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7260" windowWidth="19440" windowHeight="7200"/>
  </bookViews>
  <sheets>
    <sheet name="Summary" sheetId="7" r:id="rId1"/>
    <sheet name="EV2013" sheetId="1" r:id="rId2"/>
    <sheet name="EV2012" sheetId="2" r:id="rId3"/>
    <sheet name="EV2011" sheetId="3" r:id="rId4"/>
    <sheet name="Tax2013" sheetId="4" r:id="rId5"/>
    <sheet name="Tax2012" sheetId="5" r:id="rId6"/>
    <sheet name="Tax2011" sheetId="6" r:id="rId7"/>
    <sheet name="State2013" sheetId="11" r:id="rId8"/>
    <sheet name="State2012" sheetId="10" r:id="rId9"/>
    <sheet name="State2011" sheetId="9" r:id="rId10"/>
  </sheets>
  <definedNames>
    <definedName name="_xlnm.Print_Area" localSheetId="0">Summary!$B$2:$M$56</definedName>
  </definedNames>
  <calcPr calcId="145621"/>
</workbook>
</file>

<file path=xl/calcChain.xml><?xml version="1.0" encoding="utf-8"?>
<calcChain xmlns="http://schemas.openxmlformats.org/spreadsheetml/2006/main">
  <c r="U1915" i="3" l="1"/>
  <c r="T1915" i="3"/>
  <c r="U1916" i="2"/>
  <c r="T1916" i="2"/>
  <c r="U1918" i="1"/>
  <c r="T1918" i="1"/>
  <c r="J44" i="7" l="1"/>
  <c r="K44" i="7"/>
  <c r="I44" i="7"/>
  <c r="J40" i="7"/>
  <c r="K40" i="7"/>
  <c r="I40" i="7"/>
  <c r="K46" i="7"/>
  <c r="J46" i="7"/>
  <c r="I46" i="7"/>
  <c r="K43" i="7"/>
  <c r="K42" i="7"/>
  <c r="K39" i="7"/>
  <c r="K38" i="7"/>
  <c r="J43" i="7"/>
  <c r="J42" i="7"/>
  <c r="J39" i="7"/>
  <c r="J38" i="7"/>
  <c r="I43" i="7"/>
  <c r="I42" i="7"/>
  <c r="I39" i="7"/>
  <c r="I38" i="7"/>
  <c r="J1917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I270" i="9"/>
  <c r="I271" i="9"/>
  <c r="I272" i="9"/>
  <c r="I273" i="9"/>
  <c r="I274" i="9"/>
  <c r="I275" i="9"/>
  <c r="I276" i="9"/>
  <c r="I277" i="9"/>
  <c r="I278" i="9"/>
  <c r="I279" i="9"/>
  <c r="I280" i="9"/>
  <c r="I281" i="9"/>
  <c r="I282" i="9"/>
  <c r="I283" i="9"/>
  <c r="I284" i="9"/>
  <c r="I285" i="9"/>
  <c r="I286" i="9"/>
  <c r="I287" i="9"/>
  <c r="I288" i="9"/>
  <c r="I289" i="9"/>
  <c r="I290" i="9"/>
  <c r="I291" i="9"/>
  <c r="I292" i="9"/>
  <c r="I293" i="9"/>
  <c r="I294" i="9"/>
  <c r="I295" i="9"/>
  <c r="I296" i="9"/>
  <c r="I297" i="9"/>
  <c r="I298" i="9"/>
  <c r="I299" i="9"/>
  <c r="I300" i="9"/>
  <c r="I301" i="9"/>
  <c r="I302" i="9"/>
  <c r="I303" i="9"/>
  <c r="I304" i="9"/>
  <c r="I305" i="9"/>
  <c r="I306" i="9"/>
  <c r="I307" i="9"/>
  <c r="I308" i="9"/>
  <c r="I309" i="9"/>
  <c r="I310" i="9"/>
  <c r="I311" i="9"/>
  <c r="I312" i="9"/>
  <c r="I313" i="9"/>
  <c r="I314" i="9"/>
  <c r="I315" i="9"/>
  <c r="I316" i="9"/>
  <c r="I317" i="9"/>
  <c r="I318" i="9"/>
  <c r="I319" i="9"/>
  <c r="I320" i="9"/>
  <c r="I321" i="9"/>
  <c r="I322" i="9"/>
  <c r="I323" i="9"/>
  <c r="I324" i="9"/>
  <c r="I325" i="9"/>
  <c r="I326" i="9"/>
  <c r="I327" i="9"/>
  <c r="I328" i="9"/>
  <c r="I329" i="9"/>
  <c r="I330" i="9"/>
  <c r="I331" i="9"/>
  <c r="I332" i="9"/>
  <c r="I333" i="9"/>
  <c r="I334" i="9"/>
  <c r="I335" i="9"/>
  <c r="I336" i="9"/>
  <c r="I337" i="9"/>
  <c r="I338" i="9"/>
  <c r="I339" i="9"/>
  <c r="I340" i="9"/>
  <c r="I341" i="9"/>
  <c r="I342" i="9"/>
  <c r="I343" i="9"/>
  <c r="I344" i="9"/>
  <c r="I345" i="9"/>
  <c r="I346" i="9"/>
  <c r="I347" i="9"/>
  <c r="I348" i="9"/>
  <c r="I349" i="9"/>
  <c r="I350" i="9"/>
  <c r="I351" i="9"/>
  <c r="I352" i="9"/>
  <c r="I353" i="9"/>
  <c r="I354" i="9"/>
  <c r="I355" i="9"/>
  <c r="I356" i="9"/>
  <c r="I357" i="9"/>
  <c r="I358" i="9"/>
  <c r="I359" i="9"/>
  <c r="I360" i="9"/>
  <c r="I361" i="9"/>
  <c r="I362" i="9"/>
  <c r="I363" i="9"/>
  <c r="I364" i="9"/>
  <c r="I365" i="9"/>
  <c r="I366" i="9"/>
  <c r="I367" i="9"/>
  <c r="I368" i="9"/>
  <c r="I369" i="9"/>
  <c r="I370" i="9"/>
  <c r="I371" i="9"/>
  <c r="I372" i="9"/>
  <c r="I373" i="9"/>
  <c r="I374" i="9"/>
  <c r="I375" i="9"/>
  <c r="I376" i="9"/>
  <c r="I377" i="9"/>
  <c r="I378" i="9"/>
  <c r="I379" i="9"/>
  <c r="I380" i="9"/>
  <c r="I381" i="9"/>
  <c r="I382" i="9"/>
  <c r="I383" i="9"/>
  <c r="I384" i="9"/>
  <c r="I385" i="9"/>
  <c r="I386" i="9"/>
  <c r="I387" i="9"/>
  <c r="I388" i="9"/>
  <c r="I389" i="9"/>
  <c r="I390" i="9"/>
  <c r="I391" i="9"/>
  <c r="I392" i="9"/>
  <c r="I393" i="9"/>
  <c r="I394" i="9"/>
  <c r="I395" i="9"/>
  <c r="I396" i="9"/>
  <c r="I397" i="9"/>
  <c r="I398" i="9"/>
  <c r="I399" i="9"/>
  <c r="I400" i="9"/>
  <c r="I401" i="9"/>
  <c r="I402" i="9"/>
  <c r="I403" i="9"/>
  <c r="I404" i="9"/>
  <c r="I405" i="9"/>
  <c r="I406" i="9"/>
  <c r="I407" i="9"/>
  <c r="I408" i="9"/>
  <c r="I409" i="9"/>
  <c r="I410" i="9"/>
  <c r="I411" i="9"/>
  <c r="I412" i="9"/>
  <c r="I413" i="9"/>
  <c r="I414" i="9"/>
  <c r="I415" i="9"/>
  <c r="I416" i="9"/>
  <c r="I417" i="9"/>
  <c r="I418" i="9"/>
  <c r="I419" i="9"/>
  <c r="I420" i="9"/>
  <c r="I421" i="9"/>
  <c r="I422" i="9"/>
  <c r="I423" i="9"/>
  <c r="I424" i="9"/>
  <c r="I425" i="9"/>
  <c r="I426" i="9"/>
  <c r="I427" i="9"/>
  <c r="I428" i="9"/>
  <c r="I429" i="9"/>
  <c r="I430" i="9"/>
  <c r="I431" i="9"/>
  <c r="I432" i="9"/>
  <c r="I433" i="9"/>
  <c r="I434" i="9"/>
  <c r="I435" i="9"/>
  <c r="I436" i="9"/>
  <c r="I437" i="9"/>
  <c r="I438" i="9"/>
  <c r="I439" i="9"/>
  <c r="I440" i="9"/>
  <c r="I441" i="9"/>
  <c r="I442" i="9"/>
  <c r="I443" i="9"/>
  <c r="I444" i="9"/>
  <c r="I445" i="9"/>
  <c r="I446" i="9"/>
  <c r="I447" i="9"/>
  <c r="I448" i="9"/>
  <c r="I449" i="9"/>
  <c r="I450" i="9"/>
  <c r="I451" i="9"/>
  <c r="I452" i="9"/>
  <c r="I453" i="9"/>
  <c r="I454" i="9"/>
  <c r="I455" i="9"/>
  <c r="I456" i="9"/>
  <c r="I457" i="9"/>
  <c r="I458" i="9"/>
  <c r="I459" i="9"/>
  <c r="I460" i="9"/>
  <c r="I461" i="9"/>
  <c r="I462" i="9"/>
  <c r="I463" i="9"/>
  <c r="I464" i="9"/>
  <c r="I465" i="9"/>
  <c r="I466" i="9"/>
  <c r="I467" i="9"/>
  <c r="I468" i="9"/>
  <c r="I469" i="9"/>
  <c r="I470" i="9"/>
  <c r="I471" i="9"/>
  <c r="I472" i="9"/>
  <c r="I473" i="9"/>
  <c r="I474" i="9"/>
  <c r="I475" i="9"/>
  <c r="I476" i="9"/>
  <c r="I477" i="9"/>
  <c r="I478" i="9"/>
  <c r="I479" i="9"/>
  <c r="I480" i="9"/>
  <c r="I481" i="9"/>
  <c r="I482" i="9"/>
  <c r="I483" i="9"/>
  <c r="I484" i="9"/>
  <c r="I485" i="9"/>
  <c r="I486" i="9"/>
  <c r="I487" i="9"/>
  <c r="I488" i="9"/>
  <c r="I489" i="9"/>
  <c r="I490" i="9"/>
  <c r="I491" i="9"/>
  <c r="I492" i="9"/>
  <c r="I493" i="9"/>
  <c r="I494" i="9"/>
  <c r="I495" i="9"/>
  <c r="I496" i="9"/>
  <c r="I497" i="9"/>
  <c r="I498" i="9"/>
  <c r="I499" i="9"/>
  <c r="I500" i="9"/>
  <c r="I501" i="9"/>
  <c r="I502" i="9"/>
  <c r="I503" i="9"/>
  <c r="I504" i="9"/>
  <c r="I505" i="9"/>
  <c r="I506" i="9"/>
  <c r="I507" i="9"/>
  <c r="I508" i="9"/>
  <c r="I509" i="9"/>
  <c r="I510" i="9"/>
  <c r="I511" i="9"/>
  <c r="I512" i="9"/>
  <c r="I513" i="9"/>
  <c r="I514" i="9"/>
  <c r="I515" i="9"/>
  <c r="I516" i="9"/>
  <c r="I517" i="9"/>
  <c r="I518" i="9"/>
  <c r="I519" i="9"/>
  <c r="I520" i="9"/>
  <c r="I521" i="9"/>
  <c r="I522" i="9"/>
  <c r="I523" i="9"/>
  <c r="I524" i="9"/>
  <c r="I525" i="9"/>
  <c r="I526" i="9"/>
  <c r="I527" i="9"/>
  <c r="I528" i="9"/>
  <c r="I529" i="9"/>
  <c r="I530" i="9"/>
  <c r="I531" i="9"/>
  <c r="I532" i="9"/>
  <c r="I533" i="9"/>
  <c r="I534" i="9"/>
  <c r="I535" i="9"/>
  <c r="I536" i="9"/>
  <c r="I537" i="9"/>
  <c r="I538" i="9"/>
  <c r="I539" i="9"/>
  <c r="I540" i="9"/>
  <c r="I541" i="9"/>
  <c r="I542" i="9"/>
  <c r="I543" i="9"/>
  <c r="I544" i="9"/>
  <c r="I545" i="9"/>
  <c r="I546" i="9"/>
  <c r="I547" i="9"/>
  <c r="I548" i="9"/>
  <c r="I549" i="9"/>
  <c r="I550" i="9"/>
  <c r="I551" i="9"/>
  <c r="I552" i="9"/>
  <c r="I553" i="9"/>
  <c r="I554" i="9"/>
  <c r="I555" i="9"/>
  <c r="I556" i="9"/>
  <c r="I557" i="9"/>
  <c r="I558" i="9"/>
  <c r="I559" i="9"/>
  <c r="I560" i="9"/>
  <c r="I561" i="9"/>
  <c r="I562" i="9"/>
  <c r="I563" i="9"/>
  <c r="I564" i="9"/>
  <c r="I565" i="9"/>
  <c r="I566" i="9"/>
  <c r="I567" i="9"/>
  <c r="I568" i="9"/>
  <c r="I569" i="9"/>
  <c r="I570" i="9"/>
  <c r="I571" i="9"/>
  <c r="I572" i="9"/>
  <c r="I573" i="9"/>
  <c r="I574" i="9"/>
  <c r="I575" i="9"/>
  <c r="I576" i="9"/>
  <c r="I577" i="9"/>
  <c r="I578" i="9"/>
  <c r="I579" i="9"/>
  <c r="I580" i="9"/>
  <c r="I581" i="9"/>
  <c r="I582" i="9"/>
  <c r="I583" i="9"/>
  <c r="I584" i="9"/>
  <c r="I585" i="9"/>
  <c r="I586" i="9"/>
  <c r="I587" i="9"/>
  <c r="I588" i="9"/>
  <c r="I589" i="9"/>
  <c r="I590" i="9"/>
  <c r="I591" i="9"/>
  <c r="I592" i="9"/>
  <c r="I593" i="9"/>
  <c r="I594" i="9"/>
  <c r="I595" i="9"/>
  <c r="I596" i="9"/>
  <c r="I597" i="9"/>
  <c r="I598" i="9"/>
  <c r="I599" i="9"/>
  <c r="I600" i="9"/>
  <c r="I601" i="9"/>
  <c r="I602" i="9"/>
  <c r="I603" i="9"/>
  <c r="I604" i="9"/>
  <c r="I605" i="9"/>
  <c r="I606" i="9"/>
  <c r="I607" i="9"/>
  <c r="I608" i="9"/>
  <c r="I609" i="9"/>
  <c r="I610" i="9"/>
  <c r="I611" i="9"/>
  <c r="I612" i="9"/>
  <c r="I613" i="9"/>
  <c r="I614" i="9"/>
  <c r="I615" i="9"/>
  <c r="I616" i="9"/>
  <c r="I617" i="9"/>
  <c r="I618" i="9"/>
  <c r="I619" i="9"/>
  <c r="I620" i="9"/>
  <c r="I621" i="9"/>
  <c r="I622" i="9"/>
  <c r="I623" i="9"/>
  <c r="I624" i="9"/>
  <c r="I625" i="9"/>
  <c r="I626" i="9"/>
  <c r="I627" i="9"/>
  <c r="I628" i="9"/>
  <c r="I629" i="9"/>
  <c r="I630" i="9"/>
  <c r="I631" i="9"/>
  <c r="I632" i="9"/>
  <c r="I633" i="9"/>
  <c r="I634" i="9"/>
  <c r="I635" i="9"/>
  <c r="I636" i="9"/>
  <c r="I637" i="9"/>
  <c r="I638" i="9"/>
  <c r="I639" i="9"/>
  <c r="I640" i="9"/>
  <c r="I641" i="9"/>
  <c r="I642" i="9"/>
  <c r="I643" i="9"/>
  <c r="I644" i="9"/>
  <c r="I645" i="9"/>
  <c r="I646" i="9"/>
  <c r="I647" i="9"/>
  <c r="I648" i="9"/>
  <c r="I649" i="9"/>
  <c r="I650" i="9"/>
  <c r="I651" i="9"/>
  <c r="I652" i="9"/>
  <c r="I653" i="9"/>
  <c r="I654" i="9"/>
  <c r="I655" i="9"/>
  <c r="I656" i="9"/>
  <c r="I657" i="9"/>
  <c r="I658" i="9"/>
  <c r="I659" i="9"/>
  <c r="I660" i="9"/>
  <c r="I661" i="9"/>
  <c r="I662" i="9"/>
  <c r="I663" i="9"/>
  <c r="I664" i="9"/>
  <c r="I665" i="9"/>
  <c r="I666" i="9"/>
  <c r="I667" i="9"/>
  <c r="I668" i="9"/>
  <c r="I669" i="9"/>
  <c r="I670" i="9"/>
  <c r="I671" i="9"/>
  <c r="I672" i="9"/>
  <c r="I673" i="9"/>
  <c r="I674" i="9"/>
  <c r="I675" i="9"/>
  <c r="I676" i="9"/>
  <c r="I677" i="9"/>
  <c r="I678" i="9"/>
  <c r="I679" i="9"/>
  <c r="I680" i="9"/>
  <c r="I681" i="9"/>
  <c r="I682" i="9"/>
  <c r="I683" i="9"/>
  <c r="I684" i="9"/>
  <c r="I685" i="9"/>
  <c r="I686" i="9"/>
  <c r="I687" i="9"/>
  <c r="I688" i="9"/>
  <c r="I689" i="9"/>
  <c r="I690" i="9"/>
  <c r="I691" i="9"/>
  <c r="I692" i="9"/>
  <c r="I693" i="9"/>
  <c r="I694" i="9"/>
  <c r="I695" i="9"/>
  <c r="I696" i="9"/>
  <c r="I697" i="9"/>
  <c r="I698" i="9"/>
  <c r="I699" i="9"/>
  <c r="I700" i="9"/>
  <c r="I701" i="9"/>
  <c r="I702" i="9"/>
  <c r="I703" i="9"/>
  <c r="I704" i="9"/>
  <c r="I705" i="9"/>
  <c r="I706" i="9"/>
  <c r="I707" i="9"/>
  <c r="I708" i="9"/>
  <c r="I709" i="9"/>
  <c r="I710" i="9"/>
  <c r="I711" i="9"/>
  <c r="I712" i="9"/>
  <c r="I713" i="9"/>
  <c r="I714" i="9"/>
  <c r="I715" i="9"/>
  <c r="I716" i="9"/>
  <c r="I717" i="9"/>
  <c r="I718" i="9"/>
  <c r="I719" i="9"/>
  <c r="I720" i="9"/>
  <c r="I721" i="9"/>
  <c r="I722" i="9"/>
  <c r="I723" i="9"/>
  <c r="I724" i="9"/>
  <c r="I725" i="9"/>
  <c r="I726" i="9"/>
  <c r="I727" i="9"/>
  <c r="I728" i="9"/>
  <c r="I729" i="9"/>
  <c r="I730" i="9"/>
  <c r="I731" i="9"/>
  <c r="I732" i="9"/>
  <c r="I733" i="9"/>
  <c r="I734" i="9"/>
  <c r="I735" i="9"/>
  <c r="I736" i="9"/>
  <c r="I737" i="9"/>
  <c r="I738" i="9"/>
  <c r="I739" i="9"/>
  <c r="I740" i="9"/>
  <c r="I741" i="9"/>
  <c r="I742" i="9"/>
  <c r="I743" i="9"/>
  <c r="I744" i="9"/>
  <c r="I745" i="9"/>
  <c r="I746" i="9"/>
  <c r="I747" i="9"/>
  <c r="I748" i="9"/>
  <c r="I749" i="9"/>
  <c r="I750" i="9"/>
  <c r="I751" i="9"/>
  <c r="I752" i="9"/>
  <c r="I753" i="9"/>
  <c r="I754" i="9"/>
  <c r="I755" i="9"/>
  <c r="I756" i="9"/>
  <c r="I757" i="9"/>
  <c r="I758" i="9"/>
  <c r="I759" i="9"/>
  <c r="I760" i="9"/>
  <c r="I761" i="9"/>
  <c r="I762" i="9"/>
  <c r="I763" i="9"/>
  <c r="I764" i="9"/>
  <c r="I765" i="9"/>
  <c r="I766" i="9"/>
  <c r="I767" i="9"/>
  <c r="I768" i="9"/>
  <c r="I769" i="9"/>
  <c r="I770" i="9"/>
  <c r="I771" i="9"/>
  <c r="I772" i="9"/>
  <c r="I773" i="9"/>
  <c r="I774" i="9"/>
  <c r="I775" i="9"/>
  <c r="I776" i="9"/>
  <c r="I777" i="9"/>
  <c r="I778" i="9"/>
  <c r="I779" i="9"/>
  <c r="I780" i="9"/>
  <c r="I781" i="9"/>
  <c r="I782" i="9"/>
  <c r="I783" i="9"/>
  <c r="I784" i="9"/>
  <c r="I785" i="9"/>
  <c r="I786" i="9"/>
  <c r="I787" i="9"/>
  <c r="I788" i="9"/>
  <c r="I789" i="9"/>
  <c r="I790" i="9"/>
  <c r="I791" i="9"/>
  <c r="I792" i="9"/>
  <c r="I793" i="9"/>
  <c r="I794" i="9"/>
  <c r="I795" i="9"/>
  <c r="I796" i="9"/>
  <c r="I797" i="9"/>
  <c r="I798" i="9"/>
  <c r="I799" i="9"/>
  <c r="I800" i="9"/>
  <c r="I801" i="9"/>
  <c r="I802" i="9"/>
  <c r="I803" i="9"/>
  <c r="I804" i="9"/>
  <c r="I805" i="9"/>
  <c r="I806" i="9"/>
  <c r="I807" i="9"/>
  <c r="I808" i="9"/>
  <c r="I809" i="9"/>
  <c r="I810" i="9"/>
  <c r="I811" i="9"/>
  <c r="I812" i="9"/>
  <c r="I813" i="9"/>
  <c r="I814" i="9"/>
  <c r="I815" i="9"/>
  <c r="I816" i="9"/>
  <c r="I817" i="9"/>
  <c r="I818" i="9"/>
  <c r="I819" i="9"/>
  <c r="I820" i="9"/>
  <c r="I821" i="9"/>
  <c r="I822" i="9"/>
  <c r="I823" i="9"/>
  <c r="I824" i="9"/>
  <c r="I825" i="9"/>
  <c r="I826" i="9"/>
  <c r="I827" i="9"/>
  <c r="I828" i="9"/>
  <c r="I829" i="9"/>
  <c r="I830" i="9"/>
  <c r="I831" i="9"/>
  <c r="I832" i="9"/>
  <c r="I833" i="9"/>
  <c r="I834" i="9"/>
  <c r="I835" i="9"/>
  <c r="I836" i="9"/>
  <c r="I837" i="9"/>
  <c r="I838" i="9"/>
  <c r="I839" i="9"/>
  <c r="I840" i="9"/>
  <c r="I841" i="9"/>
  <c r="I842" i="9"/>
  <c r="I843" i="9"/>
  <c r="I844" i="9"/>
  <c r="I845" i="9"/>
  <c r="I846" i="9"/>
  <c r="I847" i="9"/>
  <c r="I848" i="9"/>
  <c r="I849" i="9"/>
  <c r="I850" i="9"/>
  <c r="I851" i="9"/>
  <c r="I852" i="9"/>
  <c r="I853" i="9"/>
  <c r="I854" i="9"/>
  <c r="I855" i="9"/>
  <c r="I856" i="9"/>
  <c r="I857" i="9"/>
  <c r="I858" i="9"/>
  <c r="I859" i="9"/>
  <c r="I860" i="9"/>
  <c r="I861" i="9"/>
  <c r="I862" i="9"/>
  <c r="I863" i="9"/>
  <c r="I864" i="9"/>
  <c r="I865" i="9"/>
  <c r="I866" i="9"/>
  <c r="I867" i="9"/>
  <c r="I868" i="9"/>
  <c r="I869" i="9"/>
  <c r="I870" i="9"/>
  <c r="I871" i="9"/>
  <c r="I872" i="9"/>
  <c r="I873" i="9"/>
  <c r="I874" i="9"/>
  <c r="I875" i="9"/>
  <c r="I876" i="9"/>
  <c r="I877" i="9"/>
  <c r="I878" i="9"/>
  <c r="I879" i="9"/>
  <c r="I880" i="9"/>
  <c r="I881" i="9"/>
  <c r="I882" i="9"/>
  <c r="I883" i="9"/>
  <c r="I884" i="9"/>
  <c r="I885" i="9"/>
  <c r="I886" i="9"/>
  <c r="I887" i="9"/>
  <c r="I888" i="9"/>
  <c r="I889" i="9"/>
  <c r="I890" i="9"/>
  <c r="I891" i="9"/>
  <c r="I892" i="9"/>
  <c r="I893" i="9"/>
  <c r="I894" i="9"/>
  <c r="I895" i="9"/>
  <c r="I896" i="9"/>
  <c r="I897" i="9"/>
  <c r="I898" i="9"/>
  <c r="I899" i="9"/>
  <c r="I900" i="9"/>
  <c r="I901" i="9"/>
  <c r="I902" i="9"/>
  <c r="I903" i="9"/>
  <c r="I904" i="9"/>
  <c r="I905" i="9"/>
  <c r="I906" i="9"/>
  <c r="I907" i="9"/>
  <c r="I908" i="9"/>
  <c r="I909" i="9"/>
  <c r="I910" i="9"/>
  <c r="I911" i="9"/>
  <c r="I912" i="9"/>
  <c r="I913" i="9"/>
  <c r="I914" i="9"/>
  <c r="I915" i="9"/>
  <c r="I916" i="9"/>
  <c r="I917" i="9"/>
  <c r="I918" i="9"/>
  <c r="I919" i="9"/>
  <c r="I920" i="9"/>
  <c r="I921" i="9"/>
  <c r="I922" i="9"/>
  <c r="I923" i="9"/>
  <c r="I924" i="9"/>
  <c r="I925" i="9"/>
  <c r="I926" i="9"/>
  <c r="I927" i="9"/>
  <c r="I928" i="9"/>
  <c r="I929" i="9"/>
  <c r="I930" i="9"/>
  <c r="I931" i="9"/>
  <c r="I932" i="9"/>
  <c r="I933" i="9"/>
  <c r="I934" i="9"/>
  <c r="I935" i="9"/>
  <c r="I936" i="9"/>
  <c r="I937" i="9"/>
  <c r="I938" i="9"/>
  <c r="I939" i="9"/>
  <c r="I940" i="9"/>
  <c r="I941" i="9"/>
  <c r="I942" i="9"/>
  <c r="I943" i="9"/>
  <c r="I944" i="9"/>
  <c r="I945" i="9"/>
  <c r="I946" i="9"/>
  <c r="I947" i="9"/>
  <c r="I948" i="9"/>
  <c r="I949" i="9"/>
  <c r="I950" i="9"/>
  <c r="I951" i="9"/>
  <c r="I952" i="9"/>
  <c r="I953" i="9"/>
  <c r="I954" i="9"/>
  <c r="I955" i="9"/>
  <c r="I956" i="9"/>
  <c r="I957" i="9"/>
  <c r="I958" i="9"/>
  <c r="I959" i="9"/>
  <c r="I960" i="9"/>
  <c r="I961" i="9"/>
  <c r="I962" i="9"/>
  <c r="I963" i="9"/>
  <c r="I964" i="9"/>
  <c r="I965" i="9"/>
  <c r="I966" i="9"/>
  <c r="I967" i="9"/>
  <c r="I968" i="9"/>
  <c r="I969" i="9"/>
  <c r="I970" i="9"/>
  <c r="I971" i="9"/>
  <c r="I972" i="9"/>
  <c r="I973" i="9"/>
  <c r="I974" i="9"/>
  <c r="I975" i="9"/>
  <c r="I976" i="9"/>
  <c r="I977" i="9"/>
  <c r="I978" i="9"/>
  <c r="I979" i="9"/>
  <c r="I980" i="9"/>
  <c r="I981" i="9"/>
  <c r="I982" i="9"/>
  <c r="I983" i="9"/>
  <c r="I984" i="9"/>
  <c r="I985" i="9"/>
  <c r="I986" i="9"/>
  <c r="I987" i="9"/>
  <c r="I988" i="9"/>
  <c r="I989" i="9"/>
  <c r="I990" i="9"/>
  <c r="I991" i="9"/>
  <c r="I992" i="9"/>
  <c r="I993" i="9"/>
  <c r="I994" i="9"/>
  <c r="I995" i="9"/>
  <c r="I996" i="9"/>
  <c r="I997" i="9"/>
  <c r="I998" i="9"/>
  <c r="I999" i="9"/>
  <c r="I1000" i="9"/>
  <c r="I1001" i="9"/>
  <c r="I1002" i="9"/>
  <c r="I1003" i="9"/>
  <c r="I1004" i="9"/>
  <c r="I1005" i="9"/>
  <c r="I1006" i="9"/>
  <c r="I1007" i="9"/>
  <c r="I1008" i="9"/>
  <c r="I1009" i="9"/>
  <c r="I1010" i="9"/>
  <c r="I1011" i="9"/>
  <c r="I1012" i="9"/>
  <c r="I1013" i="9"/>
  <c r="I1014" i="9"/>
  <c r="I1015" i="9"/>
  <c r="I1016" i="9"/>
  <c r="I1017" i="9"/>
  <c r="I1018" i="9"/>
  <c r="I1019" i="9"/>
  <c r="I1020" i="9"/>
  <c r="I1021" i="9"/>
  <c r="I1022" i="9"/>
  <c r="I1023" i="9"/>
  <c r="I1024" i="9"/>
  <c r="I1025" i="9"/>
  <c r="I1026" i="9"/>
  <c r="I1027" i="9"/>
  <c r="I1028" i="9"/>
  <c r="I1029" i="9"/>
  <c r="I1030" i="9"/>
  <c r="I1031" i="9"/>
  <c r="I1032" i="9"/>
  <c r="I1033" i="9"/>
  <c r="I1034" i="9"/>
  <c r="I1035" i="9"/>
  <c r="I1036" i="9"/>
  <c r="I1037" i="9"/>
  <c r="I1038" i="9"/>
  <c r="I1039" i="9"/>
  <c r="I1040" i="9"/>
  <c r="I1041" i="9"/>
  <c r="I1042" i="9"/>
  <c r="I1043" i="9"/>
  <c r="I1044" i="9"/>
  <c r="I1045" i="9"/>
  <c r="I1046" i="9"/>
  <c r="I1047" i="9"/>
  <c r="I1048" i="9"/>
  <c r="I1049" i="9"/>
  <c r="I1050" i="9"/>
  <c r="I1051" i="9"/>
  <c r="I1052" i="9"/>
  <c r="I1053" i="9"/>
  <c r="I1054" i="9"/>
  <c r="I1055" i="9"/>
  <c r="I1056" i="9"/>
  <c r="I1057" i="9"/>
  <c r="I1058" i="9"/>
  <c r="I1059" i="9"/>
  <c r="I1060" i="9"/>
  <c r="I1061" i="9"/>
  <c r="I1062" i="9"/>
  <c r="I1063" i="9"/>
  <c r="I1064" i="9"/>
  <c r="I1065" i="9"/>
  <c r="I1066" i="9"/>
  <c r="I1067" i="9"/>
  <c r="I1068" i="9"/>
  <c r="I1069" i="9"/>
  <c r="I1070" i="9"/>
  <c r="I1071" i="9"/>
  <c r="I1072" i="9"/>
  <c r="I1073" i="9"/>
  <c r="I1074" i="9"/>
  <c r="I1075" i="9"/>
  <c r="I1076" i="9"/>
  <c r="I1077" i="9"/>
  <c r="I1078" i="9"/>
  <c r="I1079" i="9"/>
  <c r="I1080" i="9"/>
  <c r="I1081" i="9"/>
  <c r="I1082" i="9"/>
  <c r="I1083" i="9"/>
  <c r="I1084" i="9"/>
  <c r="I1085" i="9"/>
  <c r="I1086" i="9"/>
  <c r="I1087" i="9"/>
  <c r="I1088" i="9"/>
  <c r="I1089" i="9"/>
  <c r="I1090" i="9"/>
  <c r="I1091" i="9"/>
  <c r="I1092" i="9"/>
  <c r="I1093" i="9"/>
  <c r="I1094" i="9"/>
  <c r="I1095" i="9"/>
  <c r="I1096" i="9"/>
  <c r="I1097" i="9"/>
  <c r="I1098" i="9"/>
  <c r="I1099" i="9"/>
  <c r="I1100" i="9"/>
  <c r="I1101" i="9"/>
  <c r="I1102" i="9"/>
  <c r="I1103" i="9"/>
  <c r="I1104" i="9"/>
  <c r="I1105" i="9"/>
  <c r="I1106" i="9"/>
  <c r="I1107" i="9"/>
  <c r="I1108" i="9"/>
  <c r="I1109" i="9"/>
  <c r="I1110" i="9"/>
  <c r="I1111" i="9"/>
  <c r="I1112" i="9"/>
  <c r="I1113" i="9"/>
  <c r="I1114" i="9"/>
  <c r="I1115" i="9"/>
  <c r="I1116" i="9"/>
  <c r="I1117" i="9"/>
  <c r="I1118" i="9"/>
  <c r="I1119" i="9"/>
  <c r="I1120" i="9"/>
  <c r="I1121" i="9"/>
  <c r="I1122" i="9"/>
  <c r="I1123" i="9"/>
  <c r="I1124" i="9"/>
  <c r="I1125" i="9"/>
  <c r="I1126" i="9"/>
  <c r="I1127" i="9"/>
  <c r="I1128" i="9"/>
  <c r="I1129" i="9"/>
  <c r="I1130" i="9"/>
  <c r="I1131" i="9"/>
  <c r="I1132" i="9"/>
  <c r="I1133" i="9"/>
  <c r="I1134" i="9"/>
  <c r="I1135" i="9"/>
  <c r="I1136" i="9"/>
  <c r="I1137" i="9"/>
  <c r="I1138" i="9"/>
  <c r="I1139" i="9"/>
  <c r="I1140" i="9"/>
  <c r="I1141" i="9"/>
  <c r="I1142" i="9"/>
  <c r="I1143" i="9"/>
  <c r="I1144" i="9"/>
  <c r="I1145" i="9"/>
  <c r="I1146" i="9"/>
  <c r="I1147" i="9"/>
  <c r="I1148" i="9"/>
  <c r="I1149" i="9"/>
  <c r="I1150" i="9"/>
  <c r="I1151" i="9"/>
  <c r="I1152" i="9"/>
  <c r="I1153" i="9"/>
  <c r="I1154" i="9"/>
  <c r="I1155" i="9"/>
  <c r="I1156" i="9"/>
  <c r="I1157" i="9"/>
  <c r="I1158" i="9"/>
  <c r="I1159" i="9"/>
  <c r="I1160" i="9"/>
  <c r="I1161" i="9"/>
  <c r="I1162" i="9"/>
  <c r="I1163" i="9"/>
  <c r="I1164" i="9"/>
  <c r="I1165" i="9"/>
  <c r="I1166" i="9"/>
  <c r="I1167" i="9"/>
  <c r="I1168" i="9"/>
  <c r="I1169" i="9"/>
  <c r="I1170" i="9"/>
  <c r="I1171" i="9"/>
  <c r="I1172" i="9"/>
  <c r="I1173" i="9"/>
  <c r="I1174" i="9"/>
  <c r="I1175" i="9"/>
  <c r="I1176" i="9"/>
  <c r="I1177" i="9"/>
  <c r="I1178" i="9"/>
  <c r="I1179" i="9"/>
  <c r="I1180" i="9"/>
  <c r="I1181" i="9"/>
  <c r="I1182" i="9"/>
  <c r="I1183" i="9"/>
  <c r="I1184" i="9"/>
  <c r="I1185" i="9"/>
  <c r="I1186" i="9"/>
  <c r="I1187" i="9"/>
  <c r="I1188" i="9"/>
  <c r="I1189" i="9"/>
  <c r="I1190" i="9"/>
  <c r="I1191" i="9"/>
  <c r="I1192" i="9"/>
  <c r="I1193" i="9"/>
  <c r="I1194" i="9"/>
  <c r="I1195" i="9"/>
  <c r="I1196" i="9"/>
  <c r="I1197" i="9"/>
  <c r="I1198" i="9"/>
  <c r="I1199" i="9"/>
  <c r="I1200" i="9"/>
  <c r="I1201" i="9"/>
  <c r="I1202" i="9"/>
  <c r="I1203" i="9"/>
  <c r="I1204" i="9"/>
  <c r="I1205" i="9"/>
  <c r="I1206" i="9"/>
  <c r="I1207" i="9"/>
  <c r="I1208" i="9"/>
  <c r="I1209" i="9"/>
  <c r="I1210" i="9"/>
  <c r="I1211" i="9"/>
  <c r="I1212" i="9"/>
  <c r="I1213" i="9"/>
  <c r="I1214" i="9"/>
  <c r="I1215" i="9"/>
  <c r="I1216" i="9"/>
  <c r="I1217" i="9"/>
  <c r="I1218" i="9"/>
  <c r="I1219" i="9"/>
  <c r="I1220" i="9"/>
  <c r="I1221" i="9"/>
  <c r="I1222" i="9"/>
  <c r="I1223" i="9"/>
  <c r="I1224" i="9"/>
  <c r="I1225" i="9"/>
  <c r="I1226" i="9"/>
  <c r="I1227" i="9"/>
  <c r="I1228" i="9"/>
  <c r="I1229" i="9"/>
  <c r="I1230" i="9"/>
  <c r="I1231" i="9"/>
  <c r="I1232" i="9"/>
  <c r="I1233" i="9"/>
  <c r="I1234" i="9"/>
  <c r="I1235" i="9"/>
  <c r="I1236" i="9"/>
  <c r="I1237" i="9"/>
  <c r="I1238" i="9"/>
  <c r="I1239" i="9"/>
  <c r="I1240" i="9"/>
  <c r="I1241" i="9"/>
  <c r="I1242" i="9"/>
  <c r="I1243" i="9"/>
  <c r="I1244" i="9"/>
  <c r="I1245" i="9"/>
  <c r="I1246" i="9"/>
  <c r="I1247" i="9"/>
  <c r="I1248" i="9"/>
  <c r="I1249" i="9"/>
  <c r="I1250" i="9"/>
  <c r="I1251" i="9"/>
  <c r="I1252" i="9"/>
  <c r="I1253" i="9"/>
  <c r="I1254" i="9"/>
  <c r="I1255" i="9"/>
  <c r="I1256" i="9"/>
  <c r="I1257" i="9"/>
  <c r="I1258" i="9"/>
  <c r="I1259" i="9"/>
  <c r="I1260" i="9"/>
  <c r="I1261" i="9"/>
  <c r="I1262" i="9"/>
  <c r="I1263" i="9"/>
  <c r="I1264" i="9"/>
  <c r="I1265" i="9"/>
  <c r="I1266" i="9"/>
  <c r="I1267" i="9"/>
  <c r="I1268" i="9"/>
  <c r="I1269" i="9"/>
  <c r="I1270" i="9"/>
  <c r="I1271" i="9"/>
  <c r="I1272" i="9"/>
  <c r="I1273" i="9"/>
  <c r="I1274" i="9"/>
  <c r="I1275" i="9"/>
  <c r="I1276" i="9"/>
  <c r="I1277" i="9"/>
  <c r="I1278" i="9"/>
  <c r="I1279" i="9"/>
  <c r="I1280" i="9"/>
  <c r="I1281" i="9"/>
  <c r="I1282" i="9"/>
  <c r="I1283" i="9"/>
  <c r="I1284" i="9"/>
  <c r="I1285" i="9"/>
  <c r="I1286" i="9"/>
  <c r="I1287" i="9"/>
  <c r="I1288" i="9"/>
  <c r="I1289" i="9"/>
  <c r="I1290" i="9"/>
  <c r="I1291" i="9"/>
  <c r="I1292" i="9"/>
  <c r="I1293" i="9"/>
  <c r="I1294" i="9"/>
  <c r="I1295" i="9"/>
  <c r="I1296" i="9"/>
  <c r="I1297" i="9"/>
  <c r="I1298" i="9"/>
  <c r="I1299" i="9"/>
  <c r="I1300" i="9"/>
  <c r="I1301" i="9"/>
  <c r="I1302" i="9"/>
  <c r="I1303" i="9"/>
  <c r="I1304" i="9"/>
  <c r="I1305" i="9"/>
  <c r="I1306" i="9"/>
  <c r="I1307" i="9"/>
  <c r="I1308" i="9"/>
  <c r="I1309" i="9"/>
  <c r="I1310" i="9"/>
  <c r="I1311" i="9"/>
  <c r="I1312" i="9"/>
  <c r="I1313" i="9"/>
  <c r="I1314" i="9"/>
  <c r="I1315" i="9"/>
  <c r="I1316" i="9"/>
  <c r="I1317" i="9"/>
  <c r="I1318" i="9"/>
  <c r="I1319" i="9"/>
  <c r="I1320" i="9"/>
  <c r="I1321" i="9"/>
  <c r="I1322" i="9"/>
  <c r="I1323" i="9"/>
  <c r="I1324" i="9"/>
  <c r="I1325" i="9"/>
  <c r="I1326" i="9"/>
  <c r="I1327" i="9"/>
  <c r="I1328" i="9"/>
  <c r="I1329" i="9"/>
  <c r="I1330" i="9"/>
  <c r="I1331" i="9"/>
  <c r="I1332" i="9"/>
  <c r="I1333" i="9"/>
  <c r="I1334" i="9"/>
  <c r="I1335" i="9"/>
  <c r="I1336" i="9"/>
  <c r="I1337" i="9"/>
  <c r="I1338" i="9"/>
  <c r="I1339" i="9"/>
  <c r="I1340" i="9"/>
  <c r="I1341" i="9"/>
  <c r="I1342" i="9"/>
  <c r="I1343" i="9"/>
  <c r="I1344" i="9"/>
  <c r="I1345" i="9"/>
  <c r="I1346" i="9"/>
  <c r="I1347" i="9"/>
  <c r="I1348" i="9"/>
  <c r="I1349" i="9"/>
  <c r="I1350" i="9"/>
  <c r="I1351" i="9"/>
  <c r="I1352" i="9"/>
  <c r="I1353" i="9"/>
  <c r="I1354" i="9"/>
  <c r="I1355" i="9"/>
  <c r="I1356" i="9"/>
  <c r="I1357" i="9"/>
  <c r="I1358" i="9"/>
  <c r="I1359" i="9"/>
  <c r="I1360" i="9"/>
  <c r="I1361" i="9"/>
  <c r="I1362" i="9"/>
  <c r="I1363" i="9"/>
  <c r="I1364" i="9"/>
  <c r="I1365" i="9"/>
  <c r="I1366" i="9"/>
  <c r="I1367" i="9"/>
  <c r="I1368" i="9"/>
  <c r="I1369" i="9"/>
  <c r="I1370" i="9"/>
  <c r="I1371" i="9"/>
  <c r="I1372" i="9"/>
  <c r="I1373" i="9"/>
  <c r="I1374" i="9"/>
  <c r="I1375" i="9"/>
  <c r="I1376" i="9"/>
  <c r="I1377" i="9"/>
  <c r="I1378" i="9"/>
  <c r="I1379" i="9"/>
  <c r="I1380" i="9"/>
  <c r="I1381" i="9"/>
  <c r="I1382" i="9"/>
  <c r="I1383" i="9"/>
  <c r="I1384" i="9"/>
  <c r="I1385" i="9"/>
  <c r="I1386" i="9"/>
  <c r="I1387" i="9"/>
  <c r="I1388" i="9"/>
  <c r="I1389" i="9"/>
  <c r="I1390" i="9"/>
  <c r="I1391" i="9"/>
  <c r="I1392" i="9"/>
  <c r="I1393" i="9"/>
  <c r="I1394" i="9"/>
  <c r="I1395" i="9"/>
  <c r="I1396" i="9"/>
  <c r="I1397" i="9"/>
  <c r="I1398" i="9"/>
  <c r="I1399" i="9"/>
  <c r="I1400" i="9"/>
  <c r="I1401" i="9"/>
  <c r="I1402" i="9"/>
  <c r="I1403" i="9"/>
  <c r="I1404" i="9"/>
  <c r="I1405" i="9"/>
  <c r="I1406" i="9"/>
  <c r="I1407" i="9"/>
  <c r="I1408" i="9"/>
  <c r="I1409" i="9"/>
  <c r="I1410" i="9"/>
  <c r="I1411" i="9"/>
  <c r="I1412" i="9"/>
  <c r="I1413" i="9"/>
  <c r="I1414" i="9"/>
  <c r="I1415" i="9"/>
  <c r="I1416" i="9"/>
  <c r="I1417" i="9"/>
  <c r="I1418" i="9"/>
  <c r="I1419" i="9"/>
  <c r="I1420" i="9"/>
  <c r="I1421" i="9"/>
  <c r="I1422" i="9"/>
  <c r="I1423" i="9"/>
  <c r="I1424" i="9"/>
  <c r="I1425" i="9"/>
  <c r="I1426" i="9"/>
  <c r="I1427" i="9"/>
  <c r="I1428" i="9"/>
  <c r="I1429" i="9"/>
  <c r="I1430" i="9"/>
  <c r="I1431" i="9"/>
  <c r="I1432" i="9"/>
  <c r="I1433" i="9"/>
  <c r="I1434" i="9"/>
  <c r="I1435" i="9"/>
  <c r="I1436" i="9"/>
  <c r="I1437" i="9"/>
  <c r="I1438" i="9"/>
  <c r="I1439" i="9"/>
  <c r="I1440" i="9"/>
  <c r="I1441" i="9"/>
  <c r="I1442" i="9"/>
  <c r="I1443" i="9"/>
  <c r="I1444" i="9"/>
  <c r="I1445" i="9"/>
  <c r="I1446" i="9"/>
  <c r="I1447" i="9"/>
  <c r="I1448" i="9"/>
  <c r="I1449" i="9"/>
  <c r="I1450" i="9"/>
  <c r="I1451" i="9"/>
  <c r="I1452" i="9"/>
  <c r="I1453" i="9"/>
  <c r="I1454" i="9"/>
  <c r="I1455" i="9"/>
  <c r="I1456" i="9"/>
  <c r="I1457" i="9"/>
  <c r="I1458" i="9"/>
  <c r="I1459" i="9"/>
  <c r="I1460" i="9"/>
  <c r="I1461" i="9"/>
  <c r="I1462" i="9"/>
  <c r="I1463" i="9"/>
  <c r="I1464" i="9"/>
  <c r="I1465" i="9"/>
  <c r="I1466" i="9"/>
  <c r="I1467" i="9"/>
  <c r="I1468" i="9"/>
  <c r="I1469" i="9"/>
  <c r="I1470" i="9"/>
  <c r="I1471" i="9"/>
  <c r="I1472" i="9"/>
  <c r="I1473" i="9"/>
  <c r="I1474" i="9"/>
  <c r="I1475" i="9"/>
  <c r="I1476" i="9"/>
  <c r="I1477" i="9"/>
  <c r="I1478" i="9"/>
  <c r="I1479" i="9"/>
  <c r="I1480" i="9"/>
  <c r="I1481" i="9"/>
  <c r="I1482" i="9"/>
  <c r="I1483" i="9"/>
  <c r="I1484" i="9"/>
  <c r="I1485" i="9"/>
  <c r="I1486" i="9"/>
  <c r="I1487" i="9"/>
  <c r="I1488" i="9"/>
  <c r="I1489" i="9"/>
  <c r="I1490" i="9"/>
  <c r="I1491" i="9"/>
  <c r="I1492" i="9"/>
  <c r="I1493" i="9"/>
  <c r="I1494" i="9"/>
  <c r="I1495" i="9"/>
  <c r="I1496" i="9"/>
  <c r="I1497" i="9"/>
  <c r="I1498" i="9"/>
  <c r="I1499" i="9"/>
  <c r="I1500" i="9"/>
  <c r="I1501" i="9"/>
  <c r="I1502" i="9"/>
  <c r="I1503" i="9"/>
  <c r="I1504" i="9"/>
  <c r="I1505" i="9"/>
  <c r="I1506" i="9"/>
  <c r="I1507" i="9"/>
  <c r="I1508" i="9"/>
  <c r="I1509" i="9"/>
  <c r="I1510" i="9"/>
  <c r="I1511" i="9"/>
  <c r="I1512" i="9"/>
  <c r="I1513" i="9"/>
  <c r="I1514" i="9"/>
  <c r="I1515" i="9"/>
  <c r="I1516" i="9"/>
  <c r="I1517" i="9"/>
  <c r="I1518" i="9"/>
  <c r="I1519" i="9"/>
  <c r="I1520" i="9"/>
  <c r="I1521" i="9"/>
  <c r="I1522" i="9"/>
  <c r="I1523" i="9"/>
  <c r="I1524" i="9"/>
  <c r="I1525" i="9"/>
  <c r="I1526" i="9"/>
  <c r="I1527" i="9"/>
  <c r="I1528" i="9"/>
  <c r="I1529" i="9"/>
  <c r="I1530" i="9"/>
  <c r="I1531" i="9"/>
  <c r="I1532" i="9"/>
  <c r="I1533" i="9"/>
  <c r="I1534" i="9"/>
  <c r="I1535" i="9"/>
  <c r="I1536" i="9"/>
  <c r="I1537" i="9"/>
  <c r="I1538" i="9"/>
  <c r="I1539" i="9"/>
  <c r="I1540" i="9"/>
  <c r="I1541" i="9"/>
  <c r="I1542" i="9"/>
  <c r="I1543" i="9"/>
  <c r="I1544" i="9"/>
  <c r="I1545" i="9"/>
  <c r="I1546" i="9"/>
  <c r="I1547" i="9"/>
  <c r="I1548" i="9"/>
  <c r="I1549" i="9"/>
  <c r="I1550" i="9"/>
  <c r="I1551" i="9"/>
  <c r="I1552" i="9"/>
  <c r="I1553" i="9"/>
  <c r="I1554" i="9"/>
  <c r="I1555" i="9"/>
  <c r="I1556" i="9"/>
  <c r="I1557" i="9"/>
  <c r="I1558" i="9"/>
  <c r="I1559" i="9"/>
  <c r="I1560" i="9"/>
  <c r="I1561" i="9"/>
  <c r="I1562" i="9"/>
  <c r="I1563" i="9"/>
  <c r="I1564" i="9"/>
  <c r="I1565" i="9"/>
  <c r="I1566" i="9"/>
  <c r="I1567" i="9"/>
  <c r="I1568" i="9"/>
  <c r="I1569" i="9"/>
  <c r="I1570" i="9"/>
  <c r="I1571" i="9"/>
  <c r="I1572" i="9"/>
  <c r="I1573" i="9"/>
  <c r="I1574" i="9"/>
  <c r="I1575" i="9"/>
  <c r="I1576" i="9"/>
  <c r="I1577" i="9"/>
  <c r="I1578" i="9"/>
  <c r="I1579" i="9"/>
  <c r="I1580" i="9"/>
  <c r="I1581" i="9"/>
  <c r="I1582" i="9"/>
  <c r="I1583" i="9"/>
  <c r="I1584" i="9"/>
  <c r="I1585" i="9"/>
  <c r="I1586" i="9"/>
  <c r="I1587" i="9"/>
  <c r="I1588" i="9"/>
  <c r="I1589" i="9"/>
  <c r="I1590" i="9"/>
  <c r="I1591" i="9"/>
  <c r="I1592" i="9"/>
  <c r="I1593" i="9"/>
  <c r="I1594" i="9"/>
  <c r="I1595" i="9"/>
  <c r="I1596" i="9"/>
  <c r="I1597" i="9"/>
  <c r="I1598" i="9"/>
  <c r="I1599" i="9"/>
  <c r="I1600" i="9"/>
  <c r="I1601" i="9"/>
  <c r="I1602" i="9"/>
  <c r="I1603" i="9"/>
  <c r="I1604" i="9"/>
  <c r="I1605" i="9"/>
  <c r="I1606" i="9"/>
  <c r="I1607" i="9"/>
  <c r="I1608" i="9"/>
  <c r="I1609" i="9"/>
  <c r="I1610" i="9"/>
  <c r="I1611" i="9"/>
  <c r="I1612" i="9"/>
  <c r="I1613" i="9"/>
  <c r="I1614" i="9"/>
  <c r="I1615" i="9"/>
  <c r="I1616" i="9"/>
  <c r="I1617" i="9"/>
  <c r="I1618" i="9"/>
  <c r="I1619" i="9"/>
  <c r="I1620" i="9"/>
  <c r="I1621" i="9"/>
  <c r="I1622" i="9"/>
  <c r="I1623" i="9"/>
  <c r="I1624" i="9"/>
  <c r="I1625" i="9"/>
  <c r="I1626" i="9"/>
  <c r="I1627" i="9"/>
  <c r="I1628" i="9"/>
  <c r="I1629" i="9"/>
  <c r="I1630" i="9"/>
  <c r="I1631" i="9"/>
  <c r="I1632" i="9"/>
  <c r="I1633" i="9"/>
  <c r="I1634" i="9"/>
  <c r="I1635" i="9"/>
  <c r="I1636" i="9"/>
  <c r="I1637" i="9"/>
  <c r="I1638" i="9"/>
  <c r="I1639" i="9"/>
  <c r="I1640" i="9"/>
  <c r="I1641" i="9"/>
  <c r="I1642" i="9"/>
  <c r="I1643" i="9"/>
  <c r="I1644" i="9"/>
  <c r="I1645" i="9"/>
  <c r="I1646" i="9"/>
  <c r="I1647" i="9"/>
  <c r="I1648" i="9"/>
  <c r="I1649" i="9"/>
  <c r="I1650" i="9"/>
  <c r="I1651" i="9"/>
  <c r="I1652" i="9"/>
  <c r="I1653" i="9"/>
  <c r="I1654" i="9"/>
  <c r="I1655" i="9"/>
  <c r="I1656" i="9"/>
  <c r="I1657" i="9"/>
  <c r="I1658" i="9"/>
  <c r="I1659" i="9"/>
  <c r="I1660" i="9"/>
  <c r="I1661" i="9"/>
  <c r="I1662" i="9"/>
  <c r="I1663" i="9"/>
  <c r="I1664" i="9"/>
  <c r="I1665" i="9"/>
  <c r="I1666" i="9"/>
  <c r="I1667" i="9"/>
  <c r="I1668" i="9"/>
  <c r="I1669" i="9"/>
  <c r="I1670" i="9"/>
  <c r="I1671" i="9"/>
  <c r="I1672" i="9"/>
  <c r="I1673" i="9"/>
  <c r="I1674" i="9"/>
  <c r="I1675" i="9"/>
  <c r="I1676" i="9"/>
  <c r="I1677" i="9"/>
  <c r="I1678" i="9"/>
  <c r="I1679" i="9"/>
  <c r="I1680" i="9"/>
  <c r="I1681" i="9"/>
  <c r="I1682" i="9"/>
  <c r="I1683" i="9"/>
  <c r="I1684" i="9"/>
  <c r="I1685" i="9"/>
  <c r="I1686" i="9"/>
  <c r="I1687" i="9"/>
  <c r="I1688" i="9"/>
  <c r="I1689" i="9"/>
  <c r="I1690" i="9"/>
  <c r="I1691" i="9"/>
  <c r="I1692" i="9"/>
  <c r="I1693" i="9"/>
  <c r="I1694" i="9"/>
  <c r="I1695" i="9"/>
  <c r="I1696" i="9"/>
  <c r="I1697" i="9"/>
  <c r="I1698" i="9"/>
  <c r="I1699" i="9"/>
  <c r="I1700" i="9"/>
  <c r="I1701" i="9"/>
  <c r="I1702" i="9"/>
  <c r="I1703" i="9"/>
  <c r="I1704" i="9"/>
  <c r="I1705" i="9"/>
  <c r="I1706" i="9"/>
  <c r="I1707" i="9"/>
  <c r="I1708" i="9"/>
  <c r="I1709" i="9"/>
  <c r="I1710" i="9"/>
  <c r="I1711" i="9"/>
  <c r="I1712" i="9"/>
  <c r="I1713" i="9"/>
  <c r="I1714" i="9"/>
  <c r="I1715" i="9"/>
  <c r="I1716" i="9"/>
  <c r="I1717" i="9"/>
  <c r="I1718" i="9"/>
  <c r="I1719" i="9"/>
  <c r="I1720" i="9"/>
  <c r="I1721" i="9"/>
  <c r="I1722" i="9"/>
  <c r="I1723" i="9"/>
  <c r="I1724" i="9"/>
  <c r="I1725" i="9"/>
  <c r="I1726" i="9"/>
  <c r="I1727" i="9"/>
  <c r="I1728" i="9"/>
  <c r="I1729" i="9"/>
  <c r="I1730" i="9"/>
  <c r="I1731" i="9"/>
  <c r="I1732" i="9"/>
  <c r="I1733" i="9"/>
  <c r="I1734" i="9"/>
  <c r="I1735" i="9"/>
  <c r="I1736" i="9"/>
  <c r="I1737" i="9"/>
  <c r="I1738" i="9"/>
  <c r="I1739" i="9"/>
  <c r="I1740" i="9"/>
  <c r="I1741" i="9"/>
  <c r="I1742" i="9"/>
  <c r="I1743" i="9"/>
  <c r="I1744" i="9"/>
  <c r="I1745" i="9"/>
  <c r="I1746" i="9"/>
  <c r="I1747" i="9"/>
  <c r="I1748" i="9"/>
  <c r="I1749" i="9"/>
  <c r="I1750" i="9"/>
  <c r="I1751" i="9"/>
  <c r="I1752" i="9"/>
  <c r="I1753" i="9"/>
  <c r="I1754" i="9"/>
  <c r="I1755" i="9"/>
  <c r="I1756" i="9"/>
  <c r="I1757" i="9"/>
  <c r="I1758" i="9"/>
  <c r="I1759" i="9"/>
  <c r="I1760" i="9"/>
  <c r="I1761" i="9"/>
  <c r="I1762" i="9"/>
  <c r="I1763" i="9"/>
  <c r="I1764" i="9"/>
  <c r="I1765" i="9"/>
  <c r="I1766" i="9"/>
  <c r="I1767" i="9"/>
  <c r="I1768" i="9"/>
  <c r="I1769" i="9"/>
  <c r="I1770" i="9"/>
  <c r="I1771" i="9"/>
  <c r="I1772" i="9"/>
  <c r="I1773" i="9"/>
  <c r="I1774" i="9"/>
  <c r="I1775" i="9"/>
  <c r="I1776" i="9"/>
  <c r="I1777" i="9"/>
  <c r="I1778" i="9"/>
  <c r="I1779" i="9"/>
  <c r="I1780" i="9"/>
  <c r="I1781" i="9"/>
  <c r="I1782" i="9"/>
  <c r="I1783" i="9"/>
  <c r="I1784" i="9"/>
  <c r="I1785" i="9"/>
  <c r="I1786" i="9"/>
  <c r="I1787" i="9"/>
  <c r="I1788" i="9"/>
  <c r="I1789" i="9"/>
  <c r="I1790" i="9"/>
  <c r="I1791" i="9"/>
  <c r="I1792" i="9"/>
  <c r="I1793" i="9"/>
  <c r="I1794" i="9"/>
  <c r="I1795" i="9"/>
  <c r="I1796" i="9"/>
  <c r="I1797" i="9"/>
  <c r="I1798" i="9"/>
  <c r="I1799" i="9"/>
  <c r="I1800" i="9"/>
  <c r="I1801" i="9"/>
  <c r="I1802" i="9"/>
  <c r="I1803" i="9"/>
  <c r="I1804" i="9"/>
  <c r="I1805" i="9"/>
  <c r="I1806" i="9"/>
  <c r="I1807" i="9"/>
  <c r="I1808" i="9"/>
  <c r="I1809" i="9"/>
  <c r="I1810" i="9"/>
  <c r="I1811" i="9"/>
  <c r="I1812" i="9"/>
  <c r="I1813" i="9"/>
  <c r="I1814" i="9"/>
  <c r="I1815" i="9"/>
  <c r="I1816" i="9"/>
  <c r="I1817" i="9"/>
  <c r="I1818" i="9"/>
  <c r="I1819" i="9"/>
  <c r="I1820" i="9"/>
  <c r="I1821" i="9"/>
  <c r="I1822" i="9"/>
  <c r="I1823" i="9"/>
  <c r="I1824" i="9"/>
  <c r="I1825" i="9"/>
  <c r="I1826" i="9"/>
  <c r="I1827" i="9"/>
  <c r="I1828" i="9"/>
  <c r="I1829" i="9"/>
  <c r="I1830" i="9"/>
  <c r="I1831" i="9"/>
  <c r="I1832" i="9"/>
  <c r="I1833" i="9"/>
  <c r="I1834" i="9"/>
  <c r="I1835" i="9"/>
  <c r="I1836" i="9"/>
  <c r="I1837" i="9"/>
  <c r="I1838" i="9"/>
  <c r="I1839" i="9"/>
  <c r="I1840" i="9"/>
  <c r="I1841" i="9"/>
  <c r="I1842" i="9"/>
  <c r="I1843" i="9"/>
  <c r="I1844" i="9"/>
  <c r="I1845" i="9"/>
  <c r="I1846" i="9"/>
  <c r="I1847" i="9"/>
  <c r="I1848" i="9"/>
  <c r="I1849" i="9"/>
  <c r="I1850" i="9"/>
  <c r="I1851" i="9"/>
  <c r="I1852" i="9"/>
  <c r="I1853" i="9"/>
  <c r="I1854" i="9"/>
  <c r="I1855" i="9"/>
  <c r="I1856" i="9"/>
  <c r="I1857" i="9"/>
  <c r="I1858" i="9"/>
  <c r="I1859" i="9"/>
  <c r="I1860" i="9"/>
  <c r="I1861" i="9"/>
  <c r="I1862" i="9"/>
  <c r="I1863" i="9"/>
  <c r="I1864" i="9"/>
  <c r="I1865" i="9"/>
  <c r="I1866" i="9"/>
  <c r="I1867" i="9"/>
  <c r="I1868" i="9"/>
  <c r="I1869" i="9"/>
  <c r="I1870" i="9"/>
  <c r="I1871" i="9"/>
  <c r="I1872" i="9"/>
  <c r="I1873" i="9"/>
  <c r="I1874" i="9"/>
  <c r="I1875" i="9"/>
  <c r="I1876" i="9"/>
  <c r="I1877" i="9"/>
  <c r="I1878" i="9"/>
  <c r="I1879" i="9"/>
  <c r="I1880" i="9"/>
  <c r="I1881" i="9"/>
  <c r="I1882" i="9"/>
  <c r="I1883" i="9"/>
  <c r="I1884" i="9"/>
  <c r="I1885" i="9"/>
  <c r="I1886" i="9"/>
  <c r="I1887" i="9"/>
  <c r="I1888" i="9"/>
  <c r="I1889" i="9"/>
  <c r="I1890" i="9"/>
  <c r="I1891" i="9"/>
  <c r="I1892" i="9"/>
  <c r="I1893" i="9"/>
  <c r="I1894" i="9"/>
  <c r="I1895" i="9"/>
  <c r="I1896" i="9"/>
  <c r="I1897" i="9"/>
  <c r="I1898" i="9"/>
  <c r="I1899" i="9"/>
  <c r="I1900" i="9"/>
  <c r="I1901" i="9"/>
  <c r="I1902" i="9"/>
  <c r="I1903" i="9"/>
  <c r="I1904" i="9"/>
  <c r="I1905" i="9"/>
  <c r="I1906" i="9"/>
  <c r="I1907" i="9"/>
  <c r="I1908" i="9"/>
  <c r="I1909" i="9"/>
  <c r="I1910" i="9"/>
  <c r="I1911" i="9"/>
  <c r="I1912" i="9"/>
  <c r="I1913" i="9"/>
  <c r="I1914" i="9"/>
  <c r="I1915" i="9"/>
  <c r="I5" i="9"/>
  <c r="J1915" i="10"/>
  <c r="I6" i="10"/>
  <c r="I7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86" i="10"/>
  <c r="I87" i="10"/>
  <c r="I88" i="10"/>
  <c r="I89" i="10"/>
  <c r="I90" i="10"/>
  <c r="I91" i="10"/>
  <c r="I92" i="10"/>
  <c r="I93" i="10"/>
  <c r="I94" i="10"/>
  <c r="I95" i="10"/>
  <c r="I96" i="10"/>
  <c r="I97" i="10"/>
  <c r="I98" i="10"/>
  <c r="I99" i="10"/>
  <c r="I100" i="10"/>
  <c r="I101" i="10"/>
  <c r="I102" i="10"/>
  <c r="I103" i="10"/>
  <c r="I104" i="10"/>
  <c r="I105" i="10"/>
  <c r="I106" i="10"/>
  <c r="I107" i="10"/>
  <c r="I108" i="10"/>
  <c r="I109" i="10"/>
  <c r="I110" i="10"/>
  <c r="I111" i="10"/>
  <c r="I112" i="10"/>
  <c r="I113" i="10"/>
  <c r="I114" i="10"/>
  <c r="I115" i="10"/>
  <c r="I116" i="10"/>
  <c r="I117" i="10"/>
  <c r="I118" i="10"/>
  <c r="I119" i="10"/>
  <c r="I120" i="10"/>
  <c r="I121" i="10"/>
  <c r="I122" i="10"/>
  <c r="I123" i="10"/>
  <c r="I124" i="10"/>
  <c r="I125" i="10"/>
  <c r="I126" i="10"/>
  <c r="I127" i="10"/>
  <c r="I128" i="10"/>
  <c r="I129" i="10"/>
  <c r="I130" i="10"/>
  <c r="I131" i="10"/>
  <c r="I132" i="10"/>
  <c r="I133" i="10"/>
  <c r="I134" i="10"/>
  <c r="I135" i="10"/>
  <c r="I136" i="10"/>
  <c r="I137" i="10"/>
  <c r="I138" i="10"/>
  <c r="I139" i="10"/>
  <c r="I140" i="10"/>
  <c r="I141" i="10"/>
  <c r="I142" i="10"/>
  <c r="I143" i="10"/>
  <c r="I144" i="10"/>
  <c r="I145" i="10"/>
  <c r="I146" i="10"/>
  <c r="I147" i="10"/>
  <c r="I148" i="10"/>
  <c r="I149" i="10"/>
  <c r="I150" i="10"/>
  <c r="I151" i="10"/>
  <c r="I152" i="10"/>
  <c r="I153" i="10"/>
  <c r="I154" i="10"/>
  <c r="I155" i="10"/>
  <c r="I156" i="10"/>
  <c r="I157" i="10"/>
  <c r="I158" i="10"/>
  <c r="I159" i="10"/>
  <c r="I160" i="10"/>
  <c r="I161" i="10"/>
  <c r="I162" i="10"/>
  <c r="I163" i="10"/>
  <c r="I164" i="10"/>
  <c r="I165" i="10"/>
  <c r="I166" i="10"/>
  <c r="I167" i="10"/>
  <c r="I168" i="10"/>
  <c r="I169" i="10"/>
  <c r="I170" i="10"/>
  <c r="I171" i="10"/>
  <c r="I172" i="10"/>
  <c r="I173" i="10"/>
  <c r="I174" i="10"/>
  <c r="I175" i="10"/>
  <c r="I176" i="10"/>
  <c r="I177" i="10"/>
  <c r="I178" i="10"/>
  <c r="I179" i="10"/>
  <c r="I180" i="10"/>
  <c r="I181" i="10"/>
  <c r="I182" i="10"/>
  <c r="I183" i="10"/>
  <c r="I184" i="10"/>
  <c r="I185" i="10"/>
  <c r="I186" i="10"/>
  <c r="I187" i="10"/>
  <c r="I188" i="10"/>
  <c r="I189" i="10"/>
  <c r="I190" i="10"/>
  <c r="I191" i="10"/>
  <c r="I192" i="10"/>
  <c r="I193" i="10"/>
  <c r="I194" i="10"/>
  <c r="I195" i="10"/>
  <c r="I196" i="10"/>
  <c r="I197" i="10"/>
  <c r="I198" i="10"/>
  <c r="I199" i="10"/>
  <c r="I200" i="10"/>
  <c r="I201" i="10"/>
  <c r="I202" i="10"/>
  <c r="I203" i="10"/>
  <c r="I204" i="10"/>
  <c r="I205" i="10"/>
  <c r="I206" i="10"/>
  <c r="I207" i="10"/>
  <c r="I208" i="10"/>
  <c r="I209" i="10"/>
  <c r="I210" i="10"/>
  <c r="I211" i="10"/>
  <c r="I212" i="10"/>
  <c r="I213" i="10"/>
  <c r="I214" i="10"/>
  <c r="I215" i="10"/>
  <c r="I216" i="10"/>
  <c r="I217" i="10"/>
  <c r="I218" i="10"/>
  <c r="I219" i="10"/>
  <c r="I220" i="10"/>
  <c r="I221" i="10"/>
  <c r="I222" i="10"/>
  <c r="I223" i="10"/>
  <c r="I224" i="10"/>
  <c r="I225" i="10"/>
  <c r="I226" i="10"/>
  <c r="I227" i="10"/>
  <c r="I228" i="10"/>
  <c r="I229" i="10"/>
  <c r="I230" i="10"/>
  <c r="I231" i="10"/>
  <c r="I232" i="10"/>
  <c r="I233" i="10"/>
  <c r="I234" i="10"/>
  <c r="I235" i="10"/>
  <c r="I236" i="10"/>
  <c r="I237" i="10"/>
  <c r="I238" i="10"/>
  <c r="I239" i="10"/>
  <c r="I240" i="10"/>
  <c r="I241" i="10"/>
  <c r="I242" i="10"/>
  <c r="I243" i="10"/>
  <c r="I244" i="10"/>
  <c r="I245" i="10"/>
  <c r="I246" i="10"/>
  <c r="I247" i="10"/>
  <c r="I248" i="10"/>
  <c r="I249" i="10"/>
  <c r="I250" i="10"/>
  <c r="I251" i="10"/>
  <c r="I252" i="10"/>
  <c r="I253" i="10"/>
  <c r="I254" i="10"/>
  <c r="I255" i="10"/>
  <c r="I256" i="10"/>
  <c r="I257" i="10"/>
  <c r="I258" i="10"/>
  <c r="I259" i="10"/>
  <c r="I260" i="10"/>
  <c r="I261" i="10"/>
  <c r="I262" i="10"/>
  <c r="I263" i="10"/>
  <c r="I264" i="10"/>
  <c r="I265" i="10"/>
  <c r="I266" i="10"/>
  <c r="I267" i="10"/>
  <c r="I268" i="10"/>
  <c r="I269" i="10"/>
  <c r="I270" i="10"/>
  <c r="I271" i="10"/>
  <c r="I272" i="10"/>
  <c r="I273" i="10"/>
  <c r="I274" i="10"/>
  <c r="I275" i="10"/>
  <c r="I276" i="10"/>
  <c r="I277" i="10"/>
  <c r="I278" i="10"/>
  <c r="I279" i="10"/>
  <c r="I280" i="10"/>
  <c r="I281" i="10"/>
  <c r="I282" i="10"/>
  <c r="I283" i="10"/>
  <c r="I284" i="10"/>
  <c r="I285" i="10"/>
  <c r="I286" i="10"/>
  <c r="I287" i="10"/>
  <c r="I288" i="10"/>
  <c r="I289" i="10"/>
  <c r="I290" i="10"/>
  <c r="I291" i="10"/>
  <c r="I292" i="10"/>
  <c r="I293" i="10"/>
  <c r="I294" i="10"/>
  <c r="I295" i="10"/>
  <c r="I296" i="10"/>
  <c r="I297" i="10"/>
  <c r="I298" i="10"/>
  <c r="I299" i="10"/>
  <c r="I300" i="10"/>
  <c r="I301" i="10"/>
  <c r="I302" i="10"/>
  <c r="I303" i="10"/>
  <c r="I304" i="10"/>
  <c r="I305" i="10"/>
  <c r="I306" i="10"/>
  <c r="I307" i="10"/>
  <c r="I308" i="10"/>
  <c r="I309" i="10"/>
  <c r="I310" i="10"/>
  <c r="I311" i="10"/>
  <c r="I312" i="10"/>
  <c r="I313" i="10"/>
  <c r="I314" i="10"/>
  <c r="I315" i="10"/>
  <c r="I316" i="10"/>
  <c r="I317" i="10"/>
  <c r="I318" i="10"/>
  <c r="I319" i="10"/>
  <c r="I320" i="10"/>
  <c r="I321" i="10"/>
  <c r="I322" i="10"/>
  <c r="I323" i="10"/>
  <c r="I324" i="10"/>
  <c r="I325" i="10"/>
  <c r="I326" i="10"/>
  <c r="I327" i="10"/>
  <c r="I328" i="10"/>
  <c r="I329" i="10"/>
  <c r="I330" i="10"/>
  <c r="I331" i="10"/>
  <c r="I332" i="10"/>
  <c r="I333" i="10"/>
  <c r="I334" i="10"/>
  <c r="I335" i="10"/>
  <c r="I336" i="10"/>
  <c r="I337" i="10"/>
  <c r="I338" i="10"/>
  <c r="I339" i="10"/>
  <c r="I340" i="10"/>
  <c r="I341" i="10"/>
  <c r="I342" i="10"/>
  <c r="I343" i="10"/>
  <c r="I344" i="10"/>
  <c r="I345" i="10"/>
  <c r="I346" i="10"/>
  <c r="I347" i="10"/>
  <c r="I348" i="10"/>
  <c r="I349" i="10"/>
  <c r="I350" i="10"/>
  <c r="I351" i="10"/>
  <c r="I352" i="10"/>
  <c r="I353" i="10"/>
  <c r="I354" i="10"/>
  <c r="I355" i="10"/>
  <c r="I356" i="10"/>
  <c r="I357" i="10"/>
  <c r="I358" i="10"/>
  <c r="I359" i="10"/>
  <c r="I360" i="10"/>
  <c r="I361" i="10"/>
  <c r="I362" i="10"/>
  <c r="I363" i="10"/>
  <c r="I364" i="10"/>
  <c r="I365" i="10"/>
  <c r="I366" i="10"/>
  <c r="I367" i="10"/>
  <c r="I368" i="10"/>
  <c r="I369" i="10"/>
  <c r="I370" i="10"/>
  <c r="I371" i="10"/>
  <c r="I372" i="10"/>
  <c r="I373" i="10"/>
  <c r="I374" i="10"/>
  <c r="I375" i="10"/>
  <c r="I376" i="10"/>
  <c r="I377" i="10"/>
  <c r="I378" i="10"/>
  <c r="I379" i="10"/>
  <c r="I380" i="10"/>
  <c r="I381" i="10"/>
  <c r="I382" i="10"/>
  <c r="I383" i="10"/>
  <c r="I384" i="10"/>
  <c r="I385" i="10"/>
  <c r="I386" i="10"/>
  <c r="I387" i="10"/>
  <c r="I388" i="10"/>
  <c r="I389" i="10"/>
  <c r="I390" i="10"/>
  <c r="I391" i="10"/>
  <c r="I392" i="10"/>
  <c r="I393" i="10"/>
  <c r="I394" i="10"/>
  <c r="I395" i="10"/>
  <c r="I396" i="10"/>
  <c r="I397" i="10"/>
  <c r="I398" i="10"/>
  <c r="I399" i="10"/>
  <c r="I400" i="10"/>
  <c r="I401" i="10"/>
  <c r="I402" i="10"/>
  <c r="I403" i="10"/>
  <c r="I404" i="10"/>
  <c r="I405" i="10"/>
  <c r="I406" i="10"/>
  <c r="I407" i="10"/>
  <c r="I408" i="10"/>
  <c r="I409" i="10"/>
  <c r="I410" i="10"/>
  <c r="I411" i="10"/>
  <c r="I412" i="10"/>
  <c r="I413" i="10"/>
  <c r="I414" i="10"/>
  <c r="I415" i="10"/>
  <c r="I416" i="10"/>
  <c r="I417" i="10"/>
  <c r="I418" i="10"/>
  <c r="I419" i="10"/>
  <c r="I420" i="10"/>
  <c r="I421" i="10"/>
  <c r="I422" i="10"/>
  <c r="I423" i="10"/>
  <c r="I424" i="10"/>
  <c r="I425" i="10"/>
  <c r="I426" i="10"/>
  <c r="I427" i="10"/>
  <c r="I428" i="10"/>
  <c r="I429" i="10"/>
  <c r="I430" i="10"/>
  <c r="I431" i="10"/>
  <c r="I432" i="10"/>
  <c r="I433" i="10"/>
  <c r="I434" i="10"/>
  <c r="I435" i="10"/>
  <c r="I436" i="10"/>
  <c r="I437" i="10"/>
  <c r="I438" i="10"/>
  <c r="I439" i="10"/>
  <c r="I440" i="10"/>
  <c r="I441" i="10"/>
  <c r="I442" i="10"/>
  <c r="I443" i="10"/>
  <c r="I444" i="10"/>
  <c r="I445" i="10"/>
  <c r="I446" i="10"/>
  <c r="I447" i="10"/>
  <c r="I448" i="10"/>
  <c r="I449" i="10"/>
  <c r="I450" i="10"/>
  <c r="I451" i="10"/>
  <c r="I452" i="10"/>
  <c r="I453" i="10"/>
  <c r="I454" i="10"/>
  <c r="I455" i="10"/>
  <c r="I456" i="10"/>
  <c r="I457" i="10"/>
  <c r="I458" i="10"/>
  <c r="I459" i="10"/>
  <c r="I460" i="10"/>
  <c r="I461" i="10"/>
  <c r="I462" i="10"/>
  <c r="I463" i="10"/>
  <c r="I464" i="10"/>
  <c r="I465" i="10"/>
  <c r="I466" i="10"/>
  <c r="I467" i="10"/>
  <c r="I468" i="10"/>
  <c r="I469" i="10"/>
  <c r="I470" i="10"/>
  <c r="I471" i="10"/>
  <c r="I472" i="10"/>
  <c r="I473" i="10"/>
  <c r="I474" i="10"/>
  <c r="I475" i="10"/>
  <c r="I476" i="10"/>
  <c r="I477" i="10"/>
  <c r="I478" i="10"/>
  <c r="I479" i="10"/>
  <c r="I480" i="10"/>
  <c r="I481" i="10"/>
  <c r="I482" i="10"/>
  <c r="I483" i="10"/>
  <c r="I484" i="10"/>
  <c r="I485" i="10"/>
  <c r="I486" i="10"/>
  <c r="I487" i="10"/>
  <c r="I488" i="10"/>
  <c r="I489" i="10"/>
  <c r="I490" i="10"/>
  <c r="I491" i="10"/>
  <c r="I492" i="10"/>
  <c r="I493" i="10"/>
  <c r="I494" i="10"/>
  <c r="I495" i="10"/>
  <c r="I496" i="10"/>
  <c r="I497" i="10"/>
  <c r="I498" i="10"/>
  <c r="I499" i="10"/>
  <c r="I500" i="10"/>
  <c r="I501" i="10"/>
  <c r="I502" i="10"/>
  <c r="I503" i="10"/>
  <c r="I504" i="10"/>
  <c r="I505" i="10"/>
  <c r="I506" i="10"/>
  <c r="I507" i="10"/>
  <c r="I508" i="10"/>
  <c r="I509" i="10"/>
  <c r="I510" i="10"/>
  <c r="I511" i="10"/>
  <c r="I512" i="10"/>
  <c r="I513" i="10"/>
  <c r="I514" i="10"/>
  <c r="I515" i="10"/>
  <c r="I516" i="10"/>
  <c r="I517" i="10"/>
  <c r="I518" i="10"/>
  <c r="I519" i="10"/>
  <c r="I520" i="10"/>
  <c r="I521" i="10"/>
  <c r="I522" i="10"/>
  <c r="I523" i="10"/>
  <c r="I524" i="10"/>
  <c r="I525" i="10"/>
  <c r="I526" i="10"/>
  <c r="I527" i="10"/>
  <c r="I528" i="10"/>
  <c r="I529" i="10"/>
  <c r="I530" i="10"/>
  <c r="I531" i="10"/>
  <c r="I532" i="10"/>
  <c r="I533" i="10"/>
  <c r="I534" i="10"/>
  <c r="I535" i="10"/>
  <c r="I536" i="10"/>
  <c r="I537" i="10"/>
  <c r="I538" i="10"/>
  <c r="I539" i="10"/>
  <c r="I540" i="10"/>
  <c r="I541" i="10"/>
  <c r="I542" i="10"/>
  <c r="I543" i="10"/>
  <c r="I544" i="10"/>
  <c r="I545" i="10"/>
  <c r="I546" i="10"/>
  <c r="I547" i="10"/>
  <c r="I548" i="10"/>
  <c r="I549" i="10"/>
  <c r="I550" i="10"/>
  <c r="I551" i="10"/>
  <c r="I552" i="10"/>
  <c r="I553" i="10"/>
  <c r="I554" i="10"/>
  <c r="I555" i="10"/>
  <c r="I556" i="10"/>
  <c r="I557" i="10"/>
  <c r="I558" i="10"/>
  <c r="I559" i="10"/>
  <c r="I560" i="10"/>
  <c r="I561" i="10"/>
  <c r="I562" i="10"/>
  <c r="I563" i="10"/>
  <c r="I564" i="10"/>
  <c r="I565" i="10"/>
  <c r="I566" i="10"/>
  <c r="I567" i="10"/>
  <c r="I568" i="10"/>
  <c r="I569" i="10"/>
  <c r="I570" i="10"/>
  <c r="I571" i="10"/>
  <c r="I572" i="10"/>
  <c r="I573" i="10"/>
  <c r="I574" i="10"/>
  <c r="I575" i="10"/>
  <c r="I576" i="10"/>
  <c r="I577" i="10"/>
  <c r="I578" i="10"/>
  <c r="I579" i="10"/>
  <c r="I580" i="10"/>
  <c r="I581" i="10"/>
  <c r="I582" i="10"/>
  <c r="I583" i="10"/>
  <c r="I584" i="10"/>
  <c r="I585" i="10"/>
  <c r="I586" i="10"/>
  <c r="I587" i="10"/>
  <c r="I588" i="10"/>
  <c r="I589" i="10"/>
  <c r="I590" i="10"/>
  <c r="I591" i="10"/>
  <c r="I592" i="10"/>
  <c r="I593" i="10"/>
  <c r="I594" i="10"/>
  <c r="I595" i="10"/>
  <c r="I596" i="10"/>
  <c r="I597" i="10"/>
  <c r="I598" i="10"/>
  <c r="I599" i="10"/>
  <c r="I600" i="10"/>
  <c r="I601" i="10"/>
  <c r="I602" i="10"/>
  <c r="I603" i="10"/>
  <c r="I604" i="10"/>
  <c r="I605" i="10"/>
  <c r="I606" i="10"/>
  <c r="I607" i="10"/>
  <c r="I608" i="10"/>
  <c r="I609" i="10"/>
  <c r="I610" i="10"/>
  <c r="I611" i="10"/>
  <c r="I612" i="10"/>
  <c r="I613" i="10"/>
  <c r="I614" i="10"/>
  <c r="I615" i="10"/>
  <c r="I616" i="10"/>
  <c r="I617" i="10"/>
  <c r="I618" i="10"/>
  <c r="I619" i="10"/>
  <c r="I620" i="10"/>
  <c r="I621" i="10"/>
  <c r="I622" i="10"/>
  <c r="I623" i="10"/>
  <c r="I624" i="10"/>
  <c r="I625" i="10"/>
  <c r="I626" i="10"/>
  <c r="I627" i="10"/>
  <c r="I628" i="10"/>
  <c r="I629" i="10"/>
  <c r="I630" i="10"/>
  <c r="I631" i="10"/>
  <c r="I632" i="10"/>
  <c r="I633" i="10"/>
  <c r="I634" i="10"/>
  <c r="I635" i="10"/>
  <c r="I636" i="10"/>
  <c r="I637" i="10"/>
  <c r="I638" i="10"/>
  <c r="I639" i="10"/>
  <c r="I640" i="10"/>
  <c r="I641" i="10"/>
  <c r="I642" i="10"/>
  <c r="I643" i="10"/>
  <c r="I644" i="10"/>
  <c r="I645" i="10"/>
  <c r="I646" i="10"/>
  <c r="I647" i="10"/>
  <c r="I648" i="10"/>
  <c r="I649" i="10"/>
  <c r="I650" i="10"/>
  <c r="I651" i="10"/>
  <c r="I652" i="10"/>
  <c r="I653" i="10"/>
  <c r="I654" i="10"/>
  <c r="I655" i="10"/>
  <c r="I656" i="10"/>
  <c r="I657" i="10"/>
  <c r="I658" i="10"/>
  <c r="I659" i="10"/>
  <c r="I660" i="10"/>
  <c r="I661" i="10"/>
  <c r="I662" i="10"/>
  <c r="I663" i="10"/>
  <c r="I664" i="10"/>
  <c r="I665" i="10"/>
  <c r="I666" i="10"/>
  <c r="I667" i="10"/>
  <c r="I668" i="10"/>
  <c r="I669" i="10"/>
  <c r="I670" i="10"/>
  <c r="I671" i="10"/>
  <c r="I672" i="10"/>
  <c r="I673" i="10"/>
  <c r="I674" i="10"/>
  <c r="I675" i="10"/>
  <c r="I676" i="10"/>
  <c r="I677" i="10"/>
  <c r="I678" i="10"/>
  <c r="I679" i="10"/>
  <c r="I680" i="10"/>
  <c r="I681" i="10"/>
  <c r="I682" i="10"/>
  <c r="I683" i="10"/>
  <c r="I684" i="10"/>
  <c r="I685" i="10"/>
  <c r="I686" i="10"/>
  <c r="I687" i="10"/>
  <c r="I688" i="10"/>
  <c r="I689" i="10"/>
  <c r="I690" i="10"/>
  <c r="I691" i="10"/>
  <c r="I692" i="10"/>
  <c r="I693" i="10"/>
  <c r="I694" i="10"/>
  <c r="I695" i="10"/>
  <c r="I696" i="10"/>
  <c r="I697" i="10"/>
  <c r="I698" i="10"/>
  <c r="I699" i="10"/>
  <c r="I700" i="10"/>
  <c r="I701" i="10"/>
  <c r="I702" i="10"/>
  <c r="I703" i="10"/>
  <c r="I704" i="10"/>
  <c r="I705" i="10"/>
  <c r="I706" i="10"/>
  <c r="I707" i="10"/>
  <c r="I708" i="10"/>
  <c r="I709" i="10"/>
  <c r="I710" i="10"/>
  <c r="I711" i="10"/>
  <c r="I712" i="10"/>
  <c r="I713" i="10"/>
  <c r="I714" i="10"/>
  <c r="I715" i="10"/>
  <c r="I716" i="10"/>
  <c r="I717" i="10"/>
  <c r="I718" i="10"/>
  <c r="I719" i="10"/>
  <c r="I720" i="10"/>
  <c r="I721" i="10"/>
  <c r="I722" i="10"/>
  <c r="I723" i="10"/>
  <c r="I724" i="10"/>
  <c r="I725" i="10"/>
  <c r="I726" i="10"/>
  <c r="I727" i="10"/>
  <c r="I728" i="10"/>
  <c r="I729" i="10"/>
  <c r="I730" i="10"/>
  <c r="I731" i="10"/>
  <c r="I732" i="10"/>
  <c r="I733" i="10"/>
  <c r="I734" i="10"/>
  <c r="I735" i="10"/>
  <c r="I736" i="10"/>
  <c r="I737" i="10"/>
  <c r="I738" i="10"/>
  <c r="I739" i="10"/>
  <c r="I740" i="10"/>
  <c r="I741" i="10"/>
  <c r="I742" i="10"/>
  <c r="I743" i="10"/>
  <c r="I744" i="10"/>
  <c r="I745" i="10"/>
  <c r="I746" i="10"/>
  <c r="I747" i="10"/>
  <c r="I748" i="10"/>
  <c r="I749" i="10"/>
  <c r="I750" i="10"/>
  <c r="I751" i="10"/>
  <c r="I752" i="10"/>
  <c r="I753" i="10"/>
  <c r="I754" i="10"/>
  <c r="I755" i="10"/>
  <c r="I756" i="10"/>
  <c r="I757" i="10"/>
  <c r="I758" i="10"/>
  <c r="I759" i="10"/>
  <c r="I760" i="10"/>
  <c r="I761" i="10"/>
  <c r="I762" i="10"/>
  <c r="I763" i="10"/>
  <c r="I764" i="10"/>
  <c r="I765" i="10"/>
  <c r="I766" i="10"/>
  <c r="I767" i="10"/>
  <c r="I768" i="10"/>
  <c r="I769" i="10"/>
  <c r="I770" i="10"/>
  <c r="I771" i="10"/>
  <c r="I772" i="10"/>
  <c r="I773" i="10"/>
  <c r="I774" i="10"/>
  <c r="I775" i="10"/>
  <c r="I776" i="10"/>
  <c r="I777" i="10"/>
  <c r="I778" i="10"/>
  <c r="I779" i="10"/>
  <c r="I780" i="10"/>
  <c r="I781" i="10"/>
  <c r="I782" i="10"/>
  <c r="I783" i="10"/>
  <c r="I784" i="10"/>
  <c r="I785" i="10"/>
  <c r="I786" i="10"/>
  <c r="I787" i="10"/>
  <c r="I788" i="10"/>
  <c r="I789" i="10"/>
  <c r="I790" i="10"/>
  <c r="I791" i="10"/>
  <c r="I792" i="10"/>
  <c r="I793" i="10"/>
  <c r="I794" i="10"/>
  <c r="I795" i="10"/>
  <c r="I796" i="10"/>
  <c r="I797" i="10"/>
  <c r="I798" i="10"/>
  <c r="I799" i="10"/>
  <c r="I800" i="10"/>
  <c r="I801" i="10"/>
  <c r="I802" i="10"/>
  <c r="I803" i="10"/>
  <c r="I804" i="10"/>
  <c r="I805" i="10"/>
  <c r="I806" i="10"/>
  <c r="I807" i="10"/>
  <c r="I808" i="10"/>
  <c r="I809" i="10"/>
  <c r="I810" i="10"/>
  <c r="I811" i="10"/>
  <c r="I812" i="10"/>
  <c r="I813" i="10"/>
  <c r="I814" i="10"/>
  <c r="I815" i="10"/>
  <c r="I816" i="10"/>
  <c r="I817" i="10"/>
  <c r="I818" i="10"/>
  <c r="I819" i="10"/>
  <c r="I820" i="10"/>
  <c r="I821" i="10"/>
  <c r="I822" i="10"/>
  <c r="I823" i="10"/>
  <c r="I824" i="10"/>
  <c r="I825" i="10"/>
  <c r="I826" i="10"/>
  <c r="I827" i="10"/>
  <c r="I828" i="10"/>
  <c r="I829" i="10"/>
  <c r="I830" i="10"/>
  <c r="I831" i="10"/>
  <c r="I832" i="10"/>
  <c r="I833" i="10"/>
  <c r="I834" i="10"/>
  <c r="I835" i="10"/>
  <c r="I836" i="10"/>
  <c r="I837" i="10"/>
  <c r="I838" i="10"/>
  <c r="I839" i="10"/>
  <c r="I840" i="10"/>
  <c r="I841" i="10"/>
  <c r="I842" i="10"/>
  <c r="I843" i="10"/>
  <c r="I844" i="10"/>
  <c r="I845" i="10"/>
  <c r="I846" i="10"/>
  <c r="I847" i="10"/>
  <c r="I848" i="10"/>
  <c r="I849" i="10"/>
  <c r="I850" i="10"/>
  <c r="I851" i="10"/>
  <c r="I852" i="10"/>
  <c r="I853" i="10"/>
  <c r="I854" i="10"/>
  <c r="I855" i="10"/>
  <c r="I856" i="10"/>
  <c r="I857" i="10"/>
  <c r="I858" i="10"/>
  <c r="I859" i="10"/>
  <c r="I860" i="10"/>
  <c r="I861" i="10"/>
  <c r="I862" i="10"/>
  <c r="I863" i="10"/>
  <c r="I864" i="10"/>
  <c r="I865" i="10"/>
  <c r="I866" i="10"/>
  <c r="I867" i="10"/>
  <c r="I868" i="10"/>
  <c r="I869" i="10"/>
  <c r="I870" i="10"/>
  <c r="I871" i="10"/>
  <c r="I872" i="10"/>
  <c r="I873" i="10"/>
  <c r="I874" i="10"/>
  <c r="I875" i="10"/>
  <c r="I876" i="10"/>
  <c r="I877" i="10"/>
  <c r="I878" i="10"/>
  <c r="I879" i="10"/>
  <c r="I880" i="10"/>
  <c r="I881" i="10"/>
  <c r="I882" i="10"/>
  <c r="I883" i="10"/>
  <c r="I884" i="10"/>
  <c r="I885" i="10"/>
  <c r="I886" i="10"/>
  <c r="I887" i="10"/>
  <c r="I888" i="10"/>
  <c r="I889" i="10"/>
  <c r="I890" i="10"/>
  <c r="I891" i="10"/>
  <c r="I892" i="10"/>
  <c r="I893" i="10"/>
  <c r="I894" i="10"/>
  <c r="I895" i="10"/>
  <c r="I896" i="10"/>
  <c r="I897" i="10"/>
  <c r="I898" i="10"/>
  <c r="I899" i="10"/>
  <c r="I900" i="10"/>
  <c r="I901" i="10"/>
  <c r="I902" i="10"/>
  <c r="I903" i="10"/>
  <c r="I904" i="10"/>
  <c r="I905" i="10"/>
  <c r="I906" i="10"/>
  <c r="I907" i="10"/>
  <c r="I908" i="10"/>
  <c r="I909" i="10"/>
  <c r="I910" i="10"/>
  <c r="I911" i="10"/>
  <c r="I912" i="10"/>
  <c r="I913" i="10"/>
  <c r="I914" i="10"/>
  <c r="I915" i="10"/>
  <c r="I916" i="10"/>
  <c r="I917" i="10"/>
  <c r="I918" i="10"/>
  <c r="I919" i="10"/>
  <c r="I920" i="10"/>
  <c r="I921" i="10"/>
  <c r="I922" i="10"/>
  <c r="I923" i="10"/>
  <c r="I924" i="10"/>
  <c r="I925" i="10"/>
  <c r="I926" i="10"/>
  <c r="I927" i="10"/>
  <c r="I928" i="10"/>
  <c r="I929" i="10"/>
  <c r="I930" i="10"/>
  <c r="I931" i="10"/>
  <c r="I932" i="10"/>
  <c r="I933" i="10"/>
  <c r="I934" i="10"/>
  <c r="I935" i="10"/>
  <c r="I936" i="10"/>
  <c r="I937" i="10"/>
  <c r="I938" i="10"/>
  <c r="I939" i="10"/>
  <c r="I940" i="10"/>
  <c r="I941" i="10"/>
  <c r="I942" i="10"/>
  <c r="I943" i="10"/>
  <c r="I944" i="10"/>
  <c r="I945" i="10"/>
  <c r="I946" i="10"/>
  <c r="I947" i="10"/>
  <c r="I948" i="10"/>
  <c r="I949" i="10"/>
  <c r="I950" i="10"/>
  <c r="I951" i="10"/>
  <c r="I952" i="10"/>
  <c r="I953" i="10"/>
  <c r="I954" i="10"/>
  <c r="I955" i="10"/>
  <c r="I956" i="10"/>
  <c r="I957" i="10"/>
  <c r="I958" i="10"/>
  <c r="I959" i="10"/>
  <c r="I960" i="10"/>
  <c r="I961" i="10"/>
  <c r="I962" i="10"/>
  <c r="I963" i="10"/>
  <c r="I964" i="10"/>
  <c r="I965" i="10"/>
  <c r="I966" i="10"/>
  <c r="I967" i="10"/>
  <c r="I968" i="10"/>
  <c r="I969" i="10"/>
  <c r="I970" i="10"/>
  <c r="I971" i="10"/>
  <c r="I972" i="10"/>
  <c r="I973" i="10"/>
  <c r="I974" i="10"/>
  <c r="I975" i="10"/>
  <c r="I976" i="10"/>
  <c r="I977" i="10"/>
  <c r="I978" i="10"/>
  <c r="I979" i="10"/>
  <c r="I980" i="10"/>
  <c r="I981" i="10"/>
  <c r="I982" i="10"/>
  <c r="I983" i="10"/>
  <c r="I984" i="10"/>
  <c r="I985" i="10"/>
  <c r="I986" i="10"/>
  <c r="I987" i="10"/>
  <c r="I988" i="10"/>
  <c r="I989" i="10"/>
  <c r="I990" i="10"/>
  <c r="I991" i="10"/>
  <c r="I992" i="10"/>
  <c r="I993" i="10"/>
  <c r="I994" i="10"/>
  <c r="I995" i="10"/>
  <c r="I996" i="10"/>
  <c r="I997" i="10"/>
  <c r="I998" i="10"/>
  <c r="I999" i="10"/>
  <c r="I1000" i="10"/>
  <c r="I1001" i="10"/>
  <c r="I1002" i="10"/>
  <c r="I1003" i="10"/>
  <c r="I1004" i="10"/>
  <c r="I1005" i="10"/>
  <c r="I1006" i="10"/>
  <c r="I1007" i="10"/>
  <c r="I1008" i="10"/>
  <c r="I1009" i="10"/>
  <c r="I1010" i="10"/>
  <c r="I1011" i="10"/>
  <c r="I1012" i="10"/>
  <c r="I1013" i="10"/>
  <c r="I1014" i="10"/>
  <c r="I1015" i="10"/>
  <c r="I1016" i="10"/>
  <c r="I1017" i="10"/>
  <c r="I1018" i="10"/>
  <c r="I1019" i="10"/>
  <c r="I1020" i="10"/>
  <c r="I1021" i="10"/>
  <c r="I1022" i="10"/>
  <c r="I1023" i="10"/>
  <c r="I1024" i="10"/>
  <c r="I1025" i="10"/>
  <c r="I1026" i="10"/>
  <c r="I1027" i="10"/>
  <c r="I1028" i="10"/>
  <c r="I1029" i="10"/>
  <c r="I1030" i="10"/>
  <c r="I1031" i="10"/>
  <c r="I1032" i="10"/>
  <c r="I1033" i="10"/>
  <c r="I1034" i="10"/>
  <c r="I1035" i="10"/>
  <c r="I1036" i="10"/>
  <c r="I1037" i="10"/>
  <c r="I1038" i="10"/>
  <c r="I1039" i="10"/>
  <c r="I1040" i="10"/>
  <c r="I1041" i="10"/>
  <c r="I1042" i="10"/>
  <c r="I1043" i="10"/>
  <c r="I1044" i="10"/>
  <c r="I1045" i="10"/>
  <c r="I1046" i="10"/>
  <c r="I1047" i="10"/>
  <c r="I1048" i="10"/>
  <c r="I1049" i="10"/>
  <c r="I1050" i="10"/>
  <c r="I1051" i="10"/>
  <c r="I1052" i="10"/>
  <c r="I1053" i="10"/>
  <c r="I1054" i="10"/>
  <c r="I1055" i="10"/>
  <c r="I1056" i="10"/>
  <c r="I1057" i="10"/>
  <c r="I1058" i="10"/>
  <c r="I1059" i="10"/>
  <c r="I1060" i="10"/>
  <c r="I1061" i="10"/>
  <c r="I1062" i="10"/>
  <c r="I1063" i="10"/>
  <c r="I1064" i="10"/>
  <c r="I1065" i="10"/>
  <c r="I1066" i="10"/>
  <c r="I1067" i="10"/>
  <c r="I1068" i="10"/>
  <c r="I1069" i="10"/>
  <c r="I1070" i="10"/>
  <c r="I1071" i="10"/>
  <c r="I1072" i="10"/>
  <c r="I1073" i="10"/>
  <c r="I1074" i="10"/>
  <c r="I1075" i="10"/>
  <c r="I1076" i="10"/>
  <c r="I1077" i="10"/>
  <c r="I1078" i="10"/>
  <c r="I1079" i="10"/>
  <c r="I1080" i="10"/>
  <c r="I1081" i="10"/>
  <c r="I1082" i="10"/>
  <c r="I1083" i="10"/>
  <c r="I1084" i="10"/>
  <c r="I1085" i="10"/>
  <c r="I1086" i="10"/>
  <c r="I1087" i="10"/>
  <c r="I1088" i="10"/>
  <c r="I1089" i="10"/>
  <c r="I1090" i="10"/>
  <c r="I1091" i="10"/>
  <c r="I1092" i="10"/>
  <c r="I1093" i="10"/>
  <c r="I1094" i="10"/>
  <c r="I1095" i="10"/>
  <c r="I1096" i="10"/>
  <c r="I1097" i="10"/>
  <c r="I1098" i="10"/>
  <c r="I1099" i="10"/>
  <c r="I1100" i="10"/>
  <c r="I1101" i="10"/>
  <c r="I1102" i="10"/>
  <c r="I1103" i="10"/>
  <c r="I1104" i="10"/>
  <c r="I1105" i="10"/>
  <c r="I1106" i="10"/>
  <c r="I1107" i="10"/>
  <c r="I1108" i="10"/>
  <c r="I1109" i="10"/>
  <c r="I1110" i="10"/>
  <c r="I1111" i="10"/>
  <c r="I1112" i="10"/>
  <c r="I1113" i="10"/>
  <c r="I1114" i="10"/>
  <c r="I1115" i="10"/>
  <c r="I1116" i="10"/>
  <c r="I1117" i="10"/>
  <c r="I1118" i="10"/>
  <c r="I1119" i="10"/>
  <c r="I1120" i="10"/>
  <c r="I1121" i="10"/>
  <c r="I1122" i="10"/>
  <c r="I1123" i="10"/>
  <c r="I1124" i="10"/>
  <c r="I1125" i="10"/>
  <c r="I1126" i="10"/>
  <c r="I1127" i="10"/>
  <c r="I1128" i="10"/>
  <c r="I1129" i="10"/>
  <c r="I1130" i="10"/>
  <c r="I1131" i="10"/>
  <c r="I1132" i="10"/>
  <c r="I1133" i="10"/>
  <c r="I1134" i="10"/>
  <c r="I1135" i="10"/>
  <c r="I1136" i="10"/>
  <c r="I1137" i="10"/>
  <c r="I1138" i="10"/>
  <c r="I1139" i="10"/>
  <c r="I1140" i="10"/>
  <c r="I1141" i="10"/>
  <c r="I1142" i="10"/>
  <c r="I1143" i="10"/>
  <c r="I1144" i="10"/>
  <c r="I1145" i="10"/>
  <c r="I1146" i="10"/>
  <c r="I1147" i="10"/>
  <c r="I1148" i="10"/>
  <c r="I1149" i="10"/>
  <c r="I1150" i="10"/>
  <c r="I1151" i="10"/>
  <c r="I1152" i="10"/>
  <c r="I1153" i="10"/>
  <c r="I1154" i="10"/>
  <c r="I1155" i="10"/>
  <c r="I1156" i="10"/>
  <c r="I1157" i="10"/>
  <c r="I1158" i="10"/>
  <c r="I1159" i="10"/>
  <c r="I1160" i="10"/>
  <c r="I1161" i="10"/>
  <c r="I1162" i="10"/>
  <c r="I1163" i="10"/>
  <c r="I1164" i="10"/>
  <c r="I1165" i="10"/>
  <c r="I1166" i="10"/>
  <c r="I1167" i="10"/>
  <c r="I1168" i="10"/>
  <c r="I1169" i="10"/>
  <c r="I1170" i="10"/>
  <c r="I1171" i="10"/>
  <c r="I1172" i="10"/>
  <c r="I1173" i="10"/>
  <c r="I1174" i="10"/>
  <c r="I1175" i="10"/>
  <c r="I1176" i="10"/>
  <c r="I1177" i="10"/>
  <c r="I1178" i="10"/>
  <c r="I1179" i="10"/>
  <c r="I1180" i="10"/>
  <c r="I1181" i="10"/>
  <c r="I1182" i="10"/>
  <c r="I1183" i="10"/>
  <c r="I1184" i="10"/>
  <c r="I1185" i="10"/>
  <c r="I1186" i="10"/>
  <c r="I1187" i="10"/>
  <c r="I1188" i="10"/>
  <c r="I1189" i="10"/>
  <c r="I1190" i="10"/>
  <c r="I1191" i="10"/>
  <c r="I1192" i="10"/>
  <c r="I1193" i="10"/>
  <c r="I1194" i="10"/>
  <c r="I1195" i="10"/>
  <c r="I1196" i="10"/>
  <c r="I1197" i="10"/>
  <c r="I1198" i="10"/>
  <c r="I1199" i="10"/>
  <c r="I1200" i="10"/>
  <c r="I1201" i="10"/>
  <c r="I1202" i="10"/>
  <c r="I1203" i="10"/>
  <c r="I1204" i="10"/>
  <c r="I1205" i="10"/>
  <c r="I1206" i="10"/>
  <c r="I1207" i="10"/>
  <c r="I1208" i="10"/>
  <c r="I1209" i="10"/>
  <c r="I1210" i="10"/>
  <c r="I1211" i="10"/>
  <c r="I1212" i="10"/>
  <c r="I1213" i="10"/>
  <c r="I1214" i="10"/>
  <c r="I1215" i="10"/>
  <c r="I1216" i="10"/>
  <c r="I1217" i="10"/>
  <c r="I1218" i="10"/>
  <c r="I1219" i="10"/>
  <c r="I1220" i="10"/>
  <c r="I1221" i="10"/>
  <c r="I1222" i="10"/>
  <c r="I1223" i="10"/>
  <c r="I1224" i="10"/>
  <c r="I1225" i="10"/>
  <c r="I1226" i="10"/>
  <c r="I1227" i="10"/>
  <c r="I1228" i="10"/>
  <c r="I1229" i="10"/>
  <c r="I1230" i="10"/>
  <c r="I1231" i="10"/>
  <c r="I1232" i="10"/>
  <c r="I1233" i="10"/>
  <c r="I1234" i="10"/>
  <c r="I1235" i="10"/>
  <c r="I1236" i="10"/>
  <c r="I1237" i="10"/>
  <c r="I1238" i="10"/>
  <c r="I1239" i="10"/>
  <c r="I1240" i="10"/>
  <c r="I1241" i="10"/>
  <c r="I1242" i="10"/>
  <c r="I1243" i="10"/>
  <c r="I1244" i="10"/>
  <c r="I1245" i="10"/>
  <c r="I1246" i="10"/>
  <c r="I1247" i="10"/>
  <c r="I1248" i="10"/>
  <c r="I1249" i="10"/>
  <c r="I1250" i="10"/>
  <c r="I1251" i="10"/>
  <c r="I1252" i="10"/>
  <c r="I1253" i="10"/>
  <c r="I1254" i="10"/>
  <c r="I1255" i="10"/>
  <c r="I1256" i="10"/>
  <c r="I1257" i="10"/>
  <c r="I1258" i="10"/>
  <c r="I1259" i="10"/>
  <c r="I1260" i="10"/>
  <c r="I1261" i="10"/>
  <c r="I1262" i="10"/>
  <c r="I1263" i="10"/>
  <c r="I1264" i="10"/>
  <c r="I1265" i="10"/>
  <c r="I1266" i="10"/>
  <c r="I1267" i="10"/>
  <c r="I1268" i="10"/>
  <c r="I1269" i="10"/>
  <c r="I1270" i="10"/>
  <c r="I1271" i="10"/>
  <c r="I1272" i="10"/>
  <c r="I1273" i="10"/>
  <c r="I1274" i="10"/>
  <c r="I1275" i="10"/>
  <c r="I1276" i="10"/>
  <c r="I1277" i="10"/>
  <c r="I1278" i="10"/>
  <c r="I1279" i="10"/>
  <c r="I1280" i="10"/>
  <c r="I1281" i="10"/>
  <c r="I1282" i="10"/>
  <c r="I1283" i="10"/>
  <c r="I1284" i="10"/>
  <c r="I1285" i="10"/>
  <c r="I1286" i="10"/>
  <c r="I1287" i="10"/>
  <c r="I1288" i="10"/>
  <c r="I1289" i="10"/>
  <c r="I1290" i="10"/>
  <c r="I1291" i="10"/>
  <c r="I1292" i="10"/>
  <c r="I1293" i="10"/>
  <c r="I1294" i="10"/>
  <c r="I1295" i="10"/>
  <c r="I1296" i="10"/>
  <c r="I1297" i="10"/>
  <c r="I1298" i="10"/>
  <c r="I1299" i="10"/>
  <c r="I1300" i="10"/>
  <c r="I1301" i="10"/>
  <c r="I1302" i="10"/>
  <c r="I1303" i="10"/>
  <c r="I1304" i="10"/>
  <c r="I1305" i="10"/>
  <c r="I1306" i="10"/>
  <c r="I1307" i="10"/>
  <c r="I1308" i="10"/>
  <c r="I1309" i="10"/>
  <c r="I1310" i="10"/>
  <c r="I1311" i="10"/>
  <c r="I1312" i="10"/>
  <c r="I1313" i="10"/>
  <c r="I1314" i="10"/>
  <c r="I1315" i="10"/>
  <c r="I1316" i="10"/>
  <c r="I1317" i="10"/>
  <c r="I1318" i="10"/>
  <c r="I1319" i="10"/>
  <c r="I1320" i="10"/>
  <c r="I1321" i="10"/>
  <c r="I1322" i="10"/>
  <c r="I1323" i="10"/>
  <c r="I1324" i="10"/>
  <c r="I1325" i="10"/>
  <c r="I1326" i="10"/>
  <c r="I1327" i="10"/>
  <c r="I1328" i="10"/>
  <c r="I1329" i="10"/>
  <c r="I1330" i="10"/>
  <c r="I1331" i="10"/>
  <c r="I1332" i="10"/>
  <c r="I1333" i="10"/>
  <c r="I1334" i="10"/>
  <c r="I1335" i="10"/>
  <c r="I1336" i="10"/>
  <c r="I1337" i="10"/>
  <c r="I1338" i="10"/>
  <c r="I1339" i="10"/>
  <c r="I1340" i="10"/>
  <c r="I1341" i="10"/>
  <c r="I1342" i="10"/>
  <c r="I1343" i="10"/>
  <c r="I1344" i="10"/>
  <c r="I1345" i="10"/>
  <c r="I1346" i="10"/>
  <c r="I1347" i="10"/>
  <c r="I1348" i="10"/>
  <c r="I1349" i="10"/>
  <c r="I1350" i="10"/>
  <c r="I1351" i="10"/>
  <c r="I1352" i="10"/>
  <c r="I1353" i="10"/>
  <c r="I1354" i="10"/>
  <c r="I1355" i="10"/>
  <c r="I1356" i="10"/>
  <c r="I1357" i="10"/>
  <c r="I1358" i="10"/>
  <c r="I1359" i="10"/>
  <c r="I1360" i="10"/>
  <c r="I1361" i="10"/>
  <c r="I1362" i="10"/>
  <c r="I1363" i="10"/>
  <c r="I1364" i="10"/>
  <c r="I1365" i="10"/>
  <c r="I1366" i="10"/>
  <c r="I1367" i="10"/>
  <c r="I1368" i="10"/>
  <c r="I1369" i="10"/>
  <c r="I1370" i="10"/>
  <c r="I1371" i="10"/>
  <c r="I1372" i="10"/>
  <c r="I1373" i="10"/>
  <c r="I1374" i="10"/>
  <c r="I1375" i="10"/>
  <c r="I1376" i="10"/>
  <c r="I1377" i="10"/>
  <c r="I1378" i="10"/>
  <c r="I1379" i="10"/>
  <c r="I1380" i="10"/>
  <c r="I1381" i="10"/>
  <c r="I1382" i="10"/>
  <c r="I1383" i="10"/>
  <c r="I1384" i="10"/>
  <c r="I1385" i="10"/>
  <c r="I1386" i="10"/>
  <c r="I1387" i="10"/>
  <c r="I1388" i="10"/>
  <c r="I1389" i="10"/>
  <c r="I1390" i="10"/>
  <c r="I1391" i="10"/>
  <c r="I1392" i="10"/>
  <c r="I1393" i="10"/>
  <c r="I1394" i="10"/>
  <c r="I1395" i="10"/>
  <c r="I1396" i="10"/>
  <c r="I1397" i="10"/>
  <c r="I1398" i="10"/>
  <c r="I1399" i="10"/>
  <c r="I1400" i="10"/>
  <c r="I1401" i="10"/>
  <c r="I1402" i="10"/>
  <c r="I1403" i="10"/>
  <c r="I1404" i="10"/>
  <c r="I1405" i="10"/>
  <c r="I1406" i="10"/>
  <c r="I1407" i="10"/>
  <c r="I1408" i="10"/>
  <c r="I1409" i="10"/>
  <c r="I1410" i="10"/>
  <c r="I1411" i="10"/>
  <c r="I1412" i="10"/>
  <c r="I1413" i="10"/>
  <c r="I1414" i="10"/>
  <c r="I1415" i="10"/>
  <c r="I1416" i="10"/>
  <c r="I1417" i="10"/>
  <c r="I1418" i="10"/>
  <c r="I1419" i="10"/>
  <c r="I1420" i="10"/>
  <c r="I1421" i="10"/>
  <c r="I1422" i="10"/>
  <c r="I1423" i="10"/>
  <c r="I1424" i="10"/>
  <c r="I1425" i="10"/>
  <c r="I1426" i="10"/>
  <c r="I1427" i="10"/>
  <c r="I1428" i="10"/>
  <c r="I1429" i="10"/>
  <c r="I1430" i="10"/>
  <c r="I1431" i="10"/>
  <c r="I1432" i="10"/>
  <c r="I1433" i="10"/>
  <c r="I1434" i="10"/>
  <c r="I1435" i="10"/>
  <c r="I1436" i="10"/>
  <c r="I1437" i="10"/>
  <c r="I1438" i="10"/>
  <c r="I1439" i="10"/>
  <c r="I1440" i="10"/>
  <c r="I1441" i="10"/>
  <c r="I1442" i="10"/>
  <c r="I1443" i="10"/>
  <c r="I1444" i="10"/>
  <c r="I1445" i="10"/>
  <c r="I1446" i="10"/>
  <c r="I1447" i="10"/>
  <c r="I1448" i="10"/>
  <c r="I1449" i="10"/>
  <c r="I1450" i="10"/>
  <c r="I1451" i="10"/>
  <c r="I1452" i="10"/>
  <c r="I1453" i="10"/>
  <c r="I1454" i="10"/>
  <c r="I1455" i="10"/>
  <c r="I1456" i="10"/>
  <c r="I1457" i="10"/>
  <c r="I1458" i="10"/>
  <c r="I1459" i="10"/>
  <c r="I1460" i="10"/>
  <c r="I1461" i="10"/>
  <c r="I1462" i="10"/>
  <c r="I1463" i="10"/>
  <c r="I1464" i="10"/>
  <c r="I1465" i="10"/>
  <c r="I1466" i="10"/>
  <c r="I1467" i="10"/>
  <c r="I1468" i="10"/>
  <c r="I1469" i="10"/>
  <c r="I1470" i="10"/>
  <c r="I1471" i="10"/>
  <c r="I1472" i="10"/>
  <c r="I1473" i="10"/>
  <c r="I1474" i="10"/>
  <c r="I1475" i="10"/>
  <c r="I1476" i="10"/>
  <c r="I1477" i="10"/>
  <c r="I1478" i="10"/>
  <c r="I1479" i="10"/>
  <c r="I1480" i="10"/>
  <c r="I1481" i="10"/>
  <c r="I1482" i="10"/>
  <c r="I1483" i="10"/>
  <c r="I1484" i="10"/>
  <c r="I1485" i="10"/>
  <c r="I1486" i="10"/>
  <c r="I1487" i="10"/>
  <c r="I1488" i="10"/>
  <c r="I1489" i="10"/>
  <c r="I1490" i="10"/>
  <c r="I1491" i="10"/>
  <c r="I1492" i="10"/>
  <c r="I1493" i="10"/>
  <c r="I1494" i="10"/>
  <c r="I1495" i="10"/>
  <c r="I1496" i="10"/>
  <c r="I1497" i="10"/>
  <c r="I1498" i="10"/>
  <c r="I1499" i="10"/>
  <c r="I1500" i="10"/>
  <c r="I1501" i="10"/>
  <c r="I1502" i="10"/>
  <c r="I1503" i="10"/>
  <c r="I1504" i="10"/>
  <c r="I1505" i="10"/>
  <c r="I1506" i="10"/>
  <c r="I1507" i="10"/>
  <c r="I1508" i="10"/>
  <c r="I1509" i="10"/>
  <c r="I1510" i="10"/>
  <c r="I1511" i="10"/>
  <c r="I1512" i="10"/>
  <c r="I1513" i="10"/>
  <c r="I1514" i="10"/>
  <c r="I1515" i="10"/>
  <c r="I1516" i="10"/>
  <c r="I1517" i="10"/>
  <c r="I1518" i="10"/>
  <c r="I1519" i="10"/>
  <c r="I1520" i="10"/>
  <c r="I1521" i="10"/>
  <c r="I1522" i="10"/>
  <c r="I1523" i="10"/>
  <c r="I1524" i="10"/>
  <c r="I1525" i="10"/>
  <c r="I1526" i="10"/>
  <c r="I1527" i="10"/>
  <c r="I1528" i="10"/>
  <c r="I1529" i="10"/>
  <c r="I1530" i="10"/>
  <c r="I1531" i="10"/>
  <c r="I1532" i="10"/>
  <c r="I1533" i="10"/>
  <c r="I1534" i="10"/>
  <c r="I1535" i="10"/>
  <c r="I1536" i="10"/>
  <c r="I1537" i="10"/>
  <c r="I1538" i="10"/>
  <c r="I1539" i="10"/>
  <c r="I1540" i="10"/>
  <c r="I1541" i="10"/>
  <c r="I1542" i="10"/>
  <c r="I1543" i="10"/>
  <c r="I1544" i="10"/>
  <c r="I1545" i="10"/>
  <c r="I1546" i="10"/>
  <c r="I1547" i="10"/>
  <c r="I1548" i="10"/>
  <c r="I1549" i="10"/>
  <c r="I1550" i="10"/>
  <c r="I1551" i="10"/>
  <c r="I1552" i="10"/>
  <c r="I1553" i="10"/>
  <c r="I1554" i="10"/>
  <c r="I1555" i="10"/>
  <c r="I1556" i="10"/>
  <c r="I1557" i="10"/>
  <c r="I1558" i="10"/>
  <c r="I1559" i="10"/>
  <c r="I1560" i="10"/>
  <c r="I1561" i="10"/>
  <c r="I1562" i="10"/>
  <c r="I1563" i="10"/>
  <c r="I1564" i="10"/>
  <c r="I1565" i="10"/>
  <c r="I1566" i="10"/>
  <c r="I1567" i="10"/>
  <c r="I1568" i="10"/>
  <c r="I1569" i="10"/>
  <c r="I1570" i="10"/>
  <c r="I1571" i="10"/>
  <c r="I1572" i="10"/>
  <c r="I1573" i="10"/>
  <c r="I1574" i="10"/>
  <c r="I1575" i="10"/>
  <c r="I1576" i="10"/>
  <c r="I1577" i="10"/>
  <c r="I1578" i="10"/>
  <c r="I1579" i="10"/>
  <c r="I1580" i="10"/>
  <c r="I1581" i="10"/>
  <c r="I1582" i="10"/>
  <c r="I1583" i="10"/>
  <c r="I1584" i="10"/>
  <c r="I1585" i="10"/>
  <c r="I1586" i="10"/>
  <c r="I1587" i="10"/>
  <c r="I1588" i="10"/>
  <c r="I1589" i="10"/>
  <c r="I1590" i="10"/>
  <c r="I1591" i="10"/>
  <c r="I1592" i="10"/>
  <c r="I1593" i="10"/>
  <c r="I1594" i="10"/>
  <c r="I1595" i="10"/>
  <c r="I1596" i="10"/>
  <c r="I1597" i="10"/>
  <c r="I1598" i="10"/>
  <c r="I1599" i="10"/>
  <c r="I1600" i="10"/>
  <c r="I1601" i="10"/>
  <c r="I1602" i="10"/>
  <c r="I1603" i="10"/>
  <c r="I1604" i="10"/>
  <c r="I1605" i="10"/>
  <c r="I1606" i="10"/>
  <c r="I1607" i="10"/>
  <c r="I1608" i="10"/>
  <c r="I1609" i="10"/>
  <c r="I1610" i="10"/>
  <c r="I1611" i="10"/>
  <c r="I1612" i="10"/>
  <c r="I1613" i="10"/>
  <c r="I1614" i="10"/>
  <c r="I1615" i="10"/>
  <c r="I1616" i="10"/>
  <c r="I1617" i="10"/>
  <c r="I1618" i="10"/>
  <c r="I1619" i="10"/>
  <c r="I1620" i="10"/>
  <c r="I1621" i="10"/>
  <c r="I1622" i="10"/>
  <c r="I1623" i="10"/>
  <c r="I1624" i="10"/>
  <c r="I1625" i="10"/>
  <c r="I1626" i="10"/>
  <c r="I1627" i="10"/>
  <c r="I1628" i="10"/>
  <c r="I1629" i="10"/>
  <c r="I1630" i="10"/>
  <c r="I1631" i="10"/>
  <c r="I1632" i="10"/>
  <c r="I1633" i="10"/>
  <c r="I1634" i="10"/>
  <c r="I1635" i="10"/>
  <c r="I1636" i="10"/>
  <c r="I1637" i="10"/>
  <c r="I1638" i="10"/>
  <c r="I1639" i="10"/>
  <c r="I1640" i="10"/>
  <c r="I1641" i="10"/>
  <c r="I1642" i="10"/>
  <c r="I1643" i="10"/>
  <c r="I1644" i="10"/>
  <c r="I1645" i="10"/>
  <c r="I1646" i="10"/>
  <c r="I1647" i="10"/>
  <c r="I1648" i="10"/>
  <c r="I1649" i="10"/>
  <c r="I1650" i="10"/>
  <c r="I1651" i="10"/>
  <c r="I1652" i="10"/>
  <c r="I1653" i="10"/>
  <c r="I1654" i="10"/>
  <c r="I1655" i="10"/>
  <c r="I1656" i="10"/>
  <c r="I1657" i="10"/>
  <c r="I1658" i="10"/>
  <c r="I1659" i="10"/>
  <c r="I1660" i="10"/>
  <c r="I1661" i="10"/>
  <c r="I1662" i="10"/>
  <c r="I1663" i="10"/>
  <c r="I1664" i="10"/>
  <c r="I1665" i="10"/>
  <c r="I1666" i="10"/>
  <c r="I1667" i="10"/>
  <c r="I1668" i="10"/>
  <c r="I1669" i="10"/>
  <c r="I1670" i="10"/>
  <c r="I1671" i="10"/>
  <c r="I1672" i="10"/>
  <c r="I1673" i="10"/>
  <c r="I1674" i="10"/>
  <c r="I1675" i="10"/>
  <c r="I1676" i="10"/>
  <c r="I1677" i="10"/>
  <c r="I1678" i="10"/>
  <c r="I1679" i="10"/>
  <c r="I1680" i="10"/>
  <c r="I1681" i="10"/>
  <c r="I1682" i="10"/>
  <c r="I1683" i="10"/>
  <c r="I1684" i="10"/>
  <c r="I1685" i="10"/>
  <c r="I1686" i="10"/>
  <c r="I1687" i="10"/>
  <c r="I1688" i="10"/>
  <c r="I1689" i="10"/>
  <c r="I1690" i="10"/>
  <c r="I1691" i="10"/>
  <c r="I1692" i="10"/>
  <c r="I1693" i="10"/>
  <c r="I1694" i="10"/>
  <c r="I1695" i="10"/>
  <c r="I1696" i="10"/>
  <c r="I1697" i="10"/>
  <c r="I1698" i="10"/>
  <c r="I1699" i="10"/>
  <c r="I1700" i="10"/>
  <c r="I1701" i="10"/>
  <c r="I1702" i="10"/>
  <c r="I1703" i="10"/>
  <c r="I1704" i="10"/>
  <c r="I1705" i="10"/>
  <c r="I1706" i="10"/>
  <c r="I1707" i="10"/>
  <c r="I1708" i="10"/>
  <c r="I1709" i="10"/>
  <c r="I1710" i="10"/>
  <c r="I1711" i="10"/>
  <c r="I1712" i="10"/>
  <c r="I1713" i="10"/>
  <c r="I1714" i="10"/>
  <c r="I1715" i="10"/>
  <c r="I1716" i="10"/>
  <c r="I1717" i="10"/>
  <c r="I1718" i="10"/>
  <c r="I1719" i="10"/>
  <c r="I1720" i="10"/>
  <c r="I1721" i="10"/>
  <c r="I1722" i="10"/>
  <c r="I1723" i="10"/>
  <c r="I1724" i="10"/>
  <c r="I1725" i="10"/>
  <c r="I1726" i="10"/>
  <c r="I1727" i="10"/>
  <c r="I1728" i="10"/>
  <c r="I1729" i="10"/>
  <c r="I1730" i="10"/>
  <c r="I1731" i="10"/>
  <c r="I1732" i="10"/>
  <c r="I1733" i="10"/>
  <c r="I1734" i="10"/>
  <c r="I1735" i="10"/>
  <c r="I1736" i="10"/>
  <c r="I1737" i="10"/>
  <c r="I1738" i="10"/>
  <c r="I1739" i="10"/>
  <c r="I1740" i="10"/>
  <c r="I1741" i="10"/>
  <c r="I1742" i="10"/>
  <c r="I1743" i="10"/>
  <c r="I1744" i="10"/>
  <c r="I1745" i="10"/>
  <c r="I1746" i="10"/>
  <c r="I1747" i="10"/>
  <c r="I1748" i="10"/>
  <c r="I1749" i="10"/>
  <c r="I1750" i="10"/>
  <c r="I1751" i="10"/>
  <c r="I1752" i="10"/>
  <c r="I1753" i="10"/>
  <c r="I1754" i="10"/>
  <c r="I1755" i="10"/>
  <c r="I1756" i="10"/>
  <c r="I1757" i="10"/>
  <c r="I1758" i="10"/>
  <c r="I1759" i="10"/>
  <c r="I1760" i="10"/>
  <c r="I1761" i="10"/>
  <c r="I1762" i="10"/>
  <c r="I1763" i="10"/>
  <c r="I1764" i="10"/>
  <c r="I1765" i="10"/>
  <c r="I1766" i="10"/>
  <c r="I1767" i="10"/>
  <c r="I1768" i="10"/>
  <c r="I1769" i="10"/>
  <c r="I1770" i="10"/>
  <c r="I1771" i="10"/>
  <c r="I1772" i="10"/>
  <c r="I1773" i="10"/>
  <c r="I1774" i="10"/>
  <c r="I1775" i="10"/>
  <c r="I1776" i="10"/>
  <c r="I1777" i="10"/>
  <c r="I1778" i="10"/>
  <c r="I1779" i="10"/>
  <c r="I1780" i="10"/>
  <c r="I1781" i="10"/>
  <c r="I1782" i="10"/>
  <c r="I1783" i="10"/>
  <c r="I1784" i="10"/>
  <c r="I1785" i="10"/>
  <c r="I1786" i="10"/>
  <c r="I1787" i="10"/>
  <c r="I1788" i="10"/>
  <c r="I1789" i="10"/>
  <c r="I1790" i="10"/>
  <c r="I1791" i="10"/>
  <c r="I1792" i="10"/>
  <c r="I1793" i="10"/>
  <c r="I1794" i="10"/>
  <c r="I1795" i="10"/>
  <c r="I1796" i="10"/>
  <c r="I1797" i="10"/>
  <c r="I1798" i="10"/>
  <c r="I1799" i="10"/>
  <c r="I1800" i="10"/>
  <c r="I1801" i="10"/>
  <c r="I1802" i="10"/>
  <c r="I1803" i="10"/>
  <c r="I1804" i="10"/>
  <c r="I1805" i="10"/>
  <c r="I1806" i="10"/>
  <c r="I1807" i="10"/>
  <c r="I1808" i="10"/>
  <c r="I1809" i="10"/>
  <c r="I1810" i="10"/>
  <c r="I1811" i="10"/>
  <c r="I1812" i="10"/>
  <c r="I1813" i="10"/>
  <c r="I1814" i="10"/>
  <c r="I1815" i="10"/>
  <c r="I1816" i="10"/>
  <c r="I1817" i="10"/>
  <c r="I1818" i="10"/>
  <c r="I1819" i="10"/>
  <c r="I1820" i="10"/>
  <c r="I1821" i="10"/>
  <c r="I1822" i="10"/>
  <c r="I1823" i="10"/>
  <c r="I1824" i="10"/>
  <c r="I1825" i="10"/>
  <c r="I1826" i="10"/>
  <c r="I1827" i="10"/>
  <c r="I1828" i="10"/>
  <c r="I1829" i="10"/>
  <c r="I1830" i="10"/>
  <c r="I1831" i="10"/>
  <c r="I1832" i="10"/>
  <c r="I1833" i="10"/>
  <c r="I1834" i="10"/>
  <c r="I1835" i="10"/>
  <c r="I1836" i="10"/>
  <c r="I1837" i="10"/>
  <c r="I1838" i="10"/>
  <c r="I1839" i="10"/>
  <c r="I1840" i="10"/>
  <c r="I1841" i="10"/>
  <c r="I1842" i="10"/>
  <c r="I1843" i="10"/>
  <c r="I1844" i="10"/>
  <c r="I1845" i="10"/>
  <c r="I1846" i="10"/>
  <c r="I1847" i="10"/>
  <c r="I1848" i="10"/>
  <c r="I1849" i="10"/>
  <c r="I1850" i="10"/>
  <c r="I1851" i="10"/>
  <c r="I1852" i="10"/>
  <c r="I1853" i="10"/>
  <c r="I1854" i="10"/>
  <c r="I1855" i="10"/>
  <c r="I1856" i="10"/>
  <c r="I1857" i="10"/>
  <c r="I1858" i="10"/>
  <c r="I1859" i="10"/>
  <c r="I1860" i="10"/>
  <c r="I1861" i="10"/>
  <c r="I1862" i="10"/>
  <c r="I1863" i="10"/>
  <c r="I1864" i="10"/>
  <c r="I1865" i="10"/>
  <c r="I1866" i="10"/>
  <c r="I1867" i="10"/>
  <c r="I1868" i="10"/>
  <c r="I1869" i="10"/>
  <c r="I1870" i="10"/>
  <c r="I1871" i="10"/>
  <c r="I1872" i="10"/>
  <c r="I1873" i="10"/>
  <c r="I1874" i="10"/>
  <c r="I1875" i="10"/>
  <c r="I1876" i="10"/>
  <c r="I1877" i="10"/>
  <c r="I1878" i="10"/>
  <c r="I1879" i="10"/>
  <c r="I1880" i="10"/>
  <c r="I1881" i="10"/>
  <c r="I1882" i="10"/>
  <c r="I1883" i="10"/>
  <c r="I1884" i="10"/>
  <c r="I1885" i="10"/>
  <c r="I1886" i="10"/>
  <c r="I1887" i="10"/>
  <c r="I1888" i="10"/>
  <c r="I1889" i="10"/>
  <c r="I1890" i="10"/>
  <c r="I1891" i="10"/>
  <c r="I1892" i="10"/>
  <c r="I1893" i="10"/>
  <c r="I1894" i="10"/>
  <c r="I1895" i="10"/>
  <c r="I1896" i="10"/>
  <c r="I1897" i="10"/>
  <c r="I1898" i="10"/>
  <c r="I1899" i="10"/>
  <c r="I1900" i="10"/>
  <c r="I1901" i="10"/>
  <c r="I1902" i="10"/>
  <c r="I1903" i="10"/>
  <c r="I1904" i="10"/>
  <c r="I1905" i="10"/>
  <c r="I1906" i="10"/>
  <c r="I1907" i="10"/>
  <c r="I1908" i="10"/>
  <c r="I1909" i="10"/>
  <c r="I1910" i="10"/>
  <c r="I1911" i="10"/>
  <c r="I1912" i="10"/>
  <c r="I1913" i="10"/>
  <c r="I5" i="10"/>
  <c r="I6" i="11"/>
  <c r="I7" i="11"/>
  <c r="I8" i="11"/>
  <c r="I9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I48" i="11"/>
  <c r="I49" i="11"/>
  <c r="I50" i="11"/>
  <c r="I51" i="11"/>
  <c r="I52" i="11"/>
  <c r="I53" i="11"/>
  <c r="I54" i="11"/>
  <c r="I55" i="11"/>
  <c r="I56" i="11"/>
  <c r="I57" i="11"/>
  <c r="I58" i="11"/>
  <c r="I59" i="11"/>
  <c r="I60" i="11"/>
  <c r="I61" i="11"/>
  <c r="I62" i="11"/>
  <c r="I63" i="11"/>
  <c r="I64" i="11"/>
  <c r="I65" i="11"/>
  <c r="I66" i="11"/>
  <c r="I67" i="11"/>
  <c r="I68" i="11"/>
  <c r="I69" i="11"/>
  <c r="I70" i="11"/>
  <c r="I71" i="11"/>
  <c r="I72" i="11"/>
  <c r="I73" i="11"/>
  <c r="I74" i="11"/>
  <c r="I75" i="11"/>
  <c r="I76" i="11"/>
  <c r="I77" i="11"/>
  <c r="I78" i="11"/>
  <c r="I79" i="11"/>
  <c r="I80" i="11"/>
  <c r="I81" i="11"/>
  <c r="I82" i="11"/>
  <c r="I83" i="11"/>
  <c r="I84" i="11"/>
  <c r="I85" i="11"/>
  <c r="I86" i="11"/>
  <c r="I87" i="11"/>
  <c r="I88" i="11"/>
  <c r="I89" i="11"/>
  <c r="I90" i="11"/>
  <c r="I91" i="11"/>
  <c r="I92" i="11"/>
  <c r="I93" i="11"/>
  <c r="I94" i="11"/>
  <c r="I95" i="11"/>
  <c r="I96" i="11"/>
  <c r="I97" i="11"/>
  <c r="I98" i="11"/>
  <c r="I99" i="11"/>
  <c r="I100" i="11"/>
  <c r="I101" i="11"/>
  <c r="I102" i="11"/>
  <c r="I103" i="11"/>
  <c r="I104" i="11"/>
  <c r="I105" i="11"/>
  <c r="I106" i="11"/>
  <c r="I107" i="11"/>
  <c r="I108" i="11"/>
  <c r="I109" i="11"/>
  <c r="I110" i="11"/>
  <c r="I111" i="11"/>
  <c r="I112" i="11"/>
  <c r="I113" i="11"/>
  <c r="I114" i="11"/>
  <c r="I115" i="11"/>
  <c r="I116" i="11"/>
  <c r="I117" i="11"/>
  <c r="I118" i="11"/>
  <c r="I119" i="11"/>
  <c r="I120" i="11"/>
  <c r="I121" i="11"/>
  <c r="I122" i="11"/>
  <c r="I123" i="11"/>
  <c r="I124" i="11"/>
  <c r="I125" i="11"/>
  <c r="I126" i="11"/>
  <c r="I127" i="11"/>
  <c r="I128" i="11"/>
  <c r="I129" i="11"/>
  <c r="I130" i="11"/>
  <c r="I131" i="11"/>
  <c r="I132" i="11"/>
  <c r="I133" i="11"/>
  <c r="I134" i="11"/>
  <c r="I135" i="11"/>
  <c r="I136" i="11"/>
  <c r="I137" i="11"/>
  <c r="I138" i="11"/>
  <c r="I139" i="11"/>
  <c r="I140" i="11"/>
  <c r="I141" i="11"/>
  <c r="I142" i="11"/>
  <c r="I143" i="11"/>
  <c r="I144" i="11"/>
  <c r="I145" i="11"/>
  <c r="I146" i="11"/>
  <c r="I147" i="11"/>
  <c r="I148" i="11"/>
  <c r="I149" i="11"/>
  <c r="I150" i="11"/>
  <c r="I151" i="11"/>
  <c r="I152" i="11"/>
  <c r="I153" i="11"/>
  <c r="I154" i="11"/>
  <c r="I155" i="11"/>
  <c r="I156" i="11"/>
  <c r="I157" i="11"/>
  <c r="I158" i="11"/>
  <c r="I159" i="11"/>
  <c r="I160" i="11"/>
  <c r="I161" i="11"/>
  <c r="I162" i="11"/>
  <c r="I163" i="11"/>
  <c r="I164" i="11"/>
  <c r="I165" i="11"/>
  <c r="I166" i="11"/>
  <c r="I167" i="11"/>
  <c r="I168" i="11"/>
  <c r="I169" i="11"/>
  <c r="I170" i="11"/>
  <c r="I171" i="11"/>
  <c r="I172" i="11"/>
  <c r="I173" i="11"/>
  <c r="I174" i="11"/>
  <c r="I175" i="11"/>
  <c r="I176" i="11"/>
  <c r="I177" i="11"/>
  <c r="I178" i="11"/>
  <c r="I179" i="11"/>
  <c r="I180" i="11"/>
  <c r="I181" i="11"/>
  <c r="I182" i="11"/>
  <c r="I183" i="11"/>
  <c r="I184" i="11"/>
  <c r="I185" i="11"/>
  <c r="I186" i="11"/>
  <c r="I187" i="11"/>
  <c r="I188" i="11"/>
  <c r="I189" i="11"/>
  <c r="I190" i="11"/>
  <c r="I191" i="11"/>
  <c r="I192" i="11"/>
  <c r="I193" i="11"/>
  <c r="I194" i="11"/>
  <c r="I195" i="11"/>
  <c r="I196" i="11"/>
  <c r="I197" i="11"/>
  <c r="I198" i="11"/>
  <c r="I199" i="11"/>
  <c r="I200" i="11"/>
  <c r="I201" i="11"/>
  <c r="I202" i="11"/>
  <c r="I203" i="11"/>
  <c r="I204" i="11"/>
  <c r="I205" i="11"/>
  <c r="I206" i="11"/>
  <c r="I207" i="11"/>
  <c r="I208" i="11"/>
  <c r="I209" i="11"/>
  <c r="I210" i="11"/>
  <c r="I211" i="11"/>
  <c r="I212" i="11"/>
  <c r="I213" i="11"/>
  <c r="I214" i="11"/>
  <c r="I215" i="11"/>
  <c r="I216" i="11"/>
  <c r="I217" i="11"/>
  <c r="I218" i="11"/>
  <c r="I219" i="11"/>
  <c r="I220" i="11"/>
  <c r="I221" i="11"/>
  <c r="I222" i="11"/>
  <c r="I223" i="11"/>
  <c r="I224" i="11"/>
  <c r="I225" i="11"/>
  <c r="I226" i="11"/>
  <c r="I227" i="11"/>
  <c r="I228" i="11"/>
  <c r="I229" i="11"/>
  <c r="I230" i="11"/>
  <c r="I231" i="11"/>
  <c r="I232" i="11"/>
  <c r="I233" i="11"/>
  <c r="I234" i="11"/>
  <c r="I235" i="11"/>
  <c r="I236" i="11"/>
  <c r="I237" i="11"/>
  <c r="I238" i="11"/>
  <c r="I239" i="11"/>
  <c r="I240" i="11"/>
  <c r="I241" i="11"/>
  <c r="I242" i="11"/>
  <c r="I243" i="11"/>
  <c r="I244" i="11"/>
  <c r="I245" i="11"/>
  <c r="I246" i="11"/>
  <c r="I247" i="11"/>
  <c r="I248" i="11"/>
  <c r="I249" i="11"/>
  <c r="I250" i="11"/>
  <c r="I251" i="11"/>
  <c r="I252" i="11"/>
  <c r="I253" i="11"/>
  <c r="I254" i="11"/>
  <c r="I255" i="11"/>
  <c r="I256" i="11"/>
  <c r="I257" i="11"/>
  <c r="I258" i="11"/>
  <c r="I259" i="11"/>
  <c r="I260" i="11"/>
  <c r="I261" i="11"/>
  <c r="I262" i="11"/>
  <c r="I263" i="11"/>
  <c r="I264" i="11"/>
  <c r="I265" i="11"/>
  <c r="I266" i="11"/>
  <c r="I267" i="11"/>
  <c r="I268" i="11"/>
  <c r="I269" i="11"/>
  <c r="I270" i="11"/>
  <c r="I271" i="11"/>
  <c r="I272" i="11"/>
  <c r="I273" i="11"/>
  <c r="I274" i="11"/>
  <c r="I275" i="11"/>
  <c r="I276" i="11"/>
  <c r="I277" i="11"/>
  <c r="I278" i="11"/>
  <c r="I279" i="11"/>
  <c r="I280" i="11"/>
  <c r="I281" i="11"/>
  <c r="I282" i="11"/>
  <c r="I283" i="11"/>
  <c r="I284" i="11"/>
  <c r="I285" i="11"/>
  <c r="I286" i="11"/>
  <c r="I287" i="11"/>
  <c r="I288" i="11"/>
  <c r="I289" i="11"/>
  <c r="I290" i="11"/>
  <c r="I291" i="11"/>
  <c r="I292" i="11"/>
  <c r="I293" i="11"/>
  <c r="I294" i="11"/>
  <c r="I295" i="11"/>
  <c r="I296" i="11"/>
  <c r="I297" i="11"/>
  <c r="I298" i="11"/>
  <c r="I299" i="11"/>
  <c r="I300" i="11"/>
  <c r="I301" i="11"/>
  <c r="I302" i="11"/>
  <c r="I303" i="11"/>
  <c r="I304" i="11"/>
  <c r="I305" i="11"/>
  <c r="I306" i="11"/>
  <c r="I307" i="11"/>
  <c r="I308" i="11"/>
  <c r="I309" i="11"/>
  <c r="I310" i="11"/>
  <c r="I311" i="11"/>
  <c r="I312" i="11"/>
  <c r="I313" i="11"/>
  <c r="I314" i="11"/>
  <c r="I315" i="11"/>
  <c r="I316" i="11"/>
  <c r="I317" i="11"/>
  <c r="I318" i="11"/>
  <c r="I319" i="11"/>
  <c r="I320" i="11"/>
  <c r="I321" i="11"/>
  <c r="I322" i="11"/>
  <c r="I323" i="11"/>
  <c r="I324" i="11"/>
  <c r="I325" i="11"/>
  <c r="I326" i="11"/>
  <c r="I327" i="11"/>
  <c r="I328" i="11"/>
  <c r="I329" i="11"/>
  <c r="I330" i="11"/>
  <c r="I331" i="11"/>
  <c r="I332" i="11"/>
  <c r="I333" i="11"/>
  <c r="I334" i="11"/>
  <c r="I335" i="11"/>
  <c r="I336" i="11"/>
  <c r="I337" i="11"/>
  <c r="I338" i="11"/>
  <c r="I339" i="11"/>
  <c r="I340" i="11"/>
  <c r="I341" i="11"/>
  <c r="I342" i="11"/>
  <c r="I343" i="11"/>
  <c r="I344" i="11"/>
  <c r="I345" i="11"/>
  <c r="I346" i="11"/>
  <c r="I347" i="11"/>
  <c r="I348" i="11"/>
  <c r="I349" i="11"/>
  <c r="I350" i="11"/>
  <c r="I351" i="11"/>
  <c r="I352" i="11"/>
  <c r="I353" i="11"/>
  <c r="I354" i="11"/>
  <c r="I355" i="11"/>
  <c r="I356" i="11"/>
  <c r="I357" i="11"/>
  <c r="I358" i="11"/>
  <c r="I359" i="11"/>
  <c r="I360" i="11"/>
  <c r="I361" i="11"/>
  <c r="I362" i="11"/>
  <c r="I363" i="11"/>
  <c r="I364" i="11"/>
  <c r="I365" i="11"/>
  <c r="I366" i="11"/>
  <c r="I367" i="11"/>
  <c r="I368" i="11"/>
  <c r="I369" i="11"/>
  <c r="I370" i="11"/>
  <c r="I371" i="11"/>
  <c r="I372" i="11"/>
  <c r="I373" i="11"/>
  <c r="I374" i="11"/>
  <c r="I375" i="11"/>
  <c r="I376" i="11"/>
  <c r="I377" i="11"/>
  <c r="I378" i="11"/>
  <c r="I379" i="11"/>
  <c r="I380" i="11"/>
  <c r="I381" i="11"/>
  <c r="I382" i="11"/>
  <c r="I383" i="11"/>
  <c r="I384" i="11"/>
  <c r="I385" i="11"/>
  <c r="I386" i="11"/>
  <c r="I387" i="11"/>
  <c r="I388" i="11"/>
  <c r="I389" i="11"/>
  <c r="I390" i="11"/>
  <c r="I391" i="11"/>
  <c r="I392" i="11"/>
  <c r="I393" i="11"/>
  <c r="I394" i="11"/>
  <c r="I395" i="11"/>
  <c r="I396" i="11"/>
  <c r="I397" i="11"/>
  <c r="I398" i="11"/>
  <c r="I399" i="11"/>
  <c r="I400" i="11"/>
  <c r="I401" i="11"/>
  <c r="I402" i="11"/>
  <c r="I403" i="11"/>
  <c r="I404" i="11"/>
  <c r="I405" i="11"/>
  <c r="I406" i="11"/>
  <c r="I407" i="11"/>
  <c r="I408" i="11"/>
  <c r="I409" i="11"/>
  <c r="I410" i="11"/>
  <c r="I411" i="11"/>
  <c r="I412" i="11"/>
  <c r="I413" i="11"/>
  <c r="I414" i="11"/>
  <c r="I415" i="11"/>
  <c r="I416" i="11"/>
  <c r="I417" i="11"/>
  <c r="I418" i="11"/>
  <c r="I419" i="11"/>
  <c r="I420" i="11"/>
  <c r="I421" i="11"/>
  <c r="I422" i="11"/>
  <c r="I423" i="11"/>
  <c r="I424" i="11"/>
  <c r="I425" i="11"/>
  <c r="I426" i="11"/>
  <c r="I427" i="11"/>
  <c r="I428" i="11"/>
  <c r="I429" i="11"/>
  <c r="I430" i="11"/>
  <c r="I431" i="11"/>
  <c r="I432" i="11"/>
  <c r="I433" i="11"/>
  <c r="I434" i="11"/>
  <c r="I435" i="11"/>
  <c r="I436" i="11"/>
  <c r="I437" i="11"/>
  <c r="I438" i="11"/>
  <c r="I439" i="11"/>
  <c r="I440" i="11"/>
  <c r="I441" i="11"/>
  <c r="I442" i="11"/>
  <c r="I443" i="11"/>
  <c r="I444" i="11"/>
  <c r="I445" i="11"/>
  <c r="I446" i="11"/>
  <c r="I447" i="11"/>
  <c r="I448" i="11"/>
  <c r="I449" i="11"/>
  <c r="I450" i="11"/>
  <c r="I451" i="11"/>
  <c r="I452" i="11"/>
  <c r="I453" i="11"/>
  <c r="I454" i="11"/>
  <c r="I455" i="11"/>
  <c r="I456" i="11"/>
  <c r="I457" i="11"/>
  <c r="I458" i="11"/>
  <c r="I459" i="11"/>
  <c r="I460" i="11"/>
  <c r="I461" i="11"/>
  <c r="I462" i="11"/>
  <c r="I463" i="11"/>
  <c r="I464" i="11"/>
  <c r="I465" i="11"/>
  <c r="I466" i="11"/>
  <c r="I467" i="11"/>
  <c r="I468" i="11"/>
  <c r="I469" i="11"/>
  <c r="I470" i="11"/>
  <c r="I471" i="11"/>
  <c r="I472" i="11"/>
  <c r="I473" i="11"/>
  <c r="I474" i="11"/>
  <c r="I475" i="11"/>
  <c r="I476" i="11"/>
  <c r="I477" i="11"/>
  <c r="I478" i="11"/>
  <c r="I479" i="11"/>
  <c r="I480" i="11"/>
  <c r="I481" i="11"/>
  <c r="I482" i="11"/>
  <c r="I483" i="11"/>
  <c r="I484" i="11"/>
  <c r="I485" i="11"/>
  <c r="I486" i="11"/>
  <c r="I487" i="11"/>
  <c r="I488" i="11"/>
  <c r="I489" i="11"/>
  <c r="I490" i="11"/>
  <c r="I491" i="11"/>
  <c r="I492" i="11"/>
  <c r="I493" i="11"/>
  <c r="I494" i="11"/>
  <c r="I495" i="11"/>
  <c r="I496" i="11"/>
  <c r="I497" i="11"/>
  <c r="I498" i="11"/>
  <c r="I499" i="11"/>
  <c r="I500" i="11"/>
  <c r="I501" i="11"/>
  <c r="I502" i="11"/>
  <c r="I503" i="11"/>
  <c r="I504" i="11"/>
  <c r="I505" i="11"/>
  <c r="I506" i="11"/>
  <c r="I507" i="11"/>
  <c r="I508" i="11"/>
  <c r="I509" i="11"/>
  <c r="I510" i="11"/>
  <c r="I511" i="11"/>
  <c r="I512" i="11"/>
  <c r="I513" i="11"/>
  <c r="I514" i="11"/>
  <c r="I515" i="11"/>
  <c r="I516" i="11"/>
  <c r="I517" i="11"/>
  <c r="I518" i="11"/>
  <c r="I519" i="11"/>
  <c r="I520" i="11"/>
  <c r="I521" i="11"/>
  <c r="I522" i="11"/>
  <c r="I523" i="11"/>
  <c r="I524" i="11"/>
  <c r="I525" i="11"/>
  <c r="I526" i="11"/>
  <c r="I527" i="11"/>
  <c r="I528" i="11"/>
  <c r="I529" i="11"/>
  <c r="I530" i="11"/>
  <c r="I531" i="11"/>
  <c r="I532" i="11"/>
  <c r="I533" i="11"/>
  <c r="I534" i="11"/>
  <c r="I535" i="11"/>
  <c r="I536" i="11"/>
  <c r="I537" i="11"/>
  <c r="I538" i="11"/>
  <c r="I539" i="11"/>
  <c r="I540" i="11"/>
  <c r="I541" i="11"/>
  <c r="I542" i="11"/>
  <c r="I543" i="11"/>
  <c r="I544" i="11"/>
  <c r="I545" i="11"/>
  <c r="I546" i="11"/>
  <c r="I547" i="11"/>
  <c r="I548" i="11"/>
  <c r="I549" i="11"/>
  <c r="I550" i="11"/>
  <c r="I551" i="11"/>
  <c r="I552" i="11"/>
  <c r="I553" i="11"/>
  <c r="I554" i="11"/>
  <c r="I555" i="11"/>
  <c r="I556" i="11"/>
  <c r="I557" i="11"/>
  <c r="I558" i="11"/>
  <c r="I559" i="11"/>
  <c r="I560" i="11"/>
  <c r="I561" i="11"/>
  <c r="I562" i="11"/>
  <c r="I563" i="11"/>
  <c r="I564" i="11"/>
  <c r="I565" i="11"/>
  <c r="I566" i="11"/>
  <c r="I567" i="11"/>
  <c r="I568" i="11"/>
  <c r="I569" i="11"/>
  <c r="I570" i="11"/>
  <c r="I571" i="11"/>
  <c r="I572" i="11"/>
  <c r="I573" i="11"/>
  <c r="I574" i="11"/>
  <c r="I575" i="11"/>
  <c r="I576" i="11"/>
  <c r="I577" i="11"/>
  <c r="I578" i="11"/>
  <c r="I579" i="11"/>
  <c r="I580" i="11"/>
  <c r="I581" i="11"/>
  <c r="I582" i="11"/>
  <c r="I583" i="11"/>
  <c r="I584" i="11"/>
  <c r="I585" i="11"/>
  <c r="I586" i="11"/>
  <c r="I587" i="11"/>
  <c r="I588" i="11"/>
  <c r="I589" i="11"/>
  <c r="I590" i="11"/>
  <c r="I591" i="11"/>
  <c r="I592" i="11"/>
  <c r="I593" i="11"/>
  <c r="I594" i="11"/>
  <c r="I595" i="11"/>
  <c r="I596" i="11"/>
  <c r="I597" i="11"/>
  <c r="I598" i="11"/>
  <c r="I599" i="11"/>
  <c r="I600" i="11"/>
  <c r="I601" i="11"/>
  <c r="I602" i="11"/>
  <c r="I603" i="11"/>
  <c r="I604" i="11"/>
  <c r="I605" i="11"/>
  <c r="I606" i="11"/>
  <c r="I607" i="11"/>
  <c r="I608" i="11"/>
  <c r="I609" i="11"/>
  <c r="I610" i="11"/>
  <c r="I611" i="11"/>
  <c r="I612" i="11"/>
  <c r="I613" i="11"/>
  <c r="I614" i="11"/>
  <c r="I615" i="11"/>
  <c r="I616" i="11"/>
  <c r="I617" i="11"/>
  <c r="I618" i="11"/>
  <c r="I619" i="11"/>
  <c r="I620" i="11"/>
  <c r="I621" i="11"/>
  <c r="I622" i="11"/>
  <c r="I623" i="11"/>
  <c r="I624" i="11"/>
  <c r="I625" i="11"/>
  <c r="I626" i="11"/>
  <c r="I627" i="11"/>
  <c r="I628" i="11"/>
  <c r="I629" i="11"/>
  <c r="I630" i="11"/>
  <c r="I631" i="11"/>
  <c r="I632" i="11"/>
  <c r="I633" i="11"/>
  <c r="I634" i="11"/>
  <c r="I635" i="11"/>
  <c r="I636" i="11"/>
  <c r="I637" i="11"/>
  <c r="I638" i="11"/>
  <c r="I639" i="11"/>
  <c r="I640" i="11"/>
  <c r="I641" i="11"/>
  <c r="I642" i="11"/>
  <c r="I643" i="11"/>
  <c r="I644" i="11"/>
  <c r="I645" i="11"/>
  <c r="I646" i="11"/>
  <c r="I647" i="11"/>
  <c r="I648" i="11"/>
  <c r="I649" i="11"/>
  <c r="I650" i="11"/>
  <c r="I651" i="11"/>
  <c r="I652" i="11"/>
  <c r="I653" i="11"/>
  <c r="I654" i="11"/>
  <c r="I655" i="11"/>
  <c r="I656" i="11"/>
  <c r="I657" i="11"/>
  <c r="I658" i="11"/>
  <c r="I659" i="11"/>
  <c r="I660" i="11"/>
  <c r="I661" i="11"/>
  <c r="I662" i="11"/>
  <c r="I663" i="11"/>
  <c r="I664" i="11"/>
  <c r="I665" i="11"/>
  <c r="I666" i="11"/>
  <c r="I667" i="11"/>
  <c r="I668" i="11"/>
  <c r="I669" i="11"/>
  <c r="I670" i="11"/>
  <c r="I671" i="11"/>
  <c r="I672" i="11"/>
  <c r="I673" i="11"/>
  <c r="I674" i="11"/>
  <c r="I675" i="11"/>
  <c r="I676" i="11"/>
  <c r="I677" i="11"/>
  <c r="I678" i="11"/>
  <c r="I679" i="11"/>
  <c r="I680" i="11"/>
  <c r="I681" i="11"/>
  <c r="I682" i="11"/>
  <c r="I683" i="11"/>
  <c r="I684" i="11"/>
  <c r="I685" i="11"/>
  <c r="I686" i="11"/>
  <c r="I687" i="11"/>
  <c r="I688" i="11"/>
  <c r="I689" i="11"/>
  <c r="I690" i="11"/>
  <c r="I691" i="11"/>
  <c r="I692" i="11"/>
  <c r="I693" i="11"/>
  <c r="I694" i="11"/>
  <c r="I695" i="11"/>
  <c r="I696" i="11"/>
  <c r="I697" i="11"/>
  <c r="I698" i="11"/>
  <c r="I699" i="11"/>
  <c r="I700" i="11"/>
  <c r="I701" i="11"/>
  <c r="I702" i="11"/>
  <c r="I703" i="11"/>
  <c r="I704" i="11"/>
  <c r="I705" i="11"/>
  <c r="I706" i="11"/>
  <c r="I707" i="11"/>
  <c r="I708" i="11"/>
  <c r="I709" i="11"/>
  <c r="I710" i="11"/>
  <c r="I711" i="11"/>
  <c r="I712" i="11"/>
  <c r="I713" i="11"/>
  <c r="I714" i="11"/>
  <c r="I715" i="11"/>
  <c r="I716" i="11"/>
  <c r="I717" i="11"/>
  <c r="I718" i="11"/>
  <c r="I719" i="11"/>
  <c r="I720" i="11"/>
  <c r="I721" i="11"/>
  <c r="I722" i="11"/>
  <c r="I723" i="11"/>
  <c r="I724" i="11"/>
  <c r="I725" i="11"/>
  <c r="I726" i="11"/>
  <c r="I727" i="11"/>
  <c r="I728" i="11"/>
  <c r="I729" i="11"/>
  <c r="I730" i="11"/>
  <c r="I731" i="11"/>
  <c r="I732" i="11"/>
  <c r="I733" i="11"/>
  <c r="I734" i="11"/>
  <c r="I735" i="11"/>
  <c r="I736" i="11"/>
  <c r="I737" i="11"/>
  <c r="I738" i="11"/>
  <c r="I739" i="11"/>
  <c r="I740" i="11"/>
  <c r="I741" i="11"/>
  <c r="I742" i="11"/>
  <c r="I743" i="11"/>
  <c r="I744" i="11"/>
  <c r="I745" i="11"/>
  <c r="I746" i="11"/>
  <c r="I747" i="11"/>
  <c r="I748" i="11"/>
  <c r="I749" i="11"/>
  <c r="I750" i="11"/>
  <c r="I751" i="11"/>
  <c r="I752" i="11"/>
  <c r="I753" i="11"/>
  <c r="I754" i="11"/>
  <c r="I755" i="11"/>
  <c r="I756" i="11"/>
  <c r="I757" i="11"/>
  <c r="I758" i="11"/>
  <c r="I759" i="11"/>
  <c r="I760" i="11"/>
  <c r="I761" i="11"/>
  <c r="I762" i="11"/>
  <c r="I763" i="11"/>
  <c r="I764" i="11"/>
  <c r="I765" i="11"/>
  <c r="I766" i="11"/>
  <c r="I767" i="11"/>
  <c r="I768" i="11"/>
  <c r="I769" i="11"/>
  <c r="I770" i="11"/>
  <c r="I771" i="11"/>
  <c r="I772" i="11"/>
  <c r="I773" i="11"/>
  <c r="I774" i="11"/>
  <c r="I775" i="11"/>
  <c r="I776" i="11"/>
  <c r="I777" i="11"/>
  <c r="I778" i="11"/>
  <c r="I779" i="11"/>
  <c r="I780" i="11"/>
  <c r="I781" i="11"/>
  <c r="I782" i="11"/>
  <c r="I783" i="11"/>
  <c r="I784" i="11"/>
  <c r="I785" i="11"/>
  <c r="I786" i="11"/>
  <c r="I787" i="11"/>
  <c r="I788" i="11"/>
  <c r="I789" i="11"/>
  <c r="I790" i="11"/>
  <c r="I791" i="11"/>
  <c r="I792" i="11"/>
  <c r="I793" i="11"/>
  <c r="I794" i="11"/>
  <c r="I795" i="11"/>
  <c r="I796" i="11"/>
  <c r="I797" i="11"/>
  <c r="I798" i="11"/>
  <c r="I799" i="11"/>
  <c r="I800" i="11"/>
  <c r="I801" i="11"/>
  <c r="I802" i="11"/>
  <c r="I803" i="11"/>
  <c r="I804" i="11"/>
  <c r="I805" i="11"/>
  <c r="I806" i="11"/>
  <c r="I807" i="11"/>
  <c r="I808" i="11"/>
  <c r="I809" i="11"/>
  <c r="I810" i="11"/>
  <c r="I811" i="11"/>
  <c r="I812" i="11"/>
  <c r="I813" i="11"/>
  <c r="I814" i="11"/>
  <c r="I815" i="11"/>
  <c r="I816" i="11"/>
  <c r="I817" i="11"/>
  <c r="I818" i="11"/>
  <c r="I819" i="11"/>
  <c r="I820" i="11"/>
  <c r="I821" i="11"/>
  <c r="I822" i="11"/>
  <c r="I823" i="11"/>
  <c r="I824" i="11"/>
  <c r="I825" i="11"/>
  <c r="I826" i="11"/>
  <c r="I827" i="11"/>
  <c r="I828" i="11"/>
  <c r="I829" i="11"/>
  <c r="I830" i="11"/>
  <c r="I831" i="11"/>
  <c r="I832" i="11"/>
  <c r="I833" i="11"/>
  <c r="I834" i="11"/>
  <c r="I835" i="11"/>
  <c r="I836" i="11"/>
  <c r="I837" i="11"/>
  <c r="I838" i="11"/>
  <c r="I839" i="11"/>
  <c r="I840" i="11"/>
  <c r="I841" i="11"/>
  <c r="I842" i="11"/>
  <c r="I843" i="11"/>
  <c r="I844" i="11"/>
  <c r="I845" i="11"/>
  <c r="I846" i="11"/>
  <c r="I847" i="11"/>
  <c r="I848" i="11"/>
  <c r="I849" i="11"/>
  <c r="I850" i="11"/>
  <c r="I851" i="11"/>
  <c r="I852" i="11"/>
  <c r="I853" i="11"/>
  <c r="I854" i="11"/>
  <c r="I855" i="11"/>
  <c r="I856" i="11"/>
  <c r="I857" i="11"/>
  <c r="I858" i="11"/>
  <c r="I859" i="11"/>
  <c r="I860" i="11"/>
  <c r="I861" i="11"/>
  <c r="I862" i="11"/>
  <c r="I863" i="11"/>
  <c r="I864" i="11"/>
  <c r="I865" i="11"/>
  <c r="I866" i="11"/>
  <c r="I867" i="11"/>
  <c r="I868" i="11"/>
  <c r="I869" i="11"/>
  <c r="I870" i="11"/>
  <c r="I871" i="11"/>
  <c r="I872" i="11"/>
  <c r="I873" i="11"/>
  <c r="I874" i="11"/>
  <c r="I875" i="11"/>
  <c r="I876" i="11"/>
  <c r="I877" i="11"/>
  <c r="I878" i="11"/>
  <c r="I879" i="11"/>
  <c r="I880" i="11"/>
  <c r="I881" i="11"/>
  <c r="I882" i="11"/>
  <c r="I883" i="11"/>
  <c r="I884" i="11"/>
  <c r="I885" i="11"/>
  <c r="I886" i="11"/>
  <c r="I887" i="11"/>
  <c r="I888" i="11"/>
  <c r="I889" i="11"/>
  <c r="I890" i="11"/>
  <c r="I891" i="11"/>
  <c r="I892" i="11"/>
  <c r="I893" i="11"/>
  <c r="I894" i="11"/>
  <c r="I895" i="11"/>
  <c r="I896" i="11"/>
  <c r="I897" i="11"/>
  <c r="I898" i="11"/>
  <c r="I899" i="11"/>
  <c r="I900" i="11"/>
  <c r="I901" i="11"/>
  <c r="I902" i="11"/>
  <c r="I903" i="11"/>
  <c r="I904" i="11"/>
  <c r="I905" i="11"/>
  <c r="I906" i="11"/>
  <c r="I907" i="11"/>
  <c r="I908" i="11"/>
  <c r="I909" i="11"/>
  <c r="I910" i="11"/>
  <c r="I911" i="11"/>
  <c r="I912" i="11"/>
  <c r="I913" i="11"/>
  <c r="I914" i="11"/>
  <c r="I915" i="11"/>
  <c r="I916" i="11"/>
  <c r="I917" i="11"/>
  <c r="I918" i="11"/>
  <c r="I919" i="11"/>
  <c r="I920" i="11"/>
  <c r="I921" i="11"/>
  <c r="I922" i="11"/>
  <c r="I923" i="11"/>
  <c r="I924" i="11"/>
  <c r="I925" i="11"/>
  <c r="I926" i="11"/>
  <c r="I927" i="11"/>
  <c r="I928" i="11"/>
  <c r="I929" i="11"/>
  <c r="I930" i="11"/>
  <c r="I931" i="11"/>
  <c r="I932" i="11"/>
  <c r="I933" i="11"/>
  <c r="I934" i="11"/>
  <c r="I935" i="11"/>
  <c r="I936" i="11"/>
  <c r="I937" i="11"/>
  <c r="I938" i="11"/>
  <c r="I939" i="11"/>
  <c r="I940" i="11"/>
  <c r="I941" i="11"/>
  <c r="I942" i="11"/>
  <c r="I943" i="11"/>
  <c r="I944" i="11"/>
  <c r="I945" i="11"/>
  <c r="I946" i="11"/>
  <c r="I947" i="11"/>
  <c r="I948" i="11"/>
  <c r="I949" i="11"/>
  <c r="I950" i="11"/>
  <c r="I951" i="11"/>
  <c r="I952" i="11"/>
  <c r="I953" i="11"/>
  <c r="I954" i="11"/>
  <c r="I955" i="11"/>
  <c r="I956" i="11"/>
  <c r="I957" i="11"/>
  <c r="I958" i="11"/>
  <c r="I959" i="11"/>
  <c r="I960" i="11"/>
  <c r="I961" i="11"/>
  <c r="I962" i="11"/>
  <c r="I963" i="11"/>
  <c r="I964" i="11"/>
  <c r="I965" i="11"/>
  <c r="I966" i="11"/>
  <c r="I967" i="11"/>
  <c r="I968" i="11"/>
  <c r="I969" i="11"/>
  <c r="I970" i="11"/>
  <c r="I971" i="11"/>
  <c r="I972" i="11"/>
  <c r="I973" i="11"/>
  <c r="I974" i="11"/>
  <c r="I975" i="11"/>
  <c r="I976" i="11"/>
  <c r="I977" i="11"/>
  <c r="I978" i="11"/>
  <c r="I979" i="11"/>
  <c r="I980" i="11"/>
  <c r="I981" i="11"/>
  <c r="I982" i="11"/>
  <c r="I983" i="11"/>
  <c r="I984" i="11"/>
  <c r="I985" i="11"/>
  <c r="I986" i="11"/>
  <c r="I987" i="11"/>
  <c r="I988" i="11"/>
  <c r="I989" i="11"/>
  <c r="I990" i="11"/>
  <c r="I991" i="11"/>
  <c r="I992" i="11"/>
  <c r="I993" i="11"/>
  <c r="I994" i="11"/>
  <c r="I995" i="11"/>
  <c r="I996" i="11"/>
  <c r="I997" i="11"/>
  <c r="I998" i="11"/>
  <c r="I999" i="11"/>
  <c r="I1000" i="11"/>
  <c r="I1001" i="11"/>
  <c r="I1002" i="11"/>
  <c r="I1003" i="11"/>
  <c r="I1004" i="11"/>
  <c r="I1005" i="11"/>
  <c r="I1006" i="11"/>
  <c r="I1007" i="11"/>
  <c r="I1008" i="11"/>
  <c r="I1009" i="11"/>
  <c r="I1010" i="11"/>
  <c r="I1011" i="11"/>
  <c r="I1012" i="11"/>
  <c r="I1013" i="11"/>
  <c r="I1014" i="11"/>
  <c r="I1015" i="11"/>
  <c r="I1016" i="11"/>
  <c r="I1017" i="11"/>
  <c r="I1018" i="11"/>
  <c r="I1019" i="11"/>
  <c r="I1020" i="11"/>
  <c r="I1021" i="11"/>
  <c r="I1022" i="11"/>
  <c r="I1023" i="11"/>
  <c r="I1024" i="11"/>
  <c r="I1025" i="11"/>
  <c r="I1026" i="11"/>
  <c r="I1027" i="11"/>
  <c r="I1028" i="11"/>
  <c r="I1029" i="11"/>
  <c r="I1030" i="11"/>
  <c r="I1031" i="11"/>
  <c r="I1032" i="11"/>
  <c r="I1033" i="11"/>
  <c r="I1034" i="11"/>
  <c r="I1035" i="11"/>
  <c r="I1036" i="11"/>
  <c r="I1037" i="11"/>
  <c r="I1038" i="11"/>
  <c r="I1039" i="11"/>
  <c r="I1040" i="11"/>
  <c r="I1041" i="11"/>
  <c r="I1042" i="11"/>
  <c r="I1043" i="11"/>
  <c r="I1044" i="11"/>
  <c r="I1045" i="11"/>
  <c r="I1046" i="11"/>
  <c r="I1047" i="11"/>
  <c r="I1048" i="11"/>
  <c r="I1049" i="11"/>
  <c r="I1050" i="11"/>
  <c r="I1051" i="11"/>
  <c r="I1052" i="11"/>
  <c r="I1053" i="11"/>
  <c r="I1054" i="11"/>
  <c r="I1055" i="11"/>
  <c r="I1056" i="11"/>
  <c r="I1057" i="11"/>
  <c r="I1058" i="11"/>
  <c r="I1059" i="11"/>
  <c r="I1060" i="11"/>
  <c r="I1061" i="11"/>
  <c r="I1062" i="11"/>
  <c r="I1063" i="11"/>
  <c r="I1064" i="11"/>
  <c r="I1065" i="11"/>
  <c r="I1066" i="11"/>
  <c r="I1067" i="11"/>
  <c r="I1068" i="11"/>
  <c r="I1069" i="11"/>
  <c r="I1070" i="11"/>
  <c r="I1071" i="11"/>
  <c r="I1072" i="11"/>
  <c r="I1073" i="11"/>
  <c r="I1074" i="11"/>
  <c r="I1075" i="11"/>
  <c r="I1076" i="11"/>
  <c r="I1077" i="11"/>
  <c r="I1078" i="11"/>
  <c r="I1079" i="11"/>
  <c r="I1080" i="11"/>
  <c r="I1081" i="11"/>
  <c r="I1082" i="11"/>
  <c r="I1083" i="11"/>
  <c r="I1084" i="11"/>
  <c r="I1085" i="11"/>
  <c r="I1086" i="11"/>
  <c r="I1087" i="11"/>
  <c r="I1088" i="11"/>
  <c r="I1089" i="11"/>
  <c r="I1090" i="11"/>
  <c r="I1091" i="11"/>
  <c r="I1092" i="11"/>
  <c r="I1093" i="11"/>
  <c r="I1094" i="11"/>
  <c r="I1095" i="11"/>
  <c r="I1096" i="11"/>
  <c r="I1097" i="11"/>
  <c r="I1098" i="11"/>
  <c r="I1099" i="11"/>
  <c r="I1100" i="11"/>
  <c r="I1101" i="11"/>
  <c r="I1102" i="11"/>
  <c r="I1103" i="11"/>
  <c r="I1104" i="11"/>
  <c r="I1105" i="11"/>
  <c r="I1106" i="11"/>
  <c r="I1107" i="11"/>
  <c r="I1108" i="11"/>
  <c r="I1109" i="11"/>
  <c r="I1110" i="11"/>
  <c r="I1111" i="11"/>
  <c r="I1112" i="11"/>
  <c r="I1113" i="11"/>
  <c r="I1114" i="11"/>
  <c r="I1115" i="11"/>
  <c r="I1116" i="11"/>
  <c r="I1117" i="11"/>
  <c r="I1118" i="11"/>
  <c r="I1119" i="11"/>
  <c r="I1120" i="11"/>
  <c r="I1121" i="11"/>
  <c r="I1122" i="11"/>
  <c r="I1123" i="11"/>
  <c r="I1124" i="11"/>
  <c r="I1125" i="11"/>
  <c r="I1126" i="11"/>
  <c r="I1127" i="11"/>
  <c r="I1128" i="11"/>
  <c r="I1129" i="11"/>
  <c r="I1130" i="11"/>
  <c r="I1131" i="11"/>
  <c r="I1132" i="11"/>
  <c r="I1133" i="11"/>
  <c r="I1134" i="11"/>
  <c r="I1135" i="11"/>
  <c r="I1136" i="11"/>
  <c r="I1137" i="11"/>
  <c r="I1138" i="11"/>
  <c r="I1139" i="11"/>
  <c r="I1140" i="11"/>
  <c r="I1141" i="11"/>
  <c r="I1142" i="11"/>
  <c r="I1143" i="11"/>
  <c r="I1144" i="11"/>
  <c r="I1145" i="11"/>
  <c r="I1146" i="11"/>
  <c r="I1147" i="11"/>
  <c r="I1148" i="11"/>
  <c r="I1149" i="11"/>
  <c r="I1150" i="11"/>
  <c r="I1151" i="11"/>
  <c r="I1152" i="11"/>
  <c r="I1153" i="11"/>
  <c r="I1154" i="11"/>
  <c r="I1155" i="11"/>
  <c r="I1156" i="11"/>
  <c r="I1157" i="11"/>
  <c r="I1158" i="11"/>
  <c r="I1159" i="11"/>
  <c r="I1160" i="11"/>
  <c r="I1161" i="11"/>
  <c r="I1162" i="11"/>
  <c r="I1163" i="11"/>
  <c r="I1164" i="11"/>
  <c r="I1165" i="11"/>
  <c r="I1166" i="11"/>
  <c r="I1167" i="11"/>
  <c r="I1168" i="11"/>
  <c r="I1169" i="11"/>
  <c r="I1170" i="11"/>
  <c r="I1171" i="11"/>
  <c r="I1172" i="11"/>
  <c r="I1173" i="11"/>
  <c r="I1174" i="11"/>
  <c r="I1175" i="11"/>
  <c r="I1176" i="11"/>
  <c r="I1177" i="11"/>
  <c r="I1178" i="11"/>
  <c r="I1179" i="11"/>
  <c r="I1180" i="11"/>
  <c r="I1181" i="11"/>
  <c r="I1182" i="11"/>
  <c r="I1183" i="11"/>
  <c r="I1184" i="11"/>
  <c r="I1185" i="11"/>
  <c r="I1186" i="11"/>
  <c r="I1187" i="11"/>
  <c r="I1188" i="11"/>
  <c r="I1189" i="11"/>
  <c r="I1190" i="11"/>
  <c r="I1191" i="11"/>
  <c r="I1192" i="11"/>
  <c r="I1193" i="11"/>
  <c r="I1194" i="11"/>
  <c r="I1195" i="11"/>
  <c r="I1196" i="11"/>
  <c r="I1197" i="11"/>
  <c r="I1198" i="11"/>
  <c r="I1199" i="11"/>
  <c r="I1200" i="11"/>
  <c r="I1201" i="11"/>
  <c r="I1202" i="11"/>
  <c r="I1203" i="11"/>
  <c r="I1204" i="11"/>
  <c r="I1205" i="11"/>
  <c r="I1206" i="11"/>
  <c r="I1207" i="11"/>
  <c r="I1208" i="11"/>
  <c r="I1209" i="11"/>
  <c r="I1210" i="11"/>
  <c r="I1211" i="11"/>
  <c r="I1212" i="11"/>
  <c r="I1213" i="11"/>
  <c r="I1214" i="11"/>
  <c r="I1215" i="11"/>
  <c r="I1216" i="11"/>
  <c r="I1217" i="11"/>
  <c r="I1218" i="11"/>
  <c r="I1219" i="11"/>
  <c r="I1220" i="11"/>
  <c r="I1221" i="11"/>
  <c r="I1222" i="11"/>
  <c r="I1223" i="11"/>
  <c r="I1224" i="11"/>
  <c r="I1225" i="11"/>
  <c r="I1226" i="11"/>
  <c r="I1227" i="11"/>
  <c r="I1228" i="11"/>
  <c r="I1229" i="11"/>
  <c r="I1230" i="11"/>
  <c r="I1231" i="11"/>
  <c r="I1232" i="11"/>
  <c r="I1233" i="11"/>
  <c r="I1234" i="11"/>
  <c r="I1235" i="11"/>
  <c r="I1236" i="11"/>
  <c r="I1237" i="11"/>
  <c r="I1238" i="11"/>
  <c r="I1239" i="11"/>
  <c r="I1240" i="11"/>
  <c r="I1241" i="11"/>
  <c r="I1242" i="11"/>
  <c r="I1243" i="11"/>
  <c r="I1244" i="11"/>
  <c r="I1245" i="11"/>
  <c r="I1246" i="11"/>
  <c r="I1247" i="11"/>
  <c r="I1248" i="11"/>
  <c r="I1249" i="11"/>
  <c r="I1250" i="11"/>
  <c r="I1251" i="11"/>
  <c r="I1252" i="11"/>
  <c r="I1253" i="11"/>
  <c r="I1254" i="11"/>
  <c r="I1255" i="11"/>
  <c r="I1256" i="11"/>
  <c r="I1257" i="11"/>
  <c r="I1258" i="11"/>
  <c r="I1259" i="11"/>
  <c r="I1260" i="11"/>
  <c r="I1261" i="11"/>
  <c r="I1262" i="11"/>
  <c r="I1263" i="11"/>
  <c r="I1264" i="11"/>
  <c r="I1265" i="11"/>
  <c r="I1266" i="11"/>
  <c r="I1267" i="11"/>
  <c r="I1268" i="11"/>
  <c r="I1269" i="11"/>
  <c r="I1270" i="11"/>
  <c r="I1271" i="11"/>
  <c r="I1272" i="11"/>
  <c r="I1273" i="11"/>
  <c r="I1274" i="11"/>
  <c r="I1275" i="11"/>
  <c r="I1276" i="11"/>
  <c r="I1277" i="11"/>
  <c r="I1278" i="11"/>
  <c r="I1279" i="11"/>
  <c r="I1280" i="11"/>
  <c r="I1281" i="11"/>
  <c r="I1282" i="11"/>
  <c r="I1283" i="11"/>
  <c r="I1284" i="11"/>
  <c r="I1285" i="11"/>
  <c r="I1286" i="11"/>
  <c r="I1287" i="11"/>
  <c r="I1288" i="11"/>
  <c r="I1289" i="11"/>
  <c r="I1290" i="11"/>
  <c r="I1291" i="11"/>
  <c r="I1292" i="11"/>
  <c r="I1293" i="11"/>
  <c r="I1294" i="11"/>
  <c r="I1295" i="11"/>
  <c r="I1296" i="11"/>
  <c r="I1297" i="11"/>
  <c r="I1298" i="11"/>
  <c r="I1299" i="11"/>
  <c r="I1300" i="11"/>
  <c r="I1301" i="11"/>
  <c r="I1302" i="11"/>
  <c r="I1303" i="11"/>
  <c r="I1304" i="11"/>
  <c r="I1305" i="11"/>
  <c r="I1306" i="11"/>
  <c r="I1307" i="11"/>
  <c r="I1308" i="11"/>
  <c r="I1309" i="11"/>
  <c r="I1310" i="11"/>
  <c r="I1311" i="11"/>
  <c r="I1312" i="11"/>
  <c r="I1313" i="11"/>
  <c r="I1314" i="11"/>
  <c r="I1315" i="11"/>
  <c r="I1316" i="11"/>
  <c r="I1317" i="11"/>
  <c r="I1318" i="11"/>
  <c r="I1319" i="11"/>
  <c r="I1320" i="11"/>
  <c r="I1321" i="11"/>
  <c r="I1322" i="11"/>
  <c r="I1323" i="11"/>
  <c r="I1324" i="11"/>
  <c r="I1325" i="11"/>
  <c r="I1326" i="11"/>
  <c r="I1327" i="11"/>
  <c r="I1328" i="11"/>
  <c r="I1329" i="11"/>
  <c r="I1330" i="11"/>
  <c r="I1331" i="11"/>
  <c r="I1332" i="11"/>
  <c r="I1333" i="11"/>
  <c r="I1334" i="11"/>
  <c r="I1335" i="11"/>
  <c r="I1336" i="11"/>
  <c r="I1337" i="11"/>
  <c r="I1338" i="11"/>
  <c r="I1339" i="11"/>
  <c r="I1340" i="11"/>
  <c r="I1341" i="11"/>
  <c r="I1342" i="11"/>
  <c r="I1343" i="11"/>
  <c r="I1344" i="11"/>
  <c r="I1345" i="11"/>
  <c r="I1346" i="11"/>
  <c r="I1347" i="11"/>
  <c r="I1348" i="11"/>
  <c r="I1349" i="11"/>
  <c r="I1350" i="11"/>
  <c r="I1351" i="11"/>
  <c r="I1352" i="11"/>
  <c r="I1353" i="11"/>
  <c r="I1354" i="11"/>
  <c r="I1355" i="11"/>
  <c r="I1356" i="11"/>
  <c r="I1357" i="11"/>
  <c r="I1358" i="11"/>
  <c r="I1359" i="11"/>
  <c r="I1360" i="11"/>
  <c r="I1361" i="11"/>
  <c r="I1362" i="11"/>
  <c r="I1363" i="11"/>
  <c r="I1364" i="11"/>
  <c r="I1365" i="11"/>
  <c r="I1366" i="11"/>
  <c r="I1367" i="11"/>
  <c r="I1368" i="11"/>
  <c r="I1369" i="11"/>
  <c r="I1370" i="11"/>
  <c r="I1371" i="11"/>
  <c r="I1372" i="11"/>
  <c r="I1373" i="11"/>
  <c r="I1374" i="11"/>
  <c r="I1375" i="11"/>
  <c r="I1376" i="11"/>
  <c r="I1377" i="11"/>
  <c r="I1378" i="11"/>
  <c r="I1379" i="11"/>
  <c r="I1380" i="11"/>
  <c r="I1381" i="11"/>
  <c r="I1382" i="11"/>
  <c r="I1383" i="11"/>
  <c r="I1384" i="11"/>
  <c r="I1385" i="11"/>
  <c r="I1386" i="11"/>
  <c r="I1387" i="11"/>
  <c r="I1388" i="11"/>
  <c r="I1389" i="11"/>
  <c r="I1390" i="11"/>
  <c r="I1391" i="11"/>
  <c r="I1392" i="11"/>
  <c r="I1393" i="11"/>
  <c r="I1394" i="11"/>
  <c r="I1395" i="11"/>
  <c r="I1396" i="11"/>
  <c r="I1397" i="11"/>
  <c r="I1398" i="11"/>
  <c r="I1399" i="11"/>
  <c r="I1400" i="11"/>
  <c r="I1401" i="11"/>
  <c r="I1402" i="11"/>
  <c r="I1403" i="11"/>
  <c r="I1404" i="11"/>
  <c r="I1405" i="11"/>
  <c r="I1406" i="11"/>
  <c r="I1407" i="11"/>
  <c r="I1408" i="11"/>
  <c r="I1409" i="11"/>
  <c r="I1410" i="11"/>
  <c r="I1411" i="11"/>
  <c r="I1412" i="11"/>
  <c r="I1413" i="11"/>
  <c r="I1414" i="11"/>
  <c r="I1415" i="11"/>
  <c r="I1416" i="11"/>
  <c r="I1417" i="11"/>
  <c r="I1418" i="11"/>
  <c r="I1419" i="11"/>
  <c r="I1420" i="11"/>
  <c r="I1421" i="11"/>
  <c r="I1422" i="11"/>
  <c r="I1423" i="11"/>
  <c r="I1424" i="11"/>
  <c r="I1425" i="11"/>
  <c r="I1426" i="11"/>
  <c r="I1427" i="11"/>
  <c r="I1428" i="11"/>
  <c r="I1429" i="11"/>
  <c r="I1430" i="11"/>
  <c r="I1431" i="11"/>
  <c r="I1432" i="11"/>
  <c r="I1433" i="11"/>
  <c r="I1434" i="11"/>
  <c r="I1435" i="11"/>
  <c r="I1436" i="11"/>
  <c r="I1437" i="11"/>
  <c r="I1438" i="11"/>
  <c r="I1439" i="11"/>
  <c r="I1440" i="11"/>
  <c r="I1441" i="11"/>
  <c r="I1442" i="11"/>
  <c r="I1443" i="11"/>
  <c r="I1444" i="11"/>
  <c r="I1445" i="11"/>
  <c r="I1446" i="11"/>
  <c r="I1447" i="11"/>
  <c r="I1448" i="11"/>
  <c r="I1449" i="11"/>
  <c r="I1450" i="11"/>
  <c r="I1451" i="11"/>
  <c r="I1452" i="11"/>
  <c r="I1453" i="11"/>
  <c r="I1454" i="11"/>
  <c r="I1455" i="11"/>
  <c r="I1456" i="11"/>
  <c r="I1457" i="11"/>
  <c r="I1458" i="11"/>
  <c r="I1459" i="11"/>
  <c r="I1460" i="11"/>
  <c r="I1461" i="11"/>
  <c r="I1462" i="11"/>
  <c r="I1463" i="11"/>
  <c r="I1464" i="11"/>
  <c r="I1465" i="11"/>
  <c r="I1466" i="11"/>
  <c r="I1467" i="11"/>
  <c r="I1468" i="11"/>
  <c r="I1469" i="11"/>
  <c r="I1470" i="11"/>
  <c r="I1471" i="11"/>
  <c r="I1472" i="11"/>
  <c r="I1473" i="11"/>
  <c r="I1474" i="11"/>
  <c r="I1475" i="11"/>
  <c r="I1476" i="11"/>
  <c r="I1477" i="11"/>
  <c r="I1478" i="11"/>
  <c r="I1479" i="11"/>
  <c r="I1480" i="11"/>
  <c r="I1481" i="11"/>
  <c r="I1482" i="11"/>
  <c r="I1483" i="11"/>
  <c r="I1484" i="11"/>
  <c r="I1485" i="11"/>
  <c r="I1486" i="11"/>
  <c r="I1487" i="11"/>
  <c r="I1488" i="11"/>
  <c r="I1489" i="11"/>
  <c r="I1490" i="11"/>
  <c r="I1491" i="11"/>
  <c r="I1492" i="11"/>
  <c r="I1493" i="11"/>
  <c r="I1494" i="11"/>
  <c r="I1495" i="11"/>
  <c r="I1496" i="11"/>
  <c r="I1497" i="11"/>
  <c r="I1498" i="11"/>
  <c r="I1499" i="11"/>
  <c r="I1500" i="11"/>
  <c r="I1501" i="11"/>
  <c r="I1502" i="11"/>
  <c r="I1503" i="11"/>
  <c r="I1504" i="11"/>
  <c r="I1505" i="11"/>
  <c r="I1506" i="11"/>
  <c r="I1507" i="11"/>
  <c r="I1508" i="11"/>
  <c r="I1509" i="11"/>
  <c r="I1510" i="11"/>
  <c r="I1511" i="11"/>
  <c r="I1512" i="11"/>
  <c r="I1513" i="11"/>
  <c r="I1514" i="11"/>
  <c r="I1515" i="11"/>
  <c r="I1516" i="11"/>
  <c r="I1517" i="11"/>
  <c r="I1518" i="11"/>
  <c r="I1519" i="11"/>
  <c r="I1520" i="11"/>
  <c r="I1521" i="11"/>
  <c r="I1522" i="11"/>
  <c r="I1523" i="11"/>
  <c r="I1524" i="11"/>
  <c r="I1525" i="11"/>
  <c r="I1526" i="11"/>
  <c r="I1527" i="11"/>
  <c r="I1528" i="11"/>
  <c r="I1529" i="11"/>
  <c r="I1530" i="11"/>
  <c r="I1531" i="11"/>
  <c r="I1532" i="11"/>
  <c r="I1533" i="11"/>
  <c r="I1534" i="11"/>
  <c r="I1535" i="11"/>
  <c r="I1536" i="11"/>
  <c r="I1537" i="11"/>
  <c r="I1538" i="11"/>
  <c r="I1539" i="11"/>
  <c r="I1540" i="11"/>
  <c r="I1541" i="11"/>
  <c r="I1542" i="11"/>
  <c r="I1543" i="11"/>
  <c r="I1544" i="11"/>
  <c r="I1545" i="11"/>
  <c r="I1546" i="11"/>
  <c r="I1547" i="11"/>
  <c r="I1548" i="11"/>
  <c r="I1549" i="11"/>
  <c r="I1550" i="11"/>
  <c r="I1551" i="11"/>
  <c r="I1552" i="11"/>
  <c r="I1553" i="11"/>
  <c r="I1554" i="11"/>
  <c r="I1555" i="11"/>
  <c r="I1556" i="11"/>
  <c r="I1557" i="11"/>
  <c r="I1558" i="11"/>
  <c r="I1559" i="11"/>
  <c r="I1560" i="11"/>
  <c r="I1561" i="11"/>
  <c r="I1562" i="11"/>
  <c r="I1563" i="11"/>
  <c r="I1564" i="11"/>
  <c r="I1565" i="11"/>
  <c r="I1566" i="11"/>
  <c r="I1567" i="11"/>
  <c r="I1568" i="11"/>
  <c r="I1569" i="11"/>
  <c r="I1570" i="11"/>
  <c r="I1571" i="11"/>
  <c r="I1572" i="11"/>
  <c r="I1573" i="11"/>
  <c r="I1574" i="11"/>
  <c r="I1575" i="11"/>
  <c r="I1576" i="11"/>
  <c r="I1577" i="11"/>
  <c r="I1578" i="11"/>
  <c r="I1579" i="11"/>
  <c r="I1580" i="11"/>
  <c r="I1581" i="11"/>
  <c r="I1582" i="11"/>
  <c r="I1583" i="11"/>
  <c r="I1584" i="11"/>
  <c r="I1585" i="11"/>
  <c r="I1586" i="11"/>
  <c r="I1587" i="11"/>
  <c r="I1588" i="11"/>
  <c r="I1589" i="11"/>
  <c r="I1590" i="11"/>
  <c r="I1591" i="11"/>
  <c r="I1592" i="11"/>
  <c r="I1593" i="11"/>
  <c r="I1594" i="11"/>
  <c r="I1595" i="11"/>
  <c r="I1596" i="11"/>
  <c r="I1597" i="11"/>
  <c r="I1598" i="11"/>
  <c r="I1599" i="11"/>
  <c r="I1600" i="11"/>
  <c r="I1601" i="11"/>
  <c r="I1602" i="11"/>
  <c r="I1603" i="11"/>
  <c r="I1604" i="11"/>
  <c r="I1605" i="11"/>
  <c r="I1606" i="11"/>
  <c r="I1607" i="11"/>
  <c r="I1608" i="11"/>
  <c r="I1609" i="11"/>
  <c r="I1610" i="11"/>
  <c r="I1611" i="11"/>
  <c r="I1612" i="11"/>
  <c r="I1613" i="11"/>
  <c r="I1614" i="11"/>
  <c r="I1615" i="11"/>
  <c r="I1616" i="11"/>
  <c r="I1617" i="11"/>
  <c r="I1618" i="11"/>
  <c r="I1619" i="11"/>
  <c r="I1620" i="11"/>
  <c r="I1621" i="11"/>
  <c r="I1622" i="11"/>
  <c r="I1623" i="11"/>
  <c r="I1624" i="11"/>
  <c r="I1625" i="11"/>
  <c r="I1626" i="11"/>
  <c r="I1627" i="11"/>
  <c r="I1628" i="11"/>
  <c r="I1629" i="11"/>
  <c r="I1630" i="11"/>
  <c r="I1631" i="11"/>
  <c r="I1632" i="11"/>
  <c r="I1633" i="11"/>
  <c r="I1634" i="11"/>
  <c r="I1635" i="11"/>
  <c r="I1636" i="11"/>
  <c r="I1637" i="11"/>
  <c r="I1638" i="11"/>
  <c r="I1639" i="11"/>
  <c r="I1640" i="11"/>
  <c r="I1641" i="11"/>
  <c r="I1642" i="11"/>
  <c r="I1643" i="11"/>
  <c r="I1644" i="11"/>
  <c r="I1645" i="11"/>
  <c r="I1646" i="11"/>
  <c r="I1647" i="11"/>
  <c r="I1648" i="11"/>
  <c r="I1649" i="11"/>
  <c r="I1650" i="11"/>
  <c r="I1651" i="11"/>
  <c r="I1652" i="11"/>
  <c r="I1653" i="11"/>
  <c r="I1654" i="11"/>
  <c r="I1655" i="11"/>
  <c r="I1656" i="11"/>
  <c r="I1657" i="11"/>
  <c r="I1658" i="11"/>
  <c r="I1659" i="11"/>
  <c r="I1660" i="11"/>
  <c r="I1661" i="11"/>
  <c r="I1662" i="11"/>
  <c r="I1663" i="11"/>
  <c r="I1664" i="11"/>
  <c r="I1665" i="11"/>
  <c r="I1666" i="11"/>
  <c r="I1667" i="11"/>
  <c r="I1668" i="11"/>
  <c r="I1669" i="11"/>
  <c r="I1670" i="11"/>
  <c r="I1671" i="11"/>
  <c r="I1672" i="11"/>
  <c r="I1673" i="11"/>
  <c r="I1674" i="11"/>
  <c r="I1675" i="11"/>
  <c r="I1676" i="11"/>
  <c r="I1677" i="11"/>
  <c r="I1678" i="11"/>
  <c r="I1679" i="11"/>
  <c r="I1680" i="11"/>
  <c r="I1681" i="11"/>
  <c r="I1682" i="11"/>
  <c r="I1683" i="11"/>
  <c r="I1684" i="11"/>
  <c r="I1685" i="11"/>
  <c r="I1686" i="11"/>
  <c r="I1687" i="11"/>
  <c r="I1688" i="11"/>
  <c r="I1689" i="11"/>
  <c r="I1690" i="11"/>
  <c r="I1691" i="11"/>
  <c r="I1692" i="11"/>
  <c r="I1693" i="11"/>
  <c r="I1694" i="11"/>
  <c r="I1695" i="11"/>
  <c r="I1696" i="11"/>
  <c r="I1697" i="11"/>
  <c r="I1698" i="11"/>
  <c r="I1699" i="11"/>
  <c r="I1700" i="11"/>
  <c r="I1701" i="11"/>
  <c r="I1702" i="11"/>
  <c r="I1703" i="11"/>
  <c r="I1704" i="11"/>
  <c r="I1705" i="11"/>
  <c r="I1706" i="11"/>
  <c r="I1707" i="11"/>
  <c r="I1708" i="11"/>
  <c r="I1709" i="11"/>
  <c r="I1710" i="11"/>
  <c r="I1711" i="11"/>
  <c r="I1712" i="11"/>
  <c r="I1713" i="11"/>
  <c r="I1714" i="11"/>
  <c r="I1715" i="11"/>
  <c r="I1716" i="11"/>
  <c r="I1717" i="11"/>
  <c r="I1718" i="11"/>
  <c r="I1719" i="11"/>
  <c r="I1720" i="11"/>
  <c r="I1721" i="11"/>
  <c r="I1722" i="11"/>
  <c r="I1723" i="11"/>
  <c r="I1724" i="11"/>
  <c r="I1725" i="11"/>
  <c r="I1726" i="11"/>
  <c r="I1727" i="11"/>
  <c r="I1728" i="11"/>
  <c r="I1729" i="11"/>
  <c r="I1730" i="11"/>
  <c r="I1731" i="11"/>
  <c r="I1732" i="11"/>
  <c r="I1733" i="11"/>
  <c r="I1734" i="11"/>
  <c r="I1735" i="11"/>
  <c r="I1736" i="11"/>
  <c r="I1737" i="11"/>
  <c r="I1738" i="11"/>
  <c r="I1739" i="11"/>
  <c r="I1740" i="11"/>
  <c r="I1741" i="11"/>
  <c r="I1742" i="11"/>
  <c r="I1743" i="11"/>
  <c r="I1744" i="11"/>
  <c r="I1745" i="11"/>
  <c r="I1746" i="11"/>
  <c r="I1747" i="11"/>
  <c r="I1748" i="11"/>
  <c r="I1749" i="11"/>
  <c r="I1750" i="11"/>
  <c r="I1751" i="11"/>
  <c r="I1752" i="11"/>
  <c r="I1753" i="11"/>
  <c r="I1754" i="11"/>
  <c r="I1755" i="11"/>
  <c r="I1756" i="11"/>
  <c r="I1757" i="11"/>
  <c r="I1758" i="11"/>
  <c r="I1759" i="11"/>
  <c r="I1760" i="11"/>
  <c r="I1761" i="11"/>
  <c r="I1762" i="11"/>
  <c r="I1763" i="11"/>
  <c r="I1764" i="11"/>
  <c r="I1765" i="11"/>
  <c r="I1766" i="11"/>
  <c r="I1767" i="11"/>
  <c r="I1768" i="11"/>
  <c r="I1769" i="11"/>
  <c r="I1770" i="11"/>
  <c r="I1771" i="11"/>
  <c r="I1772" i="11"/>
  <c r="I1773" i="11"/>
  <c r="I1774" i="11"/>
  <c r="I1775" i="11"/>
  <c r="I1776" i="11"/>
  <c r="I1777" i="11"/>
  <c r="I1778" i="11"/>
  <c r="I1779" i="11"/>
  <c r="I1780" i="11"/>
  <c r="I1781" i="11"/>
  <c r="I1782" i="11"/>
  <c r="I1783" i="11"/>
  <c r="I1784" i="11"/>
  <c r="I1785" i="11"/>
  <c r="I1786" i="11"/>
  <c r="I1787" i="11"/>
  <c r="I1788" i="11"/>
  <c r="I1789" i="11"/>
  <c r="I1790" i="11"/>
  <c r="I1791" i="11"/>
  <c r="I1792" i="11"/>
  <c r="I1793" i="11"/>
  <c r="I1794" i="11"/>
  <c r="I1795" i="11"/>
  <c r="I1796" i="11"/>
  <c r="I1797" i="11"/>
  <c r="I1798" i="11"/>
  <c r="I1799" i="11"/>
  <c r="I1800" i="11"/>
  <c r="I1801" i="11"/>
  <c r="I1802" i="11"/>
  <c r="I1803" i="11"/>
  <c r="I1804" i="11"/>
  <c r="I1805" i="11"/>
  <c r="I1806" i="11"/>
  <c r="I1807" i="11"/>
  <c r="I1808" i="11"/>
  <c r="I1809" i="11"/>
  <c r="I1810" i="11"/>
  <c r="I1811" i="11"/>
  <c r="I1812" i="11"/>
  <c r="I1813" i="11"/>
  <c r="I1814" i="11"/>
  <c r="I1815" i="11"/>
  <c r="I1816" i="11"/>
  <c r="I1817" i="11"/>
  <c r="I1818" i="11"/>
  <c r="I1819" i="11"/>
  <c r="I1820" i="11"/>
  <c r="I1821" i="11"/>
  <c r="I1822" i="11"/>
  <c r="I1823" i="11"/>
  <c r="I1824" i="11"/>
  <c r="I1825" i="11"/>
  <c r="I1826" i="11"/>
  <c r="I1827" i="11"/>
  <c r="I1828" i="11"/>
  <c r="I1829" i="11"/>
  <c r="I1830" i="11"/>
  <c r="I1831" i="11"/>
  <c r="I1832" i="11"/>
  <c r="I1833" i="11"/>
  <c r="I1834" i="11"/>
  <c r="I1835" i="11"/>
  <c r="I1836" i="11"/>
  <c r="I1837" i="11"/>
  <c r="I1838" i="11"/>
  <c r="I1839" i="11"/>
  <c r="I1840" i="11"/>
  <c r="I1841" i="11"/>
  <c r="I1842" i="11"/>
  <c r="I1843" i="11"/>
  <c r="I1844" i="11"/>
  <c r="I1845" i="11"/>
  <c r="I1846" i="11"/>
  <c r="I1847" i="11"/>
  <c r="I1848" i="11"/>
  <c r="I1849" i="11"/>
  <c r="I1850" i="11"/>
  <c r="I1851" i="11"/>
  <c r="I1852" i="11"/>
  <c r="I1853" i="11"/>
  <c r="I1854" i="11"/>
  <c r="I1855" i="11"/>
  <c r="I1856" i="11"/>
  <c r="I1857" i="11"/>
  <c r="I1858" i="11"/>
  <c r="I1859" i="11"/>
  <c r="I1860" i="11"/>
  <c r="I1861" i="11"/>
  <c r="I1862" i="11"/>
  <c r="I1863" i="11"/>
  <c r="I1864" i="11"/>
  <c r="I1865" i="11"/>
  <c r="I1866" i="11"/>
  <c r="I1867" i="11"/>
  <c r="I1868" i="11"/>
  <c r="I1869" i="11"/>
  <c r="I1870" i="11"/>
  <c r="I1871" i="11"/>
  <c r="I1872" i="11"/>
  <c r="I1873" i="11"/>
  <c r="I1874" i="11"/>
  <c r="I1875" i="11"/>
  <c r="I1876" i="11"/>
  <c r="I1877" i="11"/>
  <c r="I1878" i="11"/>
  <c r="I1879" i="11"/>
  <c r="I1880" i="11"/>
  <c r="I1881" i="11"/>
  <c r="I1882" i="11"/>
  <c r="I1883" i="11"/>
  <c r="I1884" i="11"/>
  <c r="I1885" i="11"/>
  <c r="I1886" i="11"/>
  <c r="I1887" i="11"/>
  <c r="I1888" i="11"/>
  <c r="I1889" i="11"/>
  <c r="I1890" i="11"/>
  <c r="I1891" i="11"/>
  <c r="I1892" i="11"/>
  <c r="I1893" i="11"/>
  <c r="I1894" i="11"/>
  <c r="I1895" i="11"/>
  <c r="I1896" i="11"/>
  <c r="I1897" i="11"/>
  <c r="I1898" i="11"/>
  <c r="I1899" i="11"/>
  <c r="I1900" i="11"/>
  <c r="I1901" i="11"/>
  <c r="I1902" i="11"/>
  <c r="I1903" i="11"/>
  <c r="I1904" i="11"/>
  <c r="I1905" i="11"/>
  <c r="I1906" i="11"/>
  <c r="I1907" i="11"/>
  <c r="I1908" i="11"/>
  <c r="I1909" i="11"/>
  <c r="I1910" i="11"/>
  <c r="I1911" i="11"/>
  <c r="I1912" i="11"/>
  <c r="I1913" i="11"/>
  <c r="I1914" i="11"/>
  <c r="I1915" i="11"/>
  <c r="I5" i="11"/>
  <c r="H1914" i="6"/>
  <c r="I1914" i="6"/>
  <c r="J1914" i="6"/>
  <c r="G1914" i="6"/>
  <c r="H1915" i="5"/>
  <c r="I1915" i="5"/>
  <c r="J1915" i="5"/>
  <c r="G1915" i="5"/>
  <c r="H1917" i="4"/>
  <c r="I1917" i="4"/>
  <c r="J1917" i="4"/>
  <c r="G1917" i="4"/>
  <c r="E43" i="7"/>
  <c r="E42" i="7"/>
  <c r="E39" i="7"/>
  <c r="E38" i="7"/>
  <c r="D43" i="7"/>
  <c r="D42" i="7"/>
  <c r="D39" i="7"/>
  <c r="D40" i="7" s="1"/>
  <c r="D38" i="7"/>
  <c r="C43" i="7"/>
  <c r="C42" i="7"/>
  <c r="C39" i="7"/>
  <c r="C38" i="7"/>
  <c r="K19" i="7"/>
  <c r="J19" i="7"/>
  <c r="I19" i="7"/>
  <c r="K18" i="7"/>
  <c r="J18" i="7"/>
  <c r="I18" i="7"/>
  <c r="K17" i="7"/>
  <c r="J17" i="7"/>
  <c r="I17" i="7"/>
  <c r="K16" i="7"/>
  <c r="J16" i="7"/>
  <c r="I16" i="7"/>
  <c r="K11" i="7"/>
  <c r="J11" i="7"/>
  <c r="I11" i="7"/>
  <c r="K14" i="7"/>
  <c r="V1915" i="3"/>
  <c r="W1915" i="3"/>
  <c r="X1915" i="3"/>
  <c r="Y1915" i="3"/>
  <c r="K15" i="7"/>
  <c r="G1915" i="3"/>
  <c r="G1916" i="2"/>
  <c r="J14" i="7"/>
  <c r="V1916" i="2"/>
  <c r="W1916" i="2"/>
  <c r="X1916" i="2"/>
  <c r="Y1916" i="2"/>
  <c r="J15" i="7"/>
  <c r="G1918" i="1"/>
  <c r="I14" i="7"/>
  <c r="V1918" i="1"/>
  <c r="W1918" i="1"/>
  <c r="X1918" i="1"/>
  <c r="Y1918" i="1"/>
  <c r="I15" i="7"/>
  <c r="E19" i="7"/>
  <c r="E18" i="7"/>
  <c r="E17" i="7"/>
  <c r="E16" i="7"/>
  <c r="E15" i="7"/>
  <c r="E14" i="7"/>
  <c r="E11" i="7"/>
  <c r="D11" i="7"/>
  <c r="D19" i="7"/>
  <c r="D18" i="7"/>
  <c r="D17" i="7"/>
  <c r="D16" i="7"/>
  <c r="D15" i="7"/>
  <c r="D14" i="7"/>
  <c r="C19" i="7"/>
  <c r="C18" i="7"/>
  <c r="C17" i="7"/>
  <c r="C16" i="7"/>
  <c r="C15" i="7"/>
  <c r="C14" i="7"/>
  <c r="V17" i="7" s="1"/>
  <c r="C11" i="7"/>
  <c r="E6" i="7"/>
  <c r="D6" i="7"/>
  <c r="V24" i="7" l="1"/>
  <c r="D44" i="7"/>
  <c r="E40" i="7"/>
  <c r="E44" i="7"/>
  <c r="C44" i="7"/>
  <c r="C40" i="7"/>
  <c r="V14" i="7"/>
  <c r="C53" i="7" s="1"/>
  <c r="V13" i="7"/>
  <c r="C52" i="7" s="1"/>
  <c r="V15" i="7"/>
  <c r="C54" i="7" s="1"/>
  <c r="V12" i="7"/>
  <c r="C51" i="7" s="1"/>
  <c r="J430" i="9"/>
  <c r="J560" i="9"/>
  <c r="J1172" i="9"/>
  <c r="J1293" i="9"/>
  <c r="J1174" i="9"/>
  <c r="J194" i="9"/>
  <c r="J807" i="9"/>
  <c r="J799" i="9"/>
  <c r="J1710" i="9"/>
  <c r="J1706" i="9"/>
  <c r="J823" i="9"/>
  <c r="J1339" i="9"/>
  <c r="J1081" i="9"/>
  <c r="J1178" i="9"/>
  <c r="J50" i="9"/>
  <c r="J1600" i="9"/>
  <c r="J1106" i="9"/>
  <c r="J1080" i="9"/>
  <c r="J1480" i="9"/>
  <c r="J762" i="9"/>
  <c r="J982" i="9"/>
  <c r="J1123" i="9"/>
  <c r="J1451" i="9"/>
  <c r="J70" i="9"/>
  <c r="J984" i="9"/>
  <c r="J868" i="9"/>
  <c r="J1759" i="9"/>
  <c r="J1418" i="9"/>
  <c r="J700" i="9"/>
  <c r="J1359" i="9"/>
  <c r="J1091" i="9"/>
  <c r="J1415" i="9"/>
  <c r="J1821" i="9"/>
  <c r="J698" i="9"/>
  <c r="J102" i="9"/>
  <c r="J1513" i="9"/>
  <c r="J274" i="9"/>
  <c r="J1393" i="9"/>
  <c r="J323" i="9"/>
  <c r="J1607" i="9"/>
  <c r="J778" i="9"/>
  <c r="J630" i="9"/>
  <c r="J1355" i="9"/>
  <c r="J1420" i="9"/>
  <c r="J266" i="9"/>
  <c r="J1385" i="9"/>
  <c r="J330" i="9"/>
  <c r="J760" i="9"/>
  <c r="J1096" i="9"/>
  <c r="J1554" i="9"/>
  <c r="J699" i="9"/>
  <c r="J1318" i="9"/>
  <c r="J1194" i="9"/>
  <c r="J987" i="9"/>
  <c r="J1416" i="9"/>
  <c r="J1317" i="9"/>
  <c r="J322" i="9"/>
  <c r="J1666" i="9"/>
  <c r="J328" i="9"/>
  <c r="J986" i="9"/>
  <c r="J1825" i="9"/>
  <c r="J625" i="9"/>
  <c r="J1514" i="9"/>
  <c r="J701" i="9"/>
  <c r="J1515" i="9"/>
  <c r="J1548" i="9"/>
  <c r="J994" i="9"/>
  <c r="J867" i="9"/>
  <c r="J1551" i="9"/>
  <c r="J1411" i="9"/>
  <c r="J1481" i="9"/>
  <c r="J1543" i="9"/>
  <c r="J1484" i="9"/>
  <c r="J627" i="9"/>
  <c r="J1421" i="9"/>
  <c r="J693" i="9"/>
  <c r="J1177" i="9"/>
  <c r="J1546" i="9"/>
  <c r="J503" i="9"/>
  <c r="J1452" i="9"/>
  <c r="J1419" i="9"/>
  <c r="J422" i="9"/>
  <c r="J1294" i="9"/>
  <c r="J327" i="9"/>
  <c r="J507" i="9"/>
  <c r="J1907" i="9"/>
  <c r="J791" i="9"/>
  <c r="J860" i="9"/>
  <c r="J1550" i="9"/>
  <c r="J1413" i="9"/>
  <c r="J731" i="9"/>
  <c r="J620" i="9"/>
  <c r="J265" i="9"/>
  <c r="J573" i="9"/>
  <c r="J794" i="9"/>
  <c r="J231" i="9"/>
  <c r="J601" i="9"/>
  <c r="J38" i="9"/>
  <c r="J1445" i="9"/>
  <c r="J1903" i="9"/>
  <c r="J655" i="9"/>
  <c r="J1857" i="9"/>
  <c r="J1405" i="9"/>
  <c r="J69" i="9"/>
  <c r="J581" i="9"/>
  <c r="J1417" i="9"/>
  <c r="J855" i="9"/>
  <c r="J930" i="9"/>
  <c r="J1082" i="9"/>
  <c r="J580" i="9"/>
  <c r="J742" i="9"/>
  <c r="J522" i="9"/>
  <c r="J1392" i="9"/>
  <c r="J1022" i="9"/>
  <c r="J1661" i="9"/>
  <c r="J1793" i="9"/>
  <c r="J188" i="9"/>
  <c r="J696" i="9"/>
  <c r="J68" i="9"/>
  <c r="J424" i="9"/>
  <c r="J870" i="9"/>
  <c r="J211" i="9"/>
  <c r="J299" i="9"/>
  <c r="J1516" i="9"/>
  <c r="J1169" i="9"/>
  <c r="J506" i="9"/>
  <c r="J707" i="9"/>
  <c r="J881" i="9"/>
  <c r="J1660" i="9"/>
  <c r="J1356" i="9"/>
  <c r="J734" i="9"/>
  <c r="J1485" i="9"/>
  <c r="J1092" i="9"/>
  <c r="J1822" i="9"/>
  <c r="J615" i="9"/>
  <c r="J1409" i="9"/>
  <c r="J1664" i="9"/>
  <c r="J619" i="9"/>
  <c r="J383" i="9"/>
  <c r="J1292" i="9"/>
  <c r="J1725" i="9"/>
  <c r="J629" i="9"/>
  <c r="J1658" i="9"/>
  <c r="J324" i="9"/>
  <c r="J1826" i="9"/>
  <c r="J671" i="9"/>
  <c r="J1306" i="9"/>
  <c r="J1853" i="9"/>
  <c r="J1358" i="9"/>
  <c r="J1663" i="9"/>
  <c r="J71" i="9"/>
  <c r="J1398" i="9"/>
  <c r="J97" i="9"/>
  <c r="J670" i="9"/>
  <c r="J1090" i="9"/>
  <c r="J1483" i="9"/>
  <c r="J489" i="9"/>
  <c r="J931" i="9"/>
  <c r="J1733" i="9"/>
  <c r="J1289" i="9"/>
  <c r="J1852" i="9"/>
  <c r="J1606" i="9"/>
  <c r="J588" i="9"/>
  <c r="J738" i="9"/>
  <c r="J691" i="9"/>
  <c r="J1140" i="9"/>
  <c r="J1628" i="9"/>
  <c r="J1521" i="9"/>
  <c r="J890" i="9"/>
  <c r="J712" i="9"/>
  <c r="J1549" i="9"/>
  <c r="J697" i="9"/>
  <c r="J1601" i="9"/>
  <c r="J705" i="9"/>
  <c r="J148" i="9"/>
  <c r="J1209" i="9"/>
  <c r="J267" i="9"/>
  <c r="J1041" i="9"/>
  <c r="J1403" i="9"/>
  <c r="J869" i="9"/>
  <c r="J774" i="9"/>
  <c r="J252" i="9"/>
  <c r="J1228" i="9"/>
  <c r="J1231" i="9"/>
  <c r="J741" i="9"/>
  <c r="J1399" i="9"/>
  <c r="J854" i="9"/>
  <c r="J34" i="9"/>
  <c r="J905" i="9"/>
  <c r="J559" i="9"/>
  <c r="J454" i="9"/>
  <c r="J1504" i="9"/>
  <c r="J331" i="9"/>
  <c r="J301" i="9"/>
  <c r="J1490" i="9"/>
  <c r="J419" i="9"/>
  <c r="J739" i="9"/>
  <c r="J884" i="9"/>
  <c r="J602" i="9"/>
  <c r="J1073" i="9"/>
  <c r="J1093" i="9"/>
  <c r="J1587" i="9"/>
  <c r="J325" i="9"/>
  <c r="J706" i="9"/>
  <c r="J790" i="9"/>
  <c r="J100" i="9"/>
  <c r="J460" i="9"/>
  <c r="J1297" i="9"/>
  <c r="J93" i="9"/>
  <c r="J1627" i="9"/>
  <c r="J1589" i="9"/>
  <c r="J1552" i="9"/>
  <c r="J1078" i="9"/>
  <c r="J1269" i="9"/>
  <c r="J254" i="9"/>
  <c r="J329" i="9"/>
  <c r="J1400" i="9"/>
  <c r="J740" i="9"/>
  <c r="J795" i="9"/>
  <c r="J474" i="9"/>
  <c r="J607" i="9"/>
  <c r="J886" i="9"/>
  <c r="J505" i="9"/>
  <c r="J36" i="9"/>
  <c r="J1851" i="9"/>
  <c r="J1124" i="9"/>
  <c r="J326" i="9"/>
  <c r="J258" i="9"/>
  <c r="J1609" i="9"/>
  <c r="J1744" i="9"/>
  <c r="J35" i="9"/>
  <c r="J617" i="9"/>
  <c r="J792" i="9"/>
  <c r="J315" i="9"/>
  <c r="J1595" i="9"/>
  <c r="J195" i="9"/>
  <c r="J983" i="9"/>
  <c r="J1262" i="9"/>
  <c r="J572" i="9"/>
  <c r="J709" i="9"/>
  <c r="J1505" i="9"/>
  <c r="J147" i="9"/>
  <c r="J1889" i="9"/>
  <c r="J386" i="9"/>
  <c r="J40" i="9"/>
  <c r="J1042" i="9"/>
  <c r="J586" i="9"/>
  <c r="J221" i="9"/>
  <c r="J1190" i="9"/>
  <c r="J1095" i="9"/>
  <c r="J1615" i="9"/>
  <c r="J1308" i="9"/>
  <c r="J235" i="9"/>
  <c r="J1300" i="9"/>
  <c r="J614" i="9"/>
  <c r="J1397" i="9"/>
  <c r="J623" i="9"/>
  <c r="J654" i="9"/>
  <c r="J240" i="9"/>
  <c r="J1910" i="9"/>
  <c r="J694" i="9"/>
  <c r="J1487" i="9"/>
  <c r="J1023" i="9"/>
  <c r="J613" i="9"/>
  <c r="J1402" i="9"/>
  <c r="J1414" i="9"/>
  <c r="J1043" i="9"/>
  <c r="J713" i="9"/>
  <c r="J1232" i="9"/>
  <c r="J133" i="9"/>
  <c r="J599" i="9"/>
  <c r="J224" i="9"/>
  <c r="J321" i="9"/>
  <c r="J848" i="9"/>
  <c r="J1252" i="9"/>
  <c r="J1909" i="9"/>
  <c r="J534" i="9"/>
  <c r="J958" i="9"/>
  <c r="J1597" i="9"/>
  <c r="J304" i="9"/>
  <c r="J66" i="9"/>
  <c r="J592" i="9"/>
  <c r="J513" i="9"/>
  <c r="J841" i="9"/>
  <c r="J163" i="9"/>
  <c r="J1202" i="9"/>
  <c r="J1584" i="9"/>
  <c r="J91" i="9"/>
  <c r="J1291" i="9"/>
  <c r="J565" i="9"/>
  <c r="J1179" i="9"/>
  <c r="J1401" i="9"/>
  <c r="J1406" i="9"/>
  <c r="J18" i="9"/>
  <c r="J1626" i="9"/>
  <c r="J138" i="9"/>
  <c r="J1650" i="9"/>
  <c r="J1498" i="9"/>
  <c r="J1136" i="9"/>
  <c r="J888" i="9"/>
  <c r="J1657" i="9"/>
  <c r="J1580" i="9"/>
  <c r="J618" i="9"/>
  <c r="J141" i="9"/>
  <c r="J624" i="9"/>
  <c r="J997" i="9"/>
  <c r="J1651" i="9"/>
  <c r="J263" i="9"/>
  <c r="J1083" i="9"/>
  <c r="J1319" i="9"/>
  <c r="J1603" i="9"/>
  <c r="J143" i="9"/>
  <c r="J716" i="9"/>
  <c r="J1598" i="9"/>
  <c r="J603" i="9"/>
  <c r="J856" i="9"/>
  <c r="J1261" i="9"/>
  <c r="J600" i="9"/>
  <c r="J172" i="9"/>
  <c r="J851" i="9"/>
  <c r="J1604" i="9"/>
  <c r="J1310" i="9"/>
  <c r="J1307" i="9"/>
  <c r="J1575" i="9"/>
  <c r="J521" i="9"/>
  <c r="J866" i="9"/>
  <c r="J1856" i="9"/>
  <c r="J585" i="9"/>
  <c r="J720" i="9"/>
  <c r="J589" i="9"/>
  <c r="J1217" i="9"/>
  <c r="J587" i="9"/>
  <c r="J1886" i="9"/>
  <c r="J616" i="9"/>
  <c r="J882" i="9"/>
  <c r="J32" i="9"/>
  <c r="J516" i="9"/>
  <c r="J1122" i="9"/>
  <c r="J22" i="9"/>
  <c r="J1736" i="9"/>
  <c r="J1894" i="9"/>
  <c r="J595" i="9"/>
  <c r="J427" i="9"/>
  <c r="J787" i="9"/>
  <c r="J988" i="9"/>
  <c r="J1344" i="9"/>
  <c r="J773" i="9"/>
  <c r="J1352" i="9"/>
  <c r="J96" i="9"/>
  <c r="J1450" i="9"/>
  <c r="J853" i="9"/>
  <c r="J722" i="9"/>
  <c r="J1544" i="9"/>
  <c r="J135" i="9"/>
  <c r="J1357" i="9"/>
  <c r="J257" i="9"/>
  <c r="J702" i="9"/>
  <c r="J561" i="9"/>
  <c r="J153" i="9"/>
  <c r="J1904" i="9"/>
  <c r="J669" i="9"/>
  <c r="J1565" i="9"/>
  <c r="J1616" i="9"/>
  <c r="J1340" i="9"/>
  <c r="J1662" i="9"/>
  <c r="J726" i="9"/>
  <c r="J139" i="9"/>
  <c r="J877" i="9"/>
  <c r="J57" i="9"/>
  <c r="J176" i="9"/>
  <c r="J680" i="9"/>
  <c r="J249" i="9"/>
  <c r="J1354" i="9"/>
  <c r="J955" i="9"/>
  <c r="J1353" i="9"/>
  <c r="J1068" i="9"/>
  <c r="J1732" i="9"/>
  <c r="J1345" i="9"/>
  <c r="J1608" i="9"/>
  <c r="J504" i="9"/>
  <c r="J1134" i="9"/>
  <c r="J1641" i="9"/>
  <c r="J90" i="9"/>
  <c r="J668" i="9"/>
  <c r="J653" i="9"/>
  <c r="J859" i="9"/>
  <c r="J1854" i="9"/>
  <c r="J857" i="9"/>
  <c r="J1715" i="9"/>
  <c r="J686" i="9"/>
  <c r="J137" i="9"/>
  <c r="J628" i="9"/>
  <c r="J242" i="9"/>
  <c r="J1613" i="9"/>
  <c r="J775" i="9"/>
  <c r="J942" i="9"/>
  <c r="J1331" i="9"/>
  <c r="J529" i="9"/>
  <c r="J239" i="9"/>
  <c r="J483" i="9"/>
  <c r="J1820" i="9"/>
  <c r="J1571" i="9"/>
  <c r="J863" i="9"/>
  <c r="J1205" i="9"/>
  <c r="J500" i="9"/>
  <c r="J847" i="9"/>
  <c r="J134" i="9"/>
  <c r="J1382" i="9"/>
  <c r="J1230" i="9"/>
  <c r="J683" i="9"/>
  <c r="J251" i="9"/>
  <c r="J215" i="9"/>
  <c r="J492" i="9"/>
  <c r="J1222" i="9"/>
  <c r="J1592" i="9"/>
  <c r="J493" i="9"/>
  <c r="J597" i="9"/>
  <c r="J1329" i="9"/>
  <c r="J1590" i="9"/>
  <c r="J99" i="9"/>
  <c r="J425" i="9"/>
  <c r="J695" i="9"/>
  <c r="J1072" i="9"/>
  <c r="J569" i="9"/>
  <c r="J850" i="9"/>
  <c r="J160" i="9"/>
  <c r="J1726" i="9"/>
  <c r="J1737" i="9"/>
  <c r="J1069" i="9"/>
  <c r="J1086" i="9"/>
  <c r="J238" i="9"/>
  <c r="J1311" i="9"/>
  <c r="J243" i="9"/>
  <c r="J590" i="9"/>
  <c r="J570" i="9"/>
  <c r="J488" i="9"/>
  <c r="J1303" i="9"/>
  <c r="J487" i="9"/>
  <c r="J934" i="9"/>
  <c r="J1653" i="9"/>
  <c r="J498" i="9"/>
  <c r="J1088" i="9"/>
  <c r="J865" i="9"/>
  <c r="J1309" i="9"/>
  <c r="J591" i="9"/>
  <c r="J232" i="9"/>
  <c r="J733" i="9"/>
  <c r="J1572" i="9"/>
  <c r="J136" i="9"/>
  <c r="J1207" i="9"/>
  <c r="J30" i="9"/>
  <c r="J92" i="9"/>
  <c r="J11" i="9"/>
  <c r="J956" i="9"/>
  <c r="J318" i="9"/>
  <c r="J65" i="9"/>
  <c r="J892" i="9"/>
  <c r="J154" i="9"/>
  <c r="J1434" i="9"/>
  <c r="J245" i="9"/>
  <c r="J26" i="9"/>
  <c r="J501" i="9"/>
  <c r="J593" i="9"/>
  <c r="J735" i="9"/>
  <c r="J1594" i="9"/>
  <c r="J209" i="9"/>
  <c r="J785" i="9"/>
  <c r="J270" i="9"/>
  <c r="J1659" i="9"/>
  <c r="J262" i="9"/>
  <c r="J1343" i="9"/>
  <c r="J12" i="9"/>
  <c r="J475" i="9"/>
  <c r="J130" i="9"/>
  <c r="J1350" i="9"/>
  <c r="J556" i="9"/>
  <c r="J1644" i="9"/>
  <c r="J929" i="9"/>
  <c r="J316" i="9"/>
  <c r="J1720" i="9"/>
  <c r="J725" i="9"/>
  <c r="J241" i="9"/>
  <c r="J306" i="9"/>
  <c r="J1020" i="9"/>
  <c r="J688" i="9"/>
  <c r="J1267" i="9"/>
  <c r="J873" i="9"/>
  <c r="J461" i="9"/>
  <c r="J1625" i="9"/>
  <c r="J499" i="9"/>
  <c r="J1033" i="9"/>
  <c r="J142" i="9"/>
  <c r="J1224" i="9"/>
  <c r="J723" i="9"/>
  <c r="J571" i="9"/>
  <c r="J1436" i="9"/>
  <c r="J1347" i="9"/>
  <c r="J466" i="9"/>
  <c r="J690" i="9"/>
  <c r="J936" i="9"/>
  <c r="J533" i="9"/>
  <c r="J1429" i="9"/>
  <c r="J248" i="9"/>
  <c r="J230" i="9"/>
  <c r="J944" i="9"/>
  <c r="J1885" i="9"/>
  <c r="J1070" i="9"/>
  <c r="J736" i="9"/>
  <c r="J1534" i="9"/>
  <c r="J678" i="9"/>
  <c r="J25" i="9"/>
  <c r="J1892" i="9"/>
  <c r="J476" i="9"/>
  <c r="J858" i="9"/>
  <c r="J1533" i="9"/>
  <c r="J1155" i="9"/>
  <c r="J793" i="9"/>
  <c r="J1620" i="9"/>
  <c r="J1511" i="9"/>
  <c r="J1087" i="9"/>
  <c r="J320" i="9"/>
  <c r="J953" i="9"/>
  <c r="J1723" i="9"/>
  <c r="J244" i="9"/>
  <c r="J952" i="9"/>
  <c r="J605" i="9"/>
  <c r="J852" i="9"/>
  <c r="J256" i="9"/>
  <c r="J273" i="9"/>
  <c r="J1223" i="9"/>
  <c r="J261" i="9"/>
  <c r="J1315" i="9"/>
  <c r="J144" i="9"/>
  <c r="J60" i="9"/>
  <c r="J1588" i="9"/>
  <c r="J1100" i="9"/>
  <c r="J789" i="9"/>
  <c r="J708" i="9"/>
  <c r="J1499" i="9"/>
  <c r="J477" i="9"/>
  <c r="J259" i="9"/>
  <c r="J764" i="9"/>
  <c r="J264" i="9"/>
  <c r="J528" i="9"/>
  <c r="J1254" i="9"/>
  <c r="J838" i="9"/>
  <c r="J1201" i="9"/>
  <c r="J246" i="9"/>
  <c r="J901" i="9"/>
  <c r="J1295" i="9"/>
  <c r="J532" i="9"/>
  <c r="J1212" i="9"/>
  <c r="J1346" i="9"/>
  <c r="J52" i="9"/>
  <c r="J7" i="9"/>
  <c r="J1164" i="9"/>
  <c r="J146" i="9"/>
  <c r="J43" i="9"/>
  <c r="J298" i="9"/>
  <c r="J728" i="9"/>
  <c r="J260" i="9"/>
  <c r="J558" i="9"/>
  <c r="J237" i="9"/>
  <c r="J926" i="9"/>
  <c r="J1855" i="9"/>
  <c r="J1665" i="9"/>
  <c r="J1342" i="9"/>
  <c r="J969" i="9"/>
  <c r="J255" i="9"/>
  <c r="J598" i="9"/>
  <c r="J54" i="9"/>
  <c r="J1477" i="9"/>
  <c r="J1629" i="9"/>
  <c r="J1264" i="9"/>
  <c r="J502" i="9"/>
  <c r="J1390" i="9"/>
  <c r="J1285" i="9"/>
  <c r="J1652" i="9"/>
  <c r="J604" i="9"/>
  <c r="J895" i="9"/>
  <c r="J1611" i="9"/>
  <c r="J1843" i="9"/>
  <c r="J1520" i="9"/>
  <c r="J1884" i="9"/>
  <c r="J269" i="9"/>
  <c r="J584" i="9"/>
  <c r="J1200" i="9"/>
  <c r="J1425" i="9"/>
  <c r="J1547" i="9"/>
  <c r="J98" i="9"/>
  <c r="J1361" i="9"/>
  <c r="J730" i="9"/>
  <c r="J42" i="9"/>
  <c r="J622" i="9"/>
  <c r="J247" i="9"/>
  <c r="J1108" i="9"/>
  <c r="J1913" i="9"/>
  <c r="J962" i="9"/>
  <c r="J612" i="9"/>
  <c r="J1227" i="9"/>
  <c r="J64" i="9"/>
  <c r="J140" i="9"/>
  <c r="J1203" i="9"/>
  <c r="J210" i="9"/>
  <c r="J530" i="9"/>
  <c r="J664" i="9"/>
  <c r="J636" i="9"/>
  <c r="J1639" i="9"/>
  <c r="J845" i="9"/>
  <c r="J37" i="9"/>
  <c r="J1649" i="9"/>
  <c r="J1351" i="9"/>
  <c r="J973" i="9"/>
  <c r="J933" i="9"/>
  <c r="J95" i="9"/>
  <c r="J796" i="9"/>
  <c r="J1530" i="9"/>
  <c r="J253" i="9"/>
  <c r="J1427" i="9"/>
  <c r="J904" i="9"/>
  <c r="J981" i="9"/>
  <c r="J663" i="9"/>
  <c r="J398" i="9"/>
  <c r="J156" i="9"/>
  <c r="J206" i="9"/>
  <c r="J675" i="9"/>
  <c r="J1430" i="9"/>
  <c r="J783" i="9"/>
  <c r="J827" i="9"/>
  <c r="J959" i="9"/>
  <c r="J1396" i="9"/>
  <c r="J960" i="9"/>
  <c r="J484" i="9"/>
  <c r="J961" i="9"/>
  <c r="J61" i="9"/>
  <c r="J1506" i="9"/>
  <c r="J421" i="9"/>
  <c r="J1525" i="9"/>
  <c r="J1906" i="9"/>
  <c r="J27" i="9"/>
  <c r="J780" i="9"/>
  <c r="J1553" i="9"/>
  <c r="J1802" i="9"/>
  <c r="J1468" i="9"/>
  <c r="J1523" i="9"/>
  <c r="J1591" i="9"/>
  <c r="J1849" i="9"/>
  <c r="J846" i="9"/>
  <c r="J72" i="9"/>
  <c r="J1263" i="9"/>
  <c r="J727" i="9"/>
  <c r="J151" i="9"/>
  <c r="J1842" i="9"/>
  <c r="J1524" i="9"/>
  <c r="J553" i="9"/>
  <c r="J1273" i="9"/>
  <c r="J1882" i="9"/>
  <c r="J996" i="9"/>
  <c r="J652" i="9"/>
  <c r="J1314" i="9"/>
  <c r="J1244" i="9"/>
  <c r="J413" i="9"/>
  <c r="J606" i="9"/>
  <c r="J485" i="9"/>
  <c r="J271" i="9"/>
  <c r="J131" i="9"/>
  <c r="J496" i="9"/>
  <c r="J1829" i="9"/>
  <c r="J788" i="9"/>
  <c r="J1242" i="9"/>
  <c r="J1538" i="9"/>
  <c r="J621" i="9"/>
  <c r="J33" i="9"/>
  <c r="J15" i="9"/>
  <c r="J1888" i="9"/>
  <c r="J1465" i="9"/>
  <c r="J1529" i="9"/>
  <c r="J101" i="9"/>
  <c r="J682" i="9"/>
  <c r="J935" i="9"/>
  <c r="J954" i="9"/>
  <c r="J611" i="9"/>
  <c r="J1643" i="9"/>
  <c r="J950" i="9"/>
  <c r="J279" i="9"/>
  <c r="J646" i="9"/>
  <c r="J1718" i="9"/>
  <c r="J1428" i="9"/>
  <c r="J1407" i="9"/>
  <c r="J979" i="9"/>
  <c r="J1111" i="9"/>
  <c r="J737" i="9"/>
  <c r="J459" i="9"/>
  <c r="J428" i="9"/>
  <c r="J1125" i="9"/>
  <c r="J1647" i="9"/>
  <c r="J1585" i="9"/>
  <c r="J980" i="9"/>
  <c r="J1474" i="9"/>
  <c r="J234" i="9"/>
  <c r="J685" i="9"/>
  <c r="J86" i="9"/>
  <c r="J511" i="9"/>
  <c r="J1206" i="9"/>
  <c r="J28" i="9"/>
  <c r="J149" i="9"/>
  <c r="J1655" i="9"/>
  <c r="J1259" i="9"/>
  <c r="J1265" i="9"/>
  <c r="J1038" i="9"/>
  <c r="J432" i="9"/>
  <c r="J786" i="9"/>
  <c r="J1044" i="9"/>
  <c r="J1881" i="9"/>
  <c r="J1290" i="9"/>
  <c r="J665" i="9"/>
  <c r="J1621" i="9"/>
  <c r="J549" i="9"/>
  <c r="J63" i="9"/>
  <c r="J1214" i="9"/>
  <c r="J1518" i="9"/>
  <c r="J957" i="9"/>
  <c r="J548" i="9"/>
  <c r="J199" i="9"/>
  <c r="J1408" i="9"/>
  <c r="J1819" i="9"/>
  <c r="J949" i="9"/>
  <c r="J200" i="9"/>
  <c r="J1883" i="9"/>
  <c r="J1900" i="9"/>
  <c r="J609" i="9"/>
  <c r="J1440" i="9"/>
  <c r="J872" i="9"/>
  <c r="J1646" i="9"/>
  <c r="J1865" i="9"/>
  <c r="J1817" i="9"/>
  <c r="J564" i="9"/>
  <c r="J574" i="9"/>
  <c r="J1348" i="9"/>
  <c r="J1623" i="9"/>
  <c r="J236" i="9"/>
  <c r="J610" i="9"/>
  <c r="J1476" i="9"/>
  <c r="J1656" i="9"/>
  <c r="J715" i="9"/>
  <c r="J369" i="9"/>
  <c r="J1640" i="9"/>
  <c r="J1094" i="9"/>
  <c r="J1258" i="9"/>
  <c r="J283" i="9"/>
  <c r="J465" i="9"/>
  <c r="J1897" i="9"/>
  <c r="J1805" i="9"/>
  <c r="J227" i="9"/>
  <c r="J1532" i="9"/>
  <c r="J1586" i="9"/>
  <c r="J1799" i="9"/>
  <c r="J1439" i="9"/>
  <c r="J174" i="9"/>
  <c r="J1089" i="9"/>
  <c r="J187" i="9"/>
  <c r="J293" i="9"/>
  <c r="J491" i="9"/>
  <c r="J1233" i="9"/>
  <c r="J563" i="9"/>
  <c r="J1395" i="9"/>
  <c r="J644" i="9"/>
  <c r="J864" i="9"/>
  <c r="J370" i="9"/>
  <c r="J1648" i="9"/>
  <c r="J1833" i="9"/>
  <c r="J835" i="9"/>
  <c r="J196" i="9"/>
  <c r="J59" i="9"/>
  <c r="J115" i="9"/>
  <c r="J1132" i="9"/>
  <c r="J876" i="9"/>
  <c r="J1501" i="9"/>
  <c r="J1748" i="9"/>
  <c r="J1752" i="9"/>
  <c r="J29" i="9"/>
  <c r="J458" i="9"/>
  <c r="J1275" i="9"/>
  <c r="J289" i="9"/>
  <c r="J208" i="9"/>
  <c r="J464" i="9"/>
  <c r="J1065" i="9"/>
  <c r="J1891" i="9"/>
  <c r="J1454" i="9"/>
  <c r="J305" i="9"/>
  <c r="J781" i="9"/>
  <c r="J1507" i="9"/>
  <c r="J132" i="9"/>
  <c r="J594" i="9"/>
  <c r="J1812" i="9"/>
  <c r="J1614" i="9"/>
  <c r="J1372" i="9"/>
  <c r="J626" i="9"/>
  <c r="J1730" i="9"/>
  <c r="J1667" i="9"/>
  <c r="J687" i="9"/>
  <c r="J1717" i="9"/>
  <c r="J772" i="9"/>
  <c r="J145" i="9"/>
  <c r="J512" i="9"/>
  <c r="J1902" i="9"/>
  <c r="J317" i="9"/>
  <c r="J729" i="9"/>
  <c r="J1216" i="9"/>
  <c r="J639" i="9"/>
  <c r="J494" i="9"/>
  <c r="J1218" i="9"/>
  <c r="J902" i="9"/>
  <c r="J523" i="9"/>
  <c r="J1824" i="9"/>
  <c r="J861" i="9"/>
  <c r="J1459" i="9"/>
  <c r="J1383" i="9"/>
  <c r="J1029" i="9"/>
  <c r="J1844" i="9"/>
  <c r="J1638" i="9"/>
  <c r="J313" i="9"/>
  <c r="J1605" i="9"/>
  <c r="J1815" i="9"/>
  <c r="J1035" i="9"/>
  <c r="J212" i="9"/>
  <c r="J1528" i="9"/>
  <c r="J527" i="9"/>
  <c r="J1755" i="9"/>
  <c r="J920" i="9"/>
  <c r="J179" i="9"/>
  <c r="J1593" i="9"/>
  <c r="J150" i="9"/>
  <c r="J1845" i="9"/>
  <c r="J1378" i="9"/>
  <c r="J481" i="9"/>
  <c r="J268" i="9"/>
  <c r="J681" i="9"/>
  <c r="J552" i="9"/>
  <c r="J1412" i="9"/>
  <c r="J1301" i="9"/>
  <c r="J1170" i="9"/>
  <c r="J1901" i="9"/>
  <c r="J56" i="9"/>
  <c r="J1208" i="9"/>
  <c r="J190" i="9"/>
  <c r="J1526" i="9"/>
  <c r="J1105" i="9"/>
  <c r="J1424" i="9"/>
  <c r="J907" i="9"/>
  <c r="J1734" i="9"/>
  <c r="J1066" i="9"/>
  <c r="J290" i="9"/>
  <c r="J1162" i="9"/>
  <c r="J985" i="9"/>
  <c r="J945" i="9"/>
  <c r="J1423" i="9"/>
  <c r="J862" i="9"/>
  <c r="J1253" i="9"/>
  <c r="J1365" i="9"/>
  <c r="J656" i="9"/>
  <c r="J418" i="9"/>
  <c r="J205" i="9"/>
  <c r="J1313" i="9"/>
  <c r="J777" i="9"/>
  <c r="J1823" i="9"/>
  <c r="J878" i="9"/>
  <c r="J894" i="9"/>
  <c r="J1410" i="9"/>
  <c r="J940" i="9"/>
  <c r="J1394" i="9"/>
  <c r="J312" i="9"/>
  <c r="J175" i="9"/>
  <c r="J906" i="9"/>
  <c r="J183" i="9"/>
  <c r="J157" i="9"/>
  <c r="J880" i="9"/>
  <c r="J849" i="9"/>
  <c r="J732" i="9"/>
  <c r="J1596" i="9"/>
  <c r="J1486" i="9"/>
  <c r="J1634" i="9"/>
  <c r="J399" i="9"/>
  <c r="J1542" i="9"/>
  <c r="J294" i="9"/>
  <c r="J440" i="9"/>
  <c r="J420" i="9"/>
  <c r="J1163" i="9"/>
  <c r="J457" i="9"/>
  <c r="J217" i="9"/>
  <c r="J951" i="9"/>
  <c r="J278" i="9"/>
  <c r="J1025" i="9"/>
  <c r="J674" i="9"/>
  <c r="J426" i="9"/>
  <c r="J48" i="9"/>
  <c r="J968" i="9"/>
  <c r="J1133" i="9"/>
  <c r="J1076" i="9"/>
  <c r="J1488" i="9"/>
  <c r="J281" i="9"/>
  <c r="J1645" i="9"/>
  <c r="J745" i="9"/>
  <c r="J582" i="9"/>
  <c r="J839" i="9"/>
  <c r="J1622" i="9"/>
  <c r="J1243" i="9"/>
  <c r="J1899" i="9"/>
  <c r="J1806" i="9"/>
  <c r="J185" i="9"/>
  <c r="J335" i="9"/>
  <c r="J1536" i="9"/>
  <c r="J1305" i="9"/>
  <c r="J1846" i="9"/>
  <c r="J297" i="9"/>
  <c r="J203" i="9"/>
  <c r="J222" i="9"/>
  <c r="J947" i="9"/>
  <c r="J463" i="9"/>
  <c r="J1602" i="9"/>
  <c r="J941" i="9"/>
  <c r="J1370" i="9"/>
  <c r="J1030" i="9"/>
  <c r="J88" i="9"/>
  <c r="J1102" i="9"/>
  <c r="J798" i="9"/>
  <c r="J1464" i="9"/>
  <c r="J1453" i="9"/>
  <c r="J879" i="9"/>
  <c r="J1467" i="9"/>
  <c r="J47" i="9"/>
  <c r="J1707" i="9"/>
  <c r="J1527" i="9"/>
  <c r="J575" i="9"/>
  <c r="J396" i="9"/>
  <c r="J1838" i="9"/>
  <c r="J1112" i="9"/>
  <c r="J1896" i="9"/>
  <c r="J1545" i="9"/>
  <c r="J911" i="9"/>
  <c r="J202" i="9"/>
  <c r="J77" i="9"/>
  <c r="J44" i="9"/>
  <c r="J650" i="9"/>
  <c r="J49" i="9"/>
  <c r="J374" i="9"/>
  <c r="J1266" i="9"/>
  <c r="J479" i="9"/>
  <c r="J220" i="9"/>
  <c r="J1716" i="9"/>
  <c r="J417" i="9"/>
  <c r="J724" i="9"/>
  <c r="J817" i="9"/>
  <c r="J913" i="9"/>
  <c r="J431" i="9"/>
  <c r="J515" i="9"/>
  <c r="J366" i="9"/>
  <c r="J468" i="9"/>
  <c r="J1479" i="9"/>
  <c r="J829" i="9"/>
  <c r="J1535" i="9"/>
  <c r="J1619" i="9"/>
  <c r="J1215" i="9"/>
  <c r="J1369" i="9"/>
  <c r="J666" i="9"/>
  <c r="J84" i="9"/>
  <c r="J770" i="9"/>
  <c r="J1011" i="9"/>
  <c r="J684" i="9"/>
  <c r="J1109" i="9"/>
  <c r="J67" i="9"/>
  <c r="J80" i="9"/>
  <c r="J971" i="9"/>
  <c r="J874" i="9"/>
  <c r="J439" i="9"/>
  <c r="J1007" i="9"/>
  <c r="J1828" i="9"/>
  <c r="J820" i="9"/>
  <c r="J1478" i="9"/>
  <c r="J407" i="9"/>
  <c r="J284" i="9"/>
  <c r="J948" i="9"/>
  <c r="J1642" i="9"/>
  <c r="J282" i="9"/>
  <c r="J353" i="9"/>
  <c r="J1695" i="9"/>
  <c r="J314" i="9"/>
  <c r="J924" i="9"/>
  <c r="J1006" i="9"/>
  <c r="J83" i="9"/>
  <c r="J1153" i="9"/>
  <c r="J275" i="9"/>
  <c r="J1021" i="9"/>
  <c r="J814" i="9"/>
  <c r="J1876" i="9"/>
  <c r="J648" i="9"/>
  <c r="J1540" i="9"/>
  <c r="J883" i="9"/>
  <c r="J1804" i="9"/>
  <c r="J1636" i="9"/>
  <c r="J1079" i="9"/>
  <c r="J1808" i="9"/>
  <c r="J643" i="9"/>
  <c r="J1012" i="9"/>
  <c r="J900" i="9"/>
  <c r="J292" i="9"/>
  <c r="J1121" i="9"/>
  <c r="J319" i="9"/>
  <c r="J250" i="9"/>
  <c r="J1893" i="9"/>
  <c r="J514" i="9"/>
  <c r="J14" i="9"/>
  <c r="J1633" i="9"/>
  <c r="J758" i="9"/>
  <c r="J442" i="9"/>
  <c r="J1276" i="9"/>
  <c r="J1250" i="9"/>
  <c r="J155" i="9"/>
  <c r="J23" i="9"/>
  <c r="J1272" i="9"/>
  <c r="J1632" i="9"/>
  <c r="J287" i="9"/>
  <c r="J813" i="9"/>
  <c r="J164" i="9"/>
  <c r="J525" i="9"/>
  <c r="J9" i="9"/>
  <c r="J932" i="9"/>
  <c r="J204" i="9"/>
  <c r="J640" i="9"/>
  <c r="J815" i="9"/>
  <c r="J816" i="9"/>
  <c r="J1475" i="9"/>
  <c r="J1349" i="9"/>
  <c r="J276" i="9"/>
  <c r="J414" i="9"/>
  <c r="J692" i="9"/>
  <c r="J1213" i="9"/>
  <c r="J1075" i="9"/>
  <c r="J1834" i="9"/>
  <c r="J922" i="9"/>
  <c r="J651" i="9"/>
  <c r="J928" i="9"/>
  <c r="J1905" i="9"/>
  <c r="J6" i="9"/>
  <c r="J1143" i="9"/>
  <c r="J1426" i="9"/>
  <c r="J470" i="9"/>
  <c r="J918" i="9"/>
  <c r="J1150" i="9"/>
  <c r="J1204" i="9"/>
  <c r="J397" i="9"/>
  <c r="J288" i="9"/>
  <c r="J535" i="9"/>
  <c r="J1284" i="9"/>
  <c r="J943" i="9"/>
  <c r="J544" i="9"/>
  <c r="J1832" i="9"/>
  <c r="J1002" i="9"/>
  <c r="J165" i="9"/>
  <c r="J1818" i="9"/>
  <c r="J1027" i="9"/>
  <c r="J1219" i="9"/>
  <c r="J965" i="9"/>
  <c r="J1363" i="9"/>
  <c r="J970" i="9"/>
  <c r="J1531" i="9"/>
  <c r="J632" i="9"/>
  <c r="J355" i="9"/>
  <c r="J637" i="9"/>
  <c r="J993" i="9"/>
  <c r="J1837" i="9"/>
  <c r="J1472" i="9"/>
  <c r="J233" i="9"/>
  <c r="J875" i="9"/>
  <c r="J1376" i="9"/>
  <c r="J1731" i="9"/>
  <c r="J13" i="9"/>
  <c r="J1115" i="9"/>
  <c r="J480" i="9"/>
  <c r="J81" i="9"/>
  <c r="J1034" i="9"/>
  <c r="J1375" i="9"/>
  <c r="J577" i="9"/>
  <c r="J229" i="9"/>
  <c r="J1149" i="9"/>
  <c r="J1166" i="9"/>
  <c r="J992" i="9"/>
  <c r="J1724" i="9"/>
  <c r="J1045" i="9"/>
  <c r="J1321" i="9"/>
  <c r="J1895" i="9"/>
  <c r="J24" i="9"/>
  <c r="J1371" i="9"/>
  <c r="J748" i="9"/>
  <c r="J411" i="9"/>
  <c r="J903" i="9"/>
  <c r="J583" i="9"/>
  <c r="J1071" i="9"/>
  <c r="J400" i="9"/>
  <c r="J871" i="9"/>
  <c r="J1015" i="9"/>
  <c r="J1210" i="9"/>
  <c r="J1364" i="9"/>
  <c r="J1167" i="9"/>
  <c r="J912" i="9"/>
  <c r="J1005" i="9"/>
  <c r="J547" i="9"/>
  <c r="J1240" i="9"/>
  <c r="J462" i="9"/>
  <c r="J410" i="9"/>
  <c r="J1278" i="9"/>
  <c r="J822" i="9"/>
  <c r="J1130" i="9"/>
  <c r="J180" i="9"/>
  <c r="J1835" i="9"/>
  <c r="J718" i="9"/>
  <c r="J1496" i="9"/>
  <c r="J540" i="9"/>
  <c r="J409" i="9"/>
  <c r="J170" i="9"/>
  <c r="J1114" i="9"/>
  <c r="J1836" i="9"/>
  <c r="J1118" i="9"/>
  <c r="J467" i="9"/>
  <c r="J719" i="9"/>
  <c r="J1283" i="9"/>
  <c r="J311" i="9"/>
  <c r="J689" i="9"/>
  <c r="J828" i="9"/>
  <c r="J649" i="9"/>
  <c r="J633" i="9"/>
  <c r="J1341" i="9"/>
  <c r="J1630" i="9"/>
  <c r="J159" i="9"/>
  <c r="J1811" i="9"/>
  <c r="J403" i="9"/>
  <c r="J915" i="9"/>
  <c r="J434" i="9"/>
  <c r="J885" i="9"/>
  <c r="J1279" i="9"/>
  <c r="J660" i="9"/>
  <c r="J201" i="9"/>
  <c r="J1085" i="9"/>
  <c r="J753" i="9"/>
  <c r="J1722" i="9"/>
  <c r="J1040" i="9"/>
  <c r="J1858" i="9"/>
  <c r="J177" i="9"/>
  <c r="J1617" i="9"/>
  <c r="J1637" i="9"/>
  <c r="J1912" i="9"/>
  <c r="J1104" i="9"/>
  <c r="J1463" i="9"/>
  <c r="J1018" i="9"/>
  <c r="J1241" i="9"/>
  <c r="J1685" i="9"/>
  <c r="J551" i="9"/>
  <c r="J914" i="9"/>
  <c r="J1036" i="9"/>
  <c r="J557" i="9"/>
  <c r="J1448" i="9"/>
  <c r="J368" i="9"/>
  <c r="J1010" i="9"/>
  <c r="J1239" i="9"/>
  <c r="J1908" i="9"/>
  <c r="J998" i="9"/>
  <c r="J495" i="9"/>
  <c r="J110" i="9"/>
  <c r="J1702" i="9"/>
  <c r="J1816" i="9"/>
  <c r="J107" i="9"/>
  <c r="J1493" i="9"/>
  <c r="J1466" i="9"/>
  <c r="J782" i="9"/>
  <c r="J645" i="9"/>
  <c r="J555" i="9"/>
  <c r="J1780" i="9"/>
  <c r="J779" i="9"/>
  <c r="J104" i="9"/>
  <c r="J721" i="9"/>
  <c r="J482" i="9"/>
  <c r="J819" i="9"/>
  <c r="J975" i="9"/>
  <c r="J1077" i="9"/>
  <c r="J541" i="9"/>
  <c r="J1635" i="9"/>
  <c r="J1807" i="9"/>
  <c r="J415" i="9"/>
  <c r="J1869" i="9"/>
  <c r="J1561" i="9"/>
  <c r="J1374" i="9"/>
  <c r="J408" i="9"/>
  <c r="J946" i="9"/>
  <c r="J1249" i="9"/>
  <c r="J1779" i="9"/>
  <c r="J677" i="9"/>
  <c r="J1391" i="9"/>
  <c r="J20" i="9"/>
  <c r="J921" i="9"/>
  <c r="J631" i="9"/>
  <c r="J1160" i="9"/>
  <c r="J1031" i="9"/>
  <c r="J1282" i="9"/>
  <c r="J51" i="9"/>
  <c r="J173" i="9"/>
  <c r="J711" i="9"/>
  <c r="J608" i="9"/>
  <c r="J763" i="9"/>
  <c r="J977" i="9"/>
  <c r="J1245" i="9"/>
  <c r="J1446" i="9"/>
  <c r="J1381" i="9"/>
  <c r="J638" i="9"/>
  <c r="J1809" i="9"/>
  <c r="J113" i="9"/>
  <c r="J990" i="9"/>
  <c r="J169" i="9"/>
  <c r="J1182" i="9"/>
  <c r="J1320" i="9"/>
  <c r="J5" i="9"/>
  <c r="E46" i="7" s="1"/>
  <c r="J1669" i="9"/>
  <c r="J343" i="9"/>
  <c r="J406" i="9"/>
  <c r="J1562" i="9"/>
  <c r="J757" i="9"/>
  <c r="J272" i="9"/>
  <c r="J348" i="9"/>
  <c r="J1274" i="9"/>
  <c r="J182" i="9"/>
  <c r="J105" i="9"/>
  <c r="J401" i="9"/>
  <c r="J285" i="9"/>
  <c r="J1161" i="9"/>
  <c r="J1116" i="9"/>
  <c r="J1067" i="9"/>
  <c r="J1028" i="9"/>
  <c r="J218" i="9"/>
  <c r="J1298" i="9"/>
  <c r="J889" i="9"/>
  <c r="J818" i="9"/>
  <c r="J1810" i="9"/>
  <c r="J300" i="9"/>
  <c r="J302" i="9"/>
  <c r="J469" i="9"/>
  <c r="J1747" i="9"/>
  <c r="J1735" i="9"/>
  <c r="J340" i="9"/>
  <c r="J1404" i="9"/>
  <c r="J1119" i="9"/>
  <c r="J1557" i="9"/>
  <c r="J1850" i="9"/>
  <c r="J1814" i="9"/>
  <c r="J1519" i="9"/>
  <c r="J1008" i="9"/>
  <c r="J371" i="9"/>
  <c r="J1277" i="9"/>
  <c r="J546" i="9"/>
  <c r="J899" i="9"/>
  <c r="J1003" i="9"/>
  <c r="J1016" i="9"/>
  <c r="J351" i="9"/>
  <c r="J1870" i="9"/>
  <c r="J1462" i="9"/>
  <c r="J1260" i="9"/>
  <c r="J744" i="9"/>
  <c r="J1864" i="9"/>
  <c r="J1142" i="9"/>
  <c r="J1226" i="9"/>
  <c r="J349" i="9"/>
  <c r="J178" i="9"/>
  <c r="J161" i="9"/>
  <c r="J1569" i="9"/>
  <c r="J1246" i="9"/>
  <c r="J910" i="9"/>
  <c r="J73" i="9"/>
  <c r="J1039" i="9"/>
  <c r="J106" i="9"/>
  <c r="J747" i="9"/>
  <c r="J16" i="9"/>
  <c r="J927" i="9"/>
  <c r="J1738" i="9"/>
  <c r="J1443" i="9"/>
  <c r="J74" i="9"/>
  <c r="J1890" i="9"/>
  <c r="J53" i="9"/>
  <c r="J337" i="9"/>
  <c r="J1624" i="9"/>
  <c r="J450" i="9"/>
  <c r="J917" i="9"/>
  <c r="J41" i="9"/>
  <c r="J974" i="9"/>
  <c r="J361" i="9"/>
  <c r="J1168" i="9"/>
  <c r="J1573" i="9"/>
  <c r="J771" i="9"/>
  <c r="J1471" i="9"/>
  <c r="J538" i="9"/>
  <c r="J714" i="9"/>
  <c r="J641" i="9"/>
  <c r="J1074" i="9"/>
  <c r="J1556" i="9"/>
  <c r="J1237" i="9"/>
  <c r="J1032" i="9"/>
  <c r="J1872" i="9"/>
  <c r="J1728" i="9"/>
  <c r="J1654" i="9"/>
  <c r="J1618" i="9"/>
  <c r="J109" i="9"/>
  <c r="J647" i="9"/>
  <c r="J405" i="9"/>
  <c r="J416" i="9"/>
  <c r="J1579" i="9"/>
  <c r="J536" i="9"/>
  <c r="J1257" i="9"/>
  <c r="J114" i="9"/>
  <c r="J1847" i="9"/>
  <c r="J821" i="9"/>
  <c r="J152" i="9"/>
  <c r="J1004" i="9"/>
  <c r="J1127" i="9"/>
  <c r="J1772" i="9"/>
  <c r="J1280" i="9"/>
  <c r="J122" i="9"/>
  <c r="J510" i="9"/>
  <c r="J1312" i="9"/>
  <c r="J379" i="9"/>
  <c r="J87" i="9"/>
  <c r="J1492" i="9"/>
  <c r="J509" i="9"/>
  <c r="J1225" i="9"/>
  <c r="J1868" i="9"/>
  <c r="J1192" i="9"/>
  <c r="J303" i="9"/>
  <c r="J1776" i="9"/>
  <c r="J676" i="9"/>
  <c r="J1566" i="9"/>
  <c r="J978" i="9"/>
  <c r="J1800" i="9"/>
  <c r="J831" i="9"/>
  <c r="J423" i="9"/>
  <c r="J473" i="9"/>
  <c r="J897" i="9"/>
  <c r="J1560" i="9"/>
  <c r="J367" i="9"/>
  <c r="J717" i="9"/>
  <c r="J8" i="9"/>
  <c r="J896" i="9"/>
  <c r="J967" i="9"/>
  <c r="J1705" i="9"/>
  <c r="J1431" i="9"/>
  <c r="J1631" i="9"/>
  <c r="J1537" i="9"/>
  <c r="J1037" i="9"/>
  <c r="J657" i="9"/>
  <c r="J1113" i="9"/>
  <c r="J1099" i="9"/>
  <c r="J1721" i="9"/>
  <c r="J58" i="9"/>
  <c r="J658" i="9"/>
  <c r="J576" i="9"/>
  <c r="J832" i="9"/>
  <c r="J1612" i="9"/>
  <c r="J1009" i="9"/>
  <c r="J1473" i="9"/>
  <c r="J490" i="9"/>
  <c r="J1302" i="9"/>
  <c r="J1422" i="9"/>
  <c r="J184" i="9"/>
  <c r="J167" i="9"/>
  <c r="J545" i="9"/>
  <c r="J1599" i="9"/>
  <c r="J75" i="9"/>
  <c r="J214" i="9"/>
  <c r="J1380" i="9"/>
  <c r="J826" i="9"/>
  <c r="J916" i="9"/>
  <c r="J1377" i="9"/>
  <c r="J10" i="9"/>
  <c r="J1026" i="9"/>
  <c r="J1684" i="9"/>
  <c r="J1268" i="9"/>
  <c r="J168" i="9"/>
  <c r="J55" i="9"/>
  <c r="J1014" i="9"/>
  <c r="J228" i="9"/>
  <c r="J1500" i="9"/>
  <c r="J746" i="9"/>
  <c r="J800" i="9"/>
  <c r="J825" i="9"/>
  <c r="J471" i="9"/>
  <c r="J197" i="9"/>
  <c r="J1433" i="9"/>
  <c r="J1379" i="9"/>
  <c r="J1146" i="9"/>
  <c r="J1287" i="9"/>
  <c r="J824" i="9"/>
  <c r="J1173" i="9"/>
  <c r="J1739" i="9"/>
  <c r="J17" i="9"/>
  <c r="J810" i="9"/>
  <c r="J596" i="9"/>
  <c r="J755" i="9"/>
  <c r="J118" i="9"/>
  <c r="J1879" i="9"/>
  <c r="J1775" i="9"/>
  <c r="J1191" i="9"/>
  <c r="J1286" i="9"/>
  <c r="J1229" i="9"/>
  <c r="J539" i="9"/>
  <c r="J1839" i="9"/>
  <c r="J1316" i="9"/>
  <c r="J750" i="9"/>
  <c r="J1784" i="9"/>
  <c r="J1449" i="9"/>
  <c r="J79" i="9"/>
  <c r="J1304" i="9"/>
  <c r="J1270" i="9"/>
  <c r="J759" i="9"/>
  <c r="J1874" i="9"/>
  <c r="J125" i="9"/>
  <c r="J82" i="9"/>
  <c r="J344" i="9"/>
  <c r="J296" i="9"/>
  <c r="J704" i="9"/>
  <c r="J1019" i="9"/>
  <c r="J334" i="9"/>
  <c r="J116" i="9"/>
  <c r="J336" i="9"/>
  <c r="J642" i="9"/>
  <c r="J89" i="9"/>
  <c r="J1568" i="9"/>
  <c r="J62" i="9"/>
  <c r="J412" i="9"/>
  <c r="J345" i="9"/>
  <c r="J756" i="9"/>
  <c r="J198" i="9"/>
  <c r="J887" i="9"/>
  <c r="J449" i="9"/>
  <c r="J1247" i="9"/>
  <c r="J1126" i="9"/>
  <c r="J966" i="9"/>
  <c r="J127" i="9"/>
  <c r="J1183" i="9"/>
  <c r="J21" i="9"/>
  <c r="J1458" i="9"/>
  <c r="J375" i="9"/>
  <c r="J768" i="9"/>
  <c r="J1875" i="9"/>
  <c r="J404" i="9"/>
  <c r="J1578" i="9"/>
  <c r="J1866" i="9"/>
  <c r="J784" i="9"/>
  <c r="J1188" i="9"/>
  <c r="J568" i="9"/>
  <c r="J192" i="9"/>
  <c r="J1750" i="9"/>
  <c r="J578" i="9"/>
  <c r="J1522" i="9"/>
  <c r="J497" i="9"/>
  <c r="J898" i="9"/>
  <c r="J797" i="9"/>
  <c r="J378" i="9"/>
  <c r="J1000" i="9"/>
  <c r="J1686" i="9"/>
  <c r="J1165" i="9"/>
  <c r="J919" i="9"/>
  <c r="J964" i="9"/>
  <c r="J562" i="9"/>
  <c r="J679" i="9"/>
  <c r="J85" i="9"/>
  <c r="J1539" i="9"/>
  <c r="J1708" i="9"/>
  <c r="J1727" i="9"/>
  <c r="J1189" i="9"/>
  <c r="J1460" i="9"/>
  <c r="J1271" i="9"/>
  <c r="J550" i="9"/>
  <c r="J333" i="9"/>
  <c r="J356" i="9"/>
  <c r="J171" i="9"/>
  <c r="J1221" i="9"/>
  <c r="J437" i="9"/>
  <c r="J1084" i="9"/>
  <c r="J579" i="9"/>
  <c r="J634" i="9"/>
  <c r="J1502" i="9"/>
  <c r="J1785" i="9"/>
  <c r="J433" i="9"/>
  <c r="J537" i="9"/>
  <c r="J1186" i="9"/>
  <c r="J801" i="9"/>
  <c r="J1255" i="9"/>
  <c r="J1103" i="9"/>
  <c r="J1813" i="9"/>
  <c r="J1559" i="9"/>
  <c r="J486" i="9"/>
  <c r="J1719" i="9"/>
  <c r="J963" i="9"/>
  <c r="J402" i="9"/>
  <c r="J833" i="9"/>
  <c r="J363" i="9"/>
  <c r="J108" i="9"/>
  <c r="J443" i="9"/>
  <c r="J1138" i="9"/>
  <c r="J923" i="9"/>
  <c r="J1576" i="9"/>
  <c r="J1512" i="9"/>
  <c r="J808" i="9"/>
  <c r="J225" i="9"/>
  <c r="J1154" i="9"/>
  <c r="J1156" i="9"/>
  <c r="J909" i="9"/>
  <c r="J219" i="9"/>
  <c r="J1367" i="9"/>
  <c r="J291" i="9"/>
  <c r="J277" i="9"/>
  <c r="J1827" i="9"/>
  <c r="J1444" i="9"/>
  <c r="J1699" i="9"/>
  <c r="J1107" i="9"/>
  <c r="J216" i="9"/>
  <c r="J394" i="9"/>
  <c r="J310" i="9"/>
  <c r="J1220" i="9"/>
  <c r="J1336" i="9"/>
  <c r="J1256" i="9"/>
  <c r="J308" i="9"/>
  <c r="J925" i="9"/>
  <c r="J937" i="9"/>
  <c r="J46" i="9"/>
  <c r="J1517" i="9"/>
  <c r="J166" i="9"/>
  <c r="J1211" i="9"/>
  <c r="J1871" i="9"/>
  <c r="J743" i="9"/>
  <c r="J1841" i="9"/>
  <c r="J162" i="9"/>
  <c r="J45" i="9"/>
  <c r="J1668" i="9"/>
  <c r="J1470" i="9"/>
  <c r="J357" i="9"/>
  <c r="J342" i="9"/>
  <c r="J1672" i="9"/>
  <c r="J1773" i="9"/>
  <c r="J1288" i="9"/>
  <c r="J1694" i="9"/>
  <c r="J1696" i="9"/>
  <c r="J189" i="9"/>
  <c r="J193" i="9"/>
  <c r="J976" i="9"/>
  <c r="J673" i="9"/>
  <c r="J1128" i="9"/>
  <c r="J672" i="9"/>
  <c r="J94" i="9"/>
  <c r="J1101" i="9"/>
  <c r="J1503" i="9"/>
  <c r="J1251" i="9"/>
  <c r="J360" i="9"/>
  <c r="J1830" i="9"/>
  <c r="J1690" i="9"/>
  <c r="J1435" i="9"/>
  <c r="J158" i="9"/>
  <c r="J518" i="9"/>
  <c r="J1129" i="9"/>
  <c r="J1698" i="9"/>
  <c r="J1184" i="9"/>
  <c r="J1117" i="9"/>
  <c r="J1373" i="9"/>
  <c r="J999" i="9"/>
  <c r="J1238" i="9"/>
  <c r="J1441" i="9"/>
  <c r="J1360" i="9"/>
  <c r="J445" i="9"/>
  <c r="J1679" i="9"/>
  <c r="J472" i="9"/>
  <c r="J1574" i="9"/>
  <c r="J1171" i="9"/>
  <c r="J1683" i="9"/>
  <c r="J1860" i="9"/>
  <c r="J1741" i="9"/>
  <c r="J542" i="9"/>
  <c r="J752" i="9"/>
  <c r="J1236" i="9"/>
  <c r="J1754" i="9"/>
  <c r="J1610" i="9"/>
  <c r="J362" i="9"/>
  <c r="J1457" i="9"/>
  <c r="J1848" i="9"/>
  <c r="J1141" i="9"/>
  <c r="J358" i="9"/>
  <c r="J31" i="9"/>
  <c r="J1461" i="9"/>
  <c r="J1334" i="9"/>
  <c r="J761" i="9"/>
  <c r="J1234" i="9"/>
  <c r="J1898" i="9"/>
  <c r="J1386" i="9"/>
  <c r="J1248" i="9"/>
  <c r="J805" i="9"/>
  <c r="J1915" i="9"/>
  <c r="J1491" i="9"/>
  <c r="J1873" i="9"/>
  <c r="J395" i="9"/>
  <c r="J543" i="9"/>
  <c r="J1120" i="9"/>
  <c r="J531" i="9"/>
  <c r="J1510" i="9"/>
  <c r="J1152" i="9"/>
  <c r="J1196" i="9"/>
  <c r="J834" i="9"/>
  <c r="J1700" i="9"/>
  <c r="J1438" i="9"/>
  <c r="J1139" i="9"/>
  <c r="J1740" i="9"/>
  <c r="J295" i="9"/>
  <c r="J1840" i="9"/>
  <c r="J117" i="9"/>
  <c r="J207" i="9"/>
  <c r="J1867" i="9"/>
  <c r="J754" i="9"/>
  <c r="J280" i="9"/>
  <c r="J1013" i="9"/>
  <c r="J517" i="9"/>
  <c r="J1387" i="9"/>
  <c r="J451" i="9"/>
  <c r="J435" i="9"/>
  <c r="J1323" i="9"/>
  <c r="J842" i="9"/>
  <c r="J1786" i="9"/>
  <c r="J1563" i="9"/>
  <c r="J830" i="9"/>
  <c r="J1701" i="9"/>
  <c r="J1703" i="9"/>
  <c r="J1564" i="9"/>
  <c r="J332" i="9"/>
  <c r="J78" i="9"/>
  <c r="J373" i="9"/>
  <c r="J667" i="9"/>
  <c r="J776" i="9"/>
  <c r="J1131" i="9"/>
  <c r="J751" i="9"/>
  <c r="J1147" i="9"/>
  <c r="J453" i="9"/>
  <c r="J519" i="9"/>
  <c r="J1558" i="9"/>
  <c r="J1447" i="9"/>
  <c r="J1489" i="9"/>
  <c r="J1790" i="9"/>
  <c r="J307" i="9"/>
  <c r="J1332" i="9"/>
  <c r="J452" i="9"/>
  <c r="J447" i="9"/>
  <c r="J1389" i="9"/>
  <c r="J1541" i="9"/>
  <c r="J1745" i="9"/>
  <c r="J1697" i="9"/>
  <c r="J1801" i="9"/>
  <c r="J1509" i="9"/>
  <c r="J1469" i="9"/>
  <c r="J703" i="9"/>
  <c r="J1366" i="9"/>
  <c r="J352" i="9"/>
  <c r="J1508" i="9"/>
  <c r="J1693" i="9"/>
  <c r="J1368" i="9"/>
  <c r="J181" i="9"/>
  <c r="J1053" i="9"/>
  <c r="J1782" i="9"/>
  <c r="J891" i="9"/>
  <c r="J1743" i="9"/>
  <c r="J341" i="9"/>
  <c r="J347" i="9"/>
  <c r="J1144" i="9"/>
  <c r="J338" i="9"/>
  <c r="J1729" i="9"/>
  <c r="J837" i="9"/>
  <c r="J908" i="9"/>
  <c r="J359" i="9"/>
  <c r="J377" i="9"/>
  <c r="J1281" i="9"/>
  <c r="J1673" i="9"/>
  <c r="J1863" i="9"/>
  <c r="J1110" i="9"/>
  <c r="J1570" i="9"/>
  <c r="J1195" i="9"/>
  <c r="J1678" i="9"/>
  <c r="J1831" i="9"/>
  <c r="J1362" i="9"/>
  <c r="J455" i="9"/>
  <c r="J749" i="9"/>
  <c r="J1335" i="9"/>
  <c r="J991" i="9"/>
  <c r="J39" i="9"/>
  <c r="J893" i="9"/>
  <c r="J436" i="9"/>
  <c r="J662" i="9"/>
  <c r="J1437" i="9"/>
  <c r="J1577" i="9"/>
  <c r="J710" i="9"/>
  <c r="J354" i="9"/>
  <c r="J524" i="9"/>
  <c r="J286" i="9"/>
  <c r="J554" i="9"/>
  <c r="J567" i="9"/>
  <c r="J1749" i="9"/>
  <c r="J339" i="9"/>
  <c r="J1325" i="9"/>
  <c r="J1774" i="9"/>
  <c r="J1157" i="9"/>
  <c r="J1803" i="9"/>
  <c r="J1746" i="9"/>
  <c r="J1763" i="9"/>
  <c r="J836" i="9"/>
  <c r="J802" i="9"/>
  <c r="J1757" i="9"/>
  <c r="J1175" i="9"/>
  <c r="J1861" i="9"/>
  <c r="J766" i="9"/>
  <c r="J1051" i="9"/>
  <c r="J767" i="9"/>
  <c r="J661" i="9"/>
  <c r="J438" i="9"/>
  <c r="J1887" i="9"/>
  <c r="J1327" i="9"/>
  <c r="J1675" i="9"/>
  <c r="J1676" i="9"/>
  <c r="J111" i="9"/>
  <c r="J989" i="9"/>
  <c r="J1497" i="9"/>
  <c r="J1671" i="9"/>
  <c r="J186" i="9"/>
  <c r="J1333" i="9"/>
  <c r="J1677" i="9"/>
  <c r="J1682" i="9"/>
  <c r="J384" i="9"/>
  <c r="J806" i="9"/>
  <c r="J1137" i="9"/>
  <c r="J1769" i="9"/>
  <c r="J1097" i="9"/>
  <c r="J939" i="9"/>
  <c r="J1017" i="9"/>
  <c r="J223" i="9"/>
  <c r="J1555" i="9"/>
  <c r="J1495" i="9"/>
  <c r="J1742" i="9"/>
  <c r="J1235" i="9"/>
  <c r="J1670" i="9"/>
  <c r="J840" i="9"/>
  <c r="J441" i="9"/>
  <c r="J1187" i="9"/>
  <c r="J213" i="9"/>
  <c r="J1046" i="9"/>
  <c r="J1753" i="9"/>
  <c r="J309" i="9"/>
  <c r="J1148" i="9"/>
  <c r="J1714" i="9"/>
  <c r="J1680" i="9"/>
  <c r="J1456" i="9"/>
  <c r="J1151" i="9"/>
  <c r="J635" i="9"/>
  <c r="J1583" i="9"/>
  <c r="J1859" i="9"/>
  <c r="J1711" i="9"/>
  <c r="J365" i="9"/>
  <c r="J1061" i="9"/>
  <c r="J19" i="9"/>
  <c r="J1098" i="9"/>
  <c r="J1681" i="9"/>
  <c r="J372" i="9"/>
  <c r="J381" i="9"/>
  <c r="J76" i="9"/>
  <c r="J1322" i="9"/>
  <c r="J1024" i="9"/>
  <c r="J520" i="9"/>
  <c r="J1442" i="9"/>
  <c r="J1712" i="9"/>
  <c r="J1050" i="9"/>
  <c r="J659" i="9"/>
  <c r="J191" i="9"/>
  <c r="J346" i="9"/>
  <c r="J1581" i="9"/>
  <c r="J1176" i="9"/>
  <c r="J123" i="9"/>
  <c r="J1783" i="9"/>
  <c r="J972" i="9"/>
  <c r="J1567" i="9"/>
  <c r="J811" i="9"/>
  <c r="J1709" i="9"/>
  <c r="J1688" i="9"/>
  <c r="J444" i="9"/>
  <c r="J1326" i="9"/>
  <c r="J112" i="9"/>
  <c r="J448" i="9"/>
  <c r="J380" i="9"/>
  <c r="J1691" i="9"/>
  <c r="J364" i="9"/>
  <c r="J1494" i="9"/>
  <c r="J1751" i="9"/>
  <c r="J1324" i="9"/>
  <c r="J1185" i="9"/>
  <c r="J804" i="9"/>
  <c r="J1877" i="9"/>
  <c r="J376" i="9"/>
  <c r="J1770" i="9"/>
  <c r="J226" i="9"/>
  <c r="J1432" i="9"/>
  <c r="J1767" i="9"/>
  <c r="J456" i="9"/>
  <c r="J1337" i="9"/>
  <c r="J1689" i="9"/>
  <c r="J765" i="9"/>
  <c r="J1199" i="9"/>
  <c r="J769" i="9"/>
  <c r="J382" i="9"/>
  <c r="J1764" i="9"/>
  <c r="J119" i="9"/>
  <c r="J1674" i="9"/>
  <c r="J508" i="9"/>
  <c r="J1771" i="9"/>
  <c r="J391" i="9"/>
  <c r="J1181" i="9"/>
  <c r="J1687" i="9"/>
  <c r="J1787" i="9"/>
  <c r="J1788" i="9"/>
  <c r="J1296" i="9"/>
  <c r="J1047" i="9"/>
  <c r="J1145" i="9"/>
  <c r="J803" i="9"/>
  <c r="J1777" i="9"/>
  <c r="J446" i="9"/>
  <c r="J1048" i="9"/>
  <c r="J1761" i="9"/>
  <c r="J995" i="9"/>
  <c r="J1914" i="9"/>
  <c r="J350" i="9"/>
  <c r="J126" i="9"/>
  <c r="J1758" i="9"/>
  <c r="J1765" i="9"/>
  <c r="J429" i="9"/>
  <c r="J390" i="9"/>
  <c r="J1159" i="9"/>
  <c r="J1193" i="9"/>
  <c r="J121" i="9"/>
  <c r="J1713" i="9"/>
  <c r="J1789" i="9"/>
  <c r="J1778" i="9"/>
  <c r="J1062" i="9"/>
  <c r="J1704" i="9"/>
  <c r="J1197" i="9"/>
  <c r="J1055" i="9"/>
  <c r="J1049" i="9"/>
  <c r="J1792" i="9"/>
  <c r="J1911" i="9"/>
  <c r="J385" i="9"/>
  <c r="J1482" i="9"/>
  <c r="J1052" i="9"/>
  <c r="J1762" i="9"/>
  <c r="J1384" i="9"/>
  <c r="J1768" i="9"/>
  <c r="J1756" i="9"/>
  <c r="J1766" i="9"/>
  <c r="J1862" i="9"/>
  <c r="J124" i="9"/>
  <c r="J1455" i="9"/>
  <c r="J1135" i="9"/>
  <c r="J1299" i="9"/>
  <c r="J478" i="9"/>
  <c r="J1692" i="9"/>
  <c r="J844" i="9"/>
  <c r="J393" i="9"/>
  <c r="J128" i="9"/>
  <c r="J1796" i="9"/>
  <c r="J1878" i="9"/>
  <c r="J938" i="9"/>
  <c r="J1054" i="9"/>
  <c r="J1328" i="9"/>
  <c r="J1057" i="9"/>
  <c r="J120" i="9"/>
  <c r="J1158" i="9"/>
  <c r="J1330" i="9"/>
  <c r="J392" i="9"/>
  <c r="J1760" i="9"/>
  <c r="J1582" i="9"/>
  <c r="J809" i="9"/>
  <c r="J387" i="9"/>
  <c r="J1001" i="9"/>
  <c r="J1794" i="9"/>
  <c r="J566" i="9"/>
  <c r="J1797" i="9"/>
  <c r="J1058" i="9"/>
  <c r="J389" i="9"/>
  <c r="J1060" i="9"/>
  <c r="J843" i="9"/>
  <c r="J1338" i="9"/>
  <c r="J1056" i="9"/>
  <c r="J1064" i="9"/>
  <c r="J1880" i="9"/>
  <c r="J1388" i="9"/>
  <c r="J1180" i="9"/>
  <c r="J1198" i="9"/>
  <c r="J526" i="9"/>
  <c r="J1781" i="9"/>
  <c r="J1795" i="9"/>
  <c r="J1063" i="9"/>
  <c r="J812" i="9"/>
  <c r="J1798" i="9"/>
  <c r="J129" i="9"/>
  <c r="J1791" i="9"/>
  <c r="J388" i="9"/>
  <c r="J1059" i="9"/>
  <c r="J103" i="9"/>
  <c r="J429" i="10"/>
  <c r="J559" i="10"/>
  <c r="J1291" i="10"/>
  <c r="J1172" i="10"/>
  <c r="J193" i="10"/>
  <c r="J806" i="10"/>
  <c r="J798" i="10"/>
  <c r="J1708" i="10"/>
  <c r="J761" i="10"/>
  <c r="J1229" i="10"/>
  <c r="J1267" i="10"/>
  <c r="J853" i="10"/>
  <c r="J705" i="10"/>
  <c r="J840" i="10"/>
  <c r="J1884" i="10"/>
  <c r="J237" i="10"/>
  <c r="J261" i="10"/>
  <c r="J1032" i="10"/>
  <c r="J643" i="10"/>
  <c r="J1478" i="10"/>
  <c r="J981" i="10"/>
  <c r="J1449" i="10"/>
  <c r="J1122" i="10"/>
  <c r="J70" i="10"/>
  <c r="J983" i="10"/>
  <c r="J867" i="10"/>
  <c r="J1757" i="10"/>
  <c r="J1416" i="10"/>
  <c r="J273" i="10"/>
  <c r="J699" i="10"/>
  <c r="J1090" i="10"/>
  <c r="J1357" i="10"/>
  <c r="J1413" i="10"/>
  <c r="J1819" i="10"/>
  <c r="J697" i="10"/>
  <c r="J1391" i="10"/>
  <c r="J102" i="10"/>
  <c r="J1511" i="10"/>
  <c r="J1605" i="10"/>
  <c r="J1418" i="10"/>
  <c r="J322" i="10"/>
  <c r="J629" i="10"/>
  <c r="J777" i="10"/>
  <c r="J1353" i="10"/>
  <c r="J265" i="10"/>
  <c r="J1383" i="10"/>
  <c r="J1552" i="10"/>
  <c r="J329" i="10"/>
  <c r="J698" i="10"/>
  <c r="J1095" i="10"/>
  <c r="J759" i="10"/>
  <c r="J1414" i="10"/>
  <c r="J1316" i="10"/>
  <c r="J986" i="10"/>
  <c r="J1315" i="10"/>
  <c r="J321" i="10"/>
  <c r="J1664" i="10"/>
  <c r="J1192" i="10"/>
  <c r="J327" i="10"/>
  <c r="J985" i="10"/>
  <c r="J1823" i="10"/>
  <c r="J624" i="10"/>
  <c r="J1409" i="10"/>
  <c r="J1512" i="10"/>
  <c r="J1513" i="10"/>
  <c r="J700" i="10"/>
  <c r="J1546" i="10"/>
  <c r="J993" i="10"/>
  <c r="J1417" i="10"/>
  <c r="J1549" i="10"/>
  <c r="J1479" i="10"/>
  <c r="J1482" i="10"/>
  <c r="J866" i="10"/>
  <c r="J1541" i="10"/>
  <c r="J1419" i="10"/>
  <c r="J626" i="10"/>
  <c r="J692" i="10"/>
  <c r="J326" i="10"/>
  <c r="J1544" i="10"/>
  <c r="J1905" i="10"/>
  <c r="J502" i="10"/>
  <c r="J1450" i="10"/>
  <c r="J790" i="10"/>
  <c r="J421" i="10"/>
  <c r="J1175" i="10"/>
  <c r="J1292" i="10"/>
  <c r="J1411" i="10"/>
  <c r="J506" i="10"/>
  <c r="J730" i="10"/>
  <c r="J1548" i="10"/>
  <c r="J859" i="10"/>
  <c r="J1403" i="10"/>
  <c r="J230" i="10"/>
  <c r="J1901" i="10"/>
  <c r="J1855" i="10"/>
  <c r="J600" i="10"/>
  <c r="J1443" i="10"/>
  <c r="J264" i="10"/>
  <c r="J38" i="10"/>
  <c r="J654" i="10"/>
  <c r="J1704" i="10"/>
  <c r="J1390" i="10"/>
  <c r="J69" i="10"/>
  <c r="J1415" i="10"/>
  <c r="J793" i="10"/>
  <c r="J572" i="10"/>
  <c r="J1081" i="10"/>
  <c r="J521" i="10"/>
  <c r="J854" i="10"/>
  <c r="J929" i="10"/>
  <c r="J706" i="10"/>
  <c r="J1659" i="10"/>
  <c r="J695" i="10"/>
  <c r="J187" i="10"/>
  <c r="J580" i="10"/>
  <c r="J1021" i="10"/>
  <c r="J1791" i="10"/>
  <c r="J1407" i="10"/>
  <c r="J1514" i="10"/>
  <c r="J505" i="10"/>
  <c r="J210" i="10"/>
  <c r="J579" i="10"/>
  <c r="J869" i="10"/>
  <c r="J880" i="10"/>
  <c r="J614" i="10"/>
  <c r="J741" i="10"/>
  <c r="J68" i="10"/>
  <c r="J1662" i="10"/>
  <c r="J298" i="10"/>
  <c r="J1658" i="10"/>
  <c r="J1168" i="10"/>
  <c r="J1820" i="10"/>
  <c r="J423" i="10"/>
  <c r="J1396" i="10"/>
  <c r="J1091" i="10"/>
  <c r="J733" i="10"/>
  <c r="J1483" i="10"/>
  <c r="J262" i="10"/>
  <c r="J382" i="10"/>
  <c r="J628" i="10"/>
  <c r="J1661" i="10"/>
  <c r="J1656" i="10"/>
  <c r="J1824" i="10"/>
  <c r="J71" i="10"/>
  <c r="J618" i="10"/>
  <c r="J1604" i="10"/>
  <c r="J1290" i="10"/>
  <c r="J1356" i="10"/>
  <c r="J1354" i="10"/>
  <c r="J323" i="10"/>
  <c r="J1723" i="10"/>
  <c r="J97" i="10"/>
  <c r="J488" i="10"/>
  <c r="J1851" i="10"/>
  <c r="J1304" i="10"/>
  <c r="J1139" i="10"/>
  <c r="J1481" i="10"/>
  <c r="J889" i="10"/>
  <c r="J1287" i="10"/>
  <c r="J1207" i="10"/>
  <c r="J587" i="10"/>
  <c r="J1401" i="10"/>
  <c r="J669" i="10"/>
  <c r="J930" i="10"/>
  <c r="J1626" i="10"/>
  <c r="J711" i="10"/>
  <c r="J670" i="10"/>
  <c r="J1519" i="10"/>
  <c r="J690" i="10"/>
  <c r="J696" i="10"/>
  <c r="J737" i="10"/>
  <c r="J251" i="10"/>
  <c r="J868" i="10"/>
  <c r="J1547" i="10"/>
  <c r="J1731" i="10"/>
  <c r="J1089" i="10"/>
  <c r="J266" i="10"/>
  <c r="J704" i="10"/>
  <c r="J1850" i="10"/>
  <c r="J1599" i="10"/>
  <c r="J148" i="10"/>
  <c r="J740" i="10"/>
  <c r="J459" i="10"/>
  <c r="J1488" i="10"/>
  <c r="J1226" i="10"/>
  <c r="J1502" i="10"/>
  <c r="J773" i="10"/>
  <c r="J789" i="10"/>
  <c r="J1295" i="10"/>
  <c r="J558" i="10"/>
  <c r="J453" i="10"/>
  <c r="J601" i="10"/>
  <c r="J324" i="10"/>
  <c r="J1040" i="10"/>
  <c r="J738" i="10"/>
  <c r="J330" i="10"/>
  <c r="J34" i="10"/>
  <c r="J1072" i="10"/>
  <c r="J1397" i="10"/>
  <c r="J1585" i="10"/>
  <c r="J904" i="10"/>
  <c r="J1587" i="10"/>
  <c r="J1395" i="10"/>
  <c r="J883" i="10"/>
  <c r="J504" i="10"/>
  <c r="J1092" i="10"/>
  <c r="J194" i="10"/>
  <c r="J418" i="10"/>
  <c r="J1077" i="10"/>
  <c r="J606" i="10"/>
  <c r="J1607" i="10"/>
  <c r="J100" i="10"/>
  <c r="J300" i="10"/>
  <c r="J253" i="10"/>
  <c r="J739" i="10"/>
  <c r="J1550" i="10"/>
  <c r="J314" i="10"/>
  <c r="J885" i="10"/>
  <c r="J794" i="10"/>
  <c r="J328" i="10"/>
  <c r="J1887" i="10"/>
  <c r="J93" i="10"/>
  <c r="J1398" i="10"/>
  <c r="J585" i="10"/>
  <c r="J36" i="10"/>
  <c r="J1593" i="10"/>
  <c r="J325" i="10"/>
  <c r="J257" i="10"/>
  <c r="J35" i="10"/>
  <c r="J616" i="10"/>
  <c r="J1123" i="10"/>
  <c r="J1849" i="10"/>
  <c r="J1399" i="10"/>
  <c r="J1742" i="10"/>
  <c r="J1260" i="10"/>
  <c r="J1404" i="10"/>
  <c r="J1094" i="10"/>
  <c r="J385" i="10"/>
  <c r="J147" i="10"/>
  <c r="J1041" i="10"/>
  <c r="J1625" i="10"/>
  <c r="J1022" i="10"/>
  <c r="J239" i="10"/>
  <c r="J40" i="10"/>
  <c r="J708" i="10"/>
  <c r="J234" i="10"/>
  <c r="J1613" i="10"/>
  <c r="J220" i="10"/>
  <c r="J473" i="10"/>
  <c r="J791" i="10"/>
  <c r="J613" i="10"/>
  <c r="J1188" i="10"/>
  <c r="J1400" i="10"/>
  <c r="J1298" i="10"/>
  <c r="J1412" i="10"/>
  <c r="J693" i="10"/>
  <c r="J1907" i="10"/>
  <c r="J957" i="10"/>
  <c r="J320" i="10"/>
  <c r="J1485" i="10"/>
  <c r="J612" i="10"/>
  <c r="J571" i="10"/>
  <c r="J512" i="10"/>
  <c r="J133" i="10"/>
  <c r="J712" i="10"/>
  <c r="J1595" i="10"/>
  <c r="J303" i="10"/>
  <c r="J1250" i="10"/>
  <c r="J1230" i="10"/>
  <c r="J1582" i="10"/>
  <c r="J653" i="10"/>
  <c r="J66" i="10"/>
  <c r="J1908" i="10"/>
  <c r="J598" i="10"/>
  <c r="J622" i="10"/>
  <c r="J996" i="10"/>
  <c r="J847" i="10"/>
  <c r="J138" i="10"/>
  <c r="J1306" i="10"/>
  <c r="J223" i="10"/>
  <c r="J623" i="10"/>
  <c r="J1042" i="10"/>
  <c r="J1200" i="10"/>
  <c r="J591" i="10"/>
  <c r="J163" i="10"/>
  <c r="J533" i="10"/>
  <c r="J1289" i="10"/>
  <c r="J1082" i="10"/>
  <c r="J1624" i="10"/>
  <c r="J1503" i="10"/>
  <c r="J564" i="10"/>
  <c r="J91" i="10"/>
  <c r="J855" i="10"/>
  <c r="J1135" i="10"/>
  <c r="J1177" i="10"/>
  <c r="J887" i="10"/>
  <c r="J1648" i="10"/>
  <c r="J586" i="10"/>
  <c r="J1601" i="10"/>
  <c r="J18" i="10"/>
  <c r="J141" i="10"/>
  <c r="J715" i="10"/>
  <c r="J1317" i="10"/>
  <c r="J1649" i="10"/>
  <c r="J602" i="10"/>
  <c r="J822" i="10"/>
  <c r="J1655" i="10"/>
  <c r="J850" i="10"/>
  <c r="J1596" i="10"/>
  <c r="J721" i="10"/>
  <c r="J1602" i="10"/>
  <c r="J617" i="10"/>
  <c r="J143" i="10"/>
  <c r="J987" i="10"/>
  <c r="J1578" i="10"/>
  <c r="J1215" i="10"/>
  <c r="J426" i="10"/>
  <c r="J584" i="10"/>
  <c r="J865" i="10"/>
  <c r="J599" i="10"/>
  <c r="J954" i="10"/>
  <c r="J1892" i="10"/>
  <c r="J32" i="10"/>
  <c r="J1496" i="10"/>
  <c r="J1305" i="10"/>
  <c r="J594" i="10"/>
  <c r="J515" i="10"/>
  <c r="J1308" i="10"/>
  <c r="J588" i="10"/>
  <c r="J881" i="10"/>
  <c r="J1259" i="10"/>
  <c r="J1854" i="10"/>
  <c r="J719" i="10"/>
  <c r="J1337" i="10"/>
  <c r="J22" i="10"/>
  <c r="J1573" i="10"/>
  <c r="J1121" i="10"/>
  <c r="J172" i="10"/>
  <c r="J248" i="10"/>
  <c r="J615" i="10"/>
  <c r="J520" i="10"/>
  <c r="J560" i="10"/>
  <c r="J1563" i="10"/>
  <c r="J241" i="10"/>
  <c r="J176" i="10"/>
  <c r="J1338" i="10"/>
  <c r="J256" i="10"/>
  <c r="J1542" i="10"/>
  <c r="J492" i="10"/>
  <c r="J1614" i="10"/>
  <c r="J1342" i="10"/>
  <c r="J57" i="10"/>
  <c r="J1606" i="10"/>
  <c r="J96" i="10"/>
  <c r="J876" i="10"/>
  <c r="J852" i="10"/>
  <c r="J701" i="10"/>
  <c r="J668" i="10"/>
  <c r="J135" i="10"/>
  <c r="J725" i="10"/>
  <c r="J139" i="10"/>
  <c r="J137" i="10"/>
  <c r="J786" i="10"/>
  <c r="J1852" i="10"/>
  <c r="J772" i="10"/>
  <c r="J317" i="10"/>
  <c r="J1351" i="10"/>
  <c r="J90" i="10"/>
  <c r="J1660" i="10"/>
  <c r="J1067" i="10"/>
  <c r="J679" i="10"/>
  <c r="J503" i="10"/>
  <c r="J1639" i="10"/>
  <c r="J652" i="10"/>
  <c r="J1734" i="10"/>
  <c r="J486" i="10"/>
  <c r="J134" i="10"/>
  <c r="J153" i="10"/>
  <c r="J1818" i="10"/>
  <c r="J1343" i="10"/>
  <c r="J238" i="10"/>
  <c r="J667" i="10"/>
  <c r="J1448" i="10"/>
  <c r="J250" i="10"/>
  <c r="J1611" i="10"/>
  <c r="J1352" i="10"/>
  <c r="J941" i="10"/>
  <c r="J482" i="10"/>
  <c r="J1080" i="10"/>
  <c r="J685" i="10"/>
  <c r="J858" i="10"/>
  <c r="J1730" i="10"/>
  <c r="J982" i="10"/>
  <c r="J1902" i="10"/>
  <c r="J214" i="10"/>
  <c r="J627" i="10"/>
  <c r="J1713" i="10"/>
  <c r="J1735" i="10"/>
  <c r="J1203" i="10"/>
  <c r="J1355" i="10"/>
  <c r="J491" i="10"/>
  <c r="J1071" i="10"/>
  <c r="J862" i="10"/>
  <c r="J1588" i="10"/>
  <c r="J682" i="10"/>
  <c r="J1350" i="10"/>
  <c r="J774" i="10"/>
  <c r="J499" i="10"/>
  <c r="J1569" i="10"/>
  <c r="J596" i="10"/>
  <c r="J1724" i="10"/>
  <c r="J1590" i="10"/>
  <c r="J856" i="10"/>
  <c r="J1133" i="10"/>
  <c r="J1220" i="10"/>
  <c r="J1176" i="10"/>
  <c r="J933" i="10"/>
  <c r="J849" i="10"/>
  <c r="J846" i="10"/>
  <c r="J1068" i="10"/>
  <c r="J231" i="10"/>
  <c r="J1301" i="10"/>
  <c r="J1329" i="10"/>
  <c r="J1883" i="10"/>
  <c r="J50" i="10"/>
  <c r="J99" i="10"/>
  <c r="J487" i="10"/>
  <c r="J1309" i="10"/>
  <c r="J590" i="10"/>
  <c r="J589" i="10"/>
  <c r="J1228" i="10"/>
  <c r="J242" i="10"/>
  <c r="J497" i="10"/>
  <c r="J244" i="10"/>
  <c r="J1380" i="10"/>
  <c r="J1205" i="10"/>
  <c r="J1651" i="10"/>
  <c r="J528" i="10"/>
  <c r="J1087" i="10"/>
  <c r="J142" i="10"/>
  <c r="J240" i="10"/>
  <c r="J130" i="10"/>
  <c r="J65" i="10"/>
  <c r="J1432" i="10"/>
  <c r="J694" i="10"/>
  <c r="J1718" i="10"/>
  <c r="J305" i="10"/>
  <c r="J732" i="10"/>
  <c r="J864" i="10"/>
  <c r="J474" i="10"/>
  <c r="J955" i="10"/>
  <c r="J26" i="10"/>
  <c r="J1642" i="10"/>
  <c r="J1327" i="10"/>
  <c r="J424" i="10"/>
  <c r="J136" i="10"/>
  <c r="J1570" i="10"/>
  <c r="J1592" i="10"/>
  <c r="J160" i="10"/>
  <c r="J1307" i="10"/>
  <c r="J784" i="10"/>
  <c r="J734" i="10"/>
  <c r="J154" i="10"/>
  <c r="J208" i="10"/>
  <c r="J11" i="10"/>
  <c r="J1265" i="10"/>
  <c r="J592" i="10"/>
  <c r="J315" i="10"/>
  <c r="J1348" i="10"/>
  <c r="J30" i="10"/>
  <c r="J687" i="10"/>
  <c r="J1427" i="10"/>
  <c r="J935" i="10"/>
  <c r="J42" i="10"/>
  <c r="J92" i="10"/>
  <c r="J1647" i="10"/>
  <c r="J229" i="10"/>
  <c r="J1341" i="10"/>
  <c r="J269" i="10"/>
  <c r="J568" i="10"/>
  <c r="J1225" i="10"/>
  <c r="J243" i="10"/>
  <c r="J724" i="10"/>
  <c r="J555" i="10"/>
  <c r="J872" i="10"/>
  <c r="J1085" i="10"/>
  <c r="J1532" i="10"/>
  <c r="J1345" i="10"/>
  <c r="J569" i="10"/>
  <c r="J500" i="10"/>
  <c r="J891" i="10"/>
  <c r="J1623" i="10"/>
  <c r="J928" i="10"/>
  <c r="J1069" i="10"/>
  <c r="J1598" i="10"/>
  <c r="J498" i="10"/>
  <c r="J260" i="10"/>
  <c r="J943" i="10"/>
  <c r="J1222" i="10"/>
  <c r="J722" i="10"/>
  <c r="J272" i="10"/>
  <c r="J1434" i="10"/>
  <c r="J735" i="10"/>
  <c r="J460" i="10"/>
  <c r="J1657" i="10"/>
  <c r="J1531" i="10"/>
  <c r="J952" i="10"/>
  <c r="J857" i="10"/>
  <c r="J1618" i="10"/>
  <c r="J1509" i="10"/>
  <c r="J532" i="10"/>
  <c r="J1086" i="10"/>
  <c r="J1154" i="10"/>
  <c r="J247" i="10"/>
  <c r="J736" i="10"/>
  <c r="J25" i="10"/>
  <c r="J1890" i="10"/>
  <c r="J95" i="10"/>
  <c r="J604" i="10"/>
  <c r="J1019" i="10"/>
  <c r="J52" i="10"/>
  <c r="J951" i="10"/>
  <c r="J677" i="10"/>
  <c r="J60" i="10"/>
  <c r="J319" i="10"/>
  <c r="J1105" i="10"/>
  <c r="J255" i="10"/>
  <c r="J837" i="10"/>
  <c r="J263" i="10"/>
  <c r="J1586" i="10"/>
  <c r="J707" i="10"/>
  <c r="J1344" i="10"/>
  <c r="J570" i="10"/>
  <c r="J851" i="10"/>
  <c r="J1650" i="10"/>
  <c r="J258" i="10"/>
  <c r="J12" i="10"/>
  <c r="J465" i="10"/>
  <c r="J144" i="10"/>
  <c r="J1911" i="10"/>
  <c r="J1221" i="10"/>
  <c r="J501" i="10"/>
  <c r="J268" i="10"/>
  <c r="J1388" i="10"/>
  <c r="J1283" i="10"/>
  <c r="J254" i="10"/>
  <c r="J968" i="10"/>
  <c r="J1099" i="10"/>
  <c r="J259" i="10"/>
  <c r="J1199" i="10"/>
  <c r="J245" i="10"/>
  <c r="J1252" i="10"/>
  <c r="J689" i="10"/>
  <c r="J7" i="10"/>
  <c r="J475" i="10"/>
  <c r="J1163" i="10"/>
  <c r="J1210" i="10"/>
  <c r="J788" i="10"/>
  <c r="J1497" i="10"/>
  <c r="J1882" i="10"/>
  <c r="J1518" i="10"/>
  <c r="J236" i="10"/>
  <c r="J246" i="10"/>
  <c r="J476" i="10"/>
  <c r="J54" i="10"/>
  <c r="J43" i="10"/>
  <c r="J792" i="10"/>
  <c r="J527" i="10"/>
  <c r="J900" i="10"/>
  <c r="J146" i="10"/>
  <c r="J1545" i="10"/>
  <c r="J557" i="10"/>
  <c r="J1721" i="10"/>
  <c r="J1475" i="10"/>
  <c r="J1340" i="10"/>
  <c r="J1198" i="10"/>
  <c r="J583" i="10"/>
  <c r="J894" i="10"/>
  <c r="J611" i="10"/>
  <c r="J844" i="10"/>
  <c r="J1853" i="10"/>
  <c r="J635" i="10"/>
  <c r="J603" i="10"/>
  <c r="J252" i="10"/>
  <c r="J1637" i="10"/>
  <c r="J1841" i="10"/>
  <c r="J597" i="10"/>
  <c r="J960" i="10"/>
  <c r="J1394" i="10"/>
  <c r="J1609" i="10"/>
  <c r="J763" i="10"/>
  <c r="J1107" i="10"/>
  <c r="J1201" i="10"/>
  <c r="J531" i="10"/>
  <c r="J925" i="10"/>
  <c r="J980" i="10"/>
  <c r="J729" i="10"/>
  <c r="J1271" i="10"/>
  <c r="J1313" i="10"/>
  <c r="J1528" i="10"/>
  <c r="J209" i="10"/>
  <c r="J1627" i="10"/>
  <c r="J1663" i="10"/>
  <c r="J727" i="10"/>
  <c r="J826" i="10"/>
  <c r="J140" i="10"/>
  <c r="J958" i="10"/>
  <c r="J787" i="10"/>
  <c r="J961" i="10"/>
  <c r="J64" i="10"/>
  <c r="J98" i="10"/>
  <c r="J1293" i="10"/>
  <c r="J1423" i="10"/>
  <c r="J972" i="10"/>
  <c r="J1428" i="10"/>
  <c r="J37" i="10"/>
  <c r="J1425" i="10"/>
  <c r="J1349" i="10"/>
  <c r="J297" i="10"/>
  <c r="J726" i="10"/>
  <c r="J61" i="10"/>
  <c r="J397" i="10"/>
  <c r="J663" i="10"/>
  <c r="J1551" i="10"/>
  <c r="J1522" i="10"/>
  <c r="J483" i="10"/>
  <c r="J1847" i="10"/>
  <c r="J205" i="10"/>
  <c r="J1800" i="10"/>
  <c r="J779" i="10"/>
  <c r="J529" i="10"/>
  <c r="J131" i="10"/>
  <c r="J1523" i="10"/>
  <c r="J1466" i="10"/>
  <c r="J1521" i="10"/>
  <c r="J959" i="10"/>
  <c r="J156" i="10"/>
  <c r="J1079" i="10"/>
  <c r="J995" i="10"/>
  <c r="J621" i="10"/>
  <c r="J151" i="10"/>
  <c r="J1405" i="10"/>
  <c r="J1886" i="10"/>
  <c r="J932" i="10"/>
  <c r="J1536" i="10"/>
  <c r="J412" i="10"/>
  <c r="J1240" i="10"/>
  <c r="J1827" i="10"/>
  <c r="J1904" i="10"/>
  <c r="J495" i="10"/>
  <c r="J420" i="10"/>
  <c r="J949" i="10"/>
  <c r="J1426" i="10"/>
  <c r="J72" i="10"/>
  <c r="J1583" i="10"/>
  <c r="J979" i="10"/>
  <c r="J552" i="10"/>
  <c r="J1879" i="10"/>
  <c r="J101" i="10"/>
  <c r="J845" i="10"/>
  <c r="J63" i="10"/>
  <c r="J278" i="10"/>
  <c r="J1880" i="10"/>
  <c r="J484" i="10"/>
  <c r="J662" i="10"/>
  <c r="J510" i="10"/>
  <c r="J27" i="10"/>
  <c r="J620" i="10"/>
  <c r="J47" i="10"/>
  <c r="J681" i="10"/>
  <c r="J1242" i="10"/>
  <c r="J1463" i="10"/>
  <c r="J1504" i="10"/>
  <c r="J903" i="10"/>
  <c r="J270" i="10"/>
  <c r="J1261" i="10"/>
  <c r="J199" i="10"/>
  <c r="J645" i="10"/>
  <c r="J1840" i="10"/>
  <c r="J1262" i="10"/>
  <c r="J33" i="10"/>
  <c r="J934" i="10"/>
  <c r="J1630" i="10"/>
  <c r="J782" i="10"/>
  <c r="J1527" i="10"/>
  <c r="J28" i="10"/>
  <c r="J1359" i="10"/>
  <c r="J1653" i="10"/>
  <c r="J953" i="10"/>
  <c r="J1716" i="10"/>
  <c r="J427" i="10"/>
  <c r="J1204" i="10"/>
  <c r="J431" i="10"/>
  <c r="J978" i="10"/>
  <c r="J674" i="10"/>
  <c r="J1641" i="10"/>
  <c r="J1645" i="10"/>
  <c r="J233" i="10"/>
  <c r="J610" i="10"/>
  <c r="J1078" i="10"/>
  <c r="J1110" i="10"/>
  <c r="J1589" i="10"/>
  <c r="J651" i="10"/>
  <c r="J1881" i="10"/>
  <c r="J198" i="10"/>
  <c r="J458" i="10"/>
  <c r="J684" i="10"/>
  <c r="J1516" i="10"/>
  <c r="J1257" i="10"/>
  <c r="J1472" i="10"/>
  <c r="J149" i="10"/>
  <c r="J1312" i="10"/>
  <c r="J548" i="10"/>
  <c r="J204" i="10"/>
  <c r="J86" i="10"/>
  <c r="J608" i="10"/>
  <c r="J723" i="10"/>
  <c r="J1124" i="10"/>
  <c r="J1212" i="10"/>
  <c r="J1863" i="10"/>
  <c r="J795" i="10"/>
  <c r="J1644" i="10"/>
  <c r="J605" i="10"/>
  <c r="J1263" i="10"/>
  <c r="J1815" i="10"/>
  <c r="J547" i="10"/>
  <c r="J1088" i="10"/>
  <c r="J1817" i="10"/>
  <c r="J956" i="10"/>
  <c r="J1474" i="10"/>
  <c r="J1037" i="10"/>
  <c r="J1803" i="10"/>
  <c r="J785" i="10"/>
  <c r="J1638" i="10"/>
  <c r="J563" i="10"/>
  <c r="J1619" i="10"/>
  <c r="J1043" i="10"/>
  <c r="J1621" i="10"/>
  <c r="J948" i="10"/>
  <c r="J1093" i="10"/>
  <c r="J1797" i="10"/>
  <c r="J186" i="10"/>
  <c r="J1898" i="10"/>
  <c r="J1070" i="10"/>
  <c r="J235" i="10"/>
  <c r="J1889" i="10"/>
  <c r="J464" i="10"/>
  <c r="J1438" i="10"/>
  <c r="J1584" i="10"/>
  <c r="J609" i="10"/>
  <c r="J15" i="10"/>
  <c r="J562" i="10"/>
  <c r="J132" i="10"/>
  <c r="J207" i="10"/>
  <c r="J490" i="10"/>
  <c r="J1530" i="10"/>
  <c r="J664" i="10"/>
  <c r="J211" i="10"/>
  <c r="J1288" i="10"/>
  <c r="J1810" i="10"/>
  <c r="J292" i="10"/>
  <c r="J1231" i="10"/>
  <c r="J282" i="10"/>
  <c r="J1256" i="10"/>
  <c r="J1064" i="10"/>
  <c r="J686" i="10"/>
  <c r="J1273" i="10"/>
  <c r="J1895" i="10"/>
  <c r="J1346" i="10"/>
  <c r="J368" i="10"/>
  <c r="J714" i="10"/>
  <c r="J1421" i="10"/>
  <c r="J1161" i="10"/>
  <c r="J815" i="10"/>
  <c r="J1893" i="10"/>
  <c r="J1339" i="10"/>
  <c r="J299" i="10"/>
  <c r="J640" i="10"/>
  <c r="J1845" i="10"/>
  <c r="J922" i="10"/>
  <c r="J1871" i="10"/>
  <c r="J1194" i="10"/>
  <c r="J1060" i="10"/>
  <c r="J1322" i="10"/>
  <c r="J1685" i="10"/>
  <c r="J1900" i="10"/>
  <c r="J573" i="10"/>
  <c r="J457" i="10"/>
  <c r="J1457" i="10"/>
  <c r="J860" i="10"/>
  <c r="J463" i="10"/>
  <c r="J1406" i="10"/>
  <c r="J1654" i="10"/>
  <c r="J1437" i="10"/>
  <c r="J29" i="10"/>
  <c r="J1393" i="10"/>
  <c r="J1452" i="10"/>
  <c r="J680" i="10"/>
  <c r="J1636" i="10"/>
  <c r="J522" i="10"/>
  <c r="J1603" i="10"/>
  <c r="J1526" i="10"/>
  <c r="J226" i="10"/>
  <c r="J871" i="10"/>
  <c r="J593" i="10"/>
  <c r="J174" i="10"/>
  <c r="J316" i="10"/>
  <c r="J1216" i="10"/>
  <c r="J863" i="10"/>
  <c r="J56" i="10"/>
  <c r="J1822" i="10"/>
  <c r="J493" i="10"/>
  <c r="J1370" i="10"/>
  <c r="J1813" i="10"/>
  <c r="J369" i="10"/>
  <c r="J51" i="10"/>
  <c r="J728" i="10"/>
  <c r="J304" i="10"/>
  <c r="J511" i="10"/>
  <c r="J183" i="10"/>
  <c r="J267" i="10"/>
  <c r="J179" i="10"/>
  <c r="J1899" i="10"/>
  <c r="J289" i="10"/>
  <c r="J780" i="10"/>
  <c r="J625" i="10"/>
  <c r="J1214" i="10"/>
  <c r="J312" i="10"/>
  <c r="J1206" i="10"/>
  <c r="J1665" i="10"/>
  <c r="J526" i="10"/>
  <c r="J189" i="10"/>
  <c r="J944" i="10"/>
  <c r="J1065" i="10"/>
  <c r="J1591" i="10"/>
  <c r="J771" i="10"/>
  <c r="J288" i="10"/>
  <c r="J145" i="10"/>
  <c r="J638" i="10"/>
  <c r="J150" i="10"/>
  <c r="J1842" i="10"/>
  <c r="J551" i="10"/>
  <c r="J901" i="10"/>
  <c r="J1034" i="10"/>
  <c r="J157" i="10"/>
  <c r="J1422" i="10"/>
  <c r="J919" i="10"/>
  <c r="J1264" i="10"/>
  <c r="J861" i="10"/>
  <c r="J439" i="10"/>
  <c r="J1311" i="10"/>
  <c r="J1484" i="10"/>
  <c r="J1612" i="10"/>
  <c r="J1028" i="10"/>
  <c r="J731" i="10"/>
  <c r="J185" i="10"/>
  <c r="J1505" i="10"/>
  <c r="J293" i="10"/>
  <c r="J1524" i="10"/>
  <c r="J1732" i="10"/>
  <c r="J1363" i="10"/>
  <c r="J417" i="10"/>
  <c r="J311" i="10"/>
  <c r="J1715" i="10"/>
  <c r="J984" i="10"/>
  <c r="J967" i="10"/>
  <c r="J480" i="10"/>
  <c r="J906" i="10"/>
  <c r="J1299" i="10"/>
  <c r="J1104" i="10"/>
  <c r="J655" i="10"/>
  <c r="J1540" i="10"/>
  <c r="J877" i="10"/>
  <c r="J1632" i="10"/>
  <c r="J1594" i="10"/>
  <c r="J1381" i="10"/>
  <c r="J456" i="10"/>
  <c r="J1376" i="10"/>
  <c r="J673" i="10"/>
  <c r="J1843" i="10"/>
  <c r="J1169" i="10"/>
  <c r="J879" i="10"/>
  <c r="J893" i="10"/>
  <c r="J1162" i="10"/>
  <c r="J425" i="10"/>
  <c r="J277" i="10"/>
  <c r="J1392" i="10"/>
  <c r="J950" i="10"/>
  <c r="J905" i="10"/>
  <c r="J1251" i="10"/>
  <c r="J1821" i="10"/>
  <c r="J939" i="10"/>
  <c r="J77" i="10"/>
  <c r="J1075" i="10"/>
  <c r="J1462" i="10"/>
  <c r="J1024" i="10"/>
  <c r="J848" i="10"/>
  <c r="J878" i="10"/>
  <c r="J216" i="10"/>
  <c r="J1894" i="10"/>
  <c r="J1132" i="10"/>
  <c r="J1728" i="10"/>
  <c r="J1753" i="10"/>
  <c r="J462" i="10"/>
  <c r="J175" i="10"/>
  <c r="J478" i="10"/>
  <c r="J1804" i="10"/>
  <c r="J524" i="10"/>
  <c r="J776" i="10"/>
  <c r="J838" i="10"/>
  <c r="J398" i="10"/>
  <c r="J202" i="10"/>
  <c r="J1643" i="10"/>
  <c r="J49" i="10"/>
  <c r="J48" i="10"/>
  <c r="J797" i="10"/>
  <c r="J1451" i="10"/>
  <c r="J946" i="10"/>
  <c r="J940" i="10"/>
  <c r="J1600" i="10"/>
  <c r="J1410" i="10"/>
  <c r="J649" i="10"/>
  <c r="J1486" i="10"/>
  <c r="J744" i="10"/>
  <c r="J219" i="10"/>
  <c r="J296" i="10"/>
  <c r="J467" i="10"/>
  <c r="J416" i="10"/>
  <c r="J1303" i="10"/>
  <c r="J1534" i="10"/>
  <c r="J665" i="10"/>
  <c r="J395" i="10"/>
  <c r="J1465" i="10"/>
  <c r="J1241" i="10"/>
  <c r="J1111" i="10"/>
  <c r="J1525" i="10"/>
  <c r="J816" i="10"/>
  <c r="J1029" i="10"/>
  <c r="J88" i="10"/>
  <c r="J221" i="10"/>
  <c r="J280" i="10"/>
  <c r="J1101" i="10"/>
  <c r="J334" i="10"/>
  <c r="J419" i="10"/>
  <c r="J910" i="10"/>
  <c r="J1368" i="10"/>
  <c r="J514" i="10"/>
  <c r="J1705" i="10"/>
  <c r="J1826" i="10"/>
  <c r="J947" i="10"/>
  <c r="J1543" i="10"/>
  <c r="J201" i="10"/>
  <c r="J1010" i="10"/>
  <c r="J1408" i="10"/>
  <c r="J1533" i="10"/>
  <c r="J1844" i="10"/>
  <c r="J373" i="10"/>
  <c r="J67" i="10"/>
  <c r="J1020" i="10"/>
  <c r="J683" i="10"/>
  <c r="J828" i="10"/>
  <c r="J406" i="10"/>
  <c r="J912" i="10"/>
  <c r="J769" i="10"/>
  <c r="J1213" i="10"/>
  <c r="J1897" i="10"/>
  <c r="J1714" i="10"/>
  <c r="J1108" i="10"/>
  <c r="J970" i="10"/>
  <c r="J1617" i="10"/>
  <c r="J438" i="10"/>
  <c r="J44" i="10"/>
  <c r="J1367" i="10"/>
  <c r="J1538" i="10"/>
  <c r="J574" i="10"/>
  <c r="J365" i="10"/>
  <c r="J1646" i="10"/>
  <c r="J819" i="10"/>
  <c r="J1836" i="10"/>
  <c r="J283" i="10"/>
  <c r="J281" i="10"/>
  <c r="J313" i="10"/>
  <c r="J813" i="10"/>
  <c r="J1006" i="10"/>
  <c r="J274" i="10"/>
  <c r="J430" i="10"/>
  <c r="J352" i="10"/>
  <c r="J581" i="10"/>
  <c r="J1631" i="10"/>
  <c r="J647" i="10"/>
  <c r="J80" i="10"/>
  <c r="J1152" i="10"/>
  <c r="J1693" i="10"/>
  <c r="J1806" i="10"/>
  <c r="J1640" i="10"/>
  <c r="J619" i="10"/>
  <c r="J1831" i="10"/>
  <c r="J882" i="10"/>
  <c r="J1270" i="10"/>
  <c r="J923" i="10"/>
  <c r="J513" i="10"/>
  <c r="J84" i="10"/>
  <c r="J1634" i="10"/>
  <c r="J164" i="10"/>
  <c r="J1477" i="10"/>
  <c r="J1874" i="10"/>
  <c r="J1891" i="10"/>
  <c r="J1802" i="10"/>
  <c r="J873" i="10"/>
  <c r="J1074" i="10"/>
  <c r="J318" i="10"/>
  <c r="J812" i="10"/>
  <c r="J83" i="10"/>
  <c r="J1248" i="10"/>
  <c r="J1476" i="10"/>
  <c r="J642" i="10"/>
  <c r="J441" i="10"/>
  <c r="J249" i="10"/>
  <c r="J396" i="10"/>
  <c r="J1347" i="10"/>
  <c r="J757" i="10"/>
  <c r="J1832" i="10"/>
  <c r="J1120" i="10"/>
  <c r="J1005" i="10"/>
  <c r="J964" i="10"/>
  <c r="J942" i="10"/>
  <c r="J814" i="10"/>
  <c r="J650" i="10"/>
  <c r="J1149" i="10"/>
  <c r="J23" i="10"/>
  <c r="J24" i="10"/>
  <c r="J291" i="10"/>
  <c r="J14" i="10"/>
  <c r="J203" i="10"/>
  <c r="J691" i="10"/>
  <c r="J899" i="10"/>
  <c r="J639" i="10"/>
  <c r="J354" i="10"/>
  <c r="J1202" i="10"/>
  <c r="J1473" i="10"/>
  <c r="J1903" i="10"/>
  <c r="J1282" i="10"/>
  <c r="J921" i="10"/>
  <c r="J275" i="10"/>
  <c r="J1274" i="10"/>
  <c r="J286" i="10"/>
  <c r="J413" i="10"/>
  <c r="J1044" i="10"/>
  <c r="J469" i="10"/>
  <c r="J1211" i="10"/>
  <c r="J13" i="10"/>
  <c r="J1529" i="10"/>
  <c r="J155" i="10"/>
  <c r="J1142" i="10"/>
  <c r="J931" i="10"/>
  <c r="J1424" i="10"/>
  <c r="J1830" i="10"/>
  <c r="J287" i="10"/>
  <c r="J917" i="10"/>
  <c r="J9" i="10"/>
  <c r="J1011" i="10"/>
  <c r="J1362" i="10"/>
  <c r="J165" i="10"/>
  <c r="J992" i="10"/>
  <c r="J534" i="10"/>
  <c r="J631" i="10"/>
  <c r="J969" i="10"/>
  <c r="J232" i="10"/>
  <c r="J1374" i="10"/>
  <c r="J543" i="10"/>
  <c r="J1026" i="10"/>
  <c r="J1361" i="10"/>
  <c r="J927" i="10"/>
  <c r="J1816" i="10"/>
  <c r="J1620" i="10"/>
  <c r="J1217" i="10"/>
  <c r="J1729" i="10"/>
  <c r="J1165" i="10"/>
  <c r="J1319" i="10"/>
  <c r="J228" i="10"/>
  <c r="J582" i="10"/>
  <c r="J636" i="10"/>
  <c r="J874" i="10"/>
  <c r="J399" i="10"/>
  <c r="J1276" i="10"/>
  <c r="J1148" i="10"/>
  <c r="J991" i="10"/>
  <c r="J1373" i="10"/>
  <c r="J1114" i="10"/>
  <c r="J1281" i="10"/>
  <c r="J310" i="10"/>
  <c r="J1001" i="10"/>
  <c r="J1014" i="10"/>
  <c r="J821" i="10"/>
  <c r="J1369" i="10"/>
  <c r="J409" i="10"/>
  <c r="J1446" i="10"/>
  <c r="J410" i="10"/>
  <c r="J6" i="10"/>
  <c r="J718" i="10"/>
  <c r="J1208" i="10"/>
  <c r="J1835" i="10"/>
  <c r="J1033" i="10"/>
  <c r="J827" i="10"/>
  <c r="J546" i="10"/>
  <c r="J1004" i="10"/>
  <c r="J1166" i="10"/>
  <c r="J107" i="10"/>
  <c r="J1470" i="10"/>
  <c r="J479" i="10"/>
  <c r="J1238" i="10"/>
  <c r="J408" i="10"/>
  <c r="J1722" i="10"/>
  <c r="J81" i="10"/>
  <c r="J747" i="10"/>
  <c r="J717" i="10"/>
  <c r="J1809" i="10"/>
  <c r="J539" i="10"/>
  <c r="J632" i="10"/>
  <c r="J177" i="10"/>
  <c r="J110" i="10"/>
  <c r="J170" i="10"/>
  <c r="J1129" i="10"/>
  <c r="J402" i="10"/>
  <c r="J466" i="10"/>
  <c r="J1117" i="10"/>
  <c r="J911" i="10"/>
  <c r="J644" i="10"/>
  <c r="J688" i="10"/>
  <c r="J1113" i="10"/>
  <c r="J648" i="10"/>
  <c r="J1084" i="10"/>
  <c r="J367" i="10"/>
  <c r="J1628" i="10"/>
  <c r="J752" i="10"/>
  <c r="J902" i="10"/>
  <c r="J1461" i="10"/>
  <c r="J1017" i="10"/>
  <c r="J1277" i="10"/>
  <c r="J870" i="10"/>
  <c r="J1683" i="10"/>
  <c r="J1035" i="10"/>
  <c r="J1103" i="10"/>
  <c r="J1834" i="10"/>
  <c r="J1910" i="10"/>
  <c r="J540" i="10"/>
  <c r="J720" i="10"/>
  <c r="J659" i="10"/>
  <c r="J200" i="10"/>
  <c r="J1237" i="10"/>
  <c r="J1464" i="10"/>
  <c r="J1239" i="10"/>
  <c r="J1856" i="10"/>
  <c r="J1494" i="10"/>
  <c r="J461" i="10"/>
  <c r="J554" i="10"/>
  <c r="J1700" i="10"/>
  <c r="J884" i="10"/>
  <c r="J913" i="10"/>
  <c r="J1076" i="10"/>
  <c r="J104" i="10"/>
  <c r="J1491" i="10"/>
  <c r="J914" i="10"/>
  <c r="J1635" i="10"/>
  <c r="J550" i="10"/>
  <c r="J1039" i="10"/>
  <c r="J576" i="10"/>
  <c r="J1833" i="10"/>
  <c r="J974" i="10"/>
  <c r="J1814" i="10"/>
  <c r="J818" i="10"/>
  <c r="J494" i="10"/>
  <c r="J556" i="10"/>
  <c r="J433" i="10"/>
  <c r="J159" i="10"/>
  <c r="J997" i="10"/>
  <c r="J1805" i="10"/>
  <c r="J481" i="10"/>
  <c r="J1906" i="10"/>
  <c r="J945" i="10"/>
  <c r="J1633" i="10"/>
  <c r="J1867" i="10"/>
  <c r="J1444" i="10"/>
  <c r="J113" i="10"/>
  <c r="J1009" i="10"/>
  <c r="J1615" i="10"/>
  <c r="J1559" i="10"/>
  <c r="J1778" i="10"/>
  <c r="J180" i="10"/>
  <c r="J1247" i="10"/>
  <c r="J1066" i="10"/>
  <c r="J989" i="10"/>
  <c r="J1030" i="10"/>
  <c r="J976" i="10"/>
  <c r="J781" i="10"/>
  <c r="J676" i="10"/>
  <c r="J1777" i="10"/>
  <c r="J414" i="10"/>
  <c r="J1667" i="10"/>
  <c r="J1807" i="10"/>
  <c r="J607" i="10"/>
  <c r="J1372" i="10"/>
  <c r="J20" i="10"/>
  <c r="J1720" i="10"/>
  <c r="J920" i="10"/>
  <c r="J271" i="10"/>
  <c r="J182" i="10"/>
  <c r="J1560" i="10"/>
  <c r="J778" i="10"/>
  <c r="J105" i="10"/>
  <c r="J1160" i="10"/>
  <c r="J347" i="10"/>
  <c r="J1027" i="10"/>
  <c r="J217" i="10"/>
  <c r="J1180" i="10"/>
  <c r="J173" i="10"/>
  <c r="J756" i="10"/>
  <c r="J630" i="10"/>
  <c r="J710" i="10"/>
  <c r="J1389" i="10"/>
  <c r="J1280" i="10"/>
  <c r="J342" i="10"/>
  <c r="J1159" i="10"/>
  <c r="J1808" i="10"/>
  <c r="J1402" i="10"/>
  <c r="J1379" i="10"/>
  <c r="J888" i="10"/>
  <c r="J468" i="10"/>
  <c r="J637" i="10"/>
  <c r="J1115" i="10"/>
  <c r="J762" i="10"/>
  <c r="J817" i="10"/>
  <c r="J1272" i="10"/>
  <c r="J169" i="10"/>
  <c r="J1007" i="10"/>
  <c r="J405" i="10"/>
  <c r="J1555" i="10"/>
  <c r="J1517" i="10"/>
  <c r="J1812" i="10"/>
  <c r="J400" i="10"/>
  <c r="J1258" i="10"/>
  <c r="J545" i="10"/>
  <c r="J1015" i="10"/>
  <c r="J106" i="10"/>
  <c r="J1296" i="10"/>
  <c r="J508" i="10"/>
  <c r="J1275" i="10"/>
  <c r="J284" i="10"/>
  <c r="J301" i="10"/>
  <c r="J1118" i="10"/>
  <c r="J339" i="10"/>
  <c r="J1745" i="10"/>
  <c r="J350" i="10"/>
  <c r="J1318" i="10"/>
  <c r="J1243" i="10"/>
  <c r="J1848" i="10"/>
  <c r="J1868" i="10"/>
  <c r="J1002" i="10"/>
  <c r="J1888" i="10"/>
  <c r="J336" i="10"/>
  <c r="J743" i="10"/>
  <c r="J1141" i="10"/>
  <c r="J407" i="10"/>
  <c r="J1038" i="10"/>
  <c r="J1567" i="10"/>
  <c r="J1733" i="10"/>
  <c r="J178" i="10"/>
  <c r="J73" i="10"/>
  <c r="J1862" i="10"/>
  <c r="J898" i="10"/>
  <c r="J5" i="10"/>
  <c r="D46" i="7" s="1"/>
  <c r="J909" i="10"/>
  <c r="J161" i="10"/>
  <c r="J122" i="10"/>
  <c r="J53" i="10"/>
  <c r="J1441" i="10"/>
  <c r="J1167" i="10"/>
  <c r="J74" i="10"/>
  <c r="J713" i="10"/>
  <c r="J834" i="10"/>
  <c r="J1652" i="10"/>
  <c r="J1244" i="10"/>
  <c r="J1003" i="10"/>
  <c r="J1469" i="10"/>
  <c r="J16" i="10"/>
  <c r="J1073" i="10"/>
  <c r="J1571" i="10"/>
  <c r="J370" i="10"/>
  <c r="J1870" i="10"/>
  <c r="J114" i="10"/>
  <c r="J746" i="10"/>
  <c r="J449" i="10"/>
  <c r="J1460" i="10"/>
  <c r="J1278" i="10"/>
  <c r="J926" i="10"/>
  <c r="J916" i="10"/>
  <c r="J348" i="10"/>
  <c r="J152" i="10"/>
  <c r="J1224" i="10"/>
  <c r="J41" i="10"/>
  <c r="J1616" i="10"/>
  <c r="J973" i="10"/>
  <c r="J1736" i="10"/>
  <c r="J1726" i="10"/>
  <c r="J415" i="10"/>
  <c r="J1577" i="10"/>
  <c r="J1554" i="10"/>
  <c r="J360" i="10"/>
  <c r="J109" i="10"/>
  <c r="J1031" i="10"/>
  <c r="J509" i="10"/>
  <c r="J1622" i="10"/>
  <c r="J1126" i="10"/>
  <c r="J537" i="10"/>
  <c r="J535" i="10"/>
  <c r="J820" i="10"/>
  <c r="J1770" i="10"/>
  <c r="J770" i="10"/>
  <c r="J1235" i="10"/>
  <c r="J1255" i="10"/>
  <c r="J646" i="10"/>
  <c r="J87" i="10"/>
  <c r="J1429" i="10"/>
  <c r="J404" i="10"/>
  <c r="J378" i="10"/>
  <c r="J366" i="10"/>
  <c r="J1798" i="10"/>
  <c r="J1564" i="10"/>
  <c r="J966" i="10"/>
  <c r="J575" i="10"/>
  <c r="J1774" i="10"/>
  <c r="J1420" i="10"/>
  <c r="J1610" i="10"/>
  <c r="J1866" i="10"/>
  <c r="J1310" i="10"/>
  <c r="J831" i="10"/>
  <c r="J716" i="10"/>
  <c r="J830" i="10"/>
  <c r="J675" i="10"/>
  <c r="J1535" i="10"/>
  <c r="J1597" i="10"/>
  <c r="J422" i="10"/>
  <c r="J1490" i="10"/>
  <c r="J1300" i="10"/>
  <c r="J302" i="10"/>
  <c r="J1190" i="10"/>
  <c r="J1558" i="10"/>
  <c r="J75" i="10"/>
  <c r="J977" i="10"/>
  <c r="J745" i="10"/>
  <c r="J1629" i="10"/>
  <c r="J55" i="10"/>
  <c r="J167" i="10"/>
  <c r="J472" i="10"/>
  <c r="J1223" i="10"/>
  <c r="J1471" i="10"/>
  <c r="J213" i="10"/>
  <c r="J1112" i="10"/>
  <c r="J1378" i="10"/>
  <c r="J1682" i="10"/>
  <c r="J489" i="10"/>
  <c r="J657" i="10"/>
  <c r="J1008" i="10"/>
  <c r="J1498" i="10"/>
  <c r="J656" i="10"/>
  <c r="J1013" i="10"/>
  <c r="J58" i="10"/>
  <c r="J184" i="10"/>
  <c r="J470" i="10"/>
  <c r="J915" i="10"/>
  <c r="J1098" i="10"/>
  <c r="J227" i="10"/>
  <c r="J544" i="10"/>
  <c r="J1025" i="10"/>
  <c r="J595" i="10"/>
  <c r="J1719" i="10"/>
  <c r="J1431" i="10"/>
  <c r="J825" i="10"/>
  <c r="J896" i="10"/>
  <c r="J8" i="10"/>
  <c r="J168" i="10"/>
  <c r="J1266" i="10"/>
  <c r="J1375" i="10"/>
  <c r="J824" i="10"/>
  <c r="J823" i="10"/>
  <c r="J1285" i="10"/>
  <c r="J343" i="10"/>
  <c r="J118" i="10"/>
  <c r="J1377" i="10"/>
  <c r="J1171" i="10"/>
  <c r="J1227" i="10"/>
  <c r="J1703" i="10"/>
  <c r="J1837" i="10"/>
  <c r="J1773" i="10"/>
  <c r="J196" i="10"/>
  <c r="J1302" i="10"/>
  <c r="J82" i="10"/>
  <c r="J1145" i="10"/>
  <c r="J1782" i="10"/>
  <c r="J1036" i="10"/>
  <c r="J1314" i="10"/>
  <c r="J1872" i="10"/>
  <c r="J1284" i="10"/>
  <c r="J538" i="10"/>
  <c r="J895" i="10"/>
  <c r="J10" i="10"/>
  <c r="J749" i="10"/>
  <c r="J125" i="10"/>
  <c r="J1877" i="10"/>
  <c r="J1268" i="10"/>
  <c r="J116" i="10"/>
  <c r="J1189" i="10"/>
  <c r="J79" i="10"/>
  <c r="J62" i="10"/>
  <c r="J1447" i="10"/>
  <c r="J641" i="10"/>
  <c r="J754" i="10"/>
  <c r="J755" i="10"/>
  <c r="J703" i="10"/>
  <c r="J1737" i="10"/>
  <c r="J965" i="10"/>
  <c r="J448" i="10"/>
  <c r="J1864" i="10"/>
  <c r="J295" i="10"/>
  <c r="J809" i="10"/>
  <c r="J1873" i="10"/>
  <c r="J197" i="10"/>
  <c r="J1018" i="10"/>
  <c r="J85" i="10"/>
  <c r="J333" i="10"/>
  <c r="J886" i="10"/>
  <c r="J411" i="10"/>
  <c r="J918" i="10"/>
  <c r="J335" i="10"/>
  <c r="J1181" i="10"/>
  <c r="J374" i="10"/>
  <c r="J195" i="10"/>
  <c r="J1576" i="10"/>
  <c r="J799" i="10"/>
  <c r="J1456" i="10"/>
  <c r="J127" i="10"/>
  <c r="J1245" i="10"/>
  <c r="J758" i="10"/>
  <c r="J1186" i="10"/>
  <c r="J344" i="10"/>
  <c r="J1566" i="10"/>
  <c r="J1125" i="10"/>
  <c r="J403" i="10"/>
  <c r="J963" i="10"/>
  <c r="J783" i="10"/>
  <c r="J999" i="10"/>
  <c r="J1164" i="10"/>
  <c r="J17" i="10"/>
  <c r="J897" i="10"/>
  <c r="J1537" i="10"/>
  <c r="J1520" i="10"/>
  <c r="J191" i="10"/>
  <c r="J1748" i="10"/>
  <c r="J1684" i="10"/>
  <c r="J577" i="10"/>
  <c r="J1500" i="10"/>
  <c r="J1706" i="10"/>
  <c r="J21" i="10"/>
  <c r="J567" i="10"/>
  <c r="J1102" i="10"/>
  <c r="J678" i="10"/>
  <c r="J561" i="10"/>
  <c r="J89" i="10"/>
  <c r="J496" i="10"/>
  <c r="J377" i="10"/>
  <c r="J332" i="10"/>
  <c r="J767" i="10"/>
  <c r="J1083" i="10"/>
  <c r="J1458" i="10"/>
  <c r="J1269" i="10"/>
  <c r="J59" i="10"/>
  <c r="J1219" i="10"/>
  <c r="J549" i="10"/>
  <c r="J171" i="10"/>
  <c r="J355" i="10"/>
  <c r="J1515" i="10"/>
  <c r="J218" i="10"/>
  <c r="J796" i="10"/>
  <c r="J436" i="10"/>
  <c r="J1725" i="10"/>
  <c r="J633" i="10"/>
  <c r="J1811" i="10"/>
  <c r="J536" i="10"/>
  <c r="J485" i="10"/>
  <c r="J401" i="10"/>
  <c r="J1557" i="10"/>
  <c r="J108" i="10"/>
  <c r="J832" i="10"/>
  <c r="J1155" i="10"/>
  <c r="J578" i="10"/>
  <c r="J908" i="10"/>
  <c r="J962" i="10"/>
  <c r="J1253" i="10"/>
  <c r="J1825" i="10"/>
  <c r="J1184" i="10"/>
  <c r="J1442" i="10"/>
  <c r="J224" i="10"/>
  <c r="J115" i="10"/>
  <c r="J800" i="10"/>
  <c r="J1153" i="10"/>
  <c r="J290" i="10"/>
  <c r="J1187" i="10"/>
  <c r="J924" i="10"/>
  <c r="J936" i="10"/>
  <c r="J1365" i="10"/>
  <c r="J362" i="10"/>
  <c r="J1131" i="10"/>
  <c r="J1717" i="10"/>
  <c r="J1510" i="10"/>
  <c r="J46" i="10"/>
  <c r="J1574" i="10"/>
  <c r="J975" i="10"/>
  <c r="J432" i="10"/>
  <c r="J1697" i="10"/>
  <c r="J1783" i="10"/>
  <c r="J309" i="10"/>
  <c r="J1869" i="10"/>
  <c r="J442" i="10"/>
  <c r="J1106" i="10"/>
  <c r="J341" i="10"/>
  <c r="J1218" i="10"/>
  <c r="J393" i="10"/>
  <c r="J1694" i="10"/>
  <c r="J1254" i="10"/>
  <c r="J188" i="10"/>
  <c r="J1286" i="10"/>
  <c r="J671" i="10"/>
  <c r="J742" i="10"/>
  <c r="J807" i="10"/>
  <c r="J45" i="10"/>
  <c r="J1137" i="10"/>
  <c r="J215" i="10"/>
  <c r="J307" i="10"/>
  <c r="J1100" i="10"/>
  <c r="J94" i="10"/>
  <c r="J166" i="10"/>
  <c r="J192" i="10"/>
  <c r="J1666" i="10"/>
  <c r="J1771" i="10"/>
  <c r="J276" i="10"/>
  <c r="J162" i="10"/>
  <c r="J1839" i="10"/>
  <c r="J1334" i="10"/>
  <c r="J1209" i="10"/>
  <c r="J1501" i="10"/>
  <c r="J1433" i="10"/>
  <c r="J1692" i="10"/>
  <c r="J356" i="10"/>
  <c r="J1249" i="10"/>
  <c r="J1670" i="10"/>
  <c r="J1828" i="10"/>
  <c r="J1439" i="10"/>
  <c r="J517" i="10"/>
  <c r="J875" i="10"/>
  <c r="J1468" i="10"/>
  <c r="J1688" i="10"/>
  <c r="J1127" i="10"/>
  <c r="J672" i="10"/>
  <c r="J1696" i="10"/>
  <c r="J158" i="10"/>
  <c r="J359" i="10"/>
  <c r="J998" i="10"/>
  <c r="J1116" i="10"/>
  <c r="J1236" i="10"/>
  <c r="J1128" i="10"/>
  <c r="J1170" i="10"/>
  <c r="J1371" i="10"/>
  <c r="J1608" i="10"/>
  <c r="J1182" i="10"/>
  <c r="J1858" i="10"/>
  <c r="J1358" i="10"/>
  <c r="J444" i="10"/>
  <c r="J751" i="10"/>
  <c r="J1752" i="10"/>
  <c r="J1572" i="10"/>
  <c r="J1846" i="10"/>
  <c r="J1677" i="10"/>
  <c r="J541" i="10"/>
  <c r="J361" i="10"/>
  <c r="J1896" i="10"/>
  <c r="J1232" i="10"/>
  <c r="J1455" i="10"/>
  <c r="J1234" i="10"/>
  <c r="J1459" i="10"/>
  <c r="J1681" i="10"/>
  <c r="J357" i="10"/>
  <c r="J31" i="10"/>
  <c r="J1436" i="10"/>
  <c r="J833" i="10"/>
  <c r="J394" i="10"/>
  <c r="J542" i="10"/>
  <c r="J1384" i="10"/>
  <c r="J1489" i="10"/>
  <c r="J206" i="10"/>
  <c r="J1332" i="10"/>
  <c r="J1140" i="10"/>
  <c r="J1739" i="10"/>
  <c r="J1151" i="10"/>
  <c r="J530" i="10"/>
  <c r="J1246" i="10"/>
  <c r="J516" i="10"/>
  <c r="J471" i="10"/>
  <c r="J1119" i="10"/>
  <c r="J1738" i="10"/>
  <c r="J1138" i="10"/>
  <c r="J1508" i="10"/>
  <c r="J753" i="10"/>
  <c r="J829" i="10"/>
  <c r="J1865" i="10"/>
  <c r="J1698" i="10"/>
  <c r="J804" i="10"/>
  <c r="J117" i="10"/>
  <c r="J1913" i="10"/>
  <c r="J760" i="10"/>
  <c r="J1012" i="10"/>
  <c r="J1445" i="10"/>
  <c r="J1385" i="10"/>
  <c r="J294" i="10"/>
  <c r="J434" i="10"/>
  <c r="J666" i="10"/>
  <c r="J518" i="10"/>
  <c r="J1321" i="10"/>
  <c r="J331" i="10"/>
  <c r="J1561" i="10"/>
  <c r="J78" i="10"/>
  <c r="J1487" i="10"/>
  <c r="J372" i="10"/>
  <c r="J450" i="10"/>
  <c r="J1838" i="10"/>
  <c r="J1130" i="10"/>
  <c r="J750" i="10"/>
  <c r="J841" i="10"/>
  <c r="J1701" i="10"/>
  <c r="J1330" i="10"/>
  <c r="J1699" i="10"/>
  <c r="J1562" i="10"/>
  <c r="J452" i="10"/>
  <c r="J1146" i="10"/>
  <c r="J1727" i="10"/>
  <c r="J775" i="10"/>
  <c r="J1387" i="10"/>
  <c r="J279" i="10"/>
  <c r="J1743" i="10"/>
  <c r="J306" i="10"/>
  <c r="J446" i="10"/>
  <c r="J1556" i="10"/>
  <c r="J1052" i="10"/>
  <c r="J1788" i="10"/>
  <c r="J451" i="10"/>
  <c r="J1364" i="10"/>
  <c r="J1799" i="10"/>
  <c r="J890" i="10"/>
  <c r="J351" i="10"/>
  <c r="J702" i="10"/>
  <c r="J1506" i="10"/>
  <c r="J1695" i="10"/>
  <c r="J1784" i="10"/>
  <c r="J1366" i="10"/>
  <c r="J1467" i="10"/>
  <c r="J1780" i="10"/>
  <c r="J1279" i="10"/>
  <c r="J1539" i="10"/>
  <c r="J1861" i="10"/>
  <c r="J376" i="10"/>
  <c r="J340" i="10"/>
  <c r="J1143" i="10"/>
  <c r="J1507" i="10"/>
  <c r="J836" i="10"/>
  <c r="J1109" i="10"/>
  <c r="J1435" i="10"/>
  <c r="J358" i="10"/>
  <c r="J1741" i="10"/>
  <c r="J337" i="10"/>
  <c r="J1671" i="10"/>
  <c r="J346" i="10"/>
  <c r="J1829" i="10"/>
  <c r="J907" i="10"/>
  <c r="J748" i="10"/>
  <c r="J1360" i="10"/>
  <c r="J1193" i="10"/>
  <c r="J1575" i="10"/>
  <c r="J454" i="10"/>
  <c r="J990" i="10"/>
  <c r="J523" i="10"/>
  <c r="J435" i="10"/>
  <c r="J39" i="10"/>
  <c r="J1676" i="10"/>
  <c r="J1568" i="10"/>
  <c r="J1333" i="10"/>
  <c r="J661" i="10"/>
  <c r="J553" i="10"/>
  <c r="J566" i="10"/>
  <c r="J1156" i="10"/>
  <c r="J709" i="10"/>
  <c r="J1761" i="10"/>
  <c r="J1859" i="10"/>
  <c r="J353" i="10"/>
  <c r="J1801" i="10"/>
  <c r="J1323" i="10"/>
  <c r="J338" i="10"/>
  <c r="J1744" i="10"/>
  <c r="J285" i="10"/>
  <c r="J1691" i="10"/>
  <c r="J111" i="10"/>
  <c r="J892" i="10"/>
  <c r="J835" i="10"/>
  <c r="J1173" i="10"/>
  <c r="J1755" i="10"/>
  <c r="J1747" i="10"/>
  <c r="J766" i="10"/>
  <c r="J1772" i="10"/>
  <c r="J988" i="10"/>
  <c r="J1096" i="10"/>
  <c r="J660" i="10"/>
  <c r="J1050" i="10"/>
  <c r="J1885" i="10"/>
  <c r="J801" i="10"/>
  <c r="J1680" i="10"/>
  <c r="J383" i="10"/>
  <c r="J765" i="10"/>
  <c r="J1673" i="10"/>
  <c r="J805" i="10"/>
  <c r="J437" i="10"/>
  <c r="J1331" i="10"/>
  <c r="J1325" i="10"/>
  <c r="J222" i="10"/>
  <c r="J1499" i="10"/>
  <c r="J1495" i="10"/>
  <c r="J839" i="10"/>
  <c r="J1674" i="10"/>
  <c r="J1553" i="10"/>
  <c r="J1016" i="10"/>
  <c r="J212" i="10"/>
  <c r="J1136" i="10"/>
  <c r="J938" i="10"/>
  <c r="J440" i="10"/>
  <c r="J1233" i="10"/>
  <c r="J1668" i="10"/>
  <c r="J1767" i="10"/>
  <c r="J1185" i="10"/>
  <c r="J308" i="10"/>
  <c r="J1669" i="10"/>
  <c r="J1675" i="10"/>
  <c r="J1493" i="10"/>
  <c r="J1712" i="10"/>
  <c r="J1740" i="10"/>
  <c r="J1150" i="10"/>
  <c r="J1454" i="10"/>
  <c r="J634" i="10"/>
  <c r="J1746" i="10"/>
  <c r="J364" i="10"/>
  <c r="J1751" i="10"/>
  <c r="J1045" i="10"/>
  <c r="J1857" i="10"/>
  <c r="J1097" i="10"/>
  <c r="J1147" i="10"/>
  <c r="J1581" i="10"/>
  <c r="J371" i="10"/>
  <c r="J1709" i="10"/>
  <c r="J380" i="10"/>
  <c r="J1440" i="10"/>
  <c r="J1678" i="10"/>
  <c r="J19" i="10"/>
  <c r="J76" i="10"/>
  <c r="J519" i="10"/>
  <c r="J1049" i="10"/>
  <c r="J1320" i="10"/>
  <c r="J1023" i="10"/>
  <c r="J345" i="10"/>
  <c r="J658" i="10"/>
  <c r="J1710" i="10"/>
  <c r="J123" i="10"/>
  <c r="J190" i="10"/>
  <c r="J1679" i="10"/>
  <c r="J1579" i="10"/>
  <c r="J1174" i="10"/>
  <c r="J112" i="10"/>
  <c r="J971" i="10"/>
  <c r="J810" i="10"/>
  <c r="J1565" i="10"/>
  <c r="J447" i="10"/>
  <c r="J443" i="10"/>
  <c r="J1707" i="10"/>
  <c r="J1781" i="10"/>
  <c r="J1686" i="10"/>
  <c r="J1689" i="10"/>
  <c r="J1324" i="10"/>
  <c r="J379" i="10"/>
  <c r="J1492" i="10"/>
  <c r="J363" i="10"/>
  <c r="J1183" i="10"/>
  <c r="J1430" i="10"/>
  <c r="J1768" i="10"/>
  <c r="J375" i="10"/>
  <c r="J225" i="10"/>
  <c r="J1875" i="10"/>
  <c r="J803" i="10"/>
  <c r="J455" i="10"/>
  <c r="J181" i="10"/>
  <c r="J1765" i="10"/>
  <c r="J1687" i="10"/>
  <c r="J1335" i="10"/>
  <c r="J507" i="10"/>
  <c r="J768" i="10"/>
  <c r="J1749" i="10"/>
  <c r="J764" i="10"/>
  <c r="J1197" i="10"/>
  <c r="J381" i="10"/>
  <c r="J119" i="10"/>
  <c r="J1179" i="10"/>
  <c r="J1672" i="10"/>
  <c r="J1769" i="10"/>
  <c r="J1762" i="10"/>
  <c r="J390" i="10"/>
  <c r="J1294" i="10"/>
  <c r="J1785" i="10"/>
  <c r="J1786" i="10"/>
  <c r="J1046" i="10"/>
  <c r="J994" i="10"/>
  <c r="J1144" i="10"/>
  <c r="J1759" i="10"/>
  <c r="J802" i="10"/>
  <c r="J126" i="10"/>
  <c r="J1775" i="10"/>
  <c r="J1912" i="10"/>
  <c r="J1158" i="10"/>
  <c r="J349" i="10"/>
  <c r="J1047" i="10"/>
  <c r="J1763" i="10"/>
  <c r="J445" i="10"/>
  <c r="J1756" i="10"/>
  <c r="J428" i="10"/>
  <c r="J389" i="10"/>
  <c r="J121" i="10"/>
  <c r="J1191" i="10"/>
  <c r="J1787" i="10"/>
  <c r="J1776" i="10"/>
  <c r="J1195" i="10"/>
  <c r="J1702" i="10"/>
  <c r="J1061" i="10"/>
  <c r="J1711" i="10"/>
  <c r="J1054" i="10"/>
  <c r="J1790" i="10"/>
  <c r="J1909" i="10"/>
  <c r="J384" i="10"/>
  <c r="J1051" i="10"/>
  <c r="J1048" i="10"/>
  <c r="J1766" i="10"/>
  <c r="J1480" i="10"/>
  <c r="J124" i="10"/>
  <c r="J1860" i="10"/>
  <c r="J1760" i="10"/>
  <c r="J1453" i="10"/>
  <c r="J1764" i="10"/>
  <c r="J1754" i="10"/>
  <c r="J1134" i="10"/>
  <c r="J1297" i="10"/>
  <c r="J1382" i="10"/>
  <c r="J392" i="10"/>
  <c r="J477" i="10"/>
  <c r="J843" i="10"/>
  <c r="J1690" i="10"/>
  <c r="J128" i="10"/>
  <c r="J1794" i="10"/>
  <c r="J1876" i="10"/>
  <c r="J1056" i="10"/>
  <c r="J937" i="10"/>
  <c r="J1053" i="10"/>
  <c r="J1326" i="10"/>
  <c r="J120" i="10"/>
  <c r="J1157" i="10"/>
  <c r="J1750" i="10"/>
  <c r="J391" i="10"/>
  <c r="J1758" i="10"/>
  <c r="J386" i="10"/>
  <c r="J1328" i="10"/>
  <c r="J1580" i="10"/>
  <c r="J808" i="10"/>
  <c r="J1000" i="10"/>
  <c r="J565" i="10"/>
  <c r="J1792" i="10"/>
  <c r="J1795" i="10"/>
  <c r="J388" i="10"/>
  <c r="J1057" i="10"/>
  <c r="J1059" i="10"/>
  <c r="J842" i="10"/>
  <c r="J1055" i="10"/>
  <c r="J1336" i="10"/>
  <c r="J1063" i="10"/>
  <c r="J1878" i="10"/>
  <c r="J1386" i="10"/>
  <c r="J1178" i="10"/>
  <c r="J1196" i="10"/>
  <c r="J525" i="10"/>
  <c r="J1779" i="10"/>
  <c r="J1793" i="10"/>
  <c r="J1062" i="10"/>
  <c r="J1796" i="10"/>
  <c r="J811" i="10"/>
  <c r="J129" i="10"/>
  <c r="J1789" i="10"/>
  <c r="J387" i="10"/>
  <c r="J1058" i="10"/>
  <c r="J103" i="10"/>
  <c r="J430" i="11"/>
  <c r="J560" i="11"/>
  <c r="J1172" i="11"/>
  <c r="J1293" i="11"/>
  <c r="J1174" i="11"/>
  <c r="J194" i="11"/>
  <c r="J807" i="11"/>
  <c r="J799" i="11"/>
  <c r="J1710" i="11"/>
  <c r="J1706" i="11"/>
  <c r="J823" i="11"/>
  <c r="J1339" i="11"/>
  <c r="J1081" i="11"/>
  <c r="J1178" i="11"/>
  <c r="J50" i="11"/>
  <c r="J1600" i="11"/>
  <c r="J1106" i="11"/>
  <c r="J1080" i="11"/>
  <c r="J1480" i="11"/>
  <c r="J762" i="11"/>
  <c r="J982" i="11"/>
  <c r="J1123" i="11"/>
  <c r="J1451" i="11"/>
  <c r="J70" i="11"/>
  <c r="J984" i="11"/>
  <c r="J868" i="11"/>
  <c r="J1759" i="11"/>
  <c r="J1418" i="11"/>
  <c r="J700" i="11"/>
  <c r="J1359" i="11"/>
  <c r="J1091" i="11"/>
  <c r="J1415" i="11"/>
  <c r="J1821" i="11"/>
  <c r="J698" i="11"/>
  <c r="J102" i="11"/>
  <c r="J1513" i="11"/>
  <c r="J274" i="11"/>
  <c r="J1393" i="11"/>
  <c r="J323" i="11"/>
  <c r="J1607" i="11"/>
  <c r="J778" i="11"/>
  <c r="J630" i="11"/>
  <c r="J1355" i="11"/>
  <c r="J1420" i="11"/>
  <c r="J266" i="11"/>
  <c r="J1385" i="11"/>
  <c r="J330" i="11"/>
  <c r="J760" i="11"/>
  <c r="J1096" i="11"/>
  <c r="J1554" i="11"/>
  <c r="J699" i="11"/>
  <c r="J1318" i="11"/>
  <c r="J1194" i="11"/>
  <c r="J987" i="11"/>
  <c r="J1416" i="11"/>
  <c r="J1317" i="11"/>
  <c r="J322" i="11"/>
  <c r="J1666" i="11"/>
  <c r="J328" i="11"/>
  <c r="J986" i="11"/>
  <c r="J1825" i="11"/>
  <c r="J625" i="11"/>
  <c r="J1514" i="11"/>
  <c r="J701" i="11"/>
  <c r="J1515" i="11"/>
  <c r="J1548" i="11"/>
  <c r="J994" i="11"/>
  <c r="J867" i="11"/>
  <c r="J1551" i="11"/>
  <c r="J1411" i="11"/>
  <c r="J1481" i="11"/>
  <c r="J1543" i="11"/>
  <c r="J1484" i="11"/>
  <c r="J627" i="11"/>
  <c r="J1421" i="11"/>
  <c r="J693" i="11"/>
  <c r="J1177" i="11"/>
  <c r="J1546" i="11"/>
  <c r="J503" i="11"/>
  <c r="J1452" i="11"/>
  <c r="J1419" i="11"/>
  <c r="J422" i="11"/>
  <c r="J1294" i="11"/>
  <c r="J327" i="11"/>
  <c r="J507" i="11"/>
  <c r="J1907" i="11"/>
  <c r="J791" i="11"/>
  <c r="J860" i="11"/>
  <c r="J1550" i="11"/>
  <c r="J1413" i="11"/>
  <c r="J731" i="11"/>
  <c r="J620" i="11"/>
  <c r="J265" i="11"/>
  <c r="J573" i="11"/>
  <c r="J794" i="11"/>
  <c r="J231" i="11"/>
  <c r="J601" i="11"/>
  <c r="J38" i="11"/>
  <c r="J1445" i="11"/>
  <c r="J1903" i="11"/>
  <c r="J655" i="11"/>
  <c r="J1857" i="11"/>
  <c r="J1405" i="11"/>
  <c r="J69" i="11"/>
  <c r="J581" i="11"/>
  <c r="J1417" i="11"/>
  <c r="J855" i="11"/>
  <c r="J930" i="11"/>
  <c r="J1082" i="11"/>
  <c r="J580" i="11"/>
  <c r="J742" i="11"/>
  <c r="J522" i="11"/>
  <c r="J1392" i="11"/>
  <c r="J1022" i="11"/>
  <c r="J1661" i="11"/>
  <c r="J1793" i="11"/>
  <c r="J188" i="11"/>
  <c r="J696" i="11"/>
  <c r="J68" i="11"/>
  <c r="J424" i="11"/>
  <c r="J870" i="11"/>
  <c r="J211" i="11"/>
  <c r="J299" i="11"/>
  <c r="J1516" i="11"/>
  <c r="J1169" i="11"/>
  <c r="J506" i="11"/>
  <c r="J707" i="11"/>
  <c r="J881" i="11"/>
  <c r="J1660" i="11"/>
  <c r="J1356" i="11"/>
  <c r="J734" i="11"/>
  <c r="J1485" i="11"/>
  <c r="J1092" i="11"/>
  <c r="J1822" i="11"/>
  <c r="J615" i="11"/>
  <c r="J1409" i="11"/>
  <c r="J1664" i="11"/>
  <c r="J619" i="11"/>
  <c r="J383" i="11"/>
  <c r="J1292" i="11"/>
  <c r="J1725" i="11"/>
  <c r="J629" i="11"/>
  <c r="J1658" i="11"/>
  <c r="J324" i="11"/>
  <c r="J1826" i="11"/>
  <c r="J671" i="11"/>
  <c r="J1306" i="11"/>
  <c r="J1853" i="11"/>
  <c r="J1358" i="11"/>
  <c r="J1663" i="11"/>
  <c r="J71" i="11"/>
  <c r="J1398" i="11"/>
  <c r="J97" i="11"/>
  <c r="J670" i="11"/>
  <c r="J1090" i="11"/>
  <c r="J1483" i="11"/>
  <c r="J489" i="11"/>
  <c r="J931" i="11"/>
  <c r="J1733" i="11"/>
  <c r="J1289" i="11"/>
  <c r="J1852" i="11"/>
  <c r="J1606" i="11"/>
  <c r="J588" i="11"/>
  <c r="J738" i="11"/>
  <c r="J691" i="11"/>
  <c r="J1140" i="11"/>
  <c r="J1628" i="11"/>
  <c r="J1521" i="11"/>
  <c r="J890" i="11"/>
  <c r="J712" i="11"/>
  <c r="J1549" i="11"/>
  <c r="J697" i="11"/>
  <c r="J1601" i="11"/>
  <c r="J705" i="11"/>
  <c r="J148" i="11"/>
  <c r="J1209" i="11"/>
  <c r="J267" i="11"/>
  <c r="J1041" i="11"/>
  <c r="J1403" i="11"/>
  <c r="J869" i="11"/>
  <c r="J774" i="11"/>
  <c r="J252" i="11"/>
  <c r="J1228" i="11"/>
  <c r="J1231" i="11"/>
  <c r="J741" i="11"/>
  <c r="J1399" i="11"/>
  <c r="J854" i="11"/>
  <c r="J34" i="11"/>
  <c r="J905" i="11"/>
  <c r="J559" i="11"/>
  <c r="J454" i="11"/>
  <c r="J1504" i="11"/>
  <c r="J331" i="11"/>
  <c r="J301" i="11"/>
  <c r="J1490" i="11"/>
  <c r="J419" i="11"/>
  <c r="J739" i="11"/>
  <c r="J884" i="11"/>
  <c r="J602" i="11"/>
  <c r="J1073" i="11"/>
  <c r="J1093" i="11"/>
  <c r="J1587" i="11"/>
  <c r="J325" i="11"/>
  <c r="J706" i="11"/>
  <c r="J790" i="11"/>
  <c r="J100" i="11"/>
  <c r="J460" i="11"/>
  <c r="J1297" i="11"/>
  <c r="J93" i="11"/>
  <c r="J1627" i="11"/>
  <c r="J1589" i="11"/>
  <c r="J1552" i="11"/>
  <c r="J1078" i="11"/>
  <c r="J1269" i="11"/>
  <c r="J254" i="11"/>
  <c r="J329" i="11"/>
  <c r="J1400" i="11"/>
  <c r="J740" i="11"/>
  <c r="J795" i="11"/>
  <c r="J474" i="11"/>
  <c r="J607" i="11"/>
  <c r="J886" i="11"/>
  <c r="J505" i="11"/>
  <c r="J36" i="11"/>
  <c r="J1851" i="11"/>
  <c r="J1124" i="11"/>
  <c r="J326" i="11"/>
  <c r="J258" i="11"/>
  <c r="J1609" i="11"/>
  <c r="J1744" i="11"/>
  <c r="J35" i="11"/>
  <c r="J617" i="11"/>
  <c r="J792" i="11"/>
  <c r="J315" i="11"/>
  <c r="J1595" i="11"/>
  <c r="J195" i="11"/>
  <c r="J983" i="11"/>
  <c r="J1262" i="11"/>
  <c r="J572" i="11"/>
  <c r="J709" i="11"/>
  <c r="J1505" i="11"/>
  <c r="J147" i="11"/>
  <c r="J1889" i="11"/>
  <c r="J386" i="11"/>
  <c r="J40" i="11"/>
  <c r="J1042" i="11"/>
  <c r="J586" i="11"/>
  <c r="J221" i="11"/>
  <c r="J1190" i="11"/>
  <c r="J1095" i="11"/>
  <c r="J1615" i="11"/>
  <c r="J1308" i="11"/>
  <c r="J235" i="11"/>
  <c r="J1300" i="11"/>
  <c r="J614" i="11"/>
  <c r="J1397" i="11"/>
  <c r="J623" i="11"/>
  <c r="J654" i="11"/>
  <c r="J240" i="11"/>
  <c r="J1910" i="11"/>
  <c r="J694" i="11"/>
  <c r="J1487" i="11"/>
  <c r="J1023" i="11"/>
  <c r="J613" i="11"/>
  <c r="J1402" i="11"/>
  <c r="J1414" i="11"/>
  <c r="J1043" i="11"/>
  <c r="J713" i="11"/>
  <c r="J1232" i="11"/>
  <c r="J133" i="11"/>
  <c r="J599" i="11"/>
  <c r="J224" i="11"/>
  <c r="J321" i="11"/>
  <c r="J848" i="11"/>
  <c r="J1252" i="11"/>
  <c r="J1909" i="11"/>
  <c r="J534" i="11"/>
  <c r="J958" i="11"/>
  <c r="J1597" i="11"/>
  <c r="J304" i="11"/>
  <c r="J66" i="11"/>
  <c r="J592" i="11"/>
  <c r="J513" i="11"/>
  <c r="J841" i="11"/>
  <c r="J163" i="11"/>
  <c r="J1202" i="11"/>
  <c r="J1584" i="11"/>
  <c r="J91" i="11"/>
  <c r="J1291" i="11"/>
  <c r="J565" i="11"/>
  <c r="J1179" i="11"/>
  <c r="J1401" i="11"/>
  <c r="J1406" i="11"/>
  <c r="J18" i="11"/>
  <c r="J1626" i="11"/>
  <c r="J138" i="11"/>
  <c r="J1650" i="11"/>
  <c r="J1498" i="11"/>
  <c r="J1136" i="11"/>
  <c r="J888" i="11"/>
  <c r="J1657" i="11"/>
  <c r="J1580" i="11"/>
  <c r="J618" i="11"/>
  <c r="J141" i="11"/>
  <c r="J624" i="11"/>
  <c r="J997" i="11"/>
  <c r="J1651" i="11"/>
  <c r="J263" i="11"/>
  <c r="J1083" i="11"/>
  <c r="J1319" i="11"/>
  <c r="J1603" i="11"/>
  <c r="J143" i="11"/>
  <c r="J716" i="11"/>
  <c r="J1598" i="11"/>
  <c r="J603" i="11"/>
  <c r="J856" i="11"/>
  <c r="J1261" i="11"/>
  <c r="J600" i="11"/>
  <c r="J172" i="11"/>
  <c r="J851" i="11"/>
  <c r="J1604" i="11"/>
  <c r="J1310" i="11"/>
  <c r="J1307" i="11"/>
  <c r="J1575" i="11"/>
  <c r="J521" i="11"/>
  <c r="J866" i="11"/>
  <c r="J1856" i="11"/>
  <c r="J585" i="11"/>
  <c r="J720" i="11"/>
  <c r="J589" i="11"/>
  <c r="J1217" i="11"/>
  <c r="J587" i="11"/>
  <c r="J1886" i="11"/>
  <c r="J616" i="11"/>
  <c r="J882" i="11"/>
  <c r="J32" i="11"/>
  <c r="J516" i="11"/>
  <c r="J1122" i="11"/>
  <c r="J22" i="11"/>
  <c r="J1736" i="11"/>
  <c r="J1894" i="11"/>
  <c r="J595" i="11"/>
  <c r="J427" i="11"/>
  <c r="J787" i="11"/>
  <c r="J988" i="11"/>
  <c r="J1344" i="11"/>
  <c r="J773" i="11"/>
  <c r="J1352" i="11"/>
  <c r="J96" i="11"/>
  <c r="J1450" i="11"/>
  <c r="J853" i="11"/>
  <c r="J722" i="11"/>
  <c r="J1544" i="11"/>
  <c r="J135" i="11"/>
  <c r="J1357" i="11"/>
  <c r="J257" i="11"/>
  <c r="J702" i="11"/>
  <c r="J561" i="11"/>
  <c r="J153" i="11"/>
  <c r="J1904" i="11"/>
  <c r="J669" i="11"/>
  <c r="J1565" i="11"/>
  <c r="J1616" i="11"/>
  <c r="J1340" i="11"/>
  <c r="J1662" i="11"/>
  <c r="J726" i="11"/>
  <c r="J139" i="11"/>
  <c r="J877" i="11"/>
  <c r="J57" i="11"/>
  <c r="J176" i="11"/>
  <c r="J680" i="11"/>
  <c r="J249" i="11"/>
  <c r="J1354" i="11"/>
  <c r="J955" i="11"/>
  <c r="J1353" i="11"/>
  <c r="J1068" i="11"/>
  <c r="J1732" i="11"/>
  <c r="J1345" i="11"/>
  <c r="J1608" i="11"/>
  <c r="J504" i="11"/>
  <c r="J1134" i="11"/>
  <c r="J1641" i="11"/>
  <c r="J90" i="11"/>
  <c r="J668" i="11"/>
  <c r="J653" i="11"/>
  <c r="J859" i="11"/>
  <c r="J1854" i="11"/>
  <c r="J857" i="11"/>
  <c r="J1715" i="11"/>
  <c r="J686" i="11"/>
  <c r="J137" i="11"/>
  <c r="J628" i="11"/>
  <c r="J242" i="11"/>
  <c r="J1613" i="11"/>
  <c r="J775" i="11"/>
  <c r="J942" i="11"/>
  <c r="J1331" i="11"/>
  <c r="J529" i="11"/>
  <c r="J239" i="11"/>
  <c r="J483" i="11"/>
  <c r="J1820" i="11"/>
  <c r="J1571" i="11"/>
  <c r="J863" i="11"/>
  <c r="J1205" i="11"/>
  <c r="J500" i="11"/>
  <c r="J847" i="11"/>
  <c r="J134" i="11"/>
  <c r="J1382" i="11"/>
  <c r="J1230" i="11"/>
  <c r="J683" i="11"/>
  <c r="J251" i="11"/>
  <c r="J215" i="11"/>
  <c r="J492" i="11"/>
  <c r="J1222" i="11"/>
  <c r="J1592" i="11"/>
  <c r="J493" i="11"/>
  <c r="J597" i="11"/>
  <c r="J1329" i="11"/>
  <c r="J1590" i="11"/>
  <c r="J99" i="11"/>
  <c r="J425" i="11"/>
  <c r="J695" i="11"/>
  <c r="J1072" i="11"/>
  <c r="J569" i="11"/>
  <c r="J850" i="11"/>
  <c r="J160" i="11"/>
  <c r="J1726" i="11"/>
  <c r="J1737" i="11"/>
  <c r="J1069" i="11"/>
  <c r="J1086" i="11"/>
  <c r="J238" i="11"/>
  <c r="J1311" i="11"/>
  <c r="J243" i="11"/>
  <c r="J590" i="11"/>
  <c r="J570" i="11"/>
  <c r="J488" i="11"/>
  <c r="J1303" i="11"/>
  <c r="J487" i="11"/>
  <c r="J934" i="11"/>
  <c r="J1653" i="11"/>
  <c r="J498" i="11"/>
  <c r="J1088" i="11"/>
  <c r="J865" i="11"/>
  <c r="J1309" i="11"/>
  <c r="J591" i="11"/>
  <c r="J232" i="11"/>
  <c r="J733" i="11"/>
  <c r="J1572" i="11"/>
  <c r="J136" i="11"/>
  <c r="J1207" i="11"/>
  <c r="J30" i="11"/>
  <c r="J92" i="11"/>
  <c r="J11" i="11"/>
  <c r="J956" i="11"/>
  <c r="J318" i="11"/>
  <c r="J65" i="11"/>
  <c r="J892" i="11"/>
  <c r="J154" i="11"/>
  <c r="J1434" i="11"/>
  <c r="J245" i="11"/>
  <c r="J26" i="11"/>
  <c r="J501" i="11"/>
  <c r="J593" i="11"/>
  <c r="J735" i="11"/>
  <c r="J1594" i="11"/>
  <c r="J209" i="11"/>
  <c r="J785" i="11"/>
  <c r="J270" i="11"/>
  <c r="J1659" i="11"/>
  <c r="J262" i="11"/>
  <c r="J1343" i="11"/>
  <c r="J12" i="11"/>
  <c r="J475" i="11"/>
  <c r="J130" i="11"/>
  <c r="J1350" i="11"/>
  <c r="J556" i="11"/>
  <c r="J1644" i="11"/>
  <c r="J929" i="11"/>
  <c r="J316" i="11"/>
  <c r="J1720" i="11"/>
  <c r="J725" i="11"/>
  <c r="J241" i="11"/>
  <c r="J306" i="11"/>
  <c r="J1020" i="11"/>
  <c r="J688" i="11"/>
  <c r="J1267" i="11"/>
  <c r="J873" i="11"/>
  <c r="J461" i="11"/>
  <c r="J1625" i="11"/>
  <c r="J499" i="11"/>
  <c r="J1033" i="11"/>
  <c r="J142" i="11"/>
  <c r="J1224" i="11"/>
  <c r="J723" i="11"/>
  <c r="J571" i="11"/>
  <c r="J1436" i="11"/>
  <c r="J1347" i="11"/>
  <c r="J466" i="11"/>
  <c r="J690" i="11"/>
  <c r="J936" i="11"/>
  <c r="J533" i="11"/>
  <c r="J1429" i="11"/>
  <c r="J248" i="11"/>
  <c r="J230" i="11"/>
  <c r="J944" i="11"/>
  <c r="J1885" i="11"/>
  <c r="J1070" i="11"/>
  <c r="J736" i="11"/>
  <c r="J1534" i="11"/>
  <c r="J678" i="11"/>
  <c r="J25" i="11"/>
  <c r="J1892" i="11"/>
  <c r="J476" i="11"/>
  <c r="J858" i="11"/>
  <c r="J1533" i="11"/>
  <c r="J1155" i="11"/>
  <c r="J793" i="11"/>
  <c r="J1620" i="11"/>
  <c r="J1511" i="11"/>
  <c r="J1087" i="11"/>
  <c r="J320" i="11"/>
  <c r="J953" i="11"/>
  <c r="J1723" i="11"/>
  <c r="J244" i="11"/>
  <c r="J952" i="11"/>
  <c r="J605" i="11"/>
  <c r="J852" i="11"/>
  <c r="J256" i="11"/>
  <c r="J273" i="11"/>
  <c r="J1223" i="11"/>
  <c r="J261" i="11"/>
  <c r="J1315" i="11"/>
  <c r="J144" i="11"/>
  <c r="J60" i="11"/>
  <c r="J1588" i="11"/>
  <c r="J1100" i="11"/>
  <c r="J789" i="11"/>
  <c r="J708" i="11"/>
  <c r="J1499" i="11"/>
  <c r="J477" i="11"/>
  <c r="J259" i="11"/>
  <c r="J764" i="11"/>
  <c r="J264" i="11"/>
  <c r="J528" i="11"/>
  <c r="J1254" i="11"/>
  <c r="J838" i="11"/>
  <c r="J1201" i="11"/>
  <c r="J246" i="11"/>
  <c r="J901" i="11"/>
  <c r="J1295" i="11"/>
  <c r="J532" i="11"/>
  <c r="J1212" i="11"/>
  <c r="J1346" i="11"/>
  <c r="J52" i="11"/>
  <c r="J7" i="11"/>
  <c r="J1164" i="11"/>
  <c r="J146" i="11"/>
  <c r="J43" i="11"/>
  <c r="J298" i="11"/>
  <c r="J728" i="11"/>
  <c r="J260" i="11"/>
  <c r="J558" i="11"/>
  <c r="J237" i="11"/>
  <c r="J926" i="11"/>
  <c r="J1855" i="11"/>
  <c r="J1665" i="11"/>
  <c r="J1342" i="11"/>
  <c r="J969" i="11"/>
  <c r="J255" i="11"/>
  <c r="J598" i="11"/>
  <c r="J54" i="11"/>
  <c r="J1477" i="11"/>
  <c r="J1629" i="11"/>
  <c r="J1264" i="11"/>
  <c r="J502" i="11"/>
  <c r="J1390" i="11"/>
  <c r="J1285" i="11"/>
  <c r="J1652" i="11"/>
  <c r="J604" i="11"/>
  <c r="J895" i="11"/>
  <c r="J1611" i="11"/>
  <c r="J1843" i="11"/>
  <c r="J1520" i="11"/>
  <c r="J1884" i="11"/>
  <c r="J269" i="11"/>
  <c r="J584" i="11"/>
  <c r="J1200" i="11"/>
  <c r="J1425" i="11"/>
  <c r="J1547" i="11"/>
  <c r="J98" i="11"/>
  <c r="J1361" i="11"/>
  <c r="J730" i="11"/>
  <c r="J42" i="11"/>
  <c r="J622" i="11"/>
  <c r="J247" i="11"/>
  <c r="J1108" i="11"/>
  <c r="J1913" i="11"/>
  <c r="J962" i="11"/>
  <c r="J612" i="11"/>
  <c r="J1227" i="11"/>
  <c r="J64" i="11"/>
  <c r="J140" i="11"/>
  <c r="J1203" i="11"/>
  <c r="J210" i="11"/>
  <c r="J530" i="11"/>
  <c r="J664" i="11"/>
  <c r="J636" i="11"/>
  <c r="J1639" i="11"/>
  <c r="J845" i="11"/>
  <c r="J37" i="11"/>
  <c r="J1649" i="11"/>
  <c r="J1351" i="11"/>
  <c r="J973" i="11"/>
  <c r="J933" i="11"/>
  <c r="J95" i="11"/>
  <c r="J796" i="11"/>
  <c r="J1530" i="11"/>
  <c r="J253" i="11"/>
  <c r="J1427" i="11"/>
  <c r="J904" i="11"/>
  <c r="J981" i="11"/>
  <c r="J663" i="11"/>
  <c r="J398" i="11"/>
  <c r="J156" i="11"/>
  <c r="J206" i="11"/>
  <c r="J675" i="11"/>
  <c r="J1430" i="11"/>
  <c r="J783" i="11"/>
  <c r="J827" i="11"/>
  <c r="J959" i="11"/>
  <c r="J1396" i="11"/>
  <c r="J960" i="11"/>
  <c r="J484" i="11"/>
  <c r="J961" i="11"/>
  <c r="J61" i="11"/>
  <c r="J1506" i="11"/>
  <c r="J421" i="11"/>
  <c r="J1525" i="11"/>
  <c r="J1906" i="11"/>
  <c r="J27" i="11"/>
  <c r="J780" i="11"/>
  <c r="J1553" i="11"/>
  <c r="J1802" i="11"/>
  <c r="J1468" i="11"/>
  <c r="J1523" i="11"/>
  <c r="J1591" i="11"/>
  <c r="J1849" i="11"/>
  <c r="J846" i="11"/>
  <c r="J72" i="11"/>
  <c r="J1263" i="11"/>
  <c r="J727" i="11"/>
  <c r="J151" i="11"/>
  <c r="J1842" i="11"/>
  <c r="J1524" i="11"/>
  <c r="J553" i="11"/>
  <c r="J1273" i="11"/>
  <c r="J1882" i="11"/>
  <c r="J996" i="11"/>
  <c r="J652" i="11"/>
  <c r="J1314" i="11"/>
  <c r="J1244" i="11"/>
  <c r="J413" i="11"/>
  <c r="J606" i="11"/>
  <c r="J485" i="11"/>
  <c r="J271" i="11"/>
  <c r="J131" i="11"/>
  <c r="J496" i="11"/>
  <c r="J1829" i="11"/>
  <c r="J788" i="11"/>
  <c r="J1242" i="11"/>
  <c r="J1538" i="11"/>
  <c r="J621" i="11"/>
  <c r="J33" i="11"/>
  <c r="J15" i="11"/>
  <c r="J1888" i="11"/>
  <c r="J1465" i="11"/>
  <c r="J1529" i="11"/>
  <c r="J101" i="11"/>
  <c r="J682" i="11"/>
  <c r="J935" i="11"/>
  <c r="J954" i="11"/>
  <c r="J611" i="11"/>
  <c r="J1643" i="11"/>
  <c r="J950" i="11"/>
  <c r="J279" i="11"/>
  <c r="J646" i="11"/>
  <c r="J1718" i="11"/>
  <c r="J1428" i="11"/>
  <c r="J1407" i="11"/>
  <c r="J979" i="11"/>
  <c r="J1111" i="11"/>
  <c r="J737" i="11"/>
  <c r="J459" i="11"/>
  <c r="J428" i="11"/>
  <c r="J1125" i="11"/>
  <c r="J1647" i="11"/>
  <c r="J1585" i="11"/>
  <c r="J980" i="11"/>
  <c r="J1474" i="11"/>
  <c r="J234" i="11"/>
  <c r="J685" i="11"/>
  <c r="J86" i="11"/>
  <c r="J511" i="11"/>
  <c r="J1206" i="11"/>
  <c r="J28" i="11"/>
  <c r="J149" i="11"/>
  <c r="J1655" i="11"/>
  <c r="J1259" i="11"/>
  <c r="J1265" i="11"/>
  <c r="J1038" i="11"/>
  <c r="J432" i="11"/>
  <c r="J786" i="11"/>
  <c r="J1044" i="11"/>
  <c r="J1881" i="11"/>
  <c r="J1290" i="11"/>
  <c r="J665" i="11"/>
  <c r="J1621" i="11"/>
  <c r="J549" i="11"/>
  <c r="J63" i="11"/>
  <c r="J1214" i="11"/>
  <c r="J1518" i="11"/>
  <c r="J957" i="11"/>
  <c r="J548" i="11"/>
  <c r="J199" i="11"/>
  <c r="J1408" i="11"/>
  <c r="J1819" i="11"/>
  <c r="J949" i="11"/>
  <c r="J200" i="11"/>
  <c r="J1883" i="11"/>
  <c r="J1900" i="11"/>
  <c r="J609" i="11"/>
  <c r="J1440" i="11"/>
  <c r="J872" i="11"/>
  <c r="J1646" i="11"/>
  <c r="J1865" i="11"/>
  <c r="J1817" i="11"/>
  <c r="J564" i="11"/>
  <c r="J574" i="11"/>
  <c r="J1348" i="11"/>
  <c r="J1623" i="11"/>
  <c r="J236" i="11"/>
  <c r="J610" i="11"/>
  <c r="J1476" i="11"/>
  <c r="J1656" i="11"/>
  <c r="J715" i="11"/>
  <c r="J369" i="11"/>
  <c r="J1640" i="11"/>
  <c r="J1094" i="11"/>
  <c r="J1258" i="11"/>
  <c r="J283" i="11"/>
  <c r="J465" i="11"/>
  <c r="J1897" i="11"/>
  <c r="J1805" i="11"/>
  <c r="J227" i="11"/>
  <c r="J1532" i="11"/>
  <c r="J1586" i="11"/>
  <c r="J1799" i="11"/>
  <c r="J1439" i="11"/>
  <c r="J174" i="11"/>
  <c r="J1089" i="11"/>
  <c r="J187" i="11"/>
  <c r="J293" i="11"/>
  <c r="J491" i="11"/>
  <c r="J1233" i="11"/>
  <c r="J563" i="11"/>
  <c r="J1395" i="11"/>
  <c r="J644" i="11"/>
  <c r="J864" i="11"/>
  <c r="J370" i="11"/>
  <c r="J1648" i="11"/>
  <c r="J1833" i="11"/>
  <c r="J835" i="11"/>
  <c r="J196" i="11"/>
  <c r="J59" i="11"/>
  <c r="J115" i="11"/>
  <c r="J1132" i="11"/>
  <c r="J876" i="11"/>
  <c r="J1501" i="11"/>
  <c r="J1748" i="11"/>
  <c r="J1752" i="11"/>
  <c r="J29" i="11"/>
  <c r="J458" i="11"/>
  <c r="J1275" i="11"/>
  <c r="J289" i="11"/>
  <c r="J208" i="11"/>
  <c r="J464" i="11"/>
  <c r="J1065" i="11"/>
  <c r="J1891" i="11"/>
  <c r="J1454" i="11"/>
  <c r="J305" i="11"/>
  <c r="J781" i="11"/>
  <c r="J1507" i="11"/>
  <c r="J132" i="11"/>
  <c r="J594" i="11"/>
  <c r="J1812" i="11"/>
  <c r="J1614" i="11"/>
  <c r="J1372" i="11"/>
  <c r="J626" i="11"/>
  <c r="J1730" i="11"/>
  <c r="J1667" i="11"/>
  <c r="J687" i="11"/>
  <c r="J1717" i="11"/>
  <c r="J772" i="11"/>
  <c r="J145" i="11"/>
  <c r="J512" i="11"/>
  <c r="J1902" i="11"/>
  <c r="J317" i="11"/>
  <c r="J729" i="11"/>
  <c r="J1216" i="11"/>
  <c r="J639" i="11"/>
  <c r="J494" i="11"/>
  <c r="J1218" i="11"/>
  <c r="J902" i="11"/>
  <c r="J523" i="11"/>
  <c r="J1824" i="11"/>
  <c r="J861" i="11"/>
  <c r="J1459" i="11"/>
  <c r="J1383" i="11"/>
  <c r="J1029" i="11"/>
  <c r="J1844" i="11"/>
  <c r="J1638" i="11"/>
  <c r="J313" i="11"/>
  <c r="J1605" i="11"/>
  <c r="J1815" i="11"/>
  <c r="J1035" i="11"/>
  <c r="J212" i="11"/>
  <c r="J1528" i="11"/>
  <c r="J527" i="11"/>
  <c r="J1755" i="11"/>
  <c r="J920" i="11"/>
  <c r="J179" i="11"/>
  <c r="J1593" i="11"/>
  <c r="J150" i="11"/>
  <c r="J1845" i="11"/>
  <c r="J1378" i="11"/>
  <c r="J481" i="11"/>
  <c r="J268" i="11"/>
  <c r="J681" i="11"/>
  <c r="J552" i="11"/>
  <c r="J1412" i="11"/>
  <c r="J1301" i="11"/>
  <c r="J1170" i="11"/>
  <c r="J1901" i="11"/>
  <c r="J56" i="11"/>
  <c r="J1208" i="11"/>
  <c r="J190" i="11"/>
  <c r="J1526" i="11"/>
  <c r="J1105" i="11"/>
  <c r="J1424" i="11"/>
  <c r="J907" i="11"/>
  <c r="J1734" i="11"/>
  <c r="J1066" i="11"/>
  <c r="J290" i="11"/>
  <c r="J1162" i="11"/>
  <c r="J985" i="11"/>
  <c r="J945" i="11"/>
  <c r="J1423" i="11"/>
  <c r="J862" i="11"/>
  <c r="J1253" i="11"/>
  <c r="J1365" i="11"/>
  <c r="J656" i="11"/>
  <c r="J418" i="11"/>
  <c r="J205" i="11"/>
  <c r="J1313" i="11"/>
  <c r="J777" i="11"/>
  <c r="J1823" i="11"/>
  <c r="J878" i="11"/>
  <c r="J894" i="11"/>
  <c r="J1410" i="11"/>
  <c r="J940" i="11"/>
  <c r="J1394" i="11"/>
  <c r="J312" i="11"/>
  <c r="J175" i="11"/>
  <c r="J906" i="11"/>
  <c r="J183" i="11"/>
  <c r="J157" i="11"/>
  <c r="J880" i="11"/>
  <c r="J849" i="11"/>
  <c r="J732" i="11"/>
  <c r="J1596" i="11"/>
  <c r="J1486" i="11"/>
  <c r="J1634" i="11"/>
  <c r="J399" i="11"/>
  <c r="J1542" i="11"/>
  <c r="J294" i="11"/>
  <c r="J440" i="11"/>
  <c r="J420" i="11"/>
  <c r="J1163" i="11"/>
  <c r="J457" i="11"/>
  <c r="J217" i="11"/>
  <c r="J951" i="11"/>
  <c r="J278" i="11"/>
  <c r="J1025" i="11"/>
  <c r="J674" i="11"/>
  <c r="J426" i="11"/>
  <c r="J48" i="11"/>
  <c r="J968" i="11"/>
  <c r="J1133" i="11"/>
  <c r="J1076" i="11"/>
  <c r="J1488" i="11"/>
  <c r="J281" i="11"/>
  <c r="J1645" i="11"/>
  <c r="J745" i="11"/>
  <c r="J582" i="11"/>
  <c r="J839" i="11"/>
  <c r="J1622" i="11"/>
  <c r="J1243" i="11"/>
  <c r="J1899" i="11"/>
  <c r="J1806" i="11"/>
  <c r="J185" i="11"/>
  <c r="J335" i="11"/>
  <c r="J1536" i="11"/>
  <c r="J1305" i="11"/>
  <c r="J1846" i="11"/>
  <c r="J297" i="11"/>
  <c r="J203" i="11"/>
  <c r="J222" i="11"/>
  <c r="J947" i="11"/>
  <c r="J463" i="11"/>
  <c r="J1602" i="11"/>
  <c r="J941" i="11"/>
  <c r="J1370" i="11"/>
  <c r="J1030" i="11"/>
  <c r="J88" i="11"/>
  <c r="J1102" i="11"/>
  <c r="J798" i="11"/>
  <c r="J1464" i="11"/>
  <c r="J1453" i="11"/>
  <c r="J879" i="11"/>
  <c r="J1467" i="11"/>
  <c r="J47" i="11"/>
  <c r="J1707" i="11"/>
  <c r="J1527" i="11"/>
  <c r="J575" i="11"/>
  <c r="J396" i="11"/>
  <c r="J1838" i="11"/>
  <c r="J1112" i="11"/>
  <c r="J1896" i="11"/>
  <c r="J1545" i="11"/>
  <c r="J911" i="11"/>
  <c r="J202" i="11"/>
  <c r="J77" i="11"/>
  <c r="J44" i="11"/>
  <c r="J650" i="11"/>
  <c r="J49" i="11"/>
  <c r="J374" i="11"/>
  <c r="J1266" i="11"/>
  <c r="J479" i="11"/>
  <c r="J220" i="11"/>
  <c r="J1716" i="11"/>
  <c r="J417" i="11"/>
  <c r="J724" i="11"/>
  <c r="J817" i="11"/>
  <c r="J913" i="11"/>
  <c r="J431" i="11"/>
  <c r="J515" i="11"/>
  <c r="J366" i="11"/>
  <c r="J468" i="11"/>
  <c r="J1479" i="11"/>
  <c r="J829" i="11"/>
  <c r="J1535" i="11"/>
  <c r="J1619" i="11"/>
  <c r="J1215" i="11"/>
  <c r="J1369" i="11"/>
  <c r="J666" i="11"/>
  <c r="J84" i="11"/>
  <c r="J770" i="11"/>
  <c r="J1011" i="11"/>
  <c r="J684" i="11"/>
  <c r="J1109" i="11"/>
  <c r="J67" i="11"/>
  <c r="J80" i="11"/>
  <c r="J971" i="11"/>
  <c r="J874" i="11"/>
  <c r="J439" i="11"/>
  <c r="J1007" i="11"/>
  <c r="J1828" i="11"/>
  <c r="J820" i="11"/>
  <c r="J1478" i="11"/>
  <c r="J407" i="11"/>
  <c r="J284" i="11"/>
  <c r="J948" i="11"/>
  <c r="J1642" i="11"/>
  <c r="J282" i="11"/>
  <c r="J353" i="11"/>
  <c r="J1695" i="11"/>
  <c r="J314" i="11"/>
  <c r="J924" i="11"/>
  <c r="J1006" i="11"/>
  <c r="J83" i="11"/>
  <c r="J1153" i="11"/>
  <c r="J275" i="11"/>
  <c r="J1021" i="11"/>
  <c r="J814" i="11"/>
  <c r="J1876" i="11"/>
  <c r="J648" i="11"/>
  <c r="J1540" i="11"/>
  <c r="J883" i="11"/>
  <c r="J1804" i="11"/>
  <c r="J1636" i="11"/>
  <c r="J1079" i="11"/>
  <c r="J1808" i="11"/>
  <c r="J643" i="11"/>
  <c r="J1012" i="11"/>
  <c r="J900" i="11"/>
  <c r="J292" i="11"/>
  <c r="J1121" i="11"/>
  <c r="J319" i="11"/>
  <c r="J250" i="11"/>
  <c r="J1893" i="11"/>
  <c r="J514" i="11"/>
  <c r="J14" i="11"/>
  <c r="J1633" i="11"/>
  <c r="J758" i="11"/>
  <c r="J442" i="11"/>
  <c r="J1276" i="11"/>
  <c r="J1250" i="11"/>
  <c r="J155" i="11"/>
  <c r="J23" i="11"/>
  <c r="J1272" i="11"/>
  <c r="J1632" i="11"/>
  <c r="J287" i="11"/>
  <c r="J813" i="11"/>
  <c r="J164" i="11"/>
  <c r="J525" i="11"/>
  <c r="J9" i="11"/>
  <c r="J932" i="11"/>
  <c r="J204" i="11"/>
  <c r="J640" i="11"/>
  <c r="J815" i="11"/>
  <c r="J816" i="11"/>
  <c r="J1475" i="11"/>
  <c r="J1349" i="11"/>
  <c r="J276" i="11"/>
  <c r="J414" i="11"/>
  <c r="J692" i="11"/>
  <c r="J1213" i="11"/>
  <c r="J1075" i="11"/>
  <c r="J1834" i="11"/>
  <c r="J922" i="11"/>
  <c r="J651" i="11"/>
  <c r="J928" i="11"/>
  <c r="J1905" i="11"/>
  <c r="J6" i="11"/>
  <c r="J1143" i="11"/>
  <c r="J1426" i="11"/>
  <c r="J470" i="11"/>
  <c r="J918" i="11"/>
  <c r="J1150" i="11"/>
  <c r="J1204" i="11"/>
  <c r="J397" i="11"/>
  <c r="J288" i="11"/>
  <c r="J535" i="11"/>
  <c r="J1284" i="11"/>
  <c r="J943" i="11"/>
  <c r="J544" i="11"/>
  <c r="J1832" i="11"/>
  <c r="J1002" i="11"/>
  <c r="J165" i="11"/>
  <c r="J1818" i="11"/>
  <c r="J1027" i="11"/>
  <c r="J1219" i="11"/>
  <c r="J965" i="11"/>
  <c r="J1363" i="11"/>
  <c r="J970" i="11"/>
  <c r="J1531" i="11"/>
  <c r="J632" i="11"/>
  <c r="J355" i="11"/>
  <c r="J637" i="11"/>
  <c r="J993" i="11"/>
  <c r="J1837" i="11"/>
  <c r="J1472" i="11"/>
  <c r="J233" i="11"/>
  <c r="J875" i="11"/>
  <c r="J1376" i="11"/>
  <c r="J1731" i="11"/>
  <c r="J13" i="11"/>
  <c r="J1115" i="11"/>
  <c r="J480" i="11"/>
  <c r="J81" i="11"/>
  <c r="J1034" i="11"/>
  <c r="J1375" i="11"/>
  <c r="J577" i="11"/>
  <c r="J229" i="11"/>
  <c r="J1149" i="11"/>
  <c r="J1166" i="11"/>
  <c r="J992" i="11"/>
  <c r="J1724" i="11"/>
  <c r="J1045" i="11"/>
  <c r="J1321" i="11"/>
  <c r="J1895" i="11"/>
  <c r="J24" i="11"/>
  <c r="J1371" i="11"/>
  <c r="J748" i="11"/>
  <c r="J411" i="11"/>
  <c r="J903" i="11"/>
  <c r="J583" i="11"/>
  <c r="J1071" i="11"/>
  <c r="J400" i="11"/>
  <c r="J871" i="11"/>
  <c r="J1015" i="11"/>
  <c r="J1210" i="11"/>
  <c r="J1364" i="11"/>
  <c r="J1167" i="11"/>
  <c r="J912" i="11"/>
  <c r="J1005" i="11"/>
  <c r="J547" i="11"/>
  <c r="J1240" i="11"/>
  <c r="J462" i="11"/>
  <c r="J410" i="11"/>
  <c r="J1278" i="11"/>
  <c r="J822" i="11"/>
  <c r="J1130" i="11"/>
  <c r="J180" i="11"/>
  <c r="J1835" i="11"/>
  <c r="J718" i="11"/>
  <c r="J1496" i="11"/>
  <c r="J540" i="11"/>
  <c r="J409" i="11"/>
  <c r="J170" i="11"/>
  <c r="J1114" i="11"/>
  <c r="J1836" i="11"/>
  <c r="J1118" i="11"/>
  <c r="J467" i="11"/>
  <c r="J719" i="11"/>
  <c r="J1283" i="11"/>
  <c r="J311" i="11"/>
  <c r="J689" i="11"/>
  <c r="J828" i="11"/>
  <c r="J649" i="11"/>
  <c r="J633" i="11"/>
  <c r="J1341" i="11"/>
  <c r="J1630" i="11"/>
  <c r="J159" i="11"/>
  <c r="J1811" i="11"/>
  <c r="J403" i="11"/>
  <c r="J915" i="11"/>
  <c r="J434" i="11"/>
  <c r="J885" i="11"/>
  <c r="J1279" i="11"/>
  <c r="J660" i="11"/>
  <c r="J201" i="11"/>
  <c r="J1085" i="11"/>
  <c r="J753" i="11"/>
  <c r="J1722" i="11"/>
  <c r="J1040" i="11"/>
  <c r="J1858" i="11"/>
  <c r="J177" i="11"/>
  <c r="J1617" i="11"/>
  <c r="J1637" i="11"/>
  <c r="J1912" i="11"/>
  <c r="J1104" i="11"/>
  <c r="J1463" i="11"/>
  <c r="J1018" i="11"/>
  <c r="J1241" i="11"/>
  <c r="J1685" i="11"/>
  <c r="J551" i="11"/>
  <c r="J914" i="11"/>
  <c r="J1036" i="11"/>
  <c r="J557" i="11"/>
  <c r="J1448" i="11"/>
  <c r="J368" i="11"/>
  <c r="J1010" i="11"/>
  <c r="J1239" i="11"/>
  <c r="J1908" i="11"/>
  <c r="J998" i="11"/>
  <c r="J495" i="11"/>
  <c r="J110" i="11"/>
  <c r="J1702" i="11"/>
  <c r="J1816" i="11"/>
  <c r="J107" i="11"/>
  <c r="J1493" i="11"/>
  <c r="J1466" i="11"/>
  <c r="J782" i="11"/>
  <c r="J645" i="11"/>
  <c r="J555" i="11"/>
  <c r="J1780" i="11"/>
  <c r="J779" i="11"/>
  <c r="J104" i="11"/>
  <c r="J721" i="11"/>
  <c r="J482" i="11"/>
  <c r="J819" i="11"/>
  <c r="J975" i="11"/>
  <c r="J1077" i="11"/>
  <c r="J541" i="11"/>
  <c r="J1635" i="11"/>
  <c r="J1807" i="11"/>
  <c r="J415" i="11"/>
  <c r="J1869" i="11"/>
  <c r="J1561" i="11"/>
  <c r="J1374" i="11"/>
  <c r="J408" i="11"/>
  <c r="J946" i="11"/>
  <c r="J1249" i="11"/>
  <c r="J1779" i="11"/>
  <c r="J677" i="11"/>
  <c r="J1391" i="11"/>
  <c r="J20" i="11"/>
  <c r="J921" i="11"/>
  <c r="J631" i="11"/>
  <c r="J1160" i="11"/>
  <c r="J1031" i="11"/>
  <c r="J1282" i="11"/>
  <c r="J51" i="11"/>
  <c r="J173" i="11"/>
  <c r="J711" i="11"/>
  <c r="J608" i="11"/>
  <c r="J763" i="11"/>
  <c r="J977" i="11"/>
  <c r="J1245" i="11"/>
  <c r="J1446" i="11"/>
  <c r="J1381" i="11"/>
  <c r="J638" i="11"/>
  <c r="J1809" i="11"/>
  <c r="J113" i="11"/>
  <c r="J990" i="11"/>
  <c r="J169" i="11"/>
  <c r="J1182" i="11"/>
  <c r="J1320" i="11"/>
  <c r="J5" i="11"/>
  <c r="J1669" i="11"/>
  <c r="J343" i="11"/>
  <c r="J406" i="11"/>
  <c r="J1562" i="11"/>
  <c r="J757" i="11"/>
  <c r="J272" i="11"/>
  <c r="J348" i="11"/>
  <c r="J1274" i="11"/>
  <c r="J182" i="11"/>
  <c r="J105" i="11"/>
  <c r="J401" i="11"/>
  <c r="J285" i="11"/>
  <c r="J1161" i="11"/>
  <c r="J1116" i="11"/>
  <c r="J1067" i="11"/>
  <c r="J1028" i="11"/>
  <c r="J218" i="11"/>
  <c r="J1298" i="11"/>
  <c r="J889" i="11"/>
  <c r="J818" i="11"/>
  <c r="J1810" i="11"/>
  <c r="J300" i="11"/>
  <c r="J302" i="11"/>
  <c r="J469" i="11"/>
  <c r="J1747" i="11"/>
  <c r="J1735" i="11"/>
  <c r="J340" i="11"/>
  <c r="J1404" i="11"/>
  <c r="J1119" i="11"/>
  <c r="J1557" i="11"/>
  <c r="J1850" i="11"/>
  <c r="J1814" i="11"/>
  <c r="J1519" i="11"/>
  <c r="J1008" i="11"/>
  <c r="J371" i="11"/>
  <c r="J1277" i="11"/>
  <c r="J546" i="11"/>
  <c r="J899" i="11"/>
  <c r="J1003" i="11"/>
  <c r="J1016" i="11"/>
  <c r="J351" i="11"/>
  <c r="J1870" i="11"/>
  <c r="J1462" i="11"/>
  <c r="J1260" i="11"/>
  <c r="J744" i="11"/>
  <c r="J1864" i="11"/>
  <c r="J1142" i="11"/>
  <c r="J1226" i="11"/>
  <c r="J349" i="11"/>
  <c r="J178" i="11"/>
  <c r="J161" i="11"/>
  <c r="J1569" i="11"/>
  <c r="J1246" i="11"/>
  <c r="J910" i="11"/>
  <c r="J73" i="11"/>
  <c r="J1039" i="11"/>
  <c r="J106" i="11"/>
  <c r="J747" i="11"/>
  <c r="J16" i="11"/>
  <c r="J927" i="11"/>
  <c r="J1738" i="11"/>
  <c r="J1443" i="11"/>
  <c r="J74" i="11"/>
  <c r="J1890" i="11"/>
  <c r="J53" i="11"/>
  <c r="J337" i="11"/>
  <c r="J1624" i="11"/>
  <c r="J450" i="11"/>
  <c r="J917" i="11"/>
  <c r="J41" i="11"/>
  <c r="J974" i="11"/>
  <c r="J361" i="11"/>
  <c r="J1168" i="11"/>
  <c r="J1573" i="11"/>
  <c r="J771" i="11"/>
  <c r="J1471" i="11"/>
  <c r="J538" i="11"/>
  <c r="J714" i="11"/>
  <c r="J641" i="11"/>
  <c r="J1074" i="11"/>
  <c r="J1556" i="11"/>
  <c r="J1237" i="11"/>
  <c r="J1032" i="11"/>
  <c r="J1872" i="11"/>
  <c r="J1728" i="11"/>
  <c r="J1654" i="11"/>
  <c r="J1618" i="11"/>
  <c r="J109" i="11"/>
  <c r="J647" i="11"/>
  <c r="J405" i="11"/>
  <c r="J416" i="11"/>
  <c r="J1579" i="11"/>
  <c r="J536" i="11"/>
  <c r="J1257" i="11"/>
  <c r="J114" i="11"/>
  <c r="J1847" i="11"/>
  <c r="J821" i="11"/>
  <c r="J152" i="11"/>
  <c r="J1004" i="11"/>
  <c r="J1127" i="11"/>
  <c r="J1772" i="11"/>
  <c r="J1280" i="11"/>
  <c r="J122" i="11"/>
  <c r="J510" i="11"/>
  <c r="J1312" i="11"/>
  <c r="J379" i="11"/>
  <c r="J87" i="11"/>
  <c r="J1492" i="11"/>
  <c r="J509" i="11"/>
  <c r="J1225" i="11"/>
  <c r="J1868" i="11"/>
  <c r="J1192" i="11"/>
  <c r="J303" i="11"/>
  <c r="J1776" i="11"/>
  <c r="J676" i="11"/>
  <c r="J1566" i="11"/>
  <c r="J978" i="11"/>
  <c r="J1800" i="11"/>
  <c r="J831" i="11"/>
  <c r="J423" i="11"/>
  <c r="J473" i="11"/>
  <c r="J897" i="11"/>
  <c r="J1560" i="11"/>
  <c r="J367" i="11"/>
  <c r="J717" i="11"/>
  <c r="J8" i="11"/>
  <c r="J896" i="11"/>
  <c r="J967" i="11"/>
  <c r="J1705" i="11"/>
  <c r="J1431" i="11"/>
  <c r="J1631" i="11"/>
  <c r="J1537" i="11"/>
  <c r="J1037" i="11"/>
  <c r="J657" i="11"/>
  <c r="J1113" i="11"/>
  <c r="J1099" i="11"/>
  <c r="J1721" i="11"/>
  <c r="J58" i="11"/>
  <c r="J658" i="11"/>
  <c r="J576" i="11"/>
  <c r="J832" i="11"/>
  <c r="J1612" i="11"/>
  <c r="J1009" i="11"/>
  <c r="J1473" i="11"/>
  <c r="J490" i="11"/>
  <c r="J1302" i="11"/>
  <c r="J1422" i="11"/>
  <c r="J184" i="11"/>
  <c r="J167" i="11"/>
  <c r="J545" i="11"/>
  <c r="J1599" i="11"/>
  <c r="J75" i="11"/>
  <c r="J214" i="11"/>
  <c r="J1380" i="11"/>
  <c r="J826" i="11"/>
  <c r="J916" i="11"/>
  <c r="J1377" i="11"/>
  <c r="J10" i="11"/>
  <c r="J1026" i="11"/>
  <c r="J1684" i="11"/>
  <c r="J1268" i="11"/>
  <c r="J168" i="11"/>
  <c r="J55" i="11"/>
  <c r="J1014" i="11"/>
  <c r="J228" i="11"/>
  <c r="J1500" i="11"/>
  <c r="J746" i="11"/>
  <c r="J800" i="11"/>
  <c r="J825" i="11"/>
  <c r="J471" i="11"/>
  <c r="J197" i="11"/>
  <c r="J1433" i="11"/>
  <c r="J1379" i="11"/>
  <c r="J1146" i="11"/>
  <c r="J1287" i="11"/>
  <c r="J824" i="11"/>
  <c r="J1173" i="11"/>
  <c r="J1739" i="11"/>
  <c r="J17" i="11"/>
  <c r="J810" i="11"/>
  <c r="J596" i="11"/>
  <c r="J755" i="11"/>
  <c r="J118" i="11"/>
  <c r="J1879" i="11"/>
  <c r="J1775" i="11"/>
  <c r="J1191" i="11"/>
  <c r="J1286" i="11"/>
  <c r="J1229" i="11"/>
  <c r="J539" i="11"/>
  <c r="J1839" i="11"/>
  <c r="J1316" i="11"/>
  <c r="J750" i="11"/>
  <c r="J1784" i="11"/>
  <c r="J1449" i="11"/>
  <c r="J79" i="11"/>
  <c r="J1304" i="11"/>
  <c r="J1270" i="11"/>
  <c r="J759" i="11"/>
  <c r="J1874" i="11"/>
  <c r="J125" i="11"/>
  <c r="J82" i="11"/>
  <c r="J344" i="11"/>
  <c r="J296" i="11"/>
  <c r="J704" i="11"/>
  <c r="J1019" i="11"/>
  <c r="J334" i="11"/>
  <c r="J116" i="11"/>
  <c r="J336" i="11"/>
  <c r="J642" i="11"/>
  <c r="J89" i="11"/>
  <c r="J1568" i="11"/>
  <c r="J62" i="11"/>
  <c r="J412" i="11"/>
  <c r="J345" i="11"/>
  <c r="J756" i="11"/>
  <c r="J198" i="11"/>
  <c r="J887" i="11"/>
  <c r="J449" i="11"/>
  <c r="J1247" i="11"/>
  <c r="J1126" i="11"/>
  <c r="J966" i="11"/>
  <c r="J127" i="11"/>
  <c r="J1183" i="11"/>
  <c r="J21" i="11"/>
  <c r="J1458" i="11"/>
  <c r="J375" i="11"/>
  <c r="J768" i="11"/>
  <c r="J1875" i="11"/>
  <c r="J404" i="11"/>
  <c r="J1578" i="11"/>
  <c r="J1866" i="11"/>
  <c r="J784" i="11"/>
  <c r="J1188" i="11"/>
  <c r="J568" i="11"/>
  <c r="J192" i="11"/>
  <c r="J1750" i="11"/>
  <c r="J578" i="11"/>
  <c r="J1522" i="11"/>
  <c r="J497" i="11"/>
  <c r="J898" i="11"/>
  <c r="J797" i="11"/>
  <c r="J378" i="11"/>
  <c r="J1000" i="11"/>
  <c r="J1686" i="11"/>
  <c r="J1165" i="11"/>
  <c r="J919" i="11"/>
  <c r="J964" i="11"/>
  <c r="J562" i="11"/>
  <c r="J679" i="11"/>
  <c r="J85" i="11"/>
  <c r="J1539" i="11"/>
  <c r="J1708" i="11"/>
  <c r="J1727" i="11"/>
  <c r="J1189" i="11"/>
  <c r="J1460" i="11"/>
  <c r="J1271" i="11"/>
  <c r="J550" i="11"/>
  <c r="J333" i="11"/>
  <c r="J356" i="11"/>
  <c r="J171" i="11"/>
  <c r="J1221" i="11"/>
  <c r="J437" i="11"/>
  <c r="J1084" i="11"/>
  <c r="J579" i="11"/>
  <c r="J634" i="11"/>
  <c r="J1502" i="11"/>
  <c r="J1785" i="11"/>
  <c r="J433" i="11"/>
  <c r="J537" i="11"/>
  <c r="J1186" i="11"/>
  <c r="J801" i="11"/>
  <c r="J1255" i="11"/>
  <c r="J1103" i="11"/>
  <c r="J1813" i="11"/>
  <c r="J1559" i="11"/>
  <c r="J486" i="11"/>
  <c r="J1719" i="11"/>
  <c r="J963" i="11"/>
  <c r="J402" i="11"/>
  <c r="J833" i="11"/>
  <c r="J363" i="11"/>
  <c r="J108" i="11"/>
  <c r="J443" i="11"/>
  <c r="J1138" i="11"/>
  <c r="J923" i="11"/>
  <c r="J1576" i="11"/>
  <c r="J1512" i="11"/>
  <c r="J808" i="11"/>
  <c r="J225" i="11"/>
  <c r="J1154" i="11"/>
  <c r="J1156" i="11"/>
  <c r="J909" i="11"/>
  <c r="J219" i="11"/>
  <c r="J1367" i="11"/>
  <c r="J291" i="11"/>
  <c r="J277" i="11"/>
  <c r="J1827" i="11"/>
  <c r="J1444" i="11"/>
  <c r="J1699" i="11"/>
  <c r="J1107" i="11"/>
  <c r="J216" i="11"/>
  <c r="J394" i="11"/>
  <c r="J310" i="11"/>
  <c r="J1220" i="11"/>
  <c r="J1336" i="11"/>
  <c r="J1256" i="11"/>
  <c r="J308" i="11"/>
  <c r="J925" i="11"/>
  <c r="J937" i="11"/>
  <c r="J46" i="11"/>
  <c r="J1517" i="11"/>
  <c r="J166" i="11"/>
  <c r="J1211" i="11"/>
  <c r="J1871" i="11"/>
  <c r="J743" i="11"/>
  <c r="J1841" i="11"/>
  <c r="J162" i="11"/>
  <c r="J45" i="11"/>
  <c r="J1668" i="11"/>
  <c r="J1470" i="11"/>
  <c r="J357" i="11"/>
  <c r="J342" i="11"/>
  <c r="J1672" i="11"/>
  <c r="J1773" i="11"/>
  <c r="J1288" i="11"/>
  <c r="J1694" i="11"/>
  <c r="J1696" i="11"/>
  <c r="J189" i="11"/>
  <c r="J193" i="11"/>
  <c r="J976" i="11"/>
  <c r="J673" i="11"/>
  <c r="J1128" i="11"/>
  <c r="J672" i="11"/>
  <c r="J94" i="11"/>
  <c r="J1101" i="11"/>
  <c r="J1503" i="11"/>
  <c r="J1251" i="11"/>
  <c r="J360" i="11"/>
  <c r="J1830" i="11"/>
  <c r="J1690" i="11"/>
  <c r="J1435" i="11"/>
  <c r="J158" i="11"/>
  <c r="J518" i="11"/>
  <c r="J1129" i="11"/>
  <c r="J1698" i="11"/>
  <c r="J1184" i="11"/>
  <c r="J1117" i="11"/>
  <c r="J1373" i="11"/>
  <c r="J999" i="11"/>
  <c r="J1238" i="11"/>
  <c r="J1441" i="11"/>
  <c r="J1360" i="11"/>
  <c r="J445" i="11"/>
  <c r="J1679" i="11"/>
  <c r="J472" i="11"/>
  <c r="J1574" i="11"/>
  <c r="J1171" i="11"/>
  <c r="J1683" i="11"/>
  <c r="J1860" i="11"/>
  <c r="J1741" i="11"/>
  <c r="J542" i="11"/>
  <c r="J752" i="11"/>
  <c r="J1236" i="11"/>
  <c r="J1754" i="11"/>
  <c r="J1610" i="11"/>
  <c r="J362" i="11"/>
  <c r="J1457" i="11"/>
  <c r="J1848" i="11"/>
  <c r="J1141" i="11"/>
  <c r="J358" i="11"/>
  <c r="J31" i="11"/>
  <c r="J1461" i="11"/>
  <c r="J1334" i="11"/>
  <c r="J761" i="11"/>
  <c r="J1234" i="11"/>
  <c r="J1898" i="11"/>
  <c r="J1386" i="11"/>
  <c r="J1248" i="11"/>
  <c r="J805" i="11"/>
  <c r="J1915" i="11"/>
  <c r="J1491" i="11"/>
  <c r="J1873" i="11"/>
  <c r="J395" i="11"/>
  <c r="J543" i="11"/>
  <c r="J1120" i="11"/>
  <c r="J531" i="11"/>
  <c r="J1510" i="11"/>
  <c r="J1152" i="11"/>
  <c r="J1196" i="11"/>
  <c r="J834" i="11"/>
  <c r="J1700" i="11"/>
  <c r="J1438" i="11"/>
  <c r="J1139" i="11"/>
  <c r="J1740" i="11"/>
  <c r="J295" i="11"/>
  <c r="J1840" i="11"/>
  <c r="J117" i="11"/>
  <c r="J207" i="11"/>
  <c r="J1867" i="11"/>
  <c r="J754" i="11"/>
  <c r="J280" i="11"/>
  <c r="J1013" i="11"/>
  <c r="J517" i="11"/>
  <c r="J1387" i="11"/>
  <c r="J451" i="11"/>
  <c r="J435" i="11"/>
  <c r="J1323" i="11"/>
  <c r="J842" i="11"/>
  <c r="J1786" i="11"/>
  <c r="J1563" i="11"/>
  <c r="J830" i="11"/>
  <c r="J1701" i="11"/>
  <c r="J1703" i="11"/>
  <c r="J1564" i="11"/>
  <c r="J332" i="11"/>
  <c r="J78" i="11"/>
  <c r="J373" i="11"/>
  <c r="J667" i="11"/>
  <c r="J776" i="11"/>
  <c r="J1131" i="11"/>
  <c r="J751" i="11"/>
  <c r="J1147" i="11"/>
  <c r="J453" i="11"/>
  <c r="J519" i="11"/>
  <c r="J1558" i="11"/>
  <c r="J1447" i="11"/>
  <c r="J1489" i="11"/>
  <c r="J1790" i="11"/>
  <c r="J307" i="11"/>
  <c r="J1332" i="11"/>
  <c r="J452" i="11"/>
  <c r="J447" i="11"/>
  <c r="J1389" i="11"/>
  <c r="J1541" i="11"/>
  <c r="J1745" i="11"/>
  <c r="J1697" i="11"/>
  <c r="J1801" i="11"/>
  <c r="J1509" i="11"/>
  <c r="J1469" i="11"/>
  <c r="J703" i="11"/>
  <c r="J1366" i="11"/>
  <c r="J352" i="11"/>
  <c r="J1508" i="11"/>
  <c r="J1693" i="11"/>
  <c r="J1368" i="11"/>
  <c r="J181" i="11"/>
  <c r="J1053" i="11"/>
  <c r="J1782" i="11"/>
  <c r="J891" i="11"/>
  <c r="J1743" i="11"/>
  <c r="J341" i="11"/>
  <c r="J347" i="11"/>
  <c r="J1144" i="11"/>
  <c r="J338" i="11"/>
  <c r="J1729" i="11"/>
  <c r="J837" i="11"/>
  <c r="J908" i="11"/>
  <c r="J359" i="11"/>
  <c r="J377" i="11"/>
  <c r="J1281" i="11"/>
  <c r="J1673" i="11"/>
  <c r="J1863" i="11"/>
  <c r="J1110" i="11"/>
  <c r="J1570" i="11"/>
  <c r="J1195" i="11"/>
  <c r="J1678" i="11"/>
  <c r="J1831" i="11"/>
  <c r="J1362" i="11"/>
  <c r="J455" i="11"/>
  <c r="J749" i="11"/>
  <c r="J1335" i="11"/>
  <c r="J991" i="11"/>
  <c r="J39" i="11"/>
  <c r="J893" i="11"/>
  <c r="J436" i="11"/>
  <c r="J662" i="11"/>
  <c r="J1437" i="11"/>
  <c r="J1577" i="11"/>
  <c r="J710" i="11"/>
  <c r="J354" i="11"/>
  <c r="J524" i="11"/>
  <c r="J286" i="11"/>
  <c r="J554" i="11"/>
  <c r="J567" i="11"/>
  <c r="J1749" i="11"/>
  <c r="J339" i="11"/>
  <c r="J1325" i="11"/>
  <c r="J1774" i="11"/>
  <c r="J1157" i="11"/>
  <c r="J1803" i="11"/>
  <c r="J1746" i="11"/>
  <c r="J1763" i="11"/>
  <c r="J836" i="11"/>
  <c r="J802" i="11"/>
  <c r="J1757" i="11"/>
  <c r="J1175" i="11"/>
  <c r="J1861" i="11"/>
  <c r="J766" i="11"/>
  <c r="J1051" i="11"/>
  <c r="J767" i="11"/>
  <c r="J661" i="11"/>
  <c r="J438" i="11"/>
  <c r="J1887" i="11"/>
  <c r="J1327" i="11"/>
  <c r="J1675" i="11"/>
  <c r="J1676" i="11"/>
  <c r="J111" i="11"/>
  <c r="J989" i="11"/>
  <c r="J1497" i="11"/>
  <c r="J1671" i="11"/>
  <c r="J186" i="11"/>
  <c r="J1333" i="11"/>
  <c r="J1677" i="11"/>
  <c r="J1682" i="11"/>
  <c r="J384" i="11"/>
  <c r="J806" i="11"/>
  <c r="J1137" i="11"/>
  <c r="J1769" i="11"/>
  <c r="J1097" i="11"/>
  <c r="J939" i="11"/>
  <c r="J1017" i="11"/>
  <c r="J223" i="11"/>
  <c r="J1555" i="11"/>
  <c r="J1495" i="11"/>
  <c r="J1742" i="11"/>
  <c r="J1235" i="11"/>
  <c r="J1670" i="11"/>
  <c r="J840" i="11"/>
  <c r="J441" i="11"/>
  <c r="J1187" i="11"/>
  <c r="J213" i="11"/>
  <c r="J1046" i="11"/>
  <c r="J1753" i="11"/>
  <c r="J309" i="11"/>
  <c r="J1148" i="11"/>
  <c r="J1714" i="11"/>
  <c r="J1680" i="11"/>
  <c r="J1456" i="11"/>
  <c r="J1151" i="11"/>
  <c r="J635" i="11"/>
  <c r="J1583" i="11"/>
  <c r="J1859" i="11"/>
  <c r="J1711" i="11"/>
  <c r="J365" i="11"/>
  <c r="J1061" i="11"/>
  <c r="J19" i="11"/>
  <c r="J1098" i="11"/>
  <c r="J1681" i="11"/>
  <c r="J372" i="11"/>
  <c r="J381" i="11"/>
  <c r="J76" i="11"/>
  <c r="J1322" i="11"/>
  <c r="J1024" i="11"/>
  <c r="J520" i="11"/>
  <c r="J1442" i="11"/>
  <c r="J1712" i="11"/>
  <c r="J1050" i="11"/>
  <c r="J659" i="11"/>
  <c r="J191" i="11"/>
  <c r="J346" i="11"/>
  <c r="J1581" i="11"/>
  <c r="J1176" i="11"/>
  <c r="J123" i="11"/>
  <c r="J1783" i="11"/>
  <c r="J972" i="11"/>
  <c r="J1567" i="11"/>
  <c r="J811" i="11"/>
  <c r="J1709" i="11"/>
  <c r="J1688" i="11"/>
  <c r="J444" i="11"/>
  <c r="J1326" i="11"/>
  <c r="J112" i="11"/>
  <c r="J448" i="11"/>
  <c r="J380" i="11"/>
  <c r="J1691" i="11"/>
  <c r="J364" i="11"/>
  <c r="J1494" i="11"/>
  <c r="J1751" i="11"/>
  <c r="J1324" i="11"/>
  <c r="J1185" i="11"/>
  <c r="J804" i="11"/>
  <c r="J1877" i="11"/>
  <c r="J376" i="11"/>
  <c r="J1770" i="11"/>
  <c r="J226" i="11"/>
  <c r="J1432" i="11"/>
  <c r="J1767" i="11"/>
  <c r="J456" i="11"/>
  <c r="J1337" i="11"/>
  <c r="J1689" i="11"/>
  <c r="J765" i="11"/>
  <c r="J1199" i="11"/>
  <c r="J769" i="11"/>
  <c r="J382" i="11"/>
  <c r="J1764" i="11"/>
  <c r="J119" i="11"/>
  <c r="J1674" i="11"/>
  <c r="J508" i="11"/>
  <c r="J1771" i="11"/>
  <c r="J391" i="11"/>
  <c r="J1181" i="11"/>
  <c r="J1687" i="11"/>
  <c r="J1787" i="11"/>
  <c r="J1788" i="11"/>
  <c r="J1296" i="11"/>
  <c r="J1047" i="11"/>
  <c r="J1145" i="11"/>
  <c r="J803" i="11"/>
  <c r="J1777" i="11"/>
  <c r="J446" i="11"/>
  <c r="J1048" i="11"/>
  <c r="J1761" i="11"/>
  <c r="J995" i="11"/>
  <c r="J1914" i="11"/>
  <c r="J350" i="11"/>
  <c r="J126" i="11"/>
  <c r="J1758" i="11"/>
  <c r="J1765" i="11"/>
  <c r="J429" i="11"/>
  <c r="J390" i="11"/>
  <c r="J1159" i="11"/>
  <c r="J1193" i="11"/>
  <c r="J121" i="11"/>
  <c r="J1713" i="11"/>
  <c r="J1789" i="11"/>
  <c r="J1778" i="11"/>
  <c r="J1062" i="11"/>
  <c r="J1704" i="11"/>
  <c r="J1197" i="11"/>
  <c r="J1055" i="11"/>
  <c r="J1049" i="11"/>
  <c r="J1792" i="11"/>
  <c r="J1911" i="11"/>
  <c r="J385" i="11"/>
  <c r="J1482" i="11"/>
  <c r="J1052" i="11"/>
  <c r="J1762" i="11"/>
  <c r="J1384" i="11"/>
  <c r="J1768" i="11"/>
  <c r="J1756" i="11"/>
  <c r="J1766" i="11"/>
  <c r="J1862" i="11"/>
  <c r="J124" i="11"/>
  <c r="J1455" i="11"/>
  <c r="J1135" i="11"/>
  <c r="J1299" i="11"/>
  <c r="J478" i="11"/>
  <c r="J1692" i="11"/>
  <c r="J844" i="11"/>
  <c r="J393" i="11"/>
  <c r="J128" i="11"/>
  <c r="J1796" i="11"/>
  <c r="J1878" i="11"/>
  <c r="J938" i="11"/>
  <c r="J1054" i="11"/>
  <c r="J1328" i="11"/>
  <c r="J1057" i="11"/>
  <c r="J120" i="11"/>
  <c r="J1158" i="11"/>
  <c r="J1330" i="11"/>
  <c r="J392" i="11"/>
  <c r="J1760" i="11"/>
  <c r="J1582" i="11"/>
  <c r="J809" i="11"/>
  <c r="J387" i="11"/>
  <c r="J1001" i="11"/>
  <c r="J1794" i="11"/>
  <c r="J566" i="11"/>
  <c r="J1797" i="11"/>
  <c r="J1058" i="11"/>
  <c r="J389" i="11"/>
  <c r="J1060" i="11"/>
  <c r="J843" i="11"/>
  <c r="J1338" i="11"/>
  <c r="J1056" i="11"/>
  <c r="J1064" i="11"/>
  <c r="J1880" i="11"/>
  <c r="J1388" i="11"/>
  <c r="J1180" i="11"/>
  <c r="J1198" i="11"/>
  <c r="J526" i="11"/>
  <c r="J1781" i="11"/>
  <c r="J1795" i="11"/>
  <c r="J1063" i="11"/>
  <c r="J812" i="11"/>
  <c r="J1798" i="11"/>
  <c r="J129" i="11"/>
  <c r="J1791" i="11"/>
  <c r="J388" i="11"/>
  <c r="J1059" i="11"/>
  <c r="J103" i="11"/>
  <c r="V22" i="7" l="1"/>
  <c r="V21" i="7"/>
  <c r="V19" i="7"/>
  <c r="V20" i="7"/>
  <c r="D53" i="7"/>
  <c r="D54" i="7"/>
  <c r="D52" i="7"/>
  <c r="D51" i="7"/>
  <c r="C46" i="7"/>
  <c r="J1917" i="11"/>
  <c r="J53" i="7" l="1"/>
  <c r="I53" i="7"/>
  <c r="J52" i="7"/>
  <c r="I52" i="7"/>
  <c r="J51" i="7"/>
  <c r="I51" i="7"/>
  <c r="J54" i="7"/>
  <c r="I54" i="7"/>
</calcChain>
</file>

<file path=xl/sharedStrings.xml><?xml version="1.0" encoding="utf-8"?>
<sst xmlns="http://schemas.openxmlformats.org/spreadsheetml/2006/main" count="34585" uniqueCount="2723">
  <si>
    <t>ADAMS</t>
  </si>
  <si>
    <t>TOWN OF</t>
  </si>
  <si>
    <t>BIG FLATS</t>
  </si>
  <si>
    <t>COLBURN</t>
  </si>
  <si>
    <t>DELL PRAIRIE</t>
  </si>
  <si>
    <t>EASTON</t>
  </si>
  <si>
    <t>JACKSON</t>
  </si>
  <si>
    <t>LEOLA</t>
  </si>
  <si>
    <t>LINCOLN</t>
  </si>
  <si>
    <t>MONROE</t>
  </si>
  <si>
    <t>NEW CHESTER</t>
  </si>
  <si>
    <t>NEW HAVEN</t>
  </si>
  <si>
    <t>PRESTON</t>
  </si>
  <si>
    <t>QUINCY</t>
  </si>
  <si>
    <t>RICHFIELD</t>
  </si>
  <si>
    <t>ROME</t>
  </si>
  <si>
    <t>SPRINGVILLE</t>
  </si>
  <si>
    <t>STRONGS PRAIRIE</t>
  </si>
  <si>
    <t>FRIENDSHIP</t>
  </si>
  <si>
    <t>VILLAGE OF</t>
  </si>
  <si>
    <t>CITY OF</t>
  </si>
  <si>
    <t>WISCONSIN DELLS</t>
  </si>
  <si>
    <t>AGENDA</t>
  </si>
  <si>
    <t>ASHLAND</t>
  </si>
  <si>
    <t>CHIPPEWA</t>
  </si>
  <si>
    <t>GINGLES</t>
  </si>
  <si>
    <t>GORDON</t>
  </si>
  <si>
    <t>JACOBS</t>
  </si>
  <si>
    <t>LA POINTE</t>
  </si>
  <si>
    <t>MARENGO</t>
  </si>
  <si>
    <t>MORSE</t>
  </si>
  <si>
    <t>PEEKSVILLE</t>
  </si>
  <si>
    <t>SANBORN</t>
  </si>
  <si>
    <t>SHANAGOLDEN</t>
  </si>
  <si>
    <t>WHITE RIVER</t>
  </si>
  <si>
    <t>BUTTERNUT</t>
  </si>
  <si>
    <t>MELLEN</t>
  </si>
  <si>
    <t>ALMENA</t>
  </si>
  <si>
    <t>ARLAND</t>
  </si>
  <si>
    <t>BARRON</t>
  </si>
  <si>
    <t>BEAR LAKE</t>
  </si>
  <si>
    <t>CEDAR LAKE</t>
  </si>
  <si>
    <t>CHETEK</t>
  </si>
  <si>
    <t>CLINTON</t>
  </si>
  <si>
    <t>CRYSTAL LAKE</t>
  </si>
  <si>
    <t>CUMBERLAND</t>
  </si>
  <si>
    <t>DALLAS</t>
  </si>
  <si>
    <t>DOVRE</t>
  </si>
  <si>
    <t>DOYLE</t>
  </si>
  <si>
    <t>LAKELAND</t>
  </si>
  <si>
    <t>MAPLE GROVE</t>
  </si>
  <si>
    <t>MAPLE PLAIN</t>
  </si>
  <si>
    <t>OAK GROVE</t>
  </si>
  <si>
    <t>PRAIRIE FARM</t>
  </si>
  <si>
    <t>PRAIRIE LAKE</t>
  </si>
  <si>
    <t>RICE LAKE</t>
  </si>
  <si>
    <t>SIOUX CREEK</t>
  </si>
  <si>
    <t>STANFOLD</t>
  </si>
  <si>
    <t>STANLEY</t>
  </si>
  <si>
    <t>SUMNER</t>
  </si>
  <si>
    <t>TURTLE LAKE</t>
  </si>
  <si>
    <t>VANCE CREEK</t>
  </si>
  <si>
    <t>CAMERON</t>
  </si>
  <si>
    <t>HAUGEN</t>
  </si>
  <si>
    <t>NEW AUBURN</t>
  </si>
  <si>
    <t>BARKSDALE</t>
  </si>
  <si>
    <t>BARNES</t>
  </si>
  <si>
    <t>BAYFIELD</t>
  </si>
  <si>
    <t>BAYVIEW</t>
  </si>
  <si>
    <t>BELL</t>
  </si>
  <si>
    <t>CABLE</t>
  </si>
  <si>
    <t>CLOVER</t>
  </si>
  <si>
    <t>DELTA</t>
  </si>
  <si>
    <t>DRUMMOND</t>
  </si>
  <si>
    <t>EILEEN</t>
  </si>
  <si>
    <t>GRAND VIEW</t>
  </si>
  <si>
    <t>HUGHES</t>
  </si>
  <si>
    <t>IRON RIVER</t>
  </si>
  <si>
    <t>KELLY</t>
  </si>
  <si>
    <t>KEYSTONE</t>
  </si>
  <si>
    <t>MASON</t>
  </si>
  <si>
    <t>NAMAKAGON</t>
  </si>
  <si>
    <t>ORIENTA</t>
  </si>
  <si>
    <t>OULU</t>
  </si>
  <si>
    <t>PILSEN</t>
  </si>
  <si>
    <t>PORT WING</t>
  </si>
  <si>
    <t>RUSSELL</t>
  </si>
  <si>
    <t>TRIPP</t>
  </si>
  <si>
    <t>WASHBURN</t>
  </si>
  <si>
    <t>EATON</t>
  </si>
  <si>
    <t>GLENMORE</t>
  </si>
  <si>
    <t>GREEN BAY</t>
  </si>
  <si>
    <t>HOLLAND</t>
  </si>
  <si>
    <t>HUMBOLDT</t>
  </si>
  <si>
    <t>LAWRENCE</t>
  </si>
  <si>
    <t>LEDGEVIEW</t>
  </si>
  <si>
    <t>MORRISON</t>
  </si>
  <si>
    <t>NEW DENMARK</t>
  </si>
  <si>
    <t>PITTSFIELD</t>
  </si>
  <si>
    <t>ROCKLAND</t>
  </si>
  <si>
    <t>SCOTT</t>
  </si>
  <si>
    <t>WRIGHTSTOWN</t>
  </si>
  <si>
    <t>ALLOUEZ</t>
  </si>
  <si>
    <t>ASHWAUBENON</t>
  </si>
  <si>
    <t>BELLEVUE</t>
  </si>
  <si>
    <t>DENMARK</t>
  </si>
  <si>
    <t>HOBART</t>
  </si>
  <si>
    <t>HOWARD</t>
  </si>
  <si>
    <t>PULASKI</t>
  </si>
  <si>
    <t>SUAMICO</t>
  </si>
  <si>
    <t>DE PERE</t>
  </si>
  <si>
    <t>ALMA</t>
  </si>
  <si>
    <t>BELVIDERE</t>
  </si>
  <si>
    <t>BUFFALO</t>
  </si>
  <si>
    <t>CANTON</t>
  </si>
  <si>
    <t>CROSS</t>
  </si>
  <si>
    <t>DOVER</t>
  </si>
  <si>
    <t>GILMANTON</t>
  </si>
  <si>
    <t>GLENCOE</t>
  </si>
  <si>
    <t>MAXVILLE</t>
  </si>
  <si>
    <t>MILTON</t>
  </si>
  <si>
    <t>MODENA</t>
  </si>
  <si>
    <t>MONDOVI</t>
  </si>
  <si>
    <t>MONTANA</t>
  </si>
  <si>
    <t>NAPLES</t>
  </si>
  <si>
    <t>NELSON</t>
  </si>
  <si>
    <t>WAUMANDEE</t>
  </si>
  <si>
    <t>COCHRANE</t>
  </si>
  <si>
    <t>BUFFALO CITY</t>
  </si>
  <si>
    <t>FOUNTAIN CITY</t>
  </si>
  <si>
    <t>ANDERSON</t>
  </si>
  <si>
    <t>BLAINE</t>
  </si>
  <si>
    <t>DANIELS</t>
  </si>
  <si>
    <t>DEWEY</t>
  </si>
  <si>
    <t>GRANTSBURG</t>
  </si>
  <si>
    <t>LA FOLLETTE</t>
  </si>
  <si>
    <t>MEENON</t>
  </si>
  <si>
    <t>OAKLAND</t>
  </si>
  <si>
    <t>ROOSEVELT</t>
  </si>
  <si>
    <t>RUSK</t>
  </si>
  <si>
    <t>SAND LAKE</t>
  </si>
  <si>
    <t>SIREN</t>
  </si>
  <si>
    <t>SWISS</t>
  </si>
  <si>
    <t>TRADE LAKE</t>
  </si>
  <si>
    <t>UNION</t>
  </si>
  <si>
    <t>WEBB LAKE</t>
  </si>
  <si>
    <t>WEST MARSHLAND</t>
  </si>
  <si>
    <t>WOOD RIVER</t>
  </si>
  <si>
    <t>WEBSTER</t>
  </si>
  <si>
    <t>BRILLION</t>
  </si>
  <si>
    <t>BROTHERTOWN</t>
  </si>
  <si>
    <t>CHARLESTOWN</t>
  </si>
  <si>
    <t>CHILTON</t>
  </si>
  <si>
    <t>HARRISON</t>
  </si>
  <si>
    <t>NEW HOLSTEIN</t>
  </si>
  <si>
    <t>RANTOUL</t>
  </si>
  <si>
    <t>STOCKBRIDGE</t>
  </si>
  <si>
    <t>WOODVILLE</t>
  </si>
  <si>
    <t>HILBERT</t>
  </si>
  <si>
    <t>POTTER</t>
  </si>
  <si>
    <t>SHERWOOD</t>
  </si>
  <si>
    <t>APPLETON</t>
  </si>
  <si>
    <t>KAUKAUNA</t>
  </si>
  <si>
    <t>KIEL</t>
  </si>
  <si>
    <t>MENASHA</t>
  </si>
  <si>
    <t>ANSON</t>
  </si>
  <si>
    <t>ARTHUR</t>
  </si>
  <si>
    <t>AUBURN</t>
  </si>
  <si>
    <t>BIRCH CREEK</t>
  </si>
  <si>
    <t>BLOOMER</t>
  </si>
  <si>
    <t>CLEVELAND</t>
  </si>
  <si>
    <t>COOKS VALLEY</t>
  </si>
  <si>
    <t>DELMAR</t>
  </si>
  <si>
    <t>EAGLE POINT</t>
  </si>
  <si>
    <t>EDSON</t>
  </si>
  <si>
    <t>ESTELLA</t>
  </si>
  <si>
    <t>GOETZ</t>
  </si>
  <si>
    <t>HALLIE</t>
  </si>
  <si>
    <t>LAFAYETTE</t>
  </si>
  <si>
    <t>LAKE HOLCOMBE</t>
  </si>
  <si>
    <t>RUBY</t>
  </si>
  <si>
    <t>SAMPSON</t>
  </si>
  <si>
    <t>SIGEL</t>
  </si>
  <si>
    <t>TILDEN</t>
  </si>
  <si>
    <t>WHEATON</t>
  </si>
  <si>
    <t>WOODMOHR</t>
  </si>
  <si>
    <t>BOYD</t>
  </si>
  <si>
    <t>CADOTT</t>
  </si>
  <si>
    <t>LAKE HALLIE</t>
  </si>
  <si>
    <t>CHIPPEWA FALLS</t>
  </si>
  <si>
    <t>CORNELL</t>
  </si>
  <si>
    <t>EAU CLAIRE</t>
  </si>
  <si>
    <t>BEAVER</t>
  </si>
  <si>
    <t>BUTLER</t>
  </si>
  <si>
    <t>COLBY</t>
  </si>
  <si>
    <t>DEWHURST</t>
  </si>
  <si>
    <t>FOSTER</t>
  </si>
  <si>
    <t>FREMONT</t>
  </si>
  <si>
    <t>GRANT</t>
  </si>
  <si>
    <t>GREEN GROVE</t>
  </si>
  <si>
    <t>HENDREN</t>
  </si>
  <si>
    <t>HEWETT</t>
  </si>
  <si>
    <t>HIXON</t>
  </si>
  <si>
    <t>HOARD</t>
  </si>
  <si>
    <t>LEVIS</t>
  </si>
  <si>
    <t>LONGWOOD</t>
  </si>
  <si>
    <t>LOYAL</t>
  </si>
  <si>
    <t>LYNN</t>
  </si>
  <si>
    <t>MAYVILLE</t>
  </si>
  <si>
    <t>MEAD</t>
  </si>
  <si>
    <t>MENTOR</t>
  </si>
  <si>
    <t>PINE VALLEY</t>
  </si>
  <si>
    <t>RESEBURG</t>
  </si>
  <si>
    <t>SEIF</t>
  </si>
  <si>
    <t>SHERMAN</t>
  </si>
  <si>
    <t>THORP</t>
  </si>
  <si>
    <t>UNITY</t>
  </si>
  <si>
    <t>WARNER</t>
  </si>
  <si>
    <t>WESTON</t>
  </si>
  <si>
    <t>WITHEE</t>
  </si>
  <si>
    <t>WORDEN</t>
  </si>
  <si>
    <t>YORK</t>
  </si>
  <si>
    <t>CURTISS</t>
  </si>
  <si>
    <t>DORCHESTER</t>
  </si>
  <si>
    <t>GRANTON</t>
  </si>
  <si>
    <t>ABBOTSFORD</t>
  </si>
  <si>
    <t>GREENWOOD</t>
  </si>
  <si>
    <t>NEILLSVILLE</t>
  </si>
  <si>
    <t>OWEN</t>
  </si>
  <si>
    <t>ARLINGTON</t>
  </si>
  <si>
    <t>CALEDONIA</t>
  </si>
  <si>
    <t>COLUMBUS</t>
  </si>
  <si>
    <t>COURTLAND</t>
  </si>
  <si>
    <t>DEKORRA</t>
  </si>
  <si>
    <t>FORT WINNEBAGO</t>
  </si>
  <si>
    <t>FOUNTAIN PRAIRIE</t>
  </si>
  <si>
    <t>HAMPDEN</t>
  </si>
  <si>
    <t>LEEDS</t>
  </si>
  <si>
    <t>LEWISTON</t>
  </si>
  <si>
    <t>LODI</t>
  </si>
  <si>
    <t>LOWVILLE</t>
  </si>
  <si>
    <t>MARCELLON</t>
  </si>
  <si>
    <t>NEWPORT</t>
  </si>
  <si>
    <t>OTSEGO</t>
  </si>
  <si>
    <t>PACIFIC</t>
  </si>
  <si>
    <t>RANDOLPH</t>
  </si>
  <si>
    <t>SPRINGVALE</t>
  </si>
  <si>
    <t>WEST POINT</t>
  </si>
  <si>
    <t>WYOCENA</t>
  </si>
  <si>
    <t>CAMBRIA</t>
  </si>
  <si>
    <t>DOYLESTOWN</t>
  </si>
  <si>
    <t>FALL RIVER</t>
  </si>
  <si>
    <t>FRIESLAND</t>
  </si>
  <si>
    <t>PARDEEVILLE</t>
  </si>
  <si>
    <t>POYNETTE</t>
  </si>
  <si>
    <t>RIO</t>
  </si>
  <si>
    <t>PORTAGE</t>
  </si>
  <si>
    <t>BRIDGEPORT</t>
  </si>
  <si>
    <t>CLAYTON</t>
  </si>
  <si>
    <t>EASTMAN</t>
  </si>
  <si>
    <t>FREEMAN</t>
  </si>
  <si>
    <t>HANEY</t>
  </si>
  <si>
    <t>MARIETTA</t>
  </si>
  <si>
    <t>PRAIRIE DU CHIEN</t>
  </si>
  <si>
    <t>SENECA</t>
  </si>
  <si>
    <t>UTICA</t>
  </si>
  <si>
    <t>WAUZEKA</t>
  </si>
  <si>
    <t>BELL CENTER</t>
  </si>
  <si>
    <t>DE SOTO</t>
  </si>
  <si>
    <t>FERRYVILLE</t>
  </si>
  <si>
    <t>GAYS MILLS</t>
  </si>
  <si>
    <t>LYNXVILLE</t>
  </si>
  <si>
    <t>MOUNT STERLING</t>
  </si>
  <si>
    <t>SOLDIERS GROVE</t>
  </si>
  <si>
    <t>STEUBEN</t>
  </si>
  <si>
    <t>ALBION</t>
  </si>
  <si>
    <t>BERRY</t>
  </si>
  <si>
    <t>BLACK EARTH</t>
  </si>
  <si>
    <t>BLOOMING GROVE</t>
  </si>
  <si>
    <t>BLUE MOUNDS</t>
  </si>
  <si>
    <t>BRISTOL</t>
  </si>
  <si>
    <t>BURKE</t>
  </si>
  <si>
    <t>CHRISTIANA</t>
  </si>
  <si>
    <t>COTTAGE GROVE</t>
  </si>
  <si>
    <t>CROSS PLAINS</t>
  </si>
  <si>
    <t>DANE</t>
  </si>
  <si>
    <t>DEERFIELD</t>
  </si>
  <si>
    <t>DUNKIRK</t>
  </si>
  <si>
    <t>DUNN</t>
  </si>
  <si>
    <t>MADISON</t>
  </si>
  <si>
    <t>MAZOMANIE</t>
  </si>
  <si>
    <t>MEDINA</t>
  </si>
  <si>
    <t>MIDDLETON</t>
  </si>
  <si>
    <t>MONTROSE</t>
  </si>
  <si>
    <t>OREGON</t>
  </si>
  <si>
    <t>PERRY</t>
  </si>
  <si>
    <t>PLEASANT SPRINGS</t>
  </si>
  <si>
    <t>PRIMROSE</t>
  </si>
  <si>
    <t>ROXBURY</t>
  </si>
  <si>
    <t>RUTLAND</t>
  </si>
  <si>
    <t>SPRINGDALE</t>
  </si>
  <si>
    <t>SPRINGFIELD</t>
  </si>
  <si>
    <t>SUN PRAIRIE</t>
  </si>
  <si>
    <t>VERMONT</t>
  </si>
  <si>
    <t>VERONA</t>
  </si>
  <si>
    <t>VIENNA</t>
  </si>
  <si>
    <t>WESTPORT</t>
  </si>
  <si>
    <t>WINDSOR</t>
  </si>
  <si>
    <t>BELLEVILLE</t>
  </si>
  <si>
    <t>BROOKLYN</t>
  </si>
  <si>
    <t>CAMBRIDGE</t>
  </si>
  <si>
    <t>DEFOREST</t>
  </si>
  <si>
    <t>MAPLE BLUFF</t>
  </si>
  <si>
    <t>MARSHALL</t>
  </si>
  <si>
    <t>MCFARLAND</t>
  </si>
  <si>
    <t>MOUNT HOREB</t>
  </si>
  <si>
    <t>ROCKDALE</t>
  </si>
  <si>
    <t>SHOREWOOD HILLS</t>
  </si>
  <si>
    <t>WAUNAKEE</t>
  </si>
  <si>
    <t>EDGERTON</t>
  </si>
  <si>
    <t>FITCHBURG</t>
  </si>
  <si>
    <t>MONONA</t>
  </si>
  <si>
    <t>STOUGHTON</t>
  </si>
  <si>
    <t>ASHIPPUN</t>
  </si>
  <si>
    <t>BEAVER DAM</t>
  </si>
  <si>
    <t>BURNETT</t>
  </si>
  <si>
    <t>CALAMUS</t>
  </si>
  <si>
    <t>CHESTER</t>
  </si>
  <si>
    <t>CLYMAN</t>
  </si>
  <si>
    <t>ELBA</t>
  </si>
  <si>
    <t>EMMET</t>
  </si>
  <si>
    <t>FOX LAKE</t>
  </si>
  <si>
    <t>HERMAN</t>
  </si>
  <si>
    <t>HUBBARD</t>
  </si>
  <si>
    <t>HUSTISFORD</t>
  </si>
  <si>
    <t>LEBANON</t>
  </si>
  <si>
    <t>LEROY</t>
  </si>
  <si>
    <t>LOMIRA</t>
  </si>
  <si>
    <t>LOWELL</t>
  </si>
  <si>
    <t>PORTLAND</t>
  </si>
  <si>
    <t>RUBICON</t>
  </si>
  <si>
    <t>SHIELDS</t>
  </si>
  <si>
    <t>THERESA</t>
  </si>
  <si>
    <t>TRENTON</t>
  </si>
  <si>
    <t>WESTFORD</t>
  </si>
  <si>
    <t>WILLIAMSTOWN</t>
  </si>
  <si>
    <t>BROWNSVILLE</t>
  </si>
  <si>
    <t>IRON RIDGE</t>
  </si>
  <si>
    <t>KEKOSKEE</t>
  </si>
  <si>
    <t>NEOSHO</t>
  </si>
  <si>
    <t>REESEVILLE</t>
  </si>
  <si>
    <t>HARTFORD</t>
  </si>
  <si>
    <t>HORICON</t>
  </si>
  <si>
    <t>JUNEAU</t>
  </si>
  <si>
    <t>WATERTOWN</t>
  </si>
  <si>
    <t>WAUPUN</t>
  </si>
  <si>
    <t>BAILEYS HARBOR</t>
  </si>
  <si>
    <t>BRUSSELS</t>
  </si>
  <si>
    <t>CLAY BANKS</t>
  </si>
  <si>
    <t>EGG HARBOR</t>
  </si>
  <si>
    <t>FORESTVILLE</t>
  </si>
  <si>
    <t>GARDNER</t>
  </si>
  <si>
    <t>GIBRALTAR</t>
  </si>
  <si>
    <t>JACKSONPORT</t>
  </si>
  <si>
    <t>LIBERTY GROVE</t>
  </si>
  <si>
    <t>NASEWAUPEE</t>
  </si>
  <si>
    <t>SEVASTOPOL</t>
  </si>
  <si>
    <t>STURGEON BAY</t>
  </si>
  <si>
    <t>WASHINGTON</t>
  </si>
  <si>
    <t>EPHRAIM</t>
  </si>
  <si>
    <t>SISTER BAY</t>
  </si>
  <si>
    <t>AMNICON</t>
  </si>
  <si>
    <t>BENNETT</t>
  </si>
  <si>
    <t>BRULE</t>
  </si>
  <si>
    <t>CLOVERLAND</t>
  </si>
  <si>
    <t>DAIRYLAND</t>
  </si>
  <si>
    <t>HAWTHORNE</t>
  </si>
  <si>
    <t>HIGHLAND</t>
  </si>
  <si>
    <t>LAKESIDE</t>
  </si>
  <si>
    <t>MAPLE</t>
  </si>
  <si>
    <t>PARKLAND</t>
  </si>
  <si>
    <t>SOLON SPRINGS</t>
  </si>
  <si>
    <t>SUMMIT</t>
  </si>
  <si>
    <t>SUPERIOR</t>
  </si>
  <si>
    <t>WASCOTT</t>
  </si>
  <si>
    <t>LAKE NEBAGAMON</t>
  </si>
  <si>
    <t>OLIVER</t>
  </si>
  <si>
    <t>POPLAR</t>
  </si>
  <si>
    <t>COLFAX</t>
  </si>
  <si>
    <t>EAU GALLE</t>
  </si>
  <si>
    <t>ELK MOUND</t>
  </si>
  <si>
    <t>HAY RIVER</t>
  </si>
  <si>
    <t>LUCAS</t>
  </si>
  <si>
    <t>MENOMONIE</t>
  </si>
  <si>
    <t>OTTER CREEK</t>
  </si>
  <si>
    <t>PERU</t>
  </si>
  <si>
    <t>RED CEDAR</t>
  </si>
  <si>
    <t>ROCK CREEK</t>
  </si>
  <si>
    <t>SAND CREEK</t>
  </si>
  <si>
    <t>SHERIDAN</t>
  </si>
  <si>
    <t>SPRING BROOK</t>
  </si>
  <si>
    <t>STANTON</t>
  </si>
  <si>
    <t>TAINTER</t>
  </si>
  <si>
    <t>TIFFANY</t>
  </si>
  <si>
    <t>WILSON</t>
  </si>
  <si>
    <t>BOYCEVILLE</t>
  </si>
  <si>
    <t>DOWNING</t>
  </si>
  <si>
    <t>KNAPP</t>
  </si>
  <si>
    <t>RIDGELAND</t>
  </si>
  <si>
    <t>WHEELER</t>
  </si>
  <si>
    <t>BRIDGE CREEK</t>
  </si>
  <si>
    <t>BRUNSWICK</t>
  </si>
  <si>
    <t>CLEAR CREEK</t>
  </si>
  <si>
    <t>DRAMMEN</t>
  </si>
  <si>
    <t>FAIRCHILD</t>
  </si>
  <si>
    <t>LUDINGTON</t>
  </si>
  <si>
    <t>PLEASANT VALLEY</t>
  </si>
  <si>
    <t>SEYMOUR</t>
  </si>
  <si>
    <t>FALL CREEK</t>
  </si>
  <si>
    <t>ALTOONA</t>
  </si>
  <si>
    <t>AUGUSTA</t>
  </si>
  <si>
    <t>AURORA</t>
  </si>
  <si>
    <t>COMMONWEALTH</t>
  </si>
  <si>
    <t>FENCE</t>
  </si>
  <si>
    <t>FERN</t>
  </si>
  <si>
    <t>FLORENCE</t>
  </si>
  <si>
    <t>HOMESTEAD</t>
  </si>
  <si>
    <t>LONG LAKE</t>
  </si>
  <si>
    <t>TIPLER</t>
  </si>
  <si>
    <t>ALTO</t>
  </si>
  <si>
    <t>ASHFORD</t>
  </si>
  <si>
    <t>BYRON</t>
  </si>
  <si>
    <t>CALUMET</t>
  </si>
  <si>
    <t>EDEN</t>
  </si>
  <si>
    <t>ELDORADO</t>
  </si>
  <si>
    <t>EMPIRE</t>
  </si>
  <si>
    <t>FOND DU LAC</t>
  </si>
  <si>
    <t>FOREST</t>
  </si>
  <si>
    <t>LAMARTINE</t>
  </si>
  <si>
    <t>MARSHFIELD</t>
  </si>
  <si>
    <t>METOMEN</t>
  </si>
  <si>
    <t>OAKFIELD</t>
  </si>
  <si>
    <t>OSCEOLA</t>
  </si>
  <si>
    <t>RIPON</t>
  </si>
  <si>
    <t>ROSENDALE</t>
  </si>
  <si>
    <t>TAYCHEEDAH</t>
  </si>
  <si>
    <t>BRANDON</t>
  </si>
  <si>
    <t>CAMPBELLSPORT</t>
  </si>
  <si>
    <t>FAIRWATER</t>
  </si>
  <si>
    <t>KEWASKUM</t>
  </si>
  <si>
    <t>MOUNT CALVARY</t>
  </si>
  <si>
    <t>NORTH FOND DU LAC</t>
  </si>
  <si>
    <t>SAINT CLOUD</t>
  </si>
  <si>
    <t>ALVIN</t>
  </si>
  <si>
    <t>ARGONNE</t>
  </si>
  <si>
    <t>ARMSTRONG CREEK</t>
  </si>
  <si>
    <t>BLACKWELL</t>
  </si>
  <si>
    <t>CASWELL</t>
  </si>
  <si>
    <t>CRANDON</t>
  </si>
  <si>
    <t>FREEDOM</t>
  </si>
  <si>
    <t>HILES</t>
  </si>
  <si>
    <t>LAONA</t>
  </si>
  <si>
    <t>NASHVILLE</t>
  </si>
  <si>
    <t>POPPLE RIVER</t>
  </si>
  <si>
    <t>ROSS</t>
  </si>
  <si>
    <t>WABENO</t>
  </si>
  <si>
    <t>BEETOWN</t>
  </si>
  <si>
    <t>BLOOMINGTON</t>
  </si>
  <si>
    <t>BOSCOBEL</t>
  </si>
  <si>
    <t>CASSVILLE</t>
  </si>
  <si>
    <t>CASTLE ROCK</t>
  </si>
  <si>
    <t>CLIFTON</t>
  </si>
  <si>
    <t>ELLENBORO</t>
  </si>
  <si>
    <t>FENNIMORE</t>
  </si>
  <si>
    <t>GLEN HAVEN</t>
  </si>
  <si>
    <t>HAZEL GREEN</t>
  </si>
  <si>
    <t>HICKORY GROVE</t>
  </si>
  <si>
    <t>JAMESTOWN</t>
  </si>
  <si>
    <t>LIBERTY</t>
  </si>
  <si>
    <t>LIMA</t>
  </si>
  <si>
    <t>LITTLE GRANT</t>
  </si>
  <si>
    <t>MARION</t>
  </si>
  <si>
    <t>MILLVILLE</t>
  </si>
  <si>
    <t>MOUNT HOPE</t>
  </si>
  <si>
    <t>MOUNT IDA</t>
  </si>
  <si>
    <t>MUSCODA</t>
  </si>
  <si>
    <t>NORTH LANCASTER</t>
  </si>
  <si>
    <t>PARIS</t>
  </si>
  <si>
    <t>PATCH GROVE</t>
  </si>
  <si>
    <t>PLATTEVILLE</t>
  </si>
  <si>
    <t>POTOSI</t>
  </si>
  <si>
    <t>SMELSER</t>
  </si>
  <si>
    <t>SOUTH LANCASTER</t>
  </si>
  <si>
    <t>WATERLOO</t>
  </si>
  <si>
    <t>WATTERSTOWN</t>
  </si>
  <si>
    <t>WINGVILLE</t>
  </si>
  <si>
    <t>WOODMAN</t>
  </si>
  <si>
    <t>WYALUSING</t>
  </si>
  <si>
    <t>BAGLEY</t>
  </si>
  <si>
    <t>BLUE RIVER</t>
  </si>
  <si>
    <t>DICKEYVILLE</t>
  </si>
  <si>
    <t>LIVINGSTON</t>
  </si>
  <si>
    <t>MONTFORT</t>
  </si>
  <si>
    <t>TENNYSON</t>
  </si>
  <si>
    <t>CUBA CITY</t>
  </si>
  <si>
    <t>LANCASTER</t>
  </si>
  <si>
    <t>ALBANY</t>
  </si>
  <si>
    <t>CADIZ</t>
  </si>
  <si>
    <t>CLARNO</t>
  </si>
  <si>
    <t>DECATUR</t>
  </si>
  <si>
    <t>EXETER</t>
  </si>
  <si>
    <t>JEFFERSON</t>
  </si>
  <si>
    <t>JORDAN</t>
  </si>
  <si>
    <t>MOUNT PLEASANT</t>
  </si>
  <si>
    <t>NEW GLARUS</t>
  </si>
  <si>
    <t>SPRING GROVE</t>
  </si>
  <si>
    <t>SYLVESTER</t>
  </si>
  <si>
    <t>BROWNTOWN</t>
  </si>
  <si>
    <t>MONTICELLO</t>
  </si>
  <si>
    <t>BRODHEAD</t>
  </si>
  <si>
    <t>BERLIN</t>
  </si>
  <si>
    <t>GREEN LAKE</t>
  </si>
  <si>
    <t>KINGSTON</t>
  </si>
  <si>
    <t>MACKFORD</t>
  </si>
  <si>
    <t>MANCHESTER</t>
  </si>
  <si>
    <t>MARQUETTE</t>
  </si>
  <si>
    <t>PRINCETON</t>
  </si>
  <si>
    <t>SAINT MARIE</t>
  </si>
  <si>
    <t>MARKESAN</t>
  </si>
  <si>
    <t>ARENA</t>
  </si>
  <si>
    <t>BRIGHAM</t>
  </si>
  <si>
    <t>CLYDE</t>
  </si>
  <si>
    <t>DODGEVILLE</t>
  </si>
  <si>
    <t>LINDEN</t>
  </si>
  <si>
    <t>MIFFLIN</t>
  </si>
  <si>
    <t>MINERAL POINT</t>
  </si>
  <si>
    <t>MOSCOW</t>
  </si>
  <si>
    <t>RIDGEWAY</t>
  </si>
  <si>
    <t>WALDWICK</t>
  </si>
  <si>
    <t>WYOMING</t>
  </si>
  <si>
    <t>AVOCA</t>
  </si>
  <si>
    <t>BARNEVELD</t>
  </si>
  <si>
    <t>BLANCHARDVILLE</t>
  </si>
  <si>
    <t>COBB</t>
  </si>
  <si>
    <t>HOLLANDALE</t>
  </si>
  <si>
    <t>REWEY</t>
  </si>
  <si>
    <t>CAREY</t>
  </si>
  <si>
    <t>GURNEY</t>
  </si>
  <si>
    <t>KIMBALL</t>
  </si>
  <si>
    <t>KNIGHT</t>
  </si>
  <si>
    <t>MERCER</t>
  </si>
  <si>
    <t>OMA</t>
  </si>
  <si>
    <t>PENCE</t>
  </si>
  <si>
    <t>SAXON</t>
  </si>
  <si>
    <t>HURLEY</t>
  </si>
  <si>
    <t>MONTREAL</t>
  </si>
  <si>
    <t>BEAR BLUFF</t>
  </si>
  <si>
    <t>BROCKWAY</t>
  </si>
  <si>
    <t>CITY POINT</t>
  </si>
  <si>
    <t>CURRAN</t>
  </si>
  <si>
    <t>FRANKLIN</t>
  </si>
  <si>
    <t>GARDEN VALLEY</t>
  </si>
  <si>
    <t>GARFIELD</t>
  </si>
  <si>
    <t>HIXTON</t>
  </si>
  <si>
    <t>IRVING</t>
  </si>
  <si>
    <t>KOMENSKY</t>
  </si>
  <si>
    <t>MELROSE</t>
  </si>
  <si>
    <t>MILLSTON</t>
  </si>
  <si>
    <t>NORTH BEND</t>
  </si>
  <si>
    <t>NORTHFIELD</t>
  </si>
  <si>
    <t>ALMA CENTER</t>
  </si>
  <si>
    <t>MERRILLAN</t>
  </si>
  <si>
    <t>TAYLOR</t>
  </si>
  <si>
    <t>BLACK RIVER FALLS</t>
  </si>
  <si>
    <t>AZTALAN</t>
  </si>
  <si>
    <t>COLD SPRING</t>
  </si>
  <si>
    <t>CONCORD</t>
  </si>
  <si>
    <t>FARMINGTON</t>
  </si>
  <si>
    <t>HEBRON</t>
  </si>
  <si>
    <t>IXONIA</t>
  </si>
  <si>
    <t>KOSHKONONG</t>
  </si>
  <si>
    <t>LAKE MILLS</t>
  </si>
  <si>
    <t>MILFORD</t>
  </si>
  <si>
    <t>PALMYRA</t>
  </si>
  <si>
    <t>SULLIVAN</t>
  </si>
  <si>
    <t>JOHNSON CREEK</t>
  </si>
  <si>
    <t>LAC LA BELLE</t>
  </si>
  <si>
    <t>FORT ATKINSON</t>
  </si>
  <si>
    <t>WHITEWATER</t>
  </si>
  <si>
    <t>ARMENIA</t>
  </si>
  <si>
    <t>CLEARFIELD</t>
  </si>
  <si>
    <t>CUTLER</t>
  </si>
  <si>
    <t>FINLEY</t>
  </si>
  <si>
    <t>FOUNTAIN</t>
  </si>
  <si>
    <t>GERMANTOWN</t>
  </si>
  <si>
    <t>KILDARE</t>
  </si>
  <si>
    <t>LEMONWEIR</t>
  </si>
  <si>
    <t>LINDINA</t>
  </si>
  <si>
    <t>LISBON</t>
  </si>
  <si>
    <t>LYNDON</t>
  </si>
  <si>
    <t>NECEDAH</t>
  </si>
  <si>
    <t>ORANGE</t>
  </si>
  <si>
    <t>PLYMOUTH</t>
  </si>
  <si>
    <t>SEVEN MILE CREEK</t>
  </si>
  <si>
    <t>WONEWOC</t>
  </si>
  <si>
    <t>CAMP DOUGLAS</t>
  </si>
  <si>
    <t>HUSTLER</t>
  </si>
  <si>
    <t>LYNDON STATION</t>
  </si>
  <si>
    <t>UNION CENTER</t>
  </si>
  <si>
    <t>ELROY</t>
  </si>
  <si>
    <t>MAUSTON</t>
  </si>
  <si>
    <t>NEW LISBON</t>
  </si>
  <si>
    <t>BRIGHTON</t>
  </si>
  <si>
    <t>RANDALL</t>
  </si>
  <si>
    <t>SALEM</t>
  </si>
  <si>
    <t>SOMERS</t>
  </si>
  <si>
    <t>WHEATLAND</t>
  </si>
  <si>
    <t>GENOA CITY</t>
  </si>
  <si>
    <t>PADDOCK LAKE</t>
  </si>
  <si>
    <t>PLEASANT PRAIRIE</t>
  </si>
  <si>
    <t>SILVER LAKE</t>
  </si>
  <si>
    <t>TWIN LAKES</t>
  </si>
  <si>
    <t>KENOSHA</t>
  </si>
  <si>
    <t>AHNAPEE</t>
  </si>
  <si>
    <t>CARLTON</t>
  </si>
  <si>
    <t>CASCO</t>
  </si>
  <si>
    <t>LUXEMBURG</t>
  </si>
  <si>
    <t>MONTPELIER</t>
  </si>
  <si>
    <t>PIERCE</t>
  </si>
  <si>
    <t>RED RIVER</t>
  </si>
  <si>
    <t>WEST KEWAUNEE</t>
  </si>
  <si>
    <t>ALGOMA</t>
  </si>
  <si>
    <t>KEWAUNEE</t>
  </si>
  <si>
    <t>BANGOR</t>
  </si>
  <si>
    <t>BARRE</t>
  </si>
  <si>
    <t>BURNS</t>
  </si>
  <si>
    <t>CAMPBELL</t>
  </si>
  <si>
    <t>GREENFIELD</t>
  </si>
  <si>
    <t>HAMILTON</t>
  </si>
  <si>
    <t>MEDARY</t>
  </si>
  <si>
    <t>ONALASKA</t>
  </si>
  <si>
    <t>SHELBY</t>
  </si>
  <si>
    <t>HOLMEN</t>
  </si>
  <si>
    <t>WEST SALEM</t>
  </si>
  <si>
    <t>LA CROSSE</t>
  </si>
  <si>
    <t>ARGYLE</t>
  </si>
  <si>
    <t>BELMONT</t>
  </si>
  <si>
    <t>BENTON</t>
  </si>
  <si>
    <t>BLANCHARD</t>
  </si>
  <si>
    <t>DARLINGTON</t>
  </si>
  <si>
    <t>ELK GROVE</t>
  </si>
  <si>
    <t>FAYETTE</t>
  </si>
  <si>
    <t>GRATIOT</t>
  </si>
  <si>
    <t>KENDALL</t>
  </si>
  <si>
    <t>LAMONT</t>
  </si>
  <si>
    <t>NEW DIGGINGS</t>
  </si>
  <si>
    <t>SHULLSBURG</t>
  </si>
  <si>
    <t>WAYNE</t>
  </si>
  <si>
    <t>WHITE OAK SPRINGS</t>
  </si>
  <si>
    <t>WILLOW SPRINGS</t>
  </si>
  <si>
    <t>WIOTA</t>
  </si>
  <si>
    <t>SOUTH WAYNE</t>
  </si>
  <si>
    <t>ACKLEY</t>
  </si>
  <si>
    <t>AINSWORTH</t>
  </si>
  <si>
    <t>ANTIGO</t>
  </si>
  <si>
    <t>ELCHO</t>
  </si>
  <si>
    <t>EVERGREEN</t>
  </si>
  <si>
    <t>LANGLADE</t>
  </si>
  <si>
    <t>NEVA</t>
  </si>
  <si>
    <t>NORWOOD</t>
  </si>
  <si>
    <t>PARRISH</t>
  </si>
  <si>
    <t>PECK</t>
  </si>
  <si>
    <t>POLAR</t>
  </si>
  <si>
    <t>PRICE</t>
  </si>
  <si>
    <t>ROLLING</t>
  </si>
  <si>
    <t>UPHAM</t>
  </si>
  <si>
    <t>VILAS</t>
  </si>
  <si>
    <t>WOLF RIVER</t>
  </si>
  <si>
    <t>WHITE LAKE</t>
  </si>
  <si>
    <t>BIRCH</t>
  </si>
  <si>
    <t>BRADLEY</t>
  </si>
  <si>
    <t>CORNING</t>
  </si>
  <si>
    <t>HARDING</t>
  </si>
  <si>
    <t>KING</t>
  </si>
  <si>
    <t>MERRILL</t>
  </si>
  <si>
    <t>PINE RIVER</t>
  </si>
  <si>
    <t>ROCK FALLS</t>
  </si>
  <si>
    <t>SCHLEY</t>
  </si>
  <si>
    <t>SKANAWAN</t>
  </si>
  <si>
    <t>SOMO</t>
  </si>
  <si>
    <t>TOMAHAWK</t>
  </si>
  <si>
    <t>CATO</t>
  </si>
  <si>
    <t>CENTERVILLE</t>
  </si>
  <si>
    <t>COOPERSTOWN</t>
  </si>
  <si>
    <t>GIBSON</t>
  </si>
  <si>
    <t>KOSSUTH</t>
  </si>
  <si>
    <t>MANITOWOC</t>
  </si>
  <si>
    <t>MANITOWOC RAPIDS</t>
  </si>
  <si>
    <t>MEEME</t>
  </si>
  <si>
    <t>MISHICOT</t>
  </si>
  <si>
    <t>NEWTON</t>
  </si>
  <si>
    <t>SCHLESWIG</t>
  </si>
  <si>
    <t>TWO CREEKS</t>
  </si>
  <si>
    <t>TWO RIVERS</t>
  </si>
  <si>
    <t>FRANCIS CREEK</t>
  </si>
  <si>
    <t>KELLNERSVILLE</t>
  </si>
  <si>
    <t>MARIBEL</t>
  </si>
  <si>
    <t>REEDSVILLE</t>
  </si>
  <si>
    <t>SAINT NAZIANZ</t>
  </si>
  <si>
    <t>VALDERS</t>
  </si>
  <si>
    <t>WHITELAW</t>
  </si>
  <si>
    <t>BERGEN</t>
  </si>
  <si>
    <t>BERN</t>
  </si>
  <si>
    <t>BEVENT</t>
  </si>
  <si>
    <t>CASSEL</t>
  </si>
  <si>
    <t>DAY</t>
  </si>
  <si>
    <t>EAU PLEINE</t>
  </si>
  <si>
    <t>ELDERON</t>
  </si>
  <si>
    <t>FRANKFORT</t>
  </si>
  <si>
    <t>FRANZEN</t>
  </si>
  <si>
    <t>GREEN VALLEY</t>
  </si>
  <si>
    <t>GUENTHER</t>
  </si>
  <si>
    <t>HALSEY</t>
  </si>
  <si>
    <t>HAMBURG</t>
  </si>
  <si>
    <t>HEWITT</t>
  </si>
  <si>
    <t>HOLTON</t>
  </si>
  <si>
    <t>HULL</t>
  </si>
  <si>
    <t>JOHNSON</t>
  </si>
  <si>
    <t>KNOWLTON</t>
  </si>
  <si>
    <t>MAINE</t>
  </si>
  <si>
    <t>MARATHON</t>
  </si>
  <si>
    <t>MCMILLAN</t>
  </si>
  <si>
    <t>MOSINEE</t>
  </si>
  <si>
    <t>NORRIE</t>
  </si>
  <si>
    <t>PLOVER</t>
  </si>
  <si>
    <t>REID</t>
  </si>
  <si>
    <t>RIB FALLS</t>
  </si>
  <si>
    <t>RIB MOUNTAIN</t>
  </si>
  <si>
    <t>RIETBROCK</t>
  </si>
  <si>
    <t>RINGLE</t>
  </si>
  <si>
    <t>SPENCER</t>
  </si>
  <si>
    <t>STETTIN</t>
  </si>
  <si>
    <t>TEXAS</t>
  </si>
  <si>
    <t>WAUSAU</t>
  </si>
  <si>
    <t>WIEN</t>
  </si>
  <si>
    <t>ATHENS</t>
  </si>
  <si>
    <t>BIRNAMWOOD</t>
  </si>
  <si>
    <t>BROKAW</t>
  </si>
  <si>
    <t>EDGAR</t>
  </si>
  <si>
    <t>FENWOOD</t>
  </si>
  <si>
    <t>HATLEY</t>
  </si>
  <si>
    <t>KRONENWETTER</t>
  </si>
  <si>
    <t>ROTHSCHILD</t>
  </si>
  <si>
    <t>STRATFORD</t>
  </si>
  <si>
    <t>SCHOFIELD</t>
  </si>
  <si>
    <t>AMBERG</t>
  </si>
  <si>
    <t>ATHELSTANE</t>
  </si>
  <si>
    <t>BEECHER</t>
  </si>
  <si>
    <t>DUNBAR</t>
  </si>
  <si>
    <t>GOODMAN</t>
  </si>
  <si>
    <t>GROVER</t>
  </si>
  <si>
    <t>LAKE</t>
  </si>
  <si>
    <t>MIDDLE INLET</t>
  </si>
  <si>
    <t>NIAGARA</t>
  </si>
  <si>
    <t>PEMBINE</t>
  </si>
  <si>
    <t>PESHTIGO</t>
  </si>
  <si>
    <t>PORTERFIELD</t>
  </si>
  <si>
    <t>POUND</t>
  </si>
  <si>
    <t>SILVER CLIFF</t>
  </si>
  <si>
    <t>STEPHENSON</t>
  </si>
  <si>
    <t>WAGNER</t>
  </si>
  <si>
    <t>WAUSAUKEE</t>
  </si>
  <si>
    <t>COLEMAN</t>
  </si>
  <si>
    <t>CRIVITZ</t>
  </si>
  <si>
    <t>MARINETTE</t>
  </si>
  <si>
    <t>DOUGLAS</t>
  </si>
  <si>
    <t>HARRIS</t>
  </si>
  <si>
    <t>MECAN</t>
  </si>
  <si>
    <t>MONTELLO</t>
  </si>
  <si>
    <t>MOUNDVILLE</t>
  </si>
  <si>
    <t>NESHKORO</t>
  </si>
  <si>
    <t>OXFORD</t>
  </si>
  <si>
    <t>PACKWAUKEE</t>
  </si>
  <si>
    <t>WESTFIELD</t>
  </si>
  <si>
    <t>ENDEAVOR</t>
  </si>
  <si>
    <t>BAYSIDE</t>
  </si>
  <si>
    <t>BROWN DEER</t>
  </si>
  <si>
    <t>FOX POINT</t>
  </si>
  <si>
    <t>GREENDALE</t>
  </si>
  <si>
    <t>HALES CORNERS</t>
  </si>
  <si>
    <t>RIVER HILLS</t>
  </si>
  <si>
    <t>SHOREWOOD</t>
  </si>
  <si>
    <t>WEST MILWAUKEE</t>
  </si>
  <si>
    <t>WHITEFISH BAY</t>
  </si>
  <si>
    <t>CUDAHY</t>
  </si>
  <si>
    <t>GLENDALE</t>
  </si>
  <si>
    <t>MILWAUKEE</t>
  </si>
  <si>
    <t>OAK CREEK</t>
  </si>
  <si>
    <t>SAINT FRANCIS</t>
  </si>
  <si>
    <t>SOUTH MILWAUKEE</t>
  </si>
  <si>
    <t>WAUWATOSA</t>
  </si>
  <si>
    <t>WEST ALLIS</t>
  </si>
  <si>
    <t>ADRIAN</t>
  </si>
  <si>
    <t>ANGELO</t>
  </si>
  <si>
    <t>LA FAYETTE</t>
  </si>
  <si>
    <t>LA GRANGE</t>
  </si>
  <si>
    <t>LEON</t>
  </si>
  <si>
    <t>LITTLE FALLS</t>
  </si>
  <si>
    <t>NEW LYME</t>
  </si>
  <si>
    <t>OAKDALE</t>
  </si>
  <si>
    <t>RIDGEVILLE</t>
  </si>
  <si>
    <t>SHELDON</t>
  </si>
  <si>
    <t>SPARTA</t>
  </si>
  <si>
    <t>TOMAH</t>
  </si>
  <si>
    <t>WELLINGTON</t>
  </si>
  <si>
    <t>WELLS</t>
  </si>
  <si>
    <t>WILTON</t>
  </si>
  <si>
    <t>CASHTON</t>
  </si>
  <si>
    <t>MELVINA</t>
  </si>
  <si>
    <t>NORWALK</t>
  </si>
  <si>
    <t>WARRENS</t>
  </si>
  <si>
    <t>WYEVILLE</t>
  </si>
  <si>
    <t>ABRAMS</t>
  </si>
  <si>
    <t>BRAZEAU</t>
  </si>
  <si>
    <t>BREED</t>
  </si>
  <si>
    <t>CHASE</t>
  </si>
  <si>
    <t>DOTY</t>
  </si>
  <si>
    <t>GILLETT</t>
  </si>
  <si>
    <t>HOW</t>
  </si>
  <si>
    <t>LAKEWOOD</t>
  </si>
  <si>
    <t>LENA</t>
  </si>
  <si>
    <t>LITTLE RIVER</t>
  </si>
  <si>
    <t>LITTLE SUAMICO</t>
  </si>
  <si>
    <t>MAPLE VALLEY</t>
  </si>
  <si>
    <t>MORGAN</t>
  </si>
  <si>
    <t>MOUNTAIN</t>
  </si>
  <si>
    <t>OCONTO</t>
  </si>
  <si>
    <t>OCONTO FALLS</t>
  </si>
  <si>
    <t>PENSAUKEE</t>
  </si>
  <si>
    <t>RIVERVIEW</t>
  </si>
  <si>
    <t>SPRUCE</t>
  </si>
  <si>
    <t>STILES</t>
  </si>
  <si>
    <t>TOWNSEND</t>
  </si>
  <si>
    <t>UNDERHILL</t>
  </si>
  <si>
    <t>SURING</t>
  </si>
  <si>
    <t>CASSIAN</t>
  </si>
  <si>
    <t>CRESCENT</t>
  </si>
  <si>
    <t>ENTERPRISE</t>
  </si>
  <si>
    <t>HAZELHURST</t>
  </si>
  <si>
    <t>LAKE TOMAHAWK</t>
  </si>
  <si>
    <t>LITTLE RICE</t>
  </si>
  <si>
    <t>LYNNE</t>
  </si>
  <si>
    <t>MINOCQUA</t>
  </si>
  <si>
    <t>MONICO</t>
  </si>
  <si>
    <t>NEWBOLD</t>
  </si>
  <si>
    <t>NOKOMIS</t>
  </si>
  <si>
    <t>PELICAN</t>
  </si>
  <si>
    <t>PIEHL</t>
  </si>
  <si>
    <t>PINE LAKE</t>
  </si>
  <si>
    <t>SCHOEPKE</t>
  </si>
  <si>
    <t>STELLA</t>
  </si>
  <si>
    <t>SUGAR CAMP</t>
  </si>
  <si>
    <t>THREE LAKES</t>
  </si>
  <si>
    <t>WOODBORO</t>
  </si>
  <si>
    <t>WOODRUFF</t>
  </si>
  <si>
    <t>RHINELANDER</t>
  </si>
  <si>
    <t>BLACK CREEK</t>
  </si>
  <si>
    <t>BOVINA</t>
  </si>
  <si>
    <t>BUCHANAN</t>
  </si>
  <si>
    <t>CENTER</t>
  </si>
  <si>
    <t>CICERO</t>
  </si>
  <si>
    <t>DALE</t>
  </si>
  <si>
    <t>DEER CREEK</t>
  </si>
  <si>
    <t>ELLINGTON</t>
  </si>
  <si>
    <t>GRAND CHUTE</t>
  </si>
  <si>
    <t>GREENVILLE</t>
  </si>
  <si>
    <t>HORTONIA</t>
  </si>
  <si>
    <t>MAPLE CREEK</t>
  </si>
  <si>
    <t>ONEIDA</t>
  </si>
  <si>
    <t>OSBORN</t>
  </si>
  <si>
    <t>VANDENBROEK</t>
  </si>
  <si>
    <t>BEAR CREEK</t>
  </si>
  <si>
    <t>COMBINED LOCKS</t>
  </si>
  <si>
    <t>HORTONVILLE</t>
  </si>
  <si>
    <t>KIMBERLY</t>
  </si>
  <si>
    <t>LITTLE CHUTE</t>
  </si>
  <si>
    <t>NICHOLS</t>
  </si>
  <si>
    <t>SHIOCTON</t>
  </si>
  <si>
    <t>NEW LONDON</t>
  </si>
  <si>
    <t>BELGIUM</t>
  </si>
  <si>
    <t>CEDARBURG</t>
  </si>
  <si>
    <t>FREDONIA</t>
  </si>
  <si>
    <t>GRAFTON</t>
  </si>
  <si>
    <t>PORT WASHINGTON</t>
  </si>
  <si>
    <t>SAUKVILLE</t>
  </si>
  <si>
    <t>NEWBURG</t>
  </si>
  <si>
    <t>THIENSVILLE</t>
  </si>
  <si>
    <t>MEQUON</t>
  </si>
  <si>
    <t>DURAND</t>
  </si>
  <si>
    <t>PEPIN</t>
  </si>
  <si>
    <t>STOCKHOLM</t>
  </si>
  <si>
    <t>WATERVILLE</t>
  </si>
  <si>
    <t>WAUBEEK</t>
  </si>
  <si>
    <t>DIAMOND BLUFF</t>
  </si>
  <si>
    <t>ELLSWORTH</t>
  </si>
  <si>
    <t>EL PASO</t>
  </si>
  <si>
    <t>GILMAN</t>
  </si>
  <si>
    <t>HARTLAND</t>
  </si>
  <si>
    <t>ISABELLE</t>
  </si>
  <si>
    <t>MAIDEN ROCK</t>
  </si>
  <si>
    <t>MARTELL</t>
  </si>
  <si>
    <t>RIVER FALLS</t>
  </si>
  <si>
    <t>ROCK ELM</t>
  </si>
  <si>
    <t>SPRING LAKE</t>
  </si>
  <si>
    <t>TRIMBELLE</t>
  </si>
  <si>
    <t>BAY CITY</t>
  </si>
  <si>
    <t>ELMWOOD</t>
  </si>
  <si>
    <t>PLUM CITY</t>
  </si>
  <si>
    <t>SPRING VALLEY</t>
  </si>
  <si>
    <t>PRESCOTT</t>
  </si>
  <si>
    <t>ALDEN</t>
  </si>
  <si>
    <t>APPLE RIVER</t>
  </si>
  <si>
    <t>BALSAM LAKE</t>
  </si>
  <si>
    <t>BLACK BROOK</t>
  </si>
  <si>
    <t>BONE LAKE</t>
  </si>
  <si>
    <t>CLAM FALLS</t>
  </si>
  <si>
    <t>CLEAR LAKE</t>
  </si>
  <si>
    <t>EUREKA</t>
  </si>
  <si>
    <t>GEORGETOWN</t>
  </si>
  <si>
    <t>JOHNSTOWN</t>
  </si>
  <si>
    <t>LAKETOWN</t>
  </si>
  <si>
    <t>LORAIN</t>
  </si>
  <si>
    <t>LUCK</t>
  </si>
  <si>
    <t>MCKINLEY</t>
  </si>
  <si>
    <t>MILLTOWN</t>
  </si>
  <si>
    <t>SAINT CROIX FALLS</t>
  </si>
  <si>
    <t>STERLING</t>
  </si>
  <si>
    <t>WEST SWEDEN</t>
  </si>
  <si>
    <t>CENTURIA</t>
  </si>
  <si>
    <t>DRESSER</t>
  </si>
  <si>
    <t>FREDERIC</t>
  </si>
  <si>
    <t>AMERY</t>
  </si>
  <si>
    <t>ALBAN</t>
  </si>
  <si>
    <t>ALMOND</t>
  </si>
  <si>
    <t>AMHERST</t>
  </si>
  <si>
    <t>BUENA VISTA</t>
  </si>
  <si>
    <t>CARSON</t>
  </si>
  <si>
    <t>LANARK</t>
  </si>
  <si>
    <t>LINWOOD</t>
  </si>
  <si>
    <t>NEW HOPE</t>
  </si>
  <si>
    <t>PINE GROVE</t>
  </si>
  <si>
    <t>SHARON</t>
  </si>
  <si>
    <t>STOCKTON</t>
  </si>
  <si>
    <t>AMHERST JUNCTION</t>
  </si>
  <si>
    <t>JUNCTION CITY</t>
  </si>
  <si>
    <t>MILLADORE</t>
  </si>
  <si>
    <t>NELSONVILLE</t>
  </si>
  <si>
    <t>PARK RIDGE</t>
  </si>
  <si>
    <t>ROSHOLT</t>
  </si>
  <si>
    <t>WHITING</t>
  </si>
  <si>
    <t>STEVENS POINT</t>
  </si>
  <si>
    <t>CATAWBA</t>
  </si>
  <si>
    <t>EISENSTEIN</t>
  </si>
  <si>
    <t>ELK</t>
  </si>
  <si>
    <t>EMERY</t>
  </si>
  <si>
    <t>FIFIELD</t>
  </si>
  <si>
    <t>FLAMBEAU</t>
  </si>
  <si>
    <t>HACKETT</t>
  </si>
  <si>
    <t>HARMONY</t>
  </si>
  <si>
    <t>HILL</t>
  </si>
  <si>
    <t>KENNAN</t>
  </si>
  <si>
    <t>KNOX</t>
  </si>
  <si>
    <t>OGEMA</t>
  </si>
  <si>
    <t>PRENTICE</t>
  </si>
  <si>
    <t>SPIRIT</t>
  </si>
  <si>
    <t>WORCESTER</t>
  </si>
  <si>
    <t>PARK FALLS</t>
  </si>
  <si>
    <t>PHILLIPS</t>
  </si>
  <si>
    <t>BURLINGTON</t>
  </si>
  <si>
    <t>NORWAY</t>
  </si>
  <si>
    <t>RAYMOND</t>
  </si>
  <si>
    <t>WATERFORD</t>
  </si>
  <si>
    <t>YORKVILLE</t>
  </si>
  <si>
    <t>ELMWOOD PARK</t>
  </si>
  <si>
    <t>NORTH BAY</t>
  </si>
  <si>
    <t>ROCHESTER</t>
  </si>
  <si>
    <t>STURTEVANT</t>
  </si>
  <si>
    <t>UNION GROVE</t>
  </si>
  <si>
    <t>WIND POINT</t>
  </si>
  <si>
    <t>RACINE</t>
  </si>
  <si>
    <t>AKAN</t>
  </si>
  <si>
    <t>BLOOM</t>
  </si>
  <si>
    <t>DAYTON</t>
  </si>
  <si>
    <t>EAGLE</t>
  </si>
  <si>
    <t>HENRIETTA</t>
  </si>
  <si>
    <t>ITHACA</t>
  </si>
  <si>
    <t>ORION</t>
  </si>
  <si>
    <t>RICHLAND</t>
  </si>
  <si>
    <t>RICHWOOD</t>
  </si>
  <si>
    <t>ROCKBRIDGE</t>
  </si>
  <si>
    <t>SYLVAN</t>
  </si>
  <si>
    <t>WILLOW</t>
  </si>
  <si>
    <t>BOAZ</t>
  </si>
  <si>
    <t>CAZENOVIA</t>
  </si>
  <si>
    <t>LONE ROCK</t>
  </si>
  <si>
    <t>VIOLA</t>
  </si>
  <si>
    <t>YUBA</t>
  </si>
  <si>
    <t>RICHLAND CENTER</t>
  </si>
  <si>
    <t>AVON</t>
  </si>
  <si>
    <t>BELOIT</t>
  </si>
  <si>
    <t>BRADFORD</t>
  </si>
  <si>
    <t>FULTON</t>
  </si>
  <si>
    <t>JANESVILLE</t>
  </si>
  <si>
    <t>LA PRAIRIE</t>
  </si>
  <si>
    <t>MAGNOLIA</t>
  </si>
  <si>
    <t>NEWARK</t>
  </si>
  <si>
    <t>PORTER</t>
  </si>
  <si>
    <t>ROCK</t>
  </si>
  <si>
    <t>TURTLE</t>
  </si>
  <si>
    <t>FOOTVILLE</t>
  </si>
  <si>
    <t>ORFORDVILLE</t>
  </si>
  <si>
    <t>EVANSVILLE</t>
  </si>
  <si>
    <t>ATLANTA</t>
  </si>
  <si>
    <t>BIG BEND</t>
  </si>
  <si>
    <t>BIG FALLS</t>
  </si>
  <si>
    <t>CEDAR RAPIDS</t>
  </si>
  <si>
    <t>GROW</t>
  </si>
  <si>
    <t>HAWKINS</t>
  </si>
  <si>
    <t>MURRY</t>
  </si>
  <si>
    <t>SOUTH FORK</t>
  </si>
  <si>
    <t>STRICKLAND</t>
  </si>
  <si>
    <t>STUBBS</t>
  </si>
  <si>
    <t>THORNAPPLE</t>
  </si>
  <si>
    <t>TRUE</t>
  </si>
  <si>
    <t>WILKINSON</t>
  </si>
  <si>
    <t>WILLARD</t>
  </si>
  <si>
    <t>BRUCE</t>
  </si>
  <si>
    <t>CONRATH</t>
  </si>
  <si>
    <t>GLEN FLORA</t>
  </si>
  <si>
    <t>INGRAM</t>
  </si>
  <si>
    <t>TONY</t>
  </si>
  <si>
    <t>WEYERHAEUSER</t>
  </si>
  <si>
    <t>LADYSMITH</t>
  </si>
  <si>
    <t>BALDWIN</t>
  </si>
  <si>
    <t>CADY</t>
  </si>
  <si>
    <t>CYLON</t>
  </si>
  <si>
    <t>EMERALD</t>
  </si>
  <si>
    <t>ERIN PRAIRIE</t>
  </si>
  <si>
    <t>GLENWOOD</t>
  </si>
  <si>
    <t>HAMMOND</t>
  </si>
  <si>
    <t>HUDSON</t>
  </si>
  <si>
    <t>KINNICKINNIC</t>
  </si>
  <si>
    <t>RICHMOND</t>
  </si>
  <si>
    <t>RUSH RIVER</t>
  </si>
  <si>
    <t>SAINT JOSEPH</t>
  </si>
  <si>
    <t>SOMERSET</t>
  </si>
  <si>
    <t>STAR PRAIRIE</t>
  </si>
  <si>
    <t>TROY</t>
  </si>
  <si>
    <t>WARREN</t>
  </si>
  <si>
    <t>DEER PARK</t>
  </si>
  <si>
    <t>NORTH HUDSON</t>
  </si>
  <si>
    <t>ROBERTS</t>
  </si>
  <si>
    <t>GLENWOOD CITY</t>
  </si>
  <si>
    <t>NEW RICHMOND</t>
  </si>
  <si>
    <t>BARABOO</t>
  </si>
  <si>
    <t>DELLONA</t>
  </si>
  <si>
    <t>DELTON</t>
  </si>
  <si>
    <t>EXCELSIOR</t>
  </si>
  <si>
    <t>FAIRFIELD</t>
  </si>
  <si>
    <t>HONEY CREEK</t>
  </si>
  <si>
    <t>IRONTON</t>
  </si>
  <si>
    <t>LA VALLE</t>
  </si>
  <si>
    <t>MERRIMAC</t>
  </si>
  <si>
    <t>PRAIRIE DU SAC</t>
  </si>
  <si>
    <t>REEDSBURG</t>
  </si>
  <si>
    <t>SPRING GREEN</t>
  </si>
  <si>
    <t>SUMPTER</t>
  </si>
  <si>
    <t>WINFIELD</t>
  </si>
  <si>
    <t>WOODLAND</t>
  </si>
  <si>
    <t>LAKE DELTON</t>
  </si>
  <si>
    <t>LIME RIDGE</t>
  </si>
  <si>
    <t>LOGANVILLE</t>
  </si>
  <si>
    <t>NORTH FREEDOM</t>
  </si>
  <si>
    <t>PLAIN</t>
  </si>
  <si>
    <t>ROCK SPRINGS</t>
  </si>
  <si>
    <t>SAUK CITY</t>
  </si>
  <si>
    <t>WEST BARABOO</t>
  </si>
  <si>
    <t>BASS LAKE</t>
  </si>
  <si>
    <t>COUDERAY</t>
  </si>
  <si>
    <t>DRAPER</t>
  </si>
  <si>
    <t>EDGEWATER</t>
  </si>
  <si>
    <t>HAYWARD</t>
  </si>
  <si>
    <t>HUNTER</t>
  </si>
  <si>
    <t>LENROOT</t>
  </si>
  <si>
    <t>MEADOWBROOK</t>
  </si>
  <si>
    <t>METEOR</t>
  </si>
  <si>
    <t>OJIBWA</t>
  </si>
  <si>
    <t>RADISSON</t>
  </si>
  <si>
    <t>ROUND LAKE</t>
  </si>
  <si>
    <t>SPIDER LAKE</t>
  </si>
  <si>
    <t>WEIRGOR</t>
  </si>
  <si>
    <t>WINTER</t>
  </si>
  <si>
    <t>EXELAND</t>
  </si>
  <si>
    <t>ALMON</t>
  </si>
  <si>
    <t>ANGELICA</t>
  </si>
  <si>
    <t>ANIWA</t>
  </si>
  <si>
    <t>BARTELME</t>
  </si>
  <si>
    <t>BELLE PLAINE</t>
  </si>
  <si>
    <t>FAIRBANKS</t>
  </si>
  <si>
    <t>GERMANIA</t>
  </si>
  <si>
    <t>HUTCHINS</t>
  </si>
  <si>
    <t>LESSOR</t>
  </si>
  <si>
    <t>MORRIS</t>
  </si>
  <si>
    <t>NAVARINO</t>
  </si>
  <si>
    <t>PELLA</t>
  </si>
  <si>
    <t>RED SPRINGS</t>
  </si>
  <si>
    <t>WAUKECHON</t>
  </si>
  <si>
    <t>WESCOTT</t>
  </si>
  <si>
    <t>WITTENBERG</t>
  </si>
  <si>
    <t>BONDUEL</t>
  </si>
  <si>
    <t>BOWLER</t>
  </si>
  <si>
    <t>CECIL</t>
  </si>
  <si>
    <t>ELAND</t>
  </si>
  <si>
    <t>GRESHAM</t>
  </si>
  <si>
    <t>MATTOON</t>
  </si>
  <si>
    <t>TIGERTON</t>
  </si>
  <si>
    <t>SHAWANO</t>
  </si>
  <si>
    <t>GREENBUSH</t>
  </si>
  <si>
    <t>MITCHELL</t>
  </si>
  <si>
    <t>MOSEL</t>
  </si>
  <si>
    <t>RHINE</t>
  </si>
  <si>
    <t>SHEBOYGAN</t>
  </si>
  <si>
    <t>SHEBOYGAN FALLS</t>
  </si>
  <si>
    <t>ADELL</t>
  </si>
  <si>
    <t>CASCADE</t>
  </si>
  <si>
    <t>CEDAR GROVE</t>
  </si>
  <si>
    <t>ELKHART LAKE</t>
  </si>
  <si>
    <t>GLENBEULAH</t>
  </si>
  <si>
    <t>HOWARDS GROVE</t>
  </si>
  <si>
    <t>KOHLER</t>
  </si>
  <si>
    <t>OOSTBURG</t>
  </si>
  <si>
    <t>RANDOM LAKE</t>
  </si>
  <si>
    <t>WALDO</t>
  </si>
  <si>
    <t>BROWNING</t>
  </si>
  <si>
    <t>CHELSEA</t>
  </si>
  <si>
    <t>FORD</t>
  </si>
  <si>
    <t>GOODRICH</t>
  </si>
  <si>
    <t>HAMMEL</t>
  </si>
  <si>
    <t>HOLWAY</t>
  </si>
  <si>
    <t>JUMP RIVER</t>
  </si>
  <si>
    <t>LITTLE BLACK</t>
  </si>
  <si>
    <t>MAPLEHURST</t>
  </si>
  <si>
    <t>MEDFORD</t>
  </si>
  <si>
    <t>MOLITOR</t>
  </si>
  <si>
    <t>PERSHING</t>
  </si>
  <si>
    <t>RIB LAKE</t>
  </si>
  <si>
    <t>TAFT</t>
  </si>
  <si>
    <t>WESTBORO</t>
  </si>
  <si>
    <t>LUBLIN</t>
  </si>
  <si>
    <t>STETSONVILLE</t>
  </si>
  <si>
    <t>ARCADIA</t>
  </si>
  <si>
    <t>BURNSIDE</t>
  </si>
  <si>
    <t>CHIMNEY ROCK</t>
  </si>
  <si>
    <t>DODGE</t>
  </si>
  <si>
    <t>ETTRICK</t>
  </si>
  <si>
    <t>GALE</t>
  </si>
  <si>
    <t>HALE</t>
  </si>
  <si>
    <t>PIGEON</t>
  </si>
  <si>
    <t>TREMPEALEAU</t>
  </si>
  <si>
    <t>ELEVA</t>
  </si>
  <si>
    <t>PIGEON FALLS</t>
  </si>
  <si>
    <t>STRUM</t>
  </si>
  <si>
    <t>BLAIR</t>
  </si>
  <si>
    <t>GALESVILLE</t>
  </si>
  <si>
    <t>INDEPENDENCE</t>
  </si>
  <si>
    <t>OSSEO</t>
  </si>
  <si>
    <t>WHITEHALL</t>
  </si>
  <si>
    <t>COON</t>
  </si>
  <si>
    <t>GENOA</t>
  </si>
  <si>
    <t>HILLSBORO</t>
  </si>
  <si>
    <t>KICKAPOO</t>
  </si>
  <si>
    <t>STARK</t>
  </si>
  <si>
    <t>VIROQUA</t>
  </si>
  <si>
    <t>WHITESTOWN</t>
  </si>
  <si>
    <t>CHASEBURG</t>
  </si>
  <si>
    <t>COON VALLEY</t>
  </si>
  <si>
    <t>LA FARGE</t>
  </si>
  <si>
    <t>ONTARIO</t>
  </si>
  <si>
    <t>READSTOWN</t>
  </si>
  <si>
    <t>STODDARD</t>
  </si>
  <si>
    <t>WESTBY</t>
  </si>
  <si>
    <t>ARBOR VITAE</t>
  </si>
  <si>
    <t>BOULDER JUNCTION</t>
  </si>
  <si>
    <t>CONOVER</t>
  </si>
  <si>
    <t>LAC DU FLAMBEAU</t>
  </si>
  <si>
    <t>LAND O LAKES</t>
  </si>
  <si>
    <t>MANITOWISH WATERS</t>
  </si>
  <si>
    <t>PHELPS</t>
  </si>
  <si>
    <t>PLUM LAKE</t>
  </si>
  <si>
    <t>PRESQUE ISLE</t>
  </si>
  <si>
    <t>SAINT GERMAIN</t>
  </si>
  <si>
    <t>WINCHESTER</t>
  </si>
  <si>
    <t>EAGLE RIVER</t>
  </si>
  <si>
    <t>BLOOMFIELD</t>
  </si>
  <si>
    <t>DARIEN</t>
  </si>
  <si>
    <t>DELAVAN</t>
  </si>
  <si>
    <t>EAST TROY</t>
  </si>
  <si>
    <t>GENEVA</t>
  </si>
  <si>
    <t>LINN</t>
  </si>
  <si>
    <t>LYONS</t>
  </si>
  <si>
    <t>SPRING PRAIRIE</t>
  </si>
  <si>
    <t>SUGAR CREEK</t>
  </si>
  <si>
    <t>WALWORTH</t>
  </si>
  <si>
    <t>FONTANA</t>
  </si>
  <si>
    <t>MUKWONAGO</t>
  </si>
  <si>
    <t>WILLIAMS BAY</t>
  </si>
  <si>
    <t>ELKHORN</t>
  </si>
  <si>
    <t>LAKE GENEVA</t>
  </si>
  <si>
    <t>BARRONETT</t>
  </si>
  <si>
    <t>BASHAW</t>
  </si>
  <si>
    <t>BEAVER BROOK</t>
  </si>
  <si>
    <t>BIRCHWOOD</t>
  </si>
  <si>
    <t>CASEY</t>
  </si>
  <si>
    <t>CHICOG</t>
  </si>
  <si>
    <t>CRYSTAL</t>
  </si>
  <si>
    <t>FROG CREEK</t>
  </si>
  <si>
    <t>GULL LAKE</t>
  </si>
  <si>
    <t>MADGE</t>
  </si>
  <si>
    <t>MINONG</t>
  </si>
  <si>
    <t>SARONA</t>
  </si>
  <si>
    <t>SPOONER</t>
  </si>
  <si>
    <t>SPRINGBROOK</t>
  </si>
  <si>
    <t>STINNETT</t>
  </si>
  <si>
    <t>STONE LAKE</t>
  </si>
  <si>
    <t>TREGO</t>
  </si>
  <si>
    <t>SHELL LAKE</t>
  </si>
  <si>
    <t>ADDISON</t>
  </si>
  <si>
    <t>BARTON</t>
  </si>
  <si>
    <t>ERIN</t>
  </si>
  <si>
    <t>POLK</t>
  </si>
  <si>
    <t>WEST BEND</t>
  </si>
  <si>
    <t>SLINGER</t>
  </si>
  <si>
    <t>BROOKFIELD</t>
  </si>
  <si>
    <t>DELAFIELD</t>
  </si>
  <si>
    <t>GENESEE</t>
  </si>
  <si>
    <t>MERTON</t>
  </si>
  <si>
    <t>OCONOMOWOC</t>
  </si>
  <si>
    <t>OTTAWA</t>
  </si>
  <si>
    <t>VERNON</t>
  </si>
  <si>
    <t>WAUKESHA</t>
  </si>
  <si>
    <t>CHENEQUA</t>
  </si>
  <si>
    <t>DOUSMAN</t>
  </si>
  <si>
    <t>ELM GROVE</t>
  </si>
  <si>
    <t>LANNON</t>
  </si>
  <si>
    <t>MENOMONEE FALLS</t>
  </si>
  <si>
    <t>NASHOTAH</t>
  </si>
  <si>
    <t>NORTH PRAIRIE</t>
  </si>
  <si>
    <t>OCONOMOWOC LAKE</t>
  </si>
  <si>
    <t>PEWAUKEE</t>
  </si>
  <si>
    <t>SUSSEX</t>
  </si>
  <si>
    <t>WALES</t>
  </si>
  <si>
    <t>MUSKEGO</t>
  </si>
  <si>
    <t>NEW BERLIN</t>
  </si>
  <si>
    <t>DUPONT</t>
  </si>
  <si>
    <t>HELVETIA</t>
  </si>
  <si>
    <t>IOLA</t>
  </si>
  <si>
    <t>LARRABEE</t>
  </si>
  <si>
    <t>LIND</t>
  </si>
  <si>
    <t>LITTLE WOLF</t>
  </si>
  <si>
    <t>MATTESON</t>
  </si>
  <si>
    <t>MUKWA</t>
  </si>
  <si>
    <t>ROYALTON</t>
  </si>
  <si>
    <t>SAINT LAWRENCE</t>
  </si>
  <si>
    <t>SCANDINAVIA</t>
  </si>
  <si>
    <t>WAUPACA</t>
  </si>
  <si>
    <t>WEYAUWEGA</t>
  </si>
  <si>
    <t>EMBARRASS</t>
  </si>
  <si>
    <t>OGDENSBURG</t>
  </si>
  <si>
    <t>CLINTONVILLE</t>
  </si>
  <si>
    <t>MANAWA</t>
  </si>
  <si>
    <t>COLOMA</t>
  </si>
  <si>
    <t>DAKOTA</t>
  </si>
  <si>
    <t>HANCOCK</t>
  </si>
  <si>
    <t>MOUNT MORRIS</t>
  </si>
  <si>
    <t>OASIS</t>
  </si>
  <si>
    <t>PLAINFIELD</t>
  </si>
  <si>
    <t>POY SIPPI</t>
  </si>
  <si>
    <t>RICHFORD</t>
  </si>
  <si>
    <t>ROSE</t>
  </si>
  <si>
    <t>SAXEVILLE</t>
  </si>
  <si>
    <t>SPRINGWATER</t>
  </si>
  <si>
    <t>WAUTOMA</t>
  </si>
  <si>
    <t>LOHRVILLE</t>
  </si>
  <si>
    <t>REDGRANITE</t>
  </si>
  <si>
    <t>WILD ROSE</t>
  </si>
  <si>
    <t>BLACK WOLF</t>
  </si>
  <si>
    <t>NEENAH</t>
  </si>
  <si>
    <t>NEKIMI</t>
  </si>
  <si>
    <t>NEPEUSKUN</t>
  </si>
  <si>
    <t>OMRO</t>
  </si>
  <si>
    <t>OSHKOSH</t>
  </si>
  <si>
    <t>POYGAN</t>
  </si>
  <si>
    <t>RUSHFORD</t>
  </si>
  <si>
    <t>VINLAND</t>
  </si>
  <si>
    <t>WINNECONNE</t>
  </si>
  <si>
    <t>ARPIN</t>
  </si>
  <si>
    <t>AUBURNDALE</t>
  </si>
  <si>
    <t>CARY</t>
  </si>
  <si>
    <t>CRANMOOR</t>
  </si>
  <si>
    <t>DEXTER</t>
  </si>
  <si>
    <t>GRAND RAPIDS</t>
  </si>
  <si>
    <t>HANSEN</t>
  </si>
  <si>
    <t>PORT EDWARDS</t>
  </si>
  <si>
    <t>REMINGTON</t>
  </si>
  <si>
    <t>RUDOLPH</t>
  </si>
  <si>
    <t>SARATOGA</t>
  </si>
  <si>
    <t>SHERRY</t>
  </si>
  <si>
    <t>WOOD</t>
  </si>
  <si>
    <t>BIRON</t>
  </si>
  <si>
    <t>VESPER</t>
  </si>
  <si>
    <t>NEKOOSA</t>
  </si>
  <si>
    <t>PITTSVILLE</t>
  </si>
  <si>
    <t>WISCONSIN RAPIDS</t>
  </si>
  <si>
    <t>MENOMINEE</t>
  </si>
  <si>
    <t>Adams</t>
  </si>
  <si>
    <t>Town of</t>
  </si>
  <si>
    <t>Big Flats</t>
  </si>
  <si>
    <t>Colburn</t>
  </si>
  <si>
    <t>Dell Prairie</t>
  </si>
  <si>
    <t>Easton</t>
  </si>
  <si>
    <t>Jackson</t>
  </si>
  <si>
    <t>Leola</t>
  </si>
  <si>
    <t>Lincoln</t>
  </si>
  <si>
    <t>Monroe</t>
  </si>
  <si>
    <t>New Chester</t>
  </si>
  <si>
    <t>New Haven</t>
  </si>
  <si>
    <t>Preston</t>
  </si>
  <si>
    <t>Quincy</t>
  </si>
  <si>
    <t>Richfield</t>
  </si>
  <si>
    <t>Rome</t>
  </si>
  <si>
    <t>Springville</t>
  </si>
  <si>
    <t>Strongs Prairie</t>
  </si>
  <si>
    <t>Friendship</t>
  </si>
  <si>
    <t>Village of</t>
  </si>
  <si>
    <t>City of</t>
  </si>
  <si>
    <t>Wisconsin Dells</t>
  </si>
  <si>
    <t>Agenda</t>
  </si>
  <si>
    <t>Ashland</t>
  </si>
  <si>
    <t>Chippewa</t>
  </si>
  <si>
    <t>Gingles</t>
  </si>
  <si>
    <t>Gordon</t>
  </si>
  <si>
    <t>Jacobs</t>
  </si>
  <si>
    <t>La Pointe</t>
  </si>
  <si>
    <t>Marengo</t>
  </si>
  <si>
    <t>Morse</t>
  </si>
  <si>
    <t>Peeksville</t>
  </si>
  <si>
    <t>Sanborn</t>
  </si>
  <si>
    <t>Shanagolden</t>
  </si>
  <si>
    <t>White River</t>
  </si>
  <si>
    <t>Butternut</t>
  </si>
  <si>
    <t>Mellen</t>
  </si>
  <si>
    <t>Almena</t>
  </si>
  <si>
    <t>Arland</t>
  </si>
  <si>
    <t>Barron</t>
  </si>
  <si>
    <t>Bear Lake</t>
  </si>
  <si>
    <t>Cedar Lake</t>
  </si>
  <si>
    <t>Chetek</t>
  </si>
  <si>
    <t>Clinton</t>
  </si>
  <si>
    <t>Crystal Lake</t>
  </si>
  <si>
    <t>Cumberland</t>
  </si>
  <si>
    <t>Dallas</t>
  </si>
  <si>
    <t>Dovre</t>
  </si>
  <si>
    <t>Doyle</t>
  </si>
  <si>
    <t>Lakeland</t>
  </si>
  <si>
    <t>Maple Grove</t>
  </si>
  <si>
    <t>Maple Plain</t>
  </si>
  <si>
    <t>Oak Grove</t>
  </si>
  <si>
    <t>Prairie Farm</t>
  </si>
  <si>
    <t>Prairie Lake</t>
  </si>
  <si>
    <t>Rice Lake</t>
  </si>
  <si>
    <t>Sioux Creek</t>
  </si>
  <si>
    <t>Stanfold</t>
  </si>
  <si>
    <t>Stanley</t>
  </si>
  <si>
    <t>Sumner</t>
  </si>
  <si>
    <t>Turtle Lake</t>
  </si>
  <si>
    <t>Vance Creek</t>
  </si>
  <si>
    <t>Cameron</t>
  </si>
  <si>
    <t>Haugen</t>
  </si>
  <si>
    <t>New Auburn</t>
  </si>
  <si>
    <t>Barksdale</t>
  </si>
  <si>
    <t>Barnes</t>
  </si>
  <si>
    <t>Bayfield</t>
  </si>
  <si>
    <t>Bayview</t>
  </si>
  <si>
    <t>Bell</t>
  </si>
  <si>
    <t>Cable</t>
  </si>
  <si>
    <t>Clover</t>
  </si>
  <si>
    <t>Delta</t>
  </si>
  <si>
    <t>Drummond</t>
  </si>
  <si>
    <t>Eileen</t>
  </si>
  <si>
    <t>Grand View</t>
  </si>
  <si>
    <t>Hughes</t>
  </si>
  <si>
    <t>Iron River</t>
  </si>
  <si>
    <t>Kelly</t>
  </si>
  <si>
    <t>Keystone</t>
  </si>
  <si>
    <t>Mason</t>
  </si>
  <si>
    <t>Namakagon</t>
  </si>
  <si>
    <t>Orienta</t>
  </si>
  <si>
    <t>Oulu</t>
  </si>
  <si>
    <t>Pilsen</t>
  </si>
  <si>
    <t>Port Wing</t>
  </si>
  <si>
    <t>Russell</t>
  </si>
  <si>
    <t>Tripp</t>
  </si>
  <si>
    <t>Washburn</t>
  </si>
  <si>
    <t>Eaton</t>
  </si>
  <si>
    <t>Glenmore</t>
  </si>
  <si>
    <t>Green Bay</t>
  </si>
  <si>
    <t>Holland</t>
  </si>
  <si>
    <t>Humboldt</t>
  </si>
  <si>
    <t>Lawrence</t>
  </si>
  <si>
    <t>Ledgeview</t>
  </si>
  <si>
    <t>Morrison</t>
  </si>
  <si>
    <t>New Denmark</t>
  </si>
  <si>
    <t>Pittsfield</t>
  </si>
  <si>
    <t>Rockland</t>
  </si>
  <si>
    <t>Scott</t>
  </si>
  <si>
    <t>Wrightstown</t>
  </si>
  <si>
    <t>Allouez</t>
  </si>
  <si>
    <t>Ashwaubenon</t>
  </si>
  <si>
    <t>Bellevue</t>
  </si>
  <si>
    <t>Denmark</t>
  </si>
  <si>
    <t>Hobart</t>
  </si>
  <si>
    <t>Howard</t>
  </si>
  <si>
    <t>Pulaski</t>
  </si>
  <si>
    <t>Suamico</t>
  </si>
  <si>
    <t>De Pere</t>
  </si>
  <si>
    <t>Alma</t>
  </si>
  <si>
    <t>Belvidere</t>
  </si>
  <si>
    <t>Buffalo</t>
  </si>
  <si>
    <t>Canton</t>
  </si>
  <si>
    <t>Cross</t>
  </si>
  <si>
    <t>Dover</t>
  </si>
  <si>
    <t>Gilmanton</t>
  </si>
  <si>
    <t>Glencoe</t>
  </si>
  <si>
    <t>Maxville</t>
  </si>
  <si>
    <t>Milton</t>
  </si>
  <si>
    <t>Modena</t>
  </si>
  <si>
    <t>Mondovi</t>
  </si>
  <si>
    <t>Montana</t>
  </si>
  <si>
    <t>Naples</t>
  </si>
  <si>
    <t>Nelson</t>
  </si>
  <si>
    <t>Waumandee</t>
  </si>
  <si>
    <t>Cochrane</t>
  </si>
  <si>
    <t>Buffalo City</t>
  </si>
  <si>
    <t>Fountain City</t>
  </si>
  <si>
    <t>Anderson</t>
  </si>
  <si>
    <t>Blaine</t>
  </si>
  <si>
    <t>Daniels</t>
  </si>
  <si>
    <t>Dewey</t>
  </si>
  <si>
    <t>Grantsburg</t>
  </si>
  <si>
    <t>La Follette</t>
  </si>
  <si>
    <t>Meenon</t>
  </si>
  <si>
    <t>Oakland</t>
  </si>
  <si>
    <t>Roosevelt</t>
  </si>
  <si>
    <t>Rusk</t>
  </si>
  <si>
    <t>Sand Lake</t>
  </si>
  <si>
    <t>Siren</t>
  </si>
  <si>
    <t>Swiss</t>
  </si>
  <si>
    <t>Trade Lake</t>
  </si>
  <si>
    <t>Union</t>
  </si>
  <si>
    <t>Webb Lake</t>
  </si>
  <si>
    <t>West Marshland</t>
  </si>
  <si>
    <t>Wood River</t>
  </si>
  <si>
    <t>Webster</t>
  </si>
  <si>
    <t>Brillion</t>
  </si>
  <si>
    <t>Brothertown</t>
  </si>
  <si>
    <t>Charlestown</t>
  </si>
  <si>
    <t>Chilton</t>
  </si>
  <si>
    <t>Harrison</t>
  </si>
  <si>
    <t>New Holstein</t>
  </si>
  <si>
    <t>Rantoul</t>
  </si>
  <si>
    <t>Stockbridge</t>
  </si>
  <si>
    <t>Woodville</t>
  </si>
  <si>
    <t>Hilbert</t>
  </si>
  <si>
    <t>Potter</t>
  </si>
  <si>
    <t>Sherwood</t>
  </si>
  <si>
    <t>Appleton</t>
  </si>
  <si>
    <t>Kiel</t>
  </si>
  <si>
    <t>Menasha</t>
  </si>
  <si>
    <t>Anson</t>
  </si>
  <si>
    <t>Arthur</t>
  </si>
  <si>
    <t>Auburn</t>
  </si>
  <si>
    <t>Birch Creek</t>
  </si>
  <si>
    <t>Bloomer</t>
  </si>
  <si>
    <t>Cleveland</t>
  </si>
  <si>
    <t>Cooks Valley</t>
  </si>
  <si>
    <t>Delmar</t>
  </si>
  <si>
    <t>Eagle Point</t>
  </si>
  <si>
    <t>Edson</t>
  </si>
  <si>
    <t>Estella</t>
  </si>
  <si>
    <t>Goetz</t>
  </si>
  <si>
    <t>Hallie</t>
  </si>
  <si>
    <t>Lafayette</t>
  </si>
  <si>
    <t>Lake Holcombe</t>
  </si>
  <si>
    <t>Ruby</t>
  </si>
  <si>
    <t>Sampson</t>
  </si>
  <si>
    <t>Sigel</t>
  </si>
  <si>
    <t>Tilden</t>
  </si>
  <si>
    <t>Wheaton</t>
  </si>
  <si>
    <t>Woodmohr</t>
  </si>
  <si>
    <t>Boyd</t>
  </si>
  <si>
    <t>Cadott</t>
  </si>
  <si>
    <t>Lake Hallie</t>
  </si>
  <si>
    <t>Chippewa Falls</t>
  </si>
  <si>
    <t>Cornell</t>
  </si>
  <si>
    <t>Eau Claire</t>
  </si>
  <si>
    <t>Beaver</t>
  </si>
  <si>
    <t>Butler</t>
  </si>
  <si>
    <t>Colby</t>
  </si>
  <si>
    <t>Dewhurst</t>
  </si>
  <si>
    <t>Foster</t>
  </si>
  <si>
    <t>Fremont</t>
  </si>
  <si>
    <t>Grant</t>
  </si>
  <si>
    <t>Green Grove</t>
  </si>
  <si>
    <t>Hendren</t>
  </si>
  <si>
    <t>Hewett</t>
  </si>
  <si>
    <t>Hixon</t>
  </si>
  <si>
    <t>Hoard</t>
  </si>
  <si>
    <t>Levis</t>
  </si>
  <si>
    <t>Longwood</t>
  </si>
  <si>
    <t>Loyal</t>
  </si>
  <si>
    <t>Lynn</t>
  </si>
  <si>
    <t>Mayville</t>
  </si>
  <si>
    <t>Mead</t>
  </si>
  <si>
    <t>Mentor</t>
  </si>
  <si>
    <t>Pine Valley</t>
  </si>
  <si>
    <t>Reseburg</t>
  </si>
  <si>
    <t>Seif</t>
  </si>
  <si>
    <t>Sherman</t>
  </si>
  <si>
    <t>Thorp</t>
  </si>
  <si>
    <t>Unity</t>
  </si>
  <si>
    <t>Warner</t>
  </si>
  <si>
    <t>Weston</t>
  </si>
  <si>
    <t>Withee</t>
  </si>
  <si>
    <t>Worden</t>
  </si>
  <si>
    <t>York</t>
  </si>
  <si>
    <t>Curtiss</t>
  </si>
  <si>
    <t>Dorchester</t>
  </si>
  <si>
    <t>Granton</t>
  </si>
  <si>
    <t>Abbotsford</t>
  </si>
  <si>
    <t>Greenwood</t>
  </si>
  <si>
    <t>Neillsville</t>
  </si>
  <si>
    <t>Owen</t>
  </si>
  <si>
    <t>Arlington</t>
  </si>
  <si>
    <t>Caledonia</t>
  </si>
  <si>
    <t>Columbus</t>
  </si>
  <si>
    <t>Courtland</t>
  </si>
  <si>
    <t>Dekorra</t>
  </si>
  <si>
    <t>Fort Winnebago</t>
  </si>
  <si>
    <t>Fountain Prairie</t>
  </si>
  <si>
    <t>Hampden</t>
  </si>
  <si>
    <t>Leeds</t>
  </si>
  <si>
    <t>Lewiston</t>
  </si>
  <si>
    <t>Lodi</t>
  </si>
  <si>
    <t>Lowville</t>
  </si>
  <si>
    <t>Marcellon</t>
  </si>
  <si>
    <t>Newport</t>
  </si>
  <si>
    <t>Otsego</t>
  </si>
  <si>
    <t>Pacific</t>
  </si>
  <si>
    <t>Randolph</t>
  </si>
  <si>
    <t>Springvale</t>
  </si>
  <si>
    <t>West Point</t>
  </si>
  <si>
    <t>Wyocena</t>
  </si>
  <si>
    <t>Cambria</t>
  </si>
  <si>
    <t>Doylestown</t>
  </si>
  <si>
    <t>Fall River</t>
  </si>
  <si>
    <t>Friesland</t>
  </si>
  <si>
    <t>Pardeeville</t>
  </si>
  <si>
    <t>Poynette</t>
  </si>
  <si>
    <t>Rio</t>
  </si>
  <si>
    <t>Portage</t>
  </si>
  <si>
    <t>Bridgeport</t>
  </si>
  <si>
    <t>Clayton</t>
  </si>
  <si>
    <t>Eastman</t>
  </si>
  <si>
    <t>Freeman</t>
  </si>
  <si>
    <t>Haney</t>
  </si>
  <si>
    <t>Marietta</t>
  </si>
  <si>
    <t>Prairie Du Chien</t>
  </si>
  <si>
    <t>Seneca</t>
  </si>
  <si>
    <t>Utica</t>
  </si>
  <si>
    <t>Wauzeka</t>
  </si>
  <si>
    <t>Bell Center</t>
  </si>
  <si>
    <t>De Soto</t>
  </si>
  <si>
    <t>Ferryville</t>
  </si>
  <si>
    <t>Gays Mills</t>
  </si>
  <si>
    <t>Lynxville</t>
  </si>
  <si>
    <t>Mount Sterling</t>
  </si>
  <si>
    <t>Soldiers Grove</t>
  </si>
  <si>
    <t>Steuben</t>
  </si>
  <si>
    <t>Albion</t>
  </si>
  <si>
    <t>Berry</t>
  </si>
  <si>
    <t>Black Earth</t>
  </si>
  <si>
    <t>Blooming Grove</t>
  </si>
  <si>
    <t>Blue Mounds</t>
  </si>
  <si>
    <t>Bristol</t>
  </si>
  <si>
    <t>Burke</t>
  </si>
  <si>
    <t>Christiana</t>
  </si>
  <si>
    <t>Cottage Grove</t>
  </si>
  <si>
    <t>Cross Plains</t>
  </si>
  <si>
    <t>Dane</t>
  </si>
  <si>
    <t>Deerfield</t>
  </si>
  <si>
    <t>Dunkirk</t>
  </si>
  <si>
    <t>Dunn</t>
  </si>
  <si>
    <t>Madison</t>
  </si>
  <si>
    <t>Mazomanie</t>
  </si>
  <si>
    <t>Medina</t>
  </si>
  <si>
    <t>Middleton</t>
  </si>
  <si>
    <t>Montrose</t>
  </si>
  <si>
    <t>Oregon</t>
  </si>
  <si>
    <t>Perry</t>
  </si>
  <si>
    <t>Pleasant Springs</t>
  </si>
  <si>
    <t>Primrose</t>
  </si>
  <si>
    <t>Roxbury</t>
  </si>
  <si>
    <t>Rutland</t>
  </si>
  <si>
    <t>Springdale</t>
  </si>
  <si>
    <t>Springfield</t>
  </si>
  <si>
    <t>Sun Prairie</t>
  </si>
  <si>
    <t>Vermont</t>
  </si>
  <si>
    <t>Verona</t>
  </si>
  <si>
    <t>Vienna</t>
  </si>
  <si>
    <t>Westport</t>
  </si>
  <si>
    <t>Windsor</t>
  </si>
  <si>
    <t>Belleville</t>
  </si>
  <si>
    <t>Brooklyn</t>
  </si>
  <si>
    <t>Cambridge</t>
  </si>
  <si>
    <t>Deforest</t>
  </si>
  <si>
    <t>Maple Bluff</t>
  </si>
  <si>
    <t>Marshall</t>
  </si>
  <si>
    <t>Mcfarland</t>
  </si>
  <si>
    <t>Mount Horeb</t>
  </si>
  <si>
    <t>Rockdale</t>
  </si>
  <si>
    <t>Shorewood Hills</t>
  </si>
  <si>
    <t>Waunakee</t>
  </si>
  <si>
    <t>Edgerton</t>
  </si>
  <si>
    <t>Fitchburg</t>
  </si>
  <si>
    <t>Monona</t>
  </si>
  <si>
    <t>Stoughton</t>
  </si>
  <si>
    <t>Ashippun</t>
  </si>
  <si>
    <t>Beaver Dam</t>
  </si>
  <si>
    <t>Burnett</t>
  </si>
  <si>
    <t>Calamus</t>
  </si>
  <si>
    <t>Chester</t>
  </si>
  <si>
    <t>Clyman</t>
  </si>
  <si>
    <t>Elba</t>
  </si>
  <si>
    <t>Emmet</t>
  </si>
  <si>
    <t>Fox Lake</t>
  </si>
  <si>
    <t>Herman</t>
  </si>
  <si>
    <t>Hubbard</t>
  </si>
  <si>
    <t>Hustisford</t>
  </si>
  <si>
    <t>Lebanon</t>
  </si>
  <si>
    <t>Leroy</t>
  </si>
  <si>
    <t>Lomira</t>
  </si>
  <si>
    <t>Lowell</t>
  </si>
  <si>
    <t>Portland</t>
  </si>
  <si>
    <t>Rubicon</t>
  </si>
  <si>
    <t>Shields</t>
  </si>
  <si>
    <t>Theresa</t>
  </si>
  <si>
    <t>Trenton</t>
  </si>
  <si>
    <t>Westford</t>
  </si>
  <si>
    <t>Williamstown</t>
  </si>
  <si>
    <t>Brownsville</t>
  </si>
  <si>
    <t>Iron Ridge</t>
  </si>
  <si>
    <t>Kekoskee</t>
  </si>
  <si>
    <t>Neosho</t>
  </si>
  <si>
    <t>Reeseville</t>
  </si>
  <si>
    <t>Hartford</t>
  </si>
  <si>
    <t>Horicon</t>
  </si>
  <si>
    <t>Juneau</t>
  </si>
  <si>
    <t>Watertown</t>
  </si>
  <si>
    <t>Waupun</t>
  </si>
  <si>
    <t>Baileys Harbor</t>
  </si>
  <si>
    <t>Brussels</t>
  </si>
  <si>
    <t>Clay Banks</t>
  </si>
  <si>
    <t>Egg Harbor</t>
  </si>
  <si>
    <t>Forestville</t>
  </si>
  <si>
    <t>Gardner</t>
  </si>
  <si>
    <t>Gibraltar</t>
  </si>
  <si>
    <t>Jacksonport</t>
  </si>
  <si>
    <t>Liberty Grove</t>
  </si>
  <si>
    <t>Nasewaupee</t>
  </si>
  <si>
    <t>Sevastopol</t>
  </si>
  <si>
    <t>Sturgeon Bay</t>
  </si>
  <si>
    <t>Washington</t>
  </si>
  <si>
    <t>Ephraim</t>
  </si>
  <si>
    <t>Sister Bay</t>
  </si>
  <si>
    <t>Amnicon</t>
  </si>
  <si>
    <t>Bennett</t>
  </si>
  <si>
    <t>Brule</t>
  </si>
  <si>
    <t>Cloverland</t>
  </si>
  <si>
    <t>Dairyland</t>
  </si>
  <si>
    <t>Hawthorne</t>
  </si>
  <si>
    <t>Highland</t>
  </si>
  <si>
    <t>Lakeside</t>
  </si>
  <si>
    <t>Maple</t>
  </si>
  <si>
    <t>Parkland</t>
  </si>
  <si>
    <t>Solon Springs</t>
  </si>
  <si>
    <t>Summit</t>
  </si>
  <si>
    <t>Superior</t>
  </si>
  <si>
    <t>Wascott</t>
  </si>
  <si>
    <t>Lake Nebagamon</t>
  </si>
  <si>
    <t>Oliver</t>
  </si>
  <si>
    <t>Poplar</t>
  </si>
  <si>
    <t>Colfax</t>
  </si>
  <si>
    <t>Eau Galle</t>
  </si>
  <si>
    <t>Elk Mound</t>
  </si>
  <si>
    <t>Hay River</t>
  </si>
  <si>
    <t>Lucas</t>
  </si>
  <si>
    <t>Menomonie</t>
  </si>
  <si>
    <t>Otter Creek</t>
  </si>
  <si>
    <t>Peru</t>
  </si>
  <si>
    <t>Red Cedar</t>
  </si>
  <si>
    <t>Rock Creek</t>
  </si>
  <si>
    <t>Sand Creek</t>
  </si>
  <si>
    <t>Sheridan</t>
  </si>
  <si>
    <t>Spring Brook</t>
  </si>
  <si>
    <t>Stanton</t>
  </si>
  <si>
    <t>Tainter</t>
  </si>
  <si>
    <t>Tiffany</t>
  </si>
  <si>
    <t>Wilson</t>
  </si>
  <si>
    <t>Boyceville</t>
  </si>
  <si>
    <t>Downing</t>
  </si>
  <si>
    <t>Knapp</t>
  </si>
  <si>
    <t>Ridgeland</t>
  </si>
  <si>
    <t>Wheeler</t>
  </si>
  <si>
    <t>Bridge Creek</t>
  </si>
  <si>
    <t>Brunswick</t>
  </si>
  <si>
    <t>Clear Creek</t>
  </si>
  <si>
    <t>Drammen</t>
  </si>
  <si>
    <t>Fairchild</t>
  </si>
  <si>
    <t>Ludington</t>
  </si>
  <si>
    <t>Pleasant Valley</t>
  </si>
  <si>
    <t>Seymour</t>
  </si>
  <si>
    <t>Fall Creek</t>
  </si>
  <si>
    <t>Altoona</t>
  </si>
  <si>
    <t>Augusta</t>
  </si>
  <si>
    <t>Aurora</t>
  </si>
  <si>
    <t>Commonwealth</t>
  </si>
  <si>
    <t>Fence</t>
  </si>
  <si>
    <t>Fern</t>
  </si>
  <si>
    <t>Florence</t>
  </si>
  <si>
    <t>Homestead</t>
  </si>
  <si>
    <t>Long Lake</t>
  </si>
  <si>
    <t>Tipler</t>
  </si>
  <si>
    <t>Alto</t>
  </si>
  <si>
    <t>Ashford</t>
  </si>
  <si>
    <t>Byron</t>
  </si>
  <si>
    <t>Calumet</t>
  </si>
  <si>
    <t>Eden</t>
  </si>
  <si>
    <t>Eldorado</t>
  </si>
  <si>
    <t>Empire</t>
  </si>
  <si>
    <t>Fond Du Lac</t>
  </si>
  <si>
    <t>Forest</t>
  </si>
  <si>
    <t>Lamartine</t>
  </si>
  <si>
    <t>Marshfield</t>
  </si>
  <si>
    <t>Metomen</t>
  </si>
  <si>
    <t>Oakfield</t>
  </si>
  <si>
    <t>Osceola</t>
  </si>
  <si>
    <t>Ripon</t>
  </si>
  <si>
    <t>Rosendale</t>
  </si>
  <si>
    <t>Taycheedah</t>
  </si>
  <si>
    <t>Brandon</t>
  </si>
  <si>
    <t>Campbellsport</t>
  </si>
  <si>
    <t>Fairwater</t>
  </si>
  <si>
    <t>Kewaskum</t>
  </si>
  <si>
    <t>Mount Calvary</t>
  </si>
  <si>
    <t>North Fond Du Lac</t>
  </si>
  <si>
    <t>Saint Cloud</t>
  </si>
  <si>
    <t>Alvin</t>
  </si>
  <si>
    <t>Argonne</t>
  </si>
  <si>
    <t>Armstrong Creek</t>
  </si>
  <si>
    <t>Blackwell</t>
  </si>
  <si>
    <t>Caswell</t>
  </si>
  <si>
    <t>Crandon</t>
  </si>
  <si>
    <t>Freedom</t>
  </si>
  <si>
    <t>Hiles</t>
  </si>
  <si>
    <t>Laona</t>
  </si>
  <si>
    <t>Nashville</t>
  </si>
  <si>
    <t>Popple River</t>
  </si>
  <si>
    <t>Ross</t>
  </si>
  <si>
    <t>Wabeno</t>
  </si>
  <si>
    <t>Beetown</t>
  </si>
  <si>
    <t>Bloomington</t>
  </si>
  <si>
    <t>Boscobel</t>
  </si>
  <si>
    <t>Cassville</t>
  </si>
  <si>
    <t>Castle Rock</t>
  </si>
  <si>
    <t>Clifton</t>
  </si>
  <si>
    <t>Ellenboro</t>
  </si>
  <si>
    <t>Fennimore</t>
  </si>
  <si>
    <t>Glen Haven</t>
  </si>
  <si>
    <t>Hazel Green</t>
  </si>
  <si>
    <t>Hickory Grove</t>
  </si>
  <si>
    <t>Jamestown</t>
  </si>
  <si>
    <t>Liberty</t>
  </si>
  <si>
    <t>Lima</t>
  </si>
  <si>
    <t>Little Grant</t>
  </si>
  <si>
    <t>Marion</t>
  </si>
  <si>
    <t>Millville</t>
  </si>
  <si>
    <t>Mount Hope</t>
  </si>
  <si>
    <t>Mount Ida</t>
  </si>
  <si>
    <t>Muscoda</t>
  </si>
  <si>
    <t>North Lancaster</t>
  </si>
  <si>
    <t>Paris</t>
  </si>
  <si>
    <t>Patch Grove</t>
  </si>
  <si>
    <t>Platteville</t>
  </si>
  <si>
    <t>Potosi</t>
  </si>
  <si>
    <t>Smelser</t>
  </si>
  <si>
    <t>South Lancaster</t>
  </si>
  <si>
    <t>Waterloo</t>
  </si>
  <si>
    <t>Watterstown</t>
  </si>
  <si>
    <t>Wingville</t>
  </si>
  <si>
    <t>Woodman</t>
  </si>
  <si>
    <t>Wyalusing</t>
  </si>
  <si>
    <t>Bagley</t>
  </si>
  <si>
    <t>Blue River</t>
  </si>
  <si>
    <t>Dickeyville</t>
  </si>
  <si>
    <t>Livingston</t>
  </si>
  <si>
    <t>Montfort</t>
  </si>
  <si>
    <t>Tennyson</t>
  </si>
  <si>
    <t>Cuba City</t>
  </si>
  <si>
    <t>Lancaster</t>
  </si>
  <si>
    <t>Albany</t>
  </si>
  <si>
    <t>Cadiz</t>
  </si>
  <si>
    <t>Clarno</t>
  </si>
  <si>
    <t>Decatur</t>
  </si>
  <si>
    <t>Exeter</t>
  </si>
  <si>
    <t>Jefferson</t>
  </si>
  <si>
    <t>Jordan</t>
  </si>
  <si>
    <t>Mount Pleasant</t>
  </si>
  <si>
    <t>New Glarus</t>
  </si>
  <si>
    <t>Spring Grove</t>
  </si>
  <si>
    <t>Sylvester</t>
  </si>
  <si>
    <t>Browntown</t>
  </si>
  <si>
    <t>Monticello</t>
  </si>
  <si>
    <t>Brodhead</t>
  </si>
  <si>
    <t>Berlin</t>
  </si>
  <si>
    <t>Green Lake</t>
  </si>
  <si>
    <t>Kingston</t>
  </si>
  <si>
    <t>Mackford</t>
  </si>
  <si>
    <t>Manchester</t>
  </si>
  <si>
    <t>Marquette</t>
  </si>
  <si>
    <t>Princeton</t>
  </si>
  <si>
    <t>Saint Marie</t>
  </si>
  <si>
    <t>Markesan</t>
  </si>
  <si>
    <t>Arena</t>
  </si>
  <si>
    <t>Brigham</t>
  </si>
  <si>
    <t>Clyde</t>
  </si>
  <si>
    <t>Dodgeville</t>
  </si>
  <si>
    <t>Linden</t>
  </si>
  <si>
    <t>Mifflin</t>
  </si>
  <si>
    <t>Mineral Point</t>
  </si>
  <si>
    <t>Moscow</t>
  </si>
  <si>
    <t>Ridgeway</t>
  </si>
  <si>
    <t>Waldwick</t>
  </si>
  <si>
    <t>Wyoming</t>
  </si>
  <si>
    <t>Avoca</t>
  </si>
  <si>
    <t>Barneveld</t>
  </si>
  <si>
    <t>Blanchardville</t>
  </si>
  <si>
    <t>Cobb</t>
  </si>
  <si>
    <t>Hollandale</t>
  </si>
  <si>
    <t>Rewey</t>
  </si>
  <si>
    <t>Carey</t>
  </si>
  <si>
    <t>Gurney</t>
  </si>
  <si>
    <t>Kimball</t>
  </si>
  <si>
    <t>Knight</t>
  </si>
  <si>
    <t>Mercer</t>
  </si>
  <si>
    <t>Oma</t>
  </si>
  <si>
    <t>Pence</t>
  </si>
  <si>
    <t>Saxon</t>
  </si>
  <si>
    <t>Hurley</t>
  </si>
  <si>
    <t>Montreal</t>
  </si>
  <si>
    <t>Bear Bluff</t>
  </si>
  <si>
    <t>Brockway</t>
  </si>
  <si>
    <t>City Point</t>
  </si>
  <si>
    <t>Curran</t>
  </si>
  <si>
    <t>Franklin</t>
  </si>
  <si>
    <t>Garden Valley</t>
  </si>
  <si>
    <t>Garfield</t>
  </si>
  <si>
    <t>Hixton</t>
  </si>
  <si>
    <t>Irving</t>
  </si>
  <si>
    <t>Komensky</t>
  </si>
  <si>
    <t>Melrose</t>
  </si>
  <si>
    <t>Millston</t>
  </si>
  <si>
    <t>North Bend</t>
  </si>
  <si>
    <t>Northfield</t>
  </si>
  <si>
    <t>Alma Center</t>
  </si>
  <si>
    <t>Merrillan</t>
  </si>
  <si>
    <t>Taylor</t>
  </si>
  <si>
    <t>Black River Falls</t>
  </si>
  <si>
    <t>Aztalan</t>
  </si>
  <si>
    <t>Cold Spring</t>
  </si>
  <si>
    <t>Concord</t>
  </si>
  <si>
    <t>Farmington</t>
  </si>
  <si>
    <t>Hebron</t>
  </si>
  <si>
    <t>Ixonia</t>
  </si>
  <si>
    <t>Koshkonong</t>
  </si>
  <si>
    <t>Lake Mills</t>
  </si>
  <si>
    <t>Milford</t>
  </si>
  <si>
    <t>Palmyra</t>
  </si>
  <si>
    <t>Sullivan</t>
  </si>
  <si>
    <t>Johnson Creek</t>
  </si>
  <si>
    <t>Lac La Belle</t>
  </si>
  <si>
    <t>Fort Atkinson</t>
  </si>
  <si>
    <t>Whitewater</t>
  </si>
  <si>
    <t>Armenia</t>
  </si>
  <si>
    <t>Clearfield</t>
  </si>
  <si>
    <t>Cutler</t>
  </si>
  <si>
    <t>Finley</t>
  </si>
  <si>
    <t>Fountain</t>
  </si>
  <si>
    <t>Germantown</t>
  </si>
  <si>
    <t>Kildare</t>
  </si>
  <si>
    <t>Lemonweir</t>
  </si>
  <si>
    <t>Lindina</t>
  </si>
  <si>
    <t>Lisbon</t>
  </si>
  <si>
    <t>Lyndon</t>
  </si>
  <si>
    <t>Necedah</t>
  </si>
  <si>
    <t>Orange</t>
  </si>
  <si>
    <t>Plymouth</t>
  </si>
  <si>
    <t>Seven Mile Creek</t>
  </si>
  <si>
    <t>Wonewoc</t>
  </si>
  <si>
    <t>Camp Douglas</t>
  </si>
  <si>
    <t>Hustler</t>
  </si>
  <si>
    <t>Lyndon Station</t>
  </si>
  <si>
    <t>Union Center</t>
  </si>
  <si>
    <t>Elroy</t>
  </si>
  <si>
    <t>Mauston</t>
  </si>
  <si>
    <t>New Lisbon</t>
  </si>
  <si>
    <t>Brighton</t>
  </si>
  <si>
    <t>Randall</t>
  </si>
  <si>
    <t>Salem</t>
  </si>
  <si>
    <t>Somers</t>
  </si>
  <si>
    <t>Wheatland</t>
  </si>
  <si>
    <t>Genoa City</t>
  </si>
  <si>
    <t>Paddock Lake</t>
  </si>
  <si>
    <t>Pleasant Prairie</t>
  </si>
  <si>
    <t>Silver Lake</t>
  </si>
  <si>
    <t>Twin Lakes</t>
  </si>
  <si>
    <t>Kenosha</t>
  </si>
  <si>
    <t>Ahnapee</t>
  </si>
  <si>
    <t>Carlton</t>
  </si>
  <si>
    <t>Casco</t>
  </si>
  <si>
    <t>Luxemburg</t>
  </si>
  <si>
    <t>Montpelier</t>
  </si>
  <si>
    <t>Pierce</t>
  </si>
  <si>
    <t>Red River</t>
  </si>
  <si>
    <t>West Kewaunee</t>
  </si>
  <si>
    <t>Algoma</t>
  </si>
  <si>
    <t>Kewaunee</t>
  </si>
  <si>
    <t>Bangor</t>
  </si>
  <si>
    <t>Barre</t>
  </si>
  <si>
    <t>Burns</t>
  </si>
  <si>
    <t>Campbell</t>
  </si>
  <si>
    <t>Greenfield</t>
  </si>
  <si>
    <t>Hamilton</t>
  </si>
  <si>
    <t>Medary</t>
  </si>
  <si>
    <t>Onalaska</t>
  </si>
  <si>
    <t>Shelby</t>
  </si>
  <si>
    <t>Holmen</t>
  </si>
  <si>
    <t>West Salem</t>
  </si>
  <si>
    <t>La Crosse</t>
  </si>
  <si>
    <t>Argyle</t>
  </si>
  <si>
    <t>Belmont</t>
  </si>
  <si>
    <t>Benton</t>
  </si>
  <si>
    <t>Blanchard</t>
  </si>
  <si>
    <t>Darlington</t>
  </si>
  <si>
    <t>Elk Grove</t>
  </si>
  <si>
    <t>Fayette</t>
  </si>
  <si>
    <t>Gratiot</t>
  </si>
  <si>
    <t>Kendall</t>
  </si>
  <si>
    <t>Lamont</t>
  </si>
  <si>
    <t>New Diggings</t>
  </si>
  <si>
    <t>Shullsburg</t>
  </si>
  <si>
    <t>Wayne</t>
  </si>
  <si>
    <t>White Oak Springs</t>
  </si>
  <si>
    <t>Willow Springs</t>
  </si>
  <si>
    <t>Wiota</t>
  </si>
  <si>
    <t>South Wayne</t>
  </si>
  <si>
    <t>Ackley</t>
  </si>
  <si>
    <t>Ainsworth</t>
  </si>
  <si>
    <t>Antigo</t>
  </si>
  <si>
    <t>Elcho</t>
  </si>
  <si>
    <t>Evergreen</t>
  </si>
  <si>
    <t>Langlade</t>
  </si>
  <si>
    <t>Neva</t>
  </si>
  <si>
    <t>Norwood</t>
  </si>
  <si>
    <t>Parrish</t>
  </si>
  <si>
    <t>Peck</t>
  </si>
  <si>
    <t>Polar</t>
  </si>
  <si>
    <t>Price</t>
  </si>
  <si>
    <t>Rolling</t>
  </si>
  <si>
    <t>Upham</t>
  </si>
  <si>
    <t>Vilas</t>
  </si>
  <si>
    <t>Wolf River</t>
  </si>
  <si>
    <t>White Lake</t>
  </si>
  <si>
    <t>Birch</t>
  </si>
  <si>
    <t>Bradley</t>
  </si>
  <si>
    <t>Corning</t>
  </si>
  <si>
    <t>Harding</t>
  </si>
  <si>
    <t>King</t>
  </si>
  <si>
    <t>Merrill</t>
  </si>
  <si>
    <t>Pine River</t>
  </si>
  <si>
    <t>Rock Falls</t>
  </si>
  <si>
    <t>Schley</t>
  </si>
  <si>
    <t>Skanawan</t>
  </si>
  <si>
    <t>Somo</t>
  </si>
  <si>
    <t>Tomahawk</t>
  </si>
  <si>
    <t>Cato</t>
  </si>
  <si>
    <t>Centerville</t>
  </si>
  <si>
    <t>Cooperstown</t>
  </si>
  <si>
    <t>Gibson</t>
  </si>
  <si>
    <t>Kossuth</t>
  </si>
  <si>
    <t>Manitowoc</t>
  </si>
  <si>
    <t>Manitowoc Rapids</t>
  </si>
  <si>
    <t>Meeme</t>
  </si>
  <si>
    <t>Mishicot</t>
  </si>
  <si>
    <t>Newton</t>
  </si>
  <si>
    <t>Schleswig</t>
  </si>
  <si>
    <t>Two Creeks</t>
  </si>
  <si>
    <t>Two Rivers</t>
  </si>
  <si>
    <t>Francis Creek</t>
  </si>
  <si>
    <t>Kellnersville</t>
  </si>
  <si>
    <t>Maribel</t>
  </si>
  <si>
    <t>Reedsville</t>
  </si>
  <si>
    <t>Saint Nazianz</t>
  </si>
  <si>
    <t>Valders</t>
  </si>
  <si>
    <t>Whitelaw</t>
  </si>
  <si>
    <t>Bergen</t>
  </si>
  <si>
    <t>Bern</t>
  </si>
  <si>
    <t>Bevent</t>
  </si>
  <si>
    <t>Cassel</t>
  </si>
  <si>
    <t>Day</t>
  </si>
  <si>
    <t>Eau Pleine</t>
  </si>
  <si>
    <t>Elderon</t>
  </si>
  <si>
    <t>Frankfort</t>
  </si>
  <si>
    <t>Franzen</t>
  </si>
  <si>
    <t>Green Valley</t>
  </si>
  <si>
    <t>Guenther</t>
  </si>
  <si>
    <t>Halsey</t>
  </si>
  <si>
    <t>Hamburg</t>
  </si>
  <si>
    <t>Hewitt</t>
  </si>
  <si>
    <t>Holton</t>
  </si>
  <si>
    <t>Hull</t>
  </si>
  <si>
    <t>Johnson</t>
  </si>
  <si>
    <t>Knowlton</t>
  </si>
  <si>
    <t>Maine</t>
  </si>
  <si>
    <t>Marathon</t>
  </si>
  <si>
    <t>Mcmillan</t>
  </si>
  <si>
    <t>Mosinee</t>
  </si>
  <si>
    <t>Norrie</t>
  </si>
  <si>
    <t>Plover</t>
  </si>
  <si>
    <t>Reid</t>
  </si>
  <si>
    <t>Rib Falls</t>
  </si>
  <si>
    <t>Rib Mountain</t>
  </si>
  <si>
    <t>Rietbrock</t>
  </si>
  <si>
    <t>Ringle</t>
  </si>
  <si>
    <t>Spencer</t>
  </si>
  <si>
    <t>Stettin</t>
  </si>
  <si>
    <t>Texas</t>
  </si>
  <si>
    <t>Wausau</t>
  </si>
  <si>
    <t>Wien</t>
  </si>
  <si>
    <t>Athens</t>
  </si>
  <si>
    <t>Birnamwood</t>
  </si>
  <si>
    <t>Brokaw</t>
  </si>
  <si>
    <t>Edgar</t>
  </si>
  <si>
    <t>Fenwood</t>
  </si>
  <si>
    <t>Hatley</t>
  </si>
  <si>
    <t>Kronenwetter</t>
  </si>
  <si>
    <t>Rothschild</t>
  </si>
  <si>
    <t>Stratford</t>
  </si>
  <si>
    <t>Schofield</t>
  </si>
  <si>
    <t>Amberg</t>
  </si>
  <si>
    <t>Athelstane</t>
  </si>
  <si>
    <t>Beecher</t>
  </si>
  <si>
    <t>Dunbar</t>
  </si>
  <si>
    <t>Goodman</t>
  </si>
  <si>
    <t>Grover</t>
  </si>
  <si>
    <t>Lake</t>
  </si>
  <si>
    <t>Middle Inlet</t>
  </si>
  <si>
    <t>Niagara</t>
  </si>
  <si>
    <t>Pembine</t>
  </si>
  <si>
    <t>Peshtigo</t>
  </si>
  <si>
    <t>Porterfield</t>
  </si>
  <si>
    <t>Pound</t>
  </si>
  <si>
    <t>Silver Cliff</t>
  </si>
  <si>
    <t>Stephenson</t>
  </si>
  <si>
    <t>Wagner</t>
  </si>
  <si>
    <t>Wausaukee</t>
  </si>
  <si>
    <t>Coleman</t>
  </si>
  <si>
    <t>Crivitz</t>
  </si>
  <si>
    <t>Marinette</t>
  </si>
  <si>
    <t>Douglas</t>
  </si>
  <si>
    <t>Harris</t>
  </si>
  <si>
    <t>Mecan</t>
  </si>
  <si>
    <t>Montello</t>
  </si>
  <si>
    <t>Moundville</t>
  </si>
  <si>
    <t>Neshkoro</t>
  </si>
  <si>
    <t>Oxford</t>
  </si>
  <si>
    <t>Packwaukee</t>
  </si>
  <si>
    <t>Westfield</t>
  </si>
  <si>
    <t>Endeavor</t>
  </si>
  <si>
    <t>Bayside</t>
  </si>
  <si>
    <t>Brown Deer</t>
  </si>
  <si>
    <t>Fox Point</t>
  </si>
  <si>
    <t>Greendale</t>
  </si>
  <si>
    <t>Hales Corners</t>
  </si>
  <si>
    <t>River Hills</t>
  </si>
  <si>
    <t>Shorewood</t>
  </si>
  <si>
    <t>West Milwaukee</t>
  </si>
  <si>
    <t>Whitefish Bay</t>
  </si>
  <si>
    <t>Cudahy</t>
  </si>
  <si>
    <t>Glendale</t>
  </si>
  <si>
    <t>Milwaukee</t>
  </si>
  <si>
    <t>Oak Creek</t>
  </si>
  <si>
    <t>Saint Francis</t>
  </si>
  <si>
    <t>South Milwaukee</t>
  </si>
  <si>
    <t>Wauwatosa</t>
  </si>
  <si>
    <t>West Allis</t>
  </si>
  <si>
    <t>Adrian</t>
  </si>
  <si>
    <t>Angelo</t>
  </si>
  <si>
    <t>La Fayette</t>
  </si>
  <si>
    <t>La Grange</t>
  </si>
  <si>
    <t>Leon</t>
  </si>
  <si>
    <t>Little Falls</t>
  </si>
  <si>
    <t>New Lyme</t>
  </si>
  <si>
    <t>Oakdale</t>
  </si>
  <si>
    <t>Ridgeville</t>
  </si>
  <si>
    <t>Sheldon</t>
  </si>
  <si>
    <t>Sparta</t>
  </si>
  <si>
    <t>Tomah</t>
  </si>
  <si>
    <t>Wellington</t>
  </si>
  <si>
    <t>Wells</t>
  </si>
  <si>
    <t>Wilton</t>
  </si>
  <si>
    <t>Cashton</t>
  </si>
  <si>
    <t>Melvina</t>
  </si>
  <si>
    <t>Norwalk</t>
  </si>
  <si>
    <t>Warrens</t>
  </si>
  <si>
    <t>Wyeville</t>
  </si>
  <si>
    <t>Abrams</t>
  </si>
  <si>
    <t>Brazeau</t>
  </si>
  <si>
    <t>Breed</t>
  </si>
  <si>
    <t>Chase</t>
  </si>
  <si>
    <t>Doty</t>
  </si>
  <si>
    <t>Gillett</t>
  </si>
  <si>
    <t>How</t>
  </si>
  <si>
    <t>Lakewood</t>
  </si>
  <si>
    <t>Lena</t>
  </si>
  <si>
    <t>Little River</t>
  </si>
  <si>
    <t>Little Suamico</t>
  </si>
  <si>
    <t>Maple Valley</t>
  </si>
  <si>
    <t>Morgan</t>
  </si>
  <si>
    <t>Mountain</t>
  </si>
  <si>
    <t>Oconto</t>
  </si>
  <si>
    <t>Oconto Falls</t>
  </si>
  <si>
    <t>Pensaukee</t>
  </si>
  <si>
    <t>Riverview</t>
  </si>
  <si>
    <t>Spruce</t>
  </si>
  <si>
    <t>Stiles</t>
  </si>
  <si>
    <t>Townsend</t>
  </si>
  <si>
    <t>Underhill</t>
  </si>
  <si>
    <t>Suring</t>
  </si>
  <si>
    <t>Cassian</t>
  </si>
  <si>
    <t>Crescent</t>
  </si>
  <si>
    <t>Enterprise</t>
  </si>
  <si>
    <t>Hazelhurst</t>
  </si>
  <si>
    <t>Lake Tomahawk</t>
  </si>
  <si>
    <t>Little Rice</t>
  </si>
  <si>
    <t>Lynne</t>
  </si>
  <si>
    <t>Minocqua</t>
  </si>
  <si>
    <t>Monico</t>
  </si>
  <si>
    <t>Newbold</t>
  </si>
  <si>
    <t>Nokomis</t>
  </si>
  <si>
    <t>Pelican</t>
  </si>
  <si>
    <t>Piehl</t>
  </si>
  <si>
    <t>Pine Lake</t>
  </si>
  <si>
    <t>Schoepke</t>
  </si>
  <si>
    <t>Stella</t>
  </si>
  <si>
    <t>Sugar Camp</t>
  </si>
  <si>
    <t>Three Lakes</t>
  </si>
  <si>
    <t>Woodboro</t>
  </si>
  <si>
    <t>Woodruff</t>
  </si>
  <si>
    <t>Rhinelander</t>
  </si>
  <si>
    <t>Black Creek</t>
  </si>
  <si>
    <t>Bovina</t>
  </si>
  <si>
    <t>Buchanan</t>
  </si>
  <si>
    <t>Center</t>
  </si>
  <si>
    <t>Cicero</t>
  </si>
  <si>
    <t>Dale</t>
  </si>
  <si>
    <t>Deer Creek</t>
  </si>
  <si>
    <t>Ellington</t>
  </si>
  <si>
    <t>Grand Chute</t>
  </si>
  <si>
    <t>Greenville</t>
  </si>
  <si>
    <t>Hortonia</t>
  </si>
  <si>
    <t>Kaukauna</t>
  </si>
  <si>
    <t>Maple Creek</t>
  </si>
  <si>
    <t>Oneida</t>
  </si>
  <si>
    <t>Osborn</t>
  </si>
  <si>
    <t>Vandenbroek</t>
  </si>
  <si>
    <t>Bear Creek</t>
  </si>
  <si>
    <t>Combined Locks</t>
  </si>
  <si>
    <t>Hortonville</t>
  </si>
  <si>
    <t>Kimberly</t>
  </si>
  <si>
    <t>Little Chute</t>
  </si>
  <si>
    <t>Nichols</t>
  </si>
  <si>
    <t>Shiocton</t>
  </si>
  <si>
    <t>New London</t>
  </si>
  <si>
    <t>Belgium</t>
  </si>
  <si>
    <t>Cedarburg</t>
  </si>
  <si>
    <t>Fredonia</t>
  </si>
  <si>
    <t>Grafton</t>
  </si>
  <si>
    <t>Port Washington</t>
  </si>
  <si>
    <t>Saukville</t>
  </si>
  <si>
    <t>Newburg</t>
  </si>
  <si>
    <t>Thiensville</t>
  </si>
  <si>
    <t>Mequon</t>
  </si>
  <si>
    <t>Durand</t>
  </si>
  <si>
    <t>Pepin</t>
  </si>
  <si>
    <t>Stockholm</t>
  </si>
  <si>
    <t>Waterville</t>
  </si>
  <si>
    <t>Waubeek</t>
  </si>
  <si>
    <t>Diamond Bluff</t>
  </si>
  <si>
    <t>Ellsworth</t>
  </si>
  <si>
    <t>El Paso</t>
  </si>
  <si>
    <t>Gilman</t>
  </si>
  <si>
    <t>Hartland</t>
  </si>
  <si>
    <t>Isabelle</t>
  </si>
  <si>
    <t>Maiden Rock</t>
  </si>
  <si>
    <t>Martell</t>
  </si>
  <si>
    <t>River Falls</t>
  </si>
  <si>
    <t>Rock Elm</t>
  </si>
  <si>
    <t>Spring Lake</t>
  </si>
  <si>
    <t>Trimbelle</t>
  </si>
  <si>
    <t>Bay City</t>
  </si>
  <si>
    <t>Elmwood</t>
  </si>
  <si>
    <t>Plum City</t>
  </si>
  <si>
    <t>Spring Valley</t>
  </si>
  <si>
    <t>Prescott</t>
  </si>
  <si>
    <t>Alden</t>
  </si>
  <si>
    <t>Apple River</t>
  </si>
  <si>
    <t>Balsam Lake</t>
  </si>
  <si>
    <t>Black Brook</t>
  </si>
  <si>
    <t>Bone Lake</t>
  </si>
  <si>
    <t>Clam Falls</t>
  </si>
  <si>
    <t>Clear Lake</t>
  </si>
  <si>
    <t>Eureka</t>
  </si>
  <si>
    <t>Georgetown</t>
  </si>
  <si>
    <t>Johnstown</t>
  </si>
  <si>
    <t>Laketown</t>
  </si>
  <si>
    <t>Lorain</t>
  </si>
  <si>
    <t>Luck</t>
  </si>
  <si>
    <t>Mckinley</t>
  </si>
  <si>
    <t>Milltown</t>
  </si>
  <si>
    <t>Saint Croix Falls</t>
  </si>
  <si>
    <t>Sterling</t>
  </si>
  <si>
    <t>West Sweden</t>
  </si>
  <si>
    <t>Centuria</t>
  </si>
  <si>
    <t>Dresser</t>
  </si>
  <si>
    <t>Frederic</t>
  </si>
  <si>
    <t>Amery</t>
  </si>
  <si>
    <t>Alban</t>
  </si>
  <si>
    <t>Almond</t>
  </si>
  <si>
    <t>Amherst</t>
  </si>
  <si>
    <t>Buena Vista</t>
  </si>
  <si>
    <t>Carson</t>
  </si>
  <si>
    <t>Lanark</t>
  </si>
  <si>
    <t>Linwood</t>
  </si>
  <si>
    <t>New Hope</t>
  </si>
  <si>
    <t>Pine Grove</t>
  </si>
  <si>
    <t>Sharon</t>
  </si>
  <si>
    <t>Stockton</t>
  </si>
  <si>
    <t>Amherst Junction</t>
  </si>
  <si>
    <t>Junction City</t>
  </si>
  <si>
    <t>Milladore</t>
  </si>
  <si>
    <t>Nelsonville</t>
  </si>
  <si>
    <t>Park Ridge</t>
  </si>
  <si>
    <t>Rosholt</t>
  </si>
  <si>
    <t>Whiting</t>
  </si>
  <si>
    <t>Stevens Point</t>
  </si>
  <si>
    <t>Catawba</t>
  </si>
  <si>
    <t>Eisenstein</t>
  </si>
  <si>
    <t>Elk</t>
  </si>
  <si>
    <t>Emery</t>
  </si>
  <si>
    <t>Fifield</t>
  </si>
  <si>
    <t>Flambeau</t>
  </si>
  <si>
    <t>Hackett</t>
  </si>
  <si>
    <t>Harmony</t>
  </si>
  <si>
    <t>Hill</t>
  </si>
  <si>
    <t>Kennan</t>
  </si>
  <si>
    <t>Knox</t>
  </si>
  <si>
    <t>Ogema</t>
  </si>
  <si>
    <t>Prentice</t>
  </si>
  <si>
    <t>Spirit</t>
  </si>
  <si>
    <t>Worcester</t>
  </si>
  <si>
    <t>Park Falls</t>
  </si>
  <si>
    <t>Phillips</t>
  </si>
  <si>
    <t>Burlington</t>
  </si>
  <si>
    <t>Norway</t>
  </si>
  <si>
    <t>Raymond</t>
  </si>
  <si>
    <t>Waterford</t>
  </si>
  <si>
    <t>Yorkville</t>
  </si>
  <si>
    <t>Elmwood Park</t>
  </si>
  <si>
    <t>North Bay</t>
  </si>
  <si>
    <t>Rochester</t>
  </si>
  <si>
    <t>Sturtevant</t>
  </si>
  <si>
    <t>Union Grove</t>
  </si>
  <si>
    <t>Wind Point</t>
  </si>
  <si>
    <t>Racine</t>
  </si>
  <si>
    <t>Akan</t>
  </si>
  <si>
    <t>Bloom</t>
  </si>
  <si>
    <t>Dayton</t>
  </si>
  <si>
    <t>Eagle</t>
  </si>
  <si>
    <t>Henrietta</t>
  </si>
  <si>
    <t>Ithaca</t>
  </si>
  <si>
    <t>Orion</t>
  </si>
  <si>
    <t>Richland</t>
  </si>
  <si>
    <t>Richwood</t>
  </si>
  <si>
    <t>Rockbridge</t>
  </si>
  <si>
    <t>Sylvan</t>
  </si>
  <si>
    <t>Willow</t>
  </si>
  <si>
    <t>Boaz</t>
  </si>
  <si>
    <t>Cazenovia</t>
  </si>
  <si>
    <t>Lone Rock</t>
  </si>
  <si>
    <t>Viola</t>
  </si>
  <si>
    <t>Yuba</t>
  </si>
  <si>
    <t>Richland Center</t>
  </si>
  <si>
    <t>Avon</t>
  </si>
  <si>
    <t>Beloit</t>
  </si>
  <si>
    <t>Bradford</t>
  </si>
  <si>
    <t>Fulton</t>
  </si>
  <si>
    <t>Janesville</t>
  </si>
  <si>
    <t>La Prairie</t>
  </si>
  <si>
    <t>Magnolia</t>
  </si>
  <si>
    <t>Newark</t>
  </si>
  <si>
    <t>Porter</t>
  </si>
  <si>
    <t>Rock</t>
  </si>
  <si>
    <t>Turtle</t>
  </si>
  <si>
    <t>Footville</t>
  </si>
  <si>
    <t>Orfordville</t>
  </si>
  <si>
    <t>Evansville</t>
  </si>
  <si>
    <t>Atlanta</t>
  </si>
  <si>
    <t>Big Bend</t>
  </si>
  <si>
    <t>Big Falls</t>
  </si>
  <si>
    <t>Cedar Rapids</t>
  </si>
  <si>
    <t>Grow</t>
  </si>
  <si>
    <t>Hawkins</t>
  </si>
  <si>
    <t>Murry</t>
  </si>
  <si>
    <t>South Fork</t>
  </si>
  <si>
    <t>Strickland</t>
  </si>
  <si>
    <t>Stubbs</t>
  </si>
  <si>
    <t>Thornapple</t>
  </si>
  <si>
    <t>True</t>
  </si>
  <si>
    <t>Wilkinson</t>
  </si>
  <si>
    <t>Willard</t>
  </si>
  <si>
    <t>Bruce</t>
  </si>
  <si>
    <t>Conrath</t>
  </si>
  <si>
    <t>Glen Flora</t>
  </si>
  <si>
    <t>Ingram</t>
  </si>
  <si>
    <t>Tony</t>
  </si>
  <si>
    <t>Weyerhaeuser</t>
  </si>
  <si>
    <t>Ladysmith</t>
  </si>
  <si>
    <t>Baldwin</t>
  </si>
  <si>
    <t>Cady</t>
  </si>
  <si>
    <t>Cylon</t>
  </si>
  <si>
    <t>Emerald</t>
  </si>
  <si>
    <t>Erin Prairie</t>
  </si>
  <si>
    <t>Glenwood</t>
  </si>
  <si>
    <t>Hammond</t>
  </si>
  <si>
    <t>Hudson</t>
  </si>
  <si>
    <t>Kinnickinnic</t>
  </si>
  <si>
    <t>Richmond</t>
  </si>
  <si>
    <t>Rush River</t>
  </si>
  <si>
    <t>Saint Joseph</t>
  </si>
  <si>
    <t>Somerset</t>
  </si>
  <si>
    <t>Star Prairie</t>
  </si>
  <si>
    <t>Troy</t>
  </si>
  <si>
    <t>Warren</t>
  </si>
  <si>
    <t>Deer Park</t>
  </si>
  <si>
    <t>North Hudson</t>
  </si>
  <si>
    <t>Roberts</t>
  </si>
  <si>
    <t>Glenwood City</t>
  </si>
  <si>
    <t>New Richmond</t>
  </si>
  <si>
    <t>Baraboo</t>
  </si>
  <si>
    <t>Dellona</t>
  </si>
  <si>
    <t>Delton</t>
  </si>
  <si>
    <t>Excelsior</t>
  </si>
  <si>
    <t>Fairfield</t>
  </si>
  <si>
    <t>Honey Creek</t>
  </si>
  <si>
    <t>Ironton</t>
  </si>
  <si>
    <t>La Valle</t>
  </si>
  <si>
    <t>Merrimac</t>
  </si>
  <si>
    <t>Prairie Du Sac</t>
  </si>
  <si>
    <t>Reedsburg</t>
  </si>
  <si>
    <t>Spring Green</t>
  </si>
  <si>
    <t>Sumpter</t>
  </si>
  <si>
    <t>Winfield</t>
  </si>
  <si>
    <t>Woodland</t>
  </si>
  <si>
    <t>Lake Delton</t>
  </si>
  <si>
    <t>Lime Ridge</t>
  </si>
  <si>
    <t>Loganville</t>
  </si>
  <si>
    <t>North Freedom</t>
  </si>
  <si>
    <t>Plain</t>
  </si>
  <si>
    <t>Rock Springs</t>
  </si>
  <si>
    <t>Sauk City</t>
  </si>
  <si>
    <t>West Baraboo</t>
  </si>
  <si>
    <t>Bass Lake</t>
  </si>
  <si>
    <t>Couderay</t>
  </si>
  <si>
    <t>Draper</t>
  </si>
  <si>
    <t>Edgewater</t>
  </si>
  <si>
    <t>Hayward</t>
  </si>
  <si>
    <t>Hunter</t>
  </si>
  <si>
    <t>Lenroot</t>
  </si>
  <si>
    <t>Meadowbrook</t>
  </si>
  <si>
    <t>Meteor</t>
  </si>
  <si>
    <t>Ojibwa</t>
  </si>
  <si>
    <t>Radisson</t>
  </si>
  <si>
    <t>Round Lake</t>
  </si>
  <si>
    <t>Spider Lake</t>
  </si>
  <si>
    <t>Weirgor</t>
  </si>
  <si>
    <t>Winter</t>
  </si>
  <si>
    <t>Exeland</t>
  </si>
  <si>
    <t>Almon</t>
  </si>
  <si>
    <t>Angelica</t>
  </si>
  <si>
    <t>Aniwa</t>
  </si>
  <si>
    <t>Bartelme</t>
  </si>
  <si>
    <t>Belle Plaine</t>
  </si>
  <si>
    <t>Fairbanks</t>
  </si>
  <si>
    <t>Germania</t>
  </si>
  <si>
    <t>Hutchins</t>
  </si>
  <si>
    <t>Lessor</t>
  </si>
  <si>
    <t>Morris</t>
  </si>
  <si>
    <t>Navarino</t>
  </si>
  <si>
    <t>Pella</t>
  </si>
  <si>
    <t>Red Springs</t>
  </si>
  <si>
    <t>Waukechon</t>
  </si>
  <si>
    <t>Wescott</t>
  </si>
  <si>
    <t>Wittenberg</t>
  </si>
  <si>
    <t>Bonduel</t>
  </si>
  <si>
    <t>Bowler</t>
  </si>
  <si>
    <t>Cecil</t>
  </si>
  <si>
    <t>Eland</t>
  </si>
  <si>
    <t>Gresham</t>
  </si>
  <si>
    <t>Mattoon</t>
  </si>
  <si>
    <t>Tigerton</t>
  </si>
  <si>
    <t>Shawano</t>
  </si>
  <si>
    <t>Greenbush</t>
  </si>
  <si>
    <t>Mitchell</t>
  </si>
  <si>
    <t>Mosel</t>
  </si>
  <si>
    <t>Rhine</t>
  </si>
  <si>
    <t>Sheboygan</t>
  </si>
  <si>
    <t>Sheboygan Falls</t>
  </si>
  <si>
    <t>Adell</t>
  </si>
  <si>
    <t>Cascade</t>
  </si>
  <si>
    <t>Cedar Grove</t>
  </si>
  <si>
    <t>Elkhart Lake</t>
  </si>
  <si>
    <t>Glenbeulah</t>
  </si>
  <si>
    <t>Howards Grove</t>
  </si>
  <si>
    <t>Kohler</t>
  </si>
  <si>
    <t>Oostburg</t>
  </si>
  <si>
    <t>Random Lake</t>
  </si>
  <si>
    <t>Waldo</t>
  </si>
  <si>
    <t>Browning</t>
  </si>
  <si>
    <t>Chelsea</t>
  </si>
  <si>
    <t>Ford</t>
  </si>
  <si>
    <t>Goodrich</t>
  </si>
  <si>
    <t>Hammel</t>
  </si>
  <si>
    <t>Holway</t>
  </si>
  <si>
    <t>Jump River</t>
  </si>
  <si>
    <t>Little Black</t>
  </si>
  <si>
    <t>Maplehurst</t>
  </si>
  <si>
    <t>Medford</t>
  </si>
  <si>
    <t>Molitor</t>
  </si>
  <si>
    <t>Pershing</t>
  </si>
  <si>
    <t>Rib Lake</t>
  </si>
  <si>
    <t>Taft</t>
  </si>
  <si>
    <t>Westboro</t>
  </si>
  <si>
    <t>Lublin</t>
  </si>
  <si>
    <t>Stetsonville</t>
  </si>
  <si>
    <t>Arcadia</t>
  </si>
  <si>
    <t>Burnside</t>
  </si>
  <si>
    <t>Chimney Rock</t>
  </si>
  <si>
    <t>Dodge</t>
  </si>
  <si>
    <t>Ettrick</t>
  </si>
  <si>
    <t>Gale</t>
  </si>
  <si>
    <t>Hale</t>
  </si>
  <si>
    <t>Pigeon</t>
  </si>
  <si>
    <t>Trempealeau</t>
  </si>
  <si>
    <t>Eleva</t>
  </si>
  <si>
    <t>Pigeon Falls</t>
  </si>
  <si>
    <t>Strum</t>
  </si>
  <si>
    <t>Blair</t>
  </si>
  <si>
    <t>Galesville</t>
  </si>
  <si>
    <t>Independence</t>
  </si>
  <si>
    <t>Osseo</t>
  </si>
  <si>
    <t>Whitehall</t>
  </si>
  <si>
    <t>Coon</t>
  </si>
  <si>
    <t>Genoa</t>
  </si>
  <si>
    <t>Hillsboro</t>
  </si>
  <si>
    <t>Kickapoo</t>
  </si>
  <si>
    <t>Stark</t>
  </si>
  <si>
    <t>Viroqua</t>
  </si>
  <si>
    <t>Whitestown</t>
  </si>
  <si>
    <t>Chaseburg</t>
  </si>
  <si>
    <t>Coon Valley</t>
  </si>
  <si>
    <t>La Farge</t>
  </si>
  <si>
    <t>Ontario</t>
  </si>
  <si>
    <t>Readstown</t>
  </si>
  <si>
    <t>Stoddard</t>
  </si>
  <si>
    <t>Westby</t>
  </si>
  <si>
    <t>Arbor Vitae</t>
  </si>
  <si>
    <t>Boulder Junction</t>
  </si>
  <si>
    <t>Conover</t>
  </si>
  <si>
    <t>Lac Du Flambeau</t>
  </si>
  <si>
    <t>Land O Lakes</t>
  </si>
  <si>
    <t>Manitowish Waters</t>
  </si>
  <si>
    <t>Phelps</t>
  </si>
  <si>
    <t>Plum Lake</t>
  </si>
  <si>
    <t>Presque Isle</t>
  </si>
  <si>
    <t>Saint Germain</t>
  </si>
  <si>
    <t>Winchester</t>
  </si>
  <si>
    <t>Eagle River</t>
  </si>
  <si>
    <t>Bloomfield</t>
  </si>
  <si>
    <t>Darien</t>
  </si>
  <si>
    <t>Delavan</t>
  </si>
  <si>
    <t>East Troy</t>
  </si>
  <si>
    <t>Geneva</t>
  </si>
  <si>
    <t>Linn</t>
  </si>
  <si>
    <t>Lyons</t>
  </si>
  <si>
    <t>Spring Prairie</t>
  </si>
  <si>
    <t>Sugar Creek</t>
  </si>
  <si>
    <t>Walworth</t>
  </si>
  <si>
    <t>Fontana</t>
  </si>
  <si>
    <t>Mukwonago</t>
  </si>
  <si>
    <t>Williams Bay</t>
  </si>
  <si>
    <t>Elkhorn</t>
  </si>
  <si>
    <t>Lake Geneva</t>
  </si>
  <si>
    <t>Barronett</t>
  </si>
  <si>
    <t>Bashaw</t>
  </si>
  <si>
    <t>Beaver Brook</t>
  </si>
  <si>
    <t>Birchwood</t>
  </si>
  <si>
    <t>Casey</t>
  </si>
  <si>
    <t>Chicog</t>
  </si>
  <si>
    <t>Crystal</t>
  </si>
  <si>
    <t>Frog Creek</t>
  </si>
  <si>
    <t>Gull Lake</t>
  </si>
  <si>
    <t>Madge</t>
  </si>
  <si>
    <t>Minong</t>
  </si>
  <si>
    <t>Sarona</t>
  </si>
  <si>
    <t>Spooner</t>
  </si>
  <si>
    <t>Springbrook</t>
  </si>
  <si>
    <t>Stinnett</t>
  </si>
  <si>
    <t>Stone Lake</t>
  </si>
  <si>
    <t>Trego</t>
  </si>
  <si>
    <t>Shell Lake</t>
  </si>
  <si>
    <t>Addison</t>
  </si>
  <si>
    <t>Barton</t>
  </si>
  <si>
    <t>Erin</t>
  </si>
  <si>
    <t>Polk</t>
  </si>
  <si>
    <t>West Bend</t>
  </si>
  <si>
    <t>Slinger</t>
  </si>
  <si>
    <t>Brookfield</t>
  </si>
  <si>
    <t>Delafield</t>
  </si>
  <si>
    <t>Genesee</t>
  </si>
  <si>
    <t>Merton</t>
  </si>
  <si>
    <t>Oconomowoc</t>
  </si>
  <si>
    <t>Ottawa</t>
  </si>
  <si>
    <t>Vernon</t>
  </si>
  <si>
    <t>Waukesha</t>
  </si>
  <si>
    <t>Chenequa</t>
  </si>
  <si>
    <t>Dousman</t>
  </si>
  <si>
    <t>Elm Grove</t>
  </si>
  <si>
    <t>Lannon</t>
  </si>
  <si>
    <t>Menomonee Falls</t>
  </si>
  <si>
    <t>Nashotah</t>
  </si>
  <si>
    <t>North Prairie</t>
  </si>
  <si>
    <t>Oconomowoc Lake</t>
  </si>
  <si>
    <t>Pewaukee</t>
  </si>
  <si>
    <t>Sussex</t>
  </si>
  <si>
    <t>Wales</t>
  </si>
  <si>
    <t>Muskego</t>
  </si>
  <si>
    <t>New Berlin</t>
  </si>
  <si>
    <t>Dupont</t>
  </si>
  <si>
    <t>Helvetia</t>
  </si>
  <si>
    <t>Iola</t>
  </si>
  <si>
    <t>Larrabee</t>
  </si>
  <si>
    <t>Lind</t>
  </si>
  <si>
    <t>Little Wolf</t>
  </si>
  <si>
    <t>Matteson</t>
  </si>
  <si>
    <t>Mukwa</t>
  </si>
  <si>
    <t>Royalton</t>
  </si>
  <si>
    <t>Saint Lawrence</t>
  </si>
  <si>
    <t>Scandinavia</t>
  </si>
  <si>
    <t>Waupaca</t>
  </si>
  <si>
    <t>Weyauwega</t>
  </si>
  <si>
    <t>Embarrass</t>
  </si>
  <si>
    <t>Ogdensburg</t>
  </si>
  <si>
    <t>Clintonville</t>
  </si>
  <si>
    <t>Manawa</t>
  </si>
  <si>
    <t>Coloma</t>
  </si>
  <si>
    <t>Dakota</t>
  </si>
  <si>
    <t>Hancock</t>
  </si>
  <si>
    <t>Mount Morris</t>
  </si>
  <si>
    <t>Oasis</t>
  </si>
  <si>
    <t>Plainfield</t>
  </si>
  <si>
    <t>Poy Sippi</t>
  </si>
  <si>
    <t>Richford</t>
  </si>
  <si>
    <t>Rose</t>
  </si>
  <si>
    <t>Saxeville</t>
  </si>
  <si>
    <t>Springwater</t>
  </si>
  <si>
    <t>Wautoma</t>
  </si>
  <si>
    <t>Lohrville</t>
  </si>
  <si>
    <t>Redgranite</t>
  </si>
  <si>
    <t>Wild Rose</t>
  </si>
  <si>
    <t>Black Wolf</t>
  </si>
  <si>
    <t>Neenah</t>
  </si>
  <si>
    <t>Nekimi</t>
  </si>
  <si>
    <t>Nepeuskun</t>
  </si>
  <si>
    <t>Omro</t>
  </si>
  <si>
    <t>Oshkosh</t>
  </si>
  <si>
    <t>Poygan</t>
  </si>
  <si>
    <t>Rushford</t>
  </si>
  <si>
    <t>Vinland</t>
  </si>
  <si>
    <t>Winneconne</t>
  </si>
  <si>
    <t>Arpin</t>
  </si>
  <si>
    <t>Auburndale</t>
  </si>
  <si>
    <t>Cary</t>
  </si>
  <si>
    <t>Cranmoor</t>
  </si>
  <si>
    <t>Dexter</t>
  </si>
  <si>
    <t>Grand Rapids</t>
  </si>
  <si>
    <t>Hansen</t>
  </si>
  <si>
    <t>Port Edwards</t>
  </si>
  <si>
    <t>Remington</t>
  </si>
  <si>
    <t>Rudolph</t>
  </si>
  <si>
    <t>Saratoga</t>
  </si>
  <si>
    <t>Sherry</t>
  </si>
  <si>
    <t>Wood</t>
  </si>
  <si>
    <t>Biron</t>
  </si>
  <si>
    <t>Vesper</t>
  </si>
  <si>
    <t>Nekoosa</t>
  </si>
  <si>
    <t>Pittsville</t>
  </si>
  <si>
    <t>Wisconsin Rapids</t>
  </si>
  <si>
    <t>Menominee</t>
  </si>
  <si>
    <t>Tax Year</t>
  </si>
  <si>
    <t>Auth Code</t>
  </si>
  <si>
    <t>Municipality</t>
  </si>
  <si>
    <t>EV (Total Property)</t>
  </si>
  <si>
    <t>Total PP</t>
  </si>
  <si>
    <t>Fur. Fix&amp;Equip.</t>
  </si>
  <si>
    <t>Mach. Tool&amp;Pat.</t>
  </si>
  <si>
    <t>All Other</t>
  </si>
  <si>
    <t>Compensation</t>
  </si>
  <si>
    <t>Watercraft</t>
  </si>
  <si>
    <t>Non-Mfg.</t>
  </si>
  <si>
    <t xml:space="preserve">Combined </t>
  </si>
  <si>
    <t>PP Tax Levy, Gross</t>
  </si>
  <si>
    <t>Property Tax Levy, Gross</t>
  </si>
  <si>
    <t>Property Tax Levy, Net</t>
  </si>
  <si>
    <t>PP Tax Levy, Net</t>
  </si>
  <si>
    <t>Forestry Tax Levy</t>
  </si>
  <si>
    <t>Property Tax Levy</t>
  </si>
  <si>
    <t xml:space="preserve">PP Tax Levy </t>
  </si>
  <si>
    <t>PP %</t>
  </si>
  <si>
    <t>Forestry Tax Levy, PP</t>
  </si>
  <si>
    <t>Muni. Type</t>
  </si>
  <si>
    <t>State Forestry Tax Levy (2013)</t>
  </si>
  <si>
    <t>State Forestry Tax Levy (2011)</t>
  </si>
  <si>
    <t>State Forestry Tax Levy (2012)</t>
  </si>
  <si>
    <t xml:space="preserve"> </t>
  </si>
  <si>
    <t>Equalized Value (2013)</t>
  </si>
  <si>
    <t>Manufacturing</t>
  </si>
  <si>
    <t xml:space="preserve">Fur. Fix&amp;Equip. </t>
  </si>
  <si>
    <t xml:space="preserve">Mach. Tool&amp;Pat. </t>
  </si>
  <si>
    <t xml:space="preserve">Watercraft </t>
  </si>
  <si>
    <t xml:space="preserve">Compensation </t>
  </si>
  <si>
    <t xml:space="preserve">All Other </t>
  </si>
  <si>
    <t xml:space="preserve">Total PP </t>
  </si>
  <si>
    <t xml:space="preserve"> Fur. Fix&amp;Equip.</t>
  </si>
  <si>
    <t xml:space="preserve"> Mach. Tool&amp;Pat.</t>
  </si>
  <si>
    <t xml:space="preserve"> Watercraft</t>
  </si>
  <si>
    <t xml:space="preserve"> All Other</t>
  </si>
  <si>
    <t xml:space="preserve"> Total PP</t>
  </si>
  <si>
    <t xml:space="preserve"> Compensation</t>
  </si>
  <si>
    <t>Column1</t>
  </si>
  <si>
    <t>Non-Manufacturing</t>
  </si>
  <si>
    <t>Equalized Value (2012)</t>
  </si>
  <si>
    <t>Equalized Value (2011)</t>
  </si>
  <si>
    <t>Property Tax Levy (2013)</t>
  </si>
  <si>
    <t>Property Tax Levy (2012)</t>
  </si>
  <si>
    <t>* "Net" tax levy =  After tax credits</t>
  </si>
  <si>
    <t>Property Tax Levy (2011)</t>
  </si>
  <si>
    <t>1. Equalized Value</t>
  </si>
  <si>
    <t>Machinery, Tools, Patterns</t>
  </si>
  <si>
    <t>Furniture, Fixtures, Equipment</t>
  </si>
  <si>
    <t>Boats and Other Watercraft</t>
  </si>
  <si>
    <t>All Other Personal Property</t>
  </si>
  <si>
    <t>70.57 Compensation</t>
  </si>
  <si>
    <t>Total Property:</t>
  </si>
  <si>
    <t>Personal Property:</t>
  </si>
  <si>
    <t>Total Personal Property</t>
  </si>
  <si>
    <t>*Choose Auth Code from Scroll-down</t>
  </si>
  <si>
    <t>2. Personal Property Tax Levy</t>
  </si>
  <si>
    <t>Forestry Tax Levy on Personal Property</t>
  </si>
  <si>
    <t>A. MUNICIPALITY</t>
  </si>
  <si>
    <t>B. STATE-WIDE TOTAL</t>
  </si>
  <si>
    <t>% of Total Property Tax, Gross</t>
  </si>
  <si>
    <t>% of Total Property Tax, Net</t>
  </si>
  <si>
    <t>Mach.Tool&amp;Patt.</t>
  </si>
  <si>
    <t>Fur.Fix.&amp;Equip.</t>
  </si>
  <si>
    <t>Total</t>
  </si>
  <si>
    <t>PP Equalized Value % Breakdown, 2013</t>
  </si>
  <si>
    <t>Gross</t>
  </si>
  <si>
    <t>Net</t>
  </si>
  <si>
    <t>3. Personal Property Tax Levy Breakdown* (2013)</t>
  </si>
  <si>
    <t xml:space="preserve">*Estimated based on equalized value breakdown and total PP tax levy. </t>
  </si>
  <si>
    <t>2013</t>
  </si>
  <si>
    <t>2012</t>
  </si>
  <si>
    <t>2011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</si>
</sst>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_(* #,##0_);_(* \(#,##0\);_(* &quot;-&quot;??_);_(@_)"/>
    <numFmt numFmtId="165" formatCode="&quot;$&quot;#,##0"/>
    <numFmt numFmtId="166" formatCode="0.0%"/>
    <numFmt numFmtId="167" formatCode="&quot;$&quot;#,##0.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8">
    <border>
      <left/>
      <right/>
      <top/>
      <bottom/>
      <diagonal/>
    </border>
    <border>
      <left style="thick">
        <color theme="0" tint="-0.24994659260841701"/>
      </left>
      <right/>
      <top style="thick">
        <color theme="0" tint="-0.24994659260841701"/>
      </top>
      <bottom/>
      <diagonal/>
    </border>
    <border>
      <left/>
      <right/>
      <top style="thick">
        <color theme="0" tint="-0.24994659260841701"/>
      </top>
      <bottom/>
      <diagonal/>
    </border>
    <border>
      <left/>
      <right style="thick">
        <color theme="0" tint="-0.24994659260841701"/>
      </right>
      <top style="thick">
        <color theme="0" tint="-0.24994659260841701"/>
      </top>
      <bottom/>
      <diagonal/>
    </border>
    <border>
      <left style="thick">
        <color theme="0" tint="-0.24994659260841701"/>
      </left>
      <right/>
      <top/>
      <bottom style="thick">
        <color theme="0" tint="-0.24994659260841701"/>
      </bottom>
      <diagonal/>
    </border>
    <border>
      <left/>
      <right/>
      <top/>
      <bottom style="thick">
        <color theme="0" tint="-0.24994659260841701"/>
      </bottom>
      <diagonal/>
    </border>
    <border>
      <left/>
      <right style="thick">
        <color theme="0" tint="-0.24994659260841701"/>
      </right>
      <top/>
      <bottom style="thick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4">
    <xf numFmtId="0" fontId="0" fillId="0" borderId="0" xfId="0"/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4" fontId="0" fillId="0" borderId="0" xfId="1" applyNumberFormat="1" applyFont="1"/>
    <xf numFmtId="10" fontId="0" fillId="0" borderId="0" xfId="2" applyNumberFormat="1" applyFont="1"/>
    <xf numFmtId="0" fontId="0" fillId="0" borderId="0" xfId="0" applyFill="1" applyBorder="1" applyAlignment="1">
      <alignment wrapText="1"/>
    </xf>
    <xf numFmtId="0" fontId="0" fillId="0" borderId="0" xfId="0" applyFill="1" applyBorder="1" applyAlignment="1">
      <alignment horizontal="center" wrapText="1"/>
    </xf>
    <xf numFmtId="0" fontId="0" fillId="0" borderId="0" xfId="0" applyFill="1" applyAlignment="1">
      <alignment wrapText="1"/>
    </xf>
    <xf numFmtId="0" fontId="0" fillId="0" borderId="0" xfId="0" applyFill="1"/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0" fontId="2" fillId="0" borderId="0" xfId="0" applyFont="1" applyFill="1" applyBorder="1"/>
    <xf numFmtId="0" fontId="2" fillId="0" borderId="0" xfId="0" applyFont="1" applyFill="1" applyBorder="1" applyAlignment="1">
      <alignment horizontal="left"/>
    </xf>
    <xf numFmtId="165" fontId="0" fillId="0" borderId="0" xfId="0" applyNumberFormat="1"/>
    <xf numFmtId="10" fontId="0" fillId="0" borderId="0" xfId="2" applyNumberFormat="1" applyFont="1" applyAlignment="1">
      <alignment horizontal="center"/>
    </xf>
    <xf numFmtId="0" fontId="2" fillId="0" borderId="0" xfId="0" applyFont="1" applyFill="1" applyBorder="1" applyAlignment="1"/>
    <xf numFmtId="0" fontId="0" fillId="0" borderId="0" xfId="0" applyFill="1" applyAlignment="1">
      <alignment horizontal="center"/>
    </xf>
    <xf numFmtId="0" fontId="0" fillId="0" borderId="0" xfId="0" applyFill="1" applyAlignment="1">
      <alignment horizontal="center" wrapText="1"/>
    </xf>
    <xf numFmtId="0" fontId="2" fillId="0" borderId="0" xfId="0" applyFont="1" applyFill="1" applyAlignment="1">
      <alignment wrapText="1"/>
    </xf>
    <xf numFmtId="0" fontId="2" fillId="0" borderId="0" xfId="0" applyFont="1" applyFill="1" applyBorder="1" applyAlignment="1">
      <alignment wrapText="1"/>
    </xf>
    <xf numFmtId="0" fontId="2" fillId="0" borderId="0" xfId="0" applyFont="1" applyFill="1" applyBorder="1" applyAlignment="1">
      <alignment horizontal="center" wrapText="1"/>
    </xf>
    <xf numFmtId="1" fontId="0" fillId="0" borderId="0" xfId="0" applyNumberFormat="1" applyFill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0" xfId="0" applyBorder="1"/>
    <xf numFmtId="0" fontId="4" fillId="0" borderId="0" xfId="0" applyFont="1" applyFill="1" applyBorder="1"/>
    <xf numFmtId="0" fontId="3" fillId="0" borderId="0" xfId="0" applyFont="1"/>
    <xf numFmtId="0" fontId="2" fillId="0" borderId="0" xfId="0" applyFont="1"/>
    <xf numFmtId="0" fontId="6" fillId="0" borderId="0" xfId="0" applyFont="1"/>
    <xf numFmtId="0" fontId="2" fillId="0" borderId="0" xfId="0" applyFont="1" applyAlignment="1">
      <alignment horizontal="left" indent="1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5" fillId="5" borderId="4" xfId="0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Fill="1" applyBorder="1" applyAlignment="1">
      <alignment wrapText="1"/>
    </xf>
    <xf numFmtId="0" fontId="0" fillId="0" borderId="7" xfId="0" applyBorder="1"/>
    <xf numFmtId="166" fontId="0" fillId="0" borderId="0" xfId="2" applyNumberFormat="1" applyFont="1"/>
    <xf numFmtId="0" fontId="2" fillId="0" borderId="0" xfId="0" applyFont="1" applyAlignment="1">
      <alignment horizontal="left" indent="3"/>
    </xf>
    <xf numFmtId="0" fontId="7" fillId="0" borderId="0" xfId="0" applyFont="1" applyFill="1" applyBorder="1" applyAlignment="1">
      <alignment horizontal="left" indent="2"/>
    </xf>
    <xf numFmtId="0" fontId="0" fillId="0" borderId="0" xfId="0" applyBorder="1" applyAlignment="1">
      <alignment horizontal="center"/>
    </xf>
    <xf numFmtId="0" fontId="2" fillId="0" borderId="0" xfId="0" applyFont="1" applyBorder="1"/>
    <xf numFmtId="165" fontId="0" fillId="0" borderId="0" xfId="0" applyNumberFormat="1" applyBorder="1"/>
    <xf numFmtId="0" fontId="0" fillId="0" borderId="0" xfId="0" applyBorder="1" applyAlignment="1">
      <alignment horizontal="left" indent="2"/>
    </xf>
    <xf numFmtId="0" fontId="2" fillId="0" borderId="0" xfId="0" applyFont="1" applyBorder="1" applyAlignment="1">
      <alignment horizontal="left"/>
    </xf>
    <xf numFmtId="165" fontId="2" fillId="0" borderId="0" xfId="0" applyNumberFormat="1" applyFont="1" applyBorder="1"/>
    <xf numFmtId="10" fontId="0" fillId="0" borderId="0" xfId="2" applyNumberFormat="1" applyFont="1" applyBorder="1"/>
    <xf numFmtId="167" fontId="0" fillId="0" borderId="0" xfId="0" applyNumberFormat="1" applyBorder="1" applyAlignment="1">
      <alignment horizontal="center"/>
    </xf>
    <xf numFmtId="165" fontId="0" fillId="0" borderId="0" xfId="0" applyNumberFormat="1" applyBorder="1" applyAlignment="1">
      <alignment horizontal="right"/>
    </xf>
    <xf numFmtId="165" fontId="0" fillId="0" borderId="0" xfId="0" applyNumberFormat="1" applyBorder="1" applyAlignment="1"/>
    <xf numFmtId="0" fontId="2" fillId="2" borderId="0" xfId="0" applyFont="1" applyFill="1" applyBorder="1" applyAlignment="1">
      <alignment horizontal="center" wrapText="1"/>
    </xf>
    <xf numFmtId="0" fontId="2" fillId="3" borderId="0" xfId="0" applyFont="1" applyFill="1" applyBorder="1" applyAlignment="1">
      <alignment horizontal="center" wrapText="1"/>
    </xf>
    <xf numFmtId="0" fontId="2" fillId="4" borderId="0" xfId="0" applyFont="1" applyFill="1" applyBorder="1" applyAlignment="1">
      <alignment horizontal="center" wrapText="1"/>
    </xf>
  </cellXfs>
  <cellStyles count="3">
    <cellStyle name="Comma" xfId="1" builtinId="3"/>
    <cellStyle name="Normal" xfId="0" builtinId="0"/>
    <cellStyle name="Percent" xfId="2" builtinId="5"/>
  </cellStyles>
  <dxfs count="140">
    <dxf>
      <numFmt numFmtId="165" formatCode="&quot;$&quot;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numFmt numFmtId="165" formatCode="&quot;$&quot;#,##0"/>
    </dxf>
    <dxf>
      <numFmt numFmtId="165" formatCode="&quot;$&quot;#,##0"/>
    </dxf>
    <dxf>
      <numFmt numFmtId="165" formatCode="&quot;$&quot;#,##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5" formatCode="&quot;$&quot;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  <alignment horizontal="center" vertical="bottom" textRotation="0" wrapText="0" indent="0" justifyLastLine="0" shrinkToFit="0" readingOrder="0"/>
    </dxf>
    <dxf>
      <numFmt numFmtId="165" formatCode="&quot;$&quot;#,##0"/>
    </dxf>
    <dxf>
      <numFmt numFmtId="165" formatCode="&quot;$&quot;#,##0"/>
    </dxf>
    <dxf>
      <numFmt numFmtId="165" formatCode="&quot;$&quot;#,##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numFmt numFmtId="165" formatCode="&quot;$&quot;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4" formatCode="0.00%"/>
    </dxf>
    <dxf>
      <numFmt numFmtId="165" formatCode="&quot;$&quot;#,##0"/>
    </dxf>
    <dxf>
      <numFmt numFmtId="165" formatCode="&quot;$&quot;#,##0"/>
    </dxf>
    <dxf>
      <numFmt numFmtId="165" formatCode="&quot;$&quot;#,##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7" tint="0.79998168889431442"/>
          <bgColor theme="7" tint="0.79998168889431442"/>
        </patternFill>
      </fill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5" formatCode="&quot;$&quot;#,##0"/>
    </dxf>
    <dxf>
      <numFmt numFmtId="165" formatCode="&quot;$&quot;#,##0"/>
    </dxf>
    <dxf>
      <numFmt numFmtId="165" formatCode="&quot;$&quot;#,##0"/>
    </dxf>
    <dxf>
      <numFmt numFmtId="165" formatCode="&quot;$&quot;#,##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" formatCode="0"/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5" formatCode="&quot;$&quot;#,##0"/>
    </dxf>
    <dxf>
      <numFmt numFmtId="165" formatCode="&quot;$&quot;#,##0"/>
    </dxf>
    <dxf>
      <numFmt numFmtId="165" formatCode="&quot;$&quot;#,##0"/>
    </dxf>
    <dxf>
      <numFmt numFmtId="165" formatCode="&quot;$&quot;#,##0"/>
    </dxf>
    <dxf>
      <numFmt numFmtId="165" formatCode="&quot;$&quot;#,##0"/>
    </dxf>
    <dxf>
      <numFmt numFmtId="165" formatCode="&quot;$&quot;#,##0"/>
    </dxf>
    <dxf>
      <numFmt numFmtId="165" formatCode="&quot;$&quot;#,##0"/>
    </dxf>
    <dxf>
      <numFmt numFmtId="165" formatCode="&quot;$&quot;#,##0"/>
    </dxf>
    <dxf>
      <numFmt numFmtId="165" formatCode="&quot;$&quot;#,##0"/>
    </dxf>
    <dxf>
      <numFmt numFmtId="165" formatCode="&quot;$&quot;#,##0"/>
    </dxf>
    <dxf>
      <numFmt numFmtId="165" formatCode="&quot;$&quot;#,##0"/>
    </dxf>
    <dxf>
      <numFmt numFmtId="165" formatCode="&quot;$&quot;#,##0"/>
    </dxf>
    <dxf>
      <numFmt numFmtId="165" formatCode="&quot;$&quot;#,##0"/>
    </dxf>
    <dxf>
      <numFmt numFmtId="165" formatCode="&quot;$&quot;#,##0"/>
    </dxf>
    <dxf>
      <numFmt numFmtId="165" formatCode="&quot;$&quot;#,##0"/>
    </dxf>
    <dxf>
      <numFmt numFmtId="165" formatCode="&quot;$&quot;#,##0"/>
    </dxf>
    <dxf>
      <numFmt numFmtId="165" formatCode="&quot;$&quot;#,##0"/>
    </dxf>
    <dxf>
      <numFmt numFmtId="165" formatCode="&quot;$&quot;#,##0"/>
    </dxf>
    <dxf>
      <numFmt numFmtId="165" formatCode="&quot;$&quot;#,##0"/>
    </dxf>
    <dxf>
      <alignment horizontal="center" vertical="bottom" textRotation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indent="0" justifyLastLine="0" shrinkToFit="0" readingOrder="0"/>
    </dxf>
    <dxf>
      <alignment horizontal="center" vertical="bottom" textRotation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numFmt numFmtId="165" formatCode="&quot;$&quot;#,##0"/>
    </dxf>
    <dxf>
      <numFmt numFmtId="165" formatCode="&quot;$&quot;#,##0"/>
    </dxf>
    <dxf>
      <numFmt numFmtId="165" formatCode="&quot;$&quot;#,##0"/>
    </dxf>
    <dxf>
      <numFmt numFmtId="165" formatCode="&quot;$&quot;#,##0"/>
    </dxf>
    <dxf>
      <numFmt numFmtId="165" formatCode="&quot;$&quot;#,##0"/>
    </dxf>
    <dxf>
      <numFmt numFmtId="165" formatCode="&quot;$&quot;#,##0"/>
    </dxf>
    <dxf>
      <numFmt numFmtId="165" formatCode="&quot;$&quot;#,##0"/>
    </dxf>
    <dxf>
      <numFmt numFmtId="165" formatCode="&quot;$&quot;#,##0"/>
    </dxf>
    <dxf>
      <numFmt numFmtId="165" formatCode="&quot;$&quot;#,##0"/>
    </dxf>
    <dxf>
      <numFmt numFmtId="165" formatCode="&quot;$&quot;#,##0"/>
    </dxf>
    <dxf>
      <numFmt numFmtId="165" formatCode="&quot;$&quot;#,##0"/>
    </dxf>
    <dxf>
      <numFmt numFmtId="165" formatCode="&quot;$&quot;#,##0"/>
    </dxf>
    <dxf>
      <numFmt numFmtId="165" formatCode="&quot;$&quot;#,##0"/>
    </dxf>
    <dxf>
      <numFmt numFmtId="165" formatCode="&quot;$&quot;#,##0"/>
    </dxf>
    <dxf>
      <numFmt numFmtId="165" formatCode="&quot;$&quot;#,##0"/>
    </dxf>
    <dxf>
      <numFmt numFmtId="165" formatCode="&quot;$&quot;#,##0"/>
    </dxf>
    <dxf>
      <numFmt numFmtId="165" formatCode="&quot;$&quot;#,##0"/>
    </dxf>
    <dxf>
      <numFmt numFmtId="165" formatCode="&quot;$&quot;#,##0"/>
    </dxf>
    <dxf>
      <numFmt numFmtId="165" formatCode="&quot;$&quot;#,##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numFmt numFmtId="165" formatCode="&quot;$&quot;#,##0"/>
    </dxf>
    <dxf>
      <numFmt numFmtId="165" formatCode="&quot;$&quot;#,##0"/>
    </dxf>
    <dxf>
      <numFmt numFmtId="165" formatCode="&quot;$&quot;#,##0"/>
    </dxf>
    <dxf>
      <numFmt numFmtId="165" formatCode="&quot;$&quot;#,##0"/>
    </dxf>
    <dxf>
      <numFmt numFmtId="165" formatCode="&quot;$&quot;#,##0"/>
    </dxf>
    <dxf>
      <numFmt numFmtId="165" formatCode="&quot;$&quot;#,##0"/>
    </dxf>
    <dxf>
      <numFmt numFmtId="165" formatCode="&quot;$&quot;#,##0"/>
    </dxf>
    <dxf>
      <numFmt numFmtId="165" formatCode="&quot;$&quot;#,##0"/>
    </dxf>
    <dxf>
      <numFmt numFmtId="165" formatCode="&quot;$&quot;#,##0"/>
    </dxf>
    <dxf>
      <numFmt numFmtId="165" formatCode="&quot;$&quot;#,##0"/>
    </dxf>
    <dxf>
      <numFmt numFmtId="165" formatCode="&quot;$&quot;#,##0"/>
    </dxf>
    <dxf>
      <numFmt numFmtId="165" formatCode="&quot;$&quot;#,##0"/>
    </dxf>
    <dxf>
      <numFmt numFmtId="165" formatCode="&quot;$&quot;#,##0"/>
    </dxf>
    <dxf>
      <numFmt numFmtId="165" formatCode="&quot;$&quot;#,##0"/>
    </dxf>
    <dxf>
      <numFmt numFmtId="165" formatCode="&quot;$&quot;#,##0"/>
    </dxf>
    <dxf>
      <numFmt numFmtId="165" formatCode="&quot;$&quot;#,##0"/>
    </dxf>
    <dxf>
      <numFmt numFmtId="165" formatCode="&quot;$&quot;#,##0"/>
    </dxf>
    <dxf>
      <numFmt numFmtId="165" formatCode="&quot;$&quot;#,##0"/>
    </dxf>
    <dxf>
      <numFmt numFmtId="165" formatCode="&quot;$&quot;#,##0"/>
    </dxf>
    <dxf>
      <alignment horizontal="center" vertical="bottom" textRotation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indent="0" justifyLastLine="0" shrinkToFit="0" readingOrder="0"/>
    </dxf>
    <dxf>
      <alignment horizontal="center" vertical="bottom" textRotation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165" formatCode="&quot;$&quot;#,##0"/>
    </dxf>
    <dxf>
      <numFmt numFmtId="165" formatCode="&quot;$&quot;#,##0"/>
      <alignment horizontal="general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165" formatCode="&quot;$&quot;#,##0"/>
    </dxf>
    <dxf>
      <numFmt numFmtId="165" formatCode="&quot;$&quot;#,##0"/>
      <alignment horizontal="right" vertical="bottom" textRotation="0" wrapText="0" indent="0" justifyLastLine="0" shrinkToFit="0" readingOrder="0"/>
    </dxf>
    <dxf>
      <alignment horizontal="left" vertical="bottom" textRotation="0" wrapText="0" indent="2" justifyLastLine="0" shrinkToFit="0" readingOrder="0"/>
    </dxf>
    <dxf>
      <numFmt numFmtId="165" formatCode="&quot;$&quot;#,##0"/>
    </dxf>
    <dxf>
      <numFmt numFmtId="165" formatCode="&quot;$&quot;#,##0"/>
    </dxf>
    <dxf>
      <numFmt numFmtId="165" formatCode="&quot;$&quot;#,##0"/>
    </dxf>
    <dxf>
      <alignment horizontal="center" vertical="bottom" textRotation="0" wrapText="0" indent="0" justifyLastLine="0" shrinkToFit="0" readingOrder="0"/>
    </dxf>
    <dxf>
      <numFmt numFmtId="165" formatCode="&quot;$&quot;#,##0"/>
    </dxf>
    <dxf>
      <numFmt numFmtId="165" formatCode="&quot;$&quot;#,##0"/>
    </dxf>
    <dxf>
      <numFmt numFmtId="165" formatCode="&quot;$&quot;#,##0"/>
    </dxf>
    <dxf>
      <alignment horizontal="center" vertical="bottom" textRotation="0" wrapText="0" indent="0" justifyLastLine="0" shrinkToFit="0" readingOrder="0"/>
    </dxf>
    <dxf>
      <numFmt numFmtId="165" formatCode="&quot;$&quot;#,##0"/>
    </dxf>
    <dxf>
      <numFmt numFmtId="165" formatCode="&quot;$&quot;#,##0"/>
    </dxf>
    <dxf>
      <numFmt numFmtId="165" formatCode="&quot;$&quot;#,##0"/>
    </dxf>
    <dxf>
      <alignment horizontal="center" vertical="bottom" textRotation="0" wrapText="0" indent="0" justifyLastLine="0" shrinkToFit="0" readingOrder="0"/>
    </dxf>
    <dxf>
      <numFmt numFmtId="165" formatCode="&quot;$&quot;#,##0"/>
    </dxf>
    <dxf>
      <numFmt numFmtId="165" formatCode="&quot;$&quot;#,##0"/>
    </dxf>
    <dxf>
      <numFmt numFmtId="165" formatCode="&quot;$&quot;#,##0"/>
    </dxf>
    <dxf>
      <alignment horizontal="left" vertical="bottom" textRotation="0" wrapText="0" indent="2" justifyLastLine="0" shrinkToFit="0" readingOrder="0"/>
    </dxf>
    <dxf>
      <alignment horizontal="center" vertical="bottom" textRotation="0" wrapText="0" indent="0" justifyLastLine="0" shrinkToFit="0" readingOrder="0"/>
    </dxf>
  </dxfs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Summary!$U$12:$U$15</c:f>
              <c:strCache>
                <c:ptCount val="4"/>
                <c:pt idx="0">
                  <c:v>Mach.Tool&amp;Patt.</c:v>
                </c:pt>
                <c:pt idx="1">
                  <c:v>Fur.Fix.&amp;Equip.</c:v>
                </c:pt>
                <c:pt idx="2">
                  <c:v>Watercraft</c:v>
                </c:pt>
                <c:pt idx="3">
                  <c:v>All Other</c:v>
                </c:pt>
              </c:strCache>
            </c:strRef>
          </c:cat>
          <c:val>
            <c:numRef>
              <c:f>Summary!$V$12:$V$15</c:f>
              <c:numCache>
                <c:formatCode>0.0%</c:formatCode>
                <c:ptCount val="4"/>
                <c:pt idx="0">
                  <c:v>9.13860753718405E-2</c:v>
                </c:pt>
                <c:pt idx="1">
                  <c:v>5.6437631170727254E-2</c:v>
                </c:pt>
                <c:pt idx="2">
                  <c:v>0</c:v>
                </c:pt>
                <c:pt idx="3">
                  <c:v>0.85217629345743229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Summary!$U$19:$U$22</c:f>
              <c:strCache>
                <c:ptCount val="4"/>
                <c:pt idx="0">
                  <c:v>Mach.Tool&amp;Patt.</c:v>
                </c:pt>
                <c:pt idx="1">
                  <c:v>Fur.Fix.&amp;Equip.</c:v>
                </c:pt>
                <c:pt idx="2">
                  <c:v>Watercraft</c:v>
                </c:pt>
                <c:pt idx="3">
                  <c:v>All Other</c:v>
                </c:pt>
              </c:strCache>
            </c:strRef>
          </c:cat>
          <c:val>
            <c:numRef>
              <c:f>Summary!$V$19:$V$22</c:f>
              <c:numCache>
                <c:formatCode>0.0%</c:formatCode>
                <c:ptCount val="4"/>
                <c:pt idx="0">
                  <c:v>0.37248137534251274</c:v>
                </c:pt>
                <c:pt idx="1">
                  <c:v>0.42903296551926445</c:v>
                </c:pt>
                <c:pt idx="2">
                  <c:v>1.3214052301539837E-3</c:v>
                </c:pt>
                <c:pt idx="3">
                  <c:v>0.19716425390806885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10583</xdr:colOff>
      <xdr:row>20</xdr:row>
      <xdr:rowOff>189441</xdr:rowOff>
    </xdr:from>
    <xdr:to>
      <xdr:col>4</xdr:col>
      <xdr:colOff>444499</xdr:colOff>
      <xdr:row>33</xdr:row>
      <xdr:rowOff>179917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21</xdr:row>
      <xdr:rowOff>9525</xdr:rowOff>
    </xdr:from>
    <xdr:to>
      <xdr:col>12</xdr:col>
      <xdr:colOff>137583</xdr:colOff>
      <xdr:row>33</xdr:row>
      <xdr:rowOff>179917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10" name="Table10" displayName="Table10" ref="B10:E19" totalsRowShown="0" headerRowDxfId="139">
  <tableColumns count="4">
    <tableColumn id="1" name=" " dataDxfId="138"/>
    <tableColumn id="2" name="2013" dataDxfId="137"/>
    <tableColumn id="3" name="2012" dataDxfId="136"/>
    <tableColumn id="4" name="2011" dataDxfId="135"/>
  </tableColumns>
  <tableStyleInfo name="TableStyleMedium12" showFirstColumn="0" showLastColumn="0" showRowStripes="1" showColumnStripes="0"/>
</table>
</file>

<file path=xl/tables/table10.xml><?xml version="1.0" encoding="utf-8"?>
<table xmlns="http://schemas.openxmlformats.org/spreadsheetml/2006/main" id="7" name="Table7" displayName="Table7" ref="B4:J1915" totalsRowShown="0" headerRowDxfId="45">
  <tableColumns count="9">
    <tableColumn id="10" name=" " dataDxfId="44"/>
    <tableColumn id="1" name="Tax Year" dataDxfId="43"/>
    <tableColumn id="2" name="Auth Code" dataDxfId="42"/>
    <tableColumn id="3" name="Municipality"/>
    <tableColumn id="9" name="Muni. Type" dataDxfId="41"/>
    <tableColumn id="4" name="Property Tax Levy, Gross" dataDxfId="40"/>
    <tableColumn id="5" name="PP Tax Levy, Gross" dataDxfId="39"/>
    <tableColumn id="6" name="Property Tax Levy, Net" dataDxfId="38"/>
    <tableColumn id="7" name="PP Tax Levy, Net" dataDxfId="37"/>
  </tableColumns>
  <tableStyleInfo name="TableStyleMedium12" showFirstColumn="0" showLastColumn="0" showRowStripes="1" showColumnStripes="0"/>
</table>
</file>

<file path=xl/tables/table11.xml><?xml version="1.0" encoding="utf-8"?>
<table xmlns="http://schemas.openxmlformats.org/spreadsheetml/2006/main" id="8" name="Table8" displayName="Table8" ref="B4:J1913" totalsRowShown="0" headerRowDxfId="36">
  <tableColumns count="9">
    <tableColumn id="1" name=" " dataDxfId="35"/>
    <tableColumn id="2" name="Tax Year" dataDxfId="34"/>
    <tableColumn id="3" name="Auth Code" dataDxfId="33"/>
    <tableColumn id="4" name="Municipality"/>
    <tableColumn id="5" name="Muni. Type" dataDxfId="32"/>
    <tableColumn id="6" name="Property Tax Levy, Gross"/>
    <tableColumn id="7" name="PP Tax Levy, Gross"/>
    <tableColumn id="8" name="Property Tax Levy, Net"/>
    <tableColumn id="9" name="PP Tax Levy, Net"/>
  </tableColumns>
  <tableStyleInfo name="TableStyleMedium12" showFirstColumn="0" showLastColumn="0" showRowStripes="1" showColumnStripes="0"/>
</table>
</file>

<file path=xl/tables/table12.xml><?xml version="1.0" encoding="utf-8"?>
<table xmlns="http://schemas.openxmlformats.org/spreadsheetml/2006/main" id="9" name="Table9" displayName="Table9" ref="B4:J1912" totalsRowShown="0" headerRowDxfId="31">
  <tableColumns count="9">
    <tableColumn id="9" name=" " dataDxfId="30"/>
    <tableColumn id="1" name="Tax Year" dataDxfId="29"/>
    <tableColumn id="2" name="Auth Code" dataDxfId="28"/>
    <tableColumn id="3" name="Municipality"/>
    <tableColumn id="4" name="Muni. Type" dataDxfId="27"/>
    <tableColumn id="5" name="Property Tax Levy, Gross"/>
    <tableColumn id="6" name="PP Tax Levy, Gross"/>
    <tableColumn id="7" name="Property Tax Levy, Net"/>
    <tableColumn id="8" name="PP Tax Levy, Net"/>
  </tableColumns>
  <tableStyleInfo name="TableStyleMedium12" showFirstColumn="0" showLastColumn="0" showRowStripes="1" showColumnStripes="0"/>
</table>
</file>

<file path=xl/tables/table13.xml><?xml version="1.0" encoding="utf-8"?>
<table xmlns="http://schemas.openxmlformats.org/spreadsheetml/2006/main" id="1" name="Table1" displayName="Table1" ref="B4:J1915" totalsRowShown="0" headerRowDxfId="26">
  <sortState ref="B5:J1915">
    <sortCondition ref="C5:C1915"/>
  </sortState>
  <tableColumns count="9">
    <tableColumn id="1" name=" " dataDxfId="25"/>
    <tableColumn id="2" name="Auth Code" dataDxfId="24"/>
    <tableColumn id="3" name="Municipality"/>
    <tableColumn id="4" name="Muni. Type" dataDxfId="23"/>
    <tableColumn id="5" name="Forestry Tax Levy" dataDxfId="22"/>
    <tableColumn id="6" name="Property Tax Levy" dataDxfId="21"/>
    <tableColumn id="7" name="PP Tax Levy " dataDxfId="20"/>
    <tableColumn id="8" name="PP %" dataDxfId="19" dataCellStyle="Percent">
      <calculatedColumnFormula>IF(G5=0,0,H5/G5)</calculatedColumnFormula>
    </tableColumn>
    <tableColumn id="9" name="Forestry Tax Levy, PP" dataDxfId="18">
      <calculatedColumnFormula>I5*F5</calculatedColumnFormula>
    </tableColumn>
  </tableColumns>
  <tableStyleInfo name="TableStyleMedium12" showFirstColumn="0" showLastColumn="0" showRowStripes="1" showColumnStripes="0"/>
</table>
</file>

<file path=xl/tables/table14.xml><?xml version="1.0" encoding="utf-8"?>
<table xmlns="http://schemas.openxmlformats.org/spreadsheetml/2006/main" id="2" name="Table2" displayName="Table2" ref="B4:J1913" totalsRowShown="0" headerRowDxfId="17">
  <sortState ref="B5:J1913">
    <sortCondition ref="C5:C1913"/>
  </sortState>
  <tableColumns count="9">
    <tableColumn id="1" name=" " dataDxfId="16"/>
    <tableColumn id="2" name="Auth Code" dataDxfId="15"/>
    <tableColumn id="3" name="Municipality"/>
    <tableColumn id="4" name="Muni. Type" dataDxfId="14"/>
    <tableColumn id="5" name="Forestry Tax Levy" dataDxfId="13"/>
    <tableColumn id="6" name="Property Tax Levy" dataDxfId="12"/>
    <tableColumn id="7" name="PP Tax Levy " dataDxfId="11"/>
    <tableColumn id="8" name="PP %" dataDxfId="10" dataCellStyle="Percent">
      <calculatedColumnFormula>IF(G5=0,0,H5/G5)</calculatedColumnFormula>
    </tableColumn>
    <tableColumn id="9" name="Forestry Tax Levy, PP" dataDxfId="9">
      <calculatedColumnFormula>I5*F5</calculatedColumnFormula>
    </tableColumn>
  </tableColumns>
  <tableStyleInfo name="TableStyleMedium12" showFirstColumn="0" showLastColumn="0" showRowStripes="1" showColumnStripes="0"/>
</table>
</file>

<file path=xl/tables/table15.xml><?xml version="1.0" encoding="utf-8"?>
<table xmlns="http://schemas.openxmlformats.org/spreadsheetml/2006/main" id="3" name="Table3" displayName="Table3" ref="B4:J1915" totalsRowShown="0" headerRowDxfId="8">
  <sortState ref="B5:J1915">
    <sortCondition ref="C5:C1915"/>
  </sortState>
  <tableColumns count="9">
    <tableColumn id="1" name=" " dataDxfId="7"/>
    <tableColumn id="2" name="Auth Code" dataDxfId="6"/>
    <tableColumn id="3" name="Municipality"/>
    <tableColumn id="4" name="Muni. Type" dataDxfId="5"/>
    <tableColumn id="5" name="Forestry Tax Levy" dataDxfId="4"/>
    <tableColumn id="6" name="Property Tax Levy" dataDxfId="3"/>
    <tableColumn id="7" name="PP Tax Levy " dataDxfId="2"/>
    <tableColumn id="8" name="PP %" dataDxfId="1" dataCellStyle="Percent">
      <calculatedColumnFormula>IF(G5=0,0,H5/G5)</calculatedColumnFormula>
    </tableColumn>
    <tableColumn id="9" name="Forestry Tax Levy, PP" dataDxfId="0">
      <calculatedColumnFormula>I5*F5</calculatedColumnFormula>
    </tableColumn>
  </tableColumns>
  <tableStyleInfo name="TableStyleMedium12" showFirstColumn="0" showLastColumn="0" showRowStripes="1" showColumnStripes="0"/>
</table>
</file>

<file path=xl/tables/table2.xml><?xml version="1.0" encoding="utf-8"?>
<table xmlns="http://schemas.openxmlformats.org/spreadsheetml/2006/main" id="11" name="Table11" displayName="Table11" ref="B37:E46" totalsRowShown="0" headerRowDxfId="134">
  <tableColumns count="4">
    <tableColumn id="1" name=" "/>
    <tableColumn id="2" name="2013" dataDxfId="133"/>
    <tableColumn id="3" name="2012" dataDxfId="132"/>
    <tableColumn id="4" name="2011" dataDxfId="131"/>
  </tableColumns>
  <tableStyleInfo name="TableStyleMedium12" showFirstColumn="0" showLastColumn="0" showRowStripes="1" showColumnStripes="0"/>
</table>
</file>

<file path=xl/tables/table3.xml><?xml version="1.0" encoding="utf-8"?>
<table xmlns="http://schemas.openxmlformats.org/spreadsheetml/2006/main" id="12" name="Table12" displayName="Table12" ref="I10:K19" totalsRowShown="0" headerRowDxfId="130">
  <tableColumns count="3">
    <tableColumn id="1" name="2013" dataDxfId="129"/>
    <tableColumn id="2" name="2012" dataDxfId="128"/>
    <tableColumn id="3" name="2011" dataDxfId="127"/>
  </tableColumns>
  <tableStyleInfo name="TableStyleMedium12" showFirstColumn="0" showLastColumn="0" showRowStripes="1" showColumnStripes="0"/>
</table>
</file>

<file path=xl/tables/table4.xml><?xml version="1.0" encoding="utf-8"?>
<table xmlns="http://schemas.openxmlformats.org/spreadsheetml/2006/main" id="13" name="Table13" displayName="Table13" ref="I37:K46" totalsRowShown="0" headerRowDxfId="126">
  <tableColumns count="3">
    <tableColumn id="1" name="2013" dataDxfId="125"/>
    <tableColumn id="2" name="2012" dataDxfId="124"/>
    <tableColumn id="3" name="2011" dataDxfId="123"/>
  </tableColumns>
  <tableStyleInfo name="TableStyleMedium12" showFirstColumn="0" showLastColumn="0" showRowStripes="1" showColumnStripes="0"/>
</table>
</file>

<file path=xl/tables/table5.xml><?xml version="1.0" encoding="utf-8"?>
<table xmlns="http://schemas.openxmlformats.org/spreadsheetml/2006/main" id="14" name="Table14" displayName="Table14" ref="B50:D54" totalsRowShown="0">
  <tableColumns count="3">
    <tableColumn id="1" name="Column1" dataDxfId="122"/>
    <tableColumn id="2" name="Gross" dataDxfId="121">
      <calculatedColumnFormula>$C$39*V12</calculatedColumnFormula>
    </tableColumn>
    <tableColumn id="3" name="Net" dataDxfId="120">
      <calculatedColumnFormula>$C$43*V12</calculatedColumnFormula>
    </tableColumn>
  </tableColumns>
  <tableStyleInfo name="TableStyleMedium12" showFirstColumn="0" showLastColumn="0" showRowStripes="1" showColumnStripes="0"/>
</table>
</file>

<file path=xl/tables/table6.xml><?xml version="1.0" encoding="utf-8"?>
<table xmlns="http://schemas.openxmlformats.org/spreadsheetml/2006/main" id="15" name="Table15" displayName="Table15" ref="I50:J54" totalsRowShown="0" headerRowDxfId="119">
  <tableColumns count="2">
    <tableColumn id="1" name="Gross" dataDxfId="118">
      <calculatedColumnFormula>$I$39*V19</calculatedColumnFormula>
    </tableColumn>
    <tableColumn id="2" name="Net" dataDxfId="117">
      <calculatedColumnFormula>$I$43*V19</calculatedColumnFormula>
    </tableColumn>
  </tableColumns>
  <tableStyleInfo name="TableStyleMedium12" showFirstColumn="0" showLastColumn="0" showRowStripes="1" showColumnStripes="0"/>
</table>
</file>

<file path=xl/tables/table7.xml><?xml version="1.0" encoding="utf-8"?>
<table xmlns="http://schemas.openxmlformats.org/spreadsheetml/2006/main" id="4" name="Table4" displayName="Table4" ref="B5:Y1916" totalsRowShown="0" headerRowDxfId="116">
  <tableColumns count="24">
    <tableColumn id="1" name=" " dataDxfId="115"/>
    <tableColumn id="2" name="Tax Year" dataDxfId="114"/>
    <tableColumn id="3" name="Auth Code" dataDxfId="113"/>
    <tableColumn id="4" name="Municipality"/>
    <tableColumn id="5" name="Muni. Type" dataDxfId="112"/>
    <tableColumn id="6" name="EV (Total Property)" dataDxfId="111"/>
    <tableColumn id="7" name="Fur. Fix&amp;Equip." dataDxfId="110"/>
    <tableColumn id="8" name="Mach. Tool&amp;Pat." dataDxfId="109"/>
    <tableColumn id="9" name="Watercraft" dataDxfId="108"/>
    <tableColumn id="10" name="Compensation" dataDxfId="107"/>
    <tableColumn id="11" name="All Other" dataDxfId="106"/>
    <tableColumn id="12" name="Total PP" dataDxfId="105"/>
    <tableColumn id="13" name="Fur. Fix&amp;Equip. " dataDxfId="104"/>
    <tableColumn id="14" name="Mach. Tool&amp;Pat. " dataDxfId="103"/>
    <tableColumn id="15" name="Watercraft " dataDxfId="102"/>
    <tableColumn id="16" name="Compensation " dataDxfId="101"/>
    <tableColumn id="17" name="All Other " dataDxfId="100"/>
    <tableColumn id="18" name="Total PP " dataDxfId="99"/>
    <tableColumn id="19" name=" Fur. Fix&amp;Equip." dataDxfId="98"/>
    <tableColumn id="20" name=" Mach. Tool&amp;Pat." dataDxfId="97"/>
    <tableColumn id="21" name=" Watercraft" dataDxfId="96"/>
    <tableColumn id="22" name=" Compensation" dataDxfId="95"/>
    <tableColumn id="23" name=" All Other" dataDxfId="94"/>
    <tableColumn id="24" name=" Total PP" dataDxfId="93"/>
  </tableColumns>
  <tableStyleInfo name="TableStyleMedium12" showFirstColumn="0" showLastColumn="0" showRowStripes="1" showColumnStripes="0"/>
</table>
</file>

<file path=xl/tables/table8.xml><?xml version="1.0" encoding="utf-8"?>
<table xmlns="http://schemas.openxmlformats.org/spreadsheetml/2006/main" id="5" name="Table5" displayName="Table5" ref="B5:Y1914" totalsRowShown="0" headerRowDxfId="92">
  <tableColumns count="24">
    <tableColumn id="1" name=" " dataDxfId="91"/>
    <tableColumn id="2" name="Tax Year" dataDxfId="90"/>
    <tableColumn id="3" name="Auth Code" dataDxfId="89"/>
    <tableColumn id="4" name="Municipality"/>
    <tableColumn id="5" name="Muni. Type"/>
    <tableColumn id="6" name="EV (Total Property)" dataDxfId="88"/>
    <tableColumn id="7" name="Fur. Fix&amp;Equip." dataDxfId="87"/>
    <tableColumn id="8" name="Mach. Tool&amp;Pat." dataDxfId="86"/>
    <tableColumn id="9" name="Watercraft" dataDxfId="85"/>
    <tableColumn id="10" name="Compensation" dataDxfId="84"/>
    <tableColumn id="11" name="All Other" dataDxfId="83"/>
    <tableColumn id="12" name="Total PP" dataDxfId="82"/>
    <tableColumn id="13" name="Fur. Fix&amp;Equip. " dataDxfId="81"/>
    <tableColumn id="14" name="Mach. Tool&amp;Pat. " dataDxfId="80"/>
    <tableColumn id="15" name="Watercraft " dataDxfId="79"/>
    <tableColumn id="16" name="Compensation " dataDxfId="78"/>
    <tableColumn id="17" name="All Other " dataDxfId="77"/>
    <tableColumn id="18" name="Total PP " dataDxfId="76"/>
    <tableColumn id="19" name=" Fur. Fix&amp;Equip." dataDxfId="75"/>
    <tableColumn id="20" name=" Mach. Tool&amp;Pat." dataDxfId="74"/>
    <tableColumn id="21" name=" Watercraft" dataDxfId="73"/>
    <tableColumn id="22" name=" Compensation" dataDxfId="72"/>
    <tableColumn id="23" name=" All Other" dataDxfId="71"/>
    <tableColumn id="24" name=" Total PP" dataDxfId="70"/>
  </tableColumns>
  <tableStyleInfo name="TableStyleMedium12" showFirstColumn="0" showLastColumn="0" showRowStripes="1" showColumnStripes="0"/>
</table>
</file>

<file path=xl/tables/table9.xml><?xml version="1.0" encoding="utf-8"?>
<table xmlns="http://schemas.openxmlformats.org/spreadsheetml/2006/main" id="6" name="Table6" displayName="Table6" ref="B5:Y1913" totalsRowShown="0" headerRowDxfId="69">
  <tableColumns count="24">
    <tableColumn id="1" name=" " dataDxfId="68"/>
    <tableColumn id="2" name="Tax Year" dataDxfId="67"/>
    <tableColumn id="3" name="Auth Code" dataDxfId="66"/>
    <tableColumn id="4" name="Municipality"/>
    <tableColumn id="5" name="Muni. Type" dataDxfId="65"/>
    <tableColumn id="6" name="EV (Total Property)" dataDxfId="64"/>
    <tableColumn id="7" name="Fur. Fix&amp;Equip." dataDxfId="63"/>
    <tableColumn id="8" name="Mach. Tool&amp;Pat." dataDxfId="62"/>
    <tableColumn id="9" name="Watercraft" dataDxfId="61"/>
    <tableColumn id="10" name="Compensation" dataDxfId="60"/>
    <tableColumn id="11" name="All Other" dataDxfId="59"/>
    <tableColumn id="12" name="Total PP" dataDxfId="58"/>
    <tableColumn id="13" name="Fur. Fix&amp;Equip. " dataDxfId="57"/>
    <tableColumn id="14" name="Mach. Tool&amp;Pat. " dataDxfId="56"/>
    <tableColumn id="15" name="Watercraft " dataDxfId="55"/>
    <tableColumn id="16" name="Compensation " dataDxfId="54"/>
    <tableColumn id="17" name="All Other " dataDxfId="53"/>
    <tableColumn id="18" name="Total PP " dataDxfId="52"/>
    <tableColumn id="19" name=" Fur. Fix&amp;Equip." dataDxfId="51"/>
    <tableColumn id="20" name=" Mach. Tool&amp;Pat." dataDxfId="50"/>
    <tableColumn id="21" name=" Watercraft" dataDxfId="49"/>
    <tableColumn id="22" name=" Compensation" dataDxfId="48"/>
    <tableColumn id="23" name=" All Other" dataDxfId="47"/>
    <tableColumn id="24" name=" Total PP" dataDxfId="46"/>
  </tableColumns>
  <tableStyleInfo name="TableStyleMedium1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56"/>
  <sheetViews>
    <sheetView tabSelected="1" zoomScale="90" zoomScaleNormal="90" workbookViewId="0">
      <selection activeCell="D8" sqref="D8"/>
    </sheetView>
  </sheetViews>
  <sheetFormatPr defaultRowHeight="15" x14ac:dyDescent="0.25"/>
  <cols>
    <col min="1" max="1" width="1.140625" customWidth="1"/>
    <col min="2" max="2" width="34.7109375" customWidth="1"/>
    <col min="3" max="5" width="13.140625" bestFit="1" customWidth="1"/>
    <col min="6" max="6" width="3.5703125" customWidth="1"/>
    <col min="7" max="7" width="1.140625" style="37" customWidth="1"/>
    <col min="8" max="8" width="3.5703125" customWidth="1"/>
    <col min="9" max="10" width="17.140625" customWidth="1"/>
    <col min="11" max="11" width="17.28515625" customWidth="1"/>
    <col min="22" max="22" width="12.140625" bestFit="1" customWidth="1"/>
  </cols>
  <sheetData>
    <row r="1" spans="2:22" s="5" customFormat="1" x14ac:dyDescent="0.25">
      <c r="C1" s="6"/>
      <c r="G1" s="36"/>
    </row>
    <row r="2" spans="2:22" x14ac:dyDescent="0.25">
      <c r="B2" s="28" t="s">
        <v>2708</v>
      </c>
      <c r="I2" s="27" t="s">
        <v>2709</v>
      </c>
    </row>
    <row r="4" spans="2:22" ht="15.75" thickBot="1" x14ac:dyDescent="0.3">
      <c r="C4" s="26" t="s">
        <v>2705</v>
      </c>
    </row>
    <row r="5" spans="2:22" ht="15.75" thickTop="1" x14ac:dyDescent="0.25">
      <c r="C5" s="30" t="s">
        <v>2649</v>
      </c>
      <c r="D5" s="31" t="s">
        <v>2650</v>
      </c>
      <c r="E5" s="32" t="s">
        <v>2669</v>
      </c>
    </row>
    <row r="6" spans="2:22" ht="15.75" thickBot="1" x14ac:dyDescent="0.3">
      <c r="C6" s="33">
        <v>1002</v>
      </c>
      <c r="D6" s="34" t="str">
        <f>VLOOKUP(C6,'EV2013'!$D$6:$G$1916,2,FALSE)</f>
        <v>ADAMS</v>
      </c>
      <c r="E6" s="35" t="str">
        <f>VLOOKUP(C6,'EV2013'!$D$6:$G$1916,3,FALSE)</f>
        <v>TOWN OF</v>
      </c>
    </row>
    <row r="7" spans="2:22" ht="15.75" thickTop="1" x14ac:dyDescent="0.25"/>
    <row r="8" spans="2:22" x14ac:dyDescent="0.25">
      <c r="B8" s="29" t="s">
        <v>2696</v>
      </c>
      <c r="I8" s="29" t="s">
        <v>2696</v>
      </c>
    </row>
    <row r="10" spans="2:22" x14ac:dyDescent="0.25">
      <c r="B10" s="24" t="s">
        <v>2673</v>
      </c>
      <c r="C10" s="41" t="s">
        <v>2720</v>
      </c>
      <c r="D10" s="41" t="s">
        <v>2721</v>
      </c>
      <c r="E10" s="41" t="s">
        <v>2722</v>
      </c>
      <c r="I10" s="41" t="s">
        <v>2720</v>
      </c>
      <c r="J10" s="41" t="s">
        <v>2721</v>
      </c>
      <c r="K10" s="41" t="s">
        <v>2722</v>
      </c>
    </row>
    <row r="11" spans="2:22" x14ac:dyDescent="0.25">
      <c r="B11" s="42" t="s">
        <v>2702</v>
      </c>
      <c r="C11" s="43">
        <f>VLOOKUP($C$6,'EV2013'!$D$6:$Y$1916,4,FALSE)</f>
        <v>113494800</v>
      </c>
      <c r="D11" s="43">
        <f>VLOOKUP(C6,'EV2012'!$D$6:$Y$1914,4,FALSE)</f>
        <v>129026700</v>
      </c>
      <c r="E11" s="43">
        <f>VLOOKUP(C6,'EV2011'!$D$6:$Y$1913,4,FALSE)</f>
        <v>128417800</v>
      </c>
      <c r="I11" s="43">
        <f>'EV2013'!G1918</f>
        <v>467502564000</v>
      </c>
      <c r="J11" s="43">
        <f>'EV2012'!G1916</f>
        <v>471092529200</v>
      </c>
      <c r="K11" s="43">
        <f>'EV2011'!G1915</f>
        <v>486864232800</v>
      </c>
    </row>
    <row r="12" spans="2:22" x14ac:dyDescent="0.25">
      <c r="B12" s="24"/>
      <c r="C12" s="43"/>
      <c r="D12" s="43"/>
      <c r="E12" s="43"/>
      <c r="I12" s="24"/>
      <c r="J12" s="24"/>
      <c r="K12" s="24"/>
      <c r="U12" t="s">
        <v>2712</v>
      </c>
      <c r="V12" s="38">
        <f>C14/$V$17</f>
        <v>9.13860753718405E-2</v>
      </c>
    </row>
    <row r="13" spans="2:22" x14ac:dyDescent="0.25">
      <c r="B13" s="42" t="s">
        <v>2703</v>
      </c>
      <c r="C13" s="43"/>
      <c r="D13" s="43"/>
      <c r="E13" s="43"/>
      <c r="I13" s="24"/>
      <c r="J13" s="24"/>
      <c r="K13" s="24"/>
      <c r="U13" t="s">
        <v>2713</v>
      </c>
      <c r="V13" s="38">
        <f t="shared" ref="V13:V15" si="0">C15/$V$17</f>
        <v>5.6437631170727254E-2</v>
      </c>
    </row>
    <row r="14" spans="2:22" x14ac:dyDescent="0.25">
      <c r="B14" s="44" t="s">
        <v>2697</v>
      </c>
      <c r="C14" s="43">
        <f>VLOOKUP($C$6,'EV2013'!$D$6:$Y$1916,18,FALSE)</f>
        <v>200300</v>
      </c>
      <c r="D14" s="43">
        <f>VLOOKUP(C6,'EV2012'!$D$6:$Y$1914,18,FALSE)</f>
        <v>206400</v>
      </c>
      <c r="E14" s="43">
        <f>VLOOKUP(C6,'EV2011'!$D$6:$Y$1913,18,FALSE)</f>
        <v>188300</v>
      </c>
      <c r="I14" s="43">
        <f>'EV2013'!U1918</f>
        <v>4390916200</v>
      </c>
      <c r="J14" s="43">
        <f>'EV2012'!U1916</f>
        <v>4225805000</v>
      </c>
      <c r="K14" s="43">
        <f>'EV2011'!U1915</f>
        <v>4096391000</v>
      </c>
      <c r="U14" t="s">
        <v>2657</v>
      </c>
      <c r="V14" s="38">
        <f t="shared" si="0"/>
        <v>0</v>
      </c>
    </row>
    <row r="15" spans="2:22" x14ac:dyDescent="0.25">
      <c r="B15" s="44" t="s">
        <v>2698</v>
      </c>
      <c r="C15" s="43">
        <f>VLOOKUP($C$6,'EV2013'!$D$6:$Y$1916,17,FALSE)</f>
        <v>123700</v>
      </c>
      <c r="D15" s="43">
        <f>VLOOKUP(C6,'EV2012'!$D$6:$Y$1914,17,FALSE)</f>
        <v>142400</v>
      </c>
      <c r="E15" s="43">
        <f>VLOOKUP(C6,'EV2011'!$D$6:$Y$1913,17,FALSE)</f>
        <v>131000</v>
      </c>
      <c r="I15" s="43">
        <f>'EV2013'!T1918</f>
        <v>5057562400</v>
      </c>
      <c r="J15" s="43">
        <f>'EV2012'!T1916</f>
        <v>4993261700</v>
      </c>
      <c r="K15" s="43">
        <f>'EV2011'!T1915</f>
        <v>5100770500</v>
      </c>
      <c r="U15" t="s">
        <v>2655</v>
      </c>
      <c r="V15" s="38">
        <f t="shared" si="0"/>
        <v>0.85217629345743229</v>
      </c>
    </row>
    <row r="16" spans="2:22" x14ac:dyDescent="0.25">
      <c r="B16" s="44" t="s">
        <v>2699</v>
      </c>
      <c r="C16" s="43">
        <f>VLOOKUP($C$6,'EV2013'!$D$6:$Y$1916,19,FALSE)</f>
        <v>0</v>
      </c>
      <c r="D16" s="43">
        <f>VLOOKUP(C6,'EV2012'!$D$6:$Y$1914,19,FALSE)</f>
        <v>0</v>
      </c>
      <c r="E16" s="43">
        <f>VLOOKUP(C6,'EV2011'!$D$6:$Y$1913,19,FALSE)</f>
        <v>0</v>
      </c>
      <c r="I16" s="43">
        <f>'EV2013'!V1918</f>
        <v>15577100</v>
      </c>
      <c r="J16" s="43">
        <f>'EV2012'!V1916</f>
        <v>16521400</v>
      </c>
      <c r="K16" s="43">
        <f>'EV2011'!V1915</f>
        <v>18096900</v>
      </c>
    </row>
    <row r="17" spans="2:22" x14ac:dyDescent="0.25">
      <c r="B17" s="44" t="s">
        <v>2700</v>
      </c>
      <c r="C17" s="43">
        <f>VLOOKUP($C$6,'EV2013'!$D$6:$Y$1916,21,FALSE)</f>
        <v>1867800</v>
      </c>
      <c r="D17" s="43">
        <f>VLOOKUP(C6,'EV2012'!$D$6:$Y$1914,21,FALSE)</f>
        <v>1921300</v>
      </c>
      <c r="E17" s="43">
        <f>VLOOKUP(C6,'EV2011'!$D$6:$Y$1913,21,FALSE)</f>
        <v>1863900</v>
      </c>
      <c r="I17" s="43">
        <f>'EV2013'!X1918</f>
        <v>2324228200</v>
      </c>
      <c r="J17" s="43">
        <f>'EV2012'!X1916</f>
        <v>2184509600</v>
      </c>
      <c r="K17" s="43">
        <f>'EV2011'!X1915</f>
        <v>2157703100</v>
      </c>
      <c r="U17" t="s">
        <v>2714</v>
      </c>
      <c r="V17">
        <f>SUM(C14:C17)</f>
        <v>2191800</v>
      </c>
    </row>
    <row r="18" spans="2:22" x14ac:dyDescent="0.25">
      <c r="B18" s="44" t="s">
        <v>2701</v>
      </c>
      <c r="C18" s="43">
        <f>VLOOKUP($C$6,'EV2013'!$D$6:$Y$1916,20,FALSE)</f>
        <v>0</v>
      </c>
      <c r="D18" s="43">
        <f>VLOOKUP(C6,'EV2012'!$D$6:$Y$1914,20,FALSE)</f>
        <v>0</v>
      </c>
      <c r="E18" s="43">
        <f>VLOOKUP(C6,'EV2011'!$D$6:$Y$1913,20,FALSE)</f>
        <v>0</v>
      </c>
      <c r="I18" s="43">
        <f>'EV2013'!W1918</f>
        <v>-11395900</v>
      </c>
      <c r="J18" s="43">
        <f>'EV2012'!W1916</f>
        <v>-26346400</v>
      </c>
      <c r="K18" s="43">
        <f>'EV2011'!W1915</f>
        <v>-14973300</v>
      </c>
    </row>
    <row r="19" spans="2:22" x14ac:dyDescent="0.25">
      <c r="B19" s="45" t="s">
        <v>2704</v>
      </c>
      <c r="C19" s="46">
        <f>VLOOKUP($C$6,'EV2013'!$D$6:$Y$1916,22,FALSE)</f>
        <v>2191800</v>
      </c>
      <c r="D19" s="46">
        <f>VLOOKUP(C6,'EV2012'!$D$6:$Y$1914,22,FALSE)</f>
        <v>2270100</v>
      </c>
      <c r="E19" s="46">
        <f>VLOOKUP(C6,'EV2011'!$D$6:$Y$1913,22,FALSE)</f>
        <v>2183200</v>
      </c>
      <c r="I19" s="46">
        <f>'EV2013'!Y1918</f>
        <v>11762178000</v>
      </c>
      <c r="J19" s="46">
        <f>'EV2012'!Y1916</f>
        <v>11393751300</v>
      </c>
      <c r="K19" s="46">
        <f>'EV2011'!Y1915</f>
        <v>11357988200</v>
      </c>
      <c r="U19" t="s">
        <v>2712</v>
      </c>
      <c r="V19" s="38">
        <f>I14/$V$24</f>
        <v>0.37248137534251274</v>
      </c>
    </row>
    <row r="20" spans="2:22" x14ac:dyDescent="0.25">
      <c r="U20" t="s">
        <v>2713</v>
      </c>
      <c r="V20" s="38">
        <f t="shared" ref="V20:V22" si="1">I15/$V$24</f>
        <v>0.42903296551926445</v>
      </c>
    </row>
    <row r="21" spans="2:22" x14ac:dyDescent="0.25">
      <c r="B21" s="39" t="s">
        <v>2715</v>
      </c>
      <c r="I21" s="39" t="s">
        <v>2715</v>
      </c>
      <c r="U21" t="s">
        <v>2657</v>
      </c>
      <c r="V21" s="38">
        <f t="shared" si="1"/>
        <v>1.3214052301539837E-3</v>
      </c>
    </row>
    <row r="22" spans="2:22" x14ac:dyDescent="0.25">
      <c r="U22" t="s">
        <v>2655</v>
      </c>
      <c r="V22" s="38">
        <f t="shared" si="1"/>
        <v>0.19716425390806885</v>
      </c>
    </row>
    <row r="24" spans="2:22" x14ac:dyDescent="0.25">
      <c r="U24" t="s">
        <v>2714</v>
      </c>
      <c r="V24">
        <f>SUM(I14:I17)</f>
        <v>11788283900</v>
      </c>
    </row>
    <row r="35" spans="2:11" x14ac:dyDescent="0.25">
      <c r="B35" s="29" t="s">
        <v>2706</v>
      </c>
      <c r="I35" s="29" t="s">
        <v>2706</v>
      </c>
    </row>
    <row r="37" spans="2:11" x14ac:dyDescent="0.25">
      <c r="B37" s="24" t="s">
        <v>2673</v>
      </c>
      <c r="C37" s="41" t="s">
        <v>2720</v>
      </c>
      <c r="D37" s="41" t="s">
        <v>2721</v>
      </c>
      <c r="E37" s="41" t="s">
        <v>2722</v>
      </c>
      <c r="I37" s="41" t="s">
        <v>2720</v>
      </c>
      <c r="J37" s="41" t="s">
        <v>2721</v>
      </c>
      <c r="K37" s="41" t="s">
        <v>2722</v>
      </c>
    </row>
    <row r="38" spans="2:11" x14ac:dyDescent="0.25">
      <c r="B38" s="24" t="s">
        <v>2661</v>
      </c>
      <c r="C38" s="43">
        <f>VLOOKUP(C6,'Tax2013'!$D$5:$J$1915,4,FALSE)</f>
        <v>2410420.7400000002</v>
      </c>
      <c r="D38" s="43">
        <f>VLOOKUP(C6,'Tax2012'!$D$5:$J$1913,4,FALSE)</f>
        <v>2567178.89</v>
      </c>
      <c r="E38" s="43">
        <f>VLOOKUP(C6,'Tax2011'!$D$5:$J$1912,4,FALSE)</f>
        <v>2443477.9</v>
      </c>
      <c r="I38" s="43">
        <f>'Tax2013'!G1917</f>
        <v>10605521735.300011</v>
      </c>
      <c r="J38" s="43">
        <f>'Tax2012'!G1915</f>
        <v>10469859149.86001</v>
      </c>
      <c r="K38" s="43">
        <f>'Tax2011'!G1914</f>
        <v>10384819359.549992</v>
      </c>
    </row>
    <row r="39" spans="2:11" x14ac:dyDescent="0.25">
      <c r="B39" s="24" t="s">
        <v>2660</v>
      </c>
      <c r="C39" s="43">
        <f>VLOOKUP(C6,'Tax2013'!$D$5:$J$1915,5,FALSE)</f>
        <v>40821.32</v>
      </c>
      <c r="D39" s="43">
        <f>VLOOKUP(C6,'Tax2012'!$D$5:$J$1913,5,FALSE)</f>
        <v>42951.32</v>
      </c>
      <c r="E39" s="43">
        <f>VLOOKUP(C6,'Tax2011'!$D$5:$J$1912,5,FALSE)</f>
        <v>38056.76</v>
      </c>
      <c r="I39" s="43">
        <f>'Tax2013'!H1917</f>
        <v>289387277.71000022</v>
      </c>
      <c r="J39" s="43">
        <f>'Tax2012'!H1915</f>
        <v>275335397.52000016</v>
      </c>
      <c r="K39" s="43">
        <f>'Tax2011'!H1914</f>
        <v>263691549.35999992</v>
      </c>
    </row>
    <row r="40" spans="2:11" x14ac:dyDescent="0.25">
      <c r="B40" s="24" t="s">
        <v>2710</v>
      </c>
      <c r="C40" s="47">
        <f>C39/C38</f>
        <v>1.6935350464998073E-2</v>
      </c>
      <c r="D40" s="47">
        <f t="shared" ref="D40:E40" si="2">D39/D38</f>
        <v>1.6730941566756183E-2</v>
      </c>
      <c r="E40" s="47">
        <f t="shared" si="2"/>
        <v>1.557483290517995E-2</v>
      </c>
      <c r="I40" s="47">
        <f>I39/I38</f>
        <v>2.7286472550123342E-2</v>
      </c>
      <c r="J40" s="47">
        <f t="shared" ref="J40:K40" si="3">J39/J38</f>
        <v>2.629790846075342E-2</v>
      </c>
      <c r="K40" s="47">
        <f t="shared" si="3"/>
        <v>2.5392020817146553E-2</v>
      </c>
    </row>
    <row r="41" spans="2:11" x14ac:dyDescent="0.25">
      <c r="B41" s="24"/>
      <c r="C41" s="24"/>
      <c r="D41" s="24"/>
      <c r="E41" s="24"/>
      <c r="I41" s="24"/>
      <c r="J41" s="24"/>
      <c r="K41" s="24"/>
    </row>
    <row r="42" spans="2:11" x14ac:dyDescent="0.25">
      <c r="B42" s="24" t="s">
        <v>2662</v>
      </c>
      <c r="C42" s="43">
        <f>VLOOKUP(C6,'Tax2013'!$D$5:$J$1915,6,FALSE)</f>
        <v>2090784.06</v>
      </c>
      <c r="D42" s="43">
        <f>VLOOKUP(C6,'Tax2012'!$D$5:$J$1913,6,FALSE)</f>
        <v>2267216.44</v>
      </c>
      <c r="E42" s="43">
        <f>VLOOKUP(C6,'Tax2011'!$D$5:$J$1912,6,FALSE)</f>
        <v>2155218.58</v>
      </c>
      <c r="I42" s="43">
        <f>'Tax2013'!I1917</f>
        <v>9544760445.6599941</v>
      </c>
      <c r="J42" s="43">
        <f>'Tax2012'!I1915</f>
        <v>9435284249.2900047</v>
      </c>
      <c r="K42" s="43">
        <f>'Tax2011'!I1914</f>
        <v>9358186425.9100037</v>
      </c>
    </row>
    <row r="43" spans="2:11" x14ac:dyDescent="0.25">
      <c r="B43" s="24" t="s">
        <v>2663</v>
      </c>
      <c r="C43" s="43">
        <f>VLOOKUP(C6,'Tax2013'!$D$5:$J$1915,7,FALSE)</f>
        <v>34725.96</v>
      </c>
      <c r="D43" s="43">
        <f>VLOOKUP(C6,'Tax2012'!$D$5:$J$1913,7,FALSE)</f>
        <v>37464.720000000001</v>
      </c>
      <c r="E43" s="43">
        <f>VLOOKUP(C6,'Tax2011'!$D$5:$J$1912,7,FALSE)</f>
        <v>32994.92</v>
      </c>
      <c r="I43" s="43">
        <f>'Tax2013'!J1917</f>
        <v>270369726.79999989</v>
      </c>
      <c r="J43" s="43">
        <f>'Tax2012'!J1915</f>
        <v>257045654.36999995</v>
      </c>
      <c r="K43" s="43">
        <f>'Tax2011'!J1914</f>
        <v>245648300.91999996</v>
      </c>
    </row>
    <row r="44" spans="2:11" x14ac:dyDescent="0.25">
      <c r="B44" s="24" t="s">
        <v>2711</v>
      </c>
      <c r="C44" s="47">
        <f>C43/C42</f>
        <v>1.6609061004607045E-2</v>
      </c>
      <c r="D44" s="47">
        <f t="shared" ref="D44:E44" si="4">D43/D42</f>
        <v>1.6524544961397686E-2</v>
      </c>
      <c r="E44" s="47">
        <f t="shared" si="4"/>
        <v>1.5309314937327609E-2</v>
      </c>
      <c r="I44" s="47">
        <f>I43/I42</f>
        <v>2.8326507337639584E-2</v>
      </c>
      <c r="J44" s="47">
        <f t="shared" ref="J44:K44" si="5">J43/J42</f>
        <v>2.7243021787005765E-2</v>
      </c>
      <c r="K44" s="47">
        <f t="shared" si="5"/>
        <v>2.6249562654562394E-2</v>
      </c>
    </row>
    <row r="45" spans="2:11" x14ac:dyDescent="0.25">
      <c r="B45" s="24"/>
      <c r="C45" s="24"/>
      <c r="D45" s="24"/>
      <c r="E45" s="24"/>
      <c r="I45" s="24"/>
      <c r="J45" s="24"/>
      <c r="K45" s="24"/>
    </row>
    <row r="46" spans="2:11" x14ac:dyDescent="0.25">
      <c r="B46" s="24" t="s">
        <v>2707</v>
      </c>
      <c r="C46" s="43">
        <f>VLOOKUP(C6,State2013!C5:J1915,8,FALSE)</f>
        <v>326.18755146871166</v>
      </c>
      <c r="D46" s="43">
        <f>VLOOKUP(C6,State2012!C5:J1913,8,FALSE)</f>
        <v>366.35106972946477</v>
      </c>
      <c r="E46" s="43">
        <f>VLOOKUP(C6,State2011!C5:J1915,8,FALSE)</f>
        <v>326.18755146871166</v>
      </c>
      <c r="I46" s="43">
        <f>State2013!J1917</f>
        <v>2002216.9645287215</v>
      </c>
      <c r="J46" s="43">
        <f>State2012!J1915</f>
        <v>1934737.0622191823</v>
      </c>
      <c r="K46" s="43">
        <f>State2011!J1917</f>
        <v>2002216.9645287215</v>
      </c>
    </row>
    <row r="48" spans="2:11" x14ac:dyDescent="0.25">
      <c r="B48" s="29" t="s">
        <v>2718</v>
      </c>
      <c r="I48" s="29" t="s">
        <v>2718</v>
      </c>
    </row>
    <row r="50" spans="2:10" x14ac:dyDescent="0.25">
      <c r="B50" s="24" t="s">
        <v>2688</v>
      </c>
      <c r="C50" s="48" t="s">
        <v>2716</v>
      </c>
      <c r="D50" s="41" t="s">
        <v>2717</v>
      </c>
      <c r="E50" s="2"/>
      <c r="I50" s="41" t="s">
        <v>2716</v>
      </c>
      <c r="J50" s="41" t="s">
        <v>2717</v>
      </c>
    </row>
    <row r="51" spans="2:10" x14ac:dyDescent="0.25">
      <c r="B51" s="44" t="s">
        <v>2697</v>
      </c>
      <c r="C51" s="49">
        <f>$C$39*V12</f>
        <v>3730.5002262980202</v>
      </c>
      <c r="D51" s="43">
        <f>$C$43*V12</f>
        <v>3173.4691979195181</v>
      </c>
      <c r="I51" s="50">
        <f>$I$39*V19</f>
        <v>107791371.20804656</v>
      </c>
      <c r="J51" s="43">
        <f>$I$43*V19</f>
        <v>100707687.68944338</v>
      </c>
    </row>
    <row r="52" spans="2:10" x14ac:dyDescent="0.25">
      <c r="B52" s="44" t="s">
        <v>2698</v>
      </c>
      <c r="C52" s="49">
        <f t="shared" ref="C52:C54" si="6">$C$39*V13</f>
        <v>2303.858602062232</v>
      </c>
      <c r="D52" s="43">
        <f t="shared" ref="D52:D54" si="7">$C$43*V13</f>
        <v>1959.8509225294276</v>
      </c>
      <c r="I52" s="50">
        <f t="shared" ref="I52:I54" si="8">$I$39*V20</f>
        <v>124156681.93946832</v>
      </c>
      <c r="J52" s="43">
        <f t="shared" ref="J52:J54" si="9">$I$43*V20</f>
        <v>115997525.6756373</v>
      </c>
    </row>
    <row r="53" spans="2:10" x14ac:dyDescent="0.25">
      <c r="B53" s="44" t="s">
        <v>2699</v>
      </c>
      <c r="C53" s="49">
        <f t="shared" si="6"/>
        <v>0</v>
      </c>
      <c r="D53" s="43">
        <f t="shared" si="7"/>
        <v>0</v>
      </c>
      <c r="I53" s="50">
        <f t="shared" si="8"/>
        <v>382397.8623060176</v>
      </c>
      <c r="J53" s="43">
        <f t="shared" si="9"/>
        <v>357267.97106882354</v>
      </c>
    </row>
    <row r="54" spans="2:10" x14ac:dyDescent="0.25">
      <c r="B54" s="44" t="s">
        <v>2700</v>
      </c>
      <c r="C54" s="49">
        <f t="shared" si="6"/>
        <v>34786.961171639748</v>
      </c>
      <c r="D54" s="43">
        <f t="shared" si="7"/>
        <v>29592.639879551054</v>
      </c>
      <c r="I54" s="50">
        <f t="shared" si="8"/>
        <v>57056826.700179316</v>
      </c>
      <c r="J54" s="43">
        <f t="shared" si="9"/>
        <v>53307245.463850386</v>
      </c>
    </row>
    <row r="56" spans="2:10" x14ac:dyDescent="0.25">
      <c r="B56" s="40" t="s">
        <v>2719</v>
      </c>
      <c r="I56" s="40" t="s">
        <v>2719</v>
      </c>
    </row>
  </sheetData>
  <printOptions horizontalCentered="1"/>
  <pageMargins left="0.25" right="0.25" top="0.75" bottom="0.75" header="0.3" footer="0.3"/>
  <pageSetup scale="66" orientation="portrait" r:id="rId1"/>
  <drawing r:id="rId2"/>
  <tableParts count="6">
    <tablePart r:id="rId3"/>
    <tablePart r:id="rId4"/>
    <tablePart r:id="rId5"/>
    <tablePart r:id="rId6"/>
    <tablePart r:id="rId7"/>
    <tablePart r:id="rId8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'EV2013'!$D$6:$D$1916</xm:f>
          </x14:formula1>
          <xm:sqref>C6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917"/>
  <sheetViews>
    <sheetView zoomScale="90" zoomScaleNormal="90" workbookViewId="0">
      <pane ySplit="4" topLeftCell="A1881" activePane="bottomLeft" state="frozen"/>
      <selection pane="bottomLeft" activeCell="J1918" sqref="J1918"/>
    </sheetView>
  </sheetViews>
  <sheetFormatPr defaultRowHeight="15" x14ac:dyDescent="0.25"/>
  <cols>
    <col min="1" max="1" width="1.140625" customWidth="1"/>
    <col min="2" max="2" width="5.5703125" style="2" bestFit="1" customWidth="1"/>
    <col min="3" max="3" width="10.28515625" style="2" bestFit="1" customWidth="1"/>
    <col min="4" max="4" width="21.140625" bestFit="1" customWidth="1"/>
    <col min="5" max="5" width="11" style="2" bestFit="1" customWidth="1"/>
    <col min="6" max="6" width="16.28515625" bestFit="1" customWidth="1"/>
    <col min="7" max="7" width="16.85546875" bestFit="1" customWidth="1"/>
    <col min="8" max="8" width="12" bestFit="1" customWidth="1"/>
    <col min="9" max="9" width="8.5703125" bestFit="1" customWidth="1"/>
    <col min="10" max="10" width="19.7109375" bestFit="1" customWidth="1"/>
  </cols>
  <sheetData>
    <row r="2" spans="2:10" x14ac:dyDescent="0.25">
      <c r="B2" s="11" t="s">
        <v>2671</v>
      </c>
    </row>
    <row r="3" spans="2:10" s="10" customFormat="1" x14ac:dyDescent="0.25">
      <c r="B3" s="9"/>
      <c r="C3" s="9"/>
      <c r="E3" s="9"/>
    </row>
    <row r="4" spans="2:10" s="9" customFormat="1" x14ac:dyDescent="0.25">
      <c r="B4" s="9" t="s">
        <v>2673</v>
      </c>
      <c r="C4" s="9" t="s">
        <v>2649</v>
      </c>
      <c r="D4" s="9" t="s">
        <v>2650</v>
      </c>
      <c r="E4" s="9" t="s">
        <v>2669</v>
      </c>
      <c r="F4" s="9" t="s">
        <v>2664</v>
      </c>
      <c r="G4" s="9" t="s">
        <v>2665</v>
      </c>
      <c r="H4" s="9" t="s">
        <v>2666</v>
      </c>
      <c r="I4" s="9" t="s">
        <v>2667</v>
      </c>
      <c r="J4" s="9" t="s">
        <v>2668</v>
      </c>
    </row>
    <row r="5" spans="2:10" x14ac:dyDescent="0.25">
      <c r="B5" s="2">
        <v>1</v>
      </c>
      <c r="C5" s="1">
        <v>1002</v>
      </c>
      <c r="D5" t="s">
        <v>0</v>
      </c>
      <c r="E5" s="2" t="s">
        <v>1</v>
      </c>
      <c r="F5" s="13">
        <v>19260.75</v>
      </c>
      <c r="G5" s="13">
        <v>2410420.7400000002</v>
      </c>
      <c r="H5" s="13">
        <v>40821.32</v>
      </c>
      <c r="I5" s="4">
        <f>IF(G5=0,0,H5/G5)</f>
        <v>1.6935350464998073E-2</v>
      </c>
      <c r="J5" s="13">
        <f t="shared" ref="J5:J68" si="0">I5*F5</f>
        <v>326.18755146871166</v>
      </c>
    </row>
    <row r="6" spans="2:10" x14ac:dyDescent="0.25">
      <c r="B6" s="2">
        <v>2</v>
      </c>
      <c r="C6" s="1">
        <v>1004</v>
      </c>
      <c r="D6" t="s">
        <v>2</v>
      </c>
      <c r="E6" s="2" t="s">
        <v>1</v>
      </c>
      <c r="F6" s="13">
        <v>14580.95</v>
      </c>
      <c r="G6" s="13">
        <v>1905147.62</v>
      </c>
      <c r="H6" s="13">
        <v>11084.22</v>
      </c>
      <c r="I6" s="4">
        <f t="shared" ref="I6:I69" si="1">IF(G6=0,0,H6/G6)</f>
        <v>5.8180373445287136E-3</v>
      </c>
      <c r="J6" s="13">
        <f t="shared" si="0"/>
        <v>84.832511618705951</v>
      </c>
    </row>
    <row r="7" spans="2:10" x14ac:dyDescent="0.25">
      <c r="B7" s="2">
        <v>3</v>
      </c>
      <c r="C7" s="1">
        <v>1006</v>
      </c>
      <c r="D7" t="s">
        <v>3</v>
      </c>
      <c r="E7" s="2" t="s">
        <v>1</v>
      </c>
      <c r="F7" s="13">
        <v>7419.16</v>
      </c>
      <c r="G7" s="13">
        <v>971464.76</v>
      </c>
      <c r="H7" s="13">
        <v>7522.87</v>
      </c>
      <c r="I7" s="4">
        <f t="shared" si="1"/>
        <v>7.7438424014474802E-3</v>
      </c>
      <c r="J7" s="13">
        <f t="shared" si="0"/>
        <v>57.452805791123083</v>
      </c>
    </row>
    <row r="8" spans="2:10" x14ac:dyDescent="0.25">
      <c r="B8" s="2">
        <v>4</v>
      </c>
      <c r="C8" s="1">
        <v>1008</v>
      </c>
      <c r="D8" t="s">
        <v>4</v>
      </c>
      <c r="E8" s="2" t="s">
        <v>1</v>
      </c>
      <c r="F8" s="13">
        <v>25613.61</v>
      </c>
      <c r="G8" s="13">
        <v>2852308.14</v>
      </c>
      <c r="H8" s="13">
        <v>15877.58</v>
      </c>
      <c r="I8" s="4">
        <f t="shared" si="1"/>
        <v>5.5665724811906191E-3</v>
      </c>
      <c r="J8" s="13">
        <f t="shared" si="0"/>
        <v>142.58001656994887</v>
      </c>
    </row>
    <row r="9" spans="2:10" x14ac:dyDescent="0.25">
      <c r="B9" s="2">
        <v>5</v>
      </c>
      <c r="C9" s="1">
        <v>1010</v>
      </c>
      <c r="D9" t="s">
        <v>5</v>
      </c>
      <c r="E9" s="2" t="s">
        <v>1</v>
      </c>
      <c r="F9" s="13">
        <v>14188.71</v>
      </c>
      <c r="G9" s="13">
        <v>1802307.04</v>
      </c>
      <c r="H9" s="13">
        <v>8004.58</v>
      </c>
      <c r="I9" s="4">
        <f t="shared" si="1"/>
        <v>4.4412965284760806E-3</v>
      </c>
      <c r="J9" s="13">
        <f t="shared" si="0"/>
        <v>63.016268466553846</v>
      </c>
    </row>
    <row r="10" spans="2:10" x14ac:dyDescent="0.25">
      <c r="B10" s="2">
        <v>6</v>
      </c>
      <c r="C10" s="1">
        <v>1012</v>
      </c>
      <c r="D10" t="s">
        <v>6</v>
      </c>
      <c r="E10" s="2" t="s">
        <v>1</v>
      </c>
      <c r="F10" s="13">
        <v>27215.45</v>
      </c>
      <c r="G10" s="13">
        <v>3278985.62</v>
      </c>
      <c r="H10" s="13">
        <v>8557.86</v>
      </c>
      <c r="I10" s="4">
        <f t="shared" si="1"/>
        <v>2.6099108052812991E-3</v>
      </c>
      <c r="J10" s="13">
        <f t="shared" si="0"/>
        <v>71.029897025592931</v>
      </c>
    </row>
    <row r="11" spans="2:10" x14ac:dyDescent="0.25">
      <c r="B11" s="2">
        <v>7</v>
      </c>
      <c r="C11" s="1">
        <v>1014</v>
      </c>
      <c r="D11" t="s">
        <v>7</v>
      </c>
      <c r="E11" s="2" t="s">
        <v>1</v>
      </c>
      <c r="F11" s="13">
        <v>6310.07</v>
      </c>
      <c r="G11" s="13">
        <v>800099.8</v>
      </c>
      <c r="H11" s="13">
        <v>6061.52</v>
      </c>
      <c r="I11" s="4">
        <f t="shared" si="1"/>
        <v>7.5759548996262721E-3</v>
      </c>
      <c r="J11" s="13">
        <f t="shared" si="0"/>
        <v>47.804805733484748</v>
      </c>
    </row>
    <row r="12" spans="2:10" x14ac:dyDescent="0.25">
      <c r="B12" s="2">
        <v>8</v>
      </c>
      <c r="C12" s="1">
        <v>1016</v>
      </c>
      <c r="D12" t="s">
        <v>8</v>
      </c>
      <c r="E12" s="2" t="s">
        <v>1</v>
      </c>
      <c r="F12" s="13">
        <v>6458.81</v>
      </c>
      <c r="G12" s="13">
        <v>843650.36</v>
      </c>
      <c r="H12" s="13">
        <v>3021.7</v>
      </c>
      <c r="I12" s="4">
        <f t="shared" si="1"/>
        <v>3.581697043310691E-3</v>
      </c>
      <c r="J12" s="13">
        <f t="shared" si="0"/>
        <v>23.133500680305524</v>
      </c>
    </row>
    <row r="13" spans="2:10" x14ac:dyDescent="0.25">
      <c r="B13" s="2">
        <v>9</v>
      </c>
      <c r="C13" s="1">
        <v>1018</v>
      </c>
      <c r="D13" t="s">
        <v>9</v>
      </c>
      <c r="E13" s="2" t="s">
        <v>1</v>
      </c>
      <c r="F13" s="13">
        <v>15491.34</v>
      </c>
      <c r="G13" s="13">
        <v>2123232.6800000002</v>
      </c>
      <c r="H13" s="13">
        <v>11747.33</v>
      </c>
      <c r="I13" s="4">
        <f t="shared" si="1"/>
        <v>5.5327567772741702E-3</v>
      </c>
      <c r="J13" s="13">
        <f t="shared" si="0"/>
        <v>85.709816374058448</v>
      </c>
    </row>
    <row r="14" spans="2:10" x14ac:dyDescent="0.25">
      <c r="B14" s="2">
        <v>10</v>
      </c>
      <c r="C14" s="1">
        <v>1020</v>
      </c>
      <c r="D14" t="s">
        <v>10</v>
      </c>
      <c r="E14" s="2" t="s">
        <v>1</v>
      </c>
      <c r="F14" s="13">
        <v>13801.19</v>
      </c>
      <c r="G14" s="13">
        <v>1738629.62</v>
      </c>
      <c r="H14" s="13">
        <v>16784.43</v>
      </c>
      <c r="I14" s="4">
        <f t="shared" si="1"/>
        <v>9.653827248151909E-3</v>
      </c>
      <c r="J14" s="13">
        <f t="shared" si="0"/>
        <v>133.23430407892164</v>
      </c>
    </row>
    <row r="15" spans="2:10" x14ac:dyDescent="0.25">
      <c r="B15" s="2">
        <v>11</v>
      </c>
      <c r="C15" s="1">
        <v>1022</v>
      </c>
      <c r="D15" t="s">
        <v>11</v>
      </c>
      <c r="E15" s="2" t="s">
        <v>1</v>
      </c>
      <c r="F15" s="13">
        <v>8742.2199999999993</v>
      </c>
      <c r="G15" s="13">
        <v>1038897.56</v>
      </c>
      <c r="H15" s="13">
        <v>5557.97</v>
      </c>
      <c r="I15" s="4">
        <f t="shared" si="1"/>
        <v>5.3498729942151367E-3</v>
      </c>
      <c r="J15" s="13">
        <f t="shared" si="0"/>
        <v>46.769766687487447</v>
      </c>
    </row>
    <row r="16" spans="2:10" x14ac:dyDescent="0.25">
      <c r="B16" s="2">
        <v>12</v>
      </c>
      <c r="C16" s="1">
        <v>1024</v>
      </c>
      <c r="D16" t="s">
        <v>12</v>
      </c>
      <c r="E16" s="2" t="s">
        <v>1</v>
      </c>
      <c r="F16" s="13">
        <v>22241.84</v>
      </c>
      <c r="G16" s="13">
        <v>2925713.78</v>
      </c>
      <c r="H16" s="13">
        <v>10084.52</v>
      </c>
      <c r="I16" s="4">
        <f t="shared" si="1"/>
        <v>3.4468580176697946E-3</v>
      </c>
      <c r="J16" s="13">
        <f t="shared" si="0"/>
        <v>76.66446453172874</v>
      </c>
    </row>
    <row r="17" spans="2:10" x14ac:dyDescent="0.25">
      <c r="B17" s="2">
        <v>13</v>
      </c>
      <c r="C17" s="1">
        <v>1026</v>
      </c>
      <c r="D17" t="s">
        <v>13</v>
      </c>
      <c r="E17" s="2" t="s">
        <v>1</v>
      </c>
      <c r="F17" s="13">
        <v>28369.34</v>
      </c>
      <c r="G17" s="13">
        <v>3899561.68</v>
      </c>
      <c r="H17" s="13">
        <v>56630.720000000001</v>
      </c>
      <c r="I17" s="4">
        <f t="shared" si="1"/>
        <v>1.4522329596797145E-2</v>
      </c>
      <c r="J17" s="13">
        <f t="shared" si="0"/>
        <v>411.98890592360112</v>
      </c>
    </row>
    <row r="18" spans="2:10" x14ac:dyDescent="0.25">
      <c r="B18" s="2">
        <v>14</v>
      </c>
      <c r="C18" s="1">
        <v>1028</v>
      </c>
      <c r="D18" t="s">
        <v>14</v>
      </c>
      <c r="E18" s="2" t="s">
        <v>1</v>
      </c>
      <c r="F18" s="13">
        <v>4622.8</v>
      </c>
      <c r="G18" s="13">
        <v>636193.12</v>
      </c>
      <c r="H18" s="13">
        <v>6327.38</v>
      </c>
      <c r="I18" s="4">
        <f t="shared" si="1"/>
        <v>9.9456907047344376E-3</v>
      </c>
      <c r="J18" s="13">
        <f t="shared" si="0"/>
        <v>45.97693898984636</v>
      </c>
    </row>
    <row r="19" spans="2:10" x14ac:dyDescent="0.25">
      <c r="B19" s="2">
        <v>15</v>
      </c>
      <c r="C19" s="1">
        <v>1030</v>
      </c>
      <c r="D19" t="s">
        <v>15</v>
      </c>
      <c r="E19" s="2" t="s">
        <v>1</v>
      </c>
      <c r="F19" s="13">
        <v>98324.67</v>
      </c>
      <c r="G19" s="13">
        <v>14434283.82</v>
      </c>
      <c r="H19" s="13">
        <v>45303.63</v>
      </c>
      <c r="I19" s="4">
        <f t="shared" si="1"/>
        <v>3.1386129415875651E-3</v>
      </c>
      <c r="J19" s="13">
        <f t="shared" si="0"/>
        <v>308.60308173932663</v>
      </c>
    </row>
    <row r="20" spans="2:10" x14ac:dyDescent="0.25">
      <c r="B20" s="2">
        <v>16</v>
      </c>
      <c r="C20" s="1">
        <v>1032</v>
      </c>
      <c r="D20" t="s">
        <v>16</v>
      </c>
      <c r="E20" s="2" t="s">
        <v>1</v>
      </c>
      <c r="F20" s="13">
        <v>18604.63</v>
      </c>
      <c r="G20" s="13">
        <v>2295941.83</v>
      </c>
      <c r="H20" s="13">
        <v>16705.27</v>
      </c>
      <c r="I20" s="4">
        <f t="shared" si="1"/>
        <v>7.2759988000218627E-3</v>
      </c>
      <c r="J20" s="13">
        <f t="shared" si="0"/>
        <v>135.36726555485075</v>
      </c>
    </row>
    <row r="21" spans="2:10" x14ac:dyDescent="0.25">
      <c r="B21" s="2">
        <v>17</v>
      </c>
      <c r="C21" s="1">
        <v>1034</v>
      </c>
      <c r="D21" t="s">
        <v>17</v>
      </c>
      <c r="E21" s="2" t="s">
        <v>1</v>
      </c>
      <c r="F21" s="13">
        <v>31061.46</v>
      </c>
      <c r="G21" s="13">
        <v>3845201.66</v>
      </c>
      <c r="H21" s="13">
        <v>26858.62</v>
      </c>
      <c r="I21" s="4">
        <f t="shared" si="1"/>
        <v>6.9849704579603242E-3</v>
      </c>
      <c r="J21" s="13">
        <f t="shared" si="0"/>
        <v>216.96338048111627</v>
      </c>
    </row>
    <row r="22" spans="2:10" x14ac:dyDescent="0.25">
      <c r="B22" s="2">
        <v>18</v>
      </c>
      <c r="C22" s="1">
        <v>1126</v>
      </c>
      <c r="D22" t="s">
        <v>18</v>
      </c>
      <c r="E22" s="2" t="s">
        <v>19</v>
      </c>
      <c r="F22" s="13">
        <v>5130.67</v>
      </c>
      <c r="G22" s="13">
        <v>766605.41</v>
      </c>
      <c r="H22" s="13">
        <v>42121.46</v>
      </c>
      <c r="I22" s="4">
        <f t="shared" si="1"/>
        <v>5.4945424922059963E-2</v>
      </c>
      <c r="J22" s="13">
        <f t="shared" si="0"/>
        <v>281.90684328486537</v>
      </c>
    </row>
    <row r="23" spans="2:10" x14ac:dyDescent="0.25">
      <c r="B23" s="2">
        <v>19</v>
      </c>
      <c r="C23" s="1">
        <v>1201</v>
      </c>
      <c r="D23" t="s">
        <v>0</v>
      </c>
      <c r="E23" s="2" t="s">
        <v>20</v>
      </c>
      <c r="F23" s="13">
        <v>13908.56</v>
      </c>
      <c r="G23" s="13">
        <v>2065284.73</v>
      </c>
      <c r="H23" s="13">
        <v>151568.75</v>
      </c>
      <c r="I23" s="4">
        <f t="shared" si="1"/>
        <v>7.3388791287872443E-2</v>
      </c>
      <c r="J23" s="13">
        <f t="shared" si="0"/>
        <v>1020.7324069548511</v>
      </c>
    </row>
    <row r="24" spans="2:10" x14ac:dyDescent="0.25">
      <c r="B24" s="2">
        <v>20</v>
      </c>
      <c r="C24" s="1">
        <v>1291</v>
      </c>
      <c r="D24" t="s">
        <v>21</v>
      </c>
      <c r="E24" s="2" t="s">
        <v>20</v>
      </c>
      <c r="F24" s="13">
        <v>15825.97</v>
      </c>
      <c r="G24" s="13">
        <v>2594825.2599999998</v>
      </c>
      <c r="H24" s="13">
        <v>94807.02</v>
      </c>
      <c r="I24" s="4">
        <f t="shared" si="1"/>
        <v>3.6536957405756104E-2</v>
      </c>
      <c r="J24" s="13">
        <f t="shared" si="0"/>
        <v>578.2327917947739</v>
      </c>
    </row>
    <row r="25" spans="2:10" x14ac:dyDescent="0.25">
      <c r="B25" s="2">
        <v>21</v>
      </c>
      <c r="C25" s="1">
        <v>2002</v>
      </c>
      <c r="D25" t="s">
        <v>22</v>
      </c>
      <c r="E25" s="2" t="s">
        <v>1</v>
      </c>
      <c r="F25" s="13">
        <v>6862.44</v>
      </c>
      <c r="G25" s="13">
        <v>883627.16</v>
      </c>
      <c r="H25" s="13">
        <v>3886.42</v>
      </c>
      <c r="I25" s="4">
        <f t="shared" si="1"/>
        <v>4.3982577448162643E-3</v>
      </c>
      <c r="J25" s="13">
        <f t="shared" si="0"/>
        <v>30.182779878336923</v>
      </c>
    </row>
    <row r="26" spans="2:10" x14ac:dyDescent="0.25">
      <c r="B26" s="2">
        <v>22</v>
      </c>
      <c r="C26" s="1">
        <v>2004</v>
      </c>
      <c r="D26" t="s">
        <v>23</v>
      </c>
      <c r="E26" s="2" t="s">
        <v>1</v>
      </c>
      <c r="F26" s="13">
        <v>6398.09</v>
      </c>
      <c r="G26" s="13">
        <v>767182.65</v>
      </c>
      <c r="H26" s="13">
        <v>6606.94</v>
      </c>
      <c r="I26" s="4">
        <f t="shared" si="1"/>
        <v>8.6119517953123677E-3</v>
      </c>
      <c r="J26" s="13">
        <f t="shared" si="0"/>
        <v>55.100042662070109</v>
      </c>
    </row>
    <row r="27" spans="2:10" x14ac:dyDescent="0.25">
      <c r="B27" s="2">
        <v>23</v>
      </c>
      <c r="C27" s="1">
        <v>2006</v>
      </c>
      <c r="D27" t="s">
        <v>24</v>
      </c>
      <c r="E27" s="2" t="s">
        <v>1</v>
      </c>
      <c r="F27" s="13">
        <v>8362.74</v>
      </c>
      <c r="G27" s="13">
        <v>1004214.51</v>
      </c>
      <c r="H27" s="13">
        <v>6368.54</v>
      </c>
      <c r="I27" s="4">
        <f t="shared" si="1"/>
        <v>6.3418123683554421E-3</v>
      </c>
      <c r="J27" s="13">
        <f t="shared" si="0"/>
        <v>53.034927965340792</v>
      </c>
    </row>
    <row r="28" spans="2:10" x14ac:dyDescent="0.25">
      <c r="B28" s="2">
        <v>24</v>
      </c>
      <c r="C28" s="1">
        <v>2008</v>
      </c>
      <c r="D28" t="s">
        <v>25</v>
      </c>
      <c r="E28" s="2" t="s">
        <v>1</v>
      </c>
      <c r="F28" s="13">
        <v>9165.77</v>
      </c>
      <c r="G28" s="13">
        <v>1069079.77</v>
      </c>
      <c r="H28" s="13">
        <v>13851.25</v>
      </c>
      <c r="I28" s="4">
        <f t="shared" si="1"/>
        <v>1.29562361843214E-2</v>
      </c>
      <c r="J28" s="13">
        <f t="shared" si="0"/>
        <v>118.75388093116756</v>
      </c>
    </row>
    <row r="29" spans="2:10" x14ac:dyDescent="0.25">
      <c r="B29" s="2">
        <v>25</v>
      </c>
      <c r="C29" s="1">
        <v>2010</v>
      </c>
      <c r="D29" t="s">
        <v>26</v>
      </c>
      <c r="E29" s="2" t="s">
        <v>1</v>
      </c>
      <c r="F29" s="13">
        <v>10004.030000000001</v>
      </c>
      <c r="G29" s="13">
        <v>959360.84</v>
      </c>
      <c r="H29" s="13">
        <v>3499.79</v>
      </c>
      <c r="I29" s="4">
        <f t="shared" si="1"/>
        <v>3.6480434202421689E-3</v>
      </c>
      <c r="J29" s="13">
        <f t="shared" si="0"/>
        <v>36.49513581740527</v>
      </c>
    </row>
    <row r="30" spans="2:10" x14ac:dyDescent="0.25">
      <c r="B30" s="2">
        <v>26</v>
      </c>
      <c r="C30" s="1">
        <v>2012</v>
      </c>
      <c r="D30" t="s">
        <v>27</v>
      </c>
      <c r="E30" s="2" t="s">
        <v>1</v>
      </c>
      <c r="F30" s="13">
        <v>6292.21</v>
      </c>
      <c r="G30" s="13">
        <v>666123.03</v>
      </c>
      <c r="H30" s="13">
        <v>8190.63</v>
      </c>
      <c r="I30" s="4">
        <f t="shared" si="1"/>
        <v>1.2295971811693705E-2</v>
      </c>
      <c r="J30" s="13">
        <f t="shared" si="0"/>
        <v>77.368836793257245</v>
      </c>
    </row>
    <row r="31" spans="2:10" x14ac:dyDescent="0.25">
      <c r="B31" s="2">
        <v>27</v>
      </c>
      <c r="C31" s="1">
        <v>2014</v>
      </c>
      <c r="D31" t="s">
        <v>28</v>
      </c>
      <c r="E31" s="2" t="s">
        <v>1</v>
      </c>
      <c r="F31" s="13">
        <v>48118.54</v>
      </c>
      <c r="G31" s="13">
        <v>6449129.1200000001</v>
      </c>
      <c r="H31" s="13">
        <v>74995.679999999993</v>
      </c>
      <c r="I31" s="4">
        <f t="shared" si="1"/>
        <v>1.1628807332671298E-2</v>
      </c>
      <c r="J31" s="13">
        <f t="shared" si="0"/>
        <v>559.56123078943722</v>
      </c>
    </row>
    <row r="32" spans="2:10" x14ac:dyDescent="0.25">
      <c r="B32" s="2">
        <v>28</v>
      </c>
      <c r="C32" s="1">
        <v>2016</v>
      </c>
      <c r="D32" t="s">
        <v>29</v>
      </c>
      <c r="E32" s="2" t="s">
        <v>1</v>
      </c>
      <c r="F32" s="13">
        <v>5091.6400000000003</v>
      </c>
      <c r="G32" s="13">
        <v>535874.56000000006</v>
      </c>
      <c r="H32" s="13">
        <v>3621.16</v>
      </c>
      <c r="I32" s="4">
        <f t="shared" si="1"/>
        <v>6.7574769737156386E-3</v>
      </c>
      <c r="J32" s="13">
        <f t="shared" si="0"/>
        <v>34.406640058449497</v>
      </c>
    </row>
    <row r="33" spans="2:10" x14ac:dyDescent="0.25">
      <c r="B33" s="2">
        <v>29</v>
      </c>
      <c r="C33" s="1">
        <v>2018</v>
      </c>
      <c r="D33" t="s">
        <v>30</v>
      </c>
      <c r="E33" s="2" t="s">
        <v>1</v>
      </c>
      <c r="F33" s="13">
        <v>8726.0300000000007</v>
      </c>
      <c r="G33" s="13">
        <v>1034158.08</v>
      </c>
      <c r="H33" s="13">
        <v>6148.31</v>
      </c>
      <c r="I33" s="4">
        <f t="shared" si="1"/>
        <v>5.9452322801558542E-3</v>
      </c>
      <c r="J33" s="13">
        <f t="shared" si="0"/>
        <v>51.878275233608392</v>
      </c>
    </row>
    <row r="34" spans="2:10" x14ac:dyDescent="0.25">
      <c r="B34" s="2">
        <v>30</v>
      </c>
      <c r="C34" s="1">
        <v>2020</v>
      </c>
      <c r="D34" t="s">
        <v>31</v>
      </c>
      <c r="E34" s="2" t="s">
        <v>1</v>
      </c>
      <c r="F34" s="13">
        <v>3216.93</v>
      </c>
      <c r="G34" s="13">
        <v>376320.22</v>
      </c>
      <c r="H34" s="13">
        <v>2919.98</v>
      </c>
      <c r="I34" s="4">
        <f t="shared" si="1"/>
        <v>7.7592960590850005E-3</v>
      </c>
      <c r="J34" s="13">
        <f t="shared" si="0"/>
        <v>24.961112271352309</v>
      </c>
    </row>
    <row r="35" spans="2:10" x14ac:dyDescent="0.25">
      <c r="B35" s="2">
        <v>31</v>
      </c>
      <c r="C35" s="1">
        <v>2022</v>
      </c>
      <c r="D35" t="s">
        <v>32</v>
      </c>
      <c r="E35" s="2" t="s">
        <v>1</v>
      </c>
      <c r="F35" s="13">
        <v>3703.65</v>
      </c>
      <c r="G35" s="13">
        <v>356926.87</v>
      </c>
      <c r="H35" s="13">
        <v>4269.7</v>
      </c>
      <c r="I35" s="4">
        <f t="shared" si="1"/>
        <v>1.1962394425502345E-2</v>
      </c>
      <c r="J35" s="13">
        <f t="shared" si="0"/>
        <v>44.30452211401176</v>
      </c>
    </row>
    <row r="36" spans="2:10" x14ac:dyDescent="0.25">
      <c r="B36" s="2">
        <v>32</v>
      </c>
      <c r="C36" s="1">
        <v>2024</v>
      </c>
      <c r="D36" t="s">
        <v>33</v>
      </c>
      <c r="E36" s="2" t="s">
        <v>1</v>
      </c>
      <c r="F36" s="13">
        <v>3669.42</v>
      </c>
      <c r="G36" s="13">
        <v>349994.64</v>
      </c>
      <c r="H36" s="13">
        <v>2370.6</v>
      </c>
      <c r="I36" s="4">
        <f t="shared" si="1"/>
        <v>6.773246584576266E-3</v>
      </c>
      <c r="J36" s="13">
        <f t="shared" si="0"/>
        <v>24.853886482375842</v>
      </c>
    </row>
    <row r="37" spans="2:10" x14ac:dyDescent="0.25">
      <c r="B37" s="2">
        <v>33</v>
      </c>
      <c r="C37" s="1">
        <v>2026</v>
      </c>
      <c r="D37" t="s">
        <v>34</v>
      </c>
      <c r="E37" s="2" t="s">
        <v>1</v>
      </c>
      <c r="F37" s="13">
        <v>8038.23</v>
      </c>
      <c r="G37" s="13">
        <v>974295.16</v>
      </c>
      <c r="H37" s="13">
        <v>22062.39</v>
      </c>
      <c r="I37" s="4">
        <f t="shared" si="1"/>
        <v>2.2644462279787985E-2</v>
      </c>
      <c r="J37" s="13">
        <f t="shared" si="0"/>
        <v>182.02139603126017</v>
      </c>
    </row>
    <row r="38" spans="2:10" x14ac:dyDescent="0.25">
      <c r="B38" s="2">
        <v>34</v>
      </c>
      <c r="C38" s="1">
        <v>2106</v>
      </c>
      <c r="D38" t="s">
        <v>35</v>
      </c>
      <c r="E38" s="2" t="s">
        <v>19</v>
      </c>
      <c r="F38" s="13">
        <v>1833.91</v>
      </c>
      <c r="G38" s="13">
        <v>266488.65999999997</v>
      </c>
      <c r="H38" s="13">
        <v>13239.48</v>
      </c>
      <c r="I38" s="4">
        <f t="shared" si="1"/>
        <v>4.9681213452009557E-2</v>
      </c>
      <c r="J38" s="13">
        <f t="shared" si="0"/>
        <v>91.110874161774845</v>
      </c>
    </row>
    <row r="39" spans="2:10" x14ac:dyDescent="0.25">
      <c r="B39" s="2">
        <v>35</v>
      </c>
      <c r="C39" s="1">
        <v>2201</v>
      </c>
      <c r="D39" t="s">
        <v>23</v>
      </c>
      <c r="E39" s="2" t="s">
        <v>20</v>
      </c>
      <c r="F39" s="13">
        <v>68821.850000000006</v>
      </c>
      <c r="G39" s="13">
        <v>10384736.029999999</v>
      </c>
      <c r="H39" s="13">
        <v>435303.69</v>
      </c>
      <c r="I39" s="4">
        <f t="shared" si="1"/>
        <v>4.1917646124318482E-2</v>
      </c>
      <c r="J39" s="13">
        <f t="shared" si="0"/>
        <v>2884.8499539209283</v>
      </c>
    </row>
    <row r="40" spans="2:10" x14ac:dyDescent="0.25">
      <c r="B40" s="2">
        <v>36</v>
      </c>
      <c r="C40" s="1">
        <v>2251</v>
      </c>
      <c r="D40" t="s">
        <v>36</v>
      </c>
      <c r="E40" s="2" t="s">
        <v>20</v>
      </c>
      <c r="F40" s="13">
        <v>3909.98</v>
      </c>
      <c r="G40" s="13">
        <v>590626.02</v>
      </c>
      <c r="H40" s="13">
        <v>44675.34</v>
      </c>
      <c r="I40" s="4">
        <f t="shared" si="1"/>
        <v>7.5640656671373874E-2</v>
      </c>
      <c r="J40" s="13">
        <f t="shared" si="0"/>
        <v>295.75345477193844</v>
      </c>
    </row>
    <row r="41" spans="2:10" x14ac:dyDescent="0.25">
      <c r="B41" s="2">
        <v>37</v>
      </c>
      <c r="C41" s="1">
        <v>3002</v>
      </c>
      <c r="D41" t="s">
        <v>37</v>
      </c>
      <c r="E41" s="2" t="s">
        <v>1</v>
      </c>
      <c r="F41" s="13">
        <v>22647.69</v>
      </c>
      <c r="G41" s="13">
        <v>2628147.61</v>
      </c>
      <c r="H41" s="13">
        <v>3982.19</v>
      </c>
      <c r="I41" s="4">
        <f t="shared" si="1"/>
        <v>1.5152078919950772E-3</v>
      </c>
      <c r="J41" s="13">
        <f t="shared" si="0"/>
        <v>34.315958623457988</v>
      </c>
    </row>
    <row r="42" spans="2:10" x14ac:dyDescent="0.25">
      <c r="B42" s="2">
        <v>38</v>
      </c>
      <c r="C42" s="1">
        <v>3004</v>
      </c>
      <c r="D42" t="s">
        <v>38</v>
      </c>
      <c r="E42" s="2" t="s">
        <v>1</v>
      </c>
      <c r="F42" s="13">
        <v>7839.38</v>
      </c>
      <c r="G42" s="13">
        <v>982543.76</v>
      </c>
      <c r="H42" s="13">
        <v>60667.81</v>
      </c>
      <c r="I42" s="4">
        <f t="shared" si="1"/>
        <v>6.1745657007683807E-2</v>
      </c>
      <c r="J42" s="13">
        <f t="shared" si="0"/>
        <v>484.04766863289632</v>
      </c>
    </row>
    <row r="43" spans="2:10" x14ac:dyDescent="0.25">
      <c r="B43" s="2">
        <v>39</v>
      </c>
      <c r="C43" s="1">
        <v>3006</v>
      </c>
      <c r="D43" t="s">
        <v>39</v>
      </c>
      <c r="E43" s="2" t="s">
        <v>1</v>
      </c>
      <c r="F43" s="13">
        <v>7521.47</v>
      </c>
      <c r="G43" s="13">
        <v>1029389.91</v>
      </c>
      <c r="H43" s="13">
        <v>27813.86</v>
      </c>
      <c r="I43" s="4">
        <f t="shared" si="1"/>
        <v>2.7019751922767534E-2</v>
      </c>
      <c r="J43" s="13">
        <f t="shared" si="0"/>
        <v>203.22825349453834</v>
      </c>
    </row>
    <row r="44" spans="2:10" x14ac:dyDescent="0.25">
      <c r="B44" s="2">
        <v>40</v>
      </c>
      <c r="C44" s="1">
        <v>3008</v>
      </c>
      <c r="D44" t="s">
        <v>40</v>
      </c>
      <c r="E44" s="2" t="s">
        <v>1</v>
      </c>
      <c r="F44" s="13">
        <v>12385.26</v>
      </c>
      <c r="G44" s="13">
        <v>1392843.19</v>
      </c>
      <c r="H44" s="13">
        <v>2778.41</v>
      </c>
      <c r="I44" s="4">
        <f t="shared" si="1"/>
        <v>1.9947758799754049E-3</v>
      </c>
      <c r="J44" s="13">
        <f t="shared" si="0"/>
        <v>24.705817915224184</v>
      </c>
    </row>
    <row r="45" spans="2:10" x14ac:dyDescent="0.25">
      <c r="B45" s="2">
        <v>41</v>
      </c>
      <c r="C45" s="1">
        <v>3010</v>
      </c>
      <c r="D45" t="s">
        <v>41</v>
      </c>
      <c r="E45" s="2" t="s">
        <v>1</v>
      </c>
      <c r="F45" s="13">
        <v>39180.43</v>
      </c>
      <c r="G45" s="13">
        <v>3863117.48</v>
      </c>
      <c r="H45" s="13">
        <v>10403.06</v>
      </c>
      <c r="I45" s="4">
        <f t="shared" si="1"/>
        <v>2.692918362917609E-3</v>
      </c>
      <c r="J45" s="13">
        <f t="shared" si="0"/>
        <v>105.50969941400798</v>
      </c>
    </row>
    <row r="46" spans="2:10" x14ac:dyDescent="0.25">
      <c r="B46" s="2">
        <v>42</v>
      </c>
      <c r="C46" s="1">
        <v>3012</v>
      </c>
      <c r="D46" t="s">
        <v>42</v>
      </c>
      <c r="E46" s="2" t="s">
        <v>1</v>
      </c>
      <c r="F46" s="13">
        <v>38389.360000000001</v>
      </c>
      <c r="G46" s="13">
        <v>4225990.47</v>
      </c>
      <c r="H46" s="13">
        <v>12817.64</v>
      </c>
      <c r="I46" s="4">
        <f t="shared" si="1"/>
        <v>3.0330499065228606E-3</v>
      </c>
      <c r="J46" s="13">
        <f t="shared" si="0"/>
        <v>116.43684475947245</v>
      </c>
    </row>
    <row r="47" spans="2:10" x14ac:dyDescent="0.25">
      <c r="B47" s="2">
        <v>43</v>
      </c>
      <c r="C47" s="1">
        <v>3014</v>
      </c>
      <c r="D47" t="s">
        <v>43</v>
      </c>
      <c r="E47" s="2" t="s">
        <v>1</v>
      </c>
      <c r="F47" s="13">
        <v>12198.69</v>
      </c>
      <c r="G47" s="13">
        <v>1513493.61</v>
      </c>
      <c r="H47" s="13">
        <v>64956.480000000003</v>
      </c>
      <c r="I47" s="4">
        <f t="shared" si="1"/>
        <v>4.2918238683544885E-2</v>
      </c>
      <c r="J47" s="13">
        <f t="shared" si="0"/>
        <v>523.54628904657216</v>
      </c>
    </row>
    <row r="48" spans="2:10" x14ac:dyDescent="0.25">
      <c r="B48" s="2">
        <v>44</v>
      </c>
      <c r="C48" s="1">
        <v>3016</v>
      </c>
      <c r="D48" t="s">
        <v>44</v>
      </c>
      <c r="E48" s="2" t="s">
        <v>1</v>
      </c>
      <c r="F48" s="13">
        <v>11586.08</v>
      </c>
      <c r="G48" s="13">
        <v>1524219.65</v>
      </c>
      <c r="H48" s="13">
        <v>7368.03</v>
      </c>
      <c r="I48" s="4">
        <f t="shared" si="1"/>
        <v>4.8339686474977543E-3</v>
      </c>
      <c r="J48" s="13">
        <f t="shared" si="0"/>
        <v>56.006747467400778</v>
      </c>
    </row>
    <row r="49" spans="2:10" x14ac:dyDescent="0.25">
      <c r="B49" s="2">
        <v>45</v>
      </c>
      <c r="C49" s="1">
        <v>3018</v>
      </c>
      <c r="D49" t="s">
        <v>45</v>
      </c>
      <c r="E49" s="2" t="s">
        <v>1</v>
      </c>
      <c r="F49" s="13">
        <v>12410.53</v>
      </c>
      <c r="G49" s="13">
        <v>1568656.2</v>
      </c>
      <c r="H49" s="13">
        <v>6804.58</v>
      </c>
      <c r="I49" s="4">
        <f t="shared" si="1"/>
        <v>4.3378402482328509E-3</v>
      </c>
      <c r="J49" s="13">
        <f t="shared" si="0"/>
        <v>53.834896535901244</v>
      </c>
    </row>
    <row r="50" spans="2:10" x14ac:dyDescent="0.25">
      <c r="B50" s="2">
        <v>46</v>
      </c>
      <c r="C50" s="1">
        <v>3020</v>
      </c>
      <c r="D50" t="s">
        <v>46</v>
      </c>
      <c r="E50" s="2" t="s">
        <v>1</v>
      </c>
      <c r="F50" s="13">
        <v>6103</v>
      </c>
      <c r="G50" s="13">
        <v>783899.48</v>
      </c>
      <c r="H50" s="13">
        <v>29102.560000000001</v>
      </c>
      <c r="I50" s="4">
        <f t="shared" si="1"/>
        <v>3.712537224798261E-2</v>
      </c>
      <c r="J50" s="13">
        <f t="shared" si="0"/>
        <v>226.57614682943787</v>
      </c>
    </row>
    <row r="51" spans="2:10" x14ac:dyDescent="0.25">
      <c r="B51" s="2">
        <v>47</v>
      </c>
      <c r="C51" s="1">
        <v>3022</v>
      </c>
      <c r="D51" t="s">
        <v>47</v>
      </c>
      <c r="E51" s="2" t="s">
        <v>1</v>
      </c>
      <c r="F51" s="13">
        <v>18772.669999999998</v>
      </c>
      <c r="G51" s="13">
        <v>2358493.4300000002</v>
      </c>
      <c r="H51" s="13">
        <v>223504.12</v>
      </c>
      <c r="I51" s="4">
        <f t="shared" si="1"/>
        <v>9.4765631804197975E-2</v>
      </c>
      <c r="J51" s="13">
        <f t="shared" si="0"/>
        <v>1779.0039332017129</v>
      </c>
    </row>
    <row r="52" spans="2:10" x14ac:dyDescent="0.25">
      <c r="B52" s="2">
        <v>48</v>
      </c>
      <c r="C52" s="1">
        <v>3024</v>
      </c>
      <c r="D52" t="s">
        <v>48</v>
      </c>
      <c r="E52" s="2" t="s">
        <v>1</v>
      </c>
      <c r="F52" s="13">
        <v>7418.65</v>
      </c>
      <c r="G52" s="13">
        <v>823917.8</v>
      </c>
      <c r="H52" s="13">
        <v>9583.2999999999993</v>
      </c>
      <c r="I52" s="4">
        <f t="shared" si="1"/>
        <v>1.1631378761327887E-2</v>
      </c>
      <c r="J52" s="13">
        <f t="shared" si="0"/>
        <v>86.289128047725129</v>
      </c>
    </row>
    <row r="53" spans="2:10" x14ac:dyDescent="0.25">
      <c r="B53" s="2">
        <v>49</v>
      </c>
      <c r="C53" s="1">
        <v>3026</v>
      </c>
      <c r="D53" t="s">
        <v>49</v>
      </c>
      <c r="E53" s="2" t="s">
        <v>1</v>
      </c>
      <c r="F53" s="13">
        <v>22501.11</v>
      </c>
      <c r="G53" s="13">
        <v>2569599.59</v>
      </c>
      <c r="H53" s="13">
        <v>61852.99</v>
      </c>
      <c r="I53" s="4">
        <f t="shared" si="1"/>
        <v>2.4071061592907554E-2</v>
      </c>
      <c r="J53" s="13">
        <f t="shared" si="0"/>
        <v>541.62560471878805</v>
      </c>
    </row>
    <row r="54" spans="2:10" x14ac:dyDescent="0.25">
      <c r="B54" s="2">
        <v>50</v>
      </c>
      <c r="C54" s="1">
        <v>3028</v>
      </c>
      <c r="D54" t="s">
        <v>50</v>
      </c>
      <c r="E54" s="2" t="s">
        <v>1</v>
      </c>
      <c r="F54" s="13">
        <v>7645.24</v>
      </c>
      <c r="G54" s="13">
        <v>1000057.65</v>
      </c>
      <c r="H54" s="13">
        <v>3140.68</v>
      </c>
      <c r="I54" s="4">
        <f t="shared" si="1"/>
        <v>3.1404989502355186E-3</v>
      </c>
      <c r="J54" s="13">
        <f t="shared" si="0"/>
        <v>24.009868194298594</v>
      </c>
    </row>
    <row r="55" spans="2:10" x14ac:dyDescent="0.25">
      <c r="B55" s="2">
        <v>51</v>
      </c>
      <c r="C55" s="1">
        <v>3030</v>
      </c>
      <c r="D55" t="s">
        <v>51</v>
      </c>
      <c r="E55" s="2" t="s">
        <v>1</v>
      </c>
      <c r="F55" s="13">
        <v>27384.32</v>
      </c>
      <c r="G55" s="13">
        <v>3344343.04</v>
      </c>
      <c r="H55" s="13">
        <v>11707.45</v>
      </c>
      <c r="I55" s="4">
        <f t="shared" si="1"/>
        <v>3.5006725865059586E-3</v>
      </c>
      <c r="J55" s="13">
        <f t="shared" si="0"/>
        <v>95.863538324106855</v>
      </c>
    </row>
    <row r="56" spans="2:10" x14ac:dyDescent="0.25">
      <c r="B56" s="2">
        <v>52</v>
      </c>
      <c r="C56" s="1">
        <v>3032</v>
      </c>
      <c r="D56" t="s">
        <v>52</v>
      </c>
      <c r="E56" s="2" t="s">
        <v>1</v>
      </c>
      <c r="F56" s="13">
        <v>10875.2</v>
      </c>
      <c r="G56" s="13">
        <v>1382120.68</v>
      </c>
      <c r="H56" s="13">
        <v>6059.34</v>
      </c>
      <c r="I56" s="4">
        <f t="shared" si="1"/>
        <v>4.3840889494541103E-3</v>
      </c>
      <c r="J56" s="13">
        <f t="shared" si="0"/>
        <v>47.677844143103343</v>
      </c>
    </row>
    <row r="57" spans="2:10" x14ac:dyDescent="0.25">
      <c r="B57" s="2">
        <v>53</v>
      </c>
      <c r="C57" s="1">
        <v>3034</v>
      </c>
      <c r="D57" t="s">
        <v>53</v>
      </c>
      <c r="E57" s="2" t="s">
        <v>1</v>
      </c>
      <c r="F57" s="13">
        <v>5473.09</v>
      </c>
      <c r="G57" s="13">
        <v>746750.78</v>
      </c>
      <c r="H57" s="13">
        <v>5858.56</v>
      </c>
      <c r="I57" s="4">
        <f t="shared" si="1"/>
        <v>7.8454019157502587E-3</v>
      </c>
      <c r="J57" s="13">
        <f t="shared" si="0"/>
        <v>42.938590771073585</v>
      </c>
    </row>
    <row r="58" spans="2:10" x14ac:dyDescent="0.25">
      <c r="B58" s="2">
        <v>54</v>
      </c>
      <c r="C58" s="1">
        <v>3036</v>
      </c>
      <c r="D58" t="s">
        <v>54</v>
      </c>
      <c r="E58" s="2" t="s">
        <v>1</v>
      </c>
      <c r="F58" s="13">
        <v>26077.040000000001</v>
      </c>
      <c r="G58" s="13">
        <v>2960914.8</v>
      </c>
      <c r="H58" s="13">
        <v>10205.09</v>
      </c>
      <c r="I58" s="4">
        <f t="shared" si="1"/>
        <v>3.4466003547282079E-3</v>
      </c>
      <c r="J58" s="13">
        <f t="shared" si="0"/>
        <v>89.877135314261665</v>
      </c>
    </row>
    <row r="59" spans="2:10" x14ac:dyDescent="0.25">
      <c r="B59" s="2">
        <v>55</v>
      </c>
      <c r="C59" s="1">
        <v>3038</v>
      </c>
      <c r="D59" t="s">
        <v>55</v>
      </c>
      <c r="E59" s="2" t="s">
        <v>1</v>
      </c>
      <c r="F59" s="13">
        <v>35007</v>
      </c>
      <c r="G59" s="13">
        <v>3758148.99</v>
      </c>
      <c r="H59" s="13">
        <v>21234.92</v>
      </c>
      <c r="I59" s="4">
        <f t="shared" si="1"/>
        <v>5.6503667248168354E-3</v>
      </c>
      <c r="J59" s="13">
        <f t="shared" si="0"/>
        <v>197.80238793566295</v>
      </c>
    </row>
    <row r="60" spans="2:10" x14ac:dyDescent="0.25">
      <c r="B60" s="2">
        <v>56</v>
      </c>
      <c r="C60" s="1">
        <v>3040</v>
      </c>
      <c r="D60" t="s">
        <v>56</v>
      </c>
      <c r="E60" s="2" t="s">
        <v>1</v>
      </c>
      <c r="F60" s="13">
        <v>7154.6</v>
      </c>
      <c r="G60" s="13">
        <v>919402.56</v>
      </c>
      <c r="H60" s="13">
        <v>6971.74</v>
      </c>
      <c r="I60" s="4">
        <f t="shared" si="1"/>
        <v>7.5829025318354558E-3</v>
      </c>
      <c r="J60" s="13">
        <f t="shared" si="0"/>
        <v>54.252634454269952</v>
      </c>
    </row>
    <row r="61" spans="2:10" x14ac:dyDescent="0.25">
      <c r="B61" s="2">
        <v>57</v>
      </c>
      <c r="C61" s="1">
        <v>3042</v>
      </c>
      <c r="D61" t="s">
        <v>57</v>
      </c>
      <c r="E61" s="2" t="s">
        <v>1</v>
      </c>
      <c r="F61" s="13">
        <v>8322.33</v>
      </c>
      <c r="G61" s="13">
        <v>989805.23</v>
      </c>
      <c r="H61" s="13">
        <v>12994.83</v>
      </c>
      <c r="I61" s="4">
        <f t="shared" si="1"/>
        <v>1.3128673809896923E-2</v>
      </c>
      <c r="J61" s="13">
        <f t="shared" si="0"/>
        <v>109.26115590831945</v>
      </c>
    </row>
    <row r="62" spans="2:10" x14ac:dyDescent="0.25">
      <c r="B62" s="2">
        <v>58</v>
      </c>
      <c r="C62" s="1">
        <v>3044</v>
      </c>
      <c r="D62" t="s">
        <v>58</v>
      </c>
      <c r="E62" s="2" t="s">
        <v>1</v>
      </c>
      <c r="F62" s="13">
        <v>30491.06</v>
      </c>
      <c r="G62" s="13">
        <v>3293040.59</v>
      </c>
      <c r="H62" s="13">
        <v>43299.92</v>
      </c>
      <c r="I62" s="4">
        <f t="shared" si="1"/>
        <v>1.3148917790897925E-2</v>
      </c>
      <c r="J62" s="13">
        <f t="shared" si="0"/>
        <v>400.9244412973361</v>
      </c>
    </row>
    <row r="63" spans="2:10" x14ac:dyDescent="0.25">
      <c r="B63" s="2">
        <v>59</v>
      </c>
      <c r="C63" s="1">
        <v>3046</v>
      </c>
      <c r="D63" t="s">
        <v>59</v>
      </c>
      <c r="E63" s="2" t="s">
        <v>1</v>
      </c>
      <c r="F63" s="13">
        <v>9370.5</v>
      </c>
      <c r="G63" s="13">
        <v>1100840.3600000001</v>
      </c>
      <c r="H63" s="13">
        <v>7228.57</v>
      </c>
      <c r="I63" s="4">
        <f t="shared" si="1"/>
        <v>6.5664107736747579E-3</v>
      </c>
      <c r="J63" s="13">
        <f t="shared" si="0"/>
        <v>61.530552154719317</v>
      </c>
    </row>
    <row r="64" spans="2:10" x14ac:dyDescent="0.25">
      <c r="B64" s="2">
        <v>60</v>
      </c>
      <c r="C64" s="1">
        <v>3048</v>
      </c>
      <c r="D64" t="s">
        <v>60</v>
      </c>
      <c r="E64" s="2" t="s">
        <v>1</v>
      </c>
      <c r="F64" s="13">
        <v>7968.92</v>
      </c>
      <c r="G64" s="13">
        <v>1124712.18</v>
      </c>
      <c r="H64" s="13">
        <v>27230.79</v>
      </c>
      <c r="I64" s="4">
        <f t="shared" si="1"/>
        <v>2.4211340896121532E-2</v>
      </c>
      <c r="J64" s="13">
        <f t="shared" si="0"/>
        <v>192.93823869392079</v>
      </c>
    </row>
    <row r="65" spans="2:10" x14ac:dyDescent="0.25">
      <c r="B65" s="2">
        <v>61</v>
      </c>
      <c r="C65" s="1">
        <v>3050</v>
      </c>
      <c r="D65" t="s">
        <v>61</v>
      </c>
      <c r="E65" s="2" t="s">
        <v>1</v>
      </c>
      <c r="F65" s="13">
        <v>6329.78</v>
      </c>
      <c r="G65" s="13">
        <v>869199.67</v>
      </c>
      <c r="H65" s="13">
        <v>1006.59</v>
      </c>
      <c r="I65" s="4">
        <f t="shared" si="1"/>
        <v>1.1580653269230993E-3</v>
      </c>
      <c r="J65" s="13">
        <f t="shared" si="0"/>
        <v>7.3302987450512953</v>
      </c>
    </row>
    <row r="66" spans="2:10" x14ac:dyDescent="0.25">
      <c r="B66" s="2">
        <v>62</v>
      </c>
      <c r="C66" s="1">
        <v>3101</v>
      </c>
      <c r="D66" t="s">
        <v>37</v>
      </c>
      <c r="E66" s="2" t="s">
        <v>19</v>
      </c>
      <c r="F66" s="13">
        <v>4377.7700000000004</v>
      </c>
      <c r="G66" s="13">
        <v>562942.76</v>
      </c>
      <c r="H66" s="13">
        <v>30858.04</v>
      </c>
      <c r="I66" s="4">
        <f t="shared" si="1"/>
        <v>5.4815590842664005E-2</v>
      </c>
      <c r="J66" s="13">
        <f t="shared" si="0"/>
        <v>239.97004912328921</v>
      </c>
    </row>
    <row r="67" spans="2:10" x14ac:dyDescent="0.25">
      <c r="B67" s="2">
        <v>63</v>
      </c>
      <c r="C67" s="1">
        <v>3111</v>
      </c>
      <c r="D67" t="s">
        <v>62</v>
      </c>
      <c r="E67" s="2" t="s">
        <v>19</v>
      </c>
      <c r="F67" s="13">
        <v>12877.82</v>
      </c>
      <c r="G67" s="13">
        <v>1741988.59</v>
      </c>
      <c r="H67" s="13">
        <v>33441.040000000001</v>
      </c>
      <c r="I67" s="4">
        <f t="shared" si="1"/>
        <v>1.9197048816490814E-2</v>
      </c>
      <c r="J67" s="13">
        <f t="shared" si="0"/>
        <v>247.21613918998173</v>
      </c>
    </row>
    <row r="68" spans="2:10" x14ac:dyDescent="0.25">
      <c r="B68" s="2">
        <v>64</v>
      </c>
      <c r="C68" s="1">
        <v>3116</v>
      </c>
      <c r="D68" t="s">
        <v>46</v>
      </c>
      <c r="E68" s="2" t="s">
        <v>19</v>
      </c>
      <c r="F68" s="13">
        <v>2199.85</v>
      </c>
      <c r="G68" s="13">
        <v>268920.96000000002</v>
      </c>
      <c r="H68" s="13">
        <v>3431.46</v>
      </c>
      <c r="I68" s="4">
        <f t="shared" si="1"/>
        <v>1.2760106166510783E-2</v>
      </c>
      <c r="J68" s="13">
        <f t="shared" si="0"/>
        <v>28.070319550398743</v>
      </c>
    </row>
    <row r="69" spans="2:10" x14ac:dyDescent="0.25">
      <c r="B69" s="2">
        <v>65</v>
      </c>
      <c r="C69" s="1">
        <v>3136</v>
      </c>
      <c r="D69" t="s">
        <v>63</v>
      </c>
      <c r="E69" s="2" t="s">
        <v>19</v>
      </c>
      <c r="F69" s="13">
        <v>1986.2</v>
      </c>
      <c r="G69" s="13">
        <v>216530.04</v>
      </c>
      <c r="H69" s="13">
        <v>1484.59</v>
      </c>
      <c r="I69" s="4">
        <f t="shared" si="1"/>
        <v>6.8562773091438026E-3</v>
      </c>
      <c r="J69" s="13">
        <f t="shared" ref="J69:J132" si="2">I69*F69</f>
        <v>13.617937991421421</v>
      </c>
    </row>
    <row r="70" spans="2:10" x14ac:dyDescent="0.25">
      <c r="B70" s="2">
        <v>66</v>
      </c>
      <c r="C70" s="1">
        <v>3151</v>
      </c>
      <c r="D70" t="s">
        <v>64</v>
      </c>
      <c r="E70" s="2" t="s">
        <v>19</v>
      </c>
      <c r="F70" s="13">
        <v>144.66</v>
      </c>
      <c r="G70" s="13">
        <v>17890.89</v>
      </c>
      <c r="H70" s="13">
        <v>0</v>
      </c>
      <c r="I70" s="4">
        <f t="shared" ref="I70:I133" si="3">IF(G70=0,0,H70/G70)</f>
        <v>0</v>
      </c>
      <c r="J70" s="13">
        <f t="shared" si="2"/>
        <v>0</v>
      </c>
    </row>
    <row r="71" spans="2:10" x14ac:dyDescent="0.25">
      <c r="B71" s="2">
        <v>67</v>
      </c>
      <c r="C71" s="1">
        <v>3171</v>
      </c>
      <c r="D71" t="s">
        <v>53</v>
      </c>
      <c r="E71" s="2" t="s">
        <v>19</v>
      </c>
      <c r="F71" s="13">
        <v>2705.35</v>
      </c>
      <c r="G71" s="13">
        <v>331229.37</v>
      </c>
      <c r="H71" s="13">
        <v>4275.3100000000004</v>
      </c>
      <c r="I71" s="4">
        <f t="shared" si="3"/>
        <v>1.2907400089551239E-2</v>
      </c>
      <c r="J71" s="13">
        <f t="shared" si="2"/>
        <v>34.919034832267442</v>
      </c>
    </row>
    <row r="72" spans="2:10" x14ac:dyDescent="0.25">
      <c r="B72" s="2">
        <v>68</v>
      </c>
      <c r="C72" s="1">
        <v>3186</v>
      </c>
      <c r="D72" t="s">
        <v>60</v>
      </c>
      <c r="E72" s="2" t="s">
        <v>19</v>
      </c>
      <c r="F72" s="13">
        <v>8457.2099999999991</v>
      </c>
      <c r="G72" s="13">
        <v>1353471.36</v>
      </c>
      <c r="H72" s="13">
        <v>101717.36</v>
      </c>
      <c r="I72" s="4">
        <f t="shared" si="3"/>
        <v>7.5152945977371835E-2</v>
      </c>
      <c r="J72" s="13">
        <f t="shared" si="2"/>
        <v>635.58424624928875</v>
      </c>
    </row>
    <row r="73" spans="2:10" x14ac:dyDescent="0.25">
      <c r="B73" s="2">
        <v>69</v>
      </c>
      <c r="C73" s="1">
        <v>3206</v>
      </c>
      <c r="D73" t="s">
        <v>39</v>
      </c>
      <c r="E73" s="2" t="s">
        <v>20</v>
      </c>
      <c r="F73" s="13">
        <v>21796.34</v>
      </c>
      <c r="G73" s="13">
        <v>3522944.4</v>
      </c>
      <c r="H73" s="13">
        <v>211376.46</v>
      </c>
      <c r="I73" s="4">
        <f t="shared" si="3"/>
        <v>5.9999942093891687E-2</v>
      </c>
      <c r="J73" s="13">
        <f t="shared" si="2"/>
        <v>1307.7791378587751</v>
      </c>
    </row>
    <row r="74" spans="2:10" x14ac:dyDescent="0.25">
      <c r="B74" s="2">
        <v>70</v>
      </c>
      <c r="C74" s="1">
        <v>3211</v>
      </c>
      <c r="D74" t="s">
        <v>42</v>
      </c>
      <c r="E74" s="2" t="s">
        <v>20</v>
      </c>
      <c r="F74" s="13">
        <v>22429.29</v>
      </c>
      <c r="G74" s="13">
        <v>3505048.94</v>
      </c>
      <c r="H74" s="13">
        <v>130236.73</v>
      </c>
      <c r="I74" s="4">
        <f t="shared" si="3"/>
        <v>3.715689344982441E-2</v>
      </c>
      <c r="J74" s="13">
        <f t="shared" si="2"/>
        <v>833.40273868521217</v>
      </c>
    </row>
    <row r="75" spans="2:10" x14ac:dyDescent="0.25">
      <c r="B75" s="2">
        <v>71</v>
      </c>
      <c r="C75" s="1">
        <v>3212</v>
      </c>
      <c r="D75" t="s">
        <v>45</v>
      </c>
      <c r="E75" s="2" t="s">
        <v>20</v>
      </c>
      <c r="F75" s="13">
        <v>26712.57</v>
      </c>
      <c r="G75" s="13">
        <v>4086616.73</v>
      </c>
      <c r="H75" s="13">
        <v>115949.41</v>
      </c>
      <c r="I75" s="4">
        <f t="shared" si="3"/>
        <v>2.8372959262073987E-2</v>
      </c>
      <c r="J75" s="13">
        <f t="shared" si="2"/>
        <v>757.91466039529973</v>
      </c>
    </row>
    <row r="76" spans="2:10" x14ac:dyDescent="0.25">
      <c r="B76" s="2">
        <v>72</v>
      </c>
      <c r="C76" s="1">
        <v>3276</v>
      </c>
      <c r="D76" t="s">
        <v>55</v>
      </c>
      <c r="E76" s="2" t="s">
        <v>20</v>
      </c>
      <c r="F76" s="13">
        <v>102714.56</v>
      </c>
      <c r="G76" s="13">
        <v>15069043.18</v>
      </c>
      <c r="H76" s="13">
        <v>720053.82</v>
      </c>
      <c r="I76" s="4">
        <f t="shared" si="3"/>
        <v>4.7783645676699162E-2</v>
      </c>
      <c r="J76" s="13">
        <f t="shared" si="2"/>
        <v>4908.0761408780563</v>
      </c>
    </row>
    <row r="77" spans="2:10" x14ac:dyDescent="0.25">
      <c r="B77" s="2">
        <v>73</v>
      </c>
      <c r="C77" s="1">
        <v>4002</v>
      </c>
      <c r="D77" t="s">
        <v>65</v>
      </c>
      <c r="E77" s="2" t="s">
        <v>1</v>
      </c>
      <c r="F77" s="13">
        <v>12363.25</v>
      </c>
      <c r="G77" s="13">
        <v>1450850.91</v>
      </c>
      <c r="H77" s="13">
        <v>12747.73</v>
      </c>
      <c r="I77" s="4">
        <f t="shared" si="3"/>
        <v>8.7863817792277494E-3</v>
      </c>
      <c r="J77" s="13">
        <f t="shared" si="2"/>
        <v>108.62823453203747</v>
      </c>
    </row>
    <row r="78" spans="2:10" x14ac:dyDescent="0.25">
      <c r="B78" s="2">
        <v>74</v>
      </c>
      <c r="C78" s="1">
        <v>4004</v>
      </c>
      <c r="D78" t="s">
        <v>66</v>
      </c>
      <c r="E78" s="2" t="s">
        <v>1</v>
      </c>
      <c r="F78" s="13">
        <v>55615.14</v>
      </c>
      <c r="G78" s="13">
        <v>3542790.46</v>
      </c>
      <c r="H78" s="13">
        <v>6368.09</v>
      </c>
      <c r="I78" s="4">
        <f t="shared" si="3"/>
        <v>1.7974785898006512E-3</v>
      </c>
      <c r="J78" s="13">
        <f t="shared" si="2"/>
        <v>99.967023418765791</v>
      </c>
    </row>
    <row r="79" spans="2:10" x14ac:dyDescent="0.25">
      <c r="B79" s="2">
        <v>75</v>
      </c>
      <c r="C79" s="1">
        <v>4006</v>
      </c>
      <c r="D79" t="s">
        <v>67</v>
      </c>
      <c r="E79" s="2" t="s">
        <v>1</v>
      </c>
      <c r="F79" s="13">
        <v>29278.68</v>
      </c>
      <c r="G79" s="13">
        <v>3236132.32</v>
      </c>
      <c r="H79" s="13">
        <v>17644.34</v>
      </c>
      <c r="I79" s="4">
        <f t="shared" si="3"/>
        <v>5.452292507001074E-3</v>
      </c>
      <c r="J79" s="13">
        <f t="shared" si="2"/>
        <v>159.63592757888222</v>
      </c>
    </row>
    <row r="80" spans="2:10" x14ac:dyDescent="0.25">
      <c r="B80" s="2">
        <v>76</v>
      </c>
      <c r="C80" s="1">
        <v>4008</v>
      </c>
      <c r="D80" t="s">
        <v>68</v>
      </c>
      <c r="E80" s="2" t="s">
        <v>1</v>
      </c>
      <c r="F80" s="13">
        <v>12889.58</v>
      </c>
      <c r="G80" s="13">
        <v>1413371.88</v>
      </c>
      <c r="H80" s="13">
        <v>4169.58</v>
      </c>
      <c r="I80" s="4">
        <f t="shared" si="3"/>
        <v>2.9500940686608256E-3</v>
      </c>
      <c r="J80" s="13">
        <f t="shared" si="2"/>
        <v>38.025473505529206</v>
      </c>
    </row>
    <row r="81" spans="2:10" x14ac:dyDescent="0.25">
      <c r="B81" s="2">
        <v>77</v>
      </c>
      <c r="C81" s="1">
        <v>4010</v>
      </c>
      <c r="D81" t="s">
        <v>69</v>
      </c>
      <c r="E81" s="2" t="s">
        <v>1</v>
      </c>
      <c r="F81" s="13">
        <v>15535.36</v>
      </c>
      <c r="G81" s="13">
        <v>1576208.47</v>
      </c>
      <c r="H81" s="13">
        <v>14259.89</v>
      </c>
      <c r="I81" s="4">
        <f t="shared" si="3"/>
        <v>9.0469568406772987E-3</v>
      </c>
      <c r="J81" s="13">
        <f t="shared" si="2"/>
        <v>140.54773142438449</v>
      </c>
    </row>
    <row r="82" spans="2:10" x14ac:dyDescent="0.25">
      <c r="B82" s="2">
        <v>78</v>
      </c>
      <c r="C82" s="1">
        <v>4012</v>
      </c>
      <c r="D82" t="s">
        <v>70</v>
      </c>
      <c r="E82" s="2" t="s">
        <v>1</v>
      </c>
      <c r="F82" s="13">
        <v>29562.58</v>
      </c>
      <c r="G82" s="13">
        <v>2183687.15</v>
      </c>
      <c r="H82" s="13">
        <v>11542.17</v>
      </c>
      <c r="I82" s="4">
        <f t="shared" si="3"/>
        <v>5.2856335212670006E-3</v>
      </c>
      <c r="J82" s="13">
        <f t="shared" si="2"/>
        <v>156.25696382313743</v>
      </c>
    </row>
    <row r="83" spans="2:10" x14ac:dyDescent="0.25">
      <c r="B83" s="2">
        <v>79</v>
      </c>
      <c r="C83" s="1">
        <v>4014</v>
      </c>
      <c r="D83" t="s">
        <v>71</v>
      </c>
      <c r="E83" s="2" t="s">
        <v>1</v>
      </c>
      <c r="F83" s="13">
        <v>13280.65</v>
      </c>
      <c r="G83" s="13">
        <v>1244009.33</v>
      </c>
      <c r="H83" s="13">
        <v>4588.29</v>
      </c>
      <c r="I83" s="4">
        <f t="shared" si="3"/>
        <v>3.6883083505491071E-3</v>
      </c>
      <c r="J83" s="13">
        <f t="shared" si="2"/>
        <v>48.983132295719997</v>
      </c>
    </row>
    <row r="84" spans="2:10" x14ac:dyDescent="0.25">
      <c r="B84" s="2">
        <v>80</v>
      </c>
      <c r="C84" s="1">
        <v>4016</v>
      </c>
      <c r="D84" t="s">
        <v>72</v>
      </c>
      <c r="E84" s="2" t="s">
        <v>1</v>
      </c>
      <c r="F84" s="13">
        <v>12778.06</v>
      </c>
      <c r="G84" s="13">
        <v>825422.81</v>
      </c>
      <c r="H84" s="13">
        <v>851.27</v>
      </c>
      <c r="I84" s="4">
        <f t="shared" si="3"/>
        <v>1.0313138790046278E-3</v>
      </c>
      <c r="J84" s="13">
        <f t="shared" si="2"/>
        <v>13.178190624753874</v>
      </c>
    </row>
    <row r="85" spans="2:10" x14ac:dyDescent="0.25">
      <c r="B85" s="2">
        <v>81</v>
      </c>
      <c r="C85" s="1">
        <v>4018</v>
      </c>
      <c r="D85" t="s">
        <v>73</v>
      </c>
      <c r="E85" s="2" t="s">
        <v>1</v>
      </c>
      <c r="F85" s="13">
        <v>32997.550000000003</v>
      </c>
      <c r="G85" s="13">
        <v>2131776.7599999998</v>
      </c>
      <c r="H85" s="13">
        <v>8742.42</v>
      </c>
      <c r="I85" s="4">
        <f t="shared" si="3"/>
        <v>4.101001645219174E-3</v>
      </c>
      <c r="J85" s="13">
        <f t="shared" si="2"/>
        <v>135.32300683820196</v>
      </c>
    </row>
    <row r="86" spans="2:10" x14ac:dyDescent="0.25">
      <c r="B86" s="2">
        <v>82</v>
      </c>
      <c r="C86" s="1">
        <v>4020</v>
      </c>
      <c r="D86" t="s">
        <v>74</v>
      </c>
      <c r="E86" s="2" t="s">
        <v>1</v>
      </c>
      <c r="F86" s="13">
        <v>9137.24</v>
      </c>
      <c r="G86" s="13">
        <v>1001159.27</v>
      </c>
      <c r="H86" s="13">
        <v>9370.16</v>
      </c>
      <c r="I86" s="4">
        <f t="shared" si="3"/>
        <v>9.3593100326584393E-3</v>
      </c>
      <c r="J86" s="13">
        <f t="shared" si="2"/>
        <v>85.518262002808001</v>
      </c>
    </row>
    <row r="87" spans="2:10" x14ac:dyDescent="0.25">
      <c r="B87" s="2">
        <v>83</v>
      </c>
      <c r="C87" s="1">
        <v>4021</v>
      </c>
      <c r="D87" t="s">
        <v>75</v>
      </c>
      <c r="E87" s="2" t="s">
        <v>1</v>
      </c>
      <c r="F87" s="13">
        <v>24655.48</v>
      </c>
      <c r="G87" s="13">
        <v>1569749.36</v>
      </c>
      <c r="H87" s="13">
        <v>4009.98</v>
      </c>
      <c r="I87" s="4">
        <f t="shared" si="3"/>
        <v>2.5545352029957189E-3</v>
      </c>
      <c r="J87" s="13">
        <f t="shared" si="2"/>
        <v>62.983291606756886</v>
      </c>
    </row>
    <row r="88" spans="2:10" x14ac:dyDescent="0.25">
      <c r="B88" s="2">
        <v>84</v>
      </c>
      <c r="C88" s="1">
        <v>4022</v>
      </c>
      <c r="D88" t="s">
        <v>76</v>
      </c>
      <c r="E88" s="2" t="s">
        <v>1</v>
      </c>
      <c r="F88" s="13">
        <v>12078.3</v>
      </c>
      <c r="G88" s="13">
        <v>1371690.25</v>
      </c>
      <c r="H88" s="13">
        <v>2339.61</v>
      </c>
      <c r="I88" s="4">
        <f t="shared" si="3"/>
        <v>1.7056401764173801E-3</v>
      </c>
      <c r="J88" s="13">
        <f t="shared" si="2"/>
        <v>20.601233742822039</v>
      </c>
    </row>
    <row r="89" spans="2:10" x14ac:dyDescent="0.25">
      <c r="B89" s="2">
        <v>85</v>
      </c>
      <c r="C89" s="1">
        <v>4024</v>
      </c>
      <c r="D89" t="s">
        <v>77</v>
      </c>
      <c r="E89" s="2" t="s">
        <v>1</v>
      </c>
      <c r="F89" s="13">
        <v>30149.14</v>
      </c>
      <c r="G89" s="13">
        <v>3870341.42</v>
      </c>
      <c r="H89" s="13">
        <v>29383.89</v>
      </c>
      <c r="I89" s="4">
        <f t="shared" si="3"/>
        <v>7.5920666451178356E-3</v>
      </c>
      <c r="J89" s="13">
        <f t="shared" si="2"/>
        <v>228.89428017298795</v>
      </c>
    </row>
    <row r="90" spans="2:10" x14ac:dyDescent="0.25">
      <c r="B90" s="2">
        <v>86</v>
      </c>
      <c r="C90" s="1">
        <v>4026</v>
      </c>
      <c r="D90" t="s">
        <v>78</v>
      </c>
      <c r="E90" s="2" t="s">
        <v>1</v>
      </c>
      <c r="F90" s="13">
        <v>5622.92</v>
      </c>
      <c r="G90" s="13">
        <v>588039.91</v>
      </c>
      <c r="H90" s="13">
        <v>3131.08</v>
      </c>
      <c r="I90" s="4">
        <f t="shared" si="3"/>
        <v>5.324604583386185E-3</v>
      </c>
      <c r="J90" s="13">
        <f t="shared" si="2"/>
        <v>29.939825604013848</v>
      </c>
    </row>
    <row r="91" spans="2:10" x14ac:dyDescent="0.25">
      <c r="B91" s="2">
        <v>87</v>
      </c>
      <c r="C91" s="1">
        <v>4028</v>
      </c>
      <c r="D91" t="s">
        <v>79</v>
      </c>
      <c r="E91" s="2" t="s">
        <v>1</v>
      </c>
      <c r="F91" s="13">
        <v>4496.16</v>
      </c>
      <c r="G91" s="13">
        <v>506242.93</v>
      </c>
      <c r="H91" s="13">
        <v>721.75</v>
      </c>
      <c r="I91" s="4">
        <f t="shared" si="3"/>
        <v>1.4256989228471793E-3</v>
      </c>
      <c r="J91" s="13">
        <f t="shared" si="2"/>
        <v>6.4101704689485732</v>
      </c>
    </row>
    <row r="92" spans="2:10" x14ac:dyDescent="0.25">
      <c r="B92" s="2">
        <v>88</v>
      </c>
      <c r="C92" s="1">
        <v>4030</v>
      </c>
      <c r="D92" t="s">
        <v>8</v>
      </c>
      <c r="E92" s="2" t="s">
        <v>1</v>
      </c>
      <c r="F92" s="13">
        <v>6298.21</v>
      </c>
      <c r="G92" s="13">
        <v>465174.51</v>
      </c>
      <c r="H92" s="13">
        <v>390.97</v>
      </c>
      <c r="I92" s="4">
        <f t="shared" si="3"/>
        <v>8.4048027481127465E-4</v>
      </c>
      <c r="J92" s="13">
        <f t="shared" si="2"/>
        <v>5.2935212716191185</v>
      </c>
    </row>
    <row r="93" spans="2:10" x14ac:dyDescent="0.25">
      <c r="B93" s="2">
        <v>89</v>
      </c>
      <c r="C93" s="1">
        <v>4032</v>
      </c>
      <c r="D93" t="s">
        <v>80</v>
      </c>
      <c r="E93" s="2" t="s">
        <v>1</v>
      </c>
      <c r="F93" s="13">
        <v>3471.03</v>
      </c>
      <c r="G93" s="13">
        <v>341666.74</v>
      </c>
      <c r="H93" s="13">
        <v>2793.05</v>
      </c>
      <c r="I93" s="4">
        <f t="shared" si="3"/>
        <v>8.1747787332182246E-3</v>
      </c>
      <c r="J93" s="13">
        <f t="shared" si="2"/>
        <v>28.374902226362455</v>
      </c>
    </row>
    <row r="94" spans="2:10" x14ac:dyDescent="0.25">
      <c r="B94" s="2">
        <v>90</v>
      </c>
      <c r="C94" s="1">
        <v>4034</v>
      </c>
      <c r="D94" t="s">
        <v>81</v>
      </c>
      <c r="E94" s="2" t="s">
        <v>1</v>
      </c>
      <c r="F94" s="13">
        <v>40628.870000000003</v>
      </c>
      <c r="G94" s="13">
        <v>2466743.21</v>
      </c>
      <c r="H94" s="13">
        <v>9104.67</v>
      </c>
      <c r="I94" s="4">
        <f t="shared" si="3"/>
        <v>3.6909678977083311E-3</v>
      </c>
      <c r="J94" s="13">
        <f t="shared" si="2"/>
        <v>149.9598548901651</v>
      </c>
    </row>
    <row r="95" spans="2:10" x14ac:dyDescent="0.25">
      <c r="B95" s="2">
        <v>91</v>
      </c>
      <c r="C95" s="1">
        <v>4036</v>
      </c>
      <c r="D95" t="s">
        <v>82</v>
      </c>
      <c r="E95" s="2" t="s">
        <v>1</v>
      </c>
      <c r="F95" s="13">
        <v>8080.48</v>
      </c>
      <c r="G95" s="13">
        <v>756205.75</v>
      </c>
      <c r="H95" s="13">
        <v>3223.51</v>
      </c>
      <c r="I95" s="4">
        <f t="shared" si="3"/>
        <v>4.2627419852335167E-3</v>
      </c>
      <c r="J95" s="13">
        <f t="shared" si="2"/>
        <v>34.445001356839725</v>
      </c>
    </row>
    <row r="96" spans="2:10" x14ac:dyDescent="0.25">
      <c r="B96" s="2">
        <v>92</v>
      </c>
      <c r="C96" s="1">
        <v>4038</v>
      </c>
      <c r="D96" t="s">
        <v>83</v>
      </c>
      <c r="E96" s="2" t="s">
        <v>1</v>
      </c>
      <c r="F96" s="13">
        <v>5214.17</v>
      </c>
      <c r="G96" s="13">
        <v>550936.18000000005</v>
      </c>
      <c r="H96" s="13">
        <v>656.1</v>
      </c>
      <c r="I96" s="4">
        <f t="shared" si="3"/>
        <v>1.190882036463824E-3</v>
      </c>
      <c r="J96" s="13">
        <f t="shared" si="2"/>
        <v>6.2094613880685774</v>
      </c>
    </row>
    <row r="97" spans="2:10" x14ac:dyDescent="0.25">
      <c r="B97" s="2">
        <v>93</v>
      </c>
      <c r="C97" s="1">
        <v>4040</v>
      </c>
      <c r="D97" t="s">
        <v>84</v>
      </c>
      <c r="E97" s="2" t="s">
        <v>1</v>
      </c>
      <c r="F97" s="13">
        <v>2755.89</v>
      </c>
      <c r="G97" s="13">
        <v>273481.56</v>
      </c>
      <c r="H97" s="13">
        <v>403.56</v>
      </c>
      <c r="I97" s="4">
        <f t="shared" si="3"/>
        <v>1.4756387962683846E-3</v>
      </c>
      <c r="J97" s="13">
        <f t="shared" si="2"/>
        <v>4.0666982022480784</v>
      </c>
    </row>
    <row r="98" spans="2:10" x14ac:dyDescent="0.25">
      <c r="B98" s="2">
        <v>94</v>
      </c>
      <c r="C98" s="1">
        <v>4042</v>
      </c>
      <c r="D98" t="s">
        <v>85</v>
      </c>
      <c r="E98" s="2" t="s">
        <v>1</v>
      </c>
      <c r="F98" s="13">
        <v>7786.79</v>
      </c>
      <c r="G98" s="13">
        <v>824268.34</v>
      </c>
      <c r="H98" s="13">
        <v>2432.4299999999998</v>
      </c>
      <c r="I98" s="4">
        <f t="shared" si="3"/>
        <v>2.9510171408500293E-3</v>
      </c>
      <c r="J98" s="13">
        <f t="shared" si="2"/>
        <v>22.978950762199599</v>
      </c>
    </row>
    <row r="99" spans="2:10" x14ac:dyDescent="0.25">
      <c r="B99" s="2">
        <v>95</v>
      </c>
      <c r="C99" s="1">
        <v>4046</v>
      </c>
      <c r="D99" t="s">
        <v>86</v>
      </c>
      <c r="E99" s="2" t="s">
        <v>1</v>
      </c>
      <c r="F99" s="13">
        <v>5951.62</v>
      </c>
      <c r="G99" s="13">
        <v>633306.93000000005</v>
      </c>
      <c r="H99" s="13">
        <v>8368.31</v>
      </c>
      <c r="I99" s="4">
        <f t="shared" si="3"/>
        <v>1.321367192365951E-2</v>
      </c>
      <c r="J99" s="13">
        <f t="shared" si="2"/>
        <v>78.64275409429041</v>
      </c>
    </row>
    <row r="100" spans="2:10" x14ac:dyDescent="0.25">
      <c r="B100" s="2">
        <v>96</v>
      </c>
      <c r="C100" s="1">
        <v>4048</v>
      </c>
      <c r="D100" t="s">
        <v>87</v>
      </c>
      <c r="E100" s="2" t="s">
        <v>1</v>
      </c>
      <c r="F100" s="13">
        <v>3445.69</v>
      </c>
      <c r="G100" s="13">
        <v>363134.54</v>
      </c>
      <c r="H100" s="13">
        <v>619.01</v>
      </c>
      <c r="I100" s="4">
        <f t="shared" si="3"/>
        <v>1.7046299148519445E-3</v>
      </c>
      <c r="J100" s="13">
        <f t="shared" si="2"/>
        <v>5.873626251306197</v>
      </c>
    </row>
    <row r="101" spans="2:10" x14ac:dyDescent="0.25">
      <c r="B101" s="2">
        <v>97</v>
      </c>
      <c r="C101" s="1">
        <v>4050</v>
      </c>
      <c r="D101" t="s">
        <v>88</v>
      </c>
      <c r="E101" s="2" t="s">
        <v>1</v>
      </c>
      <c r="F101" s="13">
        <v>8805.7199999999993</v>
      </c>
      <c r="G101" s="13">
        <v>902149.66</v>
      </c>
      <c r="H101" s="13">
        <v>1694.54</v>
      </c>
      <c r="I101" s="4">
        <f t="shared" si="3"/>
        <v>1.8783357963023562E-3</v>
      </c>
      <c r="J101" s="13">
        <f t="shared" si="2"/>
        <v>16.540099088215584</v>
      </c>
    </row>
    <row r="102" spans="2:10" x14ac:dyDescent="0.25">
      <c r="B102" s="2">
        <v>98</v>
      </c>
      <c r="C102" s="1">
        <v>4151</v>
      </c>
      <c r="D102" t="s">
        <v>80</v>
      </c>
      <c r="E102" s="2" t="s">
        <v>19</v>
      </c>
      <c r="F102" s="13">
        <v>555.57000000000005</v>
      </c>
      <c r="G102" s="13">
        <v>40078.22</v>
      </c>
      <c r="H102" s="13">
        <v>196.29</v>
      </c>
      <c r="I102" s="4">
        <f t="shared" si="3"/>
        <v>4.8976726012282977E-3</v>
      </c>
      <c r="J102" s="13">
        <f t="shared" si="2"/>
        <v>2.7209999670644054</v>
      </c>
    </row>
    <row r="103" spans="2:10" x14ac:dyDescent="0.25">
      <c r="B103" s="2">
        <v>99</v>
      </c>
      <c r="C103" s="1">
        <v>4201</v>
      </c>
      <c r="D103" t="s">
        <v>23</v>
      </c>
      <c r="E103" s="2" t="s">
        <v>20</v>
      </c>
      <c r="F103" s="13">
        <v>0</v>
      </c>
      <c r="G103" s="13">
        <v>0</v>
      </c>
      <c r="H103" s="13">
        <v>0</v>
      </c>
      <c r="I103" s="4">
        <f t="shared" si="3"/>
        <v>0</v>
      </c>
      <c r="J103" s="13">
        <f t="shared" si="2"/>
        <v>0</v>
      </c>
    </row>
    <row r="104" spans="2:10" x14ac:dyDescent="0.25">
      <c r="B104" s="2">
        <v>100</v>
      </c>
      <c r="C104" s="1">
        <v>4206</v>
      </c>
      <c r="D104" t="s">
        <v>67</v>
      </c>
      <c r="E104" s="2" t="s">
        <v>20</v>
      </c>
      <c r="F104" s="13">
        <v>17751.64</v>
      </c>
      <c r="G104" s="13">
        <v>2137506.19</v>
      </c>
      <c r="H104" s="13">
        <v>21793.89</v>
      </c>
      <c r="I104" s="4">
        <f t="shared" si="3"/>
        <v>1.0195942403329368E-2</v>
      </c>
      <c r="J104" s="13">
        <f t="shared" si="2"/>
        <v>180.99469900463774</v>
      </c>
    </row>
    <row r="105" spans="2:10" x14ac:dyDescent="0.25">
      <c r="B105" s="2">
        <v>101</v>
      </c>
      <c r="C105" s="1">
        <v>4291</v>
      </c>
      <c r="D105" t="s">
        <v>88</v>
      </c>
      <c r="E105" s="2" t="s">
        <v>20</v>
      </c>
      <c r="F105" s="13">
        <v>19609.77</v>
      </c>
      <c r="G105" s="13">
        <v>2709016.33</v>
      </c>
      <c r="H105" s="13">
        <v>31815.97</v>
      </c>
      <c r="I105" s="4">
        <f t="shared" si="3"/>
        <v>1.174447331589175E-2</v>
      </c>
      <c r="J105" s="13">
        <f t="shared" si="2"/>
        <v>230.30642049577457</v>
      </c>
    </row>
    <row r="106" spans="2:10" x14ac:dyDescent="0.25">
      <c r="B106" s="2">
        <v>102</v>
      </c>
      <c r="C106" s="1">
        <v>5010</v>
      </c>
      <c r="D106" t="s">
        <v>89</v>
      </c>
      <c r="E106" s="2" t="s">
        <v>1</v>
      </c>
      <c r="F106" s="13">
        <v>21858.23</v>
      </c>
      <c r="G106" s="13">
        <v>2424590.5</v>
      </c>
      <c r="H106" s="13">
        <v>96918.6</v>
      </c>
      <c r="I106" s="4">
        <f t="shared" si="3"/>
        <v>3.9973183100403965E-2</v>
      </c>
      <c r="J106" s="13">
        <f t="shared" si="2"/>
        <v>873.74303004074295</v>
      </c>
    </row>
    <row r="107" spans="2:10" x14ac:dyDescent="0.25">
      <c r="B107" s="2">
        <v>103</v>
      </c>
      <c r="C107" s="1">
        <v>5012</v>
      </c>
      <c r="D107" t="s">
        <v>90</v>
      </c>
      <c r="E107" s="2" t="s">
        <v>1</v>
      </c>
      <c r="F107" s="13">
        <v>17549.62</v>
      </c>
      <c r="G107" s="13">
        <v>2147822.1</v>
      </c>
      <c r="H107" s="13">
        <v>154660.6</v>
      </c>
      <c r="I107" s="4">
        <f t="shared" si="3"/>
        <v>7.2008105326786614E-2</v>
      </c>
      <c r="J107" s="13">
        <f t="shared" si="2"/>
        <v>1263.7148854050808</v>
      </c>
    </row>
    <row r="108" spans="2:10" x14ac:dyDescent="0.25">
      <c r="B108" s="2">
        <v>104</v>
      </c>
      <c r="C108" s="1">
        <v>5014</v>
      </c>
      <c r="D108" t="s">
        <v>91</v>
      </c>
      <c r="E108" s="2" t="s">
        <v>1</v>
      </c>
      <c r="F108" s="13">
        <v>36494.120000000003</v>
      </c>
      <c r="G108" s="13">
        <v>3652669.2</v>
      </c>
      <c r="H108" s="13">
        <v>25932.5</v>
      </c>
      <c r="I108" s="4">
        <f t="shared" si="3"/>
        <v>7.0996026686457126E-3</v>
      </c>
      <c r="J108" s="13">
        <f t="shared" si="2"/>
        <v>259.09375174187687</v>
      </c>
    </row>
    <row r="109" spans="2:10" x14ac:dyDescent="0.25">
      <c r="B109" s="2">
        <v>105</v>
      </c>
      <c r="C109" s="1">
        <v>5018</v>
      </c>
      <c r="D109" t="s">
        <v>92</v>
      </c>
      <c r="E109" s="2" t="s">
        <v>1</v>
      </c>
      <c r="F109" s="13">
        <v>23257.8</v>
      </c>
      <c r="G109" s="13">
        <v>2719096</v>
      </c>
      <c r="H109" s="13">
        <v>31190</v>
      </c>
      <c r="I109" s="4">
        <f t="shared" si="3"/>
        <v>1.1470724093595813E-2</v>
      </c>
      <c r="J109" s="13">
        <f t="shared" si="2"/>
        <v>266.78380682403269</v>
      </c>
    </row>
    <row r="110" spans="2:10" x14ac:dyDescent="0.25">
      <c r="B110" s="2">
        <v>106</v>
      </c>
      <c r="C110" s="1">
        <v>5022</v>
      </c>
      <c r="D110" t="s">
        <v>93</v>
      </c>
      <c r="E110" s="2" t="s">
        <v>1</v>
      </c>
      <c r="F110" s="13">
        <v>17525.099999999999</v>
      </c>
      <c r="G110" s="13">
        <v>1764086.8</v>
      </c>
      <c r="H110" s="13">
        <v>41396.699999999997</v>
      </c>
      <c r="I110" s="4">
        <f t="shared" si="3"/>
        <v>2.3466362312784154E-2</v>
      </c>
      <c r="J110" s="13">
        <f t="shared" si="2"/>
        <v>411.25034616777356</v>
      </c>
    </row>
    <row r="111" spans="2:10" x14ac:dyDescent="0.25">
      <c r="B111" s="2">
        <v>107</v>
      </c>
      <c r="C111" s="1">
        <v>5024</v>
      </c>
      <c r="D111" t="s">
        <v>94</v>
      </c>
      <c r="E111" s="2" t="s">
        <v>1</v>
      </c>
      <c r="F111" s="13">
        <v>81118.75</v>
      </c>
      <c r="G111" s="13">
        <v>9937158.3000000007</v>
      </c>
      <c r="H111" s="13">
        <v>206463.7</v>
      </c>
      <c r="I111" s="4">
        <f t="shared" si="3"/>
        <v>2.0776935796625078E-2</v>
      </c>
      <c r="J111" s="13">
        <f t="shared" si="2"/>
        <v>1685.3990606524806</v>
      </c>
    </row>
    <row r="112" spans="2:10" x14ac:dyDescent="0.25">
      <c r="B112" s="2">
        <v>108</v>
      </c>
      <c r="C112" s="1">
        <v>5025</v>
      </c>
      <c r="D112" t="s">
        <v>95</v>
      </c>
      <c r="E112" s="2" t="s">
        <v>1</v>
      </c>
      <c r="F112" s="13">
        <v>120557.6</v>
      </c>
      <c r="G112" s="13">
        <v>14604696.1</v>
      </c>
      <c r="H112" s="13">
        <v>238947.5</v>
      </c>
      <c r="I112" s="4">
        <f t="shared" si="3"/>
        <v>1.6361004594953536E-2</v>
      </c>
      <c r="J112" s="13">
        <f t="shared" si="2"/>
        <v>1972.4434475565706</v>
      </c>
    </row>
    <row r="113" spans="2:10" x14ac:dyDescent="0.25">
      <c r="B113" s="2">
        <v>109</v>
      </c>
      <c r="C113" s="1">
        <v>5026</v>
      </c>
      <c r="D113" t="s">
        <v>96</v>
      </c>
      <c r="E113" s="2" t="s">
        <v>1</v>
      </c>
      <c r="F113" s="13">
        <v>19117.189999999999</v>
      </c>
      <c r="G113" s="13">
        <v>2493064.1</v>
      </c>
      <c r="H113" s="13">
        <v>13596.5</v>
      </c>
      <c r="I113" s="4">
        <f t="shared" si="3"/>
        <v>5.4537306120608772E-3</v>
      </c>
      <c r="J113" s="13">
        <f t="shared" si="2"/>
        <v>104.26000431958407</v>
      </c>
    </row>
    <row r="114" spans="2:10" x14ac:dyDescent="0.25">
      <c r="B114" s="2">
        <v>110</v>
      </c>
      <c r="C114" s="1">
        <v>5028</v>
      </c>
      <c r="D114" t="s">
        <v>97</v>
      </c>
      <c r="E114" s="2" t="s">
        <v>1</v>
      </c>
      <c r="F114" s="13">
        <v>23392.51</v>
      </c>
      <c r="G114" s="13">
        <v>2544680.9</v>
      </c>
      <c r="H114" s="13">
        <v>58109</v>
      </c>
      <c r="I114" s="4">
        <f t="shared" si="3"/>
        <v>2.2835476149484991E-2</v>
      </c>
      <c r="J114" s="13">
        <f t="shared" si="2"/>
        <v>534.17910418158908</v>
      </c>
    </row>
    <row r="115" spans="2:10" x14ac:dyDescent="0.25">
      <c r="B115" s="2">
        <v>111</v>
      </c>
      <c r="C115" s="1">
        <v>5030</v>
      </c>
      <c r="D115" t="s">
        <v>98</v>
      </c>
      <c r="E115" s="2" t="s">
        <v>1</v>
      </c>
      <c r="F115" s="13">
        <v>37230</v>
      </c>
      <c r="G115" s="13">
        <v>4275990.0999999996</v>
      </c>
      <c r="H115" s="13">
        <v>43659.6</v>
      </c>
      <c r="I115" s="4">
        <f t="shared" si="3"/>
        <v>1.0210407175638691E-2</v>
      </c>
      <c r="J115" s="13">
        <f t="shared" si="2"/>
        <v>380.13345914902845</v>
      </c>
    </row>
    <row r="116" spans="2:10" x14ac:dyDescent="0.25">
      <c r="B116" s="2">
        <v>112</v>
      </c>
      <c r="C116" s="1">
        <v>5034</v>
      </c>
      <c r="D116" t="s">
        <v>99</v>
      </c>
      <c r="E116" s="2" t="s">
        <v>1</v>
      </c>
      <c r="F116" s="13">
        <v>30056.83</v>
      </c>
      <c r="G116" s="13">
        <v>3532475.4</v>
      </c>
      <c r="H116" s="13">
        <v>24520.6</v>
      </c>
      <c r="I116" s="4">
        <f t="shared" si="3"/>
        <v>6.9414779222524807E-3</v>
      </c>
      <c r="J116" s="13">
        <f t="shared" si="2"/>
        <v>208.63882185789603</v>
      </c>
    </row>
    <row r="117" spans="2:10" x14ac:dyDescent="0.25">
      <c r="B117" s="2">
        <v>113</v>
      </c>
      <c r="C117" s="1">
        <v>5036</v>
      </c>
      <c r="D117" t="s">
        <v>100</v>
      </c>
      <c r="E117" s="2" t="s">
        <v>1</v>
      </c>
      <c r="F117" s="13">
        <v>52881.54</v>
      </c>
      <c r="G117" s="13">
        <v>5807385.7999999998</v>
      </c>
      <c r="H117" s="13">
        <v>61626.7</v>
      </c>
      <c r="I117" s="4">
        <f t="shared" si="3"/>
        <v>1.0611779916533184E-2</v>
      </c>
      <c r="J117" s="13">
        <f t="shared" si="2"/>
        <v>561.16726412734624</v>
      </c>
    </row>
    <row r="118" spans="2:10" x14ac:dyDescent="0.25">
      <c r="B118" s="2">
        <v>114</v>
      </c>
      <c r="C118" s="1">
        <v>5040</v>
      </c>
      <c r="D118" t="s">
        <v>101</v>
      </c>
      <c r="E118" s="2" t="s">
        <v>1</v>
      </c>
      <c r="F118" s="13">
        <v>28618.05</v>
      </c>
      <c r="G118" s="13">
        <v>3379737.2</v>
      </c>
      <c r="H118" s="13">
        <v>24146.9</v>
      </c>
      <c r="I118" s="4">
        <f t="shared" si="3"/>
        <v>7.1446087583377782E-3</v>
      </c>
      <c r="J118" s="13">
        <f t="shared" si="2"/>
        <v>204.46477067654845</v>
      </c>
    </row>
    <row r="119" spans="2:10" x14ac:dyDescent="0.25">
      <c r="B119" s="2">
        <v>115</v>
      </c>
      <c r="C119" s="1">
        <v>5102</v>
      </c>
      <c r="D119" t="s">
        <v>102</v>
      </c>
      <c r="E119" s="2" t="s">
        <v>19</v>
      </c>
      <c r="F119" s="13">
        <v>147242.37</v>
      </c>
      <c r="G119" s="13">
        <v>20454475.5</v>
      </c>
      <c r="H119" s="13">
        <v>294806.5</v>
      </c>
      <c r="I119" s="4">
        <f t="shared" si="3"/>
        <v>1.44128115140376E-2</v>
      </c>
      <c r="J119" s="13">
        <f t="shared" si="2"/>
        <v>2122.1765256901845</v>
      </c>
    </row>
    <row r="120" spans="2:10" x14ac:dyDescent="0.25">
      <c r="B120" s="2">
        <v>116</v>
      </c>
      <c r="C120" s="1">
        <v>5104</v>
      </c>
      <c r="D120" t="s">
        <v>103</v>
      </c>
      <c r="E120" s="2" t="s">
        <v>19</v>
      </c>
      <c r="F120" s="13">
        <v>360276.62</v>
      </c>
      <c r="G120" s="13">
        <v>44821310.100000001</v>
      </c>
      <c r="H120" s="13">
        <v>2967828.5</v>
      </c>
      <c r="I120" s="4">
        <f t="shared" si="3"/>
        <v>6.6214675416192262E-2</v>
      </c>
      <c r="J120" s="13">
        <f t="shared" si="2"/>
        <v>23855.599453342842</v>
      </c>
    </row>
    <row r="121" spans="2:10" x14ac:dyDescent="0.25">
      <c r="B121" s="2">
        <v>117</v>
      </c>
      <c r="C121" s="1">
        <v>5106</v>
      </c>
      <c r="D121" t="s">
        <v>104</v>
      </c>
      <c r="E121" s="2" t="s">
        <v>19</v>
      </c>
      <c r="F121" s="13">
        <v>186831.69</v>
      </c>
      <c r="G121" s="13">
        <v>21398369.5</v>
      </c>
      <c r="H121" s="13">
        <v>604859.69999999995</v>
      </c>
      <c r="I121" s="4">
        <f t="shared" si="3"/>
        <v>2.8266625641734055E-2</v>
      </c>
      <c r="J121" s="13">
        <f t="shared" si="2"/>
        <v>5281.1014392425077</v>
      </c>
    </row>
    <row r="122" spans="2:10" x14ac:dyDescent="0.25">
      <c r="B122" s="2">
        <v>118</v>
      </c>
      <c r="C122" s="1">
        <v>5116</v>
      </c>
      <c r="D122" t="s">
        <v>105</v>
      </c>
      <c r="E122" s="2" t="s">
        <v>19</v>
      </c>
      <c r="F122" s="13">
        <v>23819.27</v>
      </c>
      <c r="G122" s="13">
        <v>2896972</v>
      </c>
      <c r="H122" s="13">
        <v>156375.79999999999</v>
      </c>
      <c r="I122" s="4">
        <f t="shared" si="3"/>
        <v>5.397905123004295E-2</v>
      </c>
      <c r="J122" s="13">
        <f t="shared" si="2"/>
        <v>1285.7415955922252</v>
      </c>
    </row>
    <row r="123" spans="2:10" x14ac:dyDescent="0.25">
      <c r="B123" s="2">
        <v>119</v>
      </c>
      <c r="C123" s="1">
        <v>5126</v>
      </c>
      <c r="D123" t="s">
        <v>106</v>
      </c>
      <c r="E123" s="2" t="s">
        <v>19</v>
      </c>
      <c r="F123" s="13">
        <v>113983.61</v>
      </c>
      <c r="G123" s="13">
        <v>14235471</v>
      </c>
      <c r="H123" s="13">
        <v>185722.1</v>
      </c>
      <c r="I123" s="4">
        <f t="shared" si="3"/>
        <v>1.3046431691652493E-2</v>
      </c>
      <c r="J123" s="13">
        <f t="shared" si="2"/>
        <v>1487.079381832958</v>
      </c>
    </row>
    <row r="124" spans="2:10" x14ac:dyDescent="0.25">
      <c r="B124" s="2">
        <v>120</v>
      </c>
      <c r="C124" s="1">
        <v>5136</v>
      </c>
      <c r="D124" t="s">
        <v>107</v>
      </c>
      <c r="E124" s="2" t="s">
        <v>19</v>
      </c>
      <c r="F124" s="13">
        <v>239291.11</v>
      </c>
      <c r="G124" s="13">
        <v>27227085.199999999</v>
      </c>
      <c r="H124" s="13">
        <v>922914</v>
      </c>
      <c r="I124" s="4">
        <f t="shared" si="3"/>
        <v>3.3896907921674997E-2</v>
      </c>
      <c r="J124" s="13">
        <f t="shared" si="2"/>
        <v>8111.2287221454026</v>
      </c>
    </row>
    <row r="125" spans="2:10" x14ac:dyDescent="0.25">
      <c r="B125" s="2">
        <v>121</v>
      </c>
      <c r="C125" s="1">
        <v>5171</v>
      </c>
      <c r="D125" t="s">
        <v>108</v>
      </c>
      <c r="E125" s="2" t="s">
        <v>19</v>
      </c>
      <c r="F125" s="13">
        <v>29467.41</v>
      </c>
      <c r="G125" s="13">
        <v>4384582.3</v>
      </c>
      <c r="H125" s="13">
        <v>172392.4</v>
      </c>
      <c r="I125" s="4">
        <f t="shared" si="3"/>
        <v>3.9317861589688946E-2</v>
      </c>
      <c r="J125" s="13">
        <f t="shared" si="2"/>
        <v>1158.595547786616</v>
      </c>
    </row>
    <row r="126" spans="2:10" x14ac:dyDescent="0.25">
      <c r="B126" s="2">
        <v>122</v>
      </c>
      <c r="C126" s="1">
        <v>5178</v>
      </c>
      <c r="D126" t="s">
        <v>109</v>
      </c>
      <c r="E126" s="2" t="s">
        <v>19</v>
      </c>
      <c r="F126" s="13">
        <v>172000.82</v>
      </c>
      <c r="G126" s="13">
        <v>20517431.899999999</v>
      </c>
      <c r="H126" s="13">
        <v>302729.3</v>
      </c>
      <c r="I126" s="4">
        <f t="shared" si="3"/>
        <v>1.4754736434631471E-2</v>
      </c>
      <c r="J126" s="13">
        <f t="shared" si="2"/>
        <v>2537.8267656404896</v>
      </c>
    </row>
    <row r="127" spans="2:10" x14ac:dyDescent="0.25">
      <c r="B127" s="2">
        <v>123</v>
      </c>
      <c r="C127" s="1">
        <v>5191</v>
      </c>
      <c r="D127" t="s">
        <v>101</v>
      </c>
      <c r="E127" s="2" t="s">
        <v>19</v>
      </c>
      <c r="F127" s="13">
        <v>30983.83</v>
      </c>
      <c r="G127" s="13">
        <v>4295899.8</v>
      </c>
      <c r="H127" s="13">
        <v>95605</v>
      </c>
      <c r="I127" s="4">
        <f t="shared" si="3"/>
        <v>2.2254941793567906E-2</v>
      </c>
      <c r="J127" s="13">
        <f t="shared" si="2"/>
        <v>689.54333319180319</v>
      </c>
    </row>
    <row r="128" spans="2:10" x14ac:dyDescent="0.25">
      <c r="B128" s="2">
        <v>124</v>
      </c>
      <c r="C128" s="1">
        <v>5216</v>
      </c>
      <c r="D128" t="s">
        <v>110</v>
      </c>
      <c r="E128" s="2" t="s">
        <v>20</v>
      </c>
      <c r="F128" s="13">
        <v>298394.53999999998</v>
      </c>
      <c r="G128" s="13">
        <v>42841318.799999997</v>
      </c>
      <c r="H128" s="13">
        <v>1421157.2</v>
      </c>
      <c r="I128" s="4">
        <f t="shared" si="3"/>
        <v>3.317258291311051E-2</v>
      </c>
      <c r="J128" s="13">
        <f t="shared" si="2"/>
        <v>9898.5176189694703</v>
      </c>
    </row>
    <row r="129" spans="2:10" x14ac:dyDescent="0.25">
      <c r="B129" s="2">
        <v>125</v>
      </c>
      <c r="C129" s="1">
        <v>5231</v>
      </c>
      <c r="D129" t="s">
        <v>91</v>
      </c>
      <c r="E129" s="2" t="s">
        <v>20</v>
      </c>
      <c r="F129" s="13">
        <v>981999.34</v>
      </c>
      <c r="G129" s="13">
        <v>148239324.59999999</v>
      </c>
      <c r="H129" s="13">
        <v>7043293.2000000002</v>
      </c>
      <c r="I129" s="4">
        <f t="shared" si="3"/>
        <v>4.7512987656987749E-2</v>
      </c>
      <c r="J129" s="13">
        <f t="shared" si="2"/>
        <v>46657.722520590112</v>
      </c>
    </row>
    <row r="130" spans="2:10" x14ac:dyDescent="0.25">
      <c r="B130" s="2">
        <v>126</v>
      </c>
      <c r="C130" s="1">
        <v>6002</v>
      </c>
      <c r="D130" t="s">
        <v>111</v>
      </c>
      <c r="E130" s="2" t="s">
        <v>1</v>
      </c>
      <c r="F130" s="13">
        <v>6475.56</v>
      </c>
      <c r="G130" s="13">
        <v>740462.95</v>
      </c>
      <c r="H130" s="13">
        <v>2462.35</v>
      </c>
      <c r="I130" s="4">
        <f t="shared" si="3"/>
        <v>3.325419590541296E-3</v>
      </c>
      <c r="J130" s="13">
        <f t="shared" si="2"/>
        <v>21.533954083725597</v>
      </c>
    </row>
    <row r="131" spans="2:10" x14ac:dyDescent="0.25">
      <c r="B131" s="2">
        <v>127</v>
      </c>
      <c r="C131" s="1">
        <v>6004</v>
      </c>
      <c r="D131" t="s">
        <v>112</v>
      </c>
      <c r="E131" s="2" t="s">
        <v>1</v>
      </c>
      <c r="F131" s="13">
        <v>8599.11</v>
      </c>
      <c r="G131" s="13">
        <v>1002562.47</v>
      </c>
      <c r="H131" s="13">
        <v>4887.0600000000004</v>
      </c>
      <c r="I131" s="4">
        <f t="shared" si="3"/>
        <v>4.8745690630131013E-3</v>
      </c>
      <c r="J131" s="13">
        <f t="shared" si="2"/>
        <v>41.916955575446593</v>
      </c>
    </row>
    <row r="132" spans="2:10" x14ac:dyDescent="0.25">
      <c r="B132" s="2">
        <v>128</v>
      </c>
      <c r="C132" s="1">
        <v>6006</v>
      </c>
      <c r="D132" t="s">
        <v>113</v>
      </c>
      <c r="E132" s="2" t="s">
        <v>1</v>
      </c>
      <c r="F132" s="13">
        <v>10147.6</v>
      </c>
      <c r="G132" s="13">
        <v>1177410.3899999999</v>
      </c>
      <c r="H132" s="13">
        <v>32958.85</v>
      </c>
      <c r="I132" s="4">
        <f t="shared" si="3"/>
        <v>2.7992661080560026E-2</v>
      </c>
      <c r="J132" s="13">
        <f t="shared" si="2"/>
        <v>284.05832758109091</v>
      </c>
    </row>
    <row r="133" spans="2:10" x14ac:dyDescent="0.25">
      <c r="B133" s="2">
        <v>129</v>
      </c>
      <c r="C133" s="1">
        <v>6008</v>
      </c>
      <c r="D133" t="s">
        <v>114</v>
      </c>
      <c r="E133" s="2" t="s">
        <v>1</v>
      </c>
      <c r="F133" s="13">
        <v>4218.9399999999996</v>
      </c>
      <c r="G133" s="13">
        <v>538899.99</v>
      </c>
      <c r="H133" s="13">
        <v>3567.18</v>
      </c>
      <c r="I133" s="4">
        <f t="shared" si="3"/>
        <v>6.6193729192683785E-3</v>
      </c>
      <c r="J133" s="13">
        <f t="shared" ref="J133:J196" si="4">I133*F133</f>
        <v>27.92673718401813</v>
      </c>
    </row>
    <row r="134" spans="2:10" x14ac:dyDescent="0.25">
      <c r="B134" s="2">
        <v>130</v>
      </c>
      <c r="C134" s="1">
        <v>6010</v>
      </c>
      <c r="D134" t="s">
        <v>115</v>
      </c>
      <c r="E134" s="2" t="s">
        <v>1</v>
      </c>
      <c r="F134" s="13">
        <v>5790.42</v>
      </c>
      <c r="G134" s="13">
        <v>846377.69</v>
      </c>
      <c r="H134" s="13">
        <v>3524.83</v>
      </c>
      <c r="I134" s="4">
        <f t="shared" ref="I134:I197" si="5">IF(G134=0,0,H134/G134)</f>
        <v>4.1646064654657904E-3</v>
      </c>
      <c r="J134" s="13">
        <f t="shared" si="4"/>
        <v>24.114820569762422</v>
      </c>
    </row>
    <row r="135" spans="2:10" x14ac:dyDescent="0.25">
      <c r="B135" s="2">
        <v>131</v>
      </c>
      <c r="C135" s="1">
        <v>6012</v>
      </c>
      <c r="D135" t="s">
        <v>116</v>
      </c>
      <c r="E135" s="2" t="s">
        <v>1</v>
      </c>
      <c r="F135" s="13">
        <v>5303.08</v>
      </c>
      <c r="G135" s="13">
        <v>821189.24</v>
      </c>
      <c r="H135" s="13">
        <v>2527.8000000000002</v>
      </c>
      <c r="I135" s="4">
        <f t="shared" si="5"/>
        <v>3.0782186089043256E-3</v>
      </c>
      <c r="J135" s="13">
        <f t="shared" si="4"/>
        <v>16.324039540508352</v>
      </c>
    </row>
    <row r="136" spans="2:10" x14ac:dyDescent="0.25">
      <c r="B136" s="2">
        <v>132</v>
      </c>
      <c r="C136" s="1">
        <v>6014</v>
      </c>
      <c r="D136" t="s">
        <v>117</v>
      </c>
      <c r="E136" s="2" t="s">
        <v>1</v>
      </c>
      <c r="F136" s="13">
        <v>6266.97</v>
      </c>
      <c r="G136" s="13">
        <v>903457.7</v>
      </c>
      <c r="H136" s="13">
        <v>3310.64</v>
      </c>
      <c r="I136" s="4">
        <f t="shared" si="5"/>
        <v>3.664410630403615E-3</v>
      </c>
      <c r="J136" s="13">
        <f t="shared" si="4"/>
        <v>22.964751488420543</v>
      </c>
    </row>
    <row r="137" spans="2:10" x14ac:dyDescent="0.25">
      <c r="B137" s="2">
        <v>133</v>
      </c>
      <c r="C137" s="1">
        <v>6016</v>
      </c>
      <c r="D137" t="s">
        <v>118</v>
      </c>
      <c r="E137" s="2" t="s">
        <v>1</v>
      </c>
      <c r="F137" s="13">
        <v>5668.38</v>
      </c>
      <c r="G137" s="13">
        <v>817990.05</v>
      </c>
      <c r="H137" s="13">
        <v>6096.63</v>
      </c>
      <c r="I137" s="4">
        <f t="shared" si="5"/>
        <v>7.4531835686754378E-3</v>
      </c>
      <c r="J137" s="13">
        <f t="shared" si="4"/>
        <v>42.247476677008478</v>
      </c>
    </row>
    <row r="138" spans="2:10" x14ac:dyDescent="0.25">
      <c r="B138" s="2">
        <v>134</v>
      </c>
      <c r="C138" s="1">
        <v>6018</v>
      </c>
      <c r="D138" t="s">
        <v>8</v>
      </c>
      <c r="E138" s="2" t="s">
        <v>1</v>
      </c>
      <c r="F138" s="13">
        <v>4634.01</v>
      </c>
      <c r="G138" s="13">
        <v>548583.72</v>
      </c>
      <c r="H138" s="13">
        <v>965.01</v>
      </c>
      <c r="I138" s="4">
        <f t="shared" si="5"/>
        <v>1.7590933978135553E-3</v>
      </c>
      <c r="J138" s="13">
        <f t="shared" si="4"/>
        <v>8.151656396401993</v>
      </c>
    </row>
    <row r="139" spans="2:10" x14ac:dyDescent="0.25">
      <c r="B139" s="2">
        <v>135</v>
      </c>
      <c r="C139" s="1">
        <v>6020</v>
      </c>
      <c r="D139" t="s">
        <v>119</v>
      </c>
      <c r="E139" s="2" t="s">
        <v>1</v>
      </c>
      <c r="F139" s="13">
        <v>5443.08</v>
      </c>
      <c r="G139" s="13">
        <v>645269.25</v>
      </c>
      <c r="H139" s="13">
        <v>355.42</v>
      </c>
      <c r="I139" s="4">
        <f t="shared" si="5"/>
        <v>5.5080882902757257E-4</v>
      </c>
      <c r="J139" s="13">
        <f t="shared" si="4"/>
        <v>2.9980965211033999</v>
      </c>
    </row>
    <row r="140" spans="2:10" x14ac:dyDescent="0.25">
      <c r="B140" s="2">
        <v>136</v>
      </c>
      <c r="C140" s="1">
        <v>6022</v>
      </c>
      <c r="D140" t="s">
        <v>120</v>
      </c>
      <c r="E140" s="2" t="s">
        <v>1</v>
      </c>
      <c r="F140" s="13">
        <v>7970.62</v>
      </c>
      <c r="G140" s="13">
        <v>925142.33</v>
      </c>
      <c r="H140" s="13">
        <v>7855.38</v>
      </c>
      <c r="I140" s="4">
        <f t="shared" si="5"/>
        <v>8.490996190823958E-3</v>
      </c>
      <c r="J140" s="13">
        <f t="shared" si="4"/>
        <v>67.678504058505254</v>
      </c>
    </row>
    <row r="141" spans="2:10" x14ac:dyDescent="0.25">
      <c r="B141" s="2">
        <v>137</v>
      </c>
      <c r="C141" s="1">
        <v>6024</v>
      </c>
      <c r="D141" t="s">
        <v>121</v>
      </c>
      <c r="E141" s="2" t="s">
        <v>1</v>
      </c>
      <c r="F141" s="13">
        <v>4695.49</v>
      </c>
      <c r="G141" s="13">
        <v>543792.19999999995</v>
      </c>
      <c r="H141" s="13">
        <v>3336.51</v>
      </c>
      <c r="I141" s="4">
        <f t="shared" si="5"/>
        <v>6.1356341631968988E-3</v>
      </c>
      <c r="J141" s="13">
        <f t="shared" si="4"/>
        <v>28.809808856949406</v>
      </c>
    </row>
    <row r="142" spans="2:10" x14ac:dyDescent="0.25">
      <c r="B142" s="2">
        <v>138</v>
      </c>
      <c r="C142" s="1">
        <v>6026</v>
      </c>
      <c r="D142" t="s">
        <v>122</v>
      </c>
      <c r="E142" s="2" t="s">
        <v>1</v>
      </c>
      <c r="F142" s="13">
        <v>6648.57</v>
      </c>
      <c r="G142" s="13">
        <v>771829.7</v>
      </c>
      <c r="H142" s="13">
        <v>47662.73</v>
      </c>
      <c r="I142" s="4">
        <f t="shared" si="5"/>
        <v>6.17529100007424E-2</v>
      </c>
      <c r="J142" s="13">
        <f t="shared" si="4"/>
        <v>410.56854484363589</v>
      </c>
    </row>
    <row r="143" spans="2:10" x14ac:dyDescent="0.25">
      <c r="B143" s="2">
        <v>139</v>
      </c>
      <c r="C143" s="1">
        <v>6028</v>
      </c>
      <c r="D143" t="s">
        <v>123</v>
      </c>
      <c r="E143" s="2" t="s">
        <v>1</v>
      </c>
      <c r="F143" s="13">
        <v>4846.28</v>
      </c>
      <c r="G143" s="13">
        <v>694614.43</v>
      </c>
      <c r="H143" s="13">
        <v>3262.78</v>
      </c>
      <c r="I143" s="4">
        <f t="shared" si="5"/>
        <v>4.6972534100680865E-3</v>
      </c>
      <c r="J143" s="13">
        <f t="shared" si="4"/>
        <v>22.764205256144766</v>
      </c>
    </row>
    <row r="144" spans="2:10" x14ac:dyDescent="0.25">
      <c r="B144" s="2">
        <v>140</v>
      </c>
      <c r="C144" s="1">
        <v>6030</v>
      </c>
      <c r="D144" t="s">
        <v>124</v>
      </c>
      <c r="E144" s="2" t="s">
        <v>1</v>
      </c>
      <c r="F144" s="13">
        <v>7153.13</v>
      </c>
      <c r="G144" s="13">
        <v>914118.73</v>
      </c>
      <c r="H144" s="13">
        <v>7896.82</v>
      </c>
      <c r="I144" s="4">
        <f t="shared" si="5"/>
        <v>8.6387246435700969E-3</v>
      </c>
      <c r="J144" s="13">
        <f t="shared" si="4"/>
        <v>61.793920409660565</v>
      </c>
    </row>
    <row r="145" spans="2:10" x14ac:dyDescent="0.25">
      <c r="B145" s="2">
        <v>141</v>
      </c>
      <c r="C145" s="1">
        <v>6032</v>
      </c>
      <c r="D145" t="s">
        <v>125</v>
      </c>
      <c r="E145" s="2" t="s">
        <v>1</v>
      </c>
      <c r="F145" s="13">
        <v>10336.64</v>
      </c>
      <c r="G145" s="13">
        <v>1273304.04</v>
      </c>
      <c r="H145" s="13">
        <v>9020.32</v>
      </c>
      <c r="I145" s="4">
        <f t="shared" si="5"/>
        <v>7.0841839157284063E-3</v>
      </c>
      <c r="J145" s="13">
        <f t="shared" si="4"/>
        <v>73.226658830674864</v>
      </c>
    </row>
    <row r="146" spans="2:10" x14ac:dyDescent="0.25">
      <c r="B146" s="2">
        <v>142</v>
      </c>
      <c r="C146" s="1">
        <v>6034</v>
      </c>
      <c r="D146" t="s">
        <v>126</v>
      </c>
      <c r="E146" s="2" t="s">
        <v>1</v>
      </c>
      <c r="F146" s="13">
        <v>7514.11</v>
      </c>
      <c r="G146" s="13">
        <v>980343.74</v>
      </c>
      <c r="H146" s="13">
        <v>60318.99</v>
      </c>
      <c r="I146" s="4">
        <f t="shared" si="5"/>
        <v>6.1528408392754155E-2</v>
      </c>
      <c r="J146" s="13">
        <f t="shared" si="4"/>
        <v>462.33122878807791</v>
      </c>
    </row>
    <row r="147" spans="2:10" x14ac:dyDescent="0.25">
      <c r="B147" s="2">
        <v>143</v>
      </c>
      <c r="C147" s="1">
        <v>6111</v>
      </c>
      <c r="D147" t="s">
        <v>127</v>
      </c>
      <c r="E147" s="2" t="s">
        <v>19</v>
      </c>
      <c r="F147" s="13">
        <v>3837.49</v>
      </c>
      <c r="G147" s="13">
        <v>525521.17000000004</v>
      </c>
      <c r="H147" s="13">
        <v>24360.97</v>
      </c>
      <c r="I147" s="4">
        <f t="shared" si="5"/>
        <v>4.6355829965898425E-2</v>
      </c>
      <c r="J147" s="13">
        <f t="shared" si="4"/>
        <v>177.89003393583553</v>
      </c>
    </row>
    <row r="148" spans="2:10" x14ac:dyDescent="0.25">
      <c r="B148" s="2">
        <v>144</v>
      </c>
      <c r="C148" s="1">
        <v>6154</v>
      </c>
      <c r="D148" t="s">
        <v>125</v>
      </c>
      <c r="E148" s="2" t="s">
        <v>19</v>
      </c>
      <c r="F148" s="13">
        <v>2999.79</v>
      </c>
      <c r="G148" s="13">
        <v>412759.82</v>
      </c>
      <c r="H148" s="13">
        <v>5425.7</v>
      </c>
      <c r="I148" s="4">
        <f t="shared" si="5"/>
        <v>1.3144932566352994E-2</v>
      </c>
      <c r="J148" s="13">
        <f t="shared" si="4"/>
        <v>39.432037263220046</v>
      </c>
    </row>
    <row r="149" spans="2:10" x14ac:dyDescent="0.25">
      <c r="B149" s="2">
        <v>145</v>
      </c>
      <c r="C149" s="1">
        <v>6201</v>
      </c>
      <c r="D149" t="s">
        <v>111</v>
      </c>
      <c r="E149" s="2" t="s">
        <v>20</v>
      </c>
      <c r="F149" s="13">
        <v>9179.36</v>
      </c>
      <c r="G149" s="13">
        <v>1223770.96</v>
      </c>
      <c r="H149" s="13">
        <v>33312.980000000003</v>
      </c>
      <c r="I149" s="4">
        <f t="shared" si="5"/>
        <v>2.7221580744161478E-2</v>
      </c>
      <c r="J149" s="13">
        <f t="shared" si="4"/>
        <v>249.87668941972612</v>
      </c>
    </row>
    <row r="150" spans="2:10" x14ac:dyDescent="0.25">
      <c r="B150" s="2">
        <v>146</v>
      </c>
      <c r="C150" s="1">
        <v>6206</v>
      </c>
      <c r="D150" t="s">
        <v>128</v>
      </c>
      <c r="E150" s="2" t="s">
        <v>20</v>
      </c>
      <c r="F150" s="13">
        <v>10735.77</v>
      </c>
      <c r="G150" s="13">
        <v>1341487.6200000001</v>
      </c>
      <c r="H150" s="13">
        <v>3565.54</v>
      </c>
      <c r="I150" s="4">
        <f t="shared" si="5"/>
        <v>2.6579000408516627E-3</v>
      </c>
      <c r="J150" s="13">
        <f t="shared" si="4"/>
        <v>28.534603521574056</v>
      </c>
    </row>
    <row r="151" spans="2:10" x14ac:dyDescent="0.25">
      <c r="B151" s="2">
        <v>147</v>
      </c>
      <c r="C151" s="1">
        <v>6226</v>
      </c>
      <c r="D151" t="s">
        <v>129</v>
      </c>
      <c r="E151" s="2" t="s">
        <v>20</v>
      </c>
      <c r="F151" s="13">
        <v>8495.99</v>
      </c>
      <c r="G151" s="13">
        <v>1081597.18</v>
      </c>
      <c r="H151" s="13">
        <v>14229.23</v>
      </c>
      <c r="I151" s="4">
        <f t="shared" si="5"/>
        <v>1.3155757303287349E-2</v>
      </c>
      <c r="J151" s="13">
        <f t="shared" si="4"/>
        <v>111.77118249115628</v>
      </c>
    </row>
    <row r="152" spans="2:10" x14ac:dyDescent="0.25">
      <c r="B152" s="2">
        <v>148</v>
      </c>
      <c r="C152" s="1">
        <v>6251</v>
      </c>
      <c r="D152" t="s">
        <v>122</v>
      </c>
      <c r="E152" s="2" t="s">
        <v>20</v>
      </c>
      <c r="F152" s="13">
        <v>23643.75</v>
      </c>
      <c r="G152" s="13">
        <v>3427691.29</v>
      </c>
      <c r="H152" s="13">
        <v>116605.9</v>
      </c>
      <c r="I152" s="4">
        <f t="shared" si="5"/>
        <v>3.4018787030263745E-2</v>
      </c>
      <c r="J152" s="13">
        <f t="shared" si="4"/>
        <v>804.33169584679843</v>
      </c>
    </row>
    <row r="153" spans="2:10" x14ac:dyDescent="0.25">
      <c r="B153" s="2">
        <v>149</v>
      </c>
      <c r="C153" s="1">
        <v>7002</v>
      </c>
      <c r="D153" t="s">
        <v>130</v>
      </c>
      <c r="E153" s="2" t="s">
        <v>1</v>
      </c>
      <c r="F153" s="13">
        <v>5332.73</v>
      </c>
      <c r="G153" s="13">
        <v>585163.65</v>
      </c>
      <c r="H153" s="13">
        <v>1201.27</v>
      </c>
      <c r="I153" s="4">
        <f t="shared" si="5"/>
        <v>2.0528787117928462E-3</v>
      </c>
      <c r="J153" s="13">
        <f t="shared" si="4"/>
        <v>10.947447892739063</v>
      </c>
    </row>
    <row r="154" spans="2:10" x14ac:dyDescent="0.25">
      <c r="B154" s="2">
        <v>150</v>
      </c>
      <c r="C154" s="1">
        <v>7004</v>
      </c>
      <c r="D154" t="s">
        <v>131</v>
      </c>
      <c r="E154" s="2" t="s">
        <v>1</v>
      </c>
      <c r="F154" s="13">
        <v>6336.13</v>
      </c>
      <c r="G154" s="13">
        <v>500826.4</v>
      </c>
      <c r="H154" s="13">
        <v>604.51</v>
      </c>
      <c r="I154" s="4">
        <f t="shared" si="5"/>
        <v>1.2070250290320157E-3</v>
      </c>
      <c r="J154" s="13">
        <f t="shared" si="4"/>
        <v>7.6478674972006262</v>
      </c>
    </row>
    <row r="155" spans="2:10" x14ac:dyDescent="0.25">
      <c r="B155" s="2">
        <v>151</v>
      </c>
      <c r="C155" s="1">
        <v>7006</v>
      </c>
      <c r="D155" t="s">
        <v>132</v>
      </c>
      <c r="E155" s="2" t="s">
        <v>1</v>
      </c>
      <c r="F155" s="13">
        <v>13888.69</v>
      </c>
      <c r="G155" s="13">
        <v>1514257.92</v>
      </c>
      <c r="H155" s="13">
        <v>6326.42</v>
      </c>
      <c r="I155" s="4">
        <f t="shared" si="5"/>
        <v>4.1779012124962172E-3</v>
      </c>
      <c r="J155" s="13">
        <f t="shared" si="4"/>
        <v>58.025574790984088</v>
      </c>
    </row>
    <row r="156" spans="2:10" x14ac:dyDescent="0.25">
      <c r="B156" s="2">
        <v>152</v>
      </c>
      <c r="C156" s="1">
        <v>7008</v>
      </c>
      <c r="D156" t="s">
        <v>133</v>
      </c>
      <c r="E156" s="2" t="s">
        <v>1</v>
      </c>
      <c r="F156" s="13">
        <v>8198.9699999999993</v>
      </c>
      <c r="G156" s="13">
        <v>853855.75</v>
      </c>
      <c r="H156" s="13">
        <v>5114.5</v>
      </c>
      <c r="I156" s="4">
        <f t="shared" si="5"/>
        <v>5.9898876361727379E-3</v>
      </c>
      <c r="J156" s="13">
        <f t="shared" si="4"/>
        <v>49.110909032351188</v>
      </c>
    </row>
    <row r="157" spans="2:10" x14ac:dyDescent="0.25">
      <c r="B157" s="2">
        <v>153</v>
      </c>
      <c r="C157" s="1">
        <v>7010</v>
      </c>
      <c r="D157" t="s">
        <v>134</v>
      </c>
      <c r="E157" s="2" t="s">
        <v>1</v>
      </c>
      <c r="F157" s="13">
        <v>11293.82</v>
      </c>
      <c r="G157" s="13">
        <v>1265605.07</v>
      </c>
      <c r="H157" s="13">
        <v>12777.79</v>
      </c>
      <c r="I157" s="4">
        <f t="shared" si="5"/>
        <v>1.0096190591271889E-2</v>
      </c>
      <c r="J157" s="13">
        <f t="shared" si="4"/>
        <v>114.02455922351828</v>
      </c>
    </row>
    <row r="158" spans="2:10" x14ac:dyDescent="0.25">
      <c r="B158" s="2">
        <v>154</v>
      </c>
      <c r="C158" s="1">
        <v>7012</v>
      </c>
      <c r="D158" t="s">
        <v>6</v>
      </c>
      <c r="E158" s="2" t="s">
        <v>1</v>
      </c>
      <c r="F158" s="13">
        <v>41622.65</v>
      </c>
      <c r="G158" s="13">
        <v>3182524.82</v>
      </c>
      <c r="H158" s="13">
        <v>1630.99</v>
      </c>
      <c r="I158" s="4">
        <f t="shared" si="5"/>
        <v>5.1248304168763717E-4</v>
      </c>
      <c r="J158" s="13">
        <f t="shared" si="4"/>
        <v>21.33090227509993</v>
      </c>
    </row>
    <row r="159" spans="2:10" x14ac:dyDescent="0.25">
      <c r="B159" s="2">
        <v>155</v>
      </c>
      <c r="C159" s="1">
        <v>7014</v>
      </c>
      <c r="D159" t="s">
        <v>135</v>
      </c>
      <c r="E159" s="2" t="s">
        <v>1</v>
      </c>
      <c r="F159" s="13">
        <v>16655.349999999999</v>
      </c>
      <c r="G159" s="13">
        <v>1777771.44</v>
      </c>
      <c r="H159" s="13">
        <v>7032.29</v>
      </c>
      <c r="I159" s="4">
        <f t="shared" si="5"/>
        <v>3.955677226989314E-3</v>
      </c>
      <c r="J159" s="13">
        <f t="shared" si="4"/>
        <v>65.883188702536458</v>
      </c>
    </row>
    <row r="160" spans="2:10" x14ac:dyDescent="0.25">
      <c r="B160" s="2">
        <v>156</v>
      </c>
      <c r="C160" s="1">
        <v>7016</v>
      </c>
      <c r="D160" t="s">
        <v>8</v>
      </c>
      <c r="E160" s="2" t="s">
        <v>1</v>
      </c>
      <c r="F160" s="13">
        <v>6001.77</v>
      </c>
      <c r="G160" s="13">
        <v>554799.22</v>
      </c>
      <c r="H160" s="13">
        <v>2040.92</v>
      </c>
      <c r="I160" s="4">
        <f t="shared" si="5"/>
        <v>3.6786641480858612E-3</v>
      </c>
      <c r="J160" s="13">
        <f t="shared" si="4"/>
        <v>22.078496124057281</v>
      </c>
    </row>
    <row r="161" spans="2:10" x14ac:dyDescent="0.25">
      <c r="B161" s="2">
        <v>157</v>
      </c>
      <c r="C161" s="1">
        <v>7018</v>
      </c>
      <c r="D161" t="s">
        <v>136</v>
      </c>
      <c r="E161" s="2" t="s">
        <v>1</v>
      </c>
      <c r="F161" s="13">
        <v>21683.54</v>
      </c>
      <c r="G161" s="13">
        <v>1817267.73</v>
      </c>
      <c r="H161" s="13">
        <v>11502.69</v>
      </c>
      <c r="I161" s="4">
        <f t="shared" si="5"/>
        <v>6.3296617279392292E-3</v>
      </c>
      <c r="J161" s="13">
        <f t="shared" si="4"/>
        <v>137.24947326423941</v>
      </c>
    </row>
    <row r="162" spans="2:10" x14ac:dyDescent="0.25">
      <c r="B162" s="2">
        <v>158</v>
      </c>
      <c r="C162" s="1">
        <v>7020</v>
      </c>
      <c r="D162" t="s">
        <v>137</v>
      </c>
      <c r="E162" s="2" t="s">
        <v>1</v>
      </c>
      <c r="F162" s="13">
        <v>39172.559999999998</v>
      </c>
      <c r="G162" s="13">
        <v>2938630.95</v>
      </c>
      <c r="H162" s="13">
        <v>50935.86</v>
      </c>
      <c r="I162" s="4">
        <f t="shared" si="5"/>
        <v>1.7333193880640235E-2</v>
      </c>
      <c r="J162" s="13">
        <f t="shared" si="4"/>
        <v>678.98557728101241</v>
      </c>
    </row>
    <row r="163" spans="2:10" x14ac:dyDescent="0.25">
      <c r="B163" s="2">
        <v>159</v>
      </c>
      <c r="C163" s="1">
        <v>7022</v>
      </c>
      <c r="D163" t="s">
        <v>138</v>
      </c>
      <c r="E163" s="2" t="s">
        <v>1</v>
      </c>
      <c r="F163" s="13">
        <v>4461.6400000000003</v>
      </c>
      <c r="G163" s="13">
        <v>467480.93</v>
      </c>
      <c r="H163" s="13">
        <v>25686.53</v>
      </c>
      <c r="I163" s="4">
        <f t="shared" si="5"/>
        <v>5.4946690552703396E-2</v>
      </c>
      <c r="J163" s="13">
        <f t="shared" si="4"/>
        <v>245.15235243756359</v>
      </c>
    </row>
    <row r="164" spans="2:10" x14ac:dyDescent="0.25">
      <c r="B164" s="2">
        <v>160</v>
      </c>
      <c r="C164" s="1">
        <v>7024</v>
      </c>
      <c r="D164" t="s">
        <v>139</v>
      </c>
      <c r="E164" s="2" t="s">
        <v>1</v>
      </c>
      <c r="F164" s="13">
        <v>14100.72</v>
      </c>
      <c r="G164" s="13">
        <v>1332796.28</v>
      </c>
      <c r="H164" s="13">
        <v>6658.39</v>
      </c>
      <c r="I164" s="4">
        <f t="shared" si="5"/>
        <v>4.9958047601993604E-3</v>
      </c>
      <c r="J164" s="13">
        <f t="shared" si="4"/>
        <v>70.444444098238321</v>
      </c>
    </row>
    <row r="165" spans="2:10" x14ac:dyDescent="0.25">
      <c r="B165" s="2">
        <v>161</v>
      </c>
      <c r="C165" s="1">
        <v>7026</v>
      </c>
      <c r="D165" t="s">
        <v>140</v>
      </c>
      <c r="E165" s="2" t="s">
        <v>1</v>
      </c>
      <c r="F165" s="13">
        <v>15058.1</v>
      </c>
      <c r="G165" s="13">
        <v>1289845.6000000001</v>
      </c>
      <c r="H165" s="13">
        <v>3429.51</v>
      </c>
      <c r="I165" s="4">
        <f t="shared" si="5"/>
        <v>2.6588531216449472E-3</v>
      </c>
      <c r="J165" s="13">
        <f t="shared" si="4"/>
        <v>40.037276191041784</v>
      </c>
    </row>
    <row r="166" spans="2:10" x14ac:dyDescent="0.25">
      <c r="B166" s="2">
        <v>162</v>
      </c>
      <c r="C166" s="1">
        <v>7028</v>
      </c>
      <c r="D166" t="s">
        <v>100</v>
      </c>
      <c r="E166" s="2" t="s">
        <v>1</v>
      </c>
      <c r="F166" s="13">
        <v>38501.440000000002</v>
      </c>
      <c r="G166" s="13">
        <v>3663538.45</v>
      </c>
      <c r="H166" s="13">
        <v>10950.61</v>
      </c>
      <c r="I166" s="4">
        <f t="shared" si="5"/>
        <v>2.9890801337160797E-3</v>
      </c>
      <c r="J166" s="13">
        <f t="shared" si="4"/>
        <v>115.08388942346163</v>
      </c>
    </row>
    <row r="167" spans="2:10" x14ac:dyDescent="0.25">
      <c r="B167" s="2">
        <v>163</v>
      </c>
      <c r="C167" s="1">
        <v>7030</v>
      </c>
      <c r="D167" t="s">
        <v>141</v>
      </c>
      <c r="E167" s="2" t="s">
        <v>1</v>
      </c>
      <c r="F167" s="13">
        <v>26490.67</v>
      </c>
      <c r="G167" s="13">
        <v>3060961.33</v>
      </c>
      <c r="H167" s="13">
        <v>17768.91</v>
      </c>
      <c r="I167" s="4">
        <f t="shared" si="5"/>
        <v>5.8050096307489122E-3</v>
      </c>
      <c r="J167" s="13">
        <f t="shared" si="4"/>
        <v>153.77859447499128</v>
      </c>
    </row>
    <row r="168" spans="2:10" x14ac:dyDescent="0.25">
      <c r="B168" s="2">
        <v>164</v>
      </c>
      <c r="C168" s="1">
        <v>7032</v>
      </c>
      <c r="D168" t="s">
        <v>142</v>
      </c>
      <c r="E168" s="2" t="s">
        <v>1</v>
      </c>
      <c r="F168" s="13">
        <v>27316.37</v>
      </c>
      <c r="G168" s="13">
        <v>2390813.59</v>
      </c>
      <c r="H168" s="13">
        <v>14610.79</v>
      </c>
      <c r="I168" s="4">
        <f t="shared" si="5"/>
        <v>6.1112209086949358E-3</v>
      </c>
      <c r="J168" s="13">
        <f t="shared" si="4"/>
        <v>166.93637149364707</v>
      </c>
    </row>
    <row r="169" spans="2:10" x14ac:dyDescent="0.25">
      <c r="B169" s="2">
        <v>165</v>
      </c>
      <c r="C169" s="1">
        <v>7034</v>
      </c>
      <c r="D169" t="s">
        <v>143</v>
      </c>
      <c r="E169" s="2" t="s">
        <v>1</v>
      </c>
      <c r="F169" s="13">
        <v>19213.72</v>
      </c>
      <c r="G169" s="13">
        <v>2148442.2599999998</v>
      </c>
      <c r="H169" s="13">
        <v>1535.38</v>
      </c>
      <c r="I169" s="4">
        <f t="shared" si="5"/>
        <v>7.146480166518416E-4</v>
      </c>
      <c r="J169" s="13">
        <f t="shared" si="4"/>
        <v>13.731046890503823</v>
      </c>
    </row>
    <row r="170" spans="2:10" x14ac:dyDescent="0.25">
      <c r="B170" s="2">
        <v>166</v>
      </c>
      <c r="C170" s="1">
        <v>7036</v>
      </c>
      <c r="D170" t="s">
        <v>144</v>
      </c>
      <c r="E170" s="2" t="s">
        <v>1</v>
      </c>
      <c r="F170" s="13">
        <v>16393.84</v>
      </c>
      <c r="G170" s="13">
        <v>1200597.25</v>
      </c>
      <c r="H170" s="13">
        <v>2055.6999999999998</v>
      </c>
      <c r="I170" s="4">
        <f t="shared" si="5"/>
        <v>1.7122311416255533E-3</v>
      </c>
      <c r="J170" s="13">
        <f t="shared" si="4"/>
        <v>28.070043378826661</v>
      </c>
    </row>
    <row r="171" spans="2:10" x14ac:dyDescent="0.25">
      <c r="B171" s="2">
        <v>167</v>
      </c>
      <c r="C171" s="1">
        <v>7038</v>
      </c>
      <c r="D171" t="s">
        <v>145</v>
      </c>
      <c r="E171" s="2" t="s">
        <v>1</v>
      </c>
      <c r="F171" s="13">
        <v>34183.589999999997</v>
      </c>
      <c r="G171" s="13">
        <v>2568836.4700000002</v>
      </c>
      <c r="H171" s="13">
        <v>3035.98</v>
      </c>
      <c r="I171" s="4">
        <f t="shared" si="5"/>
        <v>1.1818502405487881E-3</v>
      </c>
      <c r="J171" s="13">
        <f t="shared" si="4"/>
        <v>40.399884064321142</v>
      </c>
    </row>
    <row r="172" spans="2:10" x14ac:dyDescent="0.25">
      <c r="B172" s="2">
        <v>168</v>
      </c>
      <c r="C172" s="1">
        <v>7040</v>
      </c>
      <c r="D172" t="s">
        <v>146</v>
      </c>
      <c r="E172" s="2" t="s">
        <v>1</v>
      </c>
      <c r="F172" s="13">
        <v>4928.53</v>
      </c>
      <c r="G172" s="13">
        <v>565878.75</v>
      </c>
      <c r="H172" s="13">
        <v>1377.98</v>
      </c>
      <c r="I172" s="4">
        <f t="shared" si="5"/>
        <v>2.4351152963421937E-3</v>
      </c>
      <c r="J172" s="13">
        <f t="shared" si="4"/>
        <v>12.001538791481391</v>
      </c>
    </row>
    <row r="173" spans="2:10" x14ac:dyDescent="0.25">
      <c r="B173" s="2">
        <v>169</v>
      </c>
      <c r="C173" s="1">
        <v>7042</v>
      </c>
      <c r="D173" t="s">
        <v>147</v>
      </c>
      <c r="E173" s="2" t="s">
        <v>1</v>
      </c>
      <c r="F173" s="13">
        <v>18774.71</v>
      </c>
      <c r="G173" s="13">
        <v>2064771.84</v>
      </c>
      <c r="H173" s="13">
        <v>32805.42</v>
      </c>
      <c r="I173" s="4">
        <f t="shared" si="5"/>
        <v>1.5888157405323775E-2</v>
      </c>
      <c r="J173" s="13">
        <f t="shared" si="4"/>
        <v>298.29554771930628</v>
      </c>
    </row>
    <row r="174" spans="2:10" x14ac:dyDescent="0.25">
      <c r="B174" s="2">
        <v>170</v>
      </c>
      <c r="C174" s="1">
        <v>7131</v>
      </c>
      <c r="D174" t="s">
        <v>134</v>
      </c>
      <c r="E174" s="2" t="s">
        <v>19</v>
      </c>
      <c r="F174" s="13">
        <v>9899.9</v>
      </c>
      <c r="G174" s="13">
        <v>1408961.18</v>
      </c>
      <c r="H174" s="13">
        <v>60470.06</v>
      </c>
      <c r="I174" s="4">
        <f t="shared" si="5"/>
        <v>4.2918187426569124E-2</v>
      </c>
      <c r="J174" s="13">
        <f t="shared" si="4"/>
        <v>424.88576370429166</v>
      </c>
    </row>
    <row r="175" spans="2:10" x14ac:dyDescent="0.25">
      <c r="B175" s="2">
        <v>171</v>
      </c>
      <c r="C175" s="1">
        <v>7181</v>
      </c>
      <c r="D175" t="s">
        <v>141</v>
      </c>
      <c r="E175" s="2" t="s">
        <v>19</v>
      </c>
      <c r="F175" s="13">
        <v>11279.31</v>
      </c>
      <c r="G175" s="13">
        <v>1542331.23</v>
      </c>
      <c r="H175" s="13">
        <v>38696.89</v>
      </c>
      <c r="I175" s="4">
        <f t="shared" si="5"/>
        <v>2.5089869962627936E-2</v>
      </c>
      <c r="J175" s="13">
        <f t="shared" si="4"/>
        <v>282.99642116816892</v>
      </c>
    </row>
    <row r="176" spans="2:10" x14ac:dyDescent="0.25">
      <c r="B176" s="2">
        <v>172</v>
      </c>
      <c r="C176" s="1">
        <v>7191</v>
      </c>
      <c r="D176" t="s">
        <v>148</v>
      </c>
      <c r="E176" s="2" t="s">
        <v>19</v>
      </c>
      <c r="F176" s="13">
        <v>5499.22</v>
      </c>
      <c r="G176" s="13">
        <v>742322.79</v>
      </c>
      <c r="H176" s="13">
        <v>35036.589999999997</v>
      </c>
      <c r="I176" s="4">
        <f t="shared" si="5"/>
        <v>4.7198591329790637E-2</v>
      </c>
      <c r="J176" s="13">
        <f t="shared" si="4"/>
        <v>259.5554374126113</v>
      </c>
    </row>
    <row r="177" spans="2:10" x14ac:dyDescent="0.25">
      <c r="B177" s="2">
        <v>173</v>
      </c>
      <c r="C177" s="1">
        <v>8002</v>
      </c>
      <c r="D177" t="s">
        <v>149</v>
      </c>
      <c r="E177" s="2" t="s">
        <v>1</v>
      </c>
      <c r="F177" s="13">
        <v>17033.68</v>
      </c>
      <c r="G177" s="13">
        <v>2350786.2000000002</v>
      </c>
      <c r="H177" s="13">
        <v>68023.69</v>
      </c>
      <c r="I177" s="4">
        <f t="shared" si="5"/>
        <v>2.8936570241904602E-2</v>
      </c>
      <c r="J177" s="13">
        <f t="shared" si="4"/>
        <v>492.8962777981256</v>
      </c>
    </row>
    <row r="178" spans="2:10" x14ac:dyDescent="0.25">
      <c r="B178" s="2">
        <v>174</v>
      </c>
      <c r="C178" s="1">
        <v>8004</v>
      </c>
      <c r="D178" t="s">
        <v>150</v>
      </c>
      <c r="E178" s="2" t="s">
        <v>1</v>
      </c>
      <c r="F178" s="13">
        <v>21674.9</v>
      </c>
      <c r="G178" s="13">
        <v>2714595.78</v>
      </c>
      <c r="H178" s="13">
        <v>7055.91</v>
      </c>
      <c r="I178" s="4">
        <f t="shared" si="5"/>
        <v>2.5992488649636083E-3</v>
      </c>
      <c r="J178" s="13">
        <f t="shared" si="4"/>
        <v>56.33845922319972</v>
      </c>
    </row>
    <row r="179" spans="2:10" x14ac:dyDescent="0.25">
      <c r="B179" s="2">
        <v>175</v>
      </c>
      <c r="C179" s="1">
        <v>8006</v>
      </c>
      <c r="D179" t="s">
        <v>151</v>
      </c>
      <c r="E179" s="2" t="s">
        <v>1</v>
      </c>
      <c r="F179" s="13">
        <v>10728.34</v>
      </c>
      <c r="G179" s="13">
        <v>1345876.41</v>
      </c>
      <c r="H179" s="13">
        <v>5652.7</v>
      </c>
      <c r="I179" s="4">
        <f t="shared" si="5"/>
        <v>4.2000141751500049E-3</v>
      </c>
      <c r="J179" s="13">
        <f t="shared" si="4"/>
        <v>45.059180075828806</v>
      </c>
    </row>
    <row r="180" spans="2:10" x14ac:dyDescent="0.25">
      <c r="B180" s="2">
        <v>176</v>
      </c>
      <c r="C180" s="1">
        <v>8008</v>
      </c>
      <c r="D180" t="s">
        <v>152</v>
      </c>
      <c r="E180" s="2" t="s">
        <v>1</v>
      </c>
      <c r="F180" s="13">
        <v>16303.84</v>
      </c>
      <c r="G180" s="13">
        <v>1090986.19</v>
      </c>
      <c r="H180" s="13">
        <v>37391.160000000003</v>
      </c>
      <c r="I180" s="4">
        <f t="shared" si="5"/>
        <v>3.4272807797869564E-2</v>
      </c>
      <c r="J180" s="13">
        <f t="shared" si="4"/>
        <v>558.77837468721771</v>
      </c>
    </row>
    <row r="181" spans="2:10" x14ac:dyDescent="0.25">
      <c r="B181" s="2">
        <v>177</v>
      </c>
      <c r="C181" s="1">
        <v>8010</v>
      </c>
      <c r="D181" t="s">
        <v>153</v>
      </c>
      <c r="E181" s="2" t="s">
        <v>1</v>
      </c>
      <c r="F181" s="13">
        <v>60638.31</v>
      </c>
      <c r="G181" s="13">
        <v>7328477.54</v>
      </c>
      <c r="H181" s="13">
        <v>272512.59999999998</v>
      </c>
      <c r="I181" s="4">
        <f t="shared" si="5"/>
        <v>3.7185431559636051E-2</v>
      </c>
      <c r="J181" s="13">
        <f t="shared" si="4"/>
        <v>2254.8617263969941</v>
      </c>
    </row>
    <row r="182" spans="2:10" x14ac:dyDescent="0.25">
      <c r="B182" s="2">
        <v>178</v>
      </c>
      <c r="C182" s="1">
        <v>8012</v>
      </c>
      <c r="D182" t="s">
        <v>154</v>
      </c>
      <c r="E182" s="2" t="s">
        <v>1</v>
      </c>
      <c r="F182" s="13">
        <v>19554.73</v>
      </c>
      <c r="G182" s="13">
        <v>2075060.78</v>
      </c>
      <c r="H182" s="13">
        <v>15890.3</v>
      </c>
      <c r="I182" s="4">
        <f t="shared" si="5"/>
        <v>7.6577515960761398E-3</v>
      </c>
      <c r="J182" s="13">
        <f t="shared" si="4"/>
        <v>149.74526486833798</v>
      </c>
    </row>
    <row r="183" spans="2:10" x14ac:dyDescent="0.25">
      <c r="B183" s="2">
        <v>179</v>
      </c>
      <c r="C183" s="1">
        <v>8014</v>
      </c>
      <c r="D183" t="s">
        <v>155</v>
      </c>
      <c r="E183" s="2" t="s">
        <v>1</v>
      </c>
      <c r="F183" s="13">
        <v>11284.8</v>
      </c>
      <c r="G183" s="13">
        <v>1519453.97</v>
      </c>
      <c r="H183" s="13">
        <v>2065.39</v>
      </c>
      <c r="I183" s="4">
        <f t="shared" si="5"/>
        <v>1.3592975113290203E-3</v>
      </c>
      <c r="J183" s="13">
        <f t="shared" si="4"/>
        <v>15.339400555845728</v>
      </c>
    </row>
    <row r="184" spans="2:10" x14ac:dyDescent="0.25">
      <c r="B184" s="2">
        <v>180</v>
      </c>
      <c r="C184" s="1">
        <v>8016</v>
      </c>
      <c r="D184" t="s">
        <v>156</v>
      </c>
      <c r="E184" s="2" t="s">
        <v>1</v>
      </c>
      <c r="F184" s="13">
        <v>26469.55</v>
      </c>
      <c r="G184" s="13">
        <v>3428460.77</v>
      </c>
      <c r="H184" s="13">
        <v>21139.25</v>
      </c>
      <c r="I184" s="4">
        <f t="shared" si="5"/>
        <v>6.16581358753596E-3</v>
      </c>
      <c r="J184" s="13">
        <f t="shared" si="4"/>
        <v>163.20631104596248</v>
      </c>
    </row>
    <row r="185" spans="2:10" x14ac:dyDescent="0.25">
      <c r="B185" s="2">
        <v>181</v>
      </c>
      <c r="C185" s="1">
        <v>8018</v>
      </c>
      <c r="D185" t="s">
        <v>157</v>
      </c>
      <c r="E185" s="2" t="s">
        <v>1</v>
      </c>
      <c r="F185" s="13">
        <v>11846.5</v>
      </c>
      <c r="G185" s="13">
        <v>1459996.24</v>
      </c>
      <c r="H185" s="13">
        <v>8702.75</v>
      </c>
      <c r="I185" s="4">
        <f t="shared" si="5"/>
        <v>5.9608030223420299E-3</v>
      </c>
      <c r="J185" s="13">
        <f t="shared" si="4"/>
        <v>70.614653004174855</v>
      </c>
    </row>
    <row r="186" spans="2:10" x14ac:dyDescent="0.25">
      <c r="B186" s="2">
        <v>182</v>
      </c>
      <c r="C186" s="1">
        <v>8131</v>
      </c>
      <c r="D186" t="s">
        <v>153</v>
      </c>
      <c r="E186" s="2" t="s">
        <v>19</v>
      </c>
      <c r="F186" s="13">
        <v>82899.81</v>
      </c>
      <c r="G186" s="13">
        <v>9848560.7699999996</v>
      </c>
      <c r="H186" s="13">
        <v>19913.830000000002</v>
      </c>
      <c r="I186" s="4">
        <f t="shared" si="5"/>
        <v>2.0220040740023784E-3</v>
      </c>
      <c r="J186" s="13">
        <f t="shared" si="4"/>
        <v>167.6237535540231</v>
      </c>
    </row>
    <row r="187" spans="2:10" x14ac:dyDescent="0.25">
      <c r="B187" s="2">
        <v>183</v>
      </c>
      <c r="C187" s="1">
        <v>8136</v>
      </c>
      <c r="D187" t="s">
        <v>158</v>
      </c>
      <c r="E187" s="2" t="s">
        <v>19</v>
      </c>
      <c r="F187" s="13">
        <v>9911.48</v>
      </c>
      <c r="G187" s="13">
        <v>1524259.71</v>
      </c>
      <c r="H187" s="13">
        <v>99525.09</v>
      </c>
      <c r="I187" s="4">
        <f t="shared" si="5"/>
        <v>6.5294050185187927E-2</v>
      </c>
      <c r="J187" s="13">
        <f t="shared" si="4"/>
        <v>647.16067252948642</v>
      </c>
    </row>
    <row r="188" spans="2:10" x14ac:dyDescent="0.25">
      <c r="B188" s="2">
        <v>184</v>
      </c>
      <c r="C188" s="1">
        <v>8160</v>
      </c>
      <c r="D188" t="s">
        <v>159</v>
      </c>
      <c r="E188" s="2" t="s">
        <v>19</v>
      </c>
      <c r="F188" s="13">
        <v>2189.2600000000002</v>
      </c>
      <c r="G188" s="13">
        <v>287449.61</v>
      </c>
      <c r="H188" s="13">
        <v>4850.71</v>
      </c>
      <c r="I188" s="4">
        <f t="shared" si="5"/>
        <v>1.6874992455199366E-2</v>
      </c>
      <c r="J188" s="13">
        <f t="shared" si="4"/>
        <v>36.943745982469771</v>
      </c>
    </row>
    <row r="189" spans="2:10" x14ac:dyDescent="0.25">
      <c r="B189" s="2">
        <v>185</v>
      </c>
      <c r="C189" s="1">
        <v>8179</v>
      </c>
      <c r="D189" t="s">
        <v>160</v>
      </c>
      <c r="E189" s="2" t="s">
        <v>19</v>
      </c>
      <c r="F189" s="13">
        <v>39983.67</v>
      </c>
      <c r="G189" s="13">
        <v>5004118.04</v>
      </c>
      <c r="H189" s="13">
        <v>35727.24</v>
      </c>
      <c r="I189" s="4">
        <f t="shared" si="5"/>
        <v>7.1395677948476203E-3</v>
      </c>
      <c r="J189" s="13">
        <f t="shared" si="4"/>
        <v>285.46612265181494</v>
      </c>
    </row>
    <row r="190" spans="2:10" x14ac:dyDescent="0.25">
      <c r="B190" s="2">
        <v>186</v>
      </c>
      <c r="C190" s="1">
        <v>8181</v>
      </c>
      <c r="D190" t="s">
        <v>156</v>
      </c>
      <c r="E190" s="2" t="s">
        <v>19</v>
      </c>
      <c r="F190" s="13">
        <v>10892.27</v>
      </c>
      <c r="G190" s="13">
        <v>1551159.16</v>
      </c>
      <c r="H190" s="13">
        <v>28881.11</v>
      </c>
      <c r="I190" s="4">
        <f t="shared" si="5"/>
        <v>1.8619050027077817E-2</v>
      </c>
      <c r="J190" s="13">
        <f t="shared" si="4"/>
        <v>202.80372003843891</v>
      </c>
    </row>
    <row r="191" spans="2:10" x14ac:dyDescent="0.25">
      <c r="B191" s="2">
        <v>187</v>
      </c>
      <c r="C191" s="1">
        <v>8201</v>
      </c>
      <c r="D191" t="s">
        <v>161</v>
      </c>
      <c r="E191" s="2" t="s">
        <v>20</v>
      </c>
      <c r="F191" s="13">
        <v>109110.81</v>
      </c>
      <c r="G191" s="13">
        <v>15942306.93</v>
      </c>
      <c r="H191" s="13">
        <v>274764.89</v>
      </c>
      <c r="I191" s="4">
        <f t="shared" si="5"/>
        <v>1.7234951704696605E-2</v>
      </c>
      <c r="J191" s="13">
        <f t="shared" si="4"/>
        <v>1880.5195408103273</v>
      </c>
    </row>
    <row r="192" spans="2:10" x14ac:dyDescent="0.25">
      <c r="B192" s="2">
        <v>188</v>
      </c>
      <c r="C192" s="1">
        <v>8206</v>
      </c>
      <c r="D192" t="s">
        <v>149</v>
      </c>
      <c r="E192" s="2" t="s">
        <v>20</v>
      </c>
      <c r="F192" s="13">
        <v>31853.599999999999</v>
      </c>
      <c r="G192" s="13">
        <v>4724216.7</v>
      </c>
      <c r="H192" s="13">
        <v>251852.57</v>
      </c>
      <c r="I192" s="4">
        <f t="shared" si="5"/>
        <v>5.3310968990901708E-2</v>
      </c>
      <c r="J192" s="13">
        <f t="shared" si="4"/>
        <v>1698.1462818485866</v>
      </c>
    </row>
    <row r="193" spans="2:10" x14ac:dyDescent="0.25">
      <c r="B193" s="2">
        <v>189</v>
      </c>
      <c r="C193" s="1">
        <v>8211</v>
      </c>
      <c r="D193" t="s">
        <v>152</v>
      </c>
      <c r="E193" s="2" t="s">
        <v>20</v>
      </c>
      <c r="F193" s="13">
        <v>40138.910000000003</v>
      </c>
      <c r="G193" s="13">
        <v>5865503.0199999996</v>
      </c>
      <c r="H193" s="13">
        <v>252868.27</v>
      </c>
      <c r="I193" s="4">
        <f t="shared" si="5"/>
        <v>4.3111097059839211E-2</v>
      </c>
      <c r="J193" s="13">
        <f t="shared" si="4"/>
        <v>1730.432444886151</v>
      </c>
    </row>
    <row r="194" spans="2:10" x14ac:dyDescent="0.25">
      <c r="B194" s="2">
        <v>190</v>
      </c>
      <c r="C194" s="1">
        <v>8231</v>
      </c>
      <c r="D194" t="s">
        <v>162</v>
      </c>
      <c r="E194" s="2" t="s">
        <v>20</v>
      </c>
      <c r="F194" s="13">
        <v>7.89</v>
      </c>
      <c r="G194" s="13">
        <v>1116.8399999999999</v>
      </c>
      <c r="H194" s="13">
        <v>0</v>
      </c>
      <c r="I194" s="4">
        <f t="shared" si="5"/>
        <v>0</v>
      </c>
      <c r="J194" s="13">
        <f t="shared" si="4"/>
        <v>0</v>
      </c>
    </row>
    <row r="195" spans="2:10" x14ac:dyDescent="0.25">
      <c r="B195" s="2">
        <v>191</v>
      </c>
      <c r="C195" s="1">
        <v>8241</v>
      </c>
      <c r="D195" t="s">
        <v>163</v>
      </c>
      <c r="E195" s="2" t="s">
        <v>20</v>
      </c>
      <c r="F195" s="13">
        <v>3754.18</v>
      </c>
      <c r="G195" s="13">
        <v>460591.48</v>
      </c>
      <c r="H195" s="13">
        <v>53021.04</v>
      </c>
      <c r="I195" s="4">
        <f t="shared" si="5"/>
        <v>0.11511511242022975</v>
      </c>
      <c r="J195" s="13">
        <f t="shared" si="4"/>
        <v>432.16285274577808</v>
      </c>
    </row>
    <row r="196" spans="2:10" x14ac:dyDescent="0.25">
      <c r="B196" s="2">
        <v>192</v>
      </c>
      <c r="C196" s="1">
        <v>8251</v>
      </c>
      <c r="D196" t="s">
        <v>164</v>
      </c>
      <c r="E196" s="2" t="s">
        <v>20</v>
      </c>
      <c r="F196" s="13">
        <v>30803</v>
      </c>
      <c r="G196" s="13">
        <v>5028613.79</v>
      </c>
      <c r="H196" s="13">
        <v>42789.69</v>
      </c>
      <c r="I196" s="4">
        <f t="shared" si="5"/>
        <v>8.5092416691638587E-3</v>
      </c>
      <c r="J196" s="13">
        <f t="shared" si="4"/>
        <v>262.11017113525435</v>
      </c>
    </row>
    <row r="197" spans="2:10" x14ac:dyDescent="0.25">
      <c r="B197" s="2">
        <v>193</v>
      </c>
      <c r="C197" s="1">
        <v>8261</v>
      </c>
      <c r="D197" t="s">
        <v>154</v>
      </c>
      <c r="E197" s="2" t="s">
        <v>20</v>
      </c>
      <c r="F197" s="13">
        <v>27873.9</v>
      </c>
      <c r="G197" s="13">
        <v>4353705.1900000004</v>
      </c>
      <c r="H197" s="13">
        <v>108617.45</v>
      </c>
      <c r="I197" s="4">
        <f t="shared" si="5"/>
        <v>2.4948278594858184E-2</v>
      </c>
      <c r="J197" s="13">
        <f t="shared" ref="J197:J260" si="6">I197*F197</f>
        <v>695.4058227252176</v>
      </c>
    </row>
    <row r="198" spans="2:10" x14ac:dyDescent="0.25">
      <c r="B198" s="2">
        <v>194</v>
      </c>
      <c r="C198" s="1">
        <v>9002</v>
      </c>
      <c r="D198" t="s">
        <v>165</v>
      </c>
      <c r="E198" s="2" t="s">
        <v>1</v>
      </c>
      <c r="F198" s="13">
        <v>30641.02</v>
      </c>
      <c r="G198" s="13">
        <v>2833194.22</v>
      </c>
      <c r="H198" s="13">
        <v>32753.3</v>
      </c>
      <c r="I198" s="4">
        <f t="shared" ref="I198:I261" si="7">IF(G198=0,0,H198/G198)</f>
        <v>1.1560555844985452E-2</v>
      </c>
      <c r="J198" s="13">
        <f t="shared" si="6"/>
        <v>354.22722285731612</v>
      </c>
    </row>
    <row r="199" spans="2:10" x14ac:dyDescent="0.25">
      <c r="B199" s="2">
        <v>195</v>
      </c>
      <c r="C199" s="1">
        <v>9004</v>
      </c>
      <c r="D199" t="s">
        <v>166</v>
      </c>
      <c r="E199" s="2" t="s">
        <v>1</v>
      </c>
      <c r="F199" s="13">
        <v>9441.26</v>
      </c>
      <c r="G199" s="13">
        <v>955401.42</v>
      </c>
      <c r="H199" s="13">
        <v>10433.32</v>
      </c>
      <c r="I199" s="4">
        <f t="shared" si="7"/>
        <v>1.0920352201276819E-2</v>
      </c>
      <c r="J199" s="13">
        <f t="shared" si="6"/>
        <v>103.10188442382679</v>
      </c>
    </row>
    <row r="200" spans="2:10" x14ac:dyDescent="0.25">
      <c r="B200" s="2">
        <v>196</v>
      </c>
      <c r="C200" s="1">
        <v>9006</v>
      </c>
      <c r="D200" t="s">
        <v>167</v>
      </c>
      <c r="E200" s="2" t="s">
        <v>1</v>
      </c>
      <c r="F200" s="13">
        <v>9483.1</v>
      </c>
      <c r="G200" s="13">
        <v>1084824.8799999999</v>
      </c>
      <c r="H200" s="13">
        <v>61830.77</v>
      </c>
      <c r="I200" s="4">
        <f t="shared" si="7"/>
        <v>5.6996084013117398E-2</v>
      </c>
      <c r="J200" s="13">
        <f t="shared" si="6"/>
        <v>540.49956430479358</v>
      </c>
    </row>
    <row r="201" spans="2:10" x14ac:dyDescent="0.25">
      <c r="B201" s="2">
        <v>197</v>
      </c>
      <c r="C201" s="1">
        <v>9008</v>
      </c>
      <c r="D201" t="s">
        <v>168</v>
      </c>
      <c r="E201" s="2" t="s">
        <v>1</v>
      </c>
      <c r="F201" s="13">
        <v>16847.78</v>
      </c>
      <c r="G201" s="13">
        <v>1707629.42</v>
      </c>
      <c r="H201" s="13">
        <v>4246.5200000000004</v>
      </c>
      <c r="I201" s="4">
        <f t="shared" si="7"/>
        <v>2.4867924798344133E-3</v>
      </c>
      <c r="J201" s="13">
        <f t="shared" si="6"/>
        <v>41.896932605904631</v>
      </c>
    </row>
    <row r="202" spans="2:10" x14ac:dyDescent="0.25">
      <c r="B202" s="2">
        <v>198</v>
      </c>
      <c r="C202" s="1">
        <v>9010</v>
      </c>
      <c r="D202" t="s">
        <v>169</v>
      </c>
      <c r="E202" s="2" t="s">
        <v>1</v>
      </c>
      <c r="F202" s="13">
        <v>12355.19</v>
      </c>
      <c r="G202" s="13">
        <v>1438929.06</v>
      </c>
      <c r="H202" s="13">
        <v>8212.5499999999993</v>
      </c>
      <c r="I202" s="4">
        <f t="shared" si="7"/>
        <v>5.7074043664112244E-3</v>
      </c>
      <c r="J202" s="13">
        <f t="shared" si="6"/>
        <v>70.516065353840304</v>
      </c>
    </row>
    <row r="203" spans="2:10" x14ac:dyDescent="0.25">
      <c r="B203" s="2">
        <v>199</v>
      </c>
      <c r="C203" s="1">
        <v>9012</v>
      </c>
      <c r="D203" t="s">
        <v>170</v>
      </c>
      <c r="E203" s="2" t="s">
        <v>1</v>
      </c>
      <c r="F203" s="13">
        <v>11944.76</v>
      </c>
      <c r="G203" s="13">
        <v>1385145.28</v>
      </c>
      <c r="H203" s="13">
        <v>4213.04</v>
      </c>
      <c r="I203" s="4">
        <f t="shared" si="7"/>
        <v>3.0415870889730786E-3</v>
      </c>
      <c r="J203" s="13">
        <f t="shared" si="6"/>
        <v>36.331027796882069</v>
      </c>
    </row>
    <row r="204" spans="2:10" x14ac:dyDescent="0.25">
      <c r="B204" s="2">
        <v>200</v>
      </c>
      <c r="C204" s="1">
        <v>9014</v>
      </c>
      <c r="D204" t="s">
        <v>3</v>
      </c>
      <c r="E204" s="2" t="s">
        <v>1</v>
      </c>
      <c r="F204" s="13">
        <v>14204.87</v>
      </c>
      <c r="G204" s="13">
        <v>1319189.7</v>
      </c>
      <c r="H204" s="13">
        <v>2758.98</v>
      </c>
      <c r="I204" s="4">
        <f t="shared" si="7"/>
        <v>2.091420210451916E-3</v>
      </c>
      <c r="J204" s="13">
        <f t="shared" si="6"/>
        <v>29.708352204842111</v>
      </c>
    </row>
    <row r="205" spans="2:10" x14ac:dyDescent="0.25">
      <c r="B205" s="2">
        <v>201</v>
      </c>
      <c r="C205" s="1">
        <v>9016</v>
      </c>
      <c r="D205" t="s">
        <v>171</v>
      </c>
      <c r="E205" s="2" t="s">
        <v>1</v>
      </c>
      <c r="F205" s="13">
        <v>11140.84</v>
      </c>
      <c r="G205" s="13">
        <v>1257142.1299999999</v>
      </c>
      <c r="H205" s="13">
        <v>213417.59</v>
      </c>
      <c r="I205" s="4">
        <f t="shared" si="7"/>
        <v>0.16976409023854766</v>
      </c>
      <c r="J205" s="13">
        <f t="shared" si="6"/>
        <v>1891.3145670932213</v>
      </c>
    </row>
    <row r="206" spans="2:10" x14ac:dyDescent="0.25">
      <c r="B206" s="2">
        <v>202</v>
      </c>
      <c r="C206" s="1">
        <v>9018</v>
      </c>
      <c r="D206" t="s">
        <v>172</v>
      </c>
      <c r="E206" s="2" t="s">
        <v>1</v>
      </c>
      <c r="F206" s="13">
        <v>8208.7999999999993</v>
      </c>
      <c r="G206" s="13">
        <v>770671.62</v>
      </c>
      <c r="H206" s="13">
        <v>5121.62</v>
      </c>
      <c r="I206" s="4">
        <f t="shared" si="7"/>
        <v>6.6456579781671472E-3</v>
      </c>
      <c r="J206" s="13">
        <f t="shared" si="6"/>
        <v>54.552877211178476</v>
      </c>
    </row>
    <row r="207" spans="2:10" x14ac:dyDescent="0.25">
      <c r="B207" s="2">
        <v>203</v>
      </c>
      <c r="C207" s="1">
        <v>9020</v>
      </c>
      <c r="D207" t="s">
        <v>173</v>
      </c>
      <c r="E207" s="2" t="s">
        <v>1</v>
      </c>
      <c r="F207" s="13">
        <v>53020.94</v>
      </c>
      <c r="G207" s="13">
        <v>5154779.93</v>
      </c>
      <c r="H207" s="13">
        <v>33599.5</v>
      </c>
      <c r="I207" s="4">
        <f t="shared" si="7"/>
        <v>6.5181250133407734E-3</v>
      </c>
      <c r="J207" s="13">
        <f t="shared" si="6"/>
        <v>345.59711524484038</v>
      </c>
    </row>
    <row r="208" spans="2:10" x14ac:dyDescent="0.25">
      <c r="B208" s="2">
        <v>204</v>
      </c>
      <c r="C208" s="1">
        <v>9022</v>
      </c>
      <c r="D208" t="s">
        <v>174</v>
      </c>
      <c r="E208" s="2" t="s">
        <v>1</v>
      </c>
      <c r="F208" s="13">
        <v>10025.89</v>
      </c>
      <c r="G208" s="13">
        <v>927599.51</v>
      </c>
      <c r="H208" s="13">
        <v>1753.35</v>
      </c>
      <c r="I208" s="4">
        <f t="shared" si="7"/>
        <v>1.8902015159537977E-3</v>
      </c>
      <c r="J208" s="13">
        <f t="shared" si="6"/>
        <v>18.950952476786021</v>
      </c>
    </row>
    <row r="209" spans="2:10" x14ac:dyDescent="0.25">
      <c r="B209" s="2">
        <v>205</v>
      </c>
      <c r="C209" s="1">
        <v>9024</v>
      </c>
      <c r="D209" t="s">
        <v>175</v>
      </c>
      <c r="E209" s="2" t="s">
        <v>1</v>
      </c>
      <c r="F209" s="13">
        <v>6422.4</v>
      </c>
      <c r="G209" s="13">
        <v>698508.65</v>
      </c>
      <c r="H209" s="13">
        <v>2588.9</v>
      </c>
      <c r="I209" s="4">
        <f t="shared" si="7"/>
        <v>3.7063248966208223E-3</v>
      </c>
      <c r="J209" s="13">
        <f t="shared" si="6"/>
        <v>23.803501016057567</v>
      </c>
    </row>
    <row r="210" spans="2:10" x14ac:dyDescent="0.25">
      <c r="B210" s="2">
        <v>206</v>
      </c>
      <c r="C210" s="1">
        <v>9026</v>
      </c>
      <c r="D210" t="s">
        <v>176</v>
      </c>
      <c r="E210" s="2" t="s">
        <v>1</v>
      </c>
      <c r="F210" s="13">
        <v>7977.08</v>
      </c>
      <c r="G210" s="13">
        <v>762384.49</v>
      </c>
      <c r="H210" s="13">
        <v>12425.08</v>
      </c>
      <c r="I210" s="4">
        <f t="shared" si="7"/>
        <v>1.6297655793076272E-2</v>
      </c>
      <c r="J210" s="13">
        <f t="shared" si="6"/>
        <v>130.00770407383288</v>
      </c>
    </row>
    <row r="211" spans="2:10" x14ac:dyDescent="0.25">
      <c r="B211" s="2">
        <v>207</v>
      </c>
      <c r="C211" s="1">
        <v>9028</v>
      </c>
      <c r="D211" t="s">
        <v>177</v>
      </c>
      <c r="E211" s="2" t="s">
        <v>1</v>
      </c>
      <c r="F211" s="13">
        <v>2245.5500000000002</v>
      </c>
      <c r="G211" s="13">
        <v>225448.07</v>
      </c>
      <c r="H211" s="13">
        <v>146</v>
      </c>
      <c r="I211" s="4">
        <f t="shared" si="7"/>
        <v>6.4759924536058342E-4</v>
      </c>
      <c r="J211" s="13">
        <f t="shared" si="6"/>
        <v>1.4542164854194581</v>
      </c>
    </row>
    <row r="212" spans="2:10" x14ac:dyDescent="0.25">
      <c r="B212" s="2">
        <v>208</v>
      </c>
      <c r="C212" s="1">
        <v>9032</v>
      </c>
      <c r="D212" t="s">
        <v>107</v>
      </c>
      <c r="E212" s="2" t="s">
        <v>1</v>
      </c>
      <c r="F212" s="13">
        <v>10666.36</v>
      </c>
      <c r="G212" s="13">
        <v>1106839.8999999999</v>
      </c>
      <c r="H212" s="13">
        <v>59677.85</v>
      </c>
      <c r="I212" s="4">
        <f t="shared" si="7"/>
        <v>5.3917328061628425E-2</v>
      </c>
      <c r="J212" s="13">
        <f t="shared" si="6"/>
        <v>575.101631343431</v>
      </c>
    </row>
    <row r="213" spans="2:10" x14ac:dyDescent="0.25">
      <c r="B213" s="2">
        <v>209</v>
      </c>
      <c r="C213" s="1">
        <v>9034</v>
      </c>
      <c r="D213" t="s">
        <v>178</v>
      </c>
      <c r="E213" s="2" t="s">
        <v>1</v>
      </c>
      <c r="F213" s="13">
        <v>91204.91</v>
      </c>
      <c r="G213" s="13">
        <v>9037495.1300000008</v>
      </c>
      <c r="H213" s="13">
        <v>54902.93</v>
      </c>
      <c r="I213" s="4">
        <f t="shared" si="7"/>
        <v>6.0750162750018537E-3</v>
      </c>
      <c r="J213" s="13">
        <f t="shared" si="6"/>
        <v>554.0713126100793</v>
      </c>
    </row>
    <row r="214" spans="2:10" x14ac:dyDescent="0.25">
      <c r="B214" s="2">
        <v>210</v>
      </c>
      <c r="C214" s="1">
        <v>9035</v>
      </c>
      <c r="D214" t="s">
        <v>179</v>
      </c>
      <c r="E214" s="2" t="s">
        <v>1</v>
      </c>
      <c r="F214" s="13">
        <v>26721.79</v>
      </c>
      <c r="G214" s="13">
        <v>2835439.88</v>
      </c>
      <c r="H214" s="13">
        <v>16510.689999999999</v>
      </c>
      <c r="I214" s="4">
        <f t="shared" si="7"/>
        <v>5.8229730478362319E-3</v>
      </c>
      <c r="J214" s="13">
        <f t="shared" si="6"/>
        <v>155.60026295993976</v>
      </c>
    </row>
    <row r="215" spans="2:10" x14ac:dyDescent="0.25">
      <c r="B215" s="2">
        <v>211</v>
      </c>
      <c r="C215" s="1">
        <v>9036</v>
      </c>
      <c r="D215" t="s">
        <v>180</v>
      </c>
      <c r="E215" s="2" t="s">
        <v>1</v>
      </c>
      <c r="F215" s="13">
        <v>5861.24</v>
      </c>
      <c r="G215" s="13">
        <v>587877.35</v>
      </c>
      <c r="H215" s="13">
        <v>950.48</v>
      </c>
      <c r="I215" s="4">
        <f t="shared" si="7"/>
        <v>1.6167998307810294E-3</v>
      </c>
      <c r="J215" s="13">
        <f t="shared" si="6"/>
        <v>9.4764518401669999</v>
      </c>
    </row>
    <row r="216" spans="2:10" x14ac:dyDescent="0.25">
      <c r="B216" s="2">
        <v>212</v>
      </c>
      <c r="C216" s="1">
        <v>9038</v>
      </c>
      <c r="D216" t="s">
        <v>181</v>
      </c>
      <c r="E216" s="2" t="s">
        <v>1</v>
      </c>
      <c r="F216" s="13">
        <v>37465.72</v>
      </c>
      <c r="G216" s="13">
        <v>3941773.7</v>
      </c>
      <c r="H216" s="13">
        <v>7068.36</v>
      </c>
      <c r="I216" s="4">
        <f t="shared" si="7"/>
        <v>1.7931927446773516E-3</v>
      </c>
      <c r="J216" s="13">
        <f t="shared" si="6"/>
        <v>67.183257278113146</v>
      </c>
    </row>
    <row r="217" spans="2:10" x14ac:dyDescent="0.25">
      <c r="B217" s="2">
        <v>213</v>
      </c>
      <c r="C217" s="1">
        <v>9040</v>
      </c>
      <c r="D217" t="s">
        <v>182</v>
      </c>
      <c r="E217" s="2" t="s">
        <v>1</v>
      </c>
      <c r="F217" s="13">
        <v>11505.8</v>
      </c>
      <c r="G217" s="13">
        <v>1092643.43</v>
      </c>
      <c r="H217" s="13">
        <v>8915.32</v>
      </c>
      <c r="I217" s="4">
        <f t="shared" si="7"/>
        <v>8.159404756591087E-3</v>
      </c>
      <c r="J217" s="13">
        <f t="shared" si="6"/>
        <v>93.880479248385726</v>
      </c>
    </row>
    <row r="218" spans="2:10" x14ac:dyDescent="0.25">
      <c r="B218" s="2">
        <v>214</v>
      </c>
      <c r="C218" s="1">
        <v>9042</v>
      </c>
      <c r="D218" t="s">
        <v>183</v>
      </c>
      <c r="E218" s="2" t="s">
        <v>1</v>
      </c>
      <c r="F218" s="13">
        <v>19885.3</v>
      </c>
      <c r="G218" s="13">
        <v>2007043.14</v>
      </c>
      <c r="H218" s="13">
        <v>8174.25</v>
      </c>
      <c r="I218" s="4">
        <f t="shared" si="7"/>
        <v>4.0727824116426319E-3</v>
      </c>
      <c r="J218" s="13">
        <f t="shared" si="6"/>
        <v>80.988500090237224</v>
      </c>
    </row>
    <row r="219" spans="2:10" x14ac:dyDescent="0.25">
      <c r="B219" s="2">
        <v>215</v>
      </c>
      <c r="C219" s="1">
        <v>9044</v>
      </c>
      <c r="D219" t="s">
        <v>184</v>
      </c>
      <c r="E219" s="2" t="s">
        <v>1</v>
      </c>
      <c r="F219" s="13">
        <v>37054.050000000003</v>
      </c>
      <c r="G219" s="13">
        <v>3954117.64</v>
      </c>
      <c r="H219" s="13">
        <v>150514.29999999999</v>
      </c>
      <c r="I219" s="4">
        <f t="shared" si="7"/>
        <v>3.8065205363996199E-2</v>
      </c>
      <c r="J219" s="13">
        <f t="shared" si="6"/>
        <v>1410.4700228177835</v>
      </c>
    </row>
    <row r="220" spans="2:10" x14ac:dyDescent="0.25">
      <c r="B220" s="2">
        <v>216</v>
      </c>
      <c r="C220" s="1">
        <v>9046</v>
      </c>
      <c r="D220" t="s">
        <v>185</v>
      </c>
      <c r="E220" s="2" t="s">
        <v>1</v>
      </c>
      <c r="F220" s="13">
        <v>12433.17</v>
      </c>
      <c r="G220" s="13">
        <v>1431241.73</v>
      </c>
      <c r="H220" s="13">
        <v>7094.27</v>
      </c>
      <c r="I220" s="4">
        <f t="shared" si="7"/>
        <v>4.9567238372793957E-3</v>
      </c>
      <c r="J220" s="13">
        <f t="shared" si="6"/>
        <v>61.627790111947064</v>
      </c>
    </row>
    <row r="221" spans="2:10" x14ac:dyDescent="0.25">
      <c r="B221" s="2">
        <v>217</v>
      </c>
      <c r="C221" s="1">
        <v>9106</v>
      </c>
      <c r="D221" t="s">
        <v>186</v>
      </c>
      <c r="E221" s="2" t="s">
        <v>19</v>
      </c>
      <c r="F221" s="13">
        <v>3936.36</v>
      </c>
      <c r="G221" s="13">
        <v>483588.49</v>
      </c>
      <c r="H221" s="13">
        <v>6892.05</v>
      </c>
      <c r="I221" s="4">
        <f t="shared" si="7"/>
        <v>1.4251890072900619E-2</v>
      </c>
      <c r="J221" s="13">
        <f t="shared" si="6"/>
        <v>56.100570007363082</v>
      </c>
    </row>
    <row r="222" spans="2:10" x14ac:dyDescent="0.25">
      <c r="B222" s="2">
        <v>218</v>
      </c>
      <c r="C222" s="1">
        <v>9111</v>
      </c>
      <c r="D222" t="s">
        <v>187</v>
      </c>
      <c r="E222" s="2" t="s">
        <v>19</v>
      </c>
      <c r="F222" s="13">
        <v>11954.96</v>
      </c>
      <c r="G222" s="13">
        <v>1556673.8</v>
      </c>
      <c r="H222" s="13">
        <v>31500.3</v>
      </c>
      <c r="I222" s="4">
        <f t="shared" si="7"/>
        <v>2.0235646029373656E-2</v>
      </c>
      <c r="J222" s="13">
        <f t="shared" si="6"/>
        <v>241.91633885532087</v>
      </c>
    </row>
    <row r="223" spans="2:10" x14ac:dyDescent="0.25">
      <c r="B223" s="2">
        <v>219</v>
      </c>
      <c r="C223" s="1">
        <v>9128</v>
      </c>
      <c r="D223" t="s">
        <v>188</v>
      </c>
      <c r="E223" s="2" t="s">
        <v>19</v>
      </c>
      <c r="F223" s="13">
        <v>87465.42</v>
      </c>
      <c r="G223" s="13">
        <v>10330270.65</v>
      </c>
      <c r="H223" s="13">
        <v>350235.14</v>
      </c>
      <c r="I223" s="4">
        <f t="shared" si="7"/>
        <v>3.3903771921019323E-2</v>
      </c>
      <c r="J223" s="13">
        <f t="shared" si="6"/>
        <v>2965.4076506561619</v>
      </c>
    </row>
    <row r="224" spans="2:10" x14ac:dyDescent="0.25">
      <c r="B224" s="2">
        <v>220</v>
      </c>
      <c r="C224" s="1">
        <v>9161</v>
      </c>
      <c r="D224" t="s">
        <v>64</v>
      </c>
      <c r="E224" s="2" t="s">
        <v>19</v>
      </c>
      <c r="F224" s="13">
        <v>4239.3100000000004</v>
      </c>
      <c r="G224" s="13">
        <v>536913.96</v>
      </c>
      <c r="H224" s="13">
        <v>34238.51</v>
      </c>
      <c r="I224" s="4">
        <f t="shared" si="7"/>
        <v>6.3769081362682403E-2</v>
      </c>
      <c r="J224" s="13">
        <f t="shared" si="6"/>
        <v>270.33690431163319</v>
      </c>
    </row>
    <row r="225" spans="2:10" x14ac:dyDescent="0.25">
      <c r="B225" s="2">
        <v>221</v>
      </c>
      <c r="C225" s="1">
        <v>9206</v>
      </c>
      <c r="D225" t="s">
        <v>169</v>
      </c>
      <c r="E225" s="2" t="s">
        <v>20</v>
      </c>
      <c r="F225" s="13">
        <v>36783.199999999997</v>
      </c>
      <c r="G225" s="13">
        <v>4747133.6900000004</v>
      </c>
      <c r="H225" s="13">
        <v>172003.77</v>
      </c>
      <c r="I225" s="4">
        <f t="shared" si="7"/>
        <v>3.623318432390725E-2</v>
      </c>
      <c r="J225" s="13">
        <f t="shared" si="6"/>
        <v>1332.7724656231451</v>
      </c>
    </row>
    <row r="226" spans="2:10" x14ac:dyDescent="0.25">
      <c r="B226" s="2">
        <v>222</v>
      </c>
      <c r="C226" s="1">
        <v>9211</v>
      </c>
      <c r="D226" t="s">
        <v>189</v>
      </c>
      <c r="E226" s="2" t="s">
        <v>20</v>
      </c>
      <c r="F226" s="13">
        <v>135612.47</v>
      </c>
      <c r="G226" s="13">
        <v>18973858.649999999</v>
      </c>
      <c r="H226" s="13">
        <v>1187706.79</v>
      </c>
      <c r="I226" s="4">
        <f t="shared" si="7"/>
        <v>6.2597008437184715E-2</v>
      </c>
      <c r="J226" s="13">
        <f t="shared" si="6"/>
        <v>8488.9349287774585</v>
      </c>
    </row>
    <row r="227" spans="2:10" x14ac:dyDescent="0.25">
      <c r="B227" s="2">
        <v>223</v>
      </c>
      <c r="C227" s="1">
        <v>9213</v>
      </c>
      <c r="D227" t="s">
        <v>190</v>
      </c>
      <c r="E227" s="2" t="s">
        <v>20</v>
      </c>
      <c r="F227" s="13">
        <v>9852.5499999999993</v>
      </c>
      <c r="G227" s="13">
        <v>1391269.6</v>
      </c>
      <c r="H227" s="13">
        <v>36038.58</v>
      </c>
      <c r="I227" s="4">
        <f t="shared" si="7"/>
        <v>2.5903376311823389E-2</v>
      </c>
      <c r="J227" s="13">
        <f t="shared" si="6"/>
        <v>255.2143102810555</v>
      </c>
    </row>
    <row r="228" spans="2:10" x14ac:dyDescent="0.25">
      <c r="B228" s="2">
        <v>224</v>
      </c>
      <c r="C228" s="1">
        <v>9221</v>
      </c>
      <c r="D228" t="s">
        <v>191</v>
      </c>
      <c r="E228" s="2" t="s">
        <v>20</v>
      </c>
      <c r="F228" s="13">
        <v>27473.09</v>
      </c>
      <c r="G228" s="13">
        <v>3861464.73</v>
      </c>
      <c r="H228" s="13">
        <v>257477.52</v>
      </c>
      <c r="I228" s="4">
        <f t="shared" si="7"/>
        <v>6.6678718570090362E-2</v>
      </c>
      <c r="J228" s="13">
        <f t="shared" si="6"/>
        <v>1831.8704363607637</v>
      </c>
    </row>
    <row r="229" spans="2:10" x14ac:dyDescent="0.25">
      <c r="B229" s="2">
        <v>225</v>
      </c>
      <c r="C229" s="1">
        <v>9281</v>
      </c>
      <c r="D229" t="s">
        <v>58</v>
      </c>
      <c r="E229" s="2" t="s">
        <v>20</v>
      </c>
      <c r="F229" s="13">
        <v>15618.38</v>
      </c>
      <c r="G229" s="13">
        <v>1749348.11</v>
      </c>
      <c r="H229" s="13">
        <v>88531.9</v>
      </c>
      <c r="I229" s="4">
        <f t="shared" si="7"/>
        <v>5.0608509246338619E-2</v>
      </c>
      <c r="J229" s="13">
        <f t="shared" si="6"/>
        <v>790.42292864283013</v>
      </c>
    </row>
    <row r="230" spans="2:10" x14ac:dyDescent="0.25">
      <c r="B230" s="2">
        <v>226</v>
      </c>
      <c r="C230" s="1">
        <v>10002</v>
      </c>
      <c r="D230" t="s">
        <v>192</v>
      </c>
      <c r="E230" s="2" t="s">
        <v>1</v>
      </c>
      <c r="F230" s="13">
        <v>6798.93</v>
      </c>
      <c r="G230" s="13">
        <v>862689.28000000003</v>
      </c>
      <c r="H230" s="13">
        <v>6040.22</v>
      </c>
      <c r="I230" s="4">
        <f t="shared" si="7"/>
        <v>7.0016170828041359E-3</v>
      </c>
      <c r="J230" s="13">
        <f t="shared" si="6"/>
        <v>47.603504432789528</v>
      </c>
    </row>
    <row r="231" spans="2:10" x14ac:dyDescent="0.25">
      <c r="B231" s="2">
        <v>227</v>
      </c>
      <c r="C231" s="1">
        <v>10004</v>
      </c>
      <c r="D231" t="s">
        <v>193</v>
      </c>
      <c r="E231" s="2" t="s">
        <v>1</v>
      </c>
      <c r="F231" s="13">
        <v>1820.98</v>
      </c>
      <c r="G231" s="13">
        <v>199173.11</v>
      </c>
      <c r="H231" s="13">
        <v>2608.41</v>
      </c>
      <c r="I231" s="4">
        <f t="shared" si="7"/>
        <v>1.3096195565756844E-2</v>
      </c>
      <c r="J231" s="13">
        <f t="shared" si="6"/>
        <v>23.847910201331899</v>
      </c>
    </row>
    <row r="232" spans="2:10" x14ac:dyDescent="0.25">
      <c r="B232" s="2">
        <v>228</v>
      </c>
      <c r="C232" s="1">
        <v>10006</v>
      </c>
      <c r="D232" t="s">
        <v>194</v>
      </c>
      <c r="E232" s="2" t="s">
        <v>1</v>
      </c>
      <c r="F232" s="13">
        <v>6226.45</v>
      </c>
      <c r="G232" s="13">
        <v>764654.11</v>
      </c>
      <c r="H232" s="13">
        <v>6166.28</v>
      </c>
      <c r="I232" s="4">
        <f t="shared" si="7"/>
        <v>8.0641428841597418E-3</v>
      </c>
      <c r="J232" s="13">
        <f t="shared" si="6"/>
        <v>50.210982461076419</v>
      </c>
    </row>
    <row r="233" spans="2:10" x14ac:dyDescent="0.25">
      <c r="B233" s="2">
        <v>229</v>
      </c>
      <c r="C233" s="1">
        <v>10008</v>
      </c>
      <c r="D233" t="s">
        <v>195</v>
      </c>
      <c r="E233" s="2" t="s">
        <v>1</v>
      </c>
      <c r="F233" s="13">
        <v>15319.14</v>
      </c>
      <c r="G233" s="13">
        <v>1744033.38</v>
      </c>
      <c r="H233" s="13">
        <v>7683.48</v>
      </c>
      <c r="I233" s="4">
        <f t="shared" si="7"/>
        <v>4.4055808152020579E-3</v>
      </c>
      <c r="J233" s="13">
        <f t="shared" si="6"/>
        <v>67.489709289394455</v>
      </c>
    </row>
    <row r="234" spans="2:10" x14ac:dyDescent="0.25">
      <c r="B234" s="2">
        <v>230</v>
      </c>
      <c r="C234" s="1">
        <v>10010</v>
      </c>
      <c r="D234" t="s">
        <v>89</v>
      </c>
      <c r="E234" s="2" t="s">
        <v>1</v>
      </c>
      <c r="F234" s="13">
        <v>9134.26</v>
      </c>
      <c r="G234" s="13">
        <v>1346132.15</v>
      </c>
      <c r="H234" s="13">
        <v>47192.83</v>
      </c>
      <c r="I234" s="4">
        <f t="shared" si="7"/>
        <v>3.5058095893482674E-2</v>
      </c>
      <c r="J234" s="13">
        <f t="shared" si="6"/>
        <v>320.22976299600305</v>
      </c>
    </row>
    <row r="235" spans="2:10" x14ac:dyDescent="0.25">
      <c r="B235" s="2">
        <v>231</v>
      </c>
      <c r="C235" s="1">
        <v>10012</v>
      </c>
      <c r="D235" t="s">
        <v>196</v>
      </c>
      <c r="E235" s="2" t="s">
        <v>1</v>
      </c>
      <c r="F235" s="13">
        <v>3994.37</v>
      </c>
      <c r="G235" s="13">
        <v>505425.81</v>
      </c>
      <c r="H235" s="13">
        <v>22063.56</v>
      </c>
      <c r="I235" s="4">
        <f t="shared" si="7"/>
        <v>4.3653409785305582E-2</v>
      </c>
      <c r="J235" s="13">
        <f t="shared" si="6"/>
        <v>174.36787044413106</v>
      </c>
    </row>
    <row r="236" spans="2:10" x14ac:dyDescent="0.25">
      <c r="B236" s="2">
        <v>232</v>
      </c>
      <c r="C236" s="1">
        <v>10014</v>
      </c>
      <c r="D236" t="s">
        <v>197</v>
      </c>
      <c r="E236" s="2" t="s">
        <v>1</v>
      </c>
      <c r="F236" s="13">
        <v>9683.98</v>
      </c>
      <c r="G236" s="13">
        <v>1285035.05</v>
      </c>
      <c r="H236" s="13">
        <v>33326.78</v>
      </c>
      <c r="I236" s="4">
        <f t="shared" si="7"/>
        <v>2.5934529956984441E-2</v>
      </c>
      <c r="J236" s="13">
        <f t="shared" si="6"/>
        <v>251.14946941283819</v>
      </c>
    </row>
    <row r="237" spans="2:10" x14ac:dyDescent="0.25">
      <c r="B237" s="2">
        <v>233</v>
      </c>
      <c r="C237" s="1">
        <v>10016</v>
      </c>
      <c r="D237" t="s">
        <v>198</v>
      </c>
      <c r="E237" s="2" t="s">
        <v>1</v>
      </c>
      <c r="F237" s="13">
        <v>7550.92</v>
      </c>
      <c r="G237" s="13">
        <v>984493.73</v>
      </c>
      <c r="H237" s="13">
        <v>14439.08</v>
      </c>
      <c r="I237" s="4">
        <f t="shared" si="7"/>
        <v>1.4666502751622399E-2</v>
      </c>
      <c r="J237" s="13">
        <f t="shared" si="6"/>
        <v>110.7455889572806</v>
      </c>
    </row>
    <row r="238" spans="2:10" x14ac:dyDescent="0.25">
      <c r="B238" s="2">
        <v>234</v>
      </c>
      <c r="C238" s="1">
        <v>10018</v>
      </c>
      <c r="D238" t="s">
        <v>199</v>
      </c>
      <c r="E238" s="2" t="s">
        <v>1</v>
      </c>
      <c r="F238" s="13">
        <v>6040.07</v>
      </c>
      <c r="G238" s="13">
        <v>681847.58</v>
      </c>
      <c r="H238" s="13">
        <v>17230.77</v>
      </c>
      <c r="I238" s="4">
        <f t="shared" si="7"/>
        <v>2.527070639452882E-2</v>
      </c>
      <c r="J238" s="13">
        <f t="shared" si="6"/>
        <v>152.63683557240168</v>
      </c>
    </row>
    <row r="239" spans="2:10" x14ac:dyDescent="0.25">
      <c r="B239" s="2">
        <v>235</v>
      </c>
      <c r="C239" s="1">
        <v>10020</v>
      </c>
      <c r="D239" t="s">
        <v>200</v>
      </c>
      <c r="E239" s="2" t="s">
        <v>1</v>
      </c>
      <c r="F239" s="13">
        <v>5737.73</v>
      </c>
      <c r="G239" s="13">
        <v>835890.97</v>
      </c>
      <c r="H239" s="13">
        <v>3932.15</v>
      </c>
      <c r="I239" s="4">
        <f t="shared" si="7"/>
        <v>4.7041422160595901E-3</v>
      </c>
      <c r="J239" s="13">
        <f t="shared" si="6"/>
        <v>26.991097917351588</v>
      </c>
    </row>
    <row r="240" spans="2:10" x14ac:dyDescent="0.25">
      <c r="B240" s="2">
        <v>236</v>
      </c>
      <c r="C240" s="1">
        <v>10022</v>
      </c>
      <c r="D240" t="s">
        <v>201</v>
      </c>
      <c r="E240" s="2" t="s">
        <v>1</v>
      </c>
      <c r="F240" s="13">
        <v>4090.95</v>
      </c>
      <c r="G240" s="13">
        <v>446608.67</v>
      </c>
      <c r="H240" s="13">
        <v>4019.66</v>
      </c>
      <c r="I240" s="4">
        <f t="shared" si="7"/>
        <v>9.0004074484268289E-3</v>
      </c>
      <c r="J240" s="13">
        <f t="shared" si="6"/>
        <v>36.820216851141737</v>
      </c>
    </row>
    <row r="241" spans="2:10" x14ac:dyDescent="0.25">
      <c r="B241" s="2">
        <v>237</v>
      </c>
      <c r="C241" s="1">
        <v>10024</v>
      </c>
      <c r="D241" t="s">
        <v>202</v>
      </c>
      <c r="E241" s="2" t="s">
        <v>1</v>
      </c>
      <c r="F241" s="13">
        <v>6556.3</v>
      </c>
      <c r="G241" s="13">
        <v>743325</v>
      </c>
      <c r="H241" s="13">
        <v>14026.6</v>
      </c>
      <c r="I241" s="4">
        <f t="shared" si="7"/>
        <v>1.8870077018800661E-2</v>
      </c>
      <c r="J241" s="13">
        <f t="shared" si="6"/>
        <v>123.71788595836279</v>
      </c>
    </row>
    <row r="242" spans="2:10" x14ac:dyDescent="0.25">
      <c r="B242" s="2">
        <v>238</v>
      </c>
      <c r="C242" s="1">
        <v>10026</v>
      </c>
      <c r="D242" t="s">
        <v>203</v>
      </c>
      <c r="E242" s="2" t="s">
        <v>1</v>
      </c>
      <c r="F242" s="13">
        <v>5684.51</v>
      </c>
      <c r="G242" s="13">
        <v>577058.68999999994</v>
      </c>
      <c r="H242" s="13">
        <v>4327.38</v>
      </c>
      <c r="I242" s="4">
        <f t="shared" si="7"/>
        <v>7.4990292581851607E-3</v>
      </c>
      <c r="J242" s="13">
        <f t="shared" si="6"/>
        <v>42.628306808446126</v>
      </c>
    </row>
    <row r="243" spans="2:10" x14ac:dyDescent="0.25">
      <c r="B243" s="2">
        <v>239</v>
      </c>
      <c r="C243" s="1">
        <v>10028</v>
      </c>
      <c r="D243" t="s">
        <v>204</v>
      </c>
      <c r="E243" s="2" t="s">
        <v>1</v>
      </c>
      <c r="F243" s="13">
        <v>6057.84</v>
      </c>
      <c r="G243" s="13">
        <v>691810.08</v>
      </c>
      <c r="H243" s="13">
        <v>9892.5</v>
      </c>
      <c r="I243" s="4">
        <f t="shared" si="7"/>
        <v>1.4299444726217346E-2</v>
      </c>
      <c r="J243" s="13">
        <f t="shared" si="6"/>
        <v>86.623748240268498</v>
      </c>
    </row>
    <row r="244" spans="2:10" x14ac:dyDescent="0.25">
      <c r="B244" s="2">
        <v>240</v>
      </c>
      <c r="C244" s="1">
        <v>10030</v>
      </c>
      <c r="D244" t="s">
        <v>205</v>
      </c>
      <c r="E244" s="2" t="s">
        <v>1</v>
      </c>
      <c r="F244" s="13">
        <v>7001.65</v>
      </c>
      <c r="G244" s="13">
        <v>811568.1</v>
      </c>
      <c r="H244" s="13">
        <v>5233.04</v>
      </c>
      <c r="I244" s="4">
        <f t="shared" si="7"/>
        <v>6.4480602428804192E-3</v>
      </c>
      <c r="J244" s="13">
        <f t="shared" si="6"/>
        <v>45.147060999563685</v>
      </c>
    </row>
    <row r="245" spans="2:10" x14ac:dyDescent="0.25">
      <c r="B245" s="2">
        <v>241</v>
      </c>
      <c r="C245" s="1">
        <v>10032</v>
      </c>
      <c r="D245" t="s">
        <v>206</v>
      </c>
      <c r="E245" s="2" t="s">
        <v>1</v>
      </c>
      <c r="F245" s="13">
        <v>6392.93</v>
      </c>
      <c r="G245" s="13">
        <v>811956.9</v>
      </c>
      <c r="H245" s="13">
        <v>7203.1</v>
      </c>
      <c r="I245" s="4">
        <f t="shared" si="7"/>
        <v>8.8712836851315632E-3</v>
      </c>
      <c r="J245" s="13">
        <f t="shared" si="6"/>
        <v>56.713495609188129</v>
      </c>
    </row>
    <row r="246" spans="2:10" x14ac:dyDescent="0.25">
      <c r="B246" s="2">
        <v>242</v>
      </c>
      <c r="C246" s="1">
        <v>10034</v>
      </c>
      <c r="D246" t="s">
        <v>207</v>
      </c>
      <c r="E246" s="2" t="s">
        <v>1</v>
      </c>
      <c r="F246" s="13">
        <v>7351.73</v>
      </c>
      <c r="G246" s="13">
        <v>1013026.5</v>
      </c>
      <c r="H246" s="13">
        <v>26595.46</v>
      </c>
      <c r="I246" s="4">
        <f t="shared" si="7"/>
        <v>2.6253469183678806E-2</v>
      </c>
      <c r="J246" s="13">
        <f t="shared" si="6"/>
        <v>193.00841700172697</v>
      </c>
    </row>
    <row r="247" spans="2:10" x14ac:dyDescent="0.25">
      <c r="B247" s="2">
        <v>243</v>
      </c>
      <c r="C247" s="1">
        <v>10036</v>
      </c>
      <c r="D247" t="s">
        <v>208</v>
      </c>
      <c r="E247" s="2" t="s">
        <v>1</v>
      </c>
      <c r="F247" s="13">
        <v>7878.99</v>
      </c>
      <c r="G247" s="13">
        <v>1039482.58</v>
      </c>
      <c r="H247" s="13">
        <v>7524.78</v>
      </c>
      <c r="I247" s="4">
        <f t="shared" si="7"/>
        <v>7.2389669098639441E-3</v>
      </c>
      <c r="J247" s="13">
        <f t="shared" si="6"/>
        <v>57.035747893148915</v>
      </c>
    </row>
    <row r="248" spans="2:10" x14ac:dyDescent="0.25">
      <c r="B248" s="2">
        <v>244</v>
      </c>
      <c r="C248" s="1">
        <v>10038</v>
      </c>
      <c r="D248" t="s">
        <v>209</v>
      </c>
      <c r="E248" s="2" t="s">
        <v>1</v>
      </c>
      <c r="F248" s="13">
        <v>6770.49</v>
      </c>
      <c r="G248" s="13">
        <v>1033958.04</v>
      </c>
      <c r="H248" s="13">
        <v>6262.71</v>
      </c>
      <c r="I248" s="4">
        <f t="shared" si="7"/>
        <v>6.0570252928252291E-3</v>
      </c>
      <c r="J248" s="13">
        <f t="shared" si="6"/>
        <v>41.009029174820284</v>
      </c>
    </row>
    <row r="249" spans="2:10" x14ac:dyDescent="0.25">
      <c r="B249" s="2">
        <v>245</v>
      </c>
      <c r="C249" s="1">
        <v>10040</v>
      </c>
      <c r="D249" t="s">
        <v>210</v>
      </c>
      <c r="E249" s="2" t="s">
        <v>1</v>
      </c>
      <c r="F249" s="13">
        <v>5504.92</v>
      </c>
      <c r="G249" s="13">
        <v>720970.38</v>
      </c>
      <c r="H249" s="13">
        <v>5004.7299999999996</v>
      </c>
      <c r="I249" s="4">
        <f t="shared" si="7"/>
        <v>6.9416582689569017E-3</v>
      </c>
      <c r="J249" s="13">
        <f t="shared" si="6"/>
        <v>38.213273437946228</v>
      </c>
    </row>
    <row r="250" spans="2:10" x14ac:dyDescent="0.25">
      <c r="B250" s="2">
        <v>246</v>
      </c>
      <c r="C250" s="1">
        <v>10042</v>
      </c>
      <c r="D250" t="s">
        <v>211</v>
      </c>
      <c r="E250" s="2" t="s">
        <v>1</v>
      </c>
      <c r="F250" s="13">
        <v>13733.36</v>
      </c>
      <c r="G250" s="13">
        <v>1597330.7</v>
      </c>
      <c r="H250" s="13">
        <v>17000.150000000001</v>
      </c>
      <c r="I250" s="4">
        <f t="shared" si="7"/>
        <v>1.0642849348603893E-2</v>
      </c>
      <c r="J250" s="13">
        <f t="shared" si="6"/>
        <v>146.16208153014279</v>
      </c>
    </row>
    <row r="251" spans="2:10" x14ac:dyDescent="0.25">
      <c r="B251" s="2">
        <v>247</v>
      </c>
      <c r="C251" s="1">
        <v>10044</v>
      </c>
      <c r="D251" t="s">
        <v>212</v>
      </c>
      <c r="E251" s="2" t="s">
        <v>1</v>
      </c>
      <c r="F251" s="13">
        <v>5832.64</v>
      </c>
      <c r="G251" s="13">
        <v>716337.24</v>
      </c>
      <c r="H251" s="13">
        <v>7683.69</v>
      </c>
      <c r="I251" s="4">
        <f t="shared" si="7"/>
        <v>1.0726358439776214E-2</v>
      </c>
      <c r="J251" s="13">
        <f t="shared" si="6"/>
        <v>62.562987290176338</v>
      </c>
    </row>
    <row r="252" spans="2:10" x14ac:dyDescent="0.25">
      <c r="B252" s="2">
        <v>248</v>
      </c>
      <c r="C252" s="1">
        <v>10046</v>
      </c>
      <c r="D252" t="s">
        <v>213</v>
      </c>
      <c r="E252" s="2" t="s">
        <v>1</v>
      </c>
      <c r="F252" s="13">
        <v>3110.3</v>
      </c>
      <c r="G252" s="13">
        <v>384426.42</v>
      </c>
      <c r="H252" s="13">
        <v>20347.36</v>
      </c>
      <c r="I252" s="4">
        <f t="shared" si="7"/>
        <v>5.292914051016577E-2</v>
      </c>
      <c r="J252" s="13">
        <f t="shared" si="6"/>
        <v>164.62550572876862</v>
      </c>
    </row>
    <row r="253" spans="2:10" x14ac:dyDescent="0.25">
      <c r="B253" s="2">
        <v>249</v>
      </c>
      <c r="C253" s="1">
        <v>10048</v>
      </c>
      <c r="D253" t="s">
        <v>214</v>
      </c>
      <c r="E253" s="2" t="s">
        <v>1</v>
      </c>
      <c r="F253" s="13">
        <v>8135.99</v>
      </c>
      <c r="G253" s="13">
        <v>987234.85</v>
      </c>
      <c r="H253" s="13">
        <v>2391.4899999999998</v>
      </c>
      <c r="I253" s="4">
        <f t="shared" si="7"/>
        <v>2.4224124583932583E-3</v>
      </c>
      <c r="J253" s="13">
        <f t="shared" si="6"/>
        <v>19.708723537362964</v>
      </c>
    </row>
    <row r="254" spans="2:10" x14ac:dyDescent="0.25">
      <c r="B254" s="2">
        <v>250</v>
      </c>
      <c r="C254" s="1">
        <v>10050</v>
      </c>
      <c r="D254" t="s">
        <v>160</v>
      </c>
      <c r="E254" s="2" t="s">
        <v>1</v>
      </c>
      <c r="F254" s="13">
        <v>3523.79</v>
      </c>
      <c r="G254" s="13">
        <v>423105.95</v>
      </c>
      <c r="H254" s="13">
        <v>6384.99</v>
      </c>
      <c r="I254" s="4">
        <f t="shared" si="7"/>
        <v>1.5090759182185927E-2</v>
      </c>
      <c r="J254" s="13">
        <f t="shared" si="6"/>
        <v>53.176666298594945</v>
      </c>
    </row>
    <row r="255" spans="2:10" x14ac:dyDescent="0.25">
      <c r="B255" s="2">
        <v>251</v>
      </c>
      <c r="C255" s="1">
        <v>10052</v>
      </c>
      <c r="D255" t="s">
        <v>215</v>
      </c>
      <c r="E255" s="2" t="s">
        <v>1</v>
      </c>
      <c r="F255" s="13">
        <v>7626.32</v>
      </c>
      <c r="G255" s="13">
        <v>897152.61</v>
      </c>
      <c r="H255" s="13">
        <v>17377.330000000002</v>
      </c>
      <c r="I255" s="4">
        <f t="shared" si="7"/>
        <v>1.9369424784931519E-2</v>
      </c>
      <c r="J255" s="13">
        <f t="shared" si="6"/>
        <v>147.71743162581893</v>
      </c>
    </row>
    <row r="256" spans="2:10" x14ac:dyDescent="0.25">
      <c r="B256" s="2">
        <v>252</v>
      </c>
      <c r="C256" s="1">
        <v>10054</v>
      </c>
      <c r="D256" t="s">
        <v>216</v>
      </c>
      <c r="E256" s="2" t="s">
        <v>1</v>
      </c>
      <c r="F256" s="13">
        <v>7069.8</v>
      </c>
      <c r="G256" s="13">
        <v>889914.95</v>
      </c>
      <c r="H256" s="13">
        <v>5002.8900000000003</v>
      </c>
      <c r="I256" s="4">
        <f t="shared" si="7"/>
        <v>5.6217619447791059E-3</v>
      </c>
      <c r="J256" s="13">
        <f t="shared" si="6"/>
        <v>39.744732597199324</v>
      </c>
    </row>
    <row r="257" spans="2:10" x14ac:dyDescent="0.25">
      <c r="B257" s="2">
        <v>253</v>
      </c>
      <c r="C257" s="1">
        <v>10056</v>
      </c>
      <c r="D257" t="s">
        <v>217</v>
      </c>
      <c r="E257" s="2" t="s">
        <v>1</v>
      </c>
      <c r="F257" s="13">
        <v>5312.41</v>
      </c>
      <c r="G257" s="13">
        <v>828345.11</v>
      </c>
      <c r="H257" s="13">
        <v>11353.31</v>
      </c>
      <c r="I257" s="4">
        <f t="shared" si="7"/>
        <v>1.3706014392962372E-2</v>
      </c>
      <c r="J257" s="13">
        <f t="shared" si="6"/>
        <v>72.811967921317233</v>
      </c>
    </row>
    <row r="258" spans="2:10" x14ac:dyDescent="0.25">
      <c r="B258" s="2">
        <v>254</v>
      </c>
      <c r="C258" s="1">
        <v>10058</v>
      </c>
      <c r="D258" t="s">
        <v>88</v>
      </c>
      <c r="E258" s="2" t="s">
        <v>1</v>
      </c>
      <c r="F258" s="13">
        <v>3692.68</v>
      </c>
      <c r="G258" s="13">
        <v>431854.99</v>
      </c>
      <c r="H258" s="13">
        <v>2965.65</v>
      </c>
      <c r="I258" s="4">
        <f t="shared" si="7"/>
        <v>6.86723568946141E-3</v>
      </c>
      <c r="J258" s="13">
        <f t="shared" si="6"/>
        <v>25.35850388576036</v>
      </c>
    </row>
    <row r="259" spans="2:10" x14ac:dyDescent="0.25">
      <c r="B259" s="2">
        <v>255</v>
      </c>
      <c r="C259" s="1">
        <v>10060</v>
      </c>
      <c r="D259" t="s">
        <v>218</v>
      </c>
      <c r="E259" s="2" t="s">
        <v>1</v>
      </c>
      <c r="F259" s="13">
        <v>7253.08</v>
      </c>
      <c r="G259" s="13">
        <v>885558.68</v>
      </c>
      <c r="H259" s="13">
        <v>28710.9</v>
      </c>
      <c r="I259" s="4">
        <f t="shared" si="7"/>
        <v>3.2421228144926546E-2</v>
      </c>
      <c r="J259" s="13">
        <f t="shared" si="6"/>
        <v>235.15376143340384</v>
      </c>
    </row>
    <row r="260" spans="2:10" x14ac:dyDescent="0.25">
      <c r="B260" s="2">
        <v>256</v>
      </c>
      <c r="C260" s="1">
        <v>10062</v>
      </c>
      <c r="D260" t="s">
        <v>219</v>
      </c>
      <c r="E260" s="2" t="s">
        <v>1</v>
      </c>
      <c r="F260" s="13">
        <v>7538.46</v>
      </c>
      <c r="G260" s="13">
        <v>839999.16</v>
      </c>
      <c r="H260" s="13">
        <v>17688.14</v>
      </c>
      <c r="I260" s="4">
        <f t="shared" si="7"/>
        <v>2.1057330581140104E-2</v>
      </c>
      <c r="J260" s="13">
        <f t="shared" si="6"/>
        <v>158.73984429270143</v>
      </c>
    </row>
    <row r="261" spans="2:10" x14ac:dyDescent="0.25">
      <c r="B261" s="2">
        <v>257</v>
      </c>
      <c r="C261" s="1">
        <v>10064</v>
      </c>
      <c r="D261" t="s">
        <v>220</v>
      </c>
      <c r="E261" s="2" t="s">
        <v>1</v>
      </c>
      <c r="F261" s="13">
        <v>7123.15</v>
      </c>
      <c r="G261" s="13">
        <v>838298.63</v>
      </c>
      <c r="H261" s="13">
        <v>38437.769999999997</v>
      </c>
      <c r="I261" s="4">
        <f t="shared" si="7"/>
        <v>4.5852120741268536E-2</v>
      </c>
      <c r="J261" s="13">
        <f t="shared" ref="J261:J324" si="8">I261*F261</f>
        <v>326.61153385816698</v>
      </c>
    </row>
    <row r="262" spans="2:10" x14ac:dyDescent="0.25">
      <c r="B262" s="2">
        <v>258</v>
      </c>
      <c r="C262" s="1">
        <v>10066</v>
      </c>
      <c r="D262" t="s">
        <v>221</v>
      </c>
      <c r="E262" s="2" t="s">
        <v>1</v>
      </c>
      <c r="F262" s="13">
        <v>6445.38</v>
      </c>
      <c r="G262" s="13">
        <v>811486</v>
      </c>
      <c r="H262" s="13">
        <v>23174.1</v>
      </c>
      <c r="I262" s="4">
        <f t="shared" ref="I262:I325" si="9">IF(G262=0,0,H262/G262)</f>
        <v>2.8557609126959673E-2</v>
      </c>
      <c r="J262" s="13">
        <f t="shared" si="8"/>
        <v>184.06464271472333</v>
      </c>
    </row>
    <row r="263" spans="2:10" x14ac:dyDescent="0.25">
      <c r="B263" s="2">
        <v>259</v>
      </c>
      <c r="C263" s="1">
        <v>10111</v>
      </c>
      <c r="D263" t="s">
        <v>222</v>
      </c>
      <c r="E263" s="2" t="s">
        <v>19</v>
      </c>
      <c r="F263" s="13">
        <v>4767.5</v>
      </c>
      <c r="G263" s="13">
        <v>871990.68</v>
      </c>
      <c r="H263" s="13">
        <v>468581.58</v>
      </c>
      <c r="I263" s="4">
        <f t="shared" si="9"/>
        <v>0.53736994069707256</v>
      </c>
      <c r="J263" s="13">
        <f t="shared" si="8"/>
        <v>2561.9111922732936</v>
      </c>
    </row>
    <row r="264" spans="2:10" x14ac:dyDescent="0.25">
      <c r="B264" s="2">
        <v>260</v>
      </c>
      <c r="C264" s="1">
        <v>10116</v>
      </c>
      <c r="D264" t="s">
        <v>223</v>
      </c>
      <c r="E264" s="2" t="s">
        <v>19</v>
      </c>
      <c r="F264" s="13">
        <v>7280.13</v>
      </c>
      <c r="G264" s="13">
        <v>1102041.8700000001</v>
      </c>
      <c r="H264" s="13">
        <v>52375.31</v>
      </c>
      <c r="I264" s="4">
        <f t="shared" si="9"/>
        <v>4.7525698819410545E-2</v>
      </c>
      <c r="J264" s="13">
        <f t="shared" si="8"/>
        <v>345.99326574615532</v>
      </c>
    </row>
    <row r="265" spans="2:10" x14ac:dyDescent="0.25">
      <c r="B265" s="2">
        <v>261</v>
      </c>
      <c r="C265" s="1">
        <v>10131</v>
      </c>
      <c r="D265" t="s">
        <v>224</v>
      </c>
      <c r="E265" s="2" t="s">
        <v>19</v>
      </c>
      <c r="F265" s="13">
        <v>1798.22</v>
      </c>
      <c r="G265" s="13">
        <v>281803.09999999998</v>
      </c>
      <c r="H265" s="13">
        <v>6018.56</v>
      </c>
      <c r="I265" s="4">
        <f t="shared" si="9"/>
        <v>2.1357323606447199E-2</v>
      </c>
      <c r="J265" s="13">
        <f t="shared" si="8"/>
        <v>38.40516645558548</v>
      </c>
    </row>
    <row r="266" spans="2:10" x14ac:dyDescent="0.25">
      <c r="B266" s="2">
        <v>262</v>
      </c>
      <c r="C266" s="1">
        <v>10186</v>
      </c>
      <c r="D266" t="s">
        <v>216</v>
      </c>
      <c r="E266" s="2" t="s">
        <v>19</v>
      </c>
      <c r="F266" s="13">
        <v>774.15</v>
      </c>
      <c r="G266" s="13">
        <v>106708.34</v>
      </c>
      <c r="H266" s="13">
        <v>2675.64</v>
      </c>
      <c r="I266" s="4">
        <f t="shared" si="9"/>
        <v>2.5074328773177428E-2</v>
      </c>
      <c r="J266" s="13">
        <f t="shared" si="8"/>
        <v>19.411291619755307</v>
      </c>
    </row>
    <row r="267" spans="2:10" x14ac:dyDescent="0.25">
      <c r="B267" s="2">
        <v>263</v>
      </c>
      <c r="C267" s="1">
        <v>10191</v>
      </c>
      <c r="D267" t="s">
        <v>219</v>
      </c>
      <c r="E267" s="2" t="s">
        <v>19</v>
      </c>
      <c r="F267" s="13">
        <v>3036.57</v>
      </c>
      <c r="G267" s="13">
        <v>430080.78</v>
      </c>
      <c r="H267" s="13">
        <v>18059.080000000002</v>
      </c>
      <c r="I267" s="4">
        <f t="shared" si="9"/>
        <v>4.1989972209406805E-2</v>
      </c>
      <c r="J267" s="13">
        <f t="shared" si="8"/>
        <v>127.50548991191843</v>
      </c>
    </row>
    <row r="268" spans="2:10" x14ac:dyDescent="0.25">
      <c r="B268" s="2">
        <v>264</v>
      </c>
      <c r="C268" s="1">
        <v>10201</v>
      </c>
      <c r="D268" t="s">
        <v>225</v>
      </c>
      <c r="E268" s="2" t="s">
        <v>20</v>
      </c>
      <c r="F268" s="13">
        <v>10795.15</v>
      </c>
      <c r="G268" s="13">
        <v>1689850.5</v>
      </c>
      <c r="H268" s="13">
        <v>54406.37</v>
      </c>
      <c r="I268" s="4">
        <f t="shared" si="9"/>
        <v>3.2195966447919507E-2</v>
      </c>
      <c r="J268" s="13">
        <f t="shared" si="8"/>
        <v>347.56028720025824</v>
      </c>
    </row>
    <row r="269" spans="2:10" x14ac:dyDescent="0.25">
      <c r="B269" s="2">
        <v>265</v>
      </c>
      <c r="C269" s="1">
        <v>10211</v>
      </c>
      <c r="D269" t="s">
        <v>194</v>
      </c>
      <c r="E269" s="2" t="s">
        <v>20</v>
      </c>
      <c r="F269" s="13">
        <v>7750.9</v>
      </c>
      <c r="G269" s="13">
        <v>1306446.8899999999</v>
      </c>
      <c r="H269" s="13">
        <v>29196.560000000001</v>
      </c>
      <c r="I269" s="4">
        <f t="shared" si="9"/>
        <v>2.2348064987165305E-2</v>
      </c>
      <c r="J269" s="13">
        <f t="shared" si="8"/>
        <v>173.21761690901957</v>
      </c>
    </row>
    <row r="270" spans="2:10" x14ac:dyDescent="0.25">
      <c r="B270" s="2">
        <v>266</v>
      </c>
      <c r="C270" s="1">
        <v>10231</v>
      </c>
      <c r="D270" t="s">
        <v>226</v>
      </c>
      <c r="E270" s="2" t="s">
        <v>20</v>
      </c>
      <c r="F270" s="13">
        <v>6434.17</v>
      </c>
      <c r="G270" s="13">
        <v>1359791.37</v>
      </c>
      <c r="H270" s="13">
        <v>30742.07</v>
      </c>
      <c r="I270" s="4">
        <f t="shared" si="9"/>
        <v>2.2607931391710478E-2</v>
      </c>
      <c r="J270" s="13">
        <f t="shared" si="8"/>
        <v>145.46327392260181</v>
      </c>
    </row>
    <row r="271" spans="2:10" x14ac:dyDescent="0.25">
      <c r="B271" s="2">
        <v>267</v>
      </c>
      <c r="C271" s="1">
        <v>10246</v>
      </c>
      <c r="D271" t="s">
        <v>206</v>
      </c>
      <c r="E271" s="2" t="s">
        <v>20</v>
      </c>
      <c r="F271" s="13">
        <v>8579.27</v>
      </c>
      <c r="G271" s="13">
        <v>1477069.77</v>
      </c>
      <c r="H271" s="13">
        <v>127885.61</v>
      </c>
      <c r="I271" s="4">
        <f t="shared" si="9"/>
        <v>8.6580615619802445E-2</v>
      </c>
      <c r="J271" s="13">
        <f t="shared" si="8"/>
        <v>742.79847816850258</v>
      </c>
    </row>
    <row r="272" spans="2:10" x14ac:dyDescent="0.25">
      <c r="B272" s="2">
        <v>268</v>
      </c>
      <c r="C272" s="1">
        <v>10261</v>
      </c>
      <c r="D272" t="s">
        <v>227</v>
      </c>
      <c r="E272" s="2" t="s">
        <v>20</v>
      </c>
      <c r="F272" s="13">
        <v>19506.439999999999</v>
      </c>
      <c r="G272" s="13">
        <v>3136536.96</v>
      </c>
      <c r="H272" s="13">
        <v>161407.5</v>
      </c>
      <c r="I272" s="4">
        <f t="shared" si="9"/>
        <v>5.1460417032675426E-2</v>
      </c>
      <c r="J272" s="13">
        <f t="shared" si="8"/>
        <v>1003.8095372228612</v>
      </c>
    </row>
    <row r="273" spans="2:10" x14ac:dyDescent="0.25">
      <c r="B273" s="2">
        <v>269</v>
      </c>
      <c r="C273" s="1">
        <v>10265</v>
      </c>
      <c r="D273" t="s">
        <v>228</v>
      </c>
      <c r="E273" s="2" t="s">
        <v>20</v>
      </c>
      <c r="F273" s="13">
        <v>7104.98</v>
      </c>
      <c r="G273" s="13">
        <v>1176985.6399999999</v>
      </c>
      <c r="H273" s="13">
        <v>153903.16</v>
      </c>
      <c r="I273" s="4">
        <f t="shared" si="9"/>
        <v>0.13076043986399019</v>
      </c>
      <c r="J273" s="13">
        <f t="shared" si="8"/>
        <v>929.05031002485293</v>
      </c>
    </row>
    <row r="274" spans="2:10" x14ac:dyDescent="0.25">
      <c r="B274" s="2">
        <v>270</v>
      </c>
      <c r="C274" s="1">
        <v>10281</v>
      </c>
      <c r="D274" t="s">
        <v>58</v>
      </c>
      <c r="E274" s="2" t="s">
        <v>20</v>
      </c>
      <c r="F274" s="13">
        <v>592.54999999999995</v>
      </c>
      <c r="G274" s="13">
        <v>79253.350000000006</v>
      </c>
      <c r="H274" s="13">
        <v>7510.32</v>
      </c>
      <c r="I274" s="4">
        <f t="shared" si="9"/>
        <v>9.4763439021820522E-2</v>
      </c>
      <c r="J274" s="13">
        <f t="shared" si="8"/>
        <v>56.152075792379748</v>
      </c>
    </row>
    <row r="275" spans="2:10" x14ac:dyDescent="0.25">
      <c r="B275" s="2">
        <v>271</v>
      </c>
      <c r="C275" s="1">
        <v>10286</v>
      </c>
      <c r="D275" t="s">
        <v>215</v>
      </c>
      <c r="E275" s="2" t="s">
        <v>20</v>
      </c>
      <c r="F275" s="13">
        <v>13325.13</v>
      </c>
      <c r="G275" s="13">
        <v>1804835.97</v>
      </c>
      <c r="H275" s="13">
        <v>126961.27</v>
      </c>
      <c r="I275" s="4">
        <f t="shared" si="9"/>
        <v>7.034504637005877E-2</v>
      </c>
      <c r="J275" s="13">
        <f t="shared" si="8"/>
        <v>937.35688773706113</v>
      </c>
    </row>
    <row r="276" spans="2:10" x14ac:dyDescent="0.25">
      <c r="B276" s="2">
        <v>272</v>
      </c>
      <c r="C276" s="1">
        <v>11002</v>
      </c>
      <c r="D276" t="s">
        <v>229</v>
      </c>
      <c r="E276" s="2" t="s">
        <v>1</v>
      </c>
      <c r="F276" s="13">
        <v>14306.06</v>
      </c>
      <c r="G276" s="13">
        <v>1929057.34</v>
      </c>
      <c r="H276" s="13">
        <v>28053.360000000001</v>
      </c>
      <c r="I276" s="4">
        <f t="shared" si="9"/>
        <v>1.4542522618845534E-2</v>
      </c>
      <c r="J276" s="13">
        <f t="shared" si="8"/>
        <v>208.04620113656134</v>
      </c>
    </row>
    <row r="277" spans="2:10" x14ac:dyDescent="0.25">
      <c r="B277" s="2">
        <v>273</v>
      </c>
      <c r="C277" s="1">
        <v>11004</v>
      </c>
      <c r="D277" t="s">
        <v>230</v>
      </c>
      <c r="E277" s="2" t="s">
        <v>1</v>
      </c>
      <c r="F277" s="13">
        <v>37185.21</v>
      </c>
      <c r="G277" s="13">
        <v>3964452.54</v>
      </c>
      <c r="H277" s="13">
        <v>53429.89</v>
      </c>
      <c r="I277" s="4">
        <f t="shared" si="9"/>
        <v>1.347724293856725E-2</v>
      </c>
      <c r="J277" s="13">
        <f t="shared" si="8"/>
        <v>501.15410889164031</v>
      </c>
    </row>
    <row r="278" spans="2:10" x14ac:dyDescent="0.25">
      <c r="B278" s="2">
        <v>274</v>
      </c>
      <c r="C278" s="1">
        <v>11006</v>
      </c>
      <c r="D278" t="s">
        <v>231</v>
      </c>
      <c r="E278" s="2" t="s">
        <v>1</v>
      </c>
      <c r="F278" s="13">
        <v>11515.54</v>
      </c>
      <c r="G278" s="13">
        <v>1475115.11</v>
      </c>
      <c r="H278" s="13">
        <v>33846.410000000003</v>
      </c>
      <c r="I278" s="4">
        <f t="shared" si="9"/>
        <v>2.2944928006330301E-2</v>
      </c>
      <c r="J278" s="13">
        <f t="shared" si="8"/>
        <v>264.22323625401685</v>
      </c>
    </row>
    <row r="279" spans="2:10" x14ac:dyDescent="0.25">
      <c r="B279" s="2">
        <v>275</v>
      </c>
      <c r="C279" s="1">
        <v>11008</v>
      </c>
      <c r="D279" t="s">
        <v>232</v>
      </c>
      <c r="E279" s="2" t="s">
        <v>1</v>
      </c>
      <c r="F279" s="13">
        <v>8879.0499999999993</v>
      </c>
      <c r="G279" s="13">
        <v>1085743.67</v>
      </c>
      <c r="H279" s="13">
        <v>32923.22</v>
      </c>
      <c r="I279" s="4">
        <f t="shared" si="9"/>
        <v>3.0323197739665388E-2</v>
      </c>
      <c r="J279" s="13">
        <f t="shared" si="8"/>
        <v>269.24118889037595</v>
      </c>
    </row>
    <row r="280" spans="2:10" x14ac:dyDescent="0.25">
      <c r="B280" s="2">
        <v>276</v>
      </c>
      <c r="C280" s="1">
        <v>11010</v>
      </c>
      <c r="D280" t="s">
        <v>233</v>
      </c>
      <c r="E280" s="2" t="s">
        <v>1</v>
      </c>
      <c r="F280" s="13">
        <v>53793.39</v>
      </c>
      <c r="G280" s="13">
        <v>6476450.5999999996</v>
      </c>
      <c r="H280" s="13">
        <v>24450.2</v>
      </c>
      <c r="I280" s="4">
        <f t="shared" si="9"/>
        <v>3.7752468921788736E-3</v>
      </c>
      <c r="J280" s="13">
        <f t="shared" si="8"/>
        <v>203.0833284172661</v>
      </c>
    </row>
    <row r="281" spans="2:10" x14ac:dyDescent="0.25">
      <c r="B281" s="2">
        <v>277</v>
      </c>
      <c r="C281" s="1">
        <v>11012</v>
      </c>
      <c r="D281" t="s">
        <v>234</v>
      </c>
      <c r="E281" s="2" t="s">
        <v>1</v>
      </c>
      <c r="F281" s="13">
        <v>11725.6</v>
      </c>
      <c r="G281" s="13">
        <v>1309191.6299999999</v>
      </c>
      <c r="H281" s="13">
        <v>4347.4799999999996</v>
      </c>
      <c r="I281" s="4">
        <f t="shared" si="9"/>
        <v>3.3207361706093399E-3</v>
      </c>
      <c r="J281" s="13">
        <f t="shared" si="8"/>
        <v>38.937624042096878</v>
      </c>
    </row>
    <row r="282" spans="2:10" x14ac:dyDescent="0.25">
      <c r="B282" s="2">
        <v>278</v>
      </c>
      <c r="C282" s="1">
        <v>11014</v>
      </c>
      <c r="D282" t="s">
        <v>235</v>
      </c>
      <c r="E282" s="2" t="s">
        <v>1</v>
      </c>
      <c r="F282" s="13">
        <v>13153.62</v>
      </c>
      <c r="G282" s="13">
        <v>1731366.6</v>
      </c>
      <c r="H282" s="13">
        <v>3855.58</v>
      </c>
      <c r="I282" s="4">
        <f t="shared" si="9"/>
        <v>2.2268998373885691E-3</v>
      </c>
      <c r="J282" s="13">
        <f t="shared" si="8"/>
        <v>29.291794239071031</v>
      </c>
    </row>
    <row r="283" spans="2:10" x14ac:dyDescent="0.25">
      <c r="B283" s="2">
        <v>279</v>
      </c>
      <c r="C283" s="1">
        <v>11016</v>
      </c>
      <c r="D283" t="s">
        <v>236</v>
      </c>
      <c r="E283" s="2" t="s">
        <v>1</v>
      </c>
      <c r="F283" s="13">
        <v>9800.89</v>
      </c>
      <c r="G283" s="13">
        <v>1262289.9099999999</v>
      </c>
      <c r="H283" s="13">
        <v>4656.32</v>
      </c>
      <c r="I283" s="4">
        <f t="shared" si="9"/>
        <v>3.6887881009838698E-3</v>
      </c>
      <c r="J283" s="13">
        <f t="shared" si="8"/>
        <v>36.153406411051797</v>
      </c>
    </row>
    <row r="284" spans="2:10" x14ac:dyDescent="0.25">
      <c r="B284" s="2">
        <v>280</v>
      </c>
      <c r="C284" s="1">
        <v>11018</v>
      </c>
      <c r="D284" t="s">
        <v>237</v>
      </c>
      <c r="E284" s="2" t="s">
        <v>1</v>
      </c>
      <c r="F284" s="13">
        <v>13062.9</v>
      </c>
      <c r="G284" s="13">
        <v>1715782.86</v>
      </c>
      <c r="H284" s="13">
        <v>14084.4</v>
      </c>
      <c r="I284" s="4">
        <f t="shared" si="9"/>
        <v>8.2087310278877584E-3</v>
      </c>
      <c r="J284" s="13">
        <f t="shared" si="8"/>
        <v>107.22983254419499</v>
      </c>
    </row>
    <row r="285" spans="2:10" x14ac:dyDescent="0.25">
      <c r="B285" s="2">
        <v>281</v>
      </c>
      <c r="C285" s="1">
        <v>11020</v>
      </c>
      <c r="D285" t="s">
        <v>238</v>
      </c>
      <c r="E285" s="2" t="s">
        <v>1</v>
      </c>
      <c r="F285" s="13">
        <v>19637.12</v>
      </c>
      <c r="G285" s="13">
        <v>2173373.4900000002</v>
      </c>
      <c r="H285" s="13">
        <v>19835.98</v>
      </c>
      <c r="I285" s="4">
        <f t="shared" si="9"/>
        <v>9.1268160264529573E-3</v>
      </c>
      <c r="J285" s="13">
        <f t="shared" si="8"/>
        <v>179.22438152937988</v>
      </c>
    </row>
    <row r="286" spans="2:10" x14ac:dyDescent="0.25">
      <c r="B286" s="2">
        <v>282</v>
      </c>
      <c r="C286" s="1">
        <v>11022</v>
      </c>
      <c r="D286" t="s">
        <v>239</v>
      </c>
      <c r="E286" s="2" t="s">
        <v>1</v>
      </c>
      <c r="F286" s="13">
        <v>71963.58</v>
      </c>
      <c r="G286" s="13">
        <v>8748014.1099999994</v>
      </c>
      <c r="H286" s="13">
        <v>26054.82</v>
      </c>
      <c r="I286" s="4">
        <f t="shared" si="9"/>
        <v>2.9783696816648142E-3</v>
      </c>
      <c r="J286" s="13">
        <f t="shared" si="8"/>
        <v>214.33414485606039</v>
      </c>
    </row>
    <row r="287" spans="2:10" x14ac:dyDescent="0.25">
      <c r="B287" s="2">
        <v>283</v>
      </c>
      <c r="C287" s="1">
        <v>11024</v>
      </c>
      <c r="D287" t="s">
        <v>240</v>
      </c>
      <c r="E287" s="2" t="s">
        <v>1</v>
      </c>
      <c r="F287" s="13">
        <v>13995.5</v>
      </c>
      <c r="G287" s="13">
        <v>1693412.65</v>
      </c>
      <c r="H287" s="13">
        <v>2197.46</v>
      </c>
      <c r="I287" s="4">
        <f t="shared" si="9"/>
        <v>1.2976518156989085E-3</v>
      </c>
      <c r="J287" s="13">
        <f t="shared" si="8"/>
        <v>18.161285986614075</v>
      </c>
    </row>
    <row r="288" spans="2:10" x14ac:dyDescent="0.25">
      <c r="B288" s="2">
        <v>284</v>
      </c>
      <c r="C288" s="1">
        <v>11026</v>
      </c>
      <c r="D288" t="s">
        <v>241</v>
      </c>
      <c r="E288" s="2" t="s">
        <v>1</v>
      </c>
      <c r="F288" s="13">
        <v>14705.3</v>
      </c>
      <c r="G288" s="13">
        <v>1758048.46</v>
      </c>
      <c r="H288" s="13">
        <v>2009.82</v>
      </c>
      <c r="I288" s="4">
        <f t="shared" si="9"/>
        <v>1.1432108077384852E-3</v>
      </c>
      <c r="J288" s="13">
        <f t="shared" si="8"/>
        <v>16.811257891036746</v>
      </c>
    </row>
    <row r="289" spans="2:10" x14ac:dyDescent="0.25">
      <c r="B289" s="2">
        <v>285</v>
      </c>
      <c r="C289" s="1">
        <v>11028</v>
      </c>
      <c r="D289" t="s">
        <v>242</v>
      </c>
      <c r="E289" s="2" t="s">
        <v>1</v>
      </c>
      <c r="F289" s="13">
        <v>10016.73</v>
      </c>
      <c r="G289" s="13">
        <v>1049126.24</v>
      </c>
      <c r="H289" s="13">
        <v>11433.35</v>
      </c>
      <c r="I289" s="4">
        <f t="shared" si="9"/>
        <v>1.0897973536530742E-2</v>
      </c>
      <c r="J289" s="13">
        <f t="shared" si="8"/>
        <v>109.16205846257357</v>
      </c>
    </row>
    <row r="290" spans="2:10" x14ac:dyDescent="0.25">
      <c r="B290" s="2">
        <v>286</v>
      </c>
      <c r="C290" s="1">
        <v>11030</v>
      </c>
      <c r="D290" t="s">
        <v>243</v>
      </c>
      <c r="E290" s="2" t="s">
        <v>1</v>
      </c>
      <c r="F290" s="13">
        <v>10974.7</v>
      </c>
      <c r="G290" s="13">
        <v>1386368.64</v>
      </c>
      <c r="H290" s="13">
        <v>2614.35</v>
      </c>
      <c r="I290" s="4">
        <f t="shared" si="9"/>
        <v>1.8857538497120073E-3</v>
      </c>
      <c r="J290" s="13">
        <f t="shared" si="8"/>
        <v>20.695582774434367</v>
      </c>
    </row>
    <row r="291" spans="2:10" x14ac:dyDescent="0.25">
      <c r="B291" s="2">
        <v>287</v>
      </c>
      <c r="C291" s="1">
        <v>11032</v>
      </c>
      <c r="D291" t="s">
        <v>244</v>
      </c>
      <c r="E291" s="2" t="s">
        <v>1</v>
      </c>
      <c r="F291" s="13">
        <v>37118.519999999997</v>
      </c>
      <c r="G291" s="13">
        <v>3547536.7</v>
      </c>
      <c r="H291" s="13">
        <v>76686.37</v>
      </c>
      <c r="I291" s="4">
        <f t="shared" si="9"/>
        <v>2.161679398552804E-2</v>
      </c>
      <c r="J291" s="13">
        <f t="shared" si="8"/>
        <v>802.38339988770224</v>
      </c>
    </row>
    <row r="292" spans="2:10" x14ac:dyDescent="0.25">
      <c r="B292" s="2">
        <v>288</v>
      </c>
      <c r="C292" s="1">
        <v>11034</v>
      </c>
      <c r="D292" t="s">
        <v>245</v>
      </c>
      <c r="E292" s="2" t="s">
        <v>1</v>
      </c>
      <c r="F292" s="13">
        <v>13707.71</v>
      </c>
      <c r="G292" s="13">
        <v>1549447.33</v>
      </c>
      <c r="H292" s="13">
        <v>104641.06</v>
      </c>
      <c r="I292" s="4">
        <f t="shared" si="9"/>
        <v>6.753444145791003E-2</v>
      </c>
      <c r="J292" s="13">
        <f t="shared" si="8"/>
        <v>925.7425385170078</v>
      </c>
    </row>
    <row r="293" spans="2:10" x14ac:dyDescent="0.25">
      <c r="B293" s="2">
        <v>289</v>
      </c>
      <c r="C293" s="1">
        <v>11036</v>
      </c>
      <c r="D293" t="s">
        <v>100</v>
      </c>
      <c r="E293" s="2" t="s">
        <v>1</v>
      </c>
      <c r="F293" s="13">
        <v>9916.91</v>
      </c>
      <c r="G293" s="13">
        <v>1163910.33</v>
      </c>
      <c r="H293" s="13">
        <v>2514.86</v>
      </c>
      <c r="I293" s="4">
        <f t="shared" si="9"/>
        <v>2.1606990978420134E-3</v>
      </c>
      <c r="J293" s="13">
        <f t="shared" si="8"/>
        <v>21.427458490380442</v>
      </c>
    </row>
    <row r="294" spans="2:10" x14ac:dyDescent="0.25">
      <c r="B294" s="2">
        <v>290</v>
      </c>
      <c r="C294" s="1">
        <v>11038</v>
      </c>
      <c r="D294" t="s">
        <v>246</v>
      </c>
      <c r="E294" s="2" t="s">
        <v>1</v>
      </c>
      <c r="F294" s="13">
        <v>11450.9</v>
      </c>
      <c r="G294" s="13">
        <v>1365086.92</v>
      </c>
      <c r="H294" s="13">
        <v>20222.599999999999</v>
      </c>
      <c r="I294" s="4">
        <f t="shared" si="9"/>
        <v>1.481414824486048E-2</v>
      </c>
      <c r="J294" s="13">
        <f t="shared" si="8"/>
        <v>169.63533013707286</v>
      </c>
    </row>
    <row r="295" spans="2:10" x14ac:dyDescent="0.25">
      <c r="B295" s="2">
        <v>291</v>
      </c>
      <c r="C295" s="1">
        <v>11040</v>
      </c>
      <c r="D295" t="s">
        <v>247</v>
      </c>
      <c r="E295" s="2" t="s">
        <v>1</v>
      </c>
      <c r="F295" s="13">
        <v>52484.09</v>
      </c>
      <c r="G295" s="13">
        <v>6069115.5700000003</v>
      </c>
      <c r="H295" s="13">
        <v>26507.18</v>
      </c>
      <c r="I295" s="4">
        <f t="shared" si="9"/>
        <v>4.3675523549142102E-3</v>
      </c>
      <c r="J295" s="13">
        <f t="shared" si="8"/>
        <v>229.22701087502935</v>
      </c>
    </row>
    <row r="296" spans="2:10" x14ac:dyDescent="0.25">
      <c r="B296" s="2">
        <v>292</v>
      </c>
      <c r="C296" s="1">
        <v>11042</v>
      </c>
      <c r="D296" t="s">
        <v>248</v>
      </c>
      <c r="E296" s="2" t="s">
        <v>1</v>
      </c>
      <c r="F296" s="13">
        <v>29672.26</v>
      </c>
      <c r="G296" s="13">
        <v>3412281.76</v>
      </c>
      <c r="H296" s="13">
        <v>15313.38</v>
      </c>
      <c r="I296" s="4">
        <f t="shared" si="9"/>
        <v>4.4877243665833741E-3</v>
      </c>
      <c r="J296" s="13">
        <f t="shared" si="8"/>
        <v>133.16092421359718</v>
      </c>
    </row>
    <row r="297" spans="2:10" x14ac:dyDescent="0.25">
      <c r="B297" s="2">
        <v>293</v>
      </c>
      <c r="C297" s="1">
        <v>11101</v>
      </c>
      <c r="D297" t="s">
        <v>229</v>
      </c>
      <c r="E297" s="2" t="s">
        <v>19</v>
      </c>
      <c r="F297" s="13">
        <v>11927.01</v>
      </c>
      <c r="G297" s="13">
        <v>1632108.46</v>
      </c>
      <c r="H297" s="13">
        <v>36535.26</v>
      </c>
      <c r="I297" s="4">
        <f t="shared" si="9"/>
        <v>2.2385313779943277E-2</v>
      </c>
      <c r="J297" s="13">
        <f t="shared" si="8"/>
        <v>266.98986130652128</v>
      </c>
    </row>
    <row r="298" spans="2:10" x14ac:dyDescent="0.25">
      <c r="B298" s="2">
        <v>294</v>
      </c>
      <c r="C298" s="1">
        <v>11111</v>
      </c>
      <c r="D298" t="s">
        <v>249</v>
      </c>
      <c r="E298" s="2" t="s">
        <v>19</v>
      </c>
      <c r="F298" s="13">
        <v>7535.42</v>
      </c>
      <c r="G298" s="13">
        <v>1264794.71</v>
      </c>
      <c r="H298" s="13">
        <v>50807.839999999997</v>
      </c>
      <c r="I298" s="4">
        <f t="shared" si="9"/>
        <v>4.0170819500027793E-2</v>
      </c>
      <c r="J298" s="13">
        <f t="shared" si="8"/>
        <v>302.70399667689946</v>
      </c>
    </row>
    <row r="299" spans="2:10" x14ac:dyDescent="0.25">
      <c r="B299" s="2">
        <v>295</v>
      </c>
      <c r="C299" s="1">
        <v>11116</v>
      </c>
      <c r="D299" t="s">
        <v>250</v>
      </c>
      <c r="E299" s="2" t="s">
        <v>19</v>
      </c>
      <c r="F299" s="13">
        <v>2247.04</v>
      </c>
      <c r="G299" s="13">
        <v>256595.82</v>
      </c>
      <c r="H299" s="13">
        <v>607.57000000000005</v>
      </c>
      <c r="I299" s="4">
        <f t="shared" si="9"/>
        <v>2.3678094210575996E-3</v>
      </c>
      <c r="J299" s="13">
        <f t="shared" si="8"/>
        <v>5.3205624814932682</v>
      </c>
    </row>
    <row r="300" spans="2:10" x14ac:dyDescent="0.25">
      <c r="B300" s="2">
        <v>296</v>
      </c>
      <c r="C300" s="1">
        <v>11126</v>
      </c>
      <c r="D300" t="s">
        <v>251</v>
      </c>
      <c r="E300" s="2" t="s">
        <v>19</v>
      </c>
      <c r="F300" s="13">
        <v>20140.98</v>
      </c>
      <c r="G300" s="13">
        <v>2668372.1800000002</v>
      </c>
      <c r="H300" s="13">
        <v>108585.41</v>
      </c>
      <c r="I300" s="4">
        <f t="shared" si="9"/>
        <v>4.0693502508334499E-2</v>
      </c>
      <c r="J300" s="13">
        <f t="shared" si="8"/>
        <v>819.60702015031495</v>
      </c>
    </row>
    <row r="301" spans="2:10" x14ac:dyDescent="0.25">
      <c r="B301" s="2">
        <v>297</v>
      </c>
      <c r="C301" s="1">
        <v>11127</v>
      </c>
      <c r="D301" t="s">
        <v>252</v>
      </c>
      <c r="E301" s="2" t="s">
        <v>19</v>
      </c>
      <c r="F301" s="13">
        <v>3307.48</v>
      </c>
      <c r="G301" s="13">
        <v>462069.69</v>
      </c>
      <c r="H301" s="13">
        <v>8549.75</v>
      </c>
      <c r="I301" s="4">
        <f t="shared" si="9"/>
        <v>1.8503161287207564E-2</v>
      </c>
      <c r="J301" s="13">
        <f t="shared" si="8"/>
        <v>61.198835894213275</v>
      </c>
    </row>
    <row r="302" spans="2:10" x14ac:dyDescent="0.25">
      <c r="B302" s="2">
        <v>298</v>
      </c>
      <c r="C302" s="1">
        <v>11171</v>
      </c>
      <c r="D302" t="s">
        <v>253</v>
      </c>
      <c r="E302" s="2" t="s">
        <v>19</v>
      </c>
      <c r="F302" s="13">
        <v>20281.310000000001</v>
      </c>
      <c r="G302" s="13">
        <v>2898927.53</v>
      </c>
      <c r="H302" s="13">
        <v>28983.48</v>
      </c>
      <c r="I302" s="4">
        <f t="shared" si="9"/>
        <v>9.9980008813811225E-3</v>
      </c>
      <c r="J302" s="13">
        <f t="shared" si="8"/>
        <v>202.77255525556379</v>
      </c>
    </row>
    <row r="303" spans="2:10" x14ac:dyDescent="0.25">
      <c r="B303" s="2">
        <v>299</v>
      </c>
      <c r="C303" s="1">
        <v>11172</v>
      </c>
      <c r="D303" t="s">
        <v>254</v>
      </c>
      <c r="E303" s="2" t="s">
        <v>19</v>
      </c>
      <c r="F303" s="13">
        <v>25023.96</v>
      </c>
      <c r="G303" s="13">
        <v>4139396.26</v>
      </c>
      <c r="H303" s="13">
        <v>53335.92</v>
      </c>
      <c r="I303" s="4">
        <f t="shared" si="9"/>
        <v>1.2884951488070388E-2</v>
      </c>
      <c r="J303" s="13">
        <f t="shared" si="8"/>
        <v>322.43251063941386</v>
      </c>
    </row>
    <row r="304" spans="2:10" x14ac:dyDescent="0.25">
      <c r="B304" s="2">
        <v>300</v>
      </c>
      <c r="C304" s="1">
        <v>11176</v>
      </c>
      <c r="D304" t="s">
        <v>245</v>
      </c>
      <c r="E304" s="2" t="s">
        <v>19</v>
      </c>
      <c r="F304" s="13">
        <v>4318.46</v>
      </c>
      <c r="G304" s="13">
        <v>699970.75</v>
      </c>
      <c r="H304" s="13">
        <v>29545.15</v>
      </c>
      <c r="I304" s="4">
        <f t="shared" si="9"/>
        <v>4.2209120881122532E-2</v>
      </c>
      <c r="J304" s="13">
        <f t="shared" si="8"/>
        <v>182.27840016029242</v>
      </c>
    </row>
    <row r="305" spans="2:10" x14ac:dyDescent="0.25">
      <c r="B305" s="2">
        <v>301</v>
      </c>
      <c r="C305" s="1">
        <v>11177</v>
      </c>
      <c r="D305" t="s">
        <v>255</v>
      </c>
      <c r="E305" s="2" t="s">
        <v>19</v>
      </c>
      <c r="F305" s="13">
        <v>10055.780000000001</v>
      </c>
      <c r="G305" s="13">
        <v>1521350.36</v>
      </c>
      <c r="H305" s="13">
        <v>27297.27</v>
      </c>
      <c r="I305" s="4">
        <f t="shared" si="9"/>
        <v>1.7942789982972756E-2</v>
      </c>
      <c r="J305" s="13">
        <f t="shared" si="8"/>
        <v>180.4287486549778</v>
      </c>
    </row>
    <row r="306" spans="2:10" x14ac:dyDescent="0.25">
      <c r="B306" s="2">
        <v>302</v>
      </c>
      <c r="C306" s="1">
        <v>11191</v>
      </c>
      <c r="D306" t="s">
        <v>248</v>
      </c>
      <c r="E306" s="2" t="s">
        <v>19</v>
      </c>
      <c r="F306" s="13">
        <v>6560.92</v>
      </c>
      <c r="G306" s="13">
        <v>940628.8</v>
      </c>
      <c r="H306" s="13">
        <v>16180.75</v>
      </c>
      <c r="I306" s="4">
        <f t="shared" si="9"/>
        <v>1.7202056751823885E-2</v>
      </c>
      <c r="J306" s="13">
        <f t="shared" si="8"/>
        <v>112.86131818417637</v>
      </c>
    </row>
    <row r="307" spans="2:10" x14ac:dyDescent="0.25">
      <c r="B307" s="2">
        <v>303</v>
      </c>
      <c r="C307" s="1">
        <v>11211</v>
      </c>
      <c r="D307" t="s">
        <v>231</v>
      </c>
      <c r="E307" s="2" t="s">
        <v>20</v>
      </c>
      <c r="F307" s="13">
        <v>58108.76</v>
      </c>
      <c r="G307" s="13">
        <v>9295156.5800000001</v>
      </c>
      <c r="H307" s="13">
        <v>240368.14</v>
      </c>
      <c r="I307" s="4">
        <f t="shared" si="9"/>
        <v>2.5859504133280562E-2</v>
      </c>
      <c r="J307" s="13">
        <f t="shared" si="8"/>
        <v>1502.6637193998083</v>
      </c>
    </row>
    <row r="308" spans="2:10" x14ac:dyDescent="0.25">
      <c r="B308" s="2">
        <v>304</v>
      </c>
      <c r="C308" s="1">
        <v>11246</v>
      </c>
      <c r="D308" t="s">
        <v>239</v>
      </c>
      <c r="E308" s="2" t="s">
        <v>20</v>
      </c>
      <c r="F308" s="13">
        <v>38012.51</v>
      </c>
      <c r="G308" s="13">
        <v>5887230.2800000003</v>
      </c>
      <c r="H308" s="13">
        <v>111586.11</v>
      </c>
      <c r="I308" s="4">
        <f t="shared" si="9"/>
        <v>1.8953923100150923E-2</v>
      </c>
      <c r="J308" s="13">
        <f t="shared" si="8"/>
        <v>720.48619138371805</v>
      </c>
    </row>
    <row r="309" spans="2:10" x14ac:dyDescent="0.25">
      <c r="B309" s="2">
        <v>305</v>
      </c>
      <c r="C309" s="1">
        <v>11271</v>
      </c>
      <c r="D309" t="s">
        <v>256</v>
      </c>
      <c r="E309" s="2" t="s">
        <v>20</v>
      </c>
      <c r="F309" s="13">
        <v>92901.54</v>
      </c>
      <c r="G309" s="13">
        <v>14003741.18</v>
      </c>
      <c r="H309" s="13">
        <v>544222.63</v>
      </c>
      <c r="I309" s="4">
        <f t="shared" si="9"/>
        <v>3.8862659842446474E-2</v>
      </c>
      <c r="J309" s="13">
        <f t="shared" si="8"/>
        <v>3610.4009478594344</v>
      </c>
    </row>
    <row r="310" spans="2:10" x14ac:dyDescent="0.25">
      <c r="B310" s="2">
        <v>306</v>
      </c>
      <c r="C310" s="1">
        <v>11291</v>
      </c>
      <c r="D310" t="s">
        <v>21</v>
      </c>
      <c r="E310" s="2" t="s">
        <v>20</v>
      </c>
      <c r="F310" s="13">
        <v>37792.81</v>
      </c>
      <c r="G310" s="13">
        <v>5589526.6399999997</v>
      </c>
      <c r="H310" s="13">
        <v>159768.62</v>
      </c>
      <c r="I310" s="4">
        <f t="shared" si="9"/>
        <v>2.8583568929908529E-2</v>
      </c>
      <c r="J310" s="13">
        <f t="shared" si="8"/>
        <v>1080.2533896899363</v>
      </c>
    </row>
    <row r="311" spans="2:10" x14ac:dyDescent="0.25">
      <c r="B311" s="2">
        <v>307</v>
      </c>
      <c r="C311" s="1">
        <v>12002</v>
      </c>
      <c r="D311" t="s">
        <v>257</v>
      </c>
      <c r="E311" s="2" t="s">
        <v>1</v>
      </c>
      <c r="F311" s="13">
        <v>16506.61</v>
      </c>
      <c r="G311" s="13">
        <v>2247544.58</v>
      </c>
      <c r="H311" s="13">
        <v>112326.43</v>
      </c>
      <c r="I311" s="4">
        <f t="shared" si="9"/>
        <v>4.9977398001155547E-2</v>
      </c>
      <c r="J311" s="13">
        <f t="shared" si="8"/>
        <v>824.95741761985414</v>
      </c>
    </row>
    <row r="312" spans="2:10" x14ac:dyDescent="0.25">
      <c r="B312" s="2">
        <v>308</v>
      </c>
      <c r="C312" s="1">
        <v>12004</v>
      </c>
      <c r="D312" t="s">
        <v>258</v>
      </c>
      <c r="E312" s="2" t="s">
        <v>1</v>
      </c>
      <c r="F312" s="13">
        <v>11266.87</v>
      </c>
      <c r="G312" s="13">
        <v>1910919.55</v>
      </c>
      <c r="H312" s="13">
        <v>6644.28</v>
      </c>
      <c r="I312" s="4">
        <f t="shared" si="9"/>
        <v>3.4770066589145522E-3</v>
      </c>
      <c r="J312" s="13">
        <f t="shared" si="8"/>
        <v>39.174982015124606</v>
      </c>
    </row>
    <row r="313" spans="2:10" x14ac:dyDescent="0.25">
      <c r="B313" s="2">
        <v>309</v>
      </c>
      <c r="C313" s="1">
        <v>12006</v>
      </c>
      <c r="D313" t="s">
        <v>259</v>
      </c>
      <c r="E313" s="2" t="s">
        <v>1</v>
      </c>
      <c r="F313" s="13">
        <v>10611.29</v>
      </c>
      <c r="G313" s="13">
        <v>1657944.39</v>
      </c>
      <c r="H313" s="13">
        <v>15053.04</v>
      </c>
      <c r="I313" s="4">
        <f t="shared" si="9"/>
        <v>9.0793395066766994E-3</v>
      </c>
      <c r="J313" s="13">
        <f t="shared" si="8"/>
        <v>96.343504513803396</v>
      </c>
    </row>
    <row r="314" spans="2:10" x14ac:dyDescent="0.25">
      <c r="B314" s="2">
        <v>310</v>
      </c>
      <c r="C314" s="1">
        <v>12008</v>
      </c>
      <c r="D314" t="s">
        <v>260</v>
      </c>
      <c r="E314" s="2" t="s">
        <v>1</v>
      </c>
      <c r="F314" s="13">
        <v>13213.48</v>
      </c>
      <c r="G314" s="13">
        <v>1878816.92</v>
      </c>
      <c r="H314" s="13">
        <v>3832.18</v>
      </c>
      <c r="I314" s="4">
        <f t="shared" si="9"/>
        <v>2.0396771815318761E-3</v>
      </c>
      <c r="J314" s="13">
        <f t="shared" si="8"/>
        <v>26.951233644627813</v>
      </c>
    </row>
    <row r="315" spans="2:10" x14ac:dyDescent="0.25">
      <c r="B315" s="2">
        <v>311</v>
      </c>
      <c r="C315" s="1">
        <v>12010</v>
      </c>
      <c r="D315" t="s">
        <v>261</v>
      </c>
      <c r="E315" s="2" t="s">
        <v>1</v>
      </c>
      <c r="F315" s="13">
        <v>3735.42</v>
      </c>
      <c r="G315" s="13">
        <v>548205.88</v>
      </c>
      <c r="H315" s="13">
        <v>2062.7800000000002</v>
      </c>
      <c r="I315" s="4">
        <f t="shared" si="9"/>
        <v>3.762783427277358E-3</v>
      </c>
      <c r="J315" s="13">
        <f t="shared" si="8"/>
        <v>14.055576469920389</v>
      </c>
    </row>
    <row r="316" spans="2:10" x14ac:dyDescent="0.25">
      <c r="B316" s="2">
        <v>312</v>
      </c>
      <c r="C316" s="1">
        <v>12012</v>
      </c>
      <c r="D316" t="s">
        <v>262</v>
      </c>
      <c r="E316" s="2" t="s">
        <v>1</v>
      </c>
      <c r="F316" s="13">
        <v>6543.05</v>
      </c>
      <c r="G316" s="13">
        <v>882181.2</v>
      </c>
      <c r="H316" s="13">
        <v>4779.7700000000004</v>
      </c>
      <c r="I316" s="4">
        <f t="shared" si="9"/>
        <v>5.4181272509547934E-3</v>
      </c>
      <c r="J316" s="13">
        <f t="shared" si="8"/>
        <v>35.451077509359763</v>
      </c>
    </row>
    <row r="317" spans="2:10" x14ac:dyDescent="0.25">
      <c r="B317" s="2">
        <v>313</v>
      </c>
      <c r="C317" s="1">
        <v>12014</v>
      </c>
      <c r="D317" t="s">
        <v>263</v>
      </c>
      <c r="E317" s="2" t="s">
        <v>1</v>
      </c>
      <c r="F317" s="13">
        <v>10376.280000000001</v>
      </c>
      <c r="G317" s="13">
        <v>1447309.49</v>
      </c>
      <c r="H317" s="13">
        <v>27141.17</v>
      </c>
      <c r="I317" s="4">
        <f t="shared" si="9"/>
        <v>1.8752844631731116E-2</v>
      </c>
      <c r="J317" s="13">
        <f t="shared" si="8"/>
        <v>194.58476669533897</v>
      </c>
    </row>
    <row r="318" spans="2:10" x14ac:dyDescent="0.25">
      <c r="B318" s="2">
        <v>314</v>
      </c>
      <c r="C318" s="1">
        <v>12016</v>
      </c>
      <c r="D318" t="s">
        <v>100</v>
      </c>
      <c r="E318" s="2" t="s">
        <v>1</v>
      </c>
      <c r="F318" s="13">
        <v>6317.31</v>
      </c>
      <c r="G318" s="13">
        <v>826580.23</v>
      </c>
      <c r="H318" s="13">
        <v>4894.8</v>
      </c>
      <c r="I318" s="4">
        <f t="shared" si="9"/>
        <v>5.9217482131165905E-3</v>
      </c>
      <c r="J318" s="13">
        <f t="shared" si="8"/>
        <v>37.409519204203569</v>
      </c>
    </row>
    <row r="319" spans="2:10" x14ac:dyDescent="0.25">
      <c r="B319" s="2">
        <v>315</v>
      </c>
      <c r="C319" s="1">
        <v>12018</v>
      </c>
      <c r="D319" t="s">
        <v>264</v>
      </c>
      <c r="E319" s="2" t="s">
        <v>1</v>
      </c>
      <c r="F319" s="13">
        <v>13729.66</v>
      </c>
      <c r="G319" s="13">
        <v>2101915.46</v>
      </c>
      <c r="H319" s="13">
        <v>18096.75</v>
      </c>
      <c r="I319" s="4">
        <f t="shared" si="9"/>
        <v>8.609646936038046E-3</v>
      </c>
      <c r="J319" s="13">
        <f t="shared" si="8"/>
        <v>118.20752515184412</v>
      </c>
    </row>
    <row r="320" spans="2:10" x14ac:dyDescent="0.25">
      <c r="B320" s="2">
        <v>316</v>
      </c>
      <c r="C320" s="1">
        <v>12020</v>
      </c>
      <c r="D320" t="s">
        <v>265</v>
      </c>
      <c r="E320" s="2" t="s">
        <v>1</v>
      </c>
      <c r="F320" s="13">
        <v>6963.51</v>
      </c>
      <c r="G320" s="13">
        <v>1025442.79</v>
      </c>
      <c r="H320" s="13">
        <v>3511.05</v>
      </c>
      <c r="I320" s="4">
        <f t="shared" si="9"/>
        <v>3.4239355274027525E-3</v>
      </c>
      <c r="J320" s="13">
        <f t="shared" si="8"/>
        <v>23.842609284424341</v>
      </c>
    </row>
    <row r="321" spans="2:10" x14ac:dyDescent="0.25">
      <c r="B321" s="2">
        <v>317</v>
      </c>
      <c r="C321" s="1">
        <v>12022</v>
      </c>
      <c r="D321" t="s">
        <v>266</v>
      </c>
      <c r="E321" s="2" t="s">
        <v>1</v>
      </c>
      <c r="F321" s="13">
        <v>4252.71</v>
      </c>
      <c r="G321" s="13">
        <v>707804.28</v>
      </c>
      <c r="H321" s="13">
        <v>1021.73</v>
      </c>
      <c r="I321" s="4">
        <f t="shared" si="9"/>
        <v>1.4435205167168529E-3</v>
      </c>
      <c r="J321" s="13">
        <f t="shared" si="8"/>
        <v>6.1388741366469279</v>
      </c>
    </row>
    <row r="322" spans="2:10" x14ac:dyDescent="0.25">
      <c r="B322" s="2">
        <v>318</v>
      </c>
      <c r="C322" s="1">
        <v>12106</v>
      </c>
      <c r="D322" t="s">
        <v>267</v>
      </c>
      <c r="E322" s="2" t="s">
        <v>19</v>
      </c>
      <c r="F322" s="13">
        <v>1006.37</v>
      </c>
      <c r="G322" s="13">
        <v>120428.57</v>
      </c>
      <c r="H322" s="13">
        <v>10.23</v>
      </c>
      <c r="I322" s="4">
        <f t="shared" si="9"/>
        <v>8.4946620224752317E-5</v>
      </c>
      <c r="J322" s="13">
        <f t="shared" si="8"/>
        <v>8.5487730195583991E-2</v>
      </c>
    </row>
    <row r="323" spans="2:10" x14ac:dyDescent="0.25">
      <c r="B323" s="2">
        <v>319</v>
      </c>
      <c r="C323" s="1">
        <v>12116</v>
      </c>
      <c r="D323" t="s">
        <v>268</v>
      </c>
      <c r="E323" s="2" t="s">
        <v>19</v>
      </c>
      <c r="F323" s="13">
        <v>608.58000000000004</v>
      </c>
      <c r="G323" s="13">
        <v>91241.73</v>
      </c>
      <c r="H323" s="13">
        <v>341.64</v>
      </c>
      <c r="I323" s="4">
        <f t="shared" si="9"/>
        <v>3.7443393499882126E-3</v>
      </c>
      <c r="J323" s="13">
        <f t="shared" si="8"/>
        <v>2.2787300416158267</v>
      </c>
    </row>
    <row r="324" spans="2:10" x14ac:dyDescent="0.25">
      <c r="B324" s="2">
        <v>320</v>
      </c>
      <c r="C324" s="1">
        <v>12121</v>
      </c>
      <c r="D324" t="s">
        <v>259</v>
      </c>
      <c r="E324" s="2" t="s">
        <v>19</v>
      </c>
      <c r="F324" s="13">
        <v>2633.68</v>
      </c>
      <c r="G324" s="13">
        <v>413520.45</v>
      </c>
      <c r="H324" s="13">
        <v>5049.96</v>
      </c>
      <c r="I324" s="4">
        <f t="shared" si="9"/>
        <v>1.2212116716355866E-2</v>
      </c>
      <c r="J324" s="13">
        <f t="shared" si="8"/>
        <v>32.162807553532112</v>
      </c>
    </row>
    <row r="325" spans="2:10" x14ac:dyDescent="0.25">
      <c r="B325" s="2">
        <v>321</v>
      </c>
      <c r="C325" s="1">
        <v>12126</v>
      </c>
      <c r="D325" t="s">
        <v>269</v>
      </c>
      <c r="E325" s="2" t="s">
        <v>19</v>
      </c>
      <c r="F325" s="13">
        <v>3422.66</v>
      </c>
      <c r="G325" s="13">
        <v>542460.16000000003</v>
      </c>
      <c r="H325" s="13">
        <v>0</v>
      </c>
      <c r="I325" s="4">
        <f t="shared" si="9"/>
        <v>0</v>
      </c>
      <c r="J325" s="13">
        <f t="shared" ref="J325:J388" si="10">I325*F325</f>
        <v>0</v>
      </c>
    </row>
    <row r="326" spans="2:10" x14ac:dyDescent="0.25">
      <c r="B326" s="2">
        <v>322</v>
      </c>
      <c r="C326" s="1">
        <v>12131</v>
      </c>
      <c r="D326" t="s">
        <v>270</v>
      </c>
      <c r="E326" s="2" t="s">
        <v>19</v>
      </c>
      <c r="F326" s="13">
        <v>3689.99</v>
      </c>
      <c r="G326" s="13">
        <v>566956.49</v>
      </c>
      <c r="H326" s="13">
        <v>17834.740000000002</v>
      </c>
      <c r="I326" s="4">
        <f t="shared" ref="I326:I389" si="11">IF(G326=0,0,H326/G326)</f>
        <v>3.1456981822361715E-2</v>
      </c>
      <c r="J326" s="13">
        <f t="shared" si="10"/>
        <v>116.07594835469649</v>
      </c>
    </row>
    <row r="327" spans="2:10" x14ac:dyDescent="0.25">
      <c r="B327" s="2">
        <v>323</v>
      </c>
      <c r="C327" s="1">
        <v>12146</v>
      </c>
      <c r="D327" t="s">
        <v>271</v>
      </c>
      <c r="E327" s="2" t="s">
        <v>19</v>
      </c>
      <c r="F327" s="13">
        <v>1560.85</v>
      </c>
      <c r="G327" s="13">
        <v>239324.22</v>
      </c>
      <c r="H327" s="13">
        <v>1040.25</v>
      </c>
      <c r="I327" s="4">
        <f t="shared" si="11"/>
        <v>4.3466139783094248E-3</v>
      </c>
      <c r="J327" s="13">
        <f t="shared" si="10"/>
        <v>6.7844124280442655</v>
      </c>
    </row>
    <row r="328" spans="2:10" x14ac:dyDescent="0.25">
      <c r="B328" s="2">
        <v>324</v>
      </c>
      <c r="C328" s="1">
        <v>12151</v>
      </c>
      <c r="D328" t="s">
        <v>272</v>
      </c>
      <c r="E328" s="2" t="s">
        <v>19</v>
      </c>
      <c r="F328" s="13">
        <v>1041.3</v>
      </c>
      <c r="G328" s="13">
        <v>149579.46</v>
      </c>
      <c r="H328" s="13">
        <v>820.71</v>
      </c>
      <c r="I328" s="4">
        <f t="shared" si="11"/>
        <v>5.4867827441013629E-3</v>
      </c>
      <c r="J328" s="13">
        <f t="shared" si="10"/>
        <v>5.7133868714327489</v>
      </c>
    </row>
    <row r="329" spans="2:10" x14ac:dyDescent="0.25">
      <c r="B329" s="2">
        <v>325</v>
      </c>
      <c r="C329" s="1">
        <v>12181</v>
      </c>
      <c r="D329" t="s">
        <v>273</v>
      </c>
      <c r="E329" s="2" t="s">
        <v>19</v>
      </c>
      <c r="F329" s="13">
        <v>3526.81</v>
      </c>
      <c r="G329" s="13">
        <v>445999.23</v>
      </c>
      <c r="H329" s="13">
        <v>8066.17</v>
      </c>
      <c r="I329" s="4">
        <f t="shared" si="11"/>
        <v>1.8085614183683683E-2</v>
      </c>
      <c r="J329" s="13">
        <f t="shared" si="10"/>
        <v>63.784524959157451</v>
      </c>
    </row>
    <row r="330" spans="2:10" x14ac:dyDescent="0.25">
      <c r="B330" s="2">
        <v>326</v>
      </c>
      <c r="C330" s="1">
        <v>12182</v>
      </c>
      <c r="D330" t="s">
        <v>274</v>
      </c>
      <c r="E330" s="2" t="s">
        <v>19</v>
      </c>
      <c r="F330" s="13">
        <v>791.93</v>
      </c>
      <c r="G330" s="13">
        <v>153734.64000000001</v>
      </c>
      <c r="H330" s="13">
        <v>1136.3900000000001</v>
      </c>
      <c r="I330" s="4">
        <f t="shared" si="11"/>
        <v>7.3918929396783965E-3</v>
      </c>
      <c r="J330" s="13">
        <f t="shared" si="10"/>
        <v>5.8538617757195119</v>
      </c>
    </row>
    <row r="331" spans="2:10" x14ac:dyDescent="0.25">
      <c r="B331" s="2">
        <v>327</v>
      </c>
      <c r="C331" s="1">
        <v>12191</v>
      </c>
      <c r="D331" t="s">
        <v>266</v>
      </c>
      <c r="E331" s="2" t="s">
        <v>19</v>
      </c>
      <c r="F331" s="13">
        <v>3305.13</v>
      </c>
      <c r="G331" s="13">
        <v>600784.17000000004</v>
      </c>
      <c r="H331" s="13">
        <v>4435.3999999999996</v>
      </c>
      <c r="I331" s="4">
        <f t="shared" si="11"/>
        <v>7.3826845337819063E-3</v>
      </c>
      <c r="J331" s="13">
        <f t="shared" si="10"/>
        <v>24.400732133138593</v>
      </c>
    </row>
    <row r="332" spans="2:10" x14ac:dyDescent="0.25">
      <c r="B332" s="2">
        <v>328</v>
      </c>
      <c r="C332" s="1">
        <v>12271</v>
      </c>
      <c r="D332" t="s">
        <v>263</v>
      </c>
      <c r="E332" s="2" t="s">
        <v>20</v>
      </c>
      <c r="F332" s="13">
        <v>55576.46</v>
      </c>
      <c r="G332" s="13">
        <v>9670726.6300000008</v>
      </c>
      <c r="H332" s="13">
        <v>776328.02</v>
      </c>
      <c r="I332" s="4">
        <f t="shared" si="11"/>
        <v>8.0276079523509389E-2</v>
      </c>
      <c r="J332" s="13">
        <f t="shared" si="10"/>
        <v>4461.4603225951387</v>
      </c>
    </row>
    <row r="333" spans="2:10" x14ac:dyDescent="0.25">
      <c r="B333" s="2">
        <v>329</v>
      </c>
      <c r="C333" s="1">
        <v>13002</v>
      </c>
      <c r="D333" t="s">
        <v>275</v>
      </c>
      <c r="E333" s="2" t="s">
        <v>1</v>
      </c>
      <c r="F333" s="13">
        <v>34071.440000000002</v>
      </c>
      <c r="G333" s="13">
        <v>3805180.26</v>
      </c>
      <c r="H333" s="13">
        <v>37665.019999999997</v>
      </c>
      <c r="I333" s="4">
        <f t="shared" si="11"/>
        <v>9.8983536722121023E-3</v>
      </c>
      <c r="J333" s="13">
        <f t="shared" si="10"/>
        <v>337.25116324155431</v>
      </c>
    </row>
    <row r="334" spans="2:10" x14ac:dyDescent="0.25">
      <c r="B334" s="2">
        <v>330</v>
      </c>
      <c r="C334" s="1">
        <v>13004</v>
      </c>
      <c r="D334" t="s">
        <v>276</v>
      </c>
      <c r="E334" s="2" t="s">
        <v>1</v>
      </c>
      <c r="F334" s="13">
        <v>30032.47</v>
      </c>
      <c r="G334" s="13">
        <v>3493743.39</v>
      </c>
      <c r="H334" s="13">
        <v>3517.17</v>
      </c>
      <c r="I334" s="4">
        <f t="shared" si="11"/>
        <v>1.0067053035626638E-3</v>
      </c>
      <c r="J334" s="13">
        <f t="shared" si="10"/>
        <v>30.233846828086595</v>
      </c>
    </row>
    <row r="335" spans="2:10" x14ac:dyDescent="0.25">
      <c r="B335" s="2">
        <v>331</v>
      </c>
      <c r="C335" s="1">
        <v>13006</v>
      </c>
      <c r="D335" t="s">
        <v>277</v>
      </c>
      <c r="E335" s="2" t="s">
        <v>1</v>
      </c>
      <c r="F335" s="13">
        <v>11865.76</v>
      </c>
      <c r="G335" s="13">
        <v>1429432.86</v>
      </c>
      <c r="H335" s="13">
        <v>3416.25</v>
      </c>
      <c r="I335" s="4">
        <f t="shared" si="11"/>
        <v>2.3899338650994772E-3</v>
      </c>
      <c r="J335" s="13">
        <f t="shared" si="10"/>
        <v>28.358381659142772</v>
      </c>
    </row>
    <row r="336" spans="2:10" x14ac:dyDescent="0.25">
      <c r="B336" s="2">
        <v>332</v>
      </c>
      <c r="C336" s="1">
        <v>13008</v>
      </c>
      <c r="D336" t="s">
        <v>278</v>
      </c>
      <c r="E336" s="2" t="s">
        <v>1</v>
      </c>
      <c r="F336" s="13">
        <v>30066.799999999999</v>
      </c>
      <c r="G336" s="13">
        <v>3911697.68</v>
      </c>
      <c r="H336" s="13">
        <v>89979.27</v>
      </c>
      <c r="I336" s="4">
        <f t="shared" si="11"/>
        <v>2.3002613535307768E-2</v>
      </c>
      <c r="J336" s="13">
        <f t="shared" si="10"/>
        <v>691.61498064339162</v>
      </c>
    </row>
    <row r="337" spans="2:10" x14ac:dyDescent="0.25">
      <c r="B337" s="2">
        <v>333</v>
      </c>
      <c r="C337" s="1">
        <v>13010</v>
      </c>
      <c r="D337" t="s">
        <v>279</v>
      </c>
      <c r="E337" s="2" t="s">
        <v>1</v>
      </c>
      <c r="F337" s="13">
        <v>22571.49</v>
      </c>
      <c r="G337" s="13">
        <v>2404571.62</v>
      </c>
      <c r="H337" s="13">
        <v>54321.15</v>
      </c>
      <c r="I337" s="4">
        <f t="shared" si="11"/>
        <v>2.2590780639754868E-2</v>
      </c>
      <c r="J337" s="13">
        <f t="shared" si="10"/>
        <v>509.90757930242063</v>
      </c>
    </row>
    <row r="338" spans="2:10" x14ac:dyDescent="0.25">
      <c r="B338" s="2">
        <v>334</v>
      </c>
      <c r="C338" s="1">
        <v>13012</v>
      </c>
      <c r="D338" t="s">
        <v>280</v>
      </c>
      <c r="E338" s="2" t="s">
        <v>1</v>
      </c>
      <c r="F338" s="13">
        <v>63273.440000000002</v>
      </c>
      <c r="G338" s="13">
        <v>7510124.5199999996</v>
      </c>
      <c r="H338" s="13">
        <v>53226.5</v>
      </c>
      <c r="I338" s="4">
        <f t="shared" si="11"/>
        <v>7.0872992662443903E-3</v>
      </c>
      <c r="J338" s="13">
        <f t="shared" si="10"/>
        <v>448.43780488475846</v>
      </c>
    </row>
    <row r="339" spans="2:10" x14ac:dyDescent="0.25">
      <c r="B339" s="2">
        <v>335</v>
      </c>
      <c r="C339" s="1">
        <v>13014</v>
      </c>
      <c r="D339" t="s">
        <v>281</v>
      </c>
      <c r="E339" s="2" t="s">
        <v>1</v>
      </c>
      <c r="F339" s="13">
        <v>72416.72</v>
      </c>
      <c r="G339" s="13">
        <v>8459313.0700000003</v>
      </c>
      <c r="H339" s="13">
        <v>278142.73</v>
      </c>
      <c r="I339" s="4">
        <f t="shared" si="11"/>
        <v>3.2880061028406883E-2</v>
      </c>
      <c r="J339" s="13">
        <f t="shared" si="10"/>
        <v>2381.0661730770535</v>
      </c>
    </row>
    <row r="340" spans="2:10" x14ac:dyDescent="0.25">
      <c r="B340" s="2">
        <v>336</v>
      </c>
      <c r="C340" s="1">
        <v>13016</v>
      </c>
      <c r="D340" t="s">
        <v>282</v>
      </c>
      <c r="E340" s="2" t="s">
        <v>1</v>
      </c>
      <c r="F340" s="13">
        <v>20400.36</v>
      </c>
      <c r="G340" s="13">
        <v>2233238.75</v>
      </c>
      <c r="H340" s="13">
        <v>16419.509999999998</v>
      </c>
      <c r="I340" s="4">
        <f t="shared" si="11"/>
        <v>7.3523307796804077E-3</v>
      </c>
      <c r="J340" s="13">
        <f t="shared" si="10"/>
        <v>149.99019474456099</v>
      </c>
    </row>
    <row r="341" spans="2:10" x14ac:dyDescent="0.25">
      <c r="B341" s="2">
        <v>337</v>
      </c>
      <c r="C341" s="1">
        <v>13018</v>
      </c>
      <c r="D341" t="s">
        <v>283</v>
      </c>
      <c r="E341" s="2" t="s">
        <v>1</v>
      </c>
      <c r="F341" s="13">
        <v>62226.58</v>
      </c>
      <c r="G341" s="13">
        <v>8448522.6600000001</v>
      </c>
      <c r="H341" s="13">
        <v>158608.79</v>
      </c>
      <c r="I341" s="4">
        <f t="shared" si="11"/>
        <v>1.8773553245106642E-2</v>
      </c>
      <c r="J341" s="13">
        <f t="shared" si="10"/>
        <v>1168.2140128908882</v>
      </c>
    </row>
    <row r="342" spans="2:10" x14ac:dyDescent="0.25">
      <c r="B342" s="2">
        <v>338</v>
      </c>
      <c r="C342" s="1">
        <v>13020</v>
      </c>
      <c r="D342" t="s">
        <v>284</v>
      </c>
      <c r="E342" s="2" t="s">
        <v>1</v>
      </c>
      <c r="F342" s="13">
        <v>39569.89</v>
      </c>
      <c r="G342" s="13">
        <v>4359451.46</v>
      </c>
      <c r="H342" s="13">
        <v>11475.18</v>
      </c>
      <c r="I342" s="4">
        <f t="shared" si="11"/>
        <v>2.6322531871934181E-3</v>
      </c>
      <c r="J342" s="13">
        <f t="shared" si="10"/>
        <v>104.15796906939296</v>
      </c>
    </row>
    <row r="343" spans="2:10" x14ac:dyDescent="0.25">
      <c r="B343" s="2">
        <v>339</v>
      </c>
      <c r="C343" s="1">
        <v>13022</v>
      </c>
      <c r="D343" t="s">
        <v>285</v>
      </c>
      <c r="E343" s="2" t="s">
        <v>1</v>
      </c>
      <c r="F343" s="13">
        <v>19337.61</v>
      </c>
      <c r="G343" s="13">
        <v>2155540.65</v>
      </c>
      <c r="H343" s="13">
        <v>7043.19</v>
      </c>
      <c r="I343" s="4">
        <f t="shared" si="11"/>
        <v>3.2674818728192392E-3</v>
      </c>
      <c r="J343" s="13">
        <f t="shared" si="10"/>
        <v>63.18529013864805</v>
      </c>
    </row>
    <row r="344" spans="2:10" x14ac:dyDescent="0.25">
      <c r="B344" s="2">
        <v>340</v>
      </c>
      <c r="C344" s="1">
        <v>13024</v>
      </c>
      <c r="D344" t="s">
        <v>286</v>
      </c>
      <c r="E344" s="2" t="s">
        <v>1</v>
      </c>
      <c r="F344" s="13">
        <v>29566.39</v>
      </c>
      <c r="G344" s="13">
        <v>3688507.45</v>
      </c>
      <c r="H344" s="13">
        <v>14790</v>
      </c>
      <c r="I344" s="4">
        <f t="shared" si="11"/>
        <v>4.009751966205192E-3</v>
      </c>
      <c r="J344" s="13">
        <f t="shared" si="10"/>
        <v>118.55389043608953</v>
      </c>
    </row>
    <row r="345" spans="2:10" x14ac:dyDescent="0.25">
      <c r="B345" s="2">
        <v>341</v>
      </c>
      <c r="C345" s="1">
        <v>13026</v>
      </c>
      <c r="D345" t="s">
        <v>287</v>
      </c>
      <c r="E345" s="2" t="s">
        <v>1</v>
      </c>
      <c r="F345" s="13">
        <v>30514.55</v>
      </c>
      <c r="G345" s="13">
        <v>3606849.1</v>
      </c>
      <c r="H345" s="13">
        <v>14442.04</v>
      </c>
      <c r="I345" s="4">
        <f t="shared" si="11"/>
        <v>4.0040599425132592E-3</v>
      </c>
      <c r="J345" s="13">
        <f t="shared" si="10"/>
        <v>122.18208731881798</v>
      </c>
    </row>
    <row r="346" spans="2:10" x14ac:dyDescent="0.25">
      <c r="B346" s="2">
        <v>342</v>
      </c>
      <c r="C346" s="1">
        <v>13028</v>
      </c>
      <c r="D346" t="s">
        <v>288</v>
      </c>
      <c r="E346" s="2" t="s">
        <v>1</v>
      </c>
      <c r="F346" s="13">
        <v>110329.08</v>
      </c>
      <c r="G346" s="13">
        <v>13145340.18</v>
      </c>
      <c r="H346" s="13">
        <v>33217.370000000003</v>
      </c>
      <c r="I346" s="4">
        <f t="shared" si="11"/>
        <v>2.5269311820882829E-3</v>
      </c>
      <c r="J346" s="13">
        <f t="shared" si="10"/>
        <v>278.79399254311272</v>
      </c>
    </row>
    <row r="347" spans="2:10" x14ac:dyDescent="0.25">
      <c r="B347" s="2">
        <v>343</v>
      </c>
      <c r="C347" s="1">
        <v>13032</v>
      </c>
      <c r="D347" t="s">
        <v>289</v>
      </c>
      <c r="E347" s="2" t="s">
        <v>1</v>
      </c>
      <c r="F347" s="13">
        <v>63173.599999999999</v>
      </c>
      <c r="G347" s="13">
        <v>9054223.1300000008</v>
      </c>
      <c r="H347" s="13">
        <v>579307.42000000004</v>
      </c>
      <c r="I347" s="4">
        <f t="shared" si="11"/>
        <v>6.3982012778163108E-2</v>
      </c>
      <c r="J347" s="13">
        <f t="shared" si="10"/>
        <v>4041.9740824425648</v>
      </c>
    </row>
    <row r="348" spans="2:10" x14ac:dyDescent="0.25">
      <c r="B348" s="2">
        <v>344</v>
      </c>
      <c r="C348" s="1">
        <v>13034</v>
      </c>
      <c r="D348" t="s">
        <v>290</v>
      </c>
      <c r="E348" s="2" t="s">
        <v>1</v>
      </c>
      <c r="F348" s="13">
        <v>19549.54</v>
      </c>
      <c r="G348" s="13">
        <v>2144355.65</v>
      </c>
      <c r="H348" s="13">
        <v>7051.16</v>
      </c>
      <c r="I348" s="4">
        <f t="shared" si="11"/>
        <v>3.2882418548434351E-3</v>
      </c>
      <c r="J348" s="13">
        <f t="shared" si="10"/>
        <v>64.28361567093593</v>
      </c>
    </row>
    <row r="349" spans="2:10" x14ac:dyDescent="0.25">
      <c r="B349" s="2">
        <v>345</v>
      </c>
      <c r="C349" s="1">
        <v>13036</v>
      </c>
      <c r="D349" t="s">
        <v>291</v>
      </c>
      <c r="E349" s="2" t="s">
        <v>1</v>
      </c>
      <c r="F349" s="13">
        <v>21590.57</v>
      </c>
      <c r="G349" s="13">
        <v>2769663.61</v>
      </c>
      <c r="H349" s="13">
        <v>19018.099999999999</v>
      </c>
      <c r="I349" s="4">
        <f t="shared" si="11"/>
        <v>6.866573951917576E-3</v>
      </c>
      <c r="J349" s="13">
        <f t="shared" si="10"/>
        <v>148.25324556905306</v>
      </c>
    </row>
    <row r="350" spans="2:10" x14ac:dyDescent="0.25">
      <c r="B350" s="2">
        <v>346</v>
      </c>
      <c r="C350" s="1">
        <v>13038</v>
      </c>
      <c r="D350" t="s">
        <v>292</v>
      </c>
      <c r="E350" s="2" t="s">
        <v>1</v>
      </c>
      <c r="F350" s="13">
        <v>171450.82</v>
      </c>
      <c r="G350" s="13">
        <v>19628773.34</v>
      </c>
      <c r="H350" s="13">
        <v>134044.35</v>
      </c>
      <c r="I350" s="4">
        <f t="shared" si="11"/>
        <v>6.8289723294547968E-3</v>
      </c>
      <c r="J350" s="13">
        <f t="shared" si="10"/>
        <v>1170.8329056423352</v>
      </c>
    </row>
    <row r="351" spans="2:10" x14ac:dyDescent="0.25">
      <c r="B351" s="2">
        <v>347</v>
      </c>
      <c r="C351" s="1">
        <v>13040</v>
      </c>
      <c r="D351" t="s">
        <v>293</v>
      </c>
      <c r="E351" s="2" t="s">
        <v>1</v>
      </c>
      <c r="F351" s="13">
        <v>21058.17</v>
      </c>
      <c r="G351" s="13">
        <v>2450172.0299999998</v>
      </c>
      <c r="H351" s="13">
        <v>20612.240000000002</v>
      </c>
      <c r="I351" s="4">
        <f t="shared" si="11"/>
        <v>8.412568484017835E-3</v>
      </c>
      <c r="J351" s="13">
        <f t="shared" si="10"/>
        <v>177.15329727308983</v>
      </c>
    </row>
    <row r="352" spans="2:10" x14ac:dyDescent="0.25">
      <c r="B352" s="2">
        <v>348</v>
      </c>
      <c r="C352" s="1">
        <v>13042</v>
      </c>
      <c r="D352" t="s">
        <v>294</v>
      </c>
      <c r="E352" s="2" t="s">
        <v>1</v>
      </c>
      <c r="F352" s="13">
        <v>60069.9</v>
      </c>
      <c r="G352" s="13">
        <v>7142441.7599999998</v>
      </c>
      <c r="H352" s="13">
        <v>25513.73</v>
      </c>
      <c r="I352" s="4">
        <f t="shared" si="11"/>
        <v>3.5721299322152263E-3</v>
      </c>
      <c r="J352" s="13">
        <f t="shared" si="10"/>
        <v>214.57748781517543</v>
      </c>
    </row>
    <row r="353" spans="2:10" x14ac:dyDescent="0.25">
      <c r="B353" s="2">
        <v>349</v>
      </c>
      <c r="C353" s="1">
        <v>13044</v>
      </c>
      <c r="D353" t="s">
        <v>295</v>
      </c>
      <c r="E353" s="2" t="s">
        <v>1</v>
      </c>
      <c r="F353" s="13">
        <v>13178.4</v>
      </c>
      <c r="G353" s="13">
        <v>1543100.88</v>
      </c>
      <c r="H353" s="13">
        <v>3579.05</v>
      </c>
      <c r="I353" s="4">
        <f t="shared" si="11"/>
        <v>2.3193882178331729E-3</v>
      </c>
      <c r="J353" s="13">
        <f t="shared" si="10"/>
        <v>30.565825689892684</v>
      </c>
    </row>
    <row r="354" spans="2:10" x14ac:dyDescent="0.25">
      <c r="B354" s="2">
        <v>350</v>
      </c>
      <c r="C354" s="1">
        <v>13046</v>
      </c>
      <c r="D354" t="s">
        <v>296</v>
      </c>
      <c r="E354" s="2" t="s">
        <v>1</v>
      </c>
      <c r="F354" s="13">
        <v>71772.95</v>
      </c>
      <c r="G354" s="13">
        <v>7775730.6399999997</v>
      </c>
      <c r="H354" s="13">
        <v>46713.09</v>
      </c>
      <c r="I354" s="4">
        <f t="shared" si="11"/>
        <v>6.0075499220225044E-3</v>
      </c>
      <c r="J354" s="13">
        <f t="shared" si="10"/>
        <v>431.17958017582509</v>
      </c>
    </row>
    <row r="355" spans="2:10" x14ac:dyDescent="0.25">
      <c r="B355" s="2">
        <v>351</v>
      </c>
      <c r="C355" s="1">
        <v>13048</v>
      </c>
      <c r="D355" t="s">
        <v>297</v>
      </c>
      <c r="E355" s="2" t="s">
        <v>1</v>
      </c>
      <c r="F355" s="13">
        <v>15212.01</v>
      </c>
      <c r="G355" s="13">
        <v>1701990.57</v>
      </c>
      <c r="H355" s="13">
        <v>3074.59</v>
      </c>
      <c r="I355" s="4">
        <f t="shared" si="11"/>
        <v>1.8064671180874992E-3</v>
      </c>
      <c r="J355" s="13">
        <f t="shared" si="10"/>
        <v>27.479995865018218</v>
      </c>
    </row>
    <row r="356" spans="2:10" x14ac:dyDescent="0.25">
      <c r="B356" s="2">
        <v>352</v>
      </c>
      <c r="C356" s="1">
        <v>13050</v>
      </c>
      <c r="D356" t="s">
        <v>298</v>
      </c>
      <c r="E356" s="2" t="s">
        <v>1</v>
      </c>
      <c r="F356" s="13">
        <v>34077.57</v>
      </c>
      <c r="G356" s="13">
        <v>3646271.58</v>
      </c>
      <c r="H356" s="13">
        <v>23901.95</v>
      </c>
      <c r="I356" s="4">
        <f t="shared" si="11"/>
        <v>6.5551754650156916E-3</v>
      </c>
      <c r="J356" s="13">
        <f t="shared" si="10"/>
        <v>223.38445077135478</v>
      </c>
    </row>
    <row r="357" spans="2:10" x14ac:dyDescent="0.25">
      <c r="B357" s="2">
        <v>353</v>
      </c>
      <c r="C357" s="1">
        <v>13052</v>
      </c>
      <c r="D357" t="s">
        <v>299</v>
      </c>
      <c r="E357" s="2" t="s">
        <v>1</v>
      </c>
      <c r="F357" s="13">
        <v>39425.269999999997</v>
      </c>
      <c r="G357" s="13">
        <v>4722779.0599999996</v>
      </c>
      <c r="H357" s="13">
        <v>30941.94</v>
      </c>
      <c r="I357" s="4">
        <f t="shared" si="11"/>
        <v>6.5516382635947409E-3</v>
      </c>
      <c r="J357" s="13">
        <f t="shared" si="10"/>
        <v>258.30010748455379</v>
      </c>
    </row>
    <row r="358" spans="2:10" x14ac:dyDescent="0.25">
      <c r="B358" s="2">
        <v>354</v>
      </c>
      <c r="C358" s="1">
        <v>13054</v>
      </c>
      <c r="D358" t="s">
        <v>300</v>
      </c>
      <c r="E358" s="2" t="s">
        <v>1</v>
      </c>
      <c r="F358" s="13">
        <v>48019.519999999997</v>
      </c>
      <c r="G358" s="13">
        <v>5081506.37</v>
      </c>
      <c r="H358" s="13">
        <v>10953.8</v>
      </c>
      <c r="I358" s="4">
        <f t="shared" si="11"/>
        <v>2.1556206373504949E-3</v>
      </c>
      <c r="J358" s="13">
        <f t="shared" si="10"/>
        <v>103.51186830766483</v>
      </c>
    </row>
    <row r="359" spans="2:10" x14ac:dyDescent="0.25">
      <c r="B359" s="2">
        <v>355</v>
      </c>
      <c r="C359" s="1">
        <v>13056</v>
      </c>
      <c r="D359" t="s">
        <v>301</v>
      </c>
      <c r="E359" s="2" t="s">
        <v>1</v>
      </c>
      <c r="F359" s="13">
        <v>64229.7</v>
      </c>
      <c r="G359" s="13">
        <v>6981647.3899999997</v>
      </c>
      <c r="H359" s="13">
        <v>57106.07</v>
      </c>
      <c r="I359" s="4">
        <f t="shared" si="11"/>
        <v>8.1794549065589521E-3</v>
      </c>
      <c r="J359" s="13">
        <f t="shared" si="10"/>
        <v>525.36393481180949</v>
      </c>
    </row>
    <row r="360" spans="2:10" x14ac:dyDescent="0.25">
      <c r="B360" s="2">
        <v>356</v>
      </c>
      <c r="C360" s="1">
        <v>13058</v>
      </c>
      <c r="D360" t="s">
        <v>302</v>
      </c>
      <c r="E360" s="2" t="s">
        <v>1</v>
      </c>
      <c r="F360" s="13">
        <v>41028.07</v>
      </c>
      <c r="G360" s="13">
        <v>5152790.0999999996</v>
      </c>
      <c r="H360" s="13">
        <v>70433.52</v>
      </c>
      <c r="I360" s="4">
        <f t="shared" si="11"/>
        <v>1.3669006234117709E-2</v>
      </c>
      <c r="J360" s="13">
        <f t="shared" si="10"/>
        <v>560.81294460381775</v>
      </c>
    </row>
    <row r="361" spans="2:10" x14ac:dyDescent="0.25">
      <c r="B361" s="2">
        <v>357</v>
      </c>
      <c r="C361" s="1">
        <v>13060</v>
      </c>
      <c r="D361" t="s">
        <v>303</v>
      </c>
      <c r="E361" s="2" t="s">
        <v>1</v>
      </c>
      <c r="F361" s="13">
        <v>22735.51</v>
      </c>
      <c r="G361" s="13">
        <v>2644784.2000000002</v>
      </c>
      <c r="H361" s="13">
        <v>17925.259999999998</v>
      </c>
      <c r="I361" s="4">
        <f t="shared" si="11"/>
        <v>6.7775888860800047E-3</v>
      </c>
      <c r="J361" s="13">
        <f t="shared" si="10"/>
        <v>154.09193989536081</v>
      </c>
    </row>
    <row r="362" spans="2:10" x14ac:dyDescent="0.25">
      <c r="B362" s="2">
        <v>358</v>
      </c>
      <c r="C362" s="1">
        <v>13062</v>
      </c>
      <c r="D362" t="s">
        <v>304</v>
      </c>
      <c r="E362" s="2" t="s">
        <v>1</v>
      </c>
      <c r="F362" s="13">
        <v>46851.58</v>
      </c>
      <c r="G362" s="13">
        <v>5938018.9800000004</v>
      </c>
      <c r="H362" s="13">
        <v>41642.620000000003</v>
      </c>
      <c r="I362" s="4">
        <f t="shared" si="11"/>
        <v>7.0128809187470801E-3</v>
      </c>
      <c r="J362" s="13">
        <f t="shared" si="10"/>
        <v>328.56455139515236</v>
      </c>
    </row>
    <row r="363" spans="2:10" x14ac:dyDescent="0.25">
      <c r="B363" s="2">
        <v>359</v>
      </c>
      <c r="C363" s="1">
        <v>13064</v>
      </c>
      <c r="D363" t="s">
        <v>305</v>
      </c>
      <c r="E363" s="2" t="s">
        <v>1</v>
      </c>
      <c r="F363" s="13">
        <v>36399.199999999997</v>
      </c>
      <c r="G363" s="13">
        <v>4310306.5199999996</v>
      </c>
      <c r="H363" s="13">
        <v>214050.35</v>
      </c>
      <c r="I363" s="4">
        <f t="shared" si="11"/>
        <v>4.9660122547386727E-2</v>
      </c>
      <c r="J363" s="13">
        <f t="shared" si="10"/>
        <v>1807.5887326268389</v>
      </c>
    </row>
    <row r="364" spans="2:10" x14ac:dyDescent="0.25">
      <c r="B364" s="2">
        <v>360</v>
      </c>
      <c r="C364" s="1">
        <v>13066</v>
      </c>
      <c r="D364" t="s">
        <v>306</v>
      </c>
      <c r="E364" s="2" t="s">
        <v>1</v>
      </c>
      <c r="F364" s="13">
        <v>126405.19</v>
      </c>
      <c r="G364" s="13">
        <v>14192220.210000001</v>
      </c>
      <c r="H364" s="13">
        <v>170982.43</v>
      </c>
      <c r="I364" s="4">
        <f t="shared" si="11"/>
        <v>1.2047616755518197E-2</v>
      </c>
      <c r="J364" s="13">
        <f t="shared" si="10"/>
        <v>1522.8812850284612</v>
      </c>
    </row>
    <row r="365" spans="2:10" x14ac:dyDescent="0.25">
      <c r="B365" s="2">
        <v>361</v>
      </c>
      <c r="C365" s="1">
        <v>13068</v>
      </c>
      <c r="D365" t="s">
        <v>307</v>
      </c>
      <c r="E365" s="2" t="s">
        <v>1</v>
      </c>
      <c r="F365" s="13">
        <v>96883.12</v>
      </c>
      <c r="G365" s="13">
        <v>12705307.789999999</v>
      </c>
      <c r="H365" s="13">
        <v>104059.21</v>
      </c>
      <c r="I365" s="4">
        <f t="shared" si="11"/>
        <v>8.1902155949265688E-3</v>
      </c>
      <c r="J365" s="13">
        <f t="shared" si="10"/>
        <v>793.49364030914217</v>
      </c>
    </row>
    <row r="366" spans="2:10" x14ac:dyDescent="0.25">
      <c r="B366" s="2">
        <v>362</v>
      </c>
      <c r="C366" s="1">
        <v>13070</v>
      </c>
      <c r="D366" t="s">
        <v>221</v>
      </c>
      <c r="E366" s="2" t="s">
        <v>1</v>
      </c>
      <c r="F366" s="13">
        <v>12646.56</v>
      </c>
      <c r="G366" s="13">
        <v>1525340.38</v>
      </c>
      <c r="H366" s="13">
        <v>17422.509999999998</v>
      </c>
      <c r="I366" s="4">
        <f t="shared" si="11"/>
        <v>1.1422047320349573E-2</v>
      </c>
      <c r="J366" s="13">
        <f t="shared" si="10"/>
        <v>144.44960675964009</v>
      </c>
    </row>
    <row r="367" spans="2:10" x14ac:dyDescent="0.25">
      <c r="B367" s="2">
        <v>363</v>
      </c>
      <c r="C367" s="1">
        <v>13106</v>
      </c>
      <c r="D367" t="s">
        <v>308</v>
      </c>
      <c r="E367" s="2" t="s">
        <v>19</v>
      </c>
      <c r="F367" s="13">
        <v>25564.32</v>
      </c>
      <c r="G367" s="13">
        <v>3723714.25</v>
      </c>
      <c r="H367" s="13">
        <v>119660.25</v>
      </c>
      <c r="I367" s="4">
        <f t="shared" si="11"/>
        <v>3.2134648892567418E-2</v>
      </c>
      <c r="J367" s="13">
        <f t="shared" si="10"/>
        <v>821.50044737723908</v>
      </c>
    </row>
    <row r="368" spans="2:10" x14ac:dyDescent="0.25">
      <c r="B368" s="2">
        <v>364</v>
      </c>
      <c r="C368" s="1">
        <v>13107</v>
      </c>
      <c r="D368" t="s">
        <v>277</v>
      </c>
      <c r="E368" s="2" t="s">
        <v>19</v>
      </c>
      <c r="F368" s="13">
        <v>17400.47</v>
      </c>
      <c r="G368" s="13">
        <v>2220373.09</v>
      </c>
      <c r="H368" s="13">
        <v>25383.16</v>
      </c>
      <c r="I368" s="4">
        <f t="shared" si="11"/>
        <v>1.1431934621401848E-2</v>
      </c>
      <c r="J368" s="13">
        <f t="shared" si="10"/>
        <v>198.92103542166421</v>
      </c>
    </row>
    <row r="369" spans="2:10" x14ac:dyDescent="0.25">
      <c r="B369" s="2">
        <v>365</v>
      </c>
      <c r="C369" s="1">
        <v>13108</v>
      </c>
      <c r="D369" t="s">
        <v>279</v>
      </c>
      <c r="E369" s="2" t="s">
        <v>19</v>
      </c>
      <c r="F369" s="13">
        <v>9770.91</v>
      </c>
      <c r="G369" s="13">
        <v>1328598.42</v>
      </c>
      <c r="H369" s="13">
        <v>38413.81</v>
      </c>
      <c r="I369" s="4">
        <f t="shared" si="11"/>
        <v>2.8913033029197791E-2</v>
      </c>
      <c r="J369" s="13">
        <f t="shared" si="10"/>
        <v>282.50664355531899</v>
      </c>
    </row>
    <row r="370" spans="2:10" x14ac:dyDescent="0.25">
      <c r="B370" s="2">
        <v>366</v>
      </c>
      <c r="C370" s="1">
        <v>13109</v>
      </c>
      <c r="D370" t="s">
        <v>309</v>
      </c>
      <c r="E370" s="2" t="s">
        <v>19</v>
      </c>
      <c r="F370" s="13">
        <v>9993.0499999999993</v>
      </c>
      <c r="G370" s="13">
        <v>1553580.65</v>
      </c>
      <c r="H370" s="13">
        <v>6103.64</v>
      </c>
      <c r="I370" s="4">
        <f t="shared" si="11"/>
        <v>3.9287564504617125E-3</v>
      </c>
      <c r="J370" s="13">
        <f t="shared" si="10"/>
        <v>39.260259647286411</v>
      </c>
    </row>
    <row r="371" spans="2:10" x14ac:dyDescent="0.25">
      <c r="B371" s="2">
        <v>367</v>
      </c>
      <c r="C371" s="1">
        <v>13111</v>
      </c>
      <c r="D371" t="s">
        <v>310</v>
      </c>
      <c r="E371" s="2" t="s">
        <v>19</v>
      </c>
      <c r="F371" s="13">
        <v>20942.18</v>
      </c>
      <c r="G371" s="13">
        <v>3238751.67</v>
      </c>
      <c r="H371" s="13">
        <v>51672.639999999999</v>
      </c>
      <c r="I371" s="4">
        <f t="shared" si="11"/>
        <v>1.5954492738246895E-2</v>
      </c>
      <c r="J371" s="13">
        <f t="shared" si="10"/>
        <v>334.12185873305936</v>
      </c>
    </row>
    <row r="372" spans="2:10" x14ac:dyDescent="0.25">
      <c r="B372" s="2">
        <v>368</v>
      </c>
      <c r="C372" s="1">
        <v>13112</v>
      </c>
      <c r="D372" t="s">
        <v>283</v>
      </c>
      <c r="E372" s="2" t="s">
        <v>19</v>
      </c>
      <c r="F372" s="13">
        <v>99666.94</v>
      </c>
      <c r="G372" s="13">
        <v>14010310.210000001</v>
      </c>
      <c r="H372" s="13">
        <v>313070.18</v>
      </c>
      <c r="I372" s="4">
        <f t="shared" si="11"/>
        <v>2.2345699367637341E-2</v>
      </c>
      <c r="J372" s="13">
        <f t="shared" si="10"/>
        <v>2227.1274781323486</v>
      </c>
    </row>
    <row r="373" spans="2:10" x14ac:dyDescent="0.25">
      <c r="B373" s="2">
        <v>369</v>
      </c>
      <c r="C373" s="1">
        <v>13113</v>
      </c>
      <c r="D373" t="s">
        <v>284</v>
      </c>
      <c r="E373" s="2" t="s">
        <v>19</v>
      </c>
      <c r="F373" s="13">
        <v>55968.31</v>
      </c>
      <c r="G373" s="13">
        <v>7639946.2699999996</v>
      </c>
      <c r="H373" s="13">
        <v>189574.22</v>
      </c>
      <c r="I373" s="4">
        <f t="shared" si="11"/>
        <v>2.4813554087992299E-2</v>
      </c>
      <c r="J373" s="13">
        <f t="shared" si="10"/>
        <v>1388.7726873985202</v>
      </c>
    </row>
    <row r="374" spans="2:10" x14ac:dyDescent="0.25">
      <c r="B374" s="2">
        <v>370</v>
      </c>
      <c r="C374" s="1">
        <v>13116</v>
      </c>
      <c r="D374" t="s">
        <v>285</v>
      </c>
      <c r="E374" s="2" t="s">
        <v>19</v>
      </c>
      <c r="F374" s="13">
        <v>12417.34</v>
      </c>
      <c r="G374" s="13">
        <v>1820664.34</v>
      </c>
      <c r="H374" s="13">
        <v>12591.78</v>
      </c>
      <c r="I374" s="4">
        <f t="shared" si="11"/>
        <v>6.9160359344435781E-3</v>
      </c>
      <c r="J374" s="13">
        <f t="shared" si="10"/>
        <v>85.878769650203623</v>
      </c>
    </row>
    <row r="375" spans="2:10" x14ac:dyDescent="0.25">
      <c r="B375" s="2">
        <v>371</v>
      </c>
      <c r="C375" s="1">
        <v>13117</v>
      </c>
      <c r="D375" t="s">
        <v>286</v>
      </c>
      <c r="E375" s="2" t="s">
        <v>19</v>
      </c>
      <c r="F375" s="13">
        <v>31211.22</v>
      </c>
      <c r="G375" s="13">
        <v>4482849.1100000003</v>
      </c>
      <c r="H375" s="13">
        <v>122054.22</v>
      </c>
      <c r="I375" s="4">
        <f t="shared" si="11"/>
        <v>2.7226930241245614E-2</v>
      </c>
      <c r="J375" s="13">
        <f t="shared" si="10"/>
        <v>849.78570968417</v>
      </c>
    </row>
    <row r="376" spans="2:10" x14ac:dyDescent="0.25">
      <c r="B376" s="2">
        <v>372</v>
      </c>
      <c r="C376" s="1">
        <v>13118</v>
      </c>
      <c r="D376" t="s">
        <v>311</v>
      </c>
      <c r="E376" s="2" t="s">
        <v>19</v>
      </c>
      <c r="F376" s="13">
        <v>134703.57999999999</v>
      </c>
      <c r="G376" s="13">
        <v>18856323.809999999</v>
      </c>
      <c r="H376" s="13">
        <v>1079301.53</v>
      </c>
      <c r="I376" s="4">
        <f t="shared" si="11"/>
        <v>5.7238173298000877E-2</v>
      </c>
      <c r="J376" s="13">
        <f t="shared" si="10"/>
        <v>7710.1868559011245</v>
      </c>
    </row>
    <row r="377" spans="2:10" x14ac:dyDescent="0.25">
      <c r="B377" s="2">
        <v>373</v>
      </c>
      <c r="C377" s="1">
        <v>13151</v>
      </c>
      <c r="D377" t="s">
        <v>312</v>
      </c>
      <c r="E377" s="2" t="s">
        <v>19</v>
      </c>
      <c r="F377" s="13">
        <v>64276.480000000003</v>
      </c>
      <c r="G377" s="13">
        <v>8846231.7699999996</v>
      </c>
      <c r="H377" s="13">
        <v>14050.01</v>
      </c>
      <c r="I377" s="4">
        <f t="shared" si="11"/>
        <v>1.5882480094685559E-3</v>
      </c>
      <c r="J377" s="13">
        <f t="shared" si="10"/>
        <v>102.08699141564546</v>
      </c>
    </row>
    <row r="378" spans="2:10" x14ac:dyDescent="0.25">
      <c r="B378" s="2">
        <v>374</v>
      </c>
      <c r="C378" s="1">
        <v>13152</v>
      </c>
      <c r="D378" t="s">
        <v>313</v>
      </c>
      <c r="E378" s="2" t="s">
        <v>19</v>
      </c>
      <c r="F378" s="13">
        <v>32388.880000000001</v>
      </c>
      <c r="G378" s="13">
        <v>5016274.78</v>
      </c>
      <c r="H378" s="13">
        <v>67188.570000000007</v>
      </c>
      <c r="I378" s="4">
        <f t="shared" si="11"/>
        <v>1.3394116739354539E-2</v>
      </c>
      <c r="J378" s="13">
        <f t="shared" si="10"/>
        <v>433.82043977694542</v>
      </c>
    </row>
    <row r="379" spans="2:10" x14ac:dyDescent="0.25">
      <c r="B379" s="2">
        <v>375</v>
      </c>
      <c r="C379" s="1">
        <v>13153</v>
      </c>
      <c r="D379" t="s">
        <v>290</v>
      </c>
      <c r="E379" s="2" t="s">
        <v>19</v>
      </c>
      <c r="F379" s="13">
        <v>24309.39</v>
      </c>
      <c r="G379" s="13">
        <v>3519599.73</v>
      </c>
      <c r="H379" s="13">
        <v>89104.37</v>
      </c>
      <c r="I379" s="4">
        <f t="shared" si="11"/>
        <v>2.5316620307843925E-2</v>
      </c>
      <c r="J379" s="13">
        <f t="shared" si="10"/>
        <v>615.43159654529802</v>
      </c>
    </row>
    <row r="380" spans="2:10" x14ac:dyDescent="0.25">
      <c r="B380" s="2">
        <v>376</v>
      </c>
      <c r="C380" s="1">
        <v>13154</v>
      </c>
      <c r="D380" t="s">
        <v>314</v>
      </c>
      <c r="E380" s="2" t="s">
        <v>19</v>
      </c>
      <c r="F380" s="13">
        <v>124166.11</v>
      </c>
      <c r="G380" s="13">
        <v>18253579.390000001</v>
      </c>
      <c r="H380" s="13">
        <v>232908.56</v>
      </c>
      <c r="I380" s="4">
        <f t="shared" si="11"/>
        <v>1.2759610322104611E-2</v>
      </c>
      <c r="J380" s="13">
        <f t="shared" si="10"/>
        <v>1584.3111788115766</v>
      </c>
    </row>
    <row r="381" spans="2:10" x14ac:dyDescent="0.25">
      <c r="B381" s="2">
        <v>377</v>
      </c>
      <c r="C381" s="1">
        <v>13157</v>
      </c>
      <c r="D381" t="s">
        <v>315</v>
      </c>
      <c r="E381" s="2" t="s">
        <v>19</v>
      </c>
      <c r="F381" s="13">
        <v>100263.56</v>
      </c>
      <c r="G381" s="13">
        <v>13035518.810000001</v>
      </c>
      <c r="H381" s="13">
        <v>131023.95</v>
      </c>
      <c r="I381" s="4">
        <f t="shared" si="11"/>
        <v>1.0051303052049371E-2</v>
      </c>
      <c r="J381" s="13">
        <f t="shared" si="10"/>
        <v>1007.7794266373352</v>
      </c>
    </row>
    <row r="382" spans="2:10" x14ac:dyDescent="0.25">
      <c r="B382" s="2">
        <v>378</v>
      </c>
      <c r="C382" s="1">
        <v>13165</v>
      </c>
      <c r="D382" t="s">
        <v>294</v>
      </c>
      <c r="E382" s="2" t="s">
        <v>19</v>
      </c>
      <c r="F382" s="13">
        <v>144409.13</v>
      </c>
      <c r="G382" s="13">
        <v>19771438.030000001</v>
      </c>
      <c r="H382" s="13">
        <v>178954.31</v>
      </c>
      <c r="I382" s="4">
        <f t="shared" si="11"/>
        <v>9.0511529676529038E-3</v>
      </c>
      <c r="J382" s="13">
        <f t="shared" si="10"/>
        <v>1307.069125555674</v>
      </c>
    </row>
    <row r="383" spans="2:10" x14ac:dyDescent="0.25">
      <c r="B383" s="2">
        <v>379</v>
      </c>
      <c r="C383" s="1">
        <v>13176</v>
      </c>
      <c r="D383" t="s">
        <v>316</v>
      </c>
      <c r="E383" s="2" t="s">
        <v>19</v>
      </c>
      <c r="F383" s="13">
        <v>2449.87</v>
      </c>
      <c r="G383" s="13">
        <v>337154.29</v>
      </c>
      <c r="H383" s="13">
        <v>2378.85</v>
      </c>
      <c r="I383" s="4">
        <f t="shared" si="11"/>
        <v>7.0556717519447846E-3</v>
      </c>
      <c r="J383" s="13">
        <f t="shared" si="10"/>
        <v>17.285478554936969</v>
      </c>
    </row>
    <row r="384" spans="2:10" x14ac:dyDescent="0.25">
      <c r="B384" s="2">
        <v>380</v>
      </c>
      <c r="C384" s="1">
        <v>13181</v>
      </c>
      <c r="D384" t="s">
        <v>317</v>
      </c>
      <c r="E384" s="2" t="s">
        <v>19</v>
      </c>
      <c r="F384" s="13">
        <v>84307.24</v>
      </c>
      <c r="G384" s="13">
        <v>11157672.51</v>
      </c>
      <c r="H384" s="13">
        <v>203939.71</v>
      </c>
      <c r="I384" s="4">
        <f t="shared" si="11"/>
        <v>1.8277979553282298E-2</v>
      </c>
      <c r="J384" s="13">
        <f t="shared" si="10"/>
        <v>1540.9660089136637</v>
      </c>
    </row>
    <row r="385" spans="2:10" x14ac:dyDescent="0.25">
      <c r="B385" s="2">
        <v>381</v>
      </c>
      <c r="C385" s="1">
        <v>13191</v>
      </c>
      <c r="D385" t="s">
        <v>318</v>
      </c>
      <c r="E385" s="2" t="s">
        <v>19</v>
      </c>
      <c r="F385" s="13">
        <v>221746.21</v>
      </c>
      <c r="G385" s="13">
        <v>30518291.489999998</v>
      </c>
      <c r="H385" s="13">
        <v>521776.61</v>
      </c>
      <c r="I385" s="4">
        <f t="shared" si="11"/>
        <v>1.7097176300677638E-2</v>
      </c>
      <c r="J385" s="13">
        <f t="shared" si="10"/>
        <v>3791.2340463770865</v>
      </c>
    </row>
    <row r="386" spans="2:10" x14ac:dyDescent="0.25">
      <c r="B386" s="2">
        <v>382</v>
      </c>
      <c r="C386" s="1">
        <v>13221</v>
      </c>
      <c r="D386" t="s">
        <v>319</v>
      </c>
      <c r="E386" s="2" t="s">
        <v>20</v>
      </c>
      <c r="F386" s="13">
        <v>3866.28</v>
      </c>
      <c r="G386" s="13">
        <v>543234.12</v>
      </c>
      <c r="H386" s="13">
        <v>49550.66</v>
      </c>
      <c r="I386" s="4">
        <f t="shared" si="11"/>
        <v>9.1214189565265169E-2</v>
      </c>
      <c r="J386" s="13">
        <f t="shared" si="10"/>
        <v>352.65959683239345</v>
      </c>
    </row>
    <row r="387" spans="2:10" x14ac:dyDescent="0.25">
      <c r="B387" s="2">
        <v>383</v>
      </c>
      <c r="C387" s="1">
        <v>13225</v>
      </c>
      <c r="D387" t="s">
        <v>320</v>
      </c>
      <c r="E387" s="2" t="s">
        <v>20</v>
      </c>
      <c r="F387" s="13">
        <v>424905.3</v>
      </c>
      <c r="G387" s="13">
        <v>62771683.799999997</v>
      </c>
      <c r="H387" s="13">
        <v>1743686.13</v>
      </c>
      <c r="I387" s="4">
        <f t="shared" si="11"/>
        <v>2.7778227768362015E-2</v>
      </c>
      <c r="J387" s="13">
        <f t="shared" si="10"/>
        <v>11803.116203384192</v>
      </c>
    </row>
    <row r="388" spans="2:10" x14ac:dyDescent="0.25">
      <c r="B388" s="2">
        <v>384</v>
      </c>
      <c r="C388" s="1">
        <v>13251</v>
      </c>
      <c r="D388" t="s">
        <v>289</v>
      </c>
      <c r="E388" s="2" t="s">
        <v>20</v>
      </c>
      <c r="F388" s="13">
        <v>3708627.8</v>
      </c>
      <c r="G388" s="13">
        <v>569136432.27999997</v>
      </c>
      <c r="H388" s="13">
        <v>18968762.399999999</v>
      </c>
      <c r="I388" s="4">
        <f t="shared" si="11"/>
        <v>3.3329025035367749E-2</v>
      </c>
      <c r="J388" s="13">
        <f t="shared" si="10"/>
        <v>123604.94879306082</v>
      </c>
    </row>
    <row r="389" spans="2:10" x14ac:dyDescent="0.25">
      <c r="B389" s="2">
        <v>385</v>
      </c>
      <c r="C389" s="1">
        <v>13255</v>
      </c>
      <c r="D389" t="s">
        <v>292</v>
      </c>
      <c r="E389" s="2" t="s">
        <v>20</v>
      </c>
      <c r="F389" s="13">
        <v>468972.18</v>
      </c>
      <c r="G389" s="13">
        <v>62191264.829999998</v>
      </c>
      <c r="H389" s="13">
        <v>2902753.92</v>
      </c>
      <c r="I389" s="4">
        <f t="shared" si="11"/>
        <v>4.6674624289032969E-2</v>
      </c>
      <c r="J389" s="13">
        <f t="shared" ref="J389:J452" si="12">I389*F389</f>
        <v>21889.100303508741</v>
      </c>
    </row>
    <row r="390" spans="2:10" x14ac:dyDescent="0.25">
      <c r="B390" s="2">
        <v>386</v>
      </c>
      <c r="C390" s="1">
        <v>13258</v>
      </c>
      <c r="D390" t="s">
        <v>321</v>
      </c>
      <c r="E390" s="2" t="s">
        <v>20</v>
      </c>
      <c r="F390" s="13">
        <v>179825.28</v>
      </c>
      <c r="G390" s="13">
        <v>26429128.289999999</v>
      </c>
      <c r="H390" s="13">
        <v>804488.72</v>
      </c>
      <c r="I390" s="4">
        <f t="shared" ref="I390:I453" si="13">IF(G390=0,0,H390/G390)</f>
        <v>3.0439472356884156E-2</v>
      </c>
      <c r="J390" s="13">
        <f t="shared" si="12"/>
        <v>5473.7866396289537</v>
      </c>
    </row>
    <row r="391" spans="2:10" x14ac:dyDescent="0.25">
      <c r="B391" s="2">
        <v>387</v>
      </c>
      <c r="C391" s="1">
        <v>13281</v>
      </c>
      <c r="D391" t="s">
        <v>322</v>
      </c>
      <c r="E391" s="2" t="s">
        <v>20</v>
      </c>
      <c r="F391" s="13">
        <v>151738.47</v>
      </c>
      <c r="G391" s="13">
        <v>22503878.870000001</v>
      </c>
      <c r="H391" s="13">
        <v>432565.88</v>
      </c>
      <c r="I391" s="4">
        <f t="shared" si="13"/>
        <v>1.9221836488671075E-2</v>
      </c>
      <c r="J391" s="13">
        <f t="shared" si="12"/>
        <v>2916.6920593811215</v>
      </c>
    </row>
    <row r="392" spans="2:10" x14ac:dyDescent="0.25">
      <c r="B392" s="2">
        <v>388</v>
      </c>
      <c r="C392" s="1">
        <v>13282</v>
      </c>
      <c r="D392" t="s">
        <v>302</v>
      </c>
      <c r="E392" s="2" t="s">
        <v>20</v>
      </c>
      <c r="F392" s="13">
        <v>401977.25</v>
      </c>
      <c r="G392" s="13">
        <v>63230621.950000003</v>
      </c>
      <c r="H392" s="13">
        <v>1434091.36</v>
      </c>
      <c r="I392" s="4">
        <f t="shared" si="13"/>
        <v>2.2680329811305928E-2</v>
      </c>
      <c r="J392" s="13">
        <f t="shared" si="12"/>
        <v>9116.976606641776</v>
      </c>
    </row>
    <row r="393" spans="2:10" x14ac:dyDescent="0.25">
      <c r="B393" s="2">
        <v>389</v>
      </c>
      <c r="C393" s="1">
        <v>13286</v>
      </c>
      <c r="D393" t="s">
        <v>304</v>
      </c>
      <c r="E393" s="2" t="s">
        <v>20</v>
      </c>
      <c r="F393" s="13">
        <v>285891.17</v>
      </c>
      <c r="G393" s="13">
        <v>40641513.869999997</v>
      </c>
      <c r="H393" s="13">
        <v>1121754.8999999999</v>
      </c>
      <c r="I393" s="4">
        <f t="shared" si="13"/>
        <v>2.7601208547205134E-2</v>
      </c>
      <c r="J393" s="13">
        <f t="shared" si="12"/>
        <v>7890.9418049744754</v>
      </c>
    </row>
    <row r="394" spans="2:10" x14ac:dyDescent="0.25">
      <c r="B394" s="2">
        <v>390</v>
      </c>
      <c r="C394" s="1">
        <v>14002</v>
      </c>
      <c r="D394" t="s">
        <v>323</v>
      </c>
      <c r="E394" s="2" t="s">
        <v>1</v>
      </c>
      <c r="F394" s="13">
        <v>37480.370000000003</v>
      </c>
      <c r="G394" s="13">
        <v>4552399.78</v>
      </c>
      <c r="H394" s="13">
        <v>27010.25</v>
      </c>
      <c r="I394" s="4">
        <f t="shared" si="13"/>
        <v>5.9331893738031943E-3</v>
      </c>
      <c r="J394" s="13">
        <f t="shared" si="12"/>
        <v>222.37813301021205</v>
      </c>
    </row>
    <row r="395" spans="2:10" x14ac:dyDescent="0.25">
      <c r="B395" s="2">
        <v>391</v>
      </c>
      <c r="C395" s="1">
        <v>14004</v>
      </c>
      <c r="D395" t="s">
        <v>324</v>
      </c>
      <c r="E395" s="2" t="s">
        <v>1</v>
      </c>
      <c r="F395" s="13">
        <v>49952.160000000003</v>
      </c>
      <c r="G395" s="13">
        <v>5152155.43</v>
      </c>
      <c r="H395" s="13">
        <v>95134.33</v>
      </c>
      <c r="I395" s="4">
        <f t="shared" si="13"/>
        <v>1.8464957296523178E-2</v>
      </c>
      <c r="J395" s="13">
        <f t="shared" si="12"/>
        <v>922.36450126909335</v>
      </c>
    </row>
    <row r="396" spans="2:10" x14ac:dyDescent="0.25">
      <c r="B396" s="2">
        <v>392</v>
      </c>
      <c r="C396" s="1">
        <v>14006</v>
      </c>
      <c r="D396" t="s">
        <v>325</v>
      </c>
      <c r="E396" s="2" t="s">
        <v>1</v>
      </c>
      <c r="F396" s="13">
        <v>12251.57</v>
      </c>
      <c r="G396" s="13">
        <v>1512538.6</v>
      </c>
      <c r="H396" s="13">
        <v>10434.299999999999</v>
      </c>
      <c r="I396" s="4">
        <f t="shared" si="13"/>
        <v>6.8985346886353835E-3</v>
      </c>
      <c r="J396" s="13">
        <f t="shared" si="12"/>
        <v>84.517880635244609</v>
      </c>
    </row>
    <row r="397" spans="2:10" x14ac:dyDescent="0.25">
      <c r="B397" s="2">
        <v>393</v>
      </c>
      <c r="C397" s="1">
        <v>14008</v>
      </c>
      <c r="D397" t="s">
        <v>326</v>
      </c>
      <c r="E397" s="2" t="s">
        <v>1</v>
      </c>
      <c r="F397" s="13">
        <v>14702.82</v>
      </c>
      <c r="G397" s="13">
        <v>1712371.96</v>
      </c>
      <c r="H397" s="13">
        <v>32627.97</v>
      </c>
      <c r="I397" s="4">
        <f t="shared" si="13"/>
        <v>1.9054253843306335E-2</v>
      </c>
      <c r="J397" s="13">
        <f t="shared" si="12"/>
        <v>280.15126449244121</v>
      </c>
    </row>
    <row r="398" spans="2:10" x14ac:dyDescent="0.25">
      <c r="B398" s="2">
        <v>394</v>
      </c>
      <c r="C398" s="1">
        <v>14010</v>
      </c>
      <c r="D398" t="s">
        <v>327</v>
      </c>
      <c r="E398" s="2" t="s">
        <v>1</v>
      </c>
      <c r="F398" s="13">
        <v>8191.81</v>
      </c>
      <c r="G398" s="13">
        <v>980915.22</v>
      </c>
      <c r="H398" s="13">
        <v>4333.0600000000004</v>
      </c>
      <c r="I398" s="4">
        <f t="shared" si="13"/>
        <v>4.4173644282938136E-3</v>
      </c>
      <c r="J398" s="13">
        <f t="shared" si="12"/>
        <v>36.186210097341544</v>
      </c>
    </row>
    <row r="399" spans="2:10" x14ac:dyDescent="0.25">
      <c r="B399" s="2">
        <v>395</v>
      </c>
      <c r="C399" s="1">
        <v>14012</v>
      </c>
      <c r="D399" t="s">
        <v>328</v>
      </c>
      <c r="E399" s="2" t="s">
        <v>1</v>
      </c>
      <c r="F399" s="13">
        <v>11400.34</v>
      </c>
      <c r="G399" s="13">
        <v>1480571.57</v>
      </c>
      <c r="H399" s="13">
        <v>10695.08</v>
      </c>
      <c r="I399" s="4">
        <f t="shared" si="13"/>
        <v>7.2236156743169123E-3</v>
      </c>
      <c r="J399" s="13">
        <f t="shared" si="12"/>
        <v>82.351674716542064</v>
      </c>
    </row>
    <row r="400" spans="2:10" x14ac:dyDescent="0.25">
      <c r="B400" s="2">
        <v>396</v>
      </c>
      <c r="C400" s="1">
        <v>14014</v>
      </c>
      <c r="D400" t="s">
        <v>329</v>
      </c>
      <c r="E400" s="2" t="s">
        <v>1</v>
      </c>
      <c r="F400" s="13">
        <v>16037.4</v>
      </c>
      <c r="G400" s="13">
        <v>2040744.76</v>
      </c>
      <c r="H400" s="13">
        <v>42072.17</v>
      </c>
      <c r="I400" s="4">
        <f t="shared" si="13"/>
        <v>2.0616086256666413E-2</v>
      </c>
      <c r="J400" s="13">
        <f t="shared" si="12"/>
        <v>330.62842173266193</v>
      </c>
    </row>
    <row r="401" spans="2:10" x14ac:dyDescent="0.25">
      <c r="B401" s="2">
        <v>397</v>
      </c>
      <c r="C401" s="1">
        <v>14016</v>
      </c>
      <c r="D401" t="s">
        <v>330</v>
      </c>
      <c r="E401" s="2" t="s">
        <v>1</v>
      </c>
      <c r="F401" s="13">
        <v>19635.88</v>
      </c>
      <c r="G401" s="13">
        <v>2349147.7599999998</v>
      </c>
      <c r="H401" s="13">
        <v>46599.21</v>
      </c>
      <c r="I401" s="4">
        <f t="shared" si="13"/>
        <v>1.9836644928627224E-2</v>
      </c>
      <c r="J401" s="13">
        <f t="shared" si="12"/>
        <v>389.50997942113275</v>
      </c>
    </row>
    <row r="402" spans="2:10" x14ac:dyDescent="0.25">
      <c r="B402" s="2">
        <v>398</v>
      </c>
      <c r="C402" s="1">
        <v>14018</v>
      </c>
      <c r="D402" t="s">
        <v>331</v>
      </c>
      <c r="E402" s="2" t="s">
        <v>1</v>
      </c>
      <c r="F402" s="13">
        <v>36127.050000000003</v>
      </c>
      <c r="G402" s="13">
        <v>4517347.6900000004</v>
      </c>
      <c r="H402" s="13">
        <v>14141.8</v>
      </c>
      <c r="I402" s="4">
        <f t="shared" si="13"/>
        <v>3.1305538051245281E-3</v>
      </c>
      <c r="J402" s="13">
        <f t="shared" si="12"/>
        <v>113.0976738454241</v>
      </c>
    </row>
    <row r="403" spans="2:10" x14ac:dyDescent="0.25">
      <c r="B403" s="2">
        <v>399</v>
      </c>
      <c r="C403" s="1">
        <v>14020</v>
      </c>
      <c r="D403" t="s">
        <v>332</v>
      </c>
      <c r="E403" s="2" t="s">
        <v>1</v>
      </c>
      <c r="F403" s="13">
        <v>16683.91</v>
      </c>
      <c r="G403" s="13">
        <v>2105809.63</v>
      </c>
      <c r="H403" s="13">
        <v>5259.75</v>
      </c>
      <c r="I403" s="4">
        <f t="shared" si="13"/>
        <v>2.4977329028550411E-3</v>
      </c>
      <c r="J403" s="13">
        <f t="shared" si="12"/>
        <v>41.671950955272251</v>
      </c>
    </row>
    <row r="404" spans="2:10" x14ac:dyDescent="0.25">
      <c r="B404" s="2">
        <v>400</v>
      </c>
      <c r="C404" s="1">
        <v>14022</v>
      </c>
      <c r="D404" t="s">
        <v>333</v>
      </c>
      <c r="E404" s="2" t="s">
        <v>1</v>
      </c>
      <c r="F404" s="13">
        <v>31301.62</v>
      </c>
      <c r="G404" s="13">
        <v>3743858.62</v>
      </c>
      <c r="H404" s="13">
        <v>63524.44</v>
      </c>
      <c r="I404" s="4">
        <f t="shared" si="13"/>
        <v>1.6967638591010682E-2</v>
      </c>
      <c r="J404" s="13">
        <f t="shared" si="12"/>
        <v>531.11457547315172</v>
      </c>
    </row>
    <row r="405" spans="2:10" x14ac:dyDescent="0.25">
      <c r="B405" s="2">
        <v>401</v>
      </c>
      <c r="C405" s="1">
        <v>14024</v>
      </c>
      <c r="D405" t="s">
        <v>334</v>
      </c>
      <c r="E405" s="2" t="s">
        <v>1</v>
      </c>
      <c r="F405" s="13">
        <v>23282.34</v>
      </c>
      <c r="G405" s="13">
        <v>2856032.81</v>
      </c>
      <c r="H405" s="13">
        <v>41019.370000000003</v>
      </c>
      <c r="I405" s="4">
        <f t="shared" si="13"/>
        <v>1.4362359513649985E-2</v>
      </c>
      <c r="J405" s="13">
        <f t="shared" si="12"/>
        <v>334.38933739903359</v>
      </c>
    </row>
    <row r="406" spans="2:10" x14ac:dyDescent="0.25">
      <c r="B406" s="2">
        <v>402</v>
      </c>
      <c r="C406" s="1">
        <v>14026</v>
      </c>
      <c r="D406" t="s">
        <v>335</v>
      </c>
      <c r="E406" s="2" t="s">
        <v>1</v>
      </c>
      <c r="F406" s="13">
        <v>19341.77</v>
      </c>
      <c r="G406" s="13">
        <v>2445255.87</v>
      </c>
      <c r="H406" s="13">
        <v>4705.4399999999996</v>
      </c>
      <c r="I406" s="4">
        <f t="shared" si="13"/>
        <v>1.9243139573773928E-3</v>
      </c>
      <c r="J406" s="13">
        <f t="shared" si="12"/>
        <v>37.219637971383335</v>
      </c>
    </row>
    <row r="407" spans="2:10" x14ac:dyDescent="0.25">
      <c r="B407" s="2">
        <v>403</v>
      </c>
      <c r="C407" s="1">
        <v>14028</v>
      </c>
      <c r="D407" t="s">
        <v>336</v>
      </c>
      <c r="E407" s="2" t="s">
        <v>1</v>
      </c>
      <c r="F407" s="13">
        <v>13059.15</v>
      </c>
      <c r="G407" s="13">
        <v>1623789.76</v>
      </c>
      <c r="H407" s="13">
        <v>53105.84</v>
      </c>
      <c r="I407" s="4">
        <f t="shared" si="13"/>
        <v>3.2704874305895359E-2</v>
      </c>
      <c r="J407" s="13">
        <f t="shared" si="12"/>
        <v>427.09785929183334</v>
      </c>
    </row>
    <row r="408" spans="2:10" x14ac:dyDescent="0.25">
      <c r="B408" s="2">
        <v>404</v>
      </c>
      <c r="C408" s="1">
        <v>14030</v>
      </c>
      <c r="D408" t="s">
        <v>337</v>
      </c>
      <c r="E408" s="2" t="s">
        <v>1</v>
      </c>
      <c r="F408" s="13">
        <v>18312.43</v>
      </c>
      <c r="G408" s="13">
        <v>2169269.2400000002</v>
      </c>
      <c r="H408" s="13">
        <v>145153.04</v>
      </c>
      <c r="I408" s="4">
        <f t="shared" si="13"/>
        <v>6.6913335294423851E-2</v>
      </c>
      <c r="J408" s="13">
        <f t="shared" si="12"/>
        <v>1225.3457686456661</v>
      </c>
    </row>
    <row r="409" spans="2:10" x14ac:dyDescent="0.25">
      <c r="B409" s="2">
        <v>405</v>
      </c>
      <c r="C409" s="1">
        <v>14032</v>
      </c>
      <c r="D409" t="s">
        <v>338</v>
      </c>
      <c r="E409" s="2" t="s">
        <v>1</v>
      </c>
      <c r="F409" s="13">
        <v>16393.28</v>
      </c>
      <c r="G409" s="13">
        <v>2180011.5299999998</v>
      </c>
      <c r="H409" s="13">
        <v>29798.68</v>
      </c>
      <c r="I409" s="4">
        <f t="shared" si="13"/>
        <v>1.3669046970591023E-2</v>
      </c>
      <c r="J409" s="13">
        <f t="shared" si="12"/>
        <v>224.08051432205039</v>
      </c>
    </row>
    <row r="410" spans="2:10" x14ac:dyDescent="0.25">
      <c r="B410" s="2">
        <v>406</v>
      </c>
      <c r="C410" s="1">
        <v>14034</v>
      </c>
      <c r="D410" t="s">
        <v>52</v>
      </c>
      <c r="E410" s="2" t="s">
        <v>1</v>
      </c>
      <c r="F410" s="13">
        <v>16255.22</v>
      </c>
      <c r="G410" s="13">
        <v>2079748.44</v>
      </c>
      <c r="H410" s="13">
        <v>57498.79</v>
      </c>
      <c r="I410" s="4">
        <f t="shared" si="13"/>
        <v>2.7646992729563006E-2</v>
      </c>
      <c r="J410" s="13">
        <f t="shared" si="12"/>
        <v>449.40794915744715</v>
      </c>
    </row>
    <row r="411" spans="2:10" x14ac:dyDescent="0.25">
      <c r="B411" s="2">
        <v>407</v>
      </c>
      <c r="C411" s="1">
        <v>14036</v>
      </c>
      <c r="D411" t="s">
        <v>339</v>
      </c>
      <c r="E411" s="2" t="s">
        <v>1</v>
      </c>
      <c r="F411" s="13">
        <v>15925.69</v>
      </c>
      <c r="G411" s="13">
        <v>1996943.62</v>
      </c>
      <c r="H411" s="13">
        <v>66717.25</v>
      </c>
      <c r="I411" s="4">
        <f t="shared" si="13"/>
        <v>3.3409681340928393E-2</v>
      </c>
      <c r="J411" s="13">
        <f t="shared" si="12"/>
        <v>532.07222803440993</v>
      </c>
    </row>
    <row r="412" spans="2:10" x14ac:dyDescent="0.25">
      <c r="B412" s="2">
        <v>408</v>
      </c>
      <c r="C412" s="1">
        <v>14038</v>
      </c>
      <c r="D412" t="s">
        <v>340</v>
      </c>
      <c r="E412" s="2" t="s">
        <v>1</v>
      </c>
      <c r="F412" s="13">
        <v>30509.51</v>
      </c>
      <c r="G412" s="13">
        <v>3403331</v>
      </c>
      <c r="H412" s="13">
        <v>17629.169999999998</v>
      </c>
      <c r="I412" s="4">
        <f t="shared" si="13"/>
        <v>5.1799751478771826E-3</v>
      </c>
      <c r="J412" s="13">
        <f t="shared" si="12"/>
        <v>158.03850357391036</v>
      </c>
    </row>
    <row r="413" spans="2:10" x14ac:dyDescent="0.25">
      <c r="B413" s="2">
        <v>409</v>
      </c>
      <c r="C413" s="1">
        <v>14040</v>
      </c>
      <c r="D413" t="s">
        <v>341</v>
      </c>
      <c r="E413" s="2" t="s">
        <v>1</v>
      </c>
      <c r="F413" s="13">
        <v>8570.0499999999993</v>
      </c>
      <c r="G413" s="13">
        <v>1038178.25</v>
      </c>
      <c r="H413" s="13">
        <v>3599.63</v>
      </c>
      <c r="I413" s="4">
        <f t="shared" si="13"/>
        <v>3.467256225026868E-3</v>
      </c>
      <c r="J413" s="13">
        <f t="shared" si="12"/>
        <v>29.714559211291508</v>
      </c>
    </row>
    <row r="414" spans="2:10" x14ac:dyDescent="0.25">
      <c r="B414" s="2">
        <v>410</v>
      </c>
      <c r="C414" s="1">
        <v>14042</v>
      </c>
      <c r="D414" t="s">
        <v>342</v>
      </c>
      <c r="E414" s="2" t="s">
        <v>1</v>
      </c>
      <c r="F414" s="13">
        <v>14337.14</v>
      </c>
      <c r="G414" s="13">
        <v>1734660.9</v>
      </c>
      <c r="H414" s="13">
        <v>21689.23</v>
      </c>
      <c r="I414" s="4">
        <f t="shared" si="13"/>
        <v>1.2503440874236573E-2</v>
      </c>
      <c r="J414" s="13">
        <f t="shared" si="12"/>
        <v>179.26358229565213</v>
      </c>
    </row>
    <row r="415" spans="2:10" x14ac:dyDescent="0.25">
      <c r="B415" s="2">
        <v>411</v>
      </c>
      <c r="C415" s="1">
        <v>14044</v>
      </c>
      <c r="D415" t="s">
        <v>343</v>
      </c>
      <c r="E415" s="2" t="s">
        <v>1</v>
      </c>
      <c r="F415" s="13">
        <v>18207.57</v>
      </c>
      <c r="G415" s="13">
        <v>2096533.56</v>
      </c>
      <c r="H415" s="13">
        <v>87082.82</v>
      </c>
      <c r="I415" s="4">
        <f t="shared" si="13"/>
        <v>4.1536573352062157E-2</v>
      </c>
      <c r="J415" s="13">
        <f t="shared" si="12"/>
        <v>756.28006686780634</v>
      </c>
    </row>
    <row r="416" spans="2:10" x14ac:dyDescent="0.25">
      <c r="B416" s="2">
        <v>412</v>
      </c>
      <c r="C416" s="1">
        <v>14046</v>
      </c>
      <c r="D416" t="s">
        <v>344</v>
      </c>
      <c r="E416" s="2" t="s">
        <v>1</v>
      </c>
      <c r="F416" s="13">
        <v>23307.88</v>
      </c>
      <c r="G416" s="13">
        <v>2509633.4500000002</v>
      </c>
      <c r="H416" s="13">
        <v>4257.2700000000004</v>
      </c>
      <c r="I416" s="4">
        <f t="shared" si="13"/>
        <v>1.6963712370027585E-3</v>
      </c>
      <c r="J416" s="13">
        <f t="shared" si="12"/>
        <v>39.538817227511856</v>
      </c>
    </row>
    <row r="417" spans="2:10" x14ac:dyDescent="0.25">
      <c r="B417" s="2">
        <v>413</v>
      </c>
      <c r="C417" s="1">
        <v>14048</v>
      </c>
      <c r="D417" t="s">
        <v>345</v>
      </c>
      <c r="E417" s="2" t="s">
        <v>1</v>
      </c>
      <c r="F417" s="13">
        <v>12464.15</v>
      </c>
      <c r="G417" s="13">
        <v>1132395.43</v>
      </c>
      <c r="H417" s="13">
        <v>39362.769999999997</v>
      </c>
      <c r="I417" s="4">
        <f t="shared" si="13"/>
        <v>3.4760622444405309E-2</v>
      </c>
      <c r="J417" s="13">
        <f t="shared" si="12"/>
        <v>433.26161224043443</v>
      </c>
    </row>
    <row r="418" spans="2:10" x14ac:dyDescent="0.25">
      <c r="B418" s="2">
        <v>414</v>
      </c>
      <c r="C418" s="1">
        <v>14106</v>
      </c>
      <c r="D418" t="s">
        <v>346</v>
      </c>
      <c r="E418" s="2" t="s">
        <v>19</v>
      </c>
      <c r="F418" s="13">
        <v>11124.8</v>
      </c>
      <c r="G418" s="13">
        <v>1456660.63</v>
      </c>
      <c r="H418" s="13">
        <v>396145.66</v>
      </c>
      <c r="I418" s="4">
        <f t="shared" si="13"/>
        <v>0.2719546693590531</v>
      </c>
      <c r="J418" s="13">
        <f t="shared" si="12"/>
        <v>3025.4413056855938</v>
      </c>
    </row>
    <row r="419" spans="2:10" x14ac:dyDescent="0.25">
      <c r="B419" s="2">
        <v>415</v>
      </c>
      <c r="C419" s="1">
        <v>14111</v>
      </c>
      <c r="D419" t="s">
        <v>328</v>
      </c>
      <c r="E419" s="2" t="s">
        <v>19</v>
      </c>
      <c r="F419" s="13">
        <v>3328.19</v>
      </c>
      <c r="G419" s="13">
        <v>621501.99</v>
      </c>
      <c r="H419" s="13">
        <v>17670.73</v>
      </c>
      <c r="I419" s="4">
        <f t="shared" si="13"/>
        <v>2.8432298342278839E-2</v>
      </c>
      <c r="J419" s="13">
        <f t="shared" si="12"/>
        <v>94.628091019789011</v>
      </c>
    </row>
    <row r="420" spans="2:10" x14ac:dyDescent="0.25">
      <c r="B420" s="2">
        <v>416</v>
      </c>
      <c r="C420" s="1">
        <v>14136</v>
      </c>
      <c r="D420" t="s">
        <v>334</v>
      </c>
      <c r="E420" s="2" t="s">
        <v>19</v>
      </c>
      <c r="F420" s="13">
        <v>11457.8</v>
      </c>
      <c r="G420" s="13">
        <v>1851393.94</v>
      </c>
      <c r="H420" s="13">
        <v>40911.26</v>
      </c>
      <c r="I420" s="4">
        <f t="shared" si="13"/>
        <v>2.2097544512865806E-2</v>
      </c>
      <c r="J420" s="13">
        <f t="shared" si="12"/>
        <v>253.1892455195138</v>
      </c>
    </row>
    <row r="421" spans="2:10" x14ac:dyDescent="0.25">
      <c r="B421" s="2">
        <v>417</v>
      </c>
      <c r="C421" s="1">
        <v>14141</v>
      </c>
      <c r="D421" t="s">
        <v>347</v>
      </c>
      <c r="E421" s="2" t="s">
        <v>19</v>
      </c>
      <c r="F421" s="13">
        <v>8344.82</v>
      </c>
      <c r="G421" s="13">
        <v>1141994.24</v>
      </c>
      <c r="H421" s="13">
        <v>32957.230000000003</v>
      </c>
      <c r="I421" s="4">
        <f t="shared" si="13"/>
        <v>2.8859366225875187E-2</v>
      </c>
      <c r="J421" s="13">
        <f t="shared" si="12"/>
        <v>240.82621646900776</v>
      </c>
    </row>
    <row r="422" spans="2:10" x14ac:dyDescent="0.25">
      <c r="B422" s="2">
        <v>418</v>
      </c>
      <c r="C422" s="1">
        <v>14143</v>
      </c>
      <c r="D422" t="s">
        <v>348</v>
      </c>
      <c r="E422" s="2" t="s">
        <v>19</v>
      </c>
      <c r="F422" s="13">
        <v>1542.17</v>
      </c>
      <c r="G422" s="13">
        <v>164475.60999999999</v>
      </c>
      <c r="H422" s="13">
        <v>863.44</v>
      </c>
      <c r="I422" s="4">
        <f t="shared" si="13"/>
        <v>5.2496537328543735E-3</v>
      </c>
      <c r="J422" s="13">
        <f t="shared" si="12"/>
        <v>8.0958584971960299</v>
      </c>
    </row>
    <row r="423" spans="2:10" x14ac:dyDescent="0.25">
      <c r="B423" s="2">
        <v>419</v>
      </c>
      <c r="C423" s="1">
        <v>14146</v>
      </c>
      <c r="D423" t="s">
        <v>337</v>
      </c>
      <c r="E423" s="2" t="s">
        <v>19</v>
      </c>
      <c r="F423" s="13">
        <v>25318.57</v>
      </c>
      <c r="G423" s="13">
        <v>3352477.83</v>
      </c>
      <c r="H423" s="13">
        <v>121267.22</v>
      </c>
      <c r="I423" s="4">
        <f t="shared" si="13"/>
        <v>3.6172415195360144E-2</v>
      </c>
      <c r="J423" s="13">
        <f t="shared" si="12"/>
        <v>915.8338261927895</v>
      </c>
    </row>
    <row r="424" spans="2:10" x14ac:dyDescent="0.25">
      <c r="B424" s="2">
        <v>420</v>
      </c>
      <c r="C424" s="1">
        <v>14147</v>
      </c>
      <c r="D424" t="s">
        <v>338</v>
      </c>
      <c r="E424" s="2" t="s">
        <v>19</v>
      </c>
      <c r="F424" s="13">
        <v>2201.36</v>
      </c>
      <c r="G424" s="13">
        <v>373632.97</v>
      </c>
      <c r="H424" s="13">
        <v>2136.37</v>
      </c>
      <c r="I424" s="4">
        <f t="shared" si="13"/>
        <v>5.7178305222903647E-3</v>
      </c>
      <c r="J424" s="13">
        <f t="shared" si="12"/>
        <v>12.587003398549118</v>
      </c>
    </row>
    <row r="425" spans="2:10" x14ac:dyDescent="0.25">
      <c r="B425" s="2">
        <v>421</v>
      </c>
      <c r="C425" s="1">
        <v>14161</v>
      </c>
      <c r="D425" t="s">
        <v>349</v>
      </c>
      <c r="E425" s="2" t="s">
        <v>19</v>
      </c>
      <c r="F425" s="13">
        <v>5952.83</v>
      </c>
      <c r="G425" s="13">
        <v>782046.37</v>
      </c>
      <c r="H425" s="13">
        <v>12277.86</v>
      </c>
      <c r="I425" s="4">
        <f t="shared" si="13"/>
        <v>1.5699657297814706E-2</v>
      </c>
      <c r="J425" s="13">
        <f t="shared" si="12"/>
        <v>93.45739095215032</v>
      </c>
    </row>
    <row r="426" spans="2:10" x14ac:dyDescent="0.25">
      <c r="B426" s="2">
        <v>422</v>
      </c>
      <c r="C426" s="1">
        <v>14176</v>
      </c>
      <c r="D426" t="s">
        <v>245</v>
      </c>
      <c r="E426" s="2" t="s">
        <v>19</v>
      </c>
      <c r="F426" s="13">
        <v>11568.84</v>
      </c>
      <c r="G426" s="13">
        <v>2050540.83</v>
      </c>
      <c r="H426" s="13">
        <v>72801.62</v>
      </c>
      <c r="I426" s="4">
        <f t="shared" si="13"/>
        <v>3.5503618818455811E-2</v>
      </c>
      <c r="J426" s="13">
        <f t="shared" si="12"/>
        <v>410.73568553170435</v>
      </c>
    </row>
    <row r="427" spans="2:10" x14ac:dyDescent="0.25">
      <c r="B427" s="2">
        <v>423</v>
      </c>
      <c r="C427" s="1">
        <v>14177</v>
      </c>
      <c r="D427" t="s">
        <v>350</v>
      </c>
      <c r="E427" s="2" t="s">
        <v>19</v>
      </c>
      <c r="F427" s="13">
        <v>5185.3999999999996</v>
      </c>
      <c r="G427" s="13">
        <v>748836.45</v>
      </c>
      <c r="H427" s="13">
        <v>22358.41</v>
      </c>
      <c r="I427" s="4">
        <f t="shared" si="13"/>
        <v>2.9857534312065073E-2</v>
      </c>
      <c r="J427" s="13">
        <f t="shared" si="12"/>
        <v>154.82325842178221</v>
      </c>
    </row>
    <row r="428" spans="2:10" x14ac:dyDescent="0.25">
      <c r="B428" s="2">
        <v>424</v>
      </c>
      <c r="C428" s="1">
        <v>14186</v>
      </c>
      <c r="D428" t="s">
        <v>342</v>
      </c>
      <c r="E428" s="2" t="s">
        <v>19</v>
      </c>
      <c r="F428" s="13">
        <v>9048.11</v>
      </c>
      <c r="G428" s="13">
        <v>1103485.46</v>
      </c>
      <c r="H428" s="13">
        <v>18901.61</v>
      </c>
      <c r="I428" s="4">
        <f t="shared" si="13"/>
        <v>1.7129006847086143E-2</v>
      </c>
      <c r="J428" s="13">
        <f t="shared" si="12"/>
        <v>154.98513814318861</v>
      </c>
    </row>
    <row r="429" spans="2:10" x14ac:dyDescent="0.25">
      <c r="B429" s="2">
        <v>425</v>
      </c>
      <c r="C429" s="1">
        <v>14206</v>
      </c>
      <c r="D429" t="s">
        <v>324</v>
      </c>
      <c r="E429" s="2" t="s">
        <v>20</v>
      </c>
      <c r="F429" s="13">
        <v>174238.99</v>
      </c>
      <c r="G429" s="13">
        <v>26034526.609999999</v>
      </c>
      <c r="H429" s="13">
        <v>1735464.01</v>
      </c>
      <c r="I429" s="4">
        <f t="shared" si="13"/>
        <v>6.6660094727184288E-2</v>
      </c>
      <c r="J429" s="13">
        <f t="shared" si="12"/>
        <v>11614.787578568916</v>
      </c>
    </row>
    <row r="430" spans="2:10" x14ac:dyDescent="0.25">
      <c r="B430" s="2">
        <v>426</v>
      </c>
      <c r="C430" s="1">
        <v>14211</v>
      </c>
      <c r="D430" t="s">
        <v>231</v>
      </c>
      <c r="E430" s="2" t="s">
        <v>20</v>
      </c>
      <c r="F430" s="13">
        <v>0</v>
      </c>
      <c r="G430" s="13">
        <v>0</v>
      </c>
      <c r="H430" s="13">
        <v>0</v>
      </c>
      <c r="I430" s="4">
        <f t="shared" si="13"/>
        <v>0</v>
      </c>
      <c r="J430" s="13">
        <f t="shared" si="12"/>
        <v>0</v>
      </c>
    </row>
    <row r="431" spans="2:10" x14ac:dyDescent="0.25">
      <c r="B431" s="2">
        <v>427</v>
      </c>
      <c r="C431" s="1">
        <v>14226</v>
      </c>
      <c r="D431" t="s">
        <v>331</v>
      </c>
      <c r="E431" s="2" t="s">
        <v>20</v>
      </c>
      <c r="F431" s="13">
        <v>12614.57</v>
      </c>
      <c r="G431" s="13">
        <v>2152203.79</v>
      </c>
      <c r="H431" s="13">
        <v>31477.93</v>
      </c>
      <c r="I431" s="4">
        <f t="shared" si="13"/>
        <v>1.4625905848813694E-2</v>
      </c>
      <c r="J431" s="13">
        <f t="shared" si="12"/>
        <v>184.49951314326975</v>
      </c>
    </row>
    <row r="432" spans="2:10" x14ac:dyDescent="0.25">
      <c r="B432" s="2">
        <v>428</v>
      </c>
      <c r="C432" s="1">
        <v>14230</v>
      </c>
      <c r="D432" t="s">
        <v>351</v>
      </c>
      <c r="E432" s="2" t="s">
        <v>20</v>
      </c>
      <c r="F432" s="13">
        <v>9256.15</v>
      </c>
      <c r="G432" s="13">
        <v>1291099.3999999999</v>
      </c>
      <c r="H432" s="13">
        <v>84448.28</v>
      </c>
      <c r="I432" s="4">
        <f t="shared" si="13"/>
        <v>6.5408039071197771E-2</v>
      </c>
      <c r="J432" s="13">
        <f t="shared" si="12"/>
        <v>605.42662084886717</v>
      </c>
    </row>
    <row r="433" spans="2:10" x14ac:dyDescent="0.25">
      <c r="B433" s="2">
        <v>429</v>
      </c>
      <c r="C433" s="1">
        <v>14236</v>
      </c>
      <c r="D433" t="s">
        <v>352</v>
      </c>
      <c r="E433" s="2" t="s">
        <v>20</v>
      </c>
      <c r="F433" s="13">
        <v>34770.949999999997</v>
      </c>
      <c r="G433" s="13">
        <v>5784203.6200000001</v>
      </c>
      <c r="H433" s="13">
        <v>428153.55</v>
      </c>
      <c r="I433" s="4">
        <f t="shared" si="13"/>
        <v>7.4021175278058418E-2</v>
      </c>
      <c r="J433" s="13">
        <f t="shared" si="12"/>
        <v>2573.786584534605</v>
      </c>
    </row>
    <row r="434" spans="2:10" x14ac:dyDescent="0.25">
      <c r="B434" s="2">
        <v>430</v>
      </c>
      <c r="C434" s="1">
        <v>14241</v>
      </c>
      <c r="D434" t="s">
        <v>353</v>
      </c>
      <c r="E434" s="2" t="s">
        <v>20</v>
      </c>
      <c r="F434" s="13">
        <v>16810.39</v>
      </c>
      <c r="G434" s="13">
        <v>2964620.18</v>
      </c>
      <c r="H434" s="13">
        <v>89370.55</v>
      </c>
      <c r="I434" s="4">
        <f t="shared" si="13"/>
        <v>3.0145699811029419E-2</v>
      </c>
      <c r="J434" s="13">
        <f t="shared" si="12"/>
        <v>506.7609706463308</v>
      </c>
    </row>
    <row r="435" spans="2:10" x14ac:dyDescent="0.25">
      <c r="B435" s="2">
        <v>431</v>
      </c>
      <c r="C435" s="1">
        <v>14251</v>
      </c>
      <c r="D435" t="s">
        <v>208</v>
      </c>
      <c r="E435" s="2" t="s">
        <v>20</v>
      </c>
      <c r="F435" s="13">
        <v>54220.24</v>
      </c>
      <c r="G435" s="13">
        <v>8244581.5199999996</v>
      </c>
      <c r="H435" s="13">
        <v>246690.77</v>
      </c>
      <c r="I435" s="4">
        <f t="shared" si="13"/>
        <v>2.9921563562876872E-2</v>
      </c>
      <c r="J435" s="13">
        <f t="shared" si="12"/>
        <v>1622.354357554439</v>
      </c>
    </row>
    <row r="436" spans="2:10" x14ac:dyDescent="0.25">
      <c r="B436" s="2">
        <v>432</v>
      </c>
      <c r="C436" s="1">
        <v>14291</v>
      </c>
      <c r="D436" t="s">
        <v>354</v>
      </c>
      <c r="E436" s="2" t="s">
        <v>20</v>
      </c>
      <c r="F436" s="13">
        <v>69165.350000000006</v>
      </c>
      <c r="G436" s="13">
        <v>10926542.09</v>
      </c>
      <c r="H436" s="13">
        <v>141376.54999999999</v>
      </c>
      <c r="I436" s="4">
        <f t="shared" si="13"/>
        <v>1.2938818963539085E-2</v>
      </c>
      <c r="J436" s="13">
        <f t="shared" si="12"/>
        <v>894.91794219981807</v>
      </c>
    </row>
    <row r="437" spans="2:10" x14ac:dyDescent="0.25">
      <c r="B437" s="2">
        <v>433</v>
      </c>
      <c r="C437" s="1">
        <v>14292</v>
      </c>
      <c r="D437" t="s">
        <v>355</v>
      </c>
      <c r="E437" s="2" t="s">
        <v>20</v>
      </c>
      <c r="F437" s="13">
        <v>34302.949999999997</v>
      </c>
      <c r="G437" s="13">
        <v>5173281.1500000004</v>
      </c>
      <c r="H437" s="13">
        <v>117369.18</v>
      </c>
      <c r="I437" s="4">
        <f t="shared" si="13"/>
        <v>2.268757034401658E-2</v>
      </c>
      <c r="J437" s="13">
        <f t="shared" si="12"/>
        <v>778.25059113228349</v>
      </c>
    </row>
    <row r="438" spans="2:10" x14ac:dyDescent="0.25">
      <c r="B438" s="2">
        <v>434</v>
      </c>
      <c r="C438" s="1">
        <v>15002</v>
      </c>
      <c r="D438" t="s">
        <v>356</v>
      </c>
      <c r="E438" s="2" t="s">
        <v>1</v>
      </c>
      <c r="F438" s="13">
        <v>79007.58</v>
      </c>
      <c r="G438" s="13">
        <v>5147299.8899999997</v>
      </c>
      <c r="H438" s="13">
        <v>32679.1</v>
      </c>
      <c r="I438" s="4">
        <f t="shared" si="13"/>
        <v>6.3487849354741986E-3</v>
      </c>
      <c r="J438" s="13">
        <f t="shared" si="12"/>
        <v>501.60213369227262</v>
      </c>
    </row>
    <row r="439" spans="2:10" x14ac:dyDescent="0.25">
      <c r="B439" s="2">
        <v>435</v>
      </c>
      <c r="C439" s="1">
        <v>15004</v>
      </c>
      <c r="D439" t="s">
        <v>357</v>
      </c>
      <c r="E439" s="2" t="s">
        <v>1</v>
      </c>
      <c r="F439" s="13">
        <v>12931.29</v>
      </c>
      <c r="G439" s="13">
        <v>1283213.68</v>
      </c>
      <c r="H439" s="13">
        <v>12951.93</v>
      </c>
      <c r="I439" s="4">
        <f t="shared" si="13"/>
        <v>1.0093354054641937E-2</v>
      </c>
      <c r="J439" s="13">
        <f t="shared" si="12"/>
        <v>130.52008835325074</v>
      </c>
    </row>
    <row r="440" spans="2:10" x14ac:dyDescent="0.25">
      <c r="B440" s="2">
        <v>436</v>
      </c>
      <c r="C440" s="1">
        <v>15006</v>
      </c>
      <c r="D440" t="s">
        <v>358</v>
      </c>
      <c r="E440" s="2" t="s">
        <v>1</v>
      </c>
      <c r="F440" s="13">
        <v>11453.8</v>
      </c>
      <c r="G440" s="13">
        <v>1106417.53</v>
      </c>
      <c r="H440" s="13">
        <v>1516.53</v>
      </c>
      <c r="I440" s="4">
        <f t="shared" si="13"/>
        <v>1.3706670030797505E-3</v>
      </c>
      <c r="J440" s="13">
        <f t="shared" si="12"/>
        <v>15.699345719874845</v>
      </c>
    </row>
    <row r="441" spans="2:10" x14ac:dyDescent="0.25">
      <c r="B441" s="2">
        <v>437</v>
      </c>
      <c r="C441" s="1">
        <v>15008</v>
      </c>
      <c r="D441" t="s">
        <v>359</v>
      </c>
      <c r="E441" s="2" t="s">
        <v>1</v>
      </c>
      <c r="F441" s="13">
        <v>89281.19</v>
      </c>
      <c r="G441" s="13">
        <v>5616673.79</v>
      </c>
      <c r="H441" s="13">
        <v>31836.83</v>
      </c>
      <c r="I441" s="4">
        <f t="shared" si="13"/>
        <v>5.6682711494982514E-3</v>
      </c>
      <c r="J441" s="13">
        <f t="shared" si="12"/>
        <v>506.0699934698718</v>
      </c>
    </row>
    <row r="442" spans="2:10" x14ac:dyDescent="0.25">
      <c r="B442" s="2">
        <v>438</v>
      </c>
      <c r="C442" s="1">
        <v>15010</v>
      </c>
      <c r="D442" t="s">
        <v>360</v>
      </c>
      <c r="E442" s="2" t="s">
        <v>1</v>
      </c>
      <c r="F442" s="13">
        <v>13835.77</v>
      </c>
      <c r="G442" s="13">
        <v>1394289.84</v>
      </c>
      <c r="H442" s="13">
        <v>3459.36</v>
      </c>
      <c r="I442" s="4">
        <f t="shared" si="13"/>
        <v>2.4810910190667386E-3</v>
      </c>
      <c r="J442" s="13">
        <f t="shared" si="12"/>
        <v>34.327804688873009</v>
      </c>
    </row>
    <row r="443" spans="2:10" x14ac:dyDescent="0.25">
      <c r="B443" s="2">
        <v>439</v>
      </c>
      <c r="C443" s="1">
        <v>15012</v>
      </c>
      <c r="D443" t="s">
        <v>361</v>
      </c>
      <c r="E443" s="2" t="s">
        <v>1</v>
      </c>
      <c r="F443" s="13">
        <v>36503.96</v>
      </c>
      <c r="G443" s="13">
        <v>3543587.71</v>
      </c>
      <c r="H443" s="13">
        <v>9106.02</v>
      </c>
      <c r="I443" s="4">
        <f t="shared" si="13"/>
        <v>2.5697176830992E-3</v>
      </c>
      <c r="J443" s="13">
        <f t="shared" si="12"/>
        <v>93.804871515145877</v>
      </c>
    </row>
    <row r="444" spans="2:10" x14ac:dyDescent="0.25">
      <c r="B444" s="2">
        <v>440</v>
      </c>
      <c r="C444" s="1">
        <v>15014</v>
      </c>
      <c r="D444" t="s">
        <v>362</v>
      </c>
      <c r="E444" s="2" t="s">
        <v>1</v>
      </c>
      <c r="F444" s="13">
        <v>119447.03999999999</v>
      </c>
      <c r="G444" s="13">
        <v>7325263.75</v>
      </c>
      <c r="H444" s="13">
        <v>60432.92</v>
      </c>
      <c r="I444" s="4">
        <f t="shared" si="13"/>
        <v>8.2499309325210299E-3</v>
      </c>
      <c r="J444" s="13">
        <f t="shared" si="12"/>
        <v>985.42983009407669</v>
      </c>
    </row>
    <row r="445" spans="2:10" x14ac:dyDescent="0.25">
      <c r="B445" s="2">
        <v>441</v>
      </c>
      <c r="C445" s="1">
        <v>15016</v>
      </c>
      <c r="D445" t="s">
        <v>363</v>
      </c>
      <c r="E445" s="2" t="s">
        <v>1</v>
      </c>
      <c r="F445" s="13">
        <v>44482.39</v>
      </c>
      <c r="G445" s="13">
        <v>3108453.34</v>
      </c>
      <c r="H445" s="13">
        <v>8542.77</v>
      </c>
      <c r="I445" s="4">
        <f t="shared" si="13"/>
        <v>2.7482381318292529E-3</v>
      </c>
      <c r="J445" s="13">
        <f t="shared" si="12"/>
        <v>122.24820039290024</v>
      </c>
    </row>
    <row r="446" spans="2:10" x14ac:dyDescent="0.25">
      <c r="B446" s="2">
        <v>442</v>
      </c>
      <c r="C446" s="1">
        <v>15018</v>
      </c>
      <c r="D446" t="s">
        <v>364</v>
      </c>
      <c r="E446" s="2" t="s">
        <v>1</v>
      </c>
      <c r="F446" s="13">
        <v>167275.69</v>
      </c>
      <c r="G446" s="13">
        <v>9643000.9000000004</v>
      </c>
      <c r="H446" s="13">
        <v>34816.870000000003</v>
      </c>
      <c r="I446" s="4">
        <f t="shared" si="13"/>
        <v>3.6105845432410984E-3</v>
      </c>
      <c r="J446" s="13">
        <f t="shared" si="12"/>
        <v>603.96302077398957</v>
      </c>
    </row>
    <row r="447" spans="2:10" x14ac:dyDescent="0.25">
      <c r="B447" s="2">
        <v>443</v>
      </c>
      <c r="C447" s="1">
        <v>15020</v>
      </c>
      <c r="D447" t="s">
        <v>365</v>
      </c>
      <c r="E447" s="2" t="s">
        <v>1</v>
      </c>
      <c r="F447" s="13">
        <v>58274.58</v>
      </c>
      <c r="G447" s="13">
        <v>5532080.6699999999</v>
      </c>
      <c r="H447" s="13">
        <v>61409.91</v>
      </c>
      <c r="I447" s="4">
        <f t="shared" si="13"/>
        <v>1.1100689534955752E-2</v>
      </c>
      <c r="J447" s="13">
        <f t="shared" si="12"/>
        <v>646.88802035994183</v>
      </c>
    </row>
    <row r="448" spans="2:10" x14ac:dyDescent="0.25">
      <c r="B448" s="2">
        <v>444</v>
      </c>
      <c r="C448" s="1">
        <v>15022</v>
      </c>
      <c r="D448" t="s">
        <v>366</v>
      </c>
      <c r="E448" s="2" t="s">
        <v>1</v>
      </c>
      <c r="F448" s="13">
        <v>121295.92</v>
      </c>
      <c r="G448" s="13">
        <v>8802897.5700000003</v>
      </c>
      <c r="H448" s="13">
        <v>16172.79</v>
      </c>
      <c r="I448" s="4">
        <f t="shared" si="13"/>
        <v>1.8372121078764295E-3</v>
      </c>
      <c r="J448" s="13">
        <f t="shared" si="12"/>
        <v>222.84633286001076</v>
      </c>
    </row>
    <row r="449" spans="2:10" x14ac:dyDescent="0.25">
      <c r="B449" s="2">
        <v>445</v>
      </c>
      <c r="C449" s="1">
        <v>15024</v>
      </c>
      <c r="D449" t="s">
        <v>367</v>
      </c>
      <c r="E449" s="2" t="s">
        <v>1</v>
      </c>
      <c r="F449" s="13">
        <v>30734.67</v>
      </c>
      <c r="G449" s="13">
        <v>2320804.2400000002</v>
      </c>
      <c r="H449" s="13">
        <v>12244.31</v>
      </c>
      <c r="I449" s="4">
        <f t="shared" si="13"/>
        <v>5.2758909127122236E-3</v>
      </c>
      <c r="J449" s="13">
        <f t="shared" si="12"/>
        <v>162.15276615820898</v>
      </c>
    </row>
    <row r="450" spans="2:10" x14ac:dyDescent="0.25">
      <c r="B450" s="2">
        <v>446</v>
      </c>
      <c r="C450" s="1">
        <v>15026</v>
      </c>
      <c r="D450" t="s">
        <v>144</v>
      </c>
      <c r="E450" s="2" t="s">
        <v>1</v>
      </c>
      <c r="F450" s="13">
        <v>22597.03</v>
      </c>
      <c r="G450" s="13">
        <v>2090428.86</v>
      </c>
      <c r="H450" s="13">
        <v>14694.36</v>
      </c>
      <c r="I450" s="4">
        <f t="shared" si="13"/>
        <v>7.029351862277676E-3</v>
      </c>
      <c r="J450" s="13">
        <f t="shared" si="12"/>
        <v>158.84247491244452</v>
      </c>
    </row>
    <row r="451" spans="2:10" x14ac:dyDescent="0.25">
      <c r="B451" s="2">
        <v>447</v>
      </c>
      <c r="C451" s="1">
        <v>15028</v>
      </c>
      <c r="D451" t="s">
        <v>368</v>
      </c>
      <c r="E451" s="2" t="s">
        <v>1</v>
      </c>
      <c r="F451" s="13">
        <v>53991.59</v>
      </c>
      <c r="G451" s="13">
        <v>4027498.19</v>
      </c>
      <c r="H451" s="13">
        <v>21168.1</v>
      </c>
      <c r="I451" s="4">
        <f t="shared" si="13"/>
        <v>5.2558931131388041E-3</v>
      </c>
      <c r="J451" s="13">
        <f t="shared" si="12"/>
        <v>283.77402604841393</v>
      </c>
    </row>
    <row r="452" spans="2:10" x14ac:dyDescent="0.25">
      <c r="B452" s="2">
        <v>448</v>
      </c>
      <c r="C452" s="1">
        <v>15118</v>
      </c>
      <c r="D452" t="s">
        <v>359</v>
      </c>
      <c r="E452" s="2" t="s">
        <v>19</v>
      </c>
      <c r="F452" s="13">
        <v>58215.1</v>
      </c>
      <c r="G452" s="13">
        <v>3847109.01</v>
      </c>
      <c r="H452" s="13">
        <v>19794.759999999998</v>
      </c>
      <c r="I452" s="4">
        <f t="shared" si="13"/>
        <v>5.1453597879723197E-3</v>
      </c>
      <c r="J452" s="13">
        <f t="shared" si="12"/>
        <v>299.53763459278736</v>
      </c>
    </row>
    <row r="453" spans="2:10" x14ac:dyDescent="0.25">
      <c r="B453" s="2">
        <v>449</v>
      </c>
      <c r="C453" s="1">
        <v>15121</v>
      </c>
      <c r="D453" t="s">
        <v>369</v>
      </c>
      <c r="E453" s="2" t="s">
        <v>19</v>
      </c>
      <c r="F453" s="13">
        <v>56865.88</v>
      </c>
      <c r="G453" s="13">
        <v>3719816.52</v>
      </c>
      <c r="H453" s="13">
        <v>33352.300000000003</v>
      </c>
      <c r="I453" s="4">
        <f t="shared" si="13"/>
        <v>8.9661142749051514E-3</v>
      </c>
      <c r="J453" s="13">
        <f t="shared" ref="J453:J516" si="14">I453*F453</f>
        <v>509.86597842304332</v>
      </c>
    </row>
    <row r="454" spans="2:10" x14ac:dyDescent="0.25">
      <c r="B454" s="2">
        <v>450</v>
      </c>
      <c r="C454" s="1">
        <v>15127</v>
      </c>
      <c r="D454" t="s">
        <v>360</v>
      </c>
      <c r="E454" s="2" t="s">
        <v>19</v>
      </c>
      <c r="F454" s="13">
        <v>3250.5</v>
      </c>
      <c r="G454" s="13">
        <v>317509.57</v>
      </c>
      <c r="H454" s="13">
        <v>4119.7299999999996</v>
      </c>
      <c r="I454" s="4">
        <f t="shared" ref="I454:I517" si="15">IF(G454=0,0,H454/G454)</f>
        <v>1.2975136465965417E-2</v>
      </c>
      <c r="J454" s="13">
        <f t="shared" si="14"/>
        <v>42.175681082620592</v>
      </c>
    </row>
    <row r="455" spans="2:10" x14ac:dyDescent="0.25">
      <c r="B455" s="2">
        <v>451</v>
      </c>
      <c r="C455" s="1">
        <v>15181</v>
      </c>
      <c r="D455" t="s">
        <v>370</v>
      </c>
      <c r="E455" s="2" t="s">
        <v>19</v>
      </c>
      <c r="F455" s="13">
        <v>68225.240000000005</v>
      </c>
      <c r="G455" s="13">
        <v>5278398.79</v>
      </c>
      <c r="H455" s="13">
        <v>49033</v>
      </c>
      <c r="I455" s="4">
        <f t="shared" si="15"/>
        <v>9.2893701197593673E-3</v>
      </c>
      <c r="J455" s="13">
        <f t="shared" si="14"/>
        <v>633.76950586941166</v>
      </c>
    </row>
    <row r="456" spans="2:10" x14ac:dyDescent="0.25">
      <c r="B456" s="2">
        <v>452</v>
      </c>
      <c r="C456" s="1">
        <v>15281</v>
      </c>
      <c r="D456" t="s">
        <v>367</v>
      </c>
      <c r="E456" s="2" t="s">
        <v>20</v>
      </c>
      <c r="F456" s="13">
        <v>138089.5</v>
      </c>
      <c r="G456" s="13">
        <v>19107316.32</v>
      </c>
      <c r="H456" s="13">
        <v>574229.12</v>
      </c>
      <c r="I456" s="4">
        <f t="shared" si="15"/>
        <v>3.0052839989828564E-2</v>
      </c>
      <c r="J456" s="13">
        <f t="shared" si="14"/>
        <v>4149.9816477754312</v>
      </c>
    </row>
    <row r="457" spans="2:10" x14ac:dyDescent="0.25">
      <c r="B457" s="2">
        <v>453</v>
      </c>
      <c r="C457" s="1">
        <v>16002</v>
      </c>
      <c r="D457" t="s">
        <v>371</v>
      </c>
      <c r="E457" s="2" t="s">
        <v>1</v>
      </c>
      <c r="F457" s="13">
        <v>11471.58</v>
      </c>
      <c r="G457" s="13">
        <v>1412944.21</v>
      </c>
      <c r="H457" s="13">
        <v>9316.77</v>
      </c>
      <c r="I457" s="4">
        <f t="shared" si="15"/>
        <v>6.5938696900141591E-3</v>
      </c>
      <c r="J457" s="13">
        <f t="shared" si="14"/>
        <v>75.642103658572623</v>
      </c>
    </row>
    <row r="458" spans="2:10" x14ac:dyDescent="0.25">
      <c r="B458" s="2">
        <v>454</v>
      </c>
      <c r="C458" s="1">
        <v>16004</v>
      </c>
      <c r="D458" t="s">
        <v>372</v>
      </c>
      <c r="E458" s="2" t="s">
        <v>1</v>
      </c>
      <c r="F458" s="13">
        <v>10004.66</v>
      </c>
      <c r="G458" s="13">
        <v>1204464.25</v>
      </c>
      <c r="H458" s="13">
        <v>6116.64</v>
      </c>
      <c r="I458" s="4">
        <f t="shared" si="15"/>
        <v>5.0783076376073434E-3</v>
      </c>
      <c r="J458" s="13">
        <f t="shared" si="14"/>
        <v>50.806741289664686</v>
      </c>
    </row>
    <row r="459" spans="2:10" x14ac:dyDescent="0.25">
      <c r="B459" s="2">
        <v>455</v>
      </c>
      <c r="C459" s="1">
        <v>16006</v>
      </c>
      <c r="D459" t="s">
        <v>373</v>
      </c>
      <c r="E459" s="2" t="s">
        <v>1</v>
      </c>
      <c r="F459" s="13">
        <v>9006.7000000000007</v>
      </c>
      <c r="G459" s="13">
        <v>1220929.19</v>
      </c>
      <c r="H459" s="13">
        <v>44444.59</v>
      </c>
      <c r="I459" s="4">
        <f t="shared" si="15"/>
        <v>3.6402266703116498E-2</v>
      </c>
      <c r="J459" s="13">
        <f t="shared" si="14"/>
        <v>327.86429551495939</v>
      </c>
    </row>
    <row r="460" spans="2:10" x14ac:dyDescent="0.25">
      <c r="B460" s="2">
        <v>456</v>
      </c>
      <c r="C460" s="1">
        <v>16008</v>
      </c>
      <c r="D460" t="s">
        <v>374</v>
      </c>
      <c r="E460" s="2" t="s">
        <v>1</v>
      </c>
      <c r="F460" s="13">
        <v>3467.01</v>
      </c>
      <c r="G460" s="13">
        <v>477341.52</v>
      </c>
      <c r="H460" s="13">
        <v>442.65</v>
      </c>
      <c r="I460" s="4">
        <f t="shared" si="15"/>
        <v>9.2732348110007262E-4</v>
      </c>
      <c r="J460" s="13">
        <f t="shared" si="14"/>
        <v>3.2150397822087631</v>
      </c>
    </row>
    <row r="461" spans="2:10" x14ac:dyDescent="0.25">
      <c r="B461" s="2">
        <v>457</v>
      </c>
      <c r="C461" s="1">
        <v>16010</v>
      </c>
      <c r="D461" t="s">
        <v>375</v>
      </c>
      <c r="E461" s="2" t="s">
        <v>1</v>
      </c>
      <c r="F461" s="13">
        <v>6598.15</v>
      </c>
      <c r="G461" s="13">
        <v>519772.44</v>
      </c>
      <c r="H461" s="13">
        <v>2700.96</v>
      </c>
      <c r="I461" s="4">
        <f t="shared" si="15"/>
        <v>5.1964278829404655E-3</v>
      </c>
      <c r="J461" s="13">
        <f t="shared" si="14"/>
        <v>34.286810635823628</v>
      </c>
    </row>
    <row r="462" spans="2:10" x14ac:dyDescent="0.25">
      <c r="B462" s="2">
        <v>458</v>
      </c>
      <c r="C462" s="1">
        <v>16012</v>
      </c>
      <c r="D462" t="s">
        <v>26</v>
      </c>
      <c r="E462" s="2" t="s">
        <v>1</v>
      </c>
      <c r="F462" s="13">
        <v>16239.69</v>
      </c>
      <c r="G462" s="13">
        <v>1381684.46</v>
      </c>
      <c r="H462" s="13">
        <v>8770.4500000000007</v>
      </c>
      <c r="I462" s="4">
        <f t="shared" si="15"/>
        <v>6.3476504613795837E-3</v>
      </c>
      <c r="J462" s="13">
        <f t="shared" si="14"/>
        <v>103.08387572116142</v>
      </c>
    </row>
    <row r="463" spans="2:10" x14ac:dyDescent="0.25">
      <c r="B463" s="2">
        <v>459</v>
      </c>
      <c r="C463" s="1">
        <v>16014</v>
      </c>
      <c r="D463" t="s">
        <v>376</v>
      </c>
      <c r="E463" s="2" t="s">
        <v>1</v>
      </c>
      <c r="F463" s="13">
        <v>12015.66</v>
      </c>
      <c r="G463" s="13">
        <v>1485330.27</v>
      </c>
      <c r="H463" s="13">
        <v>10958.12</v>
      </c>
      <c r="I463" s="4">
        <f t="shared" si="15"/>
        <v>7.3775645870328898E-3</v>
      </c>
      <c r="J463" s="13">
        <f t="shared" si="14"/>
        <v>88.64630770582761</v>
      </c>
    </row>
    <row r="464" spans="2:10" x14ac:dyDescent="0.25">
      <c r="B464" s="2">
        <v>460</v>
      </c>
      <c r="C464" s="1">
        <v>16016</v>
      </c>
      <c r="D464" t="s">
        <v>377</v>
      </c>
      <c r="E464" s="2" t="s">
        <v>1</v>
      </c>
      <c r="F464" s="13">
        <v>10030.25</v>
      </c>
      <c r="G464" s="13">
        <v>1141133.1599999999</v>
      </c>
      <c r="H464" s="13">
        <v>4762.08</v>
      </c>
      <c r="I464" s="4">
        <f t="shared" si="15"/>
        <v>4.173115081503722E-3</v>
      </c>
      <c r="J464" s="13">
        <f t="shared" si="14"/>
        <v>41.85738754625271</v>
      </c>
    </row>
    <row r="465" spans="2:10" x14ac:dyDescent="0.25">
      <c r="B465" s="2">
        <v>461</v>
      </c>
      <c r="C465" s="1">
        <v>16018</v>
      </c>
      <c r="D465" t="s">
        <v>378</v>
      </c>
      <c r="E465" s="2" t="s">
        <v>1</v>
      </c>
      <c r="F465" s="13">
        <v>9817.92</v>
      </c>
      <c r="G465" s="13">
        <v>1218173.1499999999</v>
      </c>
      <c r="H465" s="13">
        <v>685.93</v>
      </c>
      <c r="I465" s="4">
        <f t="shared" si="15"/>
        <v>5.6308087237023734E-4</v>
      </c>
      <c r="J465" s="13">
        <f t="shared" si="14"/>
        <v>5.528282958461201</v>
      </c>
    </row>
    <row r="466" spans="2:10" x14ac:dyDescent="0.25">
      <c r="B466" s="2">
        <v>462</v>
      </c>
      <c r="C466" s="1">
        <v>16020</v>
      </c>
      <c r="D466" t="s">
        <v>379</v>
      </c>
      <c r="E466" s="2" t="s">
        <v>1</v>
      </c>
      <c r="F466" s="13">
        <v>6751.24</v>
      </c>
      <c r="G466" s="13">
        <v>876383.2</v>
      </c>
      <c r="H466" s="13">
        <v>2731.66</v>
      </c>
      <c r="I466" s="4">
        <f t="shared" si="15"/>
        <v>3.1169698369389099E-3</v>
      </c>
      <c r="J466" s="13">
        <f t="shared" si="14"/>
        <v>21.043411441935447</v>
      </c>
    </row>
    <row r="467" spans="2:10" x14ac:dyDescent="0.25">
      <c r="B467" s="2">
        <v>463</v>
      </c>
      <c r="C467" s="1">
        <v>16022</v>
      </c>
      <c r="D467" t="s">
        <v>137</v>
      </c>
      <c r="E467" s="2" t="s">
        <v>1</v>
      </c>
      <c r="F467" s="13">
        <v>16459.060000000001</v>
      </c>
      <c r="G467" s="13">
        <v>1855817.88</v>
      </c>
      <c r="H467" s="13">
        <v>1156.82</v>
      </c>
      <c r="I467" s="4">
        <f t="shared" si="15"/>
        <v>6.2334780393429555E-4</v>
      </c>
      <c r="J467" s="13">
        <f t="shared" si="14"/>
        <v>10.259718905822808</v>
      </c>
    </row>
    <row r="468" spans="2:10" x14ac:dyDescent="0.25">
      <c r="B468" s="2">
        <v>464</v>
      </c>
      <c r="C468" s="1">
        <v>16024</v>
      </c>
      <c r="D468" t="s">
        <v>380</v>
      </c>
      <c r="E468" s="2" t="s">
        <v>1</v>
      </c>
      <c r="F468" s="13">
        <v>12659.34</v>
      </c>
      <c r="G468" s="13">
        <v>1337644.27</v>
      </c>
      <c r="H468" s="13">
        <v>11716.96</v>
      </c>
      <c r="I468" s="4">
        <f t="shared" si="15"/>
        <v>8.7593990889670535E-3</v>
      </c>
      <c r="J468" s="13">
        <f t="shared" si="14"/>
        <v>110.88821126292419</v>
      </c>
    </row>
    <row r="469" spans="2:10" x14ac:dyDescent="0.25">
      <c r="B469" s="2">
        <v>465</v>
      </c>
      <c r="C469" s="1">
        <v>16026</v>
      </c>
      <c r="D469" t="s">
        <v>381</v>
      </c>
      <c r="E469" s="2" t="s">
        <v>1</v>
      </c>
      <c r="F469" s="13">
        <v>20292.95</v>
      </c>
      <c r="G469" s="13">
        <v>2205937.9500000002</v>
      </c>
      <c r="H469" s="13">
        <v>14035.71</v>
      </c>
      <c r="I469" s="4">
        <f t="shared" si="15"/>
        <v>6.3626948346393866E-3</v>
      </c>
      <c r="J469" s="13">
        <f t="shared" si="14"/>
        <v>129.11784814459534</v>
      </c>
    </row>
    <row r="470" spans="2:10" x14ac:dyDescent="0.25">
      <c r="B470" s="2">
        <v>466</v>
      </c>
      <c r="C470" s="1">
        <v>16028</v>
      </c>
      <c r="D470" t="s">
        <v>382</v>
      </c>
      <c r="E470" s="2" t="s">
        <v>1</v>
      </c>
      <c r="F470" s="13">
        <v>14643.25</v>
      </c>
      <c r="G470" s="13">
        <v>1518770.61</v>
      </c>
      <c r="H470" s="13">
        <v>1831.25</v>
      </c>
      <c r="I470" s="4">
        <f t="shared" si="15"/>
        <v>1.2057449544668236E-3</v>
      </c>
      <c r="J470" s="13">
        <f t="shared" si="14"/>
        <v>17.656024804496315</v>
      </c>
    </row>
    <row r="471" spans="2:10" x14ac:dyDescent="0.25">
      <c r="B471" s="2">
        <v>467</v>
      </c>
      <c r="C471" s="1">
        <v>16030</v>
      </c>
      <c r="D471" t="s">
        <v>383</v>
      </c>
      <c r="E471" s="2" t="s">
        <v>1</v>
      </c>
      <c r="F471" s="13">
        <v>27823.11</v>
      </c>
      <c r="G471" s="13">
        <v>2874909.6</v>
      </c>
      <c r="H471" s="13">
        <v>5241.1000000000004</v>
      </c>
      <c r="I471" s="4">
        <f t="shared" si="15"/>
        <v>1.8230486273377083E-3</v>
      </c>
      <c r="J471" s="13">
        <f t="shared" si="14"/>
        <v>50.722882493766065</v>
      </c>
    </row>
    <row r="472" spans="2:10" x14ac:dyDescent="0.25">
      <c r="B472" s="2">
        <v>468</v>
      </c>
      <c r="C472" s="1">
        <v>16032</v>
      </c>
      <c r="D472" t="s">
        <v>384</v>
      </c>
      <c r="E472" s="2" t="s">
        <v>1</v>
      </c>
      <c r="F472" s="13">
        <v>44908.94</v>
      </c>
      <c r="G472" s="13">
        <v>3825202.58</v>
      </c>
      <c r="H472" s="13">
        <v>11070.27</v>
      </c>
      <c r="I472" s="4">
        <f t="shared" si="15"/>
        <v>2.8940349611496917E-3</v>
      </c>
      <c r="J472" s="13">
        <f t="shared" si="14"/>
        <v>129.96804242817385</v>
      </c>
    </row>
    <row r="473" spans="2:10" x14ac:dyDescent="0.25">
      <c r="B473" s="2">
        <v>469</v>
      </c>
      <c r="C473" s="1">
        <v>16146</v>
      </c>
      <c r="D473" t="s">
        <v>385</v>
      </c>
      <c r="E473" s="2" t="s">
        <v>19</v>
      </c>
      <c r="F473" s="13">
        <v>25319.8</v>
      </c>
      <c r="G473" s="13">
        <v>3406784.2</v>
      </c>
      <c r="H473" s="13">
        <v>13959.76</v>
      </c>
      <c r="I473" s="4">
        <f t="shared" si="15"/>
        <v>4.097635535588077E-3</v>
      </c>
      <c r="J473" s="13">
        <f t="shared" si="14"/>
        <v>103.75131223398299</v>
      </c>
    </row>
    <row r="474" spans="2:10" x14ac:dyDescent="0.25">
      <c r="B474" s="2">
        <v>470</v>
      </c>
      <c r="C474" s="1">
        <v>16165</v>
      </c>
      <c r="D474" t="s">
        <v>386</v>
      </c>
      <c r="E474" s="2" t="s">
        <v>19</v>
      </c>
      <c r="F474" s="13">
        <v>3561.43</v>
      </c>
      <c r="G474" s="13">
        <v>421541.58</v>
      </c>
      <c r="H474" s="13">
        <v>803.16</v>
      </c>
      <c r="I474" s="4">
        <f t="shared" si="15"/>
        <v>1.9052924743509286E-3</v>
      </c>
      <c r="J474" s="13">
        <f t="shared" si="14"/>
        <v>6.7855657769276272</v>
      </c>
    </row>
    <row r="475" spans="2:10" x14ac:dyDescent="0.25">
      <c r="B475" s="2">
        <v>471</v>
      </c>
      <c r="C475" s="1">
        <v>16171</v>
      </c>
      <c r="D475" t="s">
        <v>387</v>
      </c>
      <c r="E475" s="2" t="s">
        <v>19</v>
      </c>
      <c r="F475" s="13">
        <v>6466.6</v>
      </c>
      <c r="G475" s="13">
        <v>826207.75</v>
      </c>
      <c r="H475" s="13">
        <v>10129.75</v>
      </c>
      <c r="I475" s="4">
        <f t="shared" si="15"/>
        <v>1.2260536166599745E-2</v>
      </c>
      <c r="J475" s="13">
        <f t="shared" si="14"/>
        <v>79.283983174933923</v>
      </c>
    </row>
    <row r="476" spans="2:10" x14ac:dyDescent="0.25">
      <c r="B476" s="2">
        <v>472</v>
      </c>
      <c r="C476" s="1">
        <v>16181</v>
      </c>
      <c r="D476" t="s">
        <v>381</v>
      </c>
      <c r="E476" s="2" t="s">
        <v>19</v>
      </c>
      <c r="F476" s="13">
        <v>6883.31</v>
      </c>
      <c r="G476" s="13">
        <v>933337.97</v>
      </c>
      <c r="H476" s="13">
        <v>11031.46</v>
      </c>
      <c r="I476" s="4">
        <f t="shared" si="15"/>
        <v>1.1819362711665957E-2</v>
      </c>
      <c r="J476" s="13">
        <f t="shared" si="14"/>
        <v>81.356337546837409</v>
      </c>
    </row>
    <row r="477" spans="2:10" x14ac:dyDescent="0.25">
      <c r="B477" s="2">
        <v>473</v>
      </c>
      <c r="C477" s="1">
        <v>16182</v>
      </c>
      <c r="D477" t="s">
        <v>383</v>
      </c>
      <c r="E477" s="2" t="s">
        <v>19</v>
      </c>
      <c r="F477" s="13">
        <v>7249.2</v>
      </c>
      <c r="G477" s="13">
        <v>943398.69</v>
      </c>
      <c r="H477" s="13">
        <v>19069.740000000002</v>
      </c>
      <c r="I477" s="4">
        <f t="shared" si="15"/>
        <v>2.0213871613495672E-2</v>
      </c>
      <c r="J477" s="13">
        <f t="shared" si="14"/>
        <v>146.53439810055283</v>
      </c>
    </row>
    <row r="478" spans="2:10" x14ac:dyDescent="0.25">
      <c r="B478" s="2">
        <v>474</v>
      </c>
      <c r="C478" s="1">
        <v>16281</v>
      </c>
      <c r="D478" t="s">
        <v>383</v>
      </c>
      <c r="E478" s="2" t="s">
        <v>20</v>
      </c>
      <c r="F478" s="13">
        <v>265550.94</v>
      </c>
      <c r="G478" s="13">
        <v>37811005.100000001</v>
      </c>
      <c r="H478" s="13">
        <v>3205101.71</v>
      </c>
      <c r="I478" s="4">
        <f t="shared" si="15"/>
        <v>8.476637162972428E-2</v>
      </c>
      <c r="J478" s="13">
        <f t="shared" si="14"/>
        <v>22509.789666662615</v>
      </c>
    </row>
    <row r="479" spans="2:10" x14ac:dyDescent="0.25">
      <c r="B479" s="2">
        <v>475</v>
      </c>
      <c r="C479" s="1">
        <v>17002</v>
      </c>
      <c r="D479" t="s">
        <v>388</v>
      </c>
      <c r="E479" s="2" t="s">
        <v>1</v>
      </c>
      <c r="F479" s="13">
        <v>12429.06</v>
      </c>
      <c r="G479" s="13">
        <v>1609691.22</v>
      </c>
      <c r="H479" s="13">
        <v>19783.3</v>
      </c>
      <c r="I479" s="4">
        <f t="shared" si="15"/>
        <v>1.2290121082973914E-2</v>
      </c>
      <c r="J479" s="13">
        <f t="shared" si="14"/>
        <v>152.75465234754773</v>
      </c>
    </row>
    <row r="480" spans="2:10" x14ac:dyDescent="0.25">
      <c r="B480" s="2">
        <v>476</v>
      </c>
      <c r="C480" s="1">
        <v>17004</v>
      </c>
      <c r="D480" t="s">
        <v>288</v>
      </c>
      <c r="E480" s="2" t="s">
        <v>1</v>
      </c>
      <c r="F480" s="13">
        <v>15523.48</v>
      </c>
      <c r="G480" s="13">
        <v>2153457.67</v>
      </c>
      <c r="H480" s="13">
        <v>3009.48</v>
      </c>
      <c r="I480" s="4">
        <f t="shared" si="15"/>
        <v>1.3975106369283777E-3</v>
      </c>
      <c r="J480" s="13">
        <f t="shared" si="14"/>
        <v>21.694228422144931</v>
      </c>
    </row>
    <row r="481" spans="2:10" x14ac:dyDescent="0.25">
      <c r="B481" s="2">
        <v>477</v>
      </c>
      <c r="C481" s="1">
        <v>17006</v>
      </c>
      <c r="D481" t="s">
        <v>389</v>
      </c>
      <c r="E481" s="2" t="s">
        <v>1</v>
      </c>
      <c r="F481" s="13">
        <v>10777.21</v>
      </c>
      <c r="G481" s="13">
        <v>1574933.56</v>
      </c>
      <c r="H481" s="13">
        <v>10632.37</v>
      </c>
      <c r="I481" s="4">
        <f t="shared" si="15"/>
        <v>6.750995895979257E-3</v>
      </c>
      <c r="J481" s="13">
        <f t="shared" si="14"/>
        <v>72.756900480106609</v>
      </c>
    </row>
    <row r="482" spans="2:10" x14ac:dyDescent="0.25">
      <c r="B482" s="2">
        <v>478</v>
      </c>
      <c r="C482" s="1">
        <v>17008</v>
      </c>
      <c r="D482" t="s">
        <v>390</v>
      </c>
      <c r="E482" s="2" t="s">
        <v>1</v>
      </c>
      <c r="F482" s="13">
        <v>17962.740000000002</v>
      </c>
      <c r="G482" s="13">
        <v>2346990.0499999998</v>
      </c>
      <c r="H482" s="13">
        <v>94748.53</v>
      </c>
      <c r="I482" s="4">
        <f t="shared" si="15"/>
        <v>4.0370230798379397E-2</v>
      </c>
      <c r="J482" s="13">
        <f t="shared" si="14"/>
        <v>725.15995957128155</v>
      </c>
    </row>
    <row r="483" spans="2:10" x14ac:dyDescent="0.25">
      <c r="B483" s="2">
        <v>479</v>
      </c>
      <c r="C483" s="1">
        <v>17010</v>
      </c>
      <c r="D483" t="s">
        <v>198</v>
      </c>
      <c r="E483" s="2" t="s">
        <v>1</v>
      </c>
      <c r="F483" s="13">
        <v>5756.87</v>
      </c>
      <c r="G483" s="13">
        <v>756052.4</v>
      </c>
      <c r="H483" s="13">
        <v>1578.22</v>
      </c>
      <c r="I483" s="4">
        <f t="shared" si="15"/>
        <v>2.087447907049829E-3</v>
      </c>
      <c r="J483" s="13">
        <f t="shared" si="14"/>
        <v>12.017166232657949</v>
      </c>
    </row>
    <row r="484" spans="2:10" x14ac:dyDescent="0.25">
      <c r="B484" s="2">
        <v>480</v>
      </c>
      <c r="C484" s="1">
        <v>17012</v>
      </c>
      <c r="D484" t="s">
        <v>391</v>
      </c>
      <c r="E484" s="2" t="s">
        <v>1</v>
      </c>
      <c r="F484" s="13">
        <v>8302.7999999999993</v>
      </c>
      <c r="G484" s="13">
        <v>1251499.9099999999</v>
      </c>
      <c r="H484" s="13">
        <v>115720.43</v>
      </c>
      <c r="I484" s="4">
        <f t="shared" si="15"/>
        <v>9.2465392186883974E-2</v>
      </c>
      <c r="J484" s="13">
        <f t="shared" si="14"/>
        <v>767.72165824926014</v>
      </c>
    </row>
    <row r="485" spans="2:10" x14ac:dyDescent="0.25">
      <c r="B485" s="2">
        <v>481</v>
      </c>
      <c r="C485" s="1">
        <v>17014</v>
      </c>
      <c r="D485" t="s">
        <v>392</v>
      </c>
      <c r="E485" s="2" t="s">
        <v>1</v>
      </c>
      <c r="F485" s="13">
        <v>8577.7900000000009</v>
      </c>
      <c r="G485" s="13">
        <v>1228671.8</v>
      </c>
      <c r="H485" s="13">
        <v>11543.67</v>
      </c>
      <c r="I485" s="4">
        <f t="shared" si="15"/>
        <v>9.3952428956211084E-3</v>
      </c>
      <c r="J485" s="13">
        <f t="shared" si="14"/>
        <v>80.590420557629798</v>
      </c>
    </row>
    <row r="486" spans="2:10" x14ac:dyDescent="0.25">
      <c r="B486" s="2">
        <v>482</v>
      </c>
      <c r="C486" s="1">
        <v>17016</v>
      </c>
      <c r="D486" t="s">
        <v>393</v>
      </c>
      <c r="E486" s="2" t="s">
        <v>1</v>
      </c>
      <c r="F486" s="13">
        <v>35832.44</v>
      </c>
      <c r="G486" s="13">
        <v>4682979.78</v>
      </c>
      <c r="H486" s="13">
        <v>34125.94</v>
      </c>
      <c r="I486" s="4">
        <f t="shared" si="15"/>
        <v>7.2872277061166385E-3</v>
      </c>
      <c r="J486" s="13">
        <f t="shared" si="14"/>
        <v>261.11914954576213</v>
      </c>
    </row>
    <row r="487" spans="2:10" x14ac:dyDescent="0.25">
      <c r="B487" s="2">
        <v>483</v>
      </c>
      <c r="C487" s="1">
        <v>17018</v>
      </c>
      <c r="D487" t="s">
        <v>11</v>
      </c>
      <c r="E487" s="2" t="s">
        <v>1</v>
      </c>
      <c r="F487" s="13">
        <v>6142.22</v>
      </c>
      <c r="G487" s="13">
        <v>966356.59</v>
      </c>
      <c r="H487" s="13">
        <v>3118.13</v>
      </c>
      <c r="I487" s="4">
        <f t="shared" si="15"/>
        <v>3.2266867451072076E-3</v>
      </c>
      <c r="J487" s="13">
        <f t="shared" si="14"/>
        <v>19.819019859532393</v>
      </c>
    </row>
    <row r="488" spans="2:10" x14ac:dyDescent="0.25">
      <c r="B488" s="2">
        <v>484</v>
      </c>
      <c r="C488" s="1">
        <v>17020</v>
      </c>
      <c r="D488" t="s">
        <v>394</v>
      </c>
      <c r="E488" s="2" t="s">
        <v>1</v>
      </c>
      <c r="F488" s="13">
        <v>6097.38</v>
      </c>
      <c r="G488" s="13">
        <v>796409.19</v>
      </c>
      <c r="H488" s="13">
        <v>3497.53</v>
      </c>
      <c r="I488" s="4">
        <f t="shared" si="15"/>
        <v>4.391624360838931E-3</v>
      </c>
      <c r="J488" s="13">
        <f t="shared" si="14"/>
        <v>26.77740254529208</v>
      </c>
    </row>
    <row r="489" spans="2:10" x14ac:dyDescent="0.25">
      <c r="B489" s="2">
        <v>485</v>
      </c>
      <c r="C489" s="1">
        <v>17022</v>
      </c>
      <c r="D489" t="s">
        <v>395</v>
      </c>
      <c r="E489" s="2" t="s">
        <v>1</v>
      </c>
      <c r="F489" s="13">
        <v>2773.71</v>
      </c>
      <c r="G489" s="13">
        <v>383000.28</v>
      </c>
      <c r="H489" s="13">
        <v>3509.48</v>
      </c>
      <c r="I489" s="4">
        <f t="shared" si="15"/>
        <v>9.1631264603775214E-3</v>
      </c>
      <c r="J489" s="13">
        <f t="shared" si="14"/>
        <v>25.415855494413734</v>
      </c>
    </row>
    <row r="490" spans="2:10" x14ac:dyDescent="0.25">
      <c r="B490" s="2">
        <v>486</v>
      </c>
      <c r="C490" s="1">
        <v>17024</v>
      </c>
      <c r="D490" t="s">
        <v>396</v>
      </c>
      <c r="E490" s="2" t="s">
        <v>1</v>
      </c>
      <c r="F490" s="13">
        <v>26346.52</v>
      </c>
      <c r="G490" s="13">
        <v>3480134.37</v>
      </c>
      <c r="H490" s="13">
        <v>163411.10999999999</v>
      </c>
      <c r="I490" s="4">
        <f t="shared" si="15"/>
        <v>4.6955402472002819E-2</v>
      </c>
      <c r="J490" s="13">
        <f t="shared" si="14"/>
        <v>1237.1114503366716</v>
      </c>
    </row>
    <row r="491" spans="2:10" x14ac:dyDescent="0.25">
      <c r="B491" s="2">
        <v>487</v>
      </c>
      <c r="C491" s="1">
        <v>17026</v>
      </c>
      <c r="D491" t="s">
        <v>397</v>
      </c>
      <c r="E491" s="2" t="s">
        <v>1</v>
      </c>
      <c r="F491" s="13">
        <v>9943.19</v>
      </c>
      <c r="G491" s="13">
        <v>1294809.3500000001</v>
      </c>
      <c r="H491" s="13">
        <v>1880.17</v>
      </c>
      <c r="I491" s="4">
        <f t="shared" si="15"/>
        <v>1.4520825015667364E-3</v>
      </c>
      <c r="J491" s="13">
        <f t="shared" si="14"/>
        <v>14.438332208753359</v>
      </c>
    </row>
    <row r="492" spans="2:10" x14ac:dyDescent="0.25">
      <c r="B492" s="2">
        <v>488</v>
      </c>
      <c r="C492" s="1">
        <v>17028</v>
      </c>
      <c r="D492" t="s">
        <v>398</v>
      </c>
      <c r="E492" s="2" t="s">
        <v>1</v>
      </c>
      <c r="F492" s="13">
        <v>5869.77</v>
      </c>
      <c r="G492" s="13">
        <v>783588.01</v>
      </c>
      <c r="H492" s="13">
        <v>7169.02</v>
      </c>
      <c r="I492" s="4">
        <f t="shared" si="15"/>
        <v>9.1489659215178657E-3</v>
      </c>
      <c r="J492" s="13">
        <f t="shared" si="14"/>
        <v>53.702325697147927</v>
      </c>
    </row>
    <row r="493" spans="2:10" x14ac:dyDescent="0.25">
      <c r="B493" s="2">
        <v>489</v>
      </c>
      <c r="C493" s="1">
        <v>17030</v>
      </c>
      <c r="D493" t="s">
        <v>399</v>
      </c>
      <c r="E493" s="2" t="s">
        <v>1</v>
      </c>
      <c r="F493" s="13">
        <v>5911.84</v>
      </c>
      <c r="G493" s="13">
        <v>922757.84</v>
      </c>
      <c r="H493" s="13">
        <v>2958.59</v>
      </c>
      <c r="I493" s="4">
        <f t="shared" si="15"/>
        <v>3.2062474809208884E-3</v>
      </c>
      <c r="J493" s="13">
        <f t="shared" si="14"/>
        <v>18.954822107607345</v>
      </c>
    </row>
    <row r="494" spans="2:10" x14ac:dyDescent="0.25">
      <c r="B494" s="2">
        <v>490</v>
      </c>
      <c r="C494" s="1">
        <v>17032</v>
      </c>
      <c r="D494" t="s">
        <v>214</v>
      </c>
      <c r="E494" s="2" t="s">
        <v>1</v>
      </c>
      <c r="F494" s="13">
        <v>10481.43</v>
      </c>
      <c r="G494" s="13">
        <v>1486008.77</v>
      </c>
      <c r="H494" s="13">
        <v>3998.24</v>
      </c>
      <c r="I494" s="4">
        <f t="shared" si="15"/>
        <v>2.6905897735717936E-3</v>
      </c>
      <c r="J494" s="13">
        <f t="shared" si="14"/>
        <v>28.201228370408604</v>
      </c>
    </row>
    <row r="495" spans="2:10" x14ac:dyDescent="0.25">
      <c r="B495" s="2">
        <v>491</v>
      </c>
      <c r="C495" s="1">
        <v>17034</v>
      </c>
      <c r="D495" t="s">
        <v>400</v>
      </c>
      <c r="E495" s="2" t="s">
        <v>1</v>
      </c>
      <c r="F495" s="13">
        <v>17518.39</v>
      </c>
      <c r="G495" s="13">
        <v>2380640.9700000002</v>
      </c>
      <c r="H495" s="13">
        <v>14655.38</v>
      </c>
      <c r="I495" s="4">
        <f t="shared" si="15"/>
        <v>6.1560647677167376E-3</v>
      </c>
      <c r="J495" s="13">
        <f t="shared" si="14"/>
        <v>107.84434346612122</v>
      </c>
    </row>
    <row r="496" spans="2:10" x14ac:dyDescent="0.25">
      <c r="B496" s="2">
        <v>492</v>
      </c>
      <c r="C496" s="1">
        <v>17036</v>
      </c>
      <c r="D496" t="s">
        <v>401</v>
      </c>
      <c r="E496" s="2" t="s">
        <v>1</v>
      </c>
      <c r="F496" s="13">
        <v>8609.81</v>
      </c>
      <c r="G496" s="13">
        <v>1272046.24</v>
      </c>
      <c r="H496" s="13">
        <v>8756.86</v>
      </c>
      <c r="I496" s="4">
        <f t="shared" si="15"/>
        <v>6.8840736481403384E-3</v>
      </c>
      <c r="J496" s="13">
        <f t="shared" si="14"/>
        <v>59.270566136495162</v>
      </c>
    </row>
    <row r="497" spans="2:10" x14ac:dyDescent="0.25">
      <c r="B497" s="2">
        <v>493</v>
      </c>
      <c r="C497" s="1">
        <v>17038</v>
      </c>
      <c r="D497" t="s">
        <v>402</v>
      </c>
      <c r="E497" s="2" t="s">
        <v>1</v>
      </c>
      <c r="F497" s="13">
        <v>32105.25</v>
      </c>
      <c r="G497" s="13">
        <v>4428877.2300000004</v>
      </c>
      <c r="H497" s="13">
        <v>1863.46</v>
      </c>
      <c r="I497" s="4">
        <f t="shared" si="15"/>
        <v>4.2075223656628657E-4</v>
      </c>
      <c r="J497" s="13">
        <f t="shared" si="14"/>
        <v>13.508355743019772</v>
      </c>
    </row>
    <row r="498" spans="2:10" x14ac:dyDescent="0.25">
      <c r="B498" s="2">
        <v>494</v>
      </c>
      <c r="C498" s="1">
        <v>17040</v>
      </c>
      <c r="D498" t="s">
        <v>403</v>
      </c>
      <c r="E498" s="2" t="s">
        <v>1</v>
      </c>
      <c r="F498" s="13">
        <v>6177.32</v>
      </c>
      <c r="G498" s="13">
        <v>960884.21</v>
      </c>
      <c r="H498" s="13">
        <v>17648.11</v>
      </c>
      <c r="I498" s="4">
        <f t="shared" si="15"/>
        <v>1.836653138467121E-2</v>
      </c>
      <c r="J498" s="13">
        <f t="shared" si="14"/>
        <v>113.45594165315715</v>
      </c>
    </row>
    <row r="499" spans="2:10" x14ac:dyDescent="0.25">
      <c r="B499" s="2">
        <v>495</v>
      </c>
      <c r="C499" s="1">
        <v>17042</v>
      </c>
      <c r="D499" t="s">
        <v>218</v>
      </c>
      <c r="E499" s="2" t="s">
        <v>1</v>
      </c>
      <c r="F499" s="13">
        <v>6620.13</v>
      </c>
      <c r="G499" s="13">
        <v>1120543.8899999999</v>
      </c>
      <c r="H499" s="13">
        <v>8310.9599999999991</v>
      </c>
      <c r="I499" s="4">
        <f t="shared" si="15"/>
        <v>7.4168982350169251E-3</v>
      </c>
      <c r="J499" s="13">
        <f t="shared" si="14"/>
        <v>49.100830512582597</v>
      </c>
    </row>
    <row r="500" spans="2:10" x14ac:dyDescent="0.25">
      <c r="B500" s="2">
        <v>496</v>
      </c>
      <c r="C500" s="1">
        <v>17044</v>
      </c>
      <c r="D500" t="s">
        <v>404</v>
      </c>
      <c r="E500" s="2" t="s">
        <v>1</v>
      </c>
      <c r="F500" s="13">
        <v>5781.82</v>
      </c>
      <c r="G500" s="13">
        <v>784683.58</v>
      </c>
      <c r="H500" s="13">
        <v>1999.02</v>
      </c>
      <c r="I500" s="4">
        <f t="shared" si="15"/>
        <v>2.5475491662511913E-3</v>
      </c>
      <c r="J500" s="13">
        <f t="shared" si="14"/>
        <v>14.729470720414461</v>
      </c>
    </row>
    <row r="501" spans="2:10" x14ac:dyDescent="0.25">
      <c r="B501" s="2">
        <v>497</v>
      </c>
      <c r="C501" s="1">
        <v>17106</v>
      </c>
      <c r="D501" t="s">
        <v>405</v>
      </c>
      <c r="E501" s="2" t="s">
        <v>19</v>
      </c>
      <c r="F501" s="13">
        <v>6399.34</v>
      </c>
      <c r="G501" s="13">
        <v>983302.51</v>
      </c>
      <c r="H501" s="13">
        <v>71448.320000000007</v>
      </c>
      <c r="I501" s="4">
        <f t="shared" si="15"/>
        <v>7.2661586107412662E-2</v>
      </c>
      <c r="J501" s="13">
        <f t="shared" si="14"/>
        <v>464.98619444061018</v>
      </c>
    </row>
    <row r="502" spans="2:10" x14ac:dyDescent="0.25">
      <c r="B502" s="2">
        <v>498</v>
      </c>
      <c r="C502" s="1">
        <v>17111</v>
      </c>
      <c r="D502" t="s">
        <v>388</v>
      </c>
      <c r="E502" s="2" t="s">
        <v>19</v>
      </c>
      <c r="F502" s="13">
        <v>7699.17</v>
      </c>
      <c r="G502" s="13">
        <v>1343903.64</v>
      </c>
      <c r="H502" s="13">
        <v>46886.66</v>
      </c>
      <c r="I502" s="4">
        <f t="shared" si="15"/>
        <v>3.4888409112427146E-2</v>
      </c>
      <c r="J502" s="13">
        <f t="shared" si="14"/>
        <v>268.6117927861257</v>
      </c>
    </row>
    <row r="503" spans="2:10" x14ac:dyDescent="0.25">
      <c r="B503" s="2">
        <v>499</v>
      </c>
      <c r="C503" s="1">
        <v>17116</v>
      </c>
      <c r="D503" t="s">
        <v>406</v>
      </c>
      <c r="E503" s="2" t="s">
        <v>19</v>
      </c>
      <c r="F503" s="13">
        <v>1499.03</v>
      </c>
      <c r="G503" s="13">
        <v>189232.87</v>
      </c>
      <c r="H503" s="13">
        <v>1575.03</v>
      </c>
      <c r="I503" s="4">
        <f t="shared" si="15"/>
        <v>8.3232368668297429E-3</v>
      </c>
      <c r="J503" s="13">
        <f t="shared" si="14"/>
        <v>12.476781760483789</v>
      </c>
    </row>
    <row r="504" spans="2:10" x14ac:dyDescent="0.25">
      <c r="B504" s="2">
        <v>500</v>
      </c>
      <c r="C504" s="1">
        <v>17121</v>
      </c>
      <c r="D504" t="s">
        <v>390</v>
      </c>
      <c r="E504" s="2" t="s">
        <v>19</v>
      </c>
      <c r="F504" s="13">
        <v>5577.78</v>
      </c>
      <c r="G504" s="13">
        <v>916551.35</v>
      </c>
      <c r="H504" s="13">
        <v>11604.48</v>
      </c>
      <c r="I504" s="4">
        <f t="shared" si="15"/>
        <v>1.266102548427865E-2</v>
      </c>
      <c r="J504" s="13">
        <f t="shared" si="14"/>
        <v>70.62041472569976</v>
      </c>
    </row>
    <row r="505" spans="2:10" x14ac:dyDescent="0.25">
      <c r="B505" s="2">
        <v>501</v>
      </c>
      <c r="C505" s="1">
        <v>17141</v>
      </c>
      <c r="D505" t="s">
        <v>407</v>
      </c>
      <c r="E505" s="2" t="s">
        <v>19</v>
      </c>
      <c r="F505" s="13">
        <v>3609.38</v>
      </c>
      <c r="G505" s="13">
        <v>550206.98</v>
      </c>
      <c r="H505" s="13">
        <v>44459.71</v>
      </c>
      <c r="I505" s="4">
        <f t="shared" si="15"/>
        <v>8.0805427077642669E-2</v>
      </c>
      <c r="J505" s="13">
        <f t="shared" si="14"/>
        <v>291.65749238550188</v>
      </c>
    </row>
    <row r="506" spans="2:10" x14ac:dyDescent="0.25">
      <c r="B506" s="2">
        <v>502</v>
      </c>
      <c r="C506" s="1">
        <v>17176</v>
      </c>
      <c r="D506" t="s">
        <v>408</v>
      </c>
      <c r="E506" s="2" t="s">
        <v>19</v>
      </c>
      <c r="F506" s="13">
        <v>2278.61</v>
      </c>
      <c r="G506" s="13">
        <v>329157.2</v>
      </c>
      <c r="H506" s="13">
        <v>16048.8</v>
      </c>
      <c r="I506" s="4">
        <f t="shared" si="15"/>
        <v>4.8757250335098243E-2</v>
      </c>
      <c r="J506" s="13">
        <f t="shared" si="14"/>
        <v>111.09875818605822</v>
      </c>
    </row>
    <row r="507" spans="2:10" x14ac:dyDescent="0.25">
      <c r="B507" s="2">
        <v>503</v>
      </c>
      <c r="C507" s="1">
        <v>17191</v>
      </c>
      <c r="D507" t="s">
        <v>409</v>
      </c>
      <c r="E507" s="2" t="s">
        <v>19</v>
      </c>
      <c r="F507" s="13">
        <v>1580.2</v>
      </c>
      <c r="G507" s="13">
        <v>251689.43</v>
      </c>
      <c r="H507" s="13">
        <v>48413.9</v>
      </c>
      <c r="I507" s="4">
        <f t="shared" si="15"/>
        <v>0.19235571394476123</v>
      </c>
      <c r="J507" s="13">
        <f t="shared" si="14"/>
        <v>303.9604991755117</v>
      </c>
    </row>
    <row r="508" spans="2:10" x14ac:dyDescent="0.25">
      <c r="B508" s="2">
        <v>504</v>
      </c>
      <c r="C508" s="1">
        <v>17251</v>
      </c>
      <c r="D508" t="s">
        <v>393</v>
      </c>
      <c r="E508" s="2" t="s">
        <v>20</v>
      </c>
      <c r="F508" s="13">
        <v>149382.70000000001</v>
      </c>
      <c r="G508" s="13">
        <v>24161196.98</v>
      </c>
      <c r="H508" s="13">
        <v>1370709.13</v>
      </c>
      <c r="I508" s="4">
        <f t="shared" si="15"/>
        <v>5.6731838705451419E-2</v>
      </c>
      <c r="J508" s="13">
        <f t="shared" si="14"/>
        <v>8474.7552417848383</v>
      </c>
    </row>
    <row r="509" spans="2:10" x14ac:dyDescent="0.25">
      <c r="B509" s="2">
        <v>505</v>
      </c>
      <c r="C509" s="1">
        <v>18002</v>
      </c>
      <c r="D509" t="s">
        <v>410</v>
      </c>
      <c r="E509" s="2" t="s">
        <v>1</v>
      </c>
      <c r="F509" s="13">
        <v>24829.52</v>
      </c>
      <c r="G509" s="13">
        <v>2808970.08</v>
      </c>
      <c r="H509" s="13">
        <v>77411.39</v>
      </c>
      <c r="I509" s="4">
        <f t="shared" si="15"/>
        <v>2.7558638146832806E-2</v>
      </c>
      <c r="J509" s="13">
        <f t="shared" si="14"/>
        <v>684.26775703954809</v>
      </c>
    </row>
    <row r="510" spans="2:10" x14ac:dyDescent="0.25">
      <c r="B510" s="2">
        <v>506</v>
      </c>
      <c r="C510" s="1">
        <v>18004</v>
      </c>
      <c r="D510" t="s">
        <v>411</v>
      </c>
      <c r="E510" s="2" t="s">
        <v>1</v>
      </c>
      <c r="F510" s="13">
        <v>23962.080000000002</v>
      </c>
      <c r="G510" s="13">
        <v>2509053.15</v>
      </c>
      <c r="H510" s="13">
        <v>14776.44</v>
      </c>
      <c r="I510" s="4">
        <f t="shared" si="15"/>
        <v>5.8892494963687803E-3</v>
      </c>
      <c r="J510" s="13">
        <f t="shared" si="14"/>
        <v>141.11866757194844</v>
      </c>
    </row>
    <row r="511" spans="2:10" x14ac:dyDescent="0.25">
      <c r="B511" s="2">
        <v>507</v>
      </c>
      <c r="C511" s="1">
        <v>18006</v>
      </c>
      <c r="D511" t="s">
        <v>412</v>
      </c>
      <c r="E511" s="2" t="s">
        <v>1</v>
      </c>
      <c r="F511" s="13">
        <v>9152.2800000000007</v>
      </c>
      <c r="G511" s="13">
        <v>1006131.69</v>
      </c>
      <c r="H511" s="13">
        <v>23815.34</v>
      </c>
      <c r="I511" s="4">
        <f t="shared" si="15"/>
        <v>2.3670201661176185E-2</v>
      </c>
      <c r="J511" s="13">
        <f t="shared" si="14"/>
        <v>216.63631325954958</v>
      </c>
    </row>
    <row r="512" spans="2:10" x14ac:dyDescent="0.25">
      <c r="B512" s="2">
        <v>508</v>
      </c>
      <c r="C512" s="1">
        <v>18008</v>
      </c>
      <c r="D512" t="s">
        <v>413</v>
      </c>
      <c r="E512" s="2" t="s">
        <v>1</v>
      </c>
      <c r="F512" s="13">
        <v>10338.540000000001</v>
      </c>
      <c r="G512" s="13">
        <v>1097121.69</v>
      </c>
      <c r="H512" s="13">
        <v>16006.26</v>
      </c>
      <c r="I512" s="4">
        <f t="shared" si="15"/>
        <v>1.4589320533805144E-2</v>
      </c>
      <c r="J512" s="13">
        <f t="shared" si="14"/>
        <v>150.83227391156584</v>
      </c>
    </row>
    <row r="513" spans="2:10" x14ac:dyDescent="0.25">
      <c r="B513" s="2">
        <v>509</v>
      </c>
      <c r="C513" s="1">
        <v>18010</v>
      </c>
      <c r="D513" t="s">
        <v>414</v>
      </c>
      <c r="E513" s="2" t="s">
        <v>1</v>
      </c>
      <c r="F513" s="13">
        <v>4441.34</v>
      </c>
      <c r="G513" s="13">
        <v>564327.30000000005</v>
      </c>
      <c r="H513" s="13">
        <v>82331.12</v>
      </c>
      <c r="I513" s="4">
        <f t="shared" si="15"/>
        <v>0.14589249890976386</v>
      </c>
      <c r="J513" s="13">
        <f t="shared" si="14"/>
        <v>647.95819110789068</v>
      </c>
    </row>
    <row r="514" spans="2:10" x14ac:dyDescent="0.25">
      <c r="B514" s="2">
        <v>510</v>
      </c>
      <c r="C514" s="1">
        <v>18012</v>
      </c>
      <c r="D514" t="s">
        <v>8</v>
      </c>
      <c r="E514" s="2" t="s">
        <v>1</v>
      </c>
      <c r="F514" s="13">
        <v>13797.37</v>
      </c>
      <c r="G514" s="13">
        <v>1649049.42</v>
      </c>
      <c r="H514" s="13">
        <v>6219.74</v>
      </c>
      <c r="I514" s="4">
        <f t="shared" si="15"/>
        <v>3.7717123116904525E-3</v>
      </c>
      <c r="J514" s="13">
        <f t="shared" si="14"/>
        <v>52.039710297948503</v>
      </c>
    </row>
    <row r="515" spans="2:10" x14ac:dyDescent="0.25">
      <c r="B515" s="2">
        <v>511</v>
      </c>
      <c r="C515" s="1">
        <v>18014</v>
      </c>
      <c r="D515" t="s">
        <v>415</v>
      </c>
      <c r="E515" s="2" t="s">
        <v>1</v>
      </c>
      <c r="F515" s="13">
        <v>12621.9</v>
      </c>
      <c r="G515" s="13">
        <v>1435644.73</v>
      </c>
      <c r="H515" s="13">
        <v>4974.87</v>
      </c>
      <c r="I515" s="4">
        <f t="shared" si="15"/>
        <v>3.4652514623168644E-3</v>
      </c>
      <c r="J515" s="13">
        <f t="shared" si="14"/>
        <v>43.738057432217232</v>
      </c>
    </row>
    <row r="516" spans="2:10" x14ac:dyDescent="0.25">
      <c r="B516" s="2">
        <v>512</v>
      </c>
      <c r="C516" s="1">
        <v>18016</v>
      </c>
      <c r="D516" t="s">
        <v>394</v>
      </c>
      <c r="E516" s="2" t="s">
        <v>1</v>
      </c>
      <c r="F516" s="13">
        <v>5109.03</v>
      </c>
      <c r="G516" s="13">
        <v>588301.24</v>
      </c>
      <c r="H516" s="13">
        <v>23953.919999999998</v>
      </c>
      <c r="I516" s="4">
        <f t="shared" si="15"/>
        <v>4.0717099287433084E-2</v>
      </c>
      <c r="J516" s="13">
        <f t="shared" si="14"/>
        <v>208.02488177247423</v>
      </c>
    </row>
    <row r="517" spans="2:10" x14ac:dyDescent="0.25">
      <c r="B517" s="2">
        <v>513</v>
      </c>
      <c r="C517" s="1">
        <v>18018</v>
      </c>
      <c r="D517" t="s">
        <v>416</v>
      </c>
      <c r="E517" s="2" t="s">
        <v>1</v>
      </c>
      <c r="F517" s="13">
        <v>53878.65</v>
      </c>
      <c r="G517" s="13">
        <v>5592926.2699999996</v>
      </c>
      <c r="H517" s="13">
        <v>24201.759999999998</v>
      </c>
      <c r="I517" s="4">
        <f t="shared" si="15"/>
        <v>4.3272088405342055E-3</v>
      </c>
      <c r="J517" s="13">
        <f t="shared" ref="J517:J580" si="16">I517*F517</f>
        <v>233.14417059604827</v>
      </c>
    </row>
    <row r="518" spans="2:10" x14ac:dyDescent="0.25">
      <c r="B518" s="2">
        <v>514</v>
      </c>
      <c r="C518" s="1">
        <v>18020</v>
      </c>
      <c r="D518" t="s">
        <v>417</v>
      </c>
      <c r="E518" s="2" t="s">
        <v>1</v>
      </c>
      <c r="F518" s="13">
        <v>42098.61</v>
      </c>
      <c r="G518" s="13">
        <v>4473167.79</v>
      </c>
      <c r="H518" s="13">
        <v>35085.99</v>
      </c>
      <c r="I518" s="4">
        <f t="shared" ref="I518:I581" si="17">IF(G518=0,0,H518/G518)</f>
        <v>7.8436561397130147E-3</v>
      </c>
      <c r="J518" s="13">
        <f t="shared" si="16"/>
        <v>330.20702079988371</v>
      </c>
    </row>
    <row r="519" spans="2:10" x14ac:dyDescent="0.25">
      <c r="B519" s="2">
        <v>515</v>
      </c>
      <c r="C519" s="1">
        <v>18022</v>
      </c>
      <c r="D519" t="s">
        <v>144</v>
      </c>
      <c r="E519" s="2" t="s">
        <v>1</v>
      </c>
      <c r="F519" s="13">
        <v>56968.03</v>
      </c>
      <c r="G519" s="13">
        <v>5707193.3799999999</v>
      </c>
      <c r="H519" s="13">
        <v>941723.6</v>
      </c>
      <c r="I519" s="4">
        <f t="shared" si="17"/>
        <v>0.16500642913207192</v>
      </c>
      <c r="J519" s="13">
        <f t="shared" si="16"/>
        <v>9400.0912049887465</v>
      </c>
    </row>
    <row r="520" spans="2:10" x14ac:dyDescent="0.25">
      <c r="B520" s="2">
        <v>516</v>
      </c>
      <c r="C520" s="1">
        <v>18024</v>
      </c>
      <c r="D520" t="s">
        <v>368</v>
      </c>
      <c r="E520" s="2" t="s">
        <v>1</v>
      </c>
      <c r="F520" s="13">
        <v>104904.61</v>
      </c>
      <c r="G520" s="13">
        <v>11129953.92</v>
      </c>
      <c r="H520" s="13">
        <v>163678.28</v>
      </c>
      <c r="I520" s="4">
        <f t="shared" si="17"/>
        <v>1.4706105809286225E-2</v>
      </c>
      <c r="J520" s="13">
        <f t="shared" si="16"/>
        <v>1542.7382945419058</v>
      </c>
    </row>
    <row r="521" spans="2:10" x14ac:dyDescent="0.25">
      <c r="B521" s="2">
        <v>517</v>
      </c>
      <c r="C521" s="1">
        <v>18026</v>
      </c>
      <c r="D521" t="s">
        <v>404</v>
      </c>
      <c r="E521" s="2" t="s">
        <v>1</v>
      </c>
      <c r="F521" s="13">
        <v>4971.2700000000004</v>
      </c>
      <c r="G521" s="13">
        <v>510423.05</v>
      </c>
      <c r="H521" s="13">
        <v>1402.79</v>
      </c>
      <c r="I521" s="4">
        <f t="shared" si="17"/>
        <v>2.7482888948686781E-3</v>
      </c>
      <c r="J521" s="13">
        <f t="shared" si="16"/>
        <v>13.662486134393815</v>
      </c>
    </row>
    <row r="522" spans="2:10" x14ac:dyDescent="0.25">
      <c r="B522" s="2">
        <v>518</v>
      </c>
      <c r="C522" s="1">
        <v>18126</v>
      </c>
      <c r="D522" t="s">
        <v>414</v>
      </c>
      <c r="E522" s="2" t="s">
        <v>19</v>
      </c>
      <c r="F522" s="13">
        <v>2085.58</v>
      </c>
      <c r="G522" s="13">
        <v>246996.93</v>
      </c>
      <c r="H522" s="13">
        <v>7540.17</v>
      </c>
      <c r="I522" s="4">
        <f t="shared" si="17"/>
        <v>3.0527383478005172E-2</v>
      </c>
      <c r="J522" s="13">
        <f t="shared" si="16"/>
        <v>63.667300434058021</v>
      </c>
    </row>
    <row r="523" spans="2:10" x14ac:dyDescent="0.25">
      <c r="B523" s="2">
        <v>519</v>
      </c>
      <c r="C523" s="1">
        <v>18127</v>
      </c>
      <c r="D523" t="s">
        <v>418</v>
      </c>
      <c r="E523" s="2" t="s">
        <v>19</v>
      </c>
      <c r="F523" s="13">
        <v>10511.4</v>
      </c>
      <c r="G523" s="13">
        <v>1462022.42</v>
      </c>
      <c r="H523" s="13">
        <v>27383.59</v>
      </c>
      <c r="I523" s="4">
        <f t="shared" si="17"/>
        <v>1.8729938491640917E-2</v>
      </c>
      <c r="J523" s="13">
        <f t="shared" si="16"/>
        <v>196.87787546103434</v>
      </c>
    </row>
    <row r="524" spans="2:10" x14ac:dyDescent="0.25">
      <c r="B524" s="2">
        <v>520</v>
      </c>
      <c r="C524" s="1">
        <v>18201</v>
      </c>
      <c r="D524" t="s">
        <v>419</v>
      </c>
      <c r="E524" s="2" t="s">
        <v>20</v>
      </c>
      <c r="F524" s="13">
        <v>71898.7</v>
      </c>
      <c r="G524" s="13">
        <v>9360823.9900000002</v>
      </c>
      <c r="H524" s="13">
        <v>195266.13</v>
      </c>
      <c r="I524" s="4">
        <f t="shared" si="17"/>
        <v>2.0859929660957122E-2</v>
      </c>
      <c r="J524" s="13">
        <f t="shared" si="16"/>
        <v>1499.8018247142577</v>
      </c>
    </row>
    <row r="525" spans="2:10" x14ac:dyDescent="0.25">
      <c r="B525" s="2">
        <v>521</v>
      </c>
      <c r="C525" s="1">
        <v>18202</v>
      </c>
      <c r="D525" t="s">
        <v>420</v>
      </c>
      <c r="E525" s="2" t="s">
        <v>20</v>
      </c>
      <c r="F525" s="13">
        <v>14118.66</v>
      </c>
      <c r="G525" s="13">
        <v>1857255.49</v>
      </c>
      <c r="H525" s="13">
        <v>249284.1</v>
      </c>
      <c r="I525" s="4">
        <f t="shared" si="17"/>
        <v>0.13422175965677183</v>
      </c>
      <c r="J525" s="13">
        <f t="shared" si="16"/>
        <v>1895.031389195678</v>
      </c>
    </row>
    <row r="526" spans="2:10" x14ac:dyDescent="0.25">
      <c r="B526" s="2">
        <v>522</v>
      </c>
      <c r="C526" s="1">
        <v>18221</v>
      </c>
      <c r="D526" t="s">
        <v>191</v>
      </c>
      <c r="E526" s="2" t="s">
        <v>20</v>
      </c>
      <c r="F526" s="13">
        <v>706618.18</v>
      </c>
      <c r="G526" s="13">
        <v>99530432.650000006</v>
      </c>
      <c r="H526" s="13">
        <v>3972763.73</v>
      </c>
      <c r="I526" s="4">
        <f t="shared" si="17"/>
        <v>3.9915065414919605E-2</v>
      </c>
      <c r="J526" s="13">
        <f t="shared" si="16"/>
        <v>28204.710878071437</v>
      </c>
    </row>
    <row r="527" spans="2:10" x14ac:dyDescent="0.25">
      <c r="B527" s="2">
        <v>523</v>
      </c>
      <c r="C527" s="1">
        <v>19002</v>
      </c>
      <c r="D527" t="s">
        <v>421</v>
      </c>
      <c r="E527" s="2" t="s">
        <v>1</v>
      </c>
      <c r="F527" s="13">
        <v>10696.13</v>
      </c>
      <c r="G527" s="13">
        <v>1247535.58</v>
      </c>
      <c r="H527" s="13">
        <v>26868.81</v>
      </c>
      <c r="I527" s="4">
        <f t="shared" si="17"/>
        <v>2.1537509976268573E-2</v>
      </c>
      <c r="J527" s="13">
        <f t="shared" si="16"/>
        <v>230.36800658246554</v>
      </c>
    </row>
    <row r="528" spans="2:10" x14ac:dyDescent="0.25">
      <c r="B528" s="2">
        <v>524</v>
      </c>
      <c r="C528" s="1">
        <v>19004</v>
      </c>
      <c r="D528" t="s">
        <v>422</v>
      </c>
      <c r="E528" s="2" t="s">
        <v>1</v>
      </c>
      <c r="F528" s="13">
        <v>7283.32</v>
      </c>
      <c r="G528" s="13">
        <v>776083.12</v>
      </c>
      <c r="H528" s="13">
        <v>2204.09</v>
      </c>
      <c r="I528" s="4">
        <f t="shared" si="17"/>
        <v>2.8400179609627384E-3</v>
      </c>
      <c r="J528" s="13">
        <f t="shared" si="16"/>
        <v>20.68475961543913</v>
      </c>
    </row>
    <row r="529" spans="2:10" x14ac:dyDescent="0.25">
      <c r="B529" s="2">
        <v>525</v>
      </c>
      <c r="C529" s="1">
        <v>19006</v>
      </c>
      <c r="D529" t="s">
        <v>423</v>
      </c>
      <c r="E529" s="2" t="s">
        <v>1</v>
      </c>
      <c r="F529" s="13">
        <v>5736.57</v>
      </c>
      <c r="G529" s="13">
        <v>593632.16</v>
      </c>
      <c r="H529" s="13">
        <v>9181.17</v>
      </c>
      <c r="I529" s="4">
        <f t="shared" si="17"/>
        <v>1.5466092672607224E-2</v>
      </c>
      <c r="J529" s="13">
        <f t="shared" si="16"/>
        <v>88.722323242898426</v>
      </c>
    </row>
    <row r="530" spans="2:10" x14ac:dyDescent="0.25">
      <c r="B530" s="2">
        <v>526</v>
      </c>
      <c r="C530" s="1">
        <v>19008</v>
      </c>
      <c r="D530" t="s">
        <v>424</v>
      </c>
      <c r="E530" s="2" t="s">
        <v>1</v>
      </c>
      <c r="F530" s="13">
        <v>7977.23</v>
      </c>
      <c r="G530" s="13">
        <v>912657.19</v>
      </c>
      <c r="H530" s="13">
        <v>2889.55</v>
      </c>
      <c r="I530" s="4">
        <f t="shared" si="17"/>
        <v>3.1660847376877624E-3</v>
      </c>
      <c r="J530" s="13">
        <f t="shared" si="16"/>
        <v>25.256586152024948</v>
      </c>
    </row>
    <row r="531" spans="2:10" x14ac:dyDescent="0.25">
      <c r="B531" s="2">
        <v>527</v>
      </c>
      <c r="C531" s="1">
        <v>19010</v>
      </c>
      <c r="D531" t="s">
        <v>425</v>
      </c>
      <c r="E531" s="2" t="s">
        <v>1</v>
      </c>
      <c r="F531" s="13">
        <v>50286.66</v>
      </c>
      <c r="G531" s="13">
        <v>6009750.6299999999</v>
      </c>
      <c r="H531" s="13">
        <v>64545.279999999999</v>
      </c>
      <c r="I531" s="4">
        <f t="shared" si="17"/>
        <v>1.0740092888013891E-2</v>
      </c>
      <c r="J531" s="13">
        <f t="shared" si="16"/>
        <v>540.08339942797261</v>
      </c>
    </row>
    <row r="532" spans="2:10" x14ac:dyDescent="0.25">
      <c r="B532" s="2">
        <v>528</v>
      </c>
      <c r="C532" s="1">
        <v>19012</v>
      </c>
      <c r="D532" t="s">
        <v>426</v>
      </c>
      <c r="E532" s="2" t="s">
        <v>1</v>
      </c>
      <c r="F532" s="13">
        <v>7392.26</v>
      </c>
      <c r="G532" s="13">
        <v>843883.75</v>
      </c>
      <c r="H532" s="13">
        <v>4499.5200000000004</v>
      </c>
      <c r="I532" s="4">
        <f t="shared" si="17"/>
        <v>5.331919236506214E-3</v>
      </c>
      <c r="J532" s="13">
        <f t="shared" si="16"/>
        <v>39.414933295255423</v>
      </c>
    </row>
    <row r="533" spans="2:10" x14ac:dyDescent="0.25">
      <c r="B533" s="2">
        <v>529</v>
      </c>
      <c r="C533" s="1">
        <v>19014</v>
      </c>
      <c r="D533" t="s">
        <v>427</v>
      </c>
      <c r="E533" s="2" t="s">
        <v>1</v>
      </c>
      <c r="F533" s="13">
        <v>6757.56</v>
      </c>
      <c r="G533" s="13">
        <v>747285.64</v>
      </c>
      <c r="H533" s="13">
        <v>3687.48</v>
      </c>
      <c r="I533" s="4">
        <f t="shared" si="17"/>
        <v>4.9344986744292319E-3</v>
      </c>
      <c r="J533" s="13">
        <f t="shared" si="16"/>
        <v>33.345170862376001</v>
      </c>
    </row>
    <row r="534" spans="2:10" x14ac:dyDescent="0.25">
      <c r="B534" s="2">
        <v>530</v>
      </c>
      <c r="C534" s="1">
        <v>19016</v>
      </c>
      <c r="D534" t="s">
        <v>428</v>
      </c>
      <c r="E534" s="2" t="s">
        <v>1</v>
      </c>
      <c r="F534" s="13">
        <v>4300.57</v>
      </c>
      <c r="G534" s="13">
        <v>468151.9</v>
      </c>
      <c r="H534" s="13">
        <v>4687.5600000000004</v>
      </c>
      <c r="I534" s="4">
        <f t="shared" si="17"/>
        <v>1.0012903931394918E-2</v>
      </c>
      <c r="J534" s="13">
        <f t="shared" si="16"/>
        <v>43.061194260239041</v>
      </c>
    </row>
    <row r="535" spans="2:10" x14ac:dyDescent="0.25">
      <c r="B535" s="2">
        <v>531</v>
      </c>
      <c r="C535" s="1">
        <v>20002</v>
      </c>
      <c r="D535" t="s">
        <v>429</v>
      </c>
      <c r="E535" s="2" t="s">
        <v>1</v>
      </c>
      <c r="F535" s="13">
        <v>14714.05</v>
      </c>
      <c r="G535" s="13">
        <v>1899468.47</v>
      </c>
      <c r="H535" s="13">
        <v>106565.89</v>
      </c>
      <c r="I535" s="4">
        <f t="shared" si="17"/>
        <v>5.610300548974103E-2</v>
      </c>
      <c r="J535" s="13">
        <f t="shared" si="16"/>
        <v>825.502427926324</v>
      </c>
    </row>
    <row r="536" spans="2:10" x14ac:dyDescent="0.25">
      <c r="B536" s="2">
        <v>532</v>
      </c>
      <c r="C536" s="1">
        <v>20004</v>
      </c>
      <c r="D536" t="s">
        <v>430</v>
      </c>
      <c r="E536" s="2" t="s">
        <v>1</v>
      </c>
      <c r="F536" s="13">
        <v>23362.63</v>
      </c>
      <c r="G536" s="13">
        <v>2874604.22</v>
      </c>
      <c r="H536" s="13">
        <v>29167.439999999999</v>
      </c>
      <c r="I536" s="4">
        <f t="shared" si="17"/>
        <v>1.014659332824607E-2</v>
      </c>
      <c r="J536" s="13">
        <f t="shared" si="16"/>
        <v>237.0511056882815</v>
      </c>
    </row>
    <row r="537" spans="2:10" x14ac:dyDescent="0.25">
      <c r="B537" s="2">
        <v>533</v>
      </c>
      <c r="C537" s="1">
        <v>20006</v>
      </c>
      <c r="D537" t="s">
        <v>167</v>
      </c>
      <c r="E537" s="2" t="s">
        <v>1</v>
      </c>
      <c r="F537" s="13">
        <v>35035.379999999997</v>
      </c>
      <c r="G537" s="13">
        <v>4190085.63</v>
      </c>
      <c r="H537" s="13">
        <v>11313.76</v>
      </c>
      <c r="I537" s="4">
        <f t="shared" si="17"/>
        <v>2.7001262024327652E-3</v>
      </c>
      <c r="J537" s="13">
        <f t="shared" si="16"/>
        <v>94.599947550188844</v>
      </c>
    </row>
    <row r="538" spans="2:10" x14ac:dyDescent="0.25">
      <c r="B538" s="2">
        <v>534</v>
      </c>
      <c r="C538" s="1">
        <v>20008</v>
      </c>
      <c r="D538" t="s">
        <v>431</v>
      </c>
      <c r="E538" s="2" t="s">
        <v>1</v>
      </c>
      <c r="F538" s="13">
        <v>22823.62</v>
      </c>
      <c r="G538" s="13">
        <v>2739594.12</v>
      </c>
      <c r="H538" s="13">
        <v>33607.43</v>
      </c>
      <c r="I538" s="4">
        <f t="shared" si="17"/>
        <v>1.2267302574003188E-2</v>
      </c>
      <c r="J538" s="13">
        <f t="shared" si="16"/>
        <v>279.98425237407065</v>
      </c>
    </row>
    <row r="539" spans="2:10" x14ac:dyDescent="0.25">
      <c r="B539" s="2">
        <v>535</v>
      </c>
      <c r="C539" s="1">
        <v>20010</v>
      </c>
      <c r="D539" t="s">
        <v>432</v>
      </c>
      <c r="E539" s="2" t="s">
        <v>1</v>
      </c>
      <c r="F539" s="13">
        <v>29017.4</v>
      </c>
      <c r="G539" s="13">
        <v>3330386.31</v>
      </c>
      <c r="H539" s="13">
        <v>16627.330000000002</v>
      </c>
      <c r="I539" s="4">
        <f t="shared" si="17"/>
        <v>4.9926130041052213E-3</v>
      </c>
      <c r="J539" s="13">
        <f t="shared" si="16"/>
        <v>144.87264858532285</v>
      </c>
    </row>
    <row r="540" spans="2:10" x14ac:dyDescent="0.25">
      <c r="B540" s="2">
        <v>536</v>
      </c>
      <c r="C540" s="1">
        <v>20012</v>
      </c>
      <c r="D540" t="s">
        <v>433</v>
      </c>
      <c r="E540" s="2" t="s">
        <v>1</v>
      </c>
      <c r="F540" s="13">
        <v>16388.87</v>
      </c>
      <c r="G540" s="13">
        <v>2007284.07</v>
      </c>
      <c r="H540" s="13">
        <v>88709.49</v>
      </c>
      <c r="I540" s="4">
        <f t="shared" si="17"/>
        <v>4.4193789671234725E-2</v>
      </c>
      <c r="J540" s="13">
        <f t="shared" si="16"/>
        <v>724.28627372920857</v>
      </c>
    </row>
    <row r="541" spans="2:10" x14ac:dyDescent="0.25">
      <c r="B541" s="2">
        <v>537</v>
      </c>
      <c r="C541" s="1">
        <v>20014</v>
      </c>
      <c r="D541" t="s">
        <v>434</v>
      </c>
      <c r="E541" s="2" t="s">
        <v>1</v>
      </c>
      <c r="F541" s="13">
        <v>18119.37</v>
      </c>
      <c r="G541" s="13">
        <v>2245286.37</v>
      </c>
      <c r="H541" s="13">
        <v>9263.0499999999993</v>
      </c>
      <c r="I541" s="4">
        <f t="shared" si="17"/>
        <v>4.1255539265577061E-3</v>
      </c>
      <c r="J541" s="13">
        <f t="shared" si="16"/>
        <v>74.752438050251897</v>
      </c>
    </row>
    <row r="542" spans="2:10" x14ac:dyDescent="0.25">
      <c r="B542" s="2">
        <v>538</v>
      </c>
      <c r="C542" s="1">
        <v>20016</v>
      </c>
      <c r="D542" t="s">
        <v>435</v>
      </c>
      <c r="E542" s="2" t="s">
        <v>1</v>
      </c>
      <c r="F542" s="13">
        <v>46273.11</v>
      </c>
      <c r="G542" s="13">
        <v>5521191.2999999998</v>
      </c>
      <c r="H542" s="13">
        <v>17179.25</v>
      </c>
      <c r="I542" s="4">
        <f t="shared" si="17"/>
        <v>3.1115114594924471E-3</v>
      </c>
      <c r="J542" s="13">
        <f t="shared" si="16"/>
        <v>143.97931203135454</v>
      </c>
    </row>
    <row r="543" spans="2:10" x14ac:dyDescent="0.25">
      <c r="B543" s="2">
        <v>539</v>
      </c>
      <c r="C543" s="1">
        <v>20018</v>
      </c>
      <c r="D543" t="s">
        <v>436</v>
      </c>
      <c r="E543" s="2" t="s">
        <v>1</v>
      </c>
      <c r="F543" s="13">
        <v>50025.09</v>
      </c>
      <c r="G543" s="13">
        <v>6196579.21</v>
      </c>
      <c r="H543" s="13">
        <v>103908.98</v>
      </c>
      <c r="I543" s="4">
        <f t="shared" si="17"/>
        <v>1.6768764906984864E-2</v>
      </c>
      <c r="J543" s="13">
        <f t="shared" si="16"/>
        <v>838.85897366075937</v>
      </c>
    </row>
    <row r="544" spans="2:10" x14ac:dyDescent="0.25">
      <c r="B544" s="2">
        <v>540</v>
      </c>
      <c r="C544" s="1">
        <v>20020</v>
      </c>
      <c r="D544" t="s">
        <v>437</v>
      </c>
      <c r="E544" s="2" t="s">
        <v>1</v>
      </c>
      <c r="F544" s="13">
        <v>14923.69</v>
      </c>
      <c r="G544" s="13">
        <v>1757132.46</v>
      </c>
      <c r="H544" s="13">
        <v>46246.67</v>
      </c>
      <c r="I544" s="4">
        <f t="shared" si="17"/>
        <v>2.631939882323954E-2</v>
      </c>
      <c r="J544" s="13">
        <f t="shared" si="16"/>
        <v>392.7825490243917</v>
      </c>
    </row>
    <row r="545" spans="2:10" x14ac:dyDescent="0.25">
      <c r="B545" s="2">
        <v>541</v>
      </c>
      <c r="C545" s="1">
        <v>20022</v>
      </c>
      <c r="D545" t="s">
        <v>18</v>
      </c>
      <c r="E545" s="2" t="s">
        <v>1</v>
      </c>
      <c r="F545" s="13">
        <v>26543.63</v>
      </c>
      <c r="G545" s="13">
        <v>2828757.6</v>
      </c>
      <c r="H545" s="13">
        <v>32843.79</v>
      </c>
      <c r="I545" s="4">
        <f t="shared" si="17"/>
        <v>1.1610676715459818E-2</v>
      </c>
      <c r="J545" s="13">
        <f t="shared" si="16"/>
        <v>308.18950678478069</v>
      </c>
    </row>
    <row r="546" spans="2:10" x14ac:dyDescent="0.25">
      <c r="B546" s="2">
        <v>542</v>
      </c>
      <c r="C546" s="1">
        <v>20024</v>
      </c>
      <c r="D546" t="s">
        <v>438</v>
      </c>
      <c r="E546" s="2" t="s">
        <v>1</v>
      </c>
      <c r="F546" s="13">
        <v>20975.85</v>
      </c>
      <c r="G546" s="13">
        <v>2635908.04</v>
      </c>
      <c r="H546" s="13">
        <v>51536.15</v>
      </c>
      <c r="I546" s="4">
        <f t="shared" si="17"/>
        <v>1.9551573582210404E-2</v>
      </c>
      <c r="J546" s="13">
        <f t="shared" si="16"/>
        <v>410.11087472440806</v>
      </c>
    </row>
    <row r="547" spans="2:10" x14ac:dyDescent="0.25">
      <c r="B547" s="2">
        <v>543</v>
      </c>
      <c r="C547" s="1">
        <v>20026</v>
      </c>
      <c r="D547" t="s">
        <v>439</v>
      </c>
      <c r="E547" s="2" t="s">
        <v>1</v>
      </c>
      <c r="F547" s="13">
        <v>16224.1</v>
      </c>
      <c r="G547" s="13">
        <v>1824614.89</v>
      </c>
      <c r="H547" s="13">
        <v>13216.36</v>
      </c>
      <c r="I547" s="4">
        <f t="shared" si="17"/>
        <v>7.2433695857869497E-3</v>
      </c>
      <c r="J547" s="13">
        <f t="shared" si="16"/>
        <v>117.51715249676606</v>
      </c>
    </row>
    <row r="548" spans="2:10" x14ac:dyDescent="0.25">
      <c r="B548" s="2">
        <v>544</v>
      </c>
      <c r="C548" s="1">
        <v>20028</v>
      </c>
      <c r="D548" t="s">
        <v>440</v>
      </c>
      <c r="E548" s="2" t="s">
        <v>1</v>
      </c>
      <c r="F548" s="13">
        <v>9437.67</v>
      </c>
      <c r="G548" s="13">
        <v>1247596.3</v>
      </c>
      <c r="H548" s="13">
        <v>26881.34</v>
      </c>
      <c r="I548" s="4">
        <f t="shared" si="17"/>
        <v>2.1546505067384376E-2</v>
      </c>
      <c r="J548" s="13">
        <f t="shared" si="16"/>
        <v>203.34880447930152</v>
      </c>
    </row>
    <row r="549" spans="2:10" x14ac:dyDescent="0.25">
      <c r="B549" s="2">
        <v>545</v>
      </c>
      <c r="C549" s="1">
        <v>20030</v>
      </c>
      <c r="D549" t="s">
        <v>441</v>
      </c>
      <c r="E549" s="2" t="s">
        <v>1</v>
      </c>
      <c r="F549" s="13">
        <v>9356.52</v>
      </c>
      <c r="G549" s="13">
        <v>1214109.71</v>
      </c>
      <c r="H549" s="13">
        <v>16880.48</v>
      </c>
      <c r="I549" s="4">
        <f t="shared" si="17"/>
        <v>1.3903587016036632E-2</v>
      </c>
      <c r="J549" s="13">
        <f t="shared" si="16"/>
        <v>130.08918998728709</v>
      </c>
    </row>
    <row r="550" spans="2:10" x14ac:dyDescent="0.25">
      <c r="B550" s="2">
        <v>546</v>
      </c>
      <c r="C550" s="1">
        <v>20032</v>
      </c>
      <c r="D550" t="s">
        <v>442</v>
      </c>
      <c r="E550" s="2" t="s">
        <v>1</v>
      </c>
      <c r="F550" s="13">
        <v>33837.589999999997</v>
      </c>
      <c r="G550" s="13">
        <v>4015662.06</v>
      </c>
      <c r="H550" s="13">
        <v>12651.52</v>
      </c>
      <c r="I550" s="4">
        <f t="shared" si="17"/>
        <v>3.1505439977187722E-3</v>
      </c>
      <c r="J550" s="13">
        <f t="shared" si="16"/>
        <v>106.60681607176873</v>
      </c>
    </row>
    <row r="551" spans="2:10" x14ac:dyDescent="0.25">
      <c r="B551" s="2">
        <v>547</v>
      </c>
      <c r="C551" s="1">
        <v>20034</v>
      </c>
      <c r="D551" t="s">
        <v>443</v>
      </c>
      <c r="E551" s="2" t="s">
        <v>1</v>
      </c>
      <c r="F551" s="13">
        <v>17225.259999999998</v>
      </c>
      <c r="G551" s="13">
        <v>2444454.08</v>
      </c>
      <c r="H551" s="13">
        <v>35770.160000000003</v>
      </c>
      <c r="I551" s="4">
        <f t="shared" si="17"/>
        <v>1.4633189591354484E-2</v>
      </c>
      <c r="J551" s="13">
        <f t="shared" si="16"/>
        <v>252.06049534037473</v>
      </c>
    </row>
    <row r="552" spans="2:10" x14ac:dyDescent="0.25">
      <c r="B552" s="2">
        <v>548</v>
      </c>
      <c r="C552" s="1">
        <v>20036</v>
      </c>
      <c r="D552" t="s">
        <v>444</v>
      </c>
      <c r="E552" s="2" t="s">
        <v>1</v>
      </c>
      <c r="F552" s="13">
        <v>10829.33</v>
      </c>
      <c r="G552" s="13">
        <v>1393201.99</v>
      </c>
      <c r="H552" s="13">
        <v>6727.35</v>
      </c>
      <c r="I552" s="4">
        <f t="shared" si="17"/>
        <v>4.8286968065556672E-3</v>
      </c>
      <c r="J552" s="13">
        <f t="shared" si="16"/>
        <v>52.291551188137483</v>
      </c>
    </row>
    <row r="553" spans="2:10" x14ac:dyDescent="0.25">
      <c r="B553" s="2">
        <v>549</v>
      </c>
      <c r="C553" s="1">
        <v>20038</v>
      </c>
      <c r="D553" t="s">
        <v>246</v>
      </c>
      <c r="E553" s="2" t="s">
        <v>1</v>
      </c>
      <c r="F553" s="13">
        <v>8533.75</v>
      </c>
      <c r="G553" s="13">
        <v>1068652.75</v>
      </c>
      <c r="H553" s="13">
        <v>8454.49</v>
      </c>
      <c r="I553" s="4">
        <f t="shared" si="17"/>
        <v>7.9113538050596885E-3</v>
      </c>
      <c r="J553" s="13">
        <f t="shared" si="16"/>
        <v>67.513515533928114</v>
      </c>
    </row>
    <row r="554" spans="2:10" x14ac:dyDescent="0.25">
      <c r="B554" s="2">
        <v>550</v>
      </c>
      <c r="C554" s="1">
        <v>20040</v>
      </c>
      <c r="D554" t="s">
        <v>445</v>
      </c>
      <c r="E554" s="2" t="s">
        <v>1</v>
      </c>
      <c r="F554" s="13">
        <v>72043.289999999994</v>
      </c>
      <c r="G554" s="13">
        <v>8621918.4100000001</v>
      </c>
      <c r="H554" s="13">
        <v>89726.49</v>
      </c>
      <c r="I554" s="4">
        <f t="shared" si="17"/>
        <v>1.040678950243047E-2</v>
      </c>
      <c r="J554" s="13">
        <f t="shared" si="16"/>
        <v>749.73935409255398</v>
      </c>
    </row>
    <row r="555" spans="2:10" x14ac:dyDescent="0.25">
      <c r="B555" s="2">
        <v>551</v>
      </c>
      <c r="C555" s="1">
        <v>20042</v>
      </c>
      <c r="D555" t="s">
        <v>355</v>
      </c>
      <c r="E555" s="2" t="s">
        <v>1</v>
      </c>
      <c r="F555" s="13">
        <v>17635.34</v>
      </c>
      <c r="G555" s="13">
        <v>2219623.66</v>
      </c>
      <c r="H555" s="13">
        <v>47928.46</v>
      </c>
      <c r="I555" s="4">
        <f t="shared" si="17"/>
        <v>2.159305690587205E-2</v>
      </c>
      <c r="J555" s="13">
        <f t="shared" si="16"/>
        <v>380.80090017440159</v>
      </c>
    </row>
    <row r="556" spans="2:10" x14ac:dyDescent="0.25">
      <c r="B556" s="2">
        <v>552</v>
      </c>
      <c r="C556" s="1">
        <v>20106</v>
      </c>
      <c r="D556" t="s">
        <v>446</v>
      </c>
      <c r="E556" s="2" t="s">
        <v>19</v>
      </c>
      <c r="F556" s="13">
        <v>6513.76</v>
      </c>
      <c r="G556" s="13">
        <v>1007634.08</v>
      </c>
      <c r="H556" s="13">
        <v>18505.310000000001</v>
      </c>
      <c r="I556" s="4">
        <f t="shared" si="17"/>
        <v>1.8365109286498132E-2</v>
      </c>
      <c r="J556" s="13">
        <f t="shared" si="16"/>
        <v>119.62591426602008</v>
      </c>
    </row>
    <row r="557" spans="2:10" x14ac:dyDescent="0.25">
      <c r="B557" s="2">
        <v>553</v>
      </c>
      <c r="C557" s="1">
        <v>20111</v>
      </c>
      <c r="D557" t="s">
        <v>447</v>
      </c>
      <c r="E557" s="2" t="s">
        <v>19</v>
      </c>
      <c r="F557" s="13">
        <v>17340.03</v>
      </c>
      <c r="G557" s="13">
        <v>2824978.32</v>
      </c>
      <c r="H557" s="13">
        <v>50233.67</v>
      </c>
      <c r="I557" s="4">
        <f t="shared" si="17"/>
        <v>1.7781966553286684E-2</v>
      </c>
      <c r="J557" s="13">
        <f t="shared" si="16"/>
        <v>308.33983349298768</v>
      </c>
    </row>
    <row r="558" spans="2:10" x14ac:dyDescent="0.25">
      <c r="B558" s="2">
        <v>554</v>
      </c>
      <c r="C558" s="1">
        <v>20121</v>
      </c>
      <c r="D558" t="s">
        <v>433</v>
      </c>
      <c r="E558" s="2" t="s">
        <v>19</v>
      </c>
      <c r="F558" s="13">
        <v>7549.42</v>
      </c>
      <c r="G558" s="13">
        <v>866876.7</v>
      </c>
      <c r="H558" s="13">
        <v>30950.2</v>
      </c>
      <c r="I558" s="4">
        <f t="shared" si="17"/>
        <v>3.5703116717752365E-2</v>
      </c>
      <c r="J558" s="13">
        <f t="shared" si="16"/>
        <v>269.53782341133405</v>
      </c>
    </row>
    <row r="559" spans="2:10" x14ac:dyDescent="0.25">
      <c r="B559" s="2">
        <v>555</v>
      </c>
      <c r="C559" s="1">
        <v>20126</v>
      </c>
      <c r="D559" t="s">
        <v>448</v>
      </c>
      <c r="E559" s="2" t="s">
        <v>19</v>
      </c>
      <c r="F559" s="13">
        <v>3245.85</v>
      </c>
      <c r="G559" s="13">
        <v>506217.17</v>
      </c>
      <c r="H559" s="13">
        <v>12636.28</v>
      </c>
      <c r="I559" s="4">
        <f t="shared" si="17"/>
        <v>2.4962171867856639E-2</v>
      </c>
      <c r="J559" s="13">
        <f t="shared" si="16"/>
        <v>81.023465557282464</v>
      </c>
    </row>
    <row r="560" spans="2:10" x14ac:dyDescent="0.25">
      <c r="B560" s="2">
        <v>556</v>
      </c>
      <c r="C560" s="1">
        <v>20142</v>
      </c>
      <c r="D560" t="s">
        <v>449</v>
      </c>
      <c r="E560" s="2" t="s">
        <v>19</v>
      </c>
      <c r="F560" s="13">
        <v>0</v>
      </c>
      <c r="G560" s="13">
        <v>0</v>
      </c>
      <c r="H560" s="13">
        <v>0</v>
      </c>
      <c r="I560" s="4">
        <f t="shared" si="17"/>
        <v>0</v>
      </c>
      <c r="J560" s="13">
        <f t="shared" si="16"/>
        <v>0</v>
      </c>
    </row>
    <row r="561" spans="2:10" x14ac:dyDescent="0.25">
      <c r="B561" s="2">
        <v>557</v>
      </c>
      <c r="C561" s="1">
        <v>20151</v>
      </c>
      <c r="D561" t="s">
        <v>450</v>
      </c>
      <c r="E561" s="2" t="s">
        <v>19</v>
      </c>
      <c r="F561" s="13">
        <v>5328.04</v>
      </c>
      <c r="G561" s="13">
        <v>617587.42000000004</v>
      </c>
      <c r="H561" s="13">
        <v>19189.45</v>
      </c>
      <c r="I561" s="4">
        <f t="shared" si="17"/>
        <v>3.107163355108496E-2</v>
      </c>
      <c r="J561" s="13">
        <f t="shared" si="16"/>
        <v>165.5509064255227</v>
      </c>
    </row>
    <row r="562" spans="2:10" x14ac:dyDescent="0.25">
      <c r="B562" s="2">
        <v>558</v>
      </c>
      <c r="C562" s="1">
        <v>20161</v>
      </c>
      <c r="D562" t="s">
        <v>451</v>
      </c>
      <c r="E562" s="2" t="s">
        <v>19</v>
      </c>
      <c r="F562" s="13">
        <v>32884.050000000003</v>
      </c>
      <c r="G562" s="13">
        <v>4929375.3099999996</v>
      </c>
      <c r="H562" s="13">
        <v>61390.8</v>
      </c>
      <c r="I562" s="4">
        <f t="shared" si="17"/>
        <v>1.2454073009101027E-2</v>
      </c>
      <c r="J562" s="13">
        <f t="shared" si="16"/>
        <v>409.54035953492865</v>
      </c>
    </row>
    <row r="563" spans="2:10" x14ac:dyDescent="0.25">
      <c r="B563" s="2">
        <v>559</v>
      </c>
      <c r="C563" s="1">
        <v>20165</v>
      </c>
      <c r="D563" t="s">
        <v>441</v>
      </c>
      <c r="E563" s="2" t="s">
        <v>19</v>
      </c>
      <c r="F563" s="13">
        <v>9957.23</v>
      </c>
      <c r="G563" s="13">
        <v>1525023.05</v>
      </c>
      <c r="H563" s="13">
        <v>29138.59</v>
      </c>
      <c r="I563" s="4">
        <f t="shared" si="17"/>
        <v>1.910698333379289E-2</v>
      </c>
      <c r="J563" s="13">
        <f t="shared" si="16"/>
        <v>190.25262766074258</v>
      </c>
    </row>
    <row r="564" spans="2:10" x14ac:dyDescent="0.25">
      <c r="B564" s="2">
        <v>560</v>
      </c>
      <c r="C564" s="1">
        <v>20176</v>
      </c>
      <c r="D564" t="s">
        <v>444</v>
      </c>
      <c r="E564" s="2" t="s">
        <v>19</v>
      </c>
      <c r="F564" s="13">
        <v>9643.14</v>
      </c>
      <c r="G564" s="13">
        <v>1242212.54</v>
      </c>
      <c r="H564" s="13">
        <v>14412.72</v>
      </c>
      <c r="I564" s="4">
        <f t="shared" si="17"/>
        <v>1.1602458947967149E-2</v>
      </c>
      <c r="J564" s="13">
        <f t="shared" si="16"/>
        <v>111.88413597949993</v>
      </c>
    </row>
    <row r="565" spans="2:10" x14ac:dyDescent="0.25">
      <c r="B565" s="2">
        <v>561</v>
      </c>
      <c r="C565" s="1">
        <v>20181</v>
      </c>
      <c r="D565" t="s">
        <v>452</v>
      </c>
      <c r="E565" s="2" t="s">
        <v>19</v>
      </c>
      <c r="F565" s="13">
        <v>4513.18</v>
      </c>
      <c r="G565" s="13">
        <v>608372.63</v>
      </c>
      <c r="H565" s="13">
        <v>10651.91</v>
      </c>
      <c r="I565" s="4">
        <f t="shared" si="17"/>
        <v>1.7508858016837478E-2</v>
      </c>
      <c r="J565" s="13">
        <f t="shared" si="16"/>
        <v>79.020627824430576</v>
      </c>
    </row>
    <row r="566" spans="2:10" x14ac:dyDescent="0.25">
      <c r="B566" s="2">
        <v>562</v>
      </c>
      <c r="C566" s="1">
        <v>20226</v>
      </c>
      <c r="D566" t="s">
        <v>436</v>
      </c>
      <c r="E566" s="2" t="s">
        <v>20</v>
      </c>
      <c r="F566" s="13">
        <v>435422.33</v>
      </c>
      <c r="G566" s="13">
        <v>67082996.700000003</v>
      </c>
      <c r="H566" s="13">
        <v>3137870.35</v>
      </c>
      <c r="I566" s="4">
        <f t="shared" si="17"/>
        <v>4.677594180881308E-2</v>
      </c>
      <c r="J566" s="13">
        <f t="shared" si="16"/>
        <v>20367.289570337805</v>
      </c>
    </row>
    <row r="567" spans="2:10" x14ac:dyDescent="0.25">
      <c r="B567" s="2">
        <v>563</v>
      </c>
      <c r="C567" s="1">
        <v>20276</v>
      </c>
      <c r="D567" t="s">
        <v>443</v>
      </c>
      <c r="E567" s="2" t="s">
        <v>20</v>
      </c>
      <c r="F567" s="13">
        <v>72075.75</v>
      </c>
      <c r="G567" s="13">
        <v>11375083.32</v>
      </c>
      <c r="H567" s="13">
        <v>421672.88</v>
      </c>
      <c r="I567" s="4">
        <f t="shared" si="17"/>
        <v>3.7069871766003029E-2</v>
      </c>
      <c r="J567" s="13">
        <f t="shared" si="16"/>
        <v>2671.8388099384929</v>
      </c>
    </row>
    <row r="568" spans="2:10" x14ac:dyDescent="0.25">
      <c r="B568" s="2">
        <v>564</v>
      </c>
      <c r="C568" s="1">
        <v>20292</v>
      </c>
      <c r="D568" t="s">
        <v>355</v>
      </c>
      <c r="E568" s="2" t="s">
        <v>20</v>
      </c>
      <c r="F568" s="13">
        <v>31764.400000000001</v>
      </c>
      <c r="G568" s="13">
        <v>4847633.5</v>
      </c>
      <c r="H568" s="13">
        <v>110632.8</v>
      </c>
      <c r="I568" s="4">
        <f t="shared" si="17"/>
        <v>2.2822022333165246E-2</v>
      </c>
      <c r="J568" s="13">
        <f t="shared" si="16"/>
        <v>724.92784619959423</v>
      </c>
    </row>
    <row r="569" spans="2:10" x14ac:dyDescent="0.25">
      <c r="B569" s="2">
        <v>565</v>
      </c>
      <c r="C569" s="1">
        <v>21002</v>
      </c>
      <c r="D569" t="s">
        <v>453</v>
      </c>
      <c r="E569" s="2" t="s">
        <v>1</v>
      </c>
      <c r="F569" s="13">
        <v>5965.09</v>
      </c>
      <c r="G569" s="13">
        <v>539687.31999999995</v>
      </c>
      <c r="H569" s="13">
        <v>4111.58</v>
      </c>
      <c r="I569" s="4">
        <f t="shared" si="17"/>
        <v>7.6184484008258715E-3</v>
      </c>
      <c r="J569" s="13">
        <f t="shared" si="16"/>
        <v>45.444730371282397</v>
      </c>
    </row>
    <row r="570" spans="2:10" x14ac:dyDescent="0.25">
      <c r="B570" s="2">
        <v>566</v>
      </c>
      <c r="C570" s="1">
        <v>21004</v>
      </c>
      <c r="D570" t="s">
        <v>454</v>
      </c>
      <c r="E570" s="2" t="s">
        <v>1</v>
      </c>
      <c r="F570" s="13">
        <v>6097.28</v>
      </c>
      <c r="G570" s="13">
        <v>609057.09</v>
      </c>
      <c r="H570" s="13">
        <v>9012.75</v>
      </c>
      <c r="I570" s="4">
        <f t="shared" si="17"/>
        <v>1.4797873874188051E-2</v>
      </c>
      <c r="J570" s="13">
        <f t="shared" si="16"/>
        <v>90.226780415609312</v>
      </c>
    </row>
    <row r="571" spans="2:10" x14ac:dyDescent="0.25">
      <c r="B571" s="2">
        <v>567</v>
      </c>
      <c r="C571" s="1">
        <v>21006</v>
      </c>
      <c r="D571" t="s">
        <v>455</v>
      </c>
      <c r="E571" s="2" t="s">
        <v>1</v>
      </c>
      <c r="F571" s="13">
        <v>6684.58</v>
      </c>
      <c r="G571" s="13">
        <v>752543.62</v>
      </c>
      <c r="H571" s="13">
        <v>8641.43</v>
      </c>
      <c r="I571" s="4">
        <f t="shared" si="17"/>
        <v>1.1482962276658461E-2</v>
      </c>
      <c r="J571" s="13">
        <f t="shared" si="16"/>
        <v>76.758779975305615</v>
      </c>
    </row>
    <row r="572" spans="2:10" x14ac:dyDescent="0.25">
      <c r="B572" s="2">
        <v>568</v>
      </c>
      <c r="C572" s="1">
        <v>21008</v>
      </c>
      <c r="D572" t="s">
        <v>456</v>
      </c>
      <c r="E572" s="2" t="s">
        <v>1</v>
      </c>
      <c r="F572" s="13">
        <v>3770.77</v>
      </c>
      <c r="G572" s="13">
        <v>269891.15999999997</v>
      </c>
      <c r="H572" s="13">
        <v>1709.29</v>
      </c>
      <c r="I572" s="4">
        <f t="shared" si="17"/>
        <v>6.3332567098529653E-3</v>
      </c>
      <c r="J572" s="13">
        <f t="shared" si="16"/>
        <v>23.881254403812267</v>
      </c>
    </row>
    <row r="573" spans="2:10" x14ac:dyDescent="0.25">
      <c r="B573" s="2">
        <v>569</v>
      </c>
      <c r="C573" s="1">
        <v>21010</v>
      </c>
      <c r="D573" t="s">
        <v>457</v>
      </c>
      <c r="E573" s="2" t="s">
        <v>1</v>
      </c>
      <c r="F573" s="13">
        <v>1817.65</v>
      </c>
      <c r="G573" s="13">
        <v>269922.3</v>
      </c>
      <c r="H573" s="13">
        <v>3351.65</v>
      </c>
      <c r="I573" s="4">
        <f t="shared" si="17"/>
        <v>1.2417091881626676E-2</v>
      </c>
      <c r="J573" s="13">
        <f t="shared" si="16"/>
        <v>22.569927058638729</v>
      </c>
    </row>
    <row r="574" spans="2:10" x14ac:dyDescent="0.25">
      <c r="B574" s="2">
        <v>570</v>
      </c>
      <c r="C574" s="1">
        <v>21012</v>
      </c>
      <c r="D574" t="s">
        <v>458</v>
      </c>
      <c r="E574" s="2" t="s">
        <v>1</v>
      </c>
      <c r="F574" s="13">
        <v>9647.26</v>
      </c>
      <c r="G574" s="13">
        <v>1018583.35</v>
      </c>
      <c r="H574" s="13">
        <v>7813.61</v>
      </c>
      <c r="I574" s="4">
        <f t="shared" si="17"/>
        <v>7.6710560799958093E-3</v>
      </c>
      <c r="J574" s="13">
        <f t="shared" si="16"/>
        <v>74.004672478300378</v>
      </c>
    </row>
    <row r="575" spans="2:10" x14ac:dyDescent="0.25">
      <c r="B575" s="2">
        <v>571</v>
      </c>
      <c r="C575" s="1">
        <v>21014</v>
      </c>
      <c r="D575" t="s">
        <v>459</v>
      </c>
      <c r="E575" s="2" t="s">
        <v>1</v>
      </c>
      <c r="F575" s="13">
        <v>12231.54</v>
      </c>
      <c r="G575" s="13">
        <v>1039923.25</v>
      </c>
      <c r="H575" s="13">
        <v>1820.83</v>
      </c>
      <c r="I575" s="4">
        <f t="shared" si="17"/>
        <v>1.7509272919900578E-3</v>
      </c>
      <c r="J575" s="13">
        <f t="shared" si="16"/>
        <v>21.416537209068071</v>
      </c>
    </row>
    <row r="576" spans="2:10" x14ac:dyDescent="0.25">
      <c r="B576" s="2">
        <v>572</v>
      </c>
      <c r="C576" s="1">
        <v>21016</v>
      </c>
      <c r="D576" t="s">
        <v>460</v>
      </c>
      <c r="E576" s="2" t="s">
        <v>1</v>
      </c>
      <c r="F576" s="13">
        <v>26117.43</v>
      </c>
      <c r="G576" s="13">
        <v>2486711.41</v>
      </c>
      <c r="H576" s="13">
        <v>5257.35</v>
      </c>
      <c r="I576" s="4">
        <f t="shared" si="17"/>
        <v>2.1141777766644824E-3</v>
      </c>
      <c r="J576" s="13">
        <f t="shared" si="16"/>
        <v>55.216890089590251</v>
      </c>
    </row>
    <row r="577" spans="2:10" x14ac:dyDescent="0.25">
      <c r="B577" s="2">
        <v>573</v>
      </c>
      <c r="C577" s="1">
        <v>21018</v>
      </c>
      <c r="D577" t="s">
        <v>461</v>
      </c>
      <c r="E577" s="2" t="s">
        <v>1</v>
      </c>
      <c r="F577" s="13">
        <v>15613.85</v>
      </c>
      <c r="G577" s="13">
        <v>2694812.68</v>
      </c>
      <c r="H577" s="13">
        <v>32475.24</v>
      </c>
      <c r="I577" s="4">
        <f t="shared" si="17"/>
        <v>1.2051019442286429E-2</v>
      </c>
      <c r="J577" s="13">
        <f t="shared" si="16"/>
        <v>188.16280991894396</v>
      </c>
    </row>
    <row r="578" spans="2:10" x14ac:dyDescent="0.25">
      <c r="B578" s="2">
        <v>574</v>
      </c>
      <c r="C578" s="1">
        <v>21020</v>
      </c>
      <c r="D578" t="s">
        <v>8</v>
      </c>
      <c r="E578" s="2" t="s">
        <v>1</v>
      </c>
      <c r="F578" s="13">
        <v>31950.94</v>
      </c>
      <c r="G578" s="13">
        <v>3200104.44</v>
      </c>
      <c r="H578" s="13">
        <v>16568.8</v>
      </c>
      <c r="I578" s="4">
        <f t="shared" si="17"/>
        <v>5.1775810166995676E-3</v>
      </c>
      <c r="J578" s="13">
        <f t="shared" si="16"/>
        <v>165.42858040970688</v>
      </c>
    </row>
    <row r="579" spans="2:10" x14ac:dyDescent="0.25">
      <c r="B579" s="2">
        <v>575</v>
      </c>
      <c r="C579" s="1">
        <v>21022</v>
      </c>
      <c r="D579" t="s">
        <v>462</v>
      </c>
      <c r="E579" s="2" t="s">
        <v>1</v>
      </c>
      <c r="F579" s="13">
        <v>34507.46</v>
      </c>
      <c r="G579" s="13">
        <v>3404898</v>
      </c>
      <c r="H579" s="13">
        <v>31375.99</v>
      </c>
      <c r="I579" s="4">
        <f t="shared" si="17"/>
        <v>9.2149573937310315E-3</v>
      </c>
      <c r="J579" s="13">
        <f t="shared" si="16"/>
        <v>317.98477366587781</v>
      </c>
    </row>
    <row r="580" spans="2:10" x14ac:dyDescent="0.25">
      <c r="B580" s="2">
        <v>576</v>
      </c>
      <c r="C580" s="1">
        <v>21024</v>
      </c>
      <c r="D580" t="s">
        <v>463</v>
      </c>
      <c r="E580" s="2" t="s">
        <v>1</v>
      </c>
      <c r="F580" s="13">
        <v>2074.16</v>
      </c>
      <c r="G580" s="13">
        <v>295336.25</v>
      </c>
      <c r="H580" s="13">
        <v>1848.97</v>
      </c>
      <c r="I580" s="4">
        <f t="shared" si="17"/>
        <v>6.2605589391752621E-3</v>
      </c>
      <c r="J580" s="13">
        <f t="shared" si="16"/>
        <v>12.985400929279761</v>
      </c>
    </row>
    <row r="581" spans="2:10" x14ac:dyDescent="0.25">
      <c r="B581" s="2">
        <v>577</v>
      </c>
      <c r="C581" s="1">
        <v>21026</v>
      </c>
      <c r="D581" t="s">
        <v>464</v>
      </c>
      <c r="E581" s="2" t="s">
        <v>1</v>
      </c>
      <c r="F581" s="13">
        <v>2002.06</v>
      </c>
      <c r="G581" s="13">
        <v>307559.53000000003</v>
      </c>
      <c r="H581" s="13">
        <v>6041.18</v>
      </c>
      <c r="I581" s="4">
        <f t="shared" si="17"/>
        <v>1.9642311197445254E-2</v>
      </c>
      <c r="J581" s="13">
        <f t="shared" ref="J581:J644" si="18">I581*F581</f>
        <v>39.325085555957244</v>
      </c>
    </row>
    <row r="582" spans="2:10" x14ac:dyDescent="0.25">
      <c r="B582" s="2">
        <v>578</v>
      </c>
      <c r="C582" s="1">
        <v>21028</v>
      </c>
      <c r="D582" t="s">
        <v>465</v>
      </c>
      <c r="E582" s="2" t="s">
        <v>1</v>
      </c>
      <c r="F582" s="13">
        <v>11765.36</v>
      </c>
      <c r="G582" s="13">
        <v>1015692.95</v>
      </c>
      <c r="H582" s="13">
        <v>13189.56</v>
      </c>
      <c r="I582" s="4">
        <f t="shared" ref="I582:I645" si="19">IF(G582=0,0,H582/G582)</f>
        <v>1.2985774884033605E-2</v>
      </c>
      <c r="J582" s="13">
        <f t="shared" si="18"/>
        <v>152.78231638961361</v>
      </c>
    </row>
    <row r="583" spans="2:10" x14ac:dyDescent="0.25">
      <c r="B583" s="2">
        <v>579</v>
      </c>
      <c r="C583" s="1">
        <v>21211</v>
      </c>
      <c r="D583" t="s">
        <v>458</v>
      </c>
      <c r="E583" s="2" t="s">
        <v>20</v>
      </c>
      <c r="F583" s="13">
        <v>15975.8</v>
      </c>
      <c r="G583" s="13">
        <v>2274444.9700000002</v>
      </c>
      <c r="H583" s="13">
        <v>43455.25</v>
      </c>
      <c r="I583" s="4">
        <f t="shared" si="19"/>
        <v>1.9105870035624559E-2</v>
      </c>
      <c r="J583" s="13">
        <f t="shared" si="18"/>
        <v>305.23155851513081</v>
      </c>
    </row>
    <row r="584" spans="2:10" x14ac:dyDescent="0.25">
      <c r="B584" s="2">
        <v>580</v>
      </c>
      <c r="C584" s="1">
        <v>22002</v>
      </c>
      <c r="D584" t="s">
        <v>466</v>
      </c>
      <c r="E584" s="2" t="s">
        <v>1</v>
      </c>
      <c r="F584" s="13">
        <v>7752.83</v>
      </c>
      <c r="G584" s="13">
        <v>1002055.41</v>
      </c>
      <c r="H584" s="13">
        <v>11892.07</v>
      </c>
      <c r="I584" s="4">
        <f t="shared" si="19"/>
        <v>1.1867677057898424E-2</v>
      </c>
      <c r="J584" s="13">
        <f t="shared" si="18"/>
        <v>92.008082724786632</v>
      </c>
    </row>
    <row r="585" spans="2:10" x14ac:dyDescent="0.25">
      <c r="B585" s="2">
        <v>581</v>
      </c>
      <c r="C585" s="1">
        <v>22004</v>
      </c>
      <c r="D585" t="s">
        <v>467</v>
      </c>
      <c r="E585" s="2" t="s">
        <v>1</v>
      </c>
      <c r="F585" s="13">
        <v>4997.57</v>
      </c>
      <c r="G585" s="13">
        <v>867210.09</v>
      </c>
      <c r="H585" s="13">
        <v>44453.49</v>
      </c>
      <c r="I585" s="4">
        <f t="shared" si="19"/>
        <v>5.1260346843981022E-2</v>
      </c>
      <c r="J585" s="13">
        <f t="shared" si="18"/>
        <v>256.1771715770742</v>
      </c>
    </row>
    <row r="586" spans="2:10" x14ac:dyDescent="0.25">
      <c r="B586" s="2">
        <v>582</v>
      </c>
      <c r="C586" s="1">
        <v>22006</v>
      </c>
      <c r="D586" t="s">
        <v>468</v>
      </c>
      <c r="E586" s="2" t="s">
        <v>1</v>
      </c>
      <c r="F586" s="13">
        <v>3920.89</v>
      </c>
      <c r="G586" s="13">
        <v>373797.68</v>
      </c>
      <c r="H586" s="13">
        <v>25524.55</v>
      </c>
      <c r="I586" s="4">
        <f t="shared" si="19"/>
        <v>6.8284399196913148E-2</v>
      </c>
      <c r="J586" s="13">
        <f t="shared" si="18"/>
        <v>267.73561796718479</v>
      </c>
    </row>
    <row r="587" spans="2:10" x14ac:dyDescent="0.25">
      <c r="B587" s="2">
        <v>583</v>
      </c>
      <c r="C587" s="1">
        <v>22008</v>
      </c>
      <c r="D587" t="s">
        <v>469</v>
      </c>
      <c r="E587" s="2" t="s">
        <v>1</v>
      </c>
      <c r="F587" s="13">
        <v>5057.07</v>
      </c>
      <c r="G587" s="13">
        <v>739619.36</v>
      </c>
      <c r="H587" s="13">
        <v>22871.53</v>
      </c>
      <c r="I587" s="4">
        <f t="shared" si="19"/>
        <v>3.0923379290666485E-2</v>
      </c>
      <c r="J587" s="13">
        <f t="shared" si="18"/>
        <v>156.38169370945076</v>
      </c>
    </row>
    <row r="588" spans="2:10" x14ac:dyDescent="0.25">
      <c r="B588" s="2">
        <v>584</v>
      </c>
      <c r="C588" s="1">
        <v>22010</v>
      </c>
      <c r="D588" t="s">
        <v>470</v>
      </c>
      <c r="E588" s="2" t="s">
        <v>1</v>
      </c>
      <c r="F588" s="13">
        <v>2860.68</v>
      </c>
      <c r="G588" s="13">
        <v>428551.81</v>
      </c>
      <c r="H588" s="13">
        <v>759.99</v>
      </c>
      <c r="I588" s="4">
        <f t="shared" si="19"/>
        <v>1.7733911799369137E-3</v>
      </c>
      <c r="J588" s="13">
        <f t="shared" si="18"/>
        <v>5.0731046806219302</v>
      </c>
    </row>
    <row r="589" spans="2:10" x14ac:dyDescent="0.25">
      <c r="B589" s="2">
        <v>585</v>
      </c>
      <c r="C589" s="1">
        <v>22012</v>
      </c>
      <c r="D589" t="s">
        <v>471</v>
      </c>
      <c r="E589" s="2" t="s">
        <v>1</v>
      </c>
      <c r="F589" s="13">
        <v>5015.83</v>
      </c>
      <c r="G589" s="13">
        <v>762757.9</v>
      </c>
      <c r="H589" s="13">
        <v>4519.7</v>
      </c>
      <c r="I589" s="4">
        <f t="shared" si="19"/>
        <v>5.9254712406125194E-3</v>
      </c>
      <c r="J589" s="13">
        <f t="shared" si="18"/>
        <v>29.721156412801491</v>
      </c>
    </row>
    <row r="590" spans="2:10" x14ac:dyDescent="0.25">
      <c r="B590" s="2">
        <v>586</v>
      </c>
      <c r="C590" s="1">
        <v>22014</v>
      </c>
      <c r="D590" t="s">
        <v>472</v>
      </c>
      <c r="E590" s="2" t="s">
        <v>1</v>
      </c>
      <c r="F590" s="13">
        <v>6082.79</v>
      </c>
      <c r="G590" s="13">
        <v>822033.1</v>
      </c>
      <c r="H590" s="13">
        <v>3238.65</v>
      </c>
      <c r="I590" s="4">
        <f t="shared" si="19"/>
        <v>3.9398048570063668E-3</v>
      </c>
      <c r="J590" s="13">
        <f t="shared" si="18"/>
        <v>23.965005586149758</v>
      </c>
    </row>
    <row r="591" spans="2:10" x14ac:dyDescent="0.25">
      <c r="B591" s="2">
        <v>587</v>
      </c>
      <c r="C591" s="1">
        <v>22016</v>
      </c>
      <c r="D591" t="s">
        <v>473</v>
      </c>
      <c r="E591" s="2" t="s">
        <v>1</v>
      </c>
      <c r="F591" s="13">
        <v>6225.95</v>
      </c>
      <c r="G591" s="13">
        <v>679804.21</v>
      </c>
      <c r="H591" s="13">
        <v>76737.3</v>
      </c>
      <c r="I591" s="4">
        <f t="shared" si="19"/>
        <v>0.11288147215210687</v>
      </c>
      <c r="J591" s="13">
        <f t="shared" si="18"/>
        <v>702.79440154540976</v>
      </c>
    </row>
    <row r="592" spans="2:10" x14ac:dyDescent="0.25">
      <c r="B592" s="2">
        <v>588</v>
      </c>
      <c r="C592" s="1">
        <v>22018</v>
      </c>
      <c r="D592" t="s">
        <v>474</v>
      </c>
      <c r="E592" s="2" t="s">
        <v>1</v>
      </c>
      <c r="F592" s="13">
        <v>4402.43</v>
      </c>
      <c r="G592" s="13">
        <v>785335.82</v>
      </c>
      <c r="H592" s="13">
        <v>4279.07</v>
      </c>
      <c r="I592" s="4">
        <f t="shared" si="19"/>
        <v>5.4487136471121364E-3</v>
      </c>
      <c r="J592" s="13">
        <f t="shared" si="18"/>
        <v>23.987580421455885</v>
      </c>
    </row>
    <row r="593" spans="2:10" x14ac:dyDescent="0.25">
      <c r="B593" s="2">
        <v>589</v>
      </c>
      <c r="C593" s="1">
        <v>22020</v>
      </c>
      <c r="D593" t="s">
        <v>153</v>
      </c>
      <c r="E593" s="2" t="s">
        <v>1</v>
      </c>
      <c r="F593" s="13">
        <v>6420.59</v>
      </c>
      <c r="G593" s="13">
        <v>889431.54</v>
      </c>
      <c r="H593" s="13">
        <v>7614.61</v>
      </c>
      <c r="I593" s="4">
        <f t="shared" si="19"/>
        <v>8.5612097812497179E-3</v>
      </c>
      <c r="J593" s="13">
        <f t="shared" si="18"/>
        <v>54.968017909394128</v>
      </c>
    </row>
    <row r="594" spans="2:10" x14ac:dyDescent="0.25">
      <c r="B594" s="2">
        <v>590</v>
      </c>
      <c r="C594" s="1">
        <v>22022</v>
      </c>
      <c r="D594" t="s">
        <v>475</v>
      </c>
      <c r="E594" s="2" t="s">
        <v>1</v>
      </c>
      <c r="F594" s="13">
        <v>10168.44</v>
      </c>
      <c r="G594" s="13">
        <v>1116091.8400000001</v>
      </c>
      <c r="H594" s="13">
        <v>21641.41</v>
      </c>
      <c r="I594" s="4">
        <f t="shared" si="19"/>
        <v>1.9390348736892476E-2</v>
      </c>
      <c r="J594" s="13">
        <f t="shared" si="18"/>
        <v>197.16959771016693</v>
      </c>
    </row>
    <row r="595" spans="2:10" x14ac:dyDescent="0.25">
      <c r="B595" s="2">
        <v>591</v>
      </c>
      <c r="C595" s="1">
        <v>22024</v>
      </c>
      <c r="D595" t="s">
        <v>476</v>
      </c>
      <c r="E595" s="2" t="s">
        <v>1</v>
      </c>
      <c r="F595" s="13">
        <v>5171.28</v>
      </c>
      <c r="G595" s="13">
        <v>627481.56000000006</v>
      </c>
      <c r="H595" s="13">
        <v>6846.39</v>
      </c>
      <c r="I595" s="4">
        <f t="shared" si="19"/>
        <v>1.0910902306037487E-2</v>
      </c>
      <c r="J595" s="13">
        <f t="shared" si="18"/>
        <v>56.423330877165533</v>
      </c>
    </row>
    <row r="596" spans="2:10" x14ac:dyDescent="0.25">
      <c r="B596" s="2">
        <v>592</v>
      </c>
      <c r="C596" s="1">
        <v>22026</v>
      </c>
      <c r="D596" t="s">
        <v>477</v>
      </c>
      <c r="E596" s="2" t="s">
        <v>1</v>
      </c>
      <c r="F596" s="13">
        <v>28578.71</v>
      </c>
      <c r="G596" s="13">
        <v>3111516.68</v>
      </c>
      <c r="H596" s="13">
        <v>45596.93</v>
      </c>
      <c r="I596" s="4">
        <f t="shared" si="19"/>
        <v>1.4654245723021481E-2</v>
      </c>
      <c r="J596" s="13">
        <f t="shared" si="18"/>
        <v>418.79943878697122</v>
      </c>
    </row>
    <row r="597" spans="2:10" x14ac:dyDescent="0.25">
      <c r="B597" s="2">
        <v>593</v>
      </c>
      <c r="C597" s="1">
        <v>22028</v>
      </c>
      <c r="D597" t="s">
        <v>478</v>
      </c>
      <c r="E597" s="2" t="s">
        <v>1</v>
      </c>
      <c r="F597" s="13">
        <v>5927.41</v>
      </c>
      <c r="G597" s="13">
        <v>722651.9</v>
      </c>
      <c r="H597" s="13">
        <v>19825.45</v>
      </c>
      <c r="I597" s="4">
        <f t="shared" si="19"/>
        <v>2.7434301355881027E-2</v>
      </c>
      <c r="J597" s="13">
        <f t="shared" si="18"/>
        <v>162.61435219986276</v>
      </c>
    </row>
    <row r="598" spans="2:10" x14ac:dyDescent="0.25">
      <c r="B598" s="2">
        <v>594</v>
      </c>
      <c r="C598" s="1">
        <v>22030</v>
      </c>
      <c r="D598" t="s">
        <v>479</v>
      </c>
      <c r="E598" s="2" t="s">
        <v>1</v>
      </c>
      <c r="F598" s="13">
        <v>7638.57</v>
      </c>
      <c r="G598" s="13">
        <v>1024154.78</v>
      </c>
      <c r="H598" s="13">
        <v>3390.56</v>
      </c>
      <c r="I598" s="4">
        <f t="shared" si="19"/>
        <v>3.3105933460565403E-3</v>
      </c>
      <c r="J598" s="13">
        <f t="shared" si="18"/>
        <v>25.288199015387107</v>
      </c>
    </row>
    <row r="599" spans="2:10" x14ac:dyDescent="0.25">
      <c r="B599" s="2">
        <v>595</v>
      </c>
      <c r="C599" s="1">
        <v>22032</v>
      </c>
      <c r="D599" t="s">
        <v>480</v>
      </c>
      <c r="E599" s="2" t="s">
        <v>1</v>
      </c>
      <c r="F599" s="13">
        <v>4229.9399999999996</v>
      </c>
      <c r="G599" s="13">
        <v>636520.71</v>
      </c>
      <c r="H599" s="13">
        <v>1611.31</v>
      </c>
      <c r="I599" s="4">
        <f t="shared" si="19"/>
        <v>2.53143373763911E-3</v>
      </c>
      <c r="J599" s="13">
        <f t="shared" si="18"/>
        <v>10.707812824189176</v>
      </c>
    </row>
    <row r="600" spans="2:10" x14ac:dyDescent="0.25">
      <c r="B600" s="2">
        <v>596</v>
      </c>
      <c r="C600" s="1">
        <v>22034</v>
      </c>
      <c r="D600" t="s">
        <v>481</v>
      </c>
      <c r="E600" s="2" t="s">
        <v>1</v>
      </c>
      <c r="F600" s="13">
        <v>4914.84</v>
      </c>
      <c r="G600" s="13">
        <v>525645.53</v>
      </c>
      <c r="H600" s="13">
        <v>2835.19</v>
      </c>
      <c r="I600" s="4">
        <f t="shared" si="19"/>
        <v>5.3937298772425589E-3</v>
      </c>
      <c r="J600" s="13">
        <f t="shared" si="18"/>
        <v>26.509319349866818</v>
      </c>
    </row>
    <row r="601" spans="2:10" x14ac:dyDescent="0.25">
      <c r="B601" s="2">
        <v>597</v>
      </c>
      <c r="C601" s="1">
        <v>22036</v>
      </c>
      <c r="D601" t="s">
        <v>482</v>
      </c>
      <c r="E601" s="2" t="s">
        <v>1</v>
      </c>
      <c r="F601" s="13">
        <v>1827.58</v>
      </c>
      <c r="G601" s="13">
        <v>254012.65</v>
      </c>
      <c r="H601" s="13">
        <v>797.64</v>
      </c>
      <c r="I601" s="4">
        <f t="shared" si="19"/>
        <v>3.1401585708428301E-3</v>
      </c>
      <c r="J601" s="13">
        <f t="shared" si="18"/>
        <v>5.7388910009009395</v>
      </c>
    </row>
    <row r="602" spans="2:10" x14ac:dyDescent="0.25">
      <c r="B602" s="2">
        <v>598</v>
      </c>
      <c r="C602" s="1">
        <v>22038</v>
      </c>
      <c r="D602" t="s">
        <v>483</v>
      </c>
      <c r="E602" s="2" t="s">
        <v>1</v>
      </c>
      <c r="F602" s="13">
        <v>3366.64</v>
      </c>
      <c r="G602" s="13">
        <v>494052.46</v>
      </c>
      <c r="H602" s="13">
        <v>10174.42</v>
      </c>
      <c r="I602" s="4">
        <f t="shared" si="19"/>
        <v>2.0593804957473545E-2</v>
      </c>
      <c r="J602" s="13">
        <f t="shared" si="18"/>
        <v>69.331927522028735</v>
      </c>
    </row>
    <row r="603" spans="2:10" x14ac:dyDescent="0.25">
      <c r="B603" s="2">
        <v>599</v>
      </c>
      <c r="C603" s="1">
        <v>22040</v>
      </c>
      <c r="D603" t="s">
        <v>484</v>
      </c>
      <c r="E603" s="2" t="s">
        <v>1</v>
      </c>
      <c r="F603" s="13">
        <v>4884.7299999999996</v>
      </c>
      <c r="G603" s="13">
        <v>533754.88</v>
      </c>
      <c r="H603" s="13">
        <v>2282.41</v>
      </c>
      <c r="I603" s="4">
        <f t="shared" si="19"/>
        <v>4.2761388898214844E-3</v>
      </c>
      <c r="J603" s="13">
        <f t="shared" si="18"/>
        <v>20.887783919277698</v>
      </c>
    </row>
    <row r="604" spans="2:10" x14ac:dyDescent="0.25">
      <c r="B604" s="2">
        <v>600</v>
      </c>
      <c r="C604" s="1">
        <v>22042</v>
      </c>
      <c r="D604" t="s">
        <v>485</v>
      </c>
      <c r="E604" s="2" t="s">
        <v>1</v>
      </c>
      <c r="F604" s="13">
        <v>7713.7</v>
      </c>
      <c r="G604" s="13">
        <v>875692.47</v>
      </c>
      <c r="H604" s="13">
        <v>12697.54</v>
      </c>
      <c r="I604" s="4">
        <f t="shared" si="19"/>
        <v>1.4499999069307974E-2</v>
      </c>
      <c r="J604" s="13">
        <f t="shared" si="18"/>
        <v>111.84864282092092</v>
      </c>
    </row>
    <row r="605" spans="2:10" x14ac:dyDescent="0.25">
      <c r="B605" s="2">
        <v>601</v>
      </c>
      <c r="C605" s="1">
        <v>22044</v>
      </c>
      <c r="D605" t="s">
        <v>486</v>
      </c>
      <c r="E605" s="2" t="s">
        <v>1</v>
      </c>
      <c r="F605" s="13">
        <v>7007.48</v>
      </c>
      <c r="G605" s="13">
        <v>894921.41</v>
      </c>
      <c r="H605" s="13">
        <v>9316.59</v>
      </c>
      <c r="I605" s="4">
        <f t="shared" si="19"/>
        <v>1.0410511912995801E-2</v>
      </c>
      <c r="J605" s="13">
        <f t="shared" si="18"/>
        <v>72.951454020079808</v>
      </c>
    </row>
    <row r="606" spans="2:10" x14ac:dyDescent="0.25">
      <c r="B606" s="2">
        <v>602</v>
      </c>
      <c r="C606" s="1">
        <v>22046</v>
      </c>
      <c r="D606" t="s">
        <v>487</v>
      </c>
      <c r="E606" s="2" t="s">
        <v>1</v>
      </c>
      <c r="F606" s="13">
        <v>8576.3799999999992</v>
      </c>
      <c r="G606" s="13">
        <v>1048922.27</v>
      </c>
      <c r="H606" s="13">
        <v>5631.64</v>
      </c>
      <c r="I606" s="4">
        <f t="shared" si="19"/>
        <v>5.3689774362403421E-3</v>
      </c>
      <c r="J606" s="13">
        <f t="shared" si="18"/>
        <v>46.046390704622944</v>
      </c>
    </row>
    <row r="607" spans="2:10" x14ac:dyDescent="0.25">
      <c r="B607" s="2">
        <v>603</v>
      </c>
      <c r="C607" s="1">
        <v>22048</v>
      </c>
      <c r="D607" t="s">
        <v>488</v>
      </c>
      <c r="E607" s="2" t="s">
        <v>1</v>
      </c>
      <c r="F607" s="13">
        <v>3565.59</v>
      </c>
      <c r="G607" s="13">
        <v>565445.93999999994</v>
      </c>
      <c r="H607" s="13">
        <v>845.33</v>
      </c>
      <c r="I607" s="4">
        <f t="shared" si="19"/>
        <v>1.494979343206532E-3</v>
      </c>
      <c r="J607" s="13">
        <f t="shared" si="18"/>
        <v>5.3304833963437783</v>
      </c>
    </row>
    <row r="608" spans="2:10" x14ac:dyDescent="0.25">
      <c r="B608" s="2">
        <v>604</v>
      </c>
      <c r="C608" s="1">
        <v>22050</v>
      </c>
      <c r="D608" t="s">
        <v>489</v>
      </c>
      <c r="E608" s="2" t="s">
        <v>1</v>
      </c>
      <c r="F608" s="13">
        <v>18833.38</v>
      </c>
      <c r="G608" s="13">
        <v>2249199.34</v>
      </c>
      <c r="H608" s="13">
        <v>24711.7</v>
      </c>
      <c r="I608" s="4">
        <f t="shared" si="19"/>
        <v>1.098688744946902E-2</v>
      </c>
      <c r="J608" s="13">
        <f t="shared" si="18"/>
        <v>206.92022635308086</v>
      </c>
    </row>
    <row r="609" spans="2:10" x14ac:dyDescent="0.25">
      <c r="B609" s="2">
        <v>605</v>
      </c>
      <c r="C609" s="1">
        <v>22052</v>
      </c>
      <c r="D609" t="s">
        <v>490</v>
      </c>
      <c r="E609" s="2" t="s">
        <v>1</v>
      </c>
      <c r="F609" s="13">
        <v>9561.1299999999992</v>
      </c>
      <c r="G609" s="13">
        <v>1255540.43</v>
      </c>
      <c r="H609" s="13">
        <v>18525.919999999998</v>
      </c>
      <c r="I609" s="4">
        <f t="shared" si="19"/>
        <v>1.475533527821163E-2</v>
      </c>
      <c r="J609" s="13">
        <f t="shared" si="18"/>
        <v>141.07767878856757</v>
      </c>
    </row>
    <row r="610" spans="2:10" x14ac:dyDescent="0.25">
      <c r="B610" s="2">
        <v>606</v>
      </c>
      <c r="C610" s="1">
        <v>22054</v>
      </c>
      <c r="D610" t="s">
        <v>491</v>
      </c>
      <c r="E610" s="2" t="s">
        <v>1</v>
      </c>
      <c r="F610" s="13">
        <v>9694.83</v>
      </c>
      <c r="G610" s="13">
        <v>1200944.47</v>
      </c>
      <c r="H610" s="13">
        <v>5480.7</v>
      </c>
      <c r="I610" s="4">
        <f t="shared" si="19"/>
        <v>4.5636581348344942E-3</v>
      </c>
      <c r="J610" s="13">
        <f t="shared" si="18"/>
        <v>44.243889795337502</v>
      </c>
    </row>
    <row r="611" spans="2:10" x14ac:dyDescent="0.25">
      <c r="B611" s="2">
        <v>607</v>
      </c>
      <c r="C611" s="1">
        <v>22056</v>
      </c>
      <c r="D611" t="s">
        <v>492</v>
      </c>
      <c r="E611" s="2" t="s">
        <v>1</v>
      </c>
      <c r="F611" s="13">
        <v>8848.1</v>
      </c>
      <c r="G611" s="13">
        <v>1047257.16</v>
      </c>
      <c r="H611" s="13">
        <v>15357.06</v>
      </c>
      <c r="I611" s="4">
        <f t="shared" si="19"/>
        <v>1.466407735039978E-2</v>
      </c>
      <c r="J611" s="13">
        <f t="shared" si="18"/>
        <v>129.7492228040723</v>
      </c>
    </row>
    <row r="612" spans="2:10" x14ac:dyDescent="0.25">
      <c r="B612" s="2">
        <v>608</v>
      </c>
      <c r="C612" s="1">
        <v>22058</v>
      </c>
      <c r="D612" t="s">
        <v>493</v>
      </c>
      <c r="E612" s="2" t="s">
        <v>1</v>
      </c>
      <c r="F612" s="13">
        <v>7950.83</v>
      </c>
      <c r="G612" s="13">
        <v>1150269.32</v>
      </c>
      <c r="H612" s="13">
        <v>10510.94</v>
      </c>
      <c r="I612" s="4">
        <f t="shared" si="19"/>
        <v>9.1378078309521452E-3</v>
      </c>
      <c r="J612" s="13">
        <f t="shared" si="18"/>
        <v>72.65315663656925</v>
      </c>
    </row>
    <row r="613" spans="2:10" x14ac:dyDescent="0.25">
      <c r="B613" s="2">
        <v>609</v>
      </c>
      <c r="C613" s="1">
        <v>22060</v>
      </c>
      <c r="D613" t="s">
        <v>494</v>
      </c>
      <c r="E613" s="2" t="s">
        <v>1</v>
      </c>
      <c r="F613" s="13">
        <v>4159.46</v>
      </c>
      <c r="G613" s="13">
        <v>450506.49</v>
      </c>
      <c r="H613" s="13">
        <v>8030.5</v>
      </c>
      <c r="I613" s="4">
        <f t="shared" si="19"/>
        <v>1.7825492369710368E-2</v>
      </c>
      <c r="J613" s="13">
        <f t="shared" si="18"/>
        <v>74.144422492115496</v>
      </c>
    </row>
    <row r="614" spans="2:10" x14ac:dyDescent="0.25">
      <c r="B614" s="2">
        <v>610</v>
      </c>
      <c r="C614" s="1">
        <v>22062</v>
      </c>
      <c r="D614" t="s">
        <v>495</v>
      </c>
      <c r="E614" s="2" t="s">
        <v>1</v>
      </c>
      <c r="F614" s="13">
        <v>4010.54</v>
      </c>
      <c r="G614" s="13">
        <v>610489.31000000006</v>
      </c>
      <c r="H614" s="13">
        <v>1223.81</v>
      </c>
      <c r="I614" s="4">
        <f t="shared" si="19"/>
        <v>2.0046378862882954E-3</v>
      </c>
      <c r="J614" s="13">
        <f t="shared" si="18"/>
        <v>8.0396804284746608</v>
      </c>
    </row>
    <row r="615" spans="2:10" x14ac:dyDescent="0.25">
      <c r="B615" s="2">
        <v>611</v>
      </c>
      <c r="C615" s="1">
        <v>22064</v>
      </c>
      <c r="D615" t="s">
        <v>496</v>
      </c>
      <c r="E615" s="2" t="s">
        <v>1</v>
      </c>
      <c r="F615" s="13">
        <v>2430.83</v>
      </c>
      <c r="G615" s="13">
        <v>265031.15000000002</v>
      </c>
      <c r="H615" s="13">
        <v>1020.12</v>
      </c>
      <c r="I615" s="4">
        <f t="shared" si="19"/>
        <v>3.8490569882068575E-3</v>
      </c>
      <c r="J615" s="13">
        <f t="shared" si="18"/>
        <v>9.3564031986428748</v>
      </c>
    </row>
    <row r="616" spans="2:10" x14ac:dyDescent="0.25">
      <c r="B616" s="2">
        <v>612</v>
      </c>
      <c r="C616" s="1">
        <v>22066</v>
      </c>
      <c r="D616" t="s">
        <v>497</v>
      </c>
      <c r="E616" s="2" t="s">
        <v>1</v>
      </c>
      <c r="F616" s="13">
        <v>5089.45</v>
      </c>
      <c r="G616" s="13">
        <v>701156.09</v>
      </c>
      <c r="H616" s="13">
        <v>13065.23</v>
      </c>
      <c r="I616" s="4">
        <f t="shared" si="19"/>
        <v>1.8633839435096399E-2</v>
      </c>
      <c r="J616" s="13">
        <f t="shared" si="18"/>
        <v>94.835994112951369</v>
      </c>
    </row>
    <row r="617" spans="2:10" x14ac:dyDescent="0.25">
      <c r="B617" s="2">
        <v>613</v>
      </c>
      <c r="C617" s="1">
        <v>22106</v>
      </c>
      <c r="D617" t="s">
        <v>498</v>
      </c>
      <c r="E617" s="2" t="s">
        <v>19</v>
      </c>
      <c r="F617" s="13">
        <v>3712.2</v>
      </c>
      <c r="G617" s="13">
        <v>443038.09</v>
      </c>
      <c r="H617" s="13">
        <v>1510.86</v>
      </c>
      <c r="I617" s="4">
        <f t="shared" si="19"/>
        <v>3.4102259695097544E-3</v>
      </c>
      <c r="J617" s="13">
        <f t="shared" si="18"/>
        <v>12.65944084401411</v>
      </c>
    </row>
    <row r="618" spans="2:10" x14ac:dyDescent="0.25">
      <c r="B618" s="2">
        <v>614</v>
      </c>
      <c r="C618" s="1">
        <v>22107</v>
      </c>
      <c r="D618" t="s">
        <v>467</v>
      </c>
      <c r="E618" s="2" t="s">
        <v>19</v>
      </c>
      <c r="F618" s="13">
        <v>4692.5600000000004</v>
      </c>
      <c r="G618" s="13">
        <v>770330.63</v>
      </c>
      <c r="H618" s="13">
        <v>18184.22</v>
      </c>
      <c r="I618" s="4">
        <f t="shared" si="19"/>
        <v>2.3605734072913602E-2</v>
      </c>
      <c r="J618" s="13">
        <f t="shared" si="18"/>
        <v>110.77132348119146</v>
      </c>
    </row>
    <row r="619" spans="2:10" x14ac:dyDescent="0.25">
      <c r="B619" s="2">
        <v>615</v>
      </c>
      <c r="C619" s="1">
        <v>22108</v>
      </c>
      <c r="D619" t="s">
        <v>499</v>
      </c>
      <c r="E619" s="2" t="s">
        <v>19</v>
      </c>
      <c r="F619" s="13">
        <v>2447.4699999999998</v>
      </c>
      <c r="G619" s="13">
        <v>406162.3</v>
      </c>
      <c r="H619" s="13">
        <v>2449.4699999999998</v>
      </c>
      <c r="I619" s="4">
        <f t="shared" si="19"/>
        <v>6.0307665187044682E-3</v>
      </c>
      <c r="J619" s="13">
        <f t="shared" si="18"/>
        <v>14.760120131533624</v>
      </c>
    </row>
    <row r="620" spans="2:10" x14ac:dyDescent="0.25">
      <c r="B620" s="2">
        <v>616</v>
      </c>
      <c r="C620" s="1">
        <v>22111</v>
      </c>
      <c r="D620" t="s">
        <v>469</v>
      </c>
      <c r="E620" s="2" t="s">
        <v>19</v>
      </c>
      <c r="F620" s="13">
        <v>1740.47</v>
      </c>
      <c r="G620" s="13">
        <v>1223324.8400000001</v>
      </c>
      <c r="H620" s="13">
        <v>24076.59</v>
      </c>
      <c r="I620" s="4">
        <f t="shared" si="19"/>
        <v>1.9681272882515814E-2</v>
      </c>
      <c r="J620" s="13">
        <f t="shared" si="18"/>
        <v>34.254665013832302</v>
      </c>
    </row>
    <row r="621" spans="2:10" x14ac:dyDescent="0.25">
      <c r="B621" s="2">
        <v>617</v>
      </c>
      <c r="C621" s="1">
        <v>22116</v>
      </c>
      <c r="D621" t="s">
        <v>500</v>
      </c>
      <c r="E621" s="2" t="s">
        <v>19</v>
      </c>
      <c r="F621" s="13">
        <v>8701.2000000000007</v>
      </c>
      <c r="G621" s="13">
        <v>1278221.81</v>
      </c>
      <c r="H621" s="13">
        <v>12463.98</v>
      </c>
      <c r="I621" s="4">
        <f t="shared" si="19"/>
        <v>9.7510306133800038E-3</v>
      </c>
      <c r="J621" s="13">
        <f t="shared" si="18"/>
        <v>84.845667573142094</v>
      </c>
    </row>
    <row r="622" spans="2:10" x14ac:dyDescent="0.25">
      <c r="B622" s="2">
        <v>618</v>
      </c>
      <c r="C622" s="1">
        <v>22136</v>
      </c>
      <c r="D622" t="s">
        <v>475</v>
      </c>
      <c r="E622" s="2" t="s">
        <v>19</v>
      </c>
      <c r="F622" s="13">
        <v>7877.07</v>
      </c>
      <c r="G622" s="13">
        <v>935425.13</v>
      </c>
      <c r="H622" s="13">
        <v>22942.87</v>
      </c>
      <c r="I622" s="4">
        <f t="shared" si="19"/>
        <v>2.4526676977343981E-2</v>
      </c>
      <c r="J622" s="13">
        <f t="shared" si="18"/>
        <v>193.19835141792694</v>
      </c>
    </row>
    <row r="623" spans="2:10" x14ac:dyDescent="0.25">
      <c r="B623" s="2">
        <v>619</v>
      </c>
      <c r="C623" s="1">
        <v>22147</v>
      </c>
      <c r="D623" t="s">
        <v>501</v>
      </c>
      <c r="E623" s="2" t="s">
        <v>19</v>
      </c>
      <c r="F623" s="13">
        <v>4059.52</v>
      </c>
      <c r="G623" s="13">
        <v>618876.31000000006</v>
      </c>
      <c r="H623" s="13">
        <v>6326.77</v>
      </c>
      <c r="I623" s="4">
        <f t="shared" si="19"/>
        <v>1.022299593274139E-2</v>
      </c>
      <c r="J623" s="13">
        <f t="shared" si="18"/>
        <v>41.500456448882325</v>
      </c>
    </row>
    <row r="624" spans="2:10" x14ac:dyDescent="0.25">
      <c r="B624" s="2">
        <v>620</v>
      </c>
      <c r="C624" s="1">
        <v>22151</v>
      </c>
      <c r="D624" t="s">
        <v>502</v>
      </c>
      <c r="E624" s="2" t="s">
        <v>19</v>
      </c>
      <c r="F624" s="13">
        <v>4704.84</v>
      </c>
      <c r="G624" s="13">
        <v>669351.77</v>
      </c>
      <c r="H624" s="13">
        <v>16405.689999999999</v>
      </c>
      <c r="I624" s="4">
        <f t="shared" si="19"/>
        <v>2.4509817909348322E-2</v>
      </c>
      <c r="J624" s="13">
        <f t="shared" si="18"/>
        <v>115.31477169261836</v>
      </c>
    </row>
    <row r="625" spans="2:10" x14ac:dyDescent="0.25">
      <c r="B625" s="2">
        <v>621</v>
      </c>
      <c r="C625" s="1">
        <v>22152</v>
      </c>
      <c r="D625" t="s">
        <v>483</v>
      </c>
      <c r="E625" s="2" t="s">
        <v>19</v>
      </c>
      <c r="F625" s="13">
        <v>1143.8</v>
      </c>
      <c r="G625" s="13">
        <v>135160.95999999999</v>
      </c>
      <c r="H625" s="13">
        <v>1525.03</v>
      </c>
      <c r="I625" s="4">
        <f t="shared" si="19"/>
        <v>1.1283065761000809E-2</v>
      </c>
      <c r="J625" s="13">
        <f t="shared" si="18"/>
        <v>12.905570617432724</v>
      </c>
    </row>
    <row r="626" spans="2:10" x14ac:dyDescent="0.25">
      <c r="B626" s="2">
        <v>622</v>
      </c>
      <c r="C626" s="1">
        <v>22153</v>
      </c>
      <c r="D626" t="s">
        <v>485</v>
      </c>
      <c r="E626" s="2" t="s">
        <v>19</v>
      </c>
      <c r="F626" s="13">
        <v>10223.209999999999</v>
      </c>
      <c r="G626" s="13">
        <v>1723161.92</v>
      </c>
      <c r="H626" s="13">
        <v>65469.93</v>
      </c>
      <c r="I626" s="4">
        <f t="shared" si="19"/>
        <v>3.7994067324793254E-2</v>
      </c>
      <c r="J626" s="13">
        <f t="shared" si="18"/>
        <v>388.42132901549962</v>
      </c>
    </row>
    <row r="627" spans="2:10" x14ac:dyDescent="0.25">
      <c r="B627" s="2">
        <v>623</v>
      </c>
      <c r="C627" s="1">
        <v>22171</v>
      </c>
      <c r="D627" t="s">
        <v>488</v>
      </c>
      <c r="E627" s="2" t="s">
        <v>19</v>
      </c>
      <c r="F627" s="13">
        <v>1404.81</v>
      </c>
      <c r="G627" s="13">
        <v>172998.58</v>
      </c>
      <c r="H627" s="13">
        <v>4325.8</v>
      </c>
      <c r="I627" s="4">
        <f t="shared" si="19"/>
        <v>2.5004829519409931E-2</v>
      </c>
      <c r="J627" s="13">
        <f t="shared" si="18"/>
        <v>35.127034557162261</v>
      </c>
    </row>
    <row r="628" spans="2:10" x14ac:dyDescent="0.25">
      <c r="B628" s="2">
        <v>624</v>
      </c>
      <c r="C628" s="1">
        <v>22172</v>
      </c>
      <c r="D628" t="s">
        <v>490</v>
      </c>
      <c r="E628" s="2" t="s">
        <v>19</v>
      </c>
      <c r="F628" s="13">
        <v>5669.3</v>
      </c>
      <c r="G628" s="13">
        <v>698054.55</v>
      </c>
      <c r="H628" s="13">
        <v>4538.49</v>
      </c>
      <c r="I628" s="4">
        <f t="shared" si="19"/>
        <v>6.5016265562626869E-3</v>
      </c>
      <c r="J628" s="13">
        <f t="shared" si="18"/>
        <v>36.859671435420054</v>
      </c>
    </row>
    <row r="629" spans="2:10" x14ac:dyDescent="0.25">
      <c r="B629" s="2">
        <v>625</v>
      </c>
      <c r="C629" s="1">
        <v>22186</v>
      </c>
      <c r="D629" t="s">
        <v>503</v>
      </c>
      <c r="E629" s="2" t="s">
        <v>19</v>
      </c>
      <c r="F629" s="13">
        <v>2576.6799999999998</v>
      </c>
      <c r="G629" s="13">
        <v>331105.94</v>
      </c>
      <c r="H629" s="13">
        <v>10305.02</v>
      </c>
      <c r="I629" s="4">
        <f t="shared" si="19"/>
        <v>3.1123029686510609E-2</v>
      </c>
      <c r="J629" s="13">
        <f t="shared" si="18"/>
        <v>80.194088132638157</v>
      </c>
    </row>
    <row r="630" spans="2:10" x14ac:dyDescent="0.25">
      <c r="B630" s="2">
        <v>626</v>
      </c>
      <c r="C630" s="1">
        <v>22191</v>
      </c>
      <c r="D630" t="s">
        <v>496</v>
      </c>
      <c r="E630" s="2" t="s">
        <v>19</v>
      </c>
      <c r="F630" s="13">
        <v>631.30999999999995</v>
      </c>
      <c r="G630" s="13">
        <v>58579.86</v>
      </c>
      <c r="H630" s="13">
        <v>218.01</v>
      </c>
      <c r="I630" s="4">
        <f t="shared" si="19"/>
        <v>3.7215862243439981E-3</v>
      </c>
      <c r="J630" s="13">
        <f t="shared" si="18"/>
        <v>2.3494745992906094</v>
      </c>
    </row>
    <row r="631" spans="2:10" x14ac:dyDescent="0.25">
      <c r="B631" s="2">
        <v>627</v>
      </c>
      <c r="C631" s="1">
        <v>22206</v>
      </c>
      <c r="D631" t="s">
        <v>468</v>
      </c>
      <c r="E631" s="2" t="s">
        <v>20</v>
      </c>
      <c r="F631" s="13">
        <v>18672.310000000001</v>
      </c>
      <c r="G631" s="13">
        <v>2550612.39</v>
      </c>
      <c r="H631" s="13">
        <v>118024.42</v>
      </c>
      <c r="I631" s="4">
        <f t="shared" si="19"/>
        <v>4.6272973683782657E-2</v>
      </c>
      <c r="J631" s="13">
        <f t="shared" si="18"/>
        <v>864.02330924543185</v>
      </c>
    </row>
    <row r="632" spans="2:10" x14ac:dyDescent="0.25">
      <c r="B632" s="2">
        <v>628</v>
      </c>
      <c r="C632" s="1">
        <v>22211</v>
      </c>
      <c r="D632" t="s">
        <v>504</v>
      </c>
      <c r="E632" s="2" t="s">
        <v>20</v>
      </c>
      <c r="F632" s="13">
        <v>15175.25</v>
      </c>
      <c r="G632" s="13">
        <v>2324405.09</v>
      </c>
      <c r="H632" s="13">
        <v>46412.3</v>
      </c>
      <c r="I632" s="4">
        <f t="shared" si="19"/>
        <v>1.9967388730851559E-2</v>
      </c>
      <c r="J632" s="13">
        <f t="shared" si="18"/>
        <v>303.0101158378551</v>
      </c>
    </row>
    <row r="633" spans="2:10" x14ac:dyDescent="0.25">
      <c r="B633" s="2">
        <v>629</v>
      </c>
      <c r="C633" s="1">
        <v>22226</v>
      </c>
      <c r="D633" t="s">
        <v>473</v>
      </c>
      <c r="E633" s="2" t="s">
        <v>20</v>
      </c>
      <c r="F633" s="13">
        <v>16593.63</v>
      </c>
      <c r="G633" s="13">
        <v>2188247.7999999998</v>
      </c>
      <c r="H633" s="13">
        <v>45202.78</v>
      </c>
      <c r="I633" s="4">
        <f t="shared" si="19"/>
        <v>2.0657066352357353E-2</v>
      </c>
      <c r="J633" s="13">
        <f t="shared" si="18"/>
        <v>342.77571593646758</v>
      </c>
    </row>
    <row r="634" spans="2:10" x14ac:dyDescent="0.25">
      <c r="B634" s="2">
        <v>630</v>
      </c>
      <c r="C634" s="1">
        <v>22246</v>
      </c>
      <c r="D634" t="s">
        <v>505</v>
      </c>
      <c r="E634" s="2" t="s">
        <v>20</v>
      </c>
      <c r="F634" s="13">
        <v>34561.51</v>
      </c>
      <c r="G634" s="13">
        <v>4796803.16</v>
      </c>
      <c r="H634" s="13">
        <v>162935.9</v>
      </c>
      <c r="I634" s="4">
        <f t="shared" si="19"/>
        <v>3.3967601872577149E-2</v>
      </c>
      <c r="J634" s="13">
        <f t="shared" si="18"/>
        <v>1173.9716117950938</v>
      </c>
    </row>
    <row r="635" spans="2:10" x14ac:dyDescent="0.25">
      <c r="B635" s="2">
        <v>631</v>
      </c>
      <c r="C635" s="1">
        <v>22271</v>
      </c>
      <c r="D635" t="s">
        <v>489</v>
      </c>
      <c r="E635" s="2" t="s">
        <v>20</v>
      </c>
      <c r="F635" s="13">
        <v>94166.46</v>
      </c>
      <c r="G635" s="13">
        <v>14009416.890000001</v>
      </c>
      <c r="H635" s="13">
        <v>370193.09</v>
      </c>
      <c r="I635" s="4">
        <f t="shared" si="19"/>
        <v>2.642458946769197E-2</v>
      </c>
      <c r="J635" s="13">
        <f t="shared" si="18"/>
        <v>2488.3100471258372</v>
      </c>
    </row>
    <row r="636" spans="2:10" x14ac:dyDescent="0.25">
      <c r="B636" s="2">
        <v>632</v>
      </c>
      <c r="C636" s="1">
        <v>23002</v>
      </c>
      <c r="D636" t="s">
        <v>0</v>
      </c>
      <c r="E636" s="2" t="s">
        <v>1</v>
      </c>
      <c r="F636" s="13">
        <v>7998.79</v>
      </c>
      <c r="G636" s="13">
        <v>1047392.14</v>
      </c>
      <c r="H636" s="13">
        <v>1650.78</v>
      </c>
      <c r="I636" s="4">
        <f t="shared" si="19"/>
        <v>1.5760859156342341E-3</v>
      </c>
      <c r="J636" s="13">
        <f t="shared" si="18"/>
        <v>12.606780261115956</v>
      </c>
    </row>
    <row r="637" spans="2:10" x14ac:dyDescent="0.25">
      <c r="B637" s="2">
        <v>633</v>
      </c>
      <c r="C637" s="1">
        <v>23004</v>
      </c>
      <c r="D637" t="s">
        <v>506</v>
      </c>
      <c r="E637" s="2" t="s">
        <v>1</v>
      </c>
      <c r="F637" s="13">
        <v>15258.3</v>
      </c>
      <c r="G637" s="13">
        <v>2069954.22</v>
      </c>
      <c r="H637" s="13">
        <v>10722.16</v>
      </c>
      <c r="I637" s="4">
        <f t="shared" si="19"/>
        <v>5.179901998025831E-3</v>
      </c>
      <c r="J637" s="13">
        <f t="shared" si="18"/>
        <v>79.036498656477534</v>
      </c>
    </row>
    <row r="638" spans="2:10" x14ac:dyDescent="0.25">
      <c r="B638" s="2">
        <v>634</v>
      </c>
      <c r="C638" s="1">
        <v>23006</v>
      </c>
      <c r="D638" t="s">
        <v>309</v>
      </c>
      <c r="E638" s="2" t="s">
        <v>1</v>
      </c>
      <c r="F638" s="13">
        <v>19008.849999999999</v>
      </c>
      <c r="G638" s="13">
        <v>2602734.1</v>
      </c>
      <c r="H638" s="13">
        <v>1697.47</v>
      </c>
      <c r="I638" s="4">
        <f t="shared" si="19"/>
        <v>6.5218725185949651E-4</v>
      </c>
      <c r="J638" s="13">
        <f t="shared" si="18"/>
        <v>12.397329642509389</v>
      </c>
    </row>
    <row r="639" spans="2:10" x14ac:dyDescent="0.25">
      <c r="B639" s="2">
        <v>635</v>
      </c>
      <c r="C639" s="1">
        <v>23008</v>
      </c>
      <c r="D639" t="s">
        <v>507</v>
      </c>
      <c r="E639" s="2" t="s">
        <v>1</v>
      </c>
      <c r="F639" s="13">
        <v>10447.07</v>
      </c>
      <c r="G639" s="13">
        <v>1383883.69</v>
      </c>
      <c r="H639" s="13">
        <v>13364.11</v>
      </c>
      <c r="I639" s="4">
        <f t="shared" si="19"/>
        <v>9.6569604053936067E-3</v>
      </c>
      <c r="J639" s="13">
        <f t="shared" si="18"/>
        <v>100.88694134237538</v>
      </c>
    </row>
    <row r="640" spans="2:10" x14ac:dyDescent="0.25">
      <c r="B640" s="2">
        <v>636</v>
      </c>
      <c r="C640" s="1">
        <v>23010</v>
      </c>
      <c r="D640" t="s">
        <v>508</v>
      </c>
      <c r="E640" s="2" t="s">
        <v>1</v>
      </c>
      <c r="F640" s="13">
        <v>14214.83</v>
      </c>
      <c r="G640" s="13">
        <v>1894749.33</v>
      </c>
      <c r="H640" s="13">
        <v>26012.47</v>
      </c>
      <c r="I640" s="4">
        <f t="shared" si="19"/>
        <v>1.3728713127451006E-2</v>
      </c>
      <c r="J640" s="13">
        <f t="shared" si="18"/>
        <v>195.15132322548439</v>
      </c>
    </row>
    <row r="641" spans="2:10" x14ac:dyDescent="0.25">
      <c r="B641" s="2">
        <v>637</v>
      </c>
      <c r="C641" s="1">
        <v>23012</v>
      </c>
      <c r="D641" t="s">
        <v>509</v>
      </c>
      <c r="E641" s="2" t="s">
        <v>1</v>
      </c>
      <c r="F641" s="13">
        <v>22994.080000000002</v>
      </c>
      <c r="G641" s="13">
        <v>2707373.03</v>
      </c>
      <c r="H641" s="13">
        <v>20243.82</v>
      </c>
      <c r="I641" s="4">
        <f t="shared" si="19"/>
        <v>7.4772924808222683E-3</v>
      </c>
      <c r="J641" s="13">
        <f t="shared" si="18"/>
        <v>171.93346148742572</v>
      </c>
    </row>
    <row r="642" spans="2:10" x14ac:dyDescent="0.25">
      <c r="B642" s="2">
        <v>638</v>
      </c>
      <c r="C642" s="1">
        <v>23014</v>
      </c>
      <c r="D642" t="s">
        <v>510</v>
      </c>
      <c r="E642" s="2" t="s">
        <v>1</v>
      </c>
      <c r="F642" s="13">
        <v>30074.19</v>
      </c>
      <c r="G642" s="13">
        <v>3867940.65</v>
      </c>
      <c r="H642" s="13">
        <v>11299.34</v>
      </c>
      <c r="I642" s="4">
        <f t="shared" si="19"/>
        <v>2.9212806044477441E-3</v>
      </c>
      <c r="J642" s="13">
        <f t="shared" si="18"/>
        <v>87.855147941476304</v>
      </c>
    </row>
    <row r="643" spans="2:10" x14ac:dyDescent="0.25">
      <c r="B643" s="2">
        <v>639</v>
      </c>
      <c r="C643" s="1">
        <v>23016</v>
      </c>
      <c r="D643" t="s">
        <v>511</v>
      </c>
      <c r="E643" s="2" t="s">
        <v>1</v>
      </c>
      <c r="F643" s="13">
        <v>13656.46</v>
      </c>
      <c r="G643" s="13">
        <v>1851756.89</v>
      </c>
      <c r="H643" s="13">
        <v>22378.79</v>
      </c>
      <c r="I643" s="4">
        <f t="shared" si="19"/>
        <v>1.2085166320077795E-2</v>
      </c>
      <c r="J643" s="13">
        <f t="shared" si="18"/>
        <v>165.04059044348961</v>
      </c>
    </row>
    <row r="644" spans="2:10" x14ac:dyDescent="0.25">
      <c r="B644" s="2">
        <v>640</v>
      </c>
      <c r="C644" s="1">
        <v>23018</v>
      </c>
      <c r="D644" t="s">
        <v>512</v>
      </c>
      <c r="E644" s="2" t="s">
        <v>1</v>
      </c>
      <c r="F644" s="13">
        <v>9968.33</v>
      </c>
      <c r="G644" s="13">
        <v>1326002.48</v>
      </c>
      <c r="H644" s="13">
        <v>146355.01999999999</v>
      </c>
      <c r="I644" s="4">
        <f t="shared" si="19"/>
        <v>0.11037311182102766</v>
      </c>
      <c r="J644" s="13">
        <f t="shared" si="18"/>
        <v>1100.2356017589045</v>
      </c>
    </row>
    <row r="645" spans="2:10" x14ac:dyDescent="0.25">
      <c r="B645" s="2">
        <v>641</v>
      </c>
      <c r="C645" s="1">
        <v>23020</v>
      </c>
      <c r="D645" t="s">
        <v>9</v>
      </c>
      <c r="E645" s="2" t="s">
        <v>1</v>
      </c>
      <c r="F645" s="13">
        <v>17605.23</v>
      </c>
      <c r="G645" s="13">
        <v>2111797.52</v>
      </c>
      <c r="H645" s="13">
        <v>19453.18</v>
      </c>
      <c r="I645" s="4">
        <f t="shared" si="19"/>
        <v>9.2116691187325572E-3</v>
      </c>
      <c r="J645" s="13">
        <f t="shared" ref="J645:J708" si="20">I645*F645</f>
        <v>162.17355351918397</v>
      </c>
    </row>
    <row r="646" spans="2:10" x14ac:dyDescent="0.25">
      <c r="B646" s="2">
        <v>642</v>
      </c>
      <c r="C646" s="1">
        <v>23022</v>
      </c>
      <c r="D646" t="s">
        <v>513</v>
      </c>
      <c r="E646" s="2" t="s">
        <v>1</v>
      </c>
      <c r="F646" s="13">
        <v>8883.6</v>
      </c>
      <c r="G646" s="13">
        <v>1253738.32</v>
      </c>
      <c r="H646" s="13">
        <v>3671.27</v>
      </c>
      <c r="I646" s="4">
        <f t="shared" ref="I646:I709" si="21">IF(G646=0,0,H646/G646)</f>
        <v>2.9282585858905548E-3</v>
      </c>
      <c r="J646" s="13">
        <f t="shared" si="20"/>
        <v>26.013477973617334</v>
      </c>
    </row>
    <row r="647" spans="2:10" x14ac:dyDescent="0.25">
      <c r="B647" s="2">
        <v>643</v>
      </c>
      <c r="C647" s="1">
        <v>23024</v>
      </c>
      <c r="D647" t="s">
        <v>514</v>
      </c>
      <c r="E647" s="2" t="s">
        <v>1</v>
      </c>
      <c r="F647" s="13">
        <v>23263.84</v>
      </c>
      <c r="G647" s="13">
        <v>3364935.31</v>
      </c>
      <c r="H647" s="13">
        <v>6699.32</v>
      </c>
      <c r="I647" s="4">
        <f t="shared" si="21"/>
        <v>1.9909208893528476E-3</v>
      </c>
      <c r="J647" s="13">
        <f t="shared" si="20"/>
        <v>46.316465022562355</v>
      </c>
    </row>
    <row r="648" spans="2:10" x14ac:dyDescent="0.25">
      <c r="B648" s="2">
        <v>644</v>
      </c>
      <c r="C648" s="1">
        <v>23026</v>
      </c>
      <c r="D648" t="s">
        <v>515</v>
      </c>
      <c r="E648" s="2" t="s">
        <v>1</v>
      </c>
      <c r="F648" s="13">
        <v>13415.89</v>
      </c>
      <c r="G648" s="13">
        <v>1711370.52</v>
      </c>
      <c r="H648" s="13">
        <v>20417.400000000001</v>
      </c>
      <c r="I648" s="4">
        <f t="shared" si="21"/>
        <v>1.1930438067847517E-2</v>
      </c>
      <c r="J648" s="13">
        <f t="shared" si="20"/>
        <v>160.05744477005481</v>
      </c>
    </row>
    <row r="649" spans="2:10" x14ac:dyDescent="0.25">
      <c r="B649" s="2">
        <v>645</v>
      </c>
      <c r="C649" s="1">
        <v>23028</v>
      </c>
      <c r="D649" t="s">
        <v>516</v>
      </c>
      <c r="E649" s="2" t="s">
        <v>1</v>
      </c>
      <c r="F649" s="13">
        <v>16581.509999999998</v>
      </c>
      <c r="G649" s="13">
        <v>2073940.25</v>
      </c>
      <c r="H649" s="13">
        <v>80826.789999999994</v>
      </c>
      <c r="I649" s="4">
        <f t="shared" si="21"/>
        <v>3.8972574065236444E-2</v>
      </c>
      <c r="J649" s="13">
        <f t="shared" si="20"/>
        <v>646.22412658845872</v>
      </c>
    </row>
    <row r="650" spans="2:10" x14ac:dyDescent="0.25">
      <c r="B650" s="2">
        <v>646</v>
      </c>
      <c r="C650" s="1">
        <v>23030</v>
      </c>
      <c r="D650" t="s">
        <v>368</v>
      </c>
      <c r="E650" s="2" t="s">
        <v>1</v>
      </c>
      <c r="F650" s="13">
        <v>12398.52</v>
      </c>
      <c r="G650" s="13">
        <v>1733266.98</v>
      </c>
      <c r="H650" s="13">
        <v>15454.46</v>
      </c>
      <c r="I650" s="4">
        <f t="shared" si="21"/>
        <v>8.916375941114392E-3</v>
      </c>
      <c r="J650" s="13">
        <f t="shared" si="20"/>
        <v>110.54986543342561</v>
      </c>
    </row>
    <row r="651" spans="2:10" x14ac:dyDescent="0.25">
      <c r="B651" s="2">
        <v>647</v>
      </c>
      <c r="C651" s="1">
        <v>23032</v>
      </c>
      <c r="D651" t="s">
        <v>221</v>
      </c>
      <c r="E651" s="2" t="s">
        <v>1</v>
      </c>
      <c r="F651" s="13">
        <v>14537.88</v>
      </c>
      <c r="G651" s="13">
        <v>1982221.16</v>
      </c>
      <c r="H651" s="13">
        <v>2027.43</v>
      </c>
      <c r="I651" s="4">
        <f t="shared" si="21"/>
        <v>1.0228071624459906E-3</v>
      </c>
      <c r="J651" s="13">
        <f t="shared" si="20"/>
        <v>14.869447790780317</v>
      </c>
    </row>
    <row r="652" spans="2:10" x14ac:dyDescent="0.25">
      <c r="B652" s="2">
        <v>648</v>
      </c>
      <c r="C652" s="1">
        <v>23101</v>
      </c>
      <c r="D652" t="s">
        <v>506</v>
      </c>
      <c r="E652" s="2" t="s">
        <v>19</v>
      </c>
      <c r="F652" s="13">
        <v>8549.3799999999992</v>
      </c>
      <c r="G652" s="13">
        <v>1443415.54</v>
      </c>
      <c r="H652" s="13">
        <v>30679.65</v>
      </c>
      <c r="I652" s="4">
        <f t="shared" si="21"/>
        <v>2.1254897948514536E-2</v>
      </c>
      <c r="J652" s="13">
        <f t="shared" si="20"/>
        <v>181.71619942307117</v>
      </c>
    </row>
    <row r="653" spans="2:10" x14ac:dyDescent="0.25">
      <c r="B653" s="2">
        <v>649</v>
      </c>
      <c r="C653" s="1">
        <v>23106</v>
      </c>
      <c r="D653" t="s">
        <v>308</v>
      </c>
      <c r="E653" s="2" t="s">
        <v>19</v>
      </c>
      <c r="F653" s="13">
        <v>5639.59</v>
      </c>
      <c r="G653" s="13">
        <v>906399.99</v>
      </c>
      <c r="H653" s="13">
        <v>552.87</v>
      </c>
      <c r="I653" s="4">
        <f t="shared" si="21"/>
        <v>6.0996249569685013E-4</v>
      </c>
      <c r="J653" s="13">
        <f t="shared" si="20"/>
        <v>3.4399383911069989</v>
      </c>
    </row>
    <row r="654" spans="2:10" x14ac:dyDescent="0.25">
      <c r="B654" s="2">
        <v>650</v>
      </c>
      <c r="C654" s="1">
        <v>23109</v>
      </c>
      <c r="D654" t="s">
        <v>309</v>
      </c>
      <c r="E654" s="2" t="s">
        <v>19</v>
      </c>
      <c r="F654" s="13">
        <v>4085.5</v>
      </c>
      <c r="G654" s="13">
        <v>697324.1</v>
      </c>
      <c r="H654" s="13">
        <v>8951.9500000000007</v>
      </c>
      <c r="I654" s="4">
        <f t="shared" si="21"/>
        <v>1.2837574378972419E-2</v>
      </c>
      <c r="J654" s="13">
        <f t="shared" si="20"/>
        <v>52.447910125291813</v>
      </c>
    </row>
    <row r="655" spans="2:10" x14ac:dyDescent="0.25">
      <c r="B655" s="2">
        <v>651</v>
      </c>
      <c r="C655" s="1">
        <v>23110</v>
      </c>
      <c r="D655" t="s">
        <v>517</v>
      </c>
      <c r="E655" s="2" t="s">
        <v>19</v>
      </c>
      <c r="F655" s="13">
        <v>1922.19</v>
      </c>
      <c r="G655" s="13">
        <v>256286.17</v>
      </c>
      <c r="H655" s="13">
        <v>4737.3599999999997</v>
      </c>
      <c r="I655" s="4">
        <f t="shared" si="21"/>
        <v>1.8484649405779482E-2</v>
      </c>
      <c r="J655" s="13">
        <f t="shared" si="20"/>
        <v>35.531008241295261</v>
      </c>
    </row>
    <row r="656" spans="2:10" x14ac:dyDescent="0.25">
      <c r="B656" s="2">
        <v>652</v>
      </c>
      <c r="C656" s="1">
        <v>23151</v>
      </c>
      <c r="D656" t="s">
        <v>518</v>
      </c>
      <c r="E656" s="2" t="s">
        <v>19</v>
      </c>
      <c r="F656" s="13">
        <v>11103.1</v>
      </c>
      <c r="G656" s="13">
        <v>1868906.13</v>
      </c>
      <c r="H656" s="13">
        <v>73637.399999999994</v>
      </c>
      <c r="I656" s="4">
        <f t="shared" si="21"/>
        <v>3.9401336866501692E-2</v>
      </c>
      <c r="J656" s="13">
        <f t="shared" si="20"/>
        <v>437.47698336245497</v>
      </c>
    </row>
    <row r="657" spans="2:10" x14ac:dyDescent="0.25">
      <c r="B657" s="2">
        <v>653</v>
      </c>
      <c r="C657" s="1">
        <v>23161</v>
      </c>
      <c r="D657" t="s">
        <v>514</v>
      </c>
      <c r="E657" s="2" t="s">
        <v>19</v>
      </c>
      <c r="F657" s="13">
        <v>25988.54</v>
      </c>
      <c r="G657" s="13">
        <v>4493287.0199999996</v>
      </c>
      <c r="H657" s="13">
        <v>129102.31</v>
      </c>
      <c r="I657" s="4">
        <f t="shared" si="21"/>
        <v>2.8732264247833428E-2</v>
      </c>
      <c r="J657" s="13">
        <f t="shared" si="20"/>
        <v>746.70959869538899</v>
      </c>
    </row>
    <row r="658" spans="2:10" x14ac:dyDescent="0.25">
      <c r="B658" s="2">
        <v>654</v>
      </c>
      <c r="C658" s="1">
        <v>23206</v>
      </c>
      <c r="D658" t="s">
        <v>519</v>
      </c>
      <c r="E658" s="2" t="s">
        <v>20</v>
      </c>
      <c r="F658" s="13">
        <v>26102.41</v>
      </c>
      <c r="G658" s="13">
        <v>4589570.63</v>
      </c>
      <c r="H658" s="13">
        <v>136385.67000000001</v>
      </c>
      <c r="I658" s="4">
        <f t="shared" si="21"/>
        <v>2.9716433408499481E-2</v>
      </c>
      <c r="J658" s="13">
        <f t="shared" si="20"/>
        <v>775.67052856635098</v>
      </c>
    </row>
    <row r="659" spans="2:10" x14ac:dyDescent="0.25">
      <c r="B659" s="2">
        <v>655</v>
      </c>
      <c r="C659" s="1">
        <v>23251</v>
      </c>
      <c r="D659" t="s">
        <v>9</v>
      </c>
      <c r="E659" s="2" t="s">
        <v>20</v>
      </c>
      <c r="F659" s="13">
        <v>108945.67</v>
      </c>
      <c r="G659" s="13">
        <v>18837837.859999999</v>
      </c>
      <c r="H659" s="13">
        <v>1201619.97</v>
      </c>
      <c r="I659" s="4">
        <f t="shared" si="21"/>
        <v>6.37875736552284E-2</v>
      </c>
      <c r="J659" s="13">
        <f t="shared" si="20"/>
        <v>6949.3799495432067</v>
      </c>
    </row>
    <row r="660" spans="2:10" x14ac:dyDescent="0.25">
      <c r="B660" s="2">
        <v>656</v>
      </c>
      <c r="C660" s="1">
        <v>24002</v>
      </c>
      <c r="D660" t="s">
        <v>520</v>
      </c>
      <c r="E660" s="2" t="s">
        <v>1</v>
      </c>
      <c r="F660" s="13">
        <v>16833.259999999998</v>
      </c>
      <c r="G660" s="13">
        <v>1694723.06</v>
      </c>
      <c r="H660" s="13">
        <v>25905.85</v>
      </c>
      <c r="I660" s="4">
        <f t="shared" si="21"/>
        <v>1.5286184870818951E-2</v>
      </c>
      <c r="J660" s="13">
        <f t="shared" si="20"/>
        <v>257.3163243385618</v>
      </c>
    </row>
    <row r="661" spans="2:10" x14ac:dyDescent="0.25">
      <c r="B661" s="2">
        <v>657</v>
      </c>
      <c r="C661" s="1">
        <v>24004</v>
      </c>
      <c r="D661" t="s">
        <v>309</v>
      </c>
      <c r="E661" s="2" t="s">
        <v>1</v>
      </c>
      <c r="F661" s="13">
        <v>78505.3</v>
      </c>
      <c r="G661" s="13">
        <v>7222966.75</v>
      </c>
      <c r="H661" s="13">
        <v>35932.94</v>
      </c>
      <c r="I661" s="4">
        <f t="shared" si="21"/>
        <v>4.9748173075834807E-3</v>
      </c>
      <c r="J661" s="13">
        <f t="shared" si="20"/>
        <v>390.54952517703344</v>
      </c>
    </row>
    <row r="662" spans="2:10" x14ac:dyDescent="0.25">
      <c r="B662" s="2">
        <v>658</v>
      </c>
      <c r="C662" s="1">
        <v>24006</v>
      </c>
      <c r="D662" t="s">
        <v>521</v>
      </c>
      <c r="E662" s="2" t="s">
        <v>1</v>
      </c>
      <c r="F662" s="13">
        <v>69218.33</v>
      </c>
      <c r="G662" s="13">
        <v>7870315.4299999997</v>
      </c>
      <c r="H662" s="13">
        <v>37595.629999999997</v>
      </c>
      <c r="I662" s="4">
        <f t="shared" si="21"/>
        <v>4.7768898634854336E-3</v>
      </c>
      <c r="J662" s="13">
        <f t="shared" si="20"/>
        <v>330.64833894438971</v>
      </c>
    </row>
    <row r="663" spans="2:10" x14ac:dyDescent="0.25">
      <c r="B663" s="2">
        <v>659</v>
      </c>
      <c r="C663" s="1">
        <v>24008</v>
      </c>
      <c r="D663" t="s">
        <v>522</v>
      </c>
      <c r="E663" s="2" t="s">
        <v>1</v>
      </c>
      <c r="F663" s="13">
        <v>8162.42</v>
      </c>
      <c r="G663" s="13">
        <v>1148809.69</v>
      </c>
      <c r="H663" s="13">
        <v>9117.67</v>
      </c>
      <c r="I663" s="4">
        <f t="shared" si="21"/>
        <v>7.936623515074983E-3</v>
      </c>
      <c r="J663" s="13">
        <f t="shared" si="20"/>
        <v>64.782054511918346</v>
      </c>
    </row>
    <row r="664" spans="2:10" x14ac:dyDescent="0.25">
      <c r="B664" s="2">
        <v>660</v>
      </c>
      <c r="C664" s="1">
        <v>24010</v>
      </c>
      <c r="D664" t="s">
        <v>523</v>
      </c>
      <c r="E664" s="2" t="s">
        <v>1</v>
      </c>
      <c r="F664" s="13">
        <v>7984.01</v>
      </c>
      <c r="G664" s="13">
        <v>1121494.93</v>
      </c>
      <c r="H664" s="13">
        <v>56907.39</v>
      </c>
      <c r="I664" s="4">
        <f t="shared" si="21"/>
        <v>5.0742440717052556E-2</v>
      </c>
      <c r="J664" s="13">
        <f t="shared" si="20"/>
        <v>405.1281541093548</v>
      </c>
    </row>
    <row r="665" spans="2:10" x14ac:dyDescent="0.25">
      <c r="B665" s="2">
        <v>661</v>
      </c>
      <c r="C665" s="1">
        <v>24012</v>
      </c>
      <c r="D665" t="s">
        <v>524</v>
      </c>
      <c r="E665" s="2" t="s">
        <v>1</v>
      </c>
      <c r="F665" s="13">
        <v>9333.9500000000007</v>
      </c>
      <c r="G665" s="13">
        <v>1249467.17</v>
      </c>
      <c r="H665" s="13">
        <v>8898.1</v>
      </c>
      <c r="I665" s="4">
        <f t="shared" si="21"/>
        <v>7.1215156457452187E-3</v>
      </c>
      <c r="J665" s="13">
        <f t="shared" si="20"/>
        <v>66.471870961603585</v>
      </c>
    </row>
    <row r="666" spans="2:10" x14ac:dyDescent="0.25">
      <c r="B666" s="2">
        <v>662</v>
      </c>
      <c r="C666" s="1">
        <v>24014</v>
      </c>
      <c r="D666" t="s">
        <v>525</v>
      </c>
      <c r="E666" s="2" t="s">
        <v>1</v>
      </c>
      <c r="F666" s="13">
        <v>12775.48</v>
      </c>
      <c r="G666" s="13">
        <v>1658695.13</v>
      </c>
      <c r="H666" s="13">
        <v>2096.2600000000002</v>
      </c>
      <c r="I666" s="4">
        <f t="shared" si="21"/>
        <v>1.2638006599802341E-3</v>
      </c>
      <c r="J666" s="13">
        <f t="shared" si="20"/>
        <v>16.145660055564282</v>
      </c>
    </row>
    <row r="667" spans="2:10" x14ac:dyDescent="0.25">
      <c r="B667" s="2">
        <v>663</v>
      </c>
      <c r="C667" s="1">
        <v>24016</v>
      </c>
      <c r="D667" t="s">
        <v>526</v>
      </c>
      <c r="E667" s="2" t="s">
        <v>1</v>
      </c>
      <c r="F667" s="13">
        <v>56414.5</v>
      </c>
      <c r="G667" s="13">
        <v>6093645.3799999999</v>
      </c>
      <c r="H667" s="13">
        <v>83548.11</v>
      </c>
      <c r="I667" s="4">
        <f t="shared" si="21"/>
        <v>1.3710694467750599E-2</v>
      </c>
      <c r="J667" s="13">
        <f t="shared" si="20"/>
        <v>773.48197305091617</v>
      </c>
    </row>
    <row r="668" spans="2:10" x14ac:dyDescent="0.25">
      <c r="B668" s="2">
        <v>664</v>
      </c>
      <c r="C668" s="1">
        <v>24018</v>
      </c>
      <c r="D668" t="s">
        <v>527</v>
      </c>
      <c r="E668" s="2" t="s">
        <v>1</v>
      </c>
      <c r="F668" s="13">
        <v>5632.52</v>
      </c>
      <c r="G668" s="13">
        <v>645246.56999999995</v>
      </c>
      <c r="H668" s="13">
        <v>17676.8</v>
      </c>
      <c r="I668" s="4">
        <f t="shared" si="21"/>
        <v>2.7395418777662005E-2</v>
      </c>
      <c r="J668" s="13">
        <f t="shared" si="20"/>
        <v>154.30524417355682</v>
      </c>
    </row>
    <row r="669" spans="2:10" x14ac:dyDescent="0.25">
      <c r="B669" s="2">
        <v>665</v>
      </c>
      <c r="C669" s="1">
        <v>24020</v>
      </c>
      <c r="D669" t="s">
        <v>264</v>
      </c>
      <c r="E669" s="2" t="s">
        <v>1</v>
      </c>
      <c r="F669" s="13">
        <v>5344.33</v>
      </c>
      <c r="G669" s="13">
        <v>617576.66</v>
      </c>
      <c r="H669" s="13">
        <v>12407.44</v>
      </c>
      <c r="I669" s="4">
        <f t="shared" si="21"/>
        <v>2.0090526089506039E-2</v>
      </c>
      <c r="J669" s="13">
        <f t="shared" si="20"/>
        <v>107.37040129592981</v>
      </c>
    </row>
    <row r="670" spans="2:10" x14ac:dyDescent="0.25">
      <c r="B670" s="2">
        <v>666</v>
      </c>
      <c r="C670" s="1">
        <v>24141</v>
      </c>
      <c r="D670" t="s">
        <v>522</v>
      </c>
      <c r="E670" s="2" t="s">
        <v>19</v>
      </c>
      <c r="F670" s="13">
        <v>2758.08</v>
      </c>
      <c r="G670" s="13">
        <v>395909.29</v>
      </c>
      <c r="H670" s="13">
        <v>8078.6</v>
      </c>
      <c r="I670" s="4">
        <f t="shared" si="21"/>
        <v>2.0405179176270404E-2</v>
      </c>
      <c r="J670" s="13">
        <f t="shared" si="20"/>
        <v>56.279116582487873</v>
      </c>
    </row>
    <row r="671" spans="2:10" x14ac:dyDescent="0.25">
      <c r="B671" s="2">
        <v>667</v>
      </c>
      <c r="C671" s="1">
        <v>24154</v>
      </c>
      <c r="D671" t="s">
        <v>525</v>
      </c>
      <c r="E671" s="2" t="s">
        <v>19</v>
      </c>
      <c r="F671" s="13">
        <v>2645.31</v>
      </c>
      <c r="G671" s="13">
        <v>362479.02</v>
      </c>
      <c r="H671" s="13">
        <v>870.67</v>
      </c>
      <c r="I671" s="4">
        <f t="shared" si="21"/>
        <v>2.4019872929473269E-3</v>
      </c>
      <c r="J671" s="13">
        <f t="shared" si="20"/>
        <v>6.3540010059064933</v>
      </c>
    </row>
    <row r="672" spans="2:10" x14ac:dyDescent="0.25">
      <c r="B672" s="2">
        <v>668</v>
      </c>
      <c r="C672" s="1">
        <v>24206</v>
      </c>
      <c r="D672" t="s">
        <v>520</v>
      </c>
      <c r="E672" s="2" t="s">
        <v>20</v>
      </c>
      <c r="F672" s="13">
        <v>40563.94</v>
      </c>
      <c r="G672" s="13">
        <v>6264195.0599999996</v>
      </c>
      <c r="H672" s="13">
        <v>247175.74</v>
      </c>
      <c r="I672" s="4">
        <f t="shared" si="21"/>
        <v>3.9458499876279397E-2</v>
      </c>
      <c r="J672" s="13">
        <f t="shared" si="20"/>
        <v>1600.5922214714051</v>
      </c>
    </row>
    <row r="673" spans="2:10" x14ac:dyDescent="0.25">
      <c r="B673" s="2">
        <v>669</v>
      </c>
      <c r="C673" s="1">
        <v>24231</v>
      </c>
      <c r="D673" t="s">
        <v>521</v>
      </c>
      <c r="E673" s="2" t="s">
        <v>20</v>
      </c>
      <c r="F673" s="13">
        <v>40375.31</v>
      </c>
      <c r="G673" s="13">
        <v>4364958.55</v>
      </c>
      <c r="H673" s="13">
        <v>82451.91</v>
      </c>
      <c r="I673" s="4">
        <f t="shared" si="21"/>
        <v>1.8889505835055411E-2</v>
      </c>
      <c r="J673" s="13">
        <f t="shared" si="20"/>
        <v>762.66965383717104</v>
      </c>
    </row>
    <row r="674" spans="2:10" x14ac:dyDescent="0.25">
      <c r="B674" s="2">
        <v>670</v>
      </c>
      <c r="C674" s="1">
        <v>24251</v>
      </c>
      <c r="D674" t="s">
        <v>528</v>
      </c>
      <c r="E674" s="2" t="s">
        <v>20</v>
      </c>
      <c r="F674" s="13">
        <v>11565.92</v>
      </c>
      <c r="G674" s="13">
        <v>1894472.7</v>
      </c>
      <c r="H674" s="13">
        <v>41829.300000000003</v>
      </c>
      <c r="I674" s="4">
        <f t="shared" si="21"/>
        <v>2.2079653087637527E-2</v>
      </c>
      <c r="J674" s="13">
        <f t="shared" si="20"/>
        <v>255.37150123936863</v>
      </c>
    </row>
    <row r="675" spans="2:10" x14ac:dyDescent="0.25">
      <c r="B675" s="2">
        <v>671</v>
      </c>
      <c r="C675" s="1">
        <v>24271</v>
      </c>
      <c r="D675" t="s">
        <v>526</v>
      </c>
      <c r="E675" s="2" t="s">
        <v>20</v>
      </c>
      <c r="F675" s="13">
        <v>8219.27</v>
      </c>
      <c r="G675" s="13">
        <v>1431358.8</v>
      </c>
      <c r="H675" s="13">
        <v>32872.33</v>
      </c>
      <c r="I675" s="4">
        <f t="shared" si="21"/>
        <v>2.2965821008680703E-2</v>
      </c>
      <c r="J675" s="13">
        <f t="shared" si="20"/>
        <v>188.76228364201904</v>
      </c>
    </row>
    <row r="676" spans="2:10" x14ac:dyDescent="0.25">
      <c r="B676" s="2">
        <v>672</v>
      </c>
      <c r="C676" s="1">
        <v>25002</v>
      </c>
      <c r="D676" t="s">
        <v>529</v>
      </c>
      <c r="E676" s="2" t="s">
        <v>1</v>
      </c>
      <c r="F676" s="13">
        <v>25088.69</v>
      </c>
      <c r="G676" s="13">
        <v>3067736.82</v>
      </c>
      <c r="H676" s="13">
        <v>21408.14</v>
      </c>
      <c r="I676" s="4">
        <f t="shared" si="21"/>
        <v>6.9784799857766158E-3</v>
      </c>
      <c r="J676" s="13">
        <f t="shared" si="20"/>
        <v>175.08092103435391</v>
      </c>
    </row>
    <row r="677" spans="2:10" x14ac:dyDescent="0.25">
      <c r="B677" s="2">
        <v>673</v>
      </c>
      <c r="C677" s="1">
        <v>25004</v>
      </c>
      <c r="D677" t="s">
        <v>530</v>
      </c>
      <c r="E677" s="2" t="s">
        <v>1</v>
      </c>
      <c r="F677" s="13">
        <v>18521.2</v>
      </c>
      <c r="G677" s="13">
        <v>2411810.91</v>
      </c>
      <c r="H677" s="13">
        <v>23201.3</v>
      </c>
      <c r="I677" s="4">
        <f t="shared" si="21"/>
        <v>9.6198669239787125E-3</v>
      </c>
      <c r="J677" s="13">
        <f t="shared" si="20"/>
        <v>178.17147927239455</v>
      </c>
    </row>
    <row r="678" spans="2:10" x14ac:dyDescent="0.25">
      <c r="B678" s="2">
        <v>674</v>
      </c>
      <c r="C678" s="1">
        <v>25006</v>
      </c>
      <c r="D678" t="s">
        <v>531</v>
      </c>
      <c r="E678" s="2" t="s">
        <v>1</v>
      </c>
      <c r="F678" s="13">
        <v>6855.27</v>
      </c>
      <c r="G678" s="13">
        <v>906265.5</v>
      </c>
      <c r="H678" s="13">
        <v>1016.27</v>
      </c>
      <c r="I678" s="4">
        <f t="shared" si="21"/>
        <v>1.1213821998078929E-3</v>
      </c>
      <c r="J678" s="13">
        <f t="shared" si="20"/>
        <v>7.6873777528770546</v>
      </c>
    </row>
    <row r="679" spans="2:10" x14ac:dyDescent="0.25">
      <c r="B679" s="2">
        <v>675</v>
      </c>
      <c r="C679" s="1">
        <v>25008</v>
      </c>
      <c r="D679" t="s">
        <v>532</v>
      </c>
      <c r="E679" s="2" t="s">
        <v>1</v>
      </c>
      <c r="F679" s="13">
        <v>32908.93</v>
      </c>
      <c r="G679" s="13">
        <v>4428846.05</v>
      </c>
      <c r="H679" s="13">
        <v>37063.089999999997</v>
      </c>
      <c r="I679" s="4">
        <f t="shared" si="21"/>
        <v>8.3685658931404935E-3</v>
      </c>
      <c r="J679" s="13">
        <f t="shared" si="20"/>
        <v>275.40054917774796</v>
      </c>
    </row>
    <row r="680" spans="2:10" x14ac:dyDescent="0.25">
      <c r="B680" s="2">
        <v>676</v>
      </c>
      <c r="C680" s="1">
        <v>25010</v>
      </c>
      <c r="D680" t="s">
        <v>433</v>
      </c>
      <c r="E680" s="2" t="s">
        <v>1</v>
      </c>
      <c r="F680" s="13">
        <v>5502.46</v>
      </c>
      <c r="G680" s="13">
        <v>757800.65</v>
      </c>
      <c r="H680" s="13">
        <v>11982.48</v>
      </c>
      <c r="I680" s="4">
        <f t="shared" si="21"/>
        <v>1.5812179627979997E-2</v>
      </c>
      <c r="J680" s="13">
        <f t="shared" si="20"/>
        <v>87.005885915774812</v>
      </c>
    </row>
    <row r="681" spans="2:10" x14ac:dyDescent="0.25">
      <c r="B681" s="2">
        <v>677</v>
      </c>
      <c r="C681" s="1">
        <v>25012</v>
      </c>
      <c r="D681" t="s">
        <v>377</v>
      </c>
      <c r="E681" s="2" t="s">
        <v>1</v>
      </c>
      <c r="F681" s="13">
        <v>10806.35</v>
      </c>
      <c r="G681" s="13">
        <v>1752371.18</v>
      </c>
      <c r="H681" s="13">
        <v>9930.4500000000007</v>
      </c>
      <c r="I681" s="4">
        <f t="shared" si="21"/>
        <v>5.6668644824437262E-3</v>
      </c>
      <c r="J681" s="13">
        <f t="shared" si="20"/>
        <v>61.238120999855759</v>
      </c>
    </row>
    <row r="682" spans="2:10" x14ac:dyDescent="0.25">
      <c r="B682" s="2">
        <v>678</v>
      </c>
      <c r="C682" s="1">
        <v>25014</v>
      </c>
      <c r="D682" t="s">
        <v>533</v>
      </c>
      <c r="E682" s="2" t="s">
        <v>1</v>
      </c>
      <c r="F682" s="13">
        <v>8812.48</v>
      </c>
      <c r="G682" s="13">
        <v>1349693.64</v>
      </c>
      <c r="H682" s="13">
        <v>13262.95</v>
      </c>
      <c r="I682" s="4">
        <f t="shared" si="21"/>
        <v>9.8266373989878194E-3</v>
      </c>
      <c r="J682" s="13">
        <f t="shared" si="20"/>
        <v>86.597045545832174</v>
      </c>
    </row>
    <row r="683" spans="2:10" x14ac:dyDescent="0.25">
      <c r="B683" s="2">
        <v>679</v>
      </c>
      <c r="C683" s="1">
        <v>25016</v>
      </c>
      <c r="D683" t="s">
        <v>534</v>
      </c>
      <c r="E683" s="2" t="s">
        <v>1</v>
      </c>
      <c r="F683" s="13">
        <v>5830.05</v>
      </c>
      <c r="G683" s="13">
        <v>867565.46</v>
      </c>
      <c r="H683" s="13">
        <v>1936.86</v>
      </c>
      <c r="I683" s="4">
        <f t="shared" si="21"/>
        <v>2.2325231804410472E-3</v>
      </c>
      <c r="J683" s="13">
        <f t="shared" si="20"/>
        <v>13.015721768130328</v>
      </c>
    </row>
    <row r="684" spans="2:10" x14ac:dyDescent="0.25">
      <c r="B684" s="2">
        <v>680</v>
      </c>
      <c r="C684" s="1">
        <v>25018</v>
      </c>
      <c r="D684" t="s">
        <v>535</v>
      </c>
      <c r="E684" s="2" t="s">
        <v>1</v>
      </c>
      <c r="F684" s="13">
        <v>12839.96</v>
      </c>
      <c r="G684" s="13">
        <v>1728733.05</v>
      </c>
      <c r="H684" s="13">
        <v>20951.73</v>
      </c>
      <c r="I684" s="4">
        <f t="shared" si="21"/>
        <v>1.2119702345020822E-2</v>
      </c>
      <c r="J684" s="13">
        <f t="shared" si="20"/>
        <v>155.61649332197354</v>
      </c>
    </row>
    <row r="685" spans="2:10" x14ac:dyDescent="0.25">
      <c r="B685" s="2">
        <v>681</v>
      </c>
      <c r="C685" s="1">
        <v>25020</v>
      </c>
      <c r="D685" t="s">
        <v>536</v>
      </c>
      <c r="E685" s="2" t="s">
        <v>1</v>
      </c>
      <c r="F685" s="13">
        <v>9134.83</v>
      </c>
      <c r="G685" s="13">
        <v>1359282.55</v>
      </c>
      <c r="H685" s="13">
        <v>1345.06</v>
      </c>
      <c r="I685" s="4">
        <f t="shared" si="21"/>
        <v>9.8953672288370066E-4</v>
      </c>
      <c r="J685" s="13">
        <f t="shared" si="20"/>
        <v>9.0392497422997149</v>
      </c>
    </row>
    <row r="686" spans="2:10" x14ac:dyDescent="0.25">
      <c r="B686" s="2">
        <v>682</v>
      </c>
      <c r="C686" s="1">
        <v>25022</v>
      </c>
      <c r="D686" t="s">
        <v>108</v>
      </c>
      <c r="E686" s="2" t="s">
        <v>1</v>
      </c>
      <c r="F686" s="13">
        <v>5665.09</v>
      </c>
      <c r="G686" s="13">
        <v>744760.09</v>
      </c>
      <c r="H686" s="13">
        <v>2242.5700000000002</v>
      </c>
      <c r="I686" s="4">
        <f t="shared" si="21"/>
        <v>3.0111307387591085E-3</v>
      </c>
      <c r="J686" s="13">
        <f t="shared" si="20"/>
        <v>17.058326636836838</v>
      </c>
    </row>
    <row r="687" spans="2:10" x14ac:dyDescent="0.25">
      <c r="B687" s="2">
        <v>683</v>
      </c>
      <c r="C687" s="1">
        <v>25024</v>
      </c>
      <c r="D687" t="s">
        <v>537</v>
      </c>
      <c r="E687" s="2" t="s">
        <v>1</v>
      </c>
      <c r="F687" s="13">
        <v>10264.91</v>
      </c>
      <c r="G687" s="13">
        <v>1539553.37</v>
      </c>
      <c r="H687" s="13">
        <v>7104.73</v>
      </c>
      <c r="I687" s="4">
        <f t="shared" si="21"/>
        <v>4.614799420691729E-3</v>
      </c>
      <c r="J687" s="13">
        <f t="shared" si="20"/>
        <v>47.370500721452736</v>
      </c>
    </row>
    <row r="688" spans="2:10" x14ac:dyDescent="0.25">
      <c r="B688" s="2">
        <v>684</v>
      </c>
      <c r="C688" s="1">
        <v>25026</v>
      </c>
      <c r="D688" t="s">
        <v>538</v>
      </c>
      <c r="E688" s="2" t="s">
        <v>1</v>
      </c>
      <c r="F688" s="13">
        <v>6582.52</v>
      </c>
      <c r="G688" s="13">
        <v>911497.19</v>
      </c>
      <c r="H688" s="13">
        <v>826.41</v>
      </c>
      <c r="I688" s="4">
        <f t="shared" si="21"/>
        <v>9.0665117684016118E-4</v>
      </c>
      <c r="J688" s="13">
        <f t="shared" si="20"/>
        <v>5.9680495045738979</v>
      </c>
    </row>
    <row r="689" spans="2:10" x14ac:dyDescent="0.25">
      <c r="B689" s="2">
        <v>685</v>
      </c>
      <c r="C689" s="1">
        <v>25028</v>
      </c>
      <c r="D689" t="s">
        <v>539</v>
      </c>
      <c r="E689" s="2" t="s">
        <v>1</v>
      </c>
      <c r="F689" s="13">
        <v>16532.060000000001</v>
      </c>
      <c r="G689" s="13">
        <v>2166659.7200000002</v>
      </c>
      <c r="H689" s="13">
        <v>38433.72</v>
      </c>
      <c r="I689" s="4">
        <f t="shared" si="21"/>
        <v>1.7738696872991205E-2</v>
      </c>
      <c r="J689" s="13">
        <f t="shared" si="20"/>
        <v>293.25720102610302</v>
      </c>
    </row>
    <row r="690" spans="2:10" x14ac:dyDescent="0.25">
      <c r="B690" s="2">
        <v>686</v>
      </c>
      <c r="C690" s="1">
        <v>25101</v>
      </c>
      <c r="D690" t="s">
        <v>529</v>
      </c>
      <c r="E690" s="2" t="s">
        <v>19</v>
      </c>
      <c r="F690" s="13">
        <v>6751.24</v>
      </c>
      <c r="G690" s="13">
        <v>1130595.4099999999</v>
      </c>
      <c r="H690" s="13">
        <v>17413.310000000001</v>
      </c>
      <c r="I690" s="4">
        <f t="shared" si="21"/>
        <v>1.5401893414727381E-2</v>
      </c>
      <c r="J690" s="13">
        <f t="shared" si="20"/>
        <v>103.98187889724407</v>
      </c>
    </row>
    <row r="691" spans="2:10" x14ac:dyDescent="0.25">
      <c r="B691" s="2">
        <v>687</v>
      </c>
      <c r="C691" s="1">
        <v>25102</v>
      </c>
      <c r="D691" t="s">
        <v>540</v>
      </c>
      <c r="E691" s="2" t="s">
        <v>19</v>
      </c>
      <c r="F691" s="13">
        <v>2863.26</v>
      </c>
      <c r="G691" s="13">
        <v>527707.57999999996</v>
      </c>
      <c r="H691" s="13">
        <v>5209.59</v>
      </c>
      <c r="I691" s="4">
        <f t="shared" si="21"/>
        <v>9.8721151589294971E-3</v>
      </c>
      <c r="J691" s="13">
        <f t="shared" si="20"/>
        <v>28.266432449956476</v>
      </c>
    </row>
    <row r="692" spans="2:10" x14ac:dyDescent="0.25">
      <c r="B692" s="2">
        <v>688</v>
      </c>
      <c r="C692" s="1">
        <v>25106</v>
      </c>
      <c r="D692" t="s">
        <v>541</v>
      </c>
      <c r="E692" s="2" t="s">
        <v>19</v>
      </c>
      <c r="F692" s="13">
        <v>14349.2</v>
      </c>
      <c r="G692" s="13">
        <v>2128006.0299999998</v>
      </c>
      <c r="H692" s="13">
        <v>32446.47</v>
      </c>
      <c r="I692" s="4">
        <f t="shared" si="21"/>
        <v>1.5247358110164755E-2</v>
      </c>
      <c r="J692" s="13">
        <f t="shared" si="20"/>
        <v>218.78739099437612</v>
      </c>
    </row>
    <row r="693" spans="2:10" x14ac:dyDescent="0.25">
      <c r="B693" s="2">
        <v>689</v>
      </c>
      <c r="C693" s="1">
        <v>25108</v>
      </c>
      <c r="D693" t="s">
        <v>542</v>
      </c>
      <c r="E693" s="2" t="s">
        <v>19</v>
      </c>
      <c r="F693" s="13">
        <v>1435.54</v>
      </c>
      <c r="G693" s="13">
        <v>235239.57</v>
      </c>
      <c r="H693" s="13">
        <v>834.37</v>
      </c>
      <c r="I693" s="4">
        <f t="shared" si="21"/>
        <v>3.5468947677467699E-3</v>
      </c>
      <c r="J693" s="13">
        <f t="shared" si="20"/>
        <v>5.0917093148911983</v>
      </c>
    </row>
    <row r="694" spans="2:10" x14ac:dyDescent="0.25">
      <c r="B694" s="2">
        <v>690</v>
      </c>
      <c r="C694" s="1">
        <v>25111</v>
      </c>
      <c r="D694" t="s">
        <v>543</v>
      </c>
      <c r="E694" s="2" t="s">
        <v>19</v>
      </c>
      <c r="F694" s="13">
        <v>4131.34</v>
      </c>
      <c r="G694" s="13">
        <v>633299.73</v>
      </c>
      <c r="H694" s="13">
        <v>13930.39</v>
      </c>
      <c r="I694" s="4">
        <f t="shared" si="21"/>
        <v>2.1996519720606861E-2</v>
      </c>
      <c r="J694" s="13">
        <f t="shared" si="20"/>
        <v>90.875101782531956</v>
      </c>
    </row>
    <row r="695" spans="2:10" x14ac:dyDescent="0.25">
      <c r="B695" s="2">
        <v>691</v>
      </c>
      <c r="C695" s="1">
        <v>25136</v>
      </c>
      <c r="D695" t="s">
        <v>377</v>
      </c>
      <c r="E695" s="2" t="s">
        <v>19</v>
      </c>
      <c r="F695" s="13">
        <v>5957.55</v>
      </c>
      <c r="G695" s="13">
        <v>982802.21</v>
      </c>
      <c r="H695" s="13">
        <v>18605.73</v>
      </c>
      <c r="I695" s="4">
        <f t="shared" si="21"/>
        <v>1.8931306635950686E-2</v>
      </c>
      <c r="J695" s="13">
        <f t="shared" si="20"/>
        <v>112.78420584900802</v>
      </c>
    </row>
    <row r="696" spans="2:10" x14ac:dyDescent="0.25">
      <c r="B696" s="2">
        <v>692</v>
      </c>
      <c r="C696" s="1">
        <v>25137</v>
      </c>
      <c r="D696" t="s">
        <v>544</v>
      </c>
      <c r="E696" s="2" t="s">
        <v>19</v>
      </c>
      <c r="F696" s="13">
        <v>2191.0100000000002</v>
      </c>
      <c r="G696" s="13">
        <v>334901.58</v>
      </c>
      <c r="H696" s="13">
        <v>3676.64</v>
      </c>
      <c r="I696" s="4">
        <f t="shared" si="21"/>
        <v>1.0978270093560024E-2</v>
      </c>
      <c r="J696" s="13">
        <f t="shared" si="20"/>
        <v>24.053499557690952</v>
      </c>
    </row>
    <row r="697" spans="2:10" x14ac:dyDescent="0.25">
      <c r="B697" s="2">
        <v>693</v>
      </c>
      <c r="C697" s="1">
        <v>25146</v>
      </c>
      <c r="D697" t="s">
        <v>533</v>
      </c>
      <c r="E697" s="2" t="s">
        <v>19</v>
      </c>
      <c r="F697" s="13">
        <v>2976.59</v>
      </c>
      <c r="G697" s="13">
        <v>449152.06</v>
      </c>
      <c r="H697" s="13">
        <v>5258.89</v>
      </c>
      <c r="I697" s="4">
        <f t="shared" si="21"/>
        <v>1.1708484649942383E-2</v>
      </c>
      <c r="J697" s="13">
        <f t="shared" si="20"/>
        <v>34.851358324171997</v>
      </c>
    </row>
    <row r="698" spans="2:10" x14ac:dyDescent="0.25">
      <c r="B698" s="2">
        <v>694</v>
      </c>
      <c r="C698" s="1">
        <v>25147</v>
      </c>
      <c r="D698" t="s">
        <v>501</v>
      </c>
      <c r="E698" s="2" t="s">
        <v>19</v>
      </c>
      <c r="F698" s="13">
        <v>526.73</v>
      </c>
      <c r="G698" s="13">
        <v>84379.73</v>
      </c>
      <c r="H698" s="13">
        <v>15399.07</v>
      </c>
      <c r="I698" s="4">
        <f t="shared" si="21"/>
        <v>0.18249726563476798</v>
      </c>
      <c r="J698" s="13">
        <f t="shared" si="20"/>
        <v>96.126784727801336</v>
      </c>
    </row>
    <row r="699" spans="2:10" x14ac:dyDescent="0.25">
      <c r="B699" s="2">
        <v>695</v>
      </c>
      <c r="C699" s="1">
        <v>25151</v>
      </c>
      <c r="D699" t="s">
        <v>502</v>
      </c>
      <c r="E699" s="2" t="s">
        <v>19</v>
      </c>
      <c r="F699" s="13">
        <v>877.57</v>
      </c>
      <c r="G699" s="13">
        <v>134346.48000000001</v>
      </c>
      <c r="H699" s="13">
        <v>3841.14</v>
      </c>
      <c r="I699" s="4">
        <f t="shared" si="21"/>
        <v>2.859129617687043E-2</v>
      </c>
      <c r="J699" s="13">
        <f t="shared" si="20"/>
        <v>25.090863785936186</v>
      </c>
    </row>
    <row r="700" spans="2:10" x14ac:dyDescent="0.25">
      <c r="B700" s="2">
        <v>696</v>
      </c>
      <c r="C700" s="1">
        <v>25153</v>
      </c>
      <c r="D700" t="s">
        <v>485</v>
      </c>
      <c r="E700" s="2" t="s">
        <v>19</v>
      </c>
      <c r="F700" s="13">
        <v>376.27</v>
      </c>
      <c r="G700" s="13">
        <v>67364.34</v>
      </c>
      <c r="H700" s="13">
        <v>5591.99</v>
      </c>
      <c r="I700" s="4">
        <f t="shared" si="21"/>
        <v>8.3011130221122928E-2</v>
      </c>
      <c r="J700" s="13">
        <f t="shared" si="20"/>
        <v>31.234597968301923</v>
      </c>
    </row>
    <row r="701" spans="2:10" x14ac:dyDescent="0.25">
      <c r="B701" s="2">
        <v>697</v>
      </c>
      <c r="C701" s="1">
        <v>25176</v>
      </c>
      <c r="D701" t="s">
        <v>545</v>
      </c>
      <c r="E701" s="2" t="s">
        <v>19</v>
      </c>
      <c r="F701" s="13">
        <v>1191.06</v>
      </c>
      <c r="G701" s="13">
        <v>195046.18</v>
      </c>
      <c r="H701" s="13">
        <v>2506.61</v>
      </c>
      <c r="I701" s="4">
        <f t="shared" si="21"/>
        <v>1.2851366789136809E-2</v>
      </c>
      <c r="J701" s="13">
        <f t="shared" si="20"/>
        <v>15.306748927869288</v>
      </c>
    </row>
    <row r="702" spans="2:10" x14ac:dyDescent="0.25">
      <c r="B702" s="2">
        <v>698</v>
      </c>
      <c r="C702" s="1">
        <v>25177</v>
      </c>
      <c r="D702" t="s">
        <v>537</v>
      </c>
      <c r="E702" s="2" t="s">
        <v>19</v>
      </c>
      <c r="F702" s="13">
        <v>5324.7</v>
      </c>
      <c r="G702" s="13">
        <v>933406.57</v>
      </c>
      <c r="H702" s="13">
        <v>6672.49</v>
      </c>
      <c r="I702" s="4">
        <f t="shared" si="21"/>
        <v>7.1485354983091666E-3</v>
      </c>
      <c r="J702" s="13">
        <f t="shared" si="20"/>
        <v>38.063806967846816</v>
      </c>
    </row>
    <row r="703" spans="2:10" x14ac:dyDescent="0.25">
      <c r="B703" s="2">
        <v>699</v>
      </c>
      <c r="C703" s="1">
        <v>25216</v>
      </c>
      <c r="D703" t="s">
        <v>532</v>
      </c>
      <c r="E703" s="2" t="s">
        <v>20</v>
      </c>
      <c r="F703" s="13">
        <v>59895.98</v>
      </c>
      <c r="G703" s="13">
        <v>10520718.66</v>
      </c>
      <c r="H703" s="13">
        <v>629103.87</v>
      </c>
      <c r="I703" s="4">
        <f t="shared" si="21"/>
        <v>5.9796663168255465E-2</v>
      </c>
      <c r="J703" s="13">
        <f t="shared" si="20"/>
        <v>3581.579741192566</v>
      </c>
    </row>
    <row r="704" spans="2:10" x14ac:dyDescent="0.25">
      <c r="B704" s="2">
        <v>700</v>
      </c>
      <c r="C704" s="1">
        <v>25251</v>
      </c>
      <c r="D704" t="s">
        <v>535</v>
      </c>
      <c r="E704" s="2" t="s">
        <v>20</v>
      </c>
      <c r="F704" s="13">
        <v>29683.67</v>
      </c>
      <c r="G704" s="13">
        <v>4891667.16</v>
      </c>
      <c r="H704" s="13">
        <v>140182.82999999999</v>
      </c>
      <c r="I704" s="4">
        <f t="shared" si="21"/>
        <v>2.8657475133692455E-2</v>
      </c>
      <c r="J704" s="13">
        <f t="shared" si="20"/>
        <v>850.65903490173264</v>
      </c>
    </row>
    <row r="705" spans="2:10" x14ac:dyDescent="0.25">
      <c r="B705" s="2">
        <v>701</v>
      </c>
      <c r="C705" s="1">
        <v>26002</v>
      </c>
      <c r="D705" t="s">
        <v>130</v>
      </c>
      <c r="E705" s="2" t="s">
        <v>1</v>
      </c>
      <c r="F705" s="13">
        <v>2998.6</v>
      </c>
      <c r="G705" s="13">
        <v>309900.45</v>
      </c>
      <c r="H705" s="13">
        <v>11282.2</v>
      </c>
      <c r="I705" s="4">
        <f t="shared" si="21"/>
        <v>3.6405884534856277E-2</v>
      </c>
      <c r="J705" s="13">
        <f t="shared" si="20"/>
        <v>109.16668536622002</v>
      </c>
    </row>
    <row r="706" spans="2:10" x14ac:dyDescent="0.25">
      <c r="B706" s="2">
        <v>702</v>
      </c>
      <c r="C706" s="1">
        <v>26004</v>
      </c>
      <c r="D706" t="s">
        <v>546</v>
      </c>
      <c r="E706" s="2" t="s">
        <v>1</v>
      </c>
      <c r="F706" s="13">
        <v>3427.33</v>
      </c>
      <c r="G706" s="13">
        <v>353639.58</v>
      </c>
      <c r="H706" s="13">
        <v>961.11</v>
      </c>
      <c r="I706" s="4">
        <f t="shared" si="21"/>
        <v>2.7177670553731569E-3</v>
      </c>
      <c r="J706" s="13">
        <f t="shared" si="20"/>
        <v>9.314684561892081</v>
      </c>
    </row>
    <row r="707" spans="2:10" x14ac:dyDescent="0.25">
      <c r="B707" s="2">
        <v>703</v>
      </c>
      <c r="C707" s="1">
        <v>26006</v>
      </c>
      <c r="D707" t="s">
        <v>547</v>
      </c>
      <c r="E707" s="2" t="s">
        <v>1</v>
      </c>
      <c r="F707" s="13">
        <v>2292.4699999999998</v>
      </c>
      <c r="G707" s="13">
        <v>237623.12</v>
      </c>
      <c r="H707" s="13">
        <v>2046.8</v>
      </c>
      <c r="I707" s="4">
        <f t="shared" si="21"/>
        <v>8.6136399522066705E-3</v>
      </c>
      <c r="J707" s="13">
        <f t="shared" si="20"/>
        <v>19.746511181235224</v>
      </c>
    </row>
    <row r="708" spans="2:10" x14ac:dyDescent="0.25">
      <c r="B708" s="2">
        <v>704</v>
      </c>
      <c r="C708" s="1">
        <v>26008</v>
      </c>
      <c r="D708" t="s">
        <v>548</v>
      </c>
      <c r="E708" s="2" t="s">
        <v>1</v>
      </c>
      <c r="F708" s="13">
        <v>7233.84</v>
      </c>
      <c r="G708" s="13">
        <v>827549.67</v>
      </c>
      <c r="H708" s="13">
        <v>7846.02</v>
      </c>
      <c r="I708" s="4">
        <f t="shared" si="21"/>
        <v>9.4810260754499484E-3</v>
      </c>
      <c r="J708" s="13">
        <f t="shared" si="20"/>
        <v>68.584225665632857</v>
      </c>
    </row>
    <row r="709" spans="2:10" x14ac:dyDescent="0.25">
      <c r="B709" s="2">
        <v>705</v>
      </c>
      <c r="C709" s="1">
        <v>26010</v>
      </c>
      <c r="D709" t="s">
        <v>549</v>
      </c>
      <c r="E709" s="2" t="s">
        <v>1</v>
      </c>
      <c r="F709" s="13">
        <v>3782.02</v>
      </c>
      <c r="G709" s="13">
        <v>389062.06</v>
      </c>
      <c r="H709" s="13">
        <v>4195.7299999999996</v>
      </c>
      <c r="I709" s="4">
        <f t="shared" si="21"/>
        <v>1.0784217818617419E-2</v>
      </c>
      <c r="J709" s="13">
        <f t="shared" ref="J709:J772" si="22">I709*F709</f>
        <v>40.786127474367454</v>
      </c>
    </row>
    <row r="710" spans="2:10" x14ac:dyDescent="0.25">
      <c r="B710" s="2">
        <v>706</v>
      </c>
      <c r="C710" s="1">
        <v>26012</v>
      </c>
      <c r="D710" t="s">
        <v>550</v>
      </c>
      <c r="E710" s="2" t="s">
        <v>1</v>
      </c>
      <c r="F710" s="13">
        <v>71548.320000000007</v>
      </c>
      <c r="G710" s="13">
        <v>6520217.75</v>
      </c>
      <c r="H710" s="13">
        <v>57726.239999999998</v>
      </c>
      <c r="I710" s="4">
        <f t="shared" ref="I710:I773" si="23">IF(G710=0,0,H710/G710)</f>
        <v>8.8534221115544789E-3</v>
      </c>
      <c r="J710" s="13">
        <f t="shared" si="22"/>
        <v>633.44747833257566</v>
      </c>
    </row>
    <row r="711" spans="2:10" x14ac:dyDescent="0.25">
      <c r="B711" s="2">
        <v>707</v>
      </c>
      <c r="C711" s="1">
        <v>26014</v>
      </c>
      <c r="D711" t="s">
        <v>551</v>
      </c>
      <c r="E711" s="2" t="s">
        <v>1</v>
      </c>
      <c r="F711" s="13">
        <v>18816.439999999999</v>
      </c>
      <c r="G711" s="13">
        <v>2016266.9</v>
      </c>
      <c r="H711" s="13">
        <v>6855.49</v>
      </c>
      <c r="I711" s="4">
        <f t="shared" si="23"/>
        <v>3.4000905336490916E-3</v>
      </c>
      <c r="J711" s="13">
        <f t="shared" si="22"/>
        <v>63.977599520976106</v>
      </c>
    </row>
    <row r="712" spans="2:10" x14ac:dyDescent="0.25">
      <c r="B712" s="2">
        <v>708</v>
      </c>
      <c r="C712" s="1">
        <v>26016</v>
      </c>
      <c r="D712" t="s">
        <v>552</v>
      </c>
      <c r="E712" s="2" t="s">
        <v>1</v>
      </c>
      <c r="F712" s="13">
        <v>2932.6</v>
      </c>
      <c r="G712" s="13">
        <v>289386.96000000002</v>
      </c>
      <c r="H712" s="13">
        <v>4310.8900000000003</v>
      </c>
      <c r="I712" s="4">
        <f t="shared" si="23"/>
        <v>1.4896628376067809E-2</v>
      </c>
      <c r="J712" s="13">
        <f t="shared" si="22"/>
        <v>43.685852375656452</v>
      </c>
    </row>
    <row r="713" spans="2:10" x14ac:dyDescent="0.25">
      <c r="B713" s="2">
        <v>709</v>
      </c>
      <c r="C713" s="1">
        <v>26018</v>
      </c>
      <c r="D713" t="s">
        <v>553</v>
      </c>
      <c r="E713" s="2" t="s">
        <v>1</v>
      </c>
      <c r="F713" s="13">
        <v>4212.07</v>
      </c>
      <c r="G713" s="13">
        <v>499563.55</v>
      </c>
      <c r="H713" s="13">
        <v>4649.78</v>
      </c>
      <c r="I713" s="4">
        <f t="shared" si="23"/>
        <v>9.3076846779553864E-3</v>
      </c>
      <c r="J713" s="13">
        <f t="shared" si="22"/>
        <v>39.20461940147554</v>
      </c>
    </row>
    <row r="714" spans="2:10" x14ac:dyDescent="0.25">
      <c r="B714" s="2">
        <v>710</v>
      </c>
      <c r="C714" s="1">
        <v>26020</v>
      </c>
      <c r="D714" t="s">
        <v>214</v>
      </c>
      <c r="E714" s="2" t="s">
        <v>1</v>
      </c>
      <c r="F714" s="13">
        <v>22929.71</v>
      </c>
      <c r="G714" s="13">
        <v>2039270.33</v>
      </c>
      <c r="H714" s="13">
        <v>20078.79</v>
      </c>
      <c r="I714" s="4">
        <f t="shared" si="23"/>
        <v>9.8460658720023655E-3</v>
      </c>
      <c r="J714" s="13">
        <f t="shared" si="22"/>
        <v>225.76743508591136</v>
      </c>
    </row>
    <row r="715" spans="2:10" x14ac:dyDescent="0.25">
      <c r="B715" s="2">
        <v>711</v>
      </c>
      <c r="C715" s="1">
        <v>26236</v>
      </c>
      <c r="D715" t="s">
        <v>554</v>
      </c>
      <c r="E715" s="2" t="s">
        <v>20</v>
      </c>
      <c r="F715" s="13">
        <v>9748.1</v>
      </c>
      <c r="G715" s="13">
        <v>1763769.44</v>
      </c>
      <c r="H715" s="13">
        <v>60485.53</v>
      </c>
      <c r="I715" s="4">
        <f t="shared" si="23"/>
        <v>3.4293331445860636E-2</v>
      </c>
      <c r="J715" s="13">
        <f t="shared" si="22"/>
        <v>334.29482426739406</v>
      </c>
    </row>
    <row r="716" spans="2:10" x14ac:dyDescent="0.25">
      <c r="B716" s="2">
        <v>712</v>
      </c>
      <c r="C716" s="1">
        <v>26251</v>
      </c>
      <c r="D716" t="s">
        <v>555</v>
      </c>
      <c r="E716" s="2" t="s">
        <v>20</v>
      </c>
      <c r="F716" s="13">
        <v>4859.28</v>
      </c>
      <c r="G716" s="13">
        <v>584447.44999999995</v>
      </c>
      <c r="H716" s="13">
        <v>2535</v>
      </c>
      <c r="I716" s="4">
        <f t="shared" si="23"/>
        <v>4.3374301658771893E-3</v>
      </c>
      <c r="J716" s="13">
        <f t="shared" si="22"/>
        <v>21.076787656443706</v>
      </c>
    </row>
    <row r="717" spans="2:10" x14ac:dyDescent="0.25">
      <c r="B717" s="2">
        <v>713</v>
      </c>
      <c r="C717" s="1">
        <v>27002</v>
      </c>
      <c r="D717" t="s">
        <v>0</v>
      </c>
      <c r="E717" s="2" t="s">
        <v>1</v>
      </c>
      <c r="F717" s="13">
        <v>25577.27</v>
      </c>
      <c r="G717" s="13">
        <v>2971043.58</v>
      </c>
      <c r="H717" s="13">
        <v>15370.88</v>
      </c>
      <c r="I717" s="4">
        <f t="shared" si="23"/>
        <v>5.1735626173480759E-3</v>
      </c>
      <c r="J717" s="13">
        <f t="shared" si="22"/>
        <v>132.32560792581842</v>
      </c>
    </row>
    <row r="718" spans="2:10" x14ac:dyDescent="0.25">
      <c r="B718" s="2">
        <v>714</v>
      </c>
      <c r="C718" s="1">
        <v>27004</v>
      </c>
      <c r="D718" t="s">
        <v>275</v>
      </c>
      <c r="E718" s="2" t="s">
        <v>1</v>
      </c>
      <c r="F718" s="13">
        <v>16356.47</v>
      </c>
      <c r="G718" s="13">
        <v>1911678.38</v>
      </c>
      <c r="H718" s="13">
        <v>11474.8</v>
      </c>
      <c r="I718" s="4">
        <f t="shared" si="23"/>
        <v>6.0024741191036539E-3</v>
      </c>
      <c r="J718" s="13">
        <f t="shared" si="22"/>
        <v>98.179287854895335</v>
      </c>
    </row>
    <row r="719" spans="2:10" x14ac:dyDescent="0.25">
      <c r="B719" s="2">
        <v>715</v>
      </c>
      <c r="C719" s="1">
        <v>27006</v>
      </c>
      <c r="D719" t="s">
        <v>111</v>
      </c>
      <c r="E719" s="2" t="s">
        <v>1</v>
      </c>
      <c r="F719" s="13">
        <v>16482.849999999999</v>
      </c>
      <c r="G719" s="13">
        <v>2007402.92</v>
      </c>
      <c r="H719" s="13">
        <v>79724.149999999994</v>
      </c>
      <c r="I719" s="4">
        <f t="shared" si="23"/>
        <v>3.9715071252362233E-2</v>
      </c>
      <c r="J719" s="13">
        <f t="shared" si="22"/>
        <v>654.61756219199879</v>
      </c>
    </row>
    <row r="720" spans="2:10" x14ac:dyDescent="0.25">
      <c r="B720" s="2">
        <v>716</v>
      </c>
      <c r="C720" s="1">
        <v>27008</v>
      </c>
      <c r="D720" t="s">
        <v>556</v>
      </c>
      <c r="E720" s="2" t="s">
        <v>1</v>
      </c>
      <c r="F720" s="13">
        <v>5001.2</v>
      </c>
      <c r="G720" s="13">
        <v>592178.29</v>
      </c>
      <c r="H720" s="13">
        <v>5570.85</v>
      </c>
      <c r="I720" s="4">
        <f t="shared" si="23"/>
        <v>9.4073864139801542E-3</v>
      </c>
      <c r="J720" s="13">
        <f t="shared" si="22"/>
        <v>47.048220933597548</v>
      </c>
    </row>
    <row r="721" spans="2:10" x14ac:dyDescent="0.25">
      <c r="B721" s="2">
        <v>717</v>
      </c>
      <c r="C721" s="1">
        <v>27010</v>
      </c>
      <c r="D721" t="s">
        <v>557</v>
      </c>
      <c r="E721" s="2" t="s">
        <v>1</v>
      </c>
      <c r="F721" s="13">
        <v>17765.47</v>
      </c>
      <c r="G721" s="13">
        <v>2267326.7599999998</v>
      </c>
      <c r="H721" s="13">
        <v>325788.28000000003</v>
      </c>
      <c r="I721" s="4">
        <f t="shared" si="23"/>
        <v>0.14368827896690112</v>
      </c>
      <c r="J721" s="13">
        <f t="shared" si="22"/>
        <v>2552.6898093381128</v>
      </c>
    </row>
    <row r="722" spans="2:10" x14ac:dyDescent="0.25">
      <c r="B722" s="2">
        <v>718</v>
      </c>
      <c r="C722" s="1">
        <v>27012</v>
      </c>
      <c r="D722" t="s">
        <v>558</v>
      </c>
      <c r="E722" s="2" t="s">
        <v>1</v>
      </c>
      <c r="F722" s="13">
        <v>5263.31</v>
      </c>
      <c r="G722" s="13">
        <v>626399.29</v>
      </c>
      <c r="H722" s="13">
        <v>3435.01</v>
      </c>
      <c r="I722" s="4">
        <f t="shared" si="23"/>
        <v>5.4837386549400459E-3</v>
      </c>
      <c r="J722" s="13">
        <f t="shared" si="22"/>
        <v>28.862616499932496</v>
      </c>
    </row>
    <row r="723" spans="2:10" x14ac:dyDescent="0.25">
      <c r="B723" s="2">
        <v>719</v>
      </c>
      <c r="C723" s="1">
        <v>27014</v>
      </c>
      <c r="D723" t="s">
        <v>170</v>
      </c>
      <c r="E723" s="2" t="s">
        <v>1</v>
      </c>
      <c r="F723" s="13">
        <v>6683.55</v>
      </c>
      <c r="G723" s="13">
        <v>887405.8</v>
      </c>
      <c r="H723" s="13">
        <v>4038.75</v>
      </c>
      <c r="I723" s="4">
        <f t="shared" si="23"/>
        <v>4.5511872922173822E-3</v>
      </c>
      <c r="J723" s="13">
        <f t="shared" si="22"/>
        <v>30.418087826899484</v>
      </c>
    </row>
    <row r="724" spans="2:10" x14ac:dyDescent="0.25">
      <c r="B724" s="2">
        <v>720</v>
      </c>
      <c r="C724" s="1">
        <v>27016</v>
      </c>
      <c r="D724" t="s">
        <v>559</v>
      </c>
      <c r="E724" s="2" t="s">
        <v>1</v>
      </c>
      <c r="F724" s="13">
        <v>12600.33</v>
      </c>
      <c r="G724" s="13">
        <v>1647966.93</v>
      </c>
      <c r="H724" s="13">
        <v>233166.5</v>
      </c>
      <c r="I724" s="4">
        <f t="shared" si="23"/>
        <v>0.14148736589028518</v>
      </c>
      <c r="J724" s="13">
        <f t="shared" si="22"/>
        <v>1782.7875010483372</v>
      </c>
    </row>
    <row r="725" spans="2:10" x14ac:dyDescent="0.25">
      <c r="B725" s="2">
        <v>721</v>
      </c>
      <c r="C725" s="1">
        <v>27018</v>
      </c>
      <c r="D725" t="s">
        <v>560</v>
      </c>
      <c r="E725" s="2" t="s">
        <v>1</v>
      </c>
      <c r="F725" s="13">
        <v>6554.52</v>
      </c>
      <c r="G725" s="13">
        <v>895278.36</v>
      </c>
      <c r="H725" s="13">
        <v>10383.15</v>
      </c>
      <c r="I725" s="4">
        <f t="shared" si="23"/>
        <v>1.1597677844017138E-2</v>
      </c>
      <c r="J725" s="13">
        <f t="shared" si="22"/>
        <v>76.017211382167218</v>
      </c>
    </row>
    <row r="726" spans="2:10" x14ac:dyDescent="0.25">
      <c r="B726" s="2">
        <v>722</v>
      </c>
      <c r="C726" s="1">
        <v>27020</v>
      </c>
      <c r="D726" t="s">
        <v>561</v>
      </c>
      <c r="E726" s="2" t="s">
        <v>1</v>
      </c>
      <c r="F726" s="13">
        <v>5404.07</v>
      </c>
      <c r="G726" s="13">
        <v>727189.59</v>
      </c>
      <c r="H726" s="13">
        <v>3013.79</v>
      </c>
      <c r="I726" s="4">
        <f t="shared" si="23"/>
        <v>4.1444350159083E-3</v>
      </c>
      <c r="J726" s="13">
        <f t="shared" si="22"/>
        <v>22.396816936419565</v>
      </c>
    </row>
    <row r="727" spans="2:10" x14ac:dyDescent="0.25">
      <c r="B727" s="2">
        <v>723</v>
      </c>
      <c r="C727" s="1">
        <v>27022</v>
      </c>
      <c r="D727" t="s">
        <v>562</v>
      </c>
      <c r="E727" s="2" t="s">
        <v>1</v>
      </c>
      <c r="F727" s="13">
        <v>8482.82</v>
      </c>
      <c r="G727" s="13">
        <v>1108641.47</v>
      </c>
      <c r="H727" s="13">
        <v>8675.89</v>
      </c>
      <c r="I727" s="4">
        <f t="shared" si="23"/>
        <v>7.8256949922683294E-3</v>
      </c>
      <c r="J727" s="13">
        <f t="shared" si="22"/>
        <v>66.383961994313623</v>
      </c>
    </row>
    <row r="728" spans="2:10" x14ac:dyDescent="0.25">
      <c r="B728" s="2">
        <v>724</v>
      </c>
      <c r="C728" s="1">
        <v>27024</v>
      </c>
      <c r="D728" t="s">
        <v>563</v>
      </c>
      <c r="E728" s="2" t="s">
        <v>1</v>
      </c>
      <c r="F728" s="13">
        <v>7538.32</v>
      </c>
      <c r="G728" s="13">
        <v>957384.54</v>
      </c>
      <c r="H728" s="13">
        <v>17342.09</v>
      </c>
      <c r="I728" s="4">
        <f t="shared" si="23"/>
        <v>1.8114027619455814E-2</v>
      </c>
      <c r="J728" s="13">
        <f t="shared" si="22"/>
        <v>136.54933668429615</v>
      </c>
    </row>
    <row r="729" spans="2:10" x14ac:dyDescent="0.25">
      <c r="B729" s="2">
        <v>725</v>
      </c>
      <c r="C729" s="1">
        <v>27026</v>
      </c>
      <c r="D729" t="s">
        <v>564</v>
      </c>
      <c r="E729" s="2" t="s">
        <v>1</v>
      </c>
      <c r="F729" s="13">
        <v>10420.02</v>
      </c>
      <c r="G729" s="13">
        <v>1400431.69</v>
      </c>
      <c r="H729" s="13">
        <v>4557.51</v>
      </c>
      <c r="I729" s="4">
        <f t="shared" si="23"/>
        <v>3.254360803560508E-3</v>
      </c>
      <c r="J729" s="13">
        <f t="shared" si="22"/>
        <v>33.910504660316569</v>
      </c>
    </row>
    <row r="730" spans="2:10" x14ac:dyDescent="0.25">
      <c r="B730" s="2">
        <v>726</v>
      </c>
      <c r="C730" s="1">
        <v>27028</v>
      </c>
      <c r="D730" t="s">
        <v>407</v>
      </c>
      <c r="E730" s="2" t="s">
        <v>1</v>
      </c>
      <c r="F730" s="13">
        <v>7815.18</v>
      </c>
      <c r="G730" s="13">
        <v>889343.27</v>
      </c>
      <c r="H730" s="13">
        <v>3928.53</v>
      </c>
      <c r="I730" s="4">
        <f t="shared" si="23"/>
        <v>4.4173382005803005E-3</v>
      </c>
      <c r="J730" s="13">
        <f t="shared" si="22"/>
        <v>34.522293158411152</v>
      </c>
    </row>
    <row r="731" spans="2:10" x14ac:dyDescent="0.25">
      <c r="B731" s="2">
        <v>727</v>
      </c>
      <c r="C731" s="1">
        <v>27030</v>
      </c>
      <c r="D731" t="s">
        <v>565</v>
      </c>
      <c r="E731" s="2" t="s">
        <v>1</v>
      </c>
      <c r="F731" s="13">
        <v>1725.35</v>
      </c>
      <c r="G731" s="13">
        <v>186618.47</v>
      </c>
      <c r="H731" s="13">
        <v>123.79</v>
      </c>
      <c r="I731" s="4">
        <f t="shared" si="23"/>
        <v>6.6333198423500098E-4</v>
      </c>
      <c r="J731" s="13">
        <f t="shared" si="22"/>
        <v>1.1444798389998589</v>
      </c>
    </row>
    <row r="732" spans="2:10" x14ac:dyDescent="0.25">
      <c r="B732" s="2">
        <v>728</v>
      </c>
      <c r="C732" s="1">
        <v>27032</v>
      </c>
      <c r="D732" t="s">
        <v>524</v>
      </c>
      <c r="E732" s="2" t="s">
        <v>1</v>
      </c>
      <c r="F732" s="13">
        <v>11321.7</v>
      </c>
      <c r="G732" s="13">
        <v>1272133.3400000001</v>
      </c>
      <c r="H732" s="13">
        <v>3568.51</v>
      </c>
      <c r="I732" s="4">
        <f t="shared" si="23"/>
        <v>2.8051383355773068E-3</v>
      </c>
      <c r="J732" s="13">
        <f t="shared" si="22"/>
        <v>31.758934693905598</v>
      </c>
    </row>
    <row r="733" spans="2:10" x14ac:dyDescent="0.25">
      <c r="B733" s="2">
        <v>729</v>
      </c>
      <c r="C733" s="1">
        <v>27034</v>
      </c>
      <c r="D733" t="s">
        <v>566</v>
      </c>
      <c r="E733" s="2" t="s">
        <v>1</v>
      </c>
      <c r="F733" s="13">
        <v>6236.31</v>
      </c>
      <c r="G733" s="13">
        <v>861855.02</v>
      </c>
      <c r="H733" s="13">
        <v>4357.6400000000003</v>
      </c>
      <c r="I733" s="4">
        <f t="shared" si="23"/>
        <v>5.0561172109898486E-3</v>
      </c>
      <c r="J733" s="13">
        <f t="shared" si="22"/>
        <v>31.531514324068105</v>
      </c>
    </row>
    <row r="734" spans="2:10" x14ac:dyDescent="0.25">
      <c r="B734" s="2">
        <v>730</v>
      </c>
      <c r="C734" s="1">
        <v>27036</v>
      </c>
      <c r="D734" t="s">
        <v>567</v>
      </c>
      <c r="E734" s="2" t="s">
        <v>1</v>
      </c>
      <c r="F734" s="13">
        <v>2351.2399999999998</v>
      </c>
      <c r="G734" s="13">
        <v>269543.65999999997</v>
      </c>
      <c r="H734" s="13">
        <v>27409.72</v>
      </c>
      <c r="I734" s="4">
        <f t="shared" si="23"/>
        <v>0.10168935155069128</v>
      </c>
      <c r="J734" s="13">
        <f t="shared" si="22"/>
        <v>239.09607094004735</v>
      </c>
    </row>
    <row r="735" spans="2:10" x14ac:dyDescent="0.25">
      <c r="B735" s="2">
        <v>731</v>
      </c>
      <c r="C735" s="1">
        <v>27038</v>
      </c>
      <c r="D735" t="s">
        <v>568</v>
      </c>
      <c r="E735" s="2" t="s">
        <v>1</v>
      </c>
      <c r="F735" s="13">
        <v>6421.74</v>
      </c>
      <c r="G735" s="13">
        <v>836495.22</v>
      </c>
      <c r="H735" s="13">
        <v>10094.35</v>
      </c>
      <c r="I735" s="4">
        <f t="shared" si="23"/>
        <v>1.2067432973496252E-2</v>
      </c>
      <c r="J735" s="13">
        <f t="shared" si="22"/>
        <v>77.493917023219822</v>
      </c>
    </row>
    <row r="736" spans="2:10" x14ac:dyDescent="0.25">
      <c r="B736" s="2">
        <v>732</v>
      </c>
      <c r="C736" s="1">
        <v>27040</v>
      </c>
      <c r="D736" t="s">
        <v>569</v>
      </c>
      <c r="E736" s="2" t="s">
        <v>1</v>
      </c>
      <c r="F736" s="13">
        <v>6824.22</v>
      </c>
      <c r="G736" s="13">
        <v>852432.32</v>
      </c>
      <c r="H736" s="13">
        <v>3958.68</v>
      </c>
      <c r="I736" s="4">
        <f t="shared" si="23"/>
        <v>4.6439815890603493E-3</v>
      </c>
      <c r="J736" s="13">
        <f t="shared" si="22"/>
        <v>31.691552039697417</v>
      </c>
    </row>
    <row r="737" spans="2:10" x14ac:dyDescent="0.25">
      <c r="B737" s="2">
        <v>733</v>
      </c>
      <c r="C737" s="1">
        <v>27042</v>
      </c>
      <c r="D737" t="s">
        <v>301</v>
      </c>
      <c r="E737" s="2" t="s">
        <v>1</v>
      </c>
      <c r="F737" s="13">
        <v>8999.5400000000009</v>
      </c>
      <c r="G737" s="13">
        <v>1177691.8899999999</v>
      </c>
      <c r="H737" s="13">
        <v>27916.53</v>
      </c>
      <c r="I737" s="4">
        <f t="shared" si="23"/>
        <v>2.3704442763887931E-2</v>
      </c>
      <c r="J737" s="13">
        <f t="shared" si="22"/>
        <v>213.32908083132003</v>
      </c>
    </row>
    <row r="738" spans="2:10" x14ac:dyDescent="0.25">
      <c r="B738" s="2">
        <v>734</v>
      </c>
      <c r="C738" s="1">
        <v>27101</v>
      </c>
      <c r="D738" t="s">
        <v>570</v>
      </c>
      <c r="E738" s="2" t="s">
        <v>19</v>
      </c>
      <c r="F738" s="13">
        <v>2862.55</v>
      </c>
      <c r="G738" s="13">
        <v>418236.25</v>
      </c>
      <c r="H738" s="13">
        <v>4671.67</v>
      </c>
      <c r="I738" s="4">
        <f t="shared" si="23"/>
        <v>1.1169930870411161E-2</v>
      </c>
      <c r="J738" s="13">
        <f t="shared" si="22"/>
        <v>31.974485613095471</v>
      </c>
    </row>
    <row r="739" spans="2:10" x14ac:dyDescent="0.25">
      <c r="B739" s="2">
        <v>735</v>
      </c>
      <c r="C739" s="1">
        <v>27136</v>
      </c>
      <c r="D739" t="s">
        <v>563</v>
      </c>
      <c r="E739" s="2" t="s">
        <v>19</v>
      </c>
      <c r="F739" s="13">
        <v>3330.8</v>
      </c>
      <c r="G739" s="13">
        <v>448321.44</v>
      </c>
      <c r="H739" s="13">
        <v>28453.01</v>
      </c>
      <c r="I739" s="4">
        <f t="shared" si="23"/>
        <v>6.3465646434397602E-2</v>
      </c>
      <c r="J739" s="13">
        <f t="shared" si="22"/>
        <v>211.39137514369153</v>
      </c>
    </row>
    <row r="740" spans="2:10" x14ac:dyDescent="0.25">
      <c r="B740" s="2">
        <v>736</v>
      </c>
      <c r="C740" s="1">
        <v>27151</v>
      </c>
      <c r="D740" t="s">
        <v>566</v>
      </c>
      <c r="E740" s="2" t="s">
        <v>19</v>
      </c>
      <c r="F740" s="13">
        <v>3535.32</v>
      </c>
      <c r="G740" s="13">
        <v>495914.42</v>
      </c>
      <c r="H740" s="13">
        <v>9016.1</v>
      </c>
      <c r="I740" s="4">
        <f t="shared" si="23"/>
        <v>1.8180757881571585E-2</v>
      </c>
      <c r="J740" s="13">
        <f t="shared" si="22"/>
        <v>64.274796953877654</v>
      </c>
    </row>
    <row r="741" spans="2:10" x14ac:dyDescent="0.25">
      <c r="B741" s="2">
        <v>737</v>
      </c>
      <c r="C741" s="1">
        <v>27152</v>
      </c>
      <c r="D741" t="s">
        <v>571</v>
      </c>
      <c r="E741" s="2" t="s">
        <v>19</v>
      </c>
      <c r="F741" s="13">
        <v>3191.47</v>
      </c>
      <c r="G741" s="13">
        <v>403427.22</v>
      </c>
      <c r="H741" s="13">
        <v>6453.79</v>
      </c>
      <c r="I741" s="4">
        <f t="shared" si="23"/>
        <v>1.5997408404916258E-2</v>
      </c>
      <c r="J741" s="13">
        <f t="shared" si="22"/>
        <v>51.055249002038089</v>
      </c>
    </row>
    <row r="742" spans="2:10" x14ac:dyDescent="0.25">
      <c r="B742" s="2">
        <v>738</v>
      </c>
      <c r="C742" s="1">
        <v>27186</v>
      </c>
      <c r="D742" t="s">
        <v>572</v>
      </c>
      <c r="E742" s="2" t="s">
        <v>19</v>
      </c>
      <c r="F742" s="13">
        <v>2078.3200000000002</v>
      </c>
      <c r="G742" s="13">
        <v>316253.28000000003</v>
      </c>
      <c r="H742" s="13">
        <v>9213.92</v>
      </c>
      <c r="I742" s="4">
        <f t="shared" si="23"/>
        <v>2.9134622730236977E-2</v>
      </c>
      <c r="J742" s="13">
        <f t="shared" si="22"/>
        <v>60.551069112706116</v>
      </c>
    </row>
    <row r="743" spans="2:10" x14ac:dyDescent="0.25">
      <c r="B743" s="2">
        <v>739</v>
      </c>
      <c r="C743" s="1">
        <v>27206</v>
      </c>
      <c r="D743" t="s">
        <v>573</v>
      </c>
      <c r="E743" s="2" t="s">
        <v>20</v>
      </c>
      <c r="F743" s="13">
        <v>38860.65</v>
      </c>
      <c r="G743" s="13">
        <v>6129684.9000000004</v>
      </c>
      <c r="H743" s="13">
        <v>511009.48</v>
      </c>
      <c r="I743" s="4">
        <f t="shared" si="23"/>
        <v>8.3366353790877562E-2</v>
      </c>
      <c r="J743" s="13">
        <f t="shared" si="22"/>
        <v>3239.6706964434661</v>
      </c>
    </row>
    <row r="744" spans="2:10" x14ac:dyDescent="0.25">
      <c r="B744" s="2">
        <v>740</v>
      </c>
      <c r="C744" s="1">
        <v>28002</v>
      </c>
      <c r="D744" t="s">
        <v>574</v>
      </c>
      <c r="E744" s="2" t="s">
        <v>1</v>
      </c>
      <c r="F744" s="13">
        <v>21315.17</v>
      </c>
      <c r="G744" s="13">
        <v>2543888.2400000002</v>
      </c>
      <c r="H744" s="13">
        <v>77338.149999999994</v>
      </c>
      <c r="I744" s="4">
        <f t="shared" si="23"/>
        <v>3.040155175999398E-2</v>
      </c>
      <c r="J744" s="13">
        <f t="shared" si="22"/>
        <v>648.01424402807083</v>
      </c>
    </row>
    <row r="745" spans="2:10" x14ac:dyDescent="0.25">
      <c r="B745" s="2">
        <v>741</v>
      </c>
      <c r="C745" s="1">
        <v>28004</v>
      </c>
      <c r="D745" t="s">
        <v>575</v>
      </c>
      <c r="E745" s="2" t="s">
        <v>1</v>
      </c>
      <c r="F745" s="13">
        <v>11759.4</v>
      </c>
      <c r="G745" s="13">
        <v>1377114.54</v>
      </c>
      <c r="H745" s="13">
        <v>3968.91</v>
      </c>
      <c r="I745" s="4">
        <f t="shared" si="23"/>
        <v>2.8820478505731262E-3</v>
      </c>
      <c r="J745" s="13">
        <f t="shared" si="22"/>
        <v>33.891153494029616</v>
      </c>
    </row>
    <row r="746" spans="2:10" x14ac:dyDescent="0.25">
      <c r="B746" s="2">
        <v>742</v>
      </c>
      <c r="C746" s="1">
        <v>28006</v>
      </c>
      <c r="D746" t="s">
        <v>576</v>
      </c>
      <c r="E746" s="2" t="s">
        <v>1</v>
      </c>
      <c r="F746" s="13">
        <v>27684.06</v>
      </c>
      <c r="G746" s="13">
        <v>3097316.63</v>
      </c>
      <c r="H746" s="13">
        <v>11303.37</v>
      </c>
      <c r="I746" s="4">
        <f t="shared" si="23"/>
        <v>3.6494073258503124E-3</v>
      </c>
      <c r="J746" s="13">
        <f t="shared" si="22"/>
        <v>101.03041137327961</v>
      </c>
    </row>
    <row r="747" spans="2:10" x14ac:dyDescent="0.25">
      <c r="B747" s="2">
        <v>743</v>
      </c>
      <c r="C747" s="1">
        <v>28008</v>
      </c>
      <c r="D747" t="s">
        <v>577</v>
      </c>
      <c r="E747" s="2" t="s">
        <v>1</v>
      </c>
      <c r="F747" s="13">
        <v>22139.61</v>
      </c>
      <c r="G747" s="13">
        <v>2263839.7799999998</v>
      </c>
      <c r="H747" s="13">
        <v>14598.92</v>
      </c>
      <c r="I747" s="4">
        <f t="shared" si="23"/>
        <v>6.4487425872514709E-3</v>
      </c>
      <c r="J747" s="13">
        <f t="shared" si="22"/>
        <v>142.77264587213855</v>
      </c>
    </row>
    <row r="748" spans="2:10" x14ac:dyDescent="0.25">
      <c r="B748" s="2">
        <v>744</v>
      </c>
      <c r="C748" s="1">
        <v>28010</v>
      </c>
      <c r="D748" t="s">
        <v>578</v>
      </c>
      <c r="E748" s="2" t="s">
        <v>1</v>
      </c>
      <c r="F748" s="13">
        <v>15922.48</v>
      </c>
      <c r="G748" s="13">
        <v>1981430.44</v>
      </c>
      <c r="H748" s="13">
        <v>916.76</v>
      </c>
      <c r="I748" s="4">
        <f t="shared" si="23"/>
        <v>4.6267584341744543E-4</v>
      </c>
      <c r="J748" s="13">
        <f t="shared" si="22"/>
        <v>7.3669468632974064</v>
      </c>
    </row>
    <row r="749" spans="2:10" x14ac:dyDescent="0.25">
      <c r="B749" s="2">
        <v>745</v>
      </c>
      <c r="C749" s="1">
        <v>28012</v>
      </c>
      <c r="D749" t="s">
        <v>579</v>
      </c>
      <c r="E749" s="2" t="s">
        <v>1</v>
      </c>
      <c r="F749" s="13">
        <v>68388.820000000007</v>
      </c>
      <c r="G749" s="13">
        <v>7776888.9199999999</v>
      </c>
      <c r="H749" s="13">
        <v>107901.08</v>
      </c>
      <c r="I749" s="4">
        <f t="shared" si="23"/>
        <v>1.38745816109715E-2</v>
      </c>
      <c r="J749" s="13">
        <f t="shared" si="22"/>
        <v>948.86626436803999</v>
      </c>
    </row>
    <row r="750" spans="2:10" x14ac:dyDescent="0.25">
      <c r="B750" s="2">
        <v>746</v>
      </c>
      <c r="C750" s="1">
        <v>28014</v>
      </c>
      <c r="D750" t="s">
        <v>511</v>
      </c>
      <c r="E750" s="2" t="s">
        <v>1</v>
      </c>
      <c r="F750" s="13">
        <v>29173.919999999998</v>
      </c>
      <c r="G750" s="13">
        <v>3482799.82</v>
      </c>
      <c r="H750" s="13">
        <v>13603.46</v>
      </c>
      <c r="I750" s="4">
        <f t="shared" si="23"/>
        <v>3.9058977555592039E-3</v>
      </c>
      <c r="J750" s="13">
        <f t="shared" si="22"/>
        <v>113.95034864886377</v>
      </c>
    </row>
    <row r="751" spans="2:10" x14ac:dyDescent="0.25">
      <c r="B751" s="2">
        <v>747</v>
      </c>
      <c r="C751" s="1">
        <v>28016</v>
      </c>
      <c r="D751" t="s">
        <v>580</v>
      </c>
      <c r="E751" s="2" t="s">
        <v>1</v>
      </c>
      <c r="F751" s="13">
        <v>56690.48</v>
      </c>
      <c r="G751" s="13">
        <v>6411272.8600000003</v>
      </c>
      <c r="H751" s="13">
        <v>46565.65</v>
      </c>
      <c r="I751" s="4">
        <f t="shared" si="23"/>
        <v>7.2630897197534031E-3</v>
      </c>
      <c r="J751" s="13">
        <f t="shared" si="22"/>
        <v>411.7480424958859</v>
      </c>
    </row>
    <row r="752" spans="2:10" x14ac:dyDescent="0.25">
      <c r="B752" s="2">
        <v>748</v>
      </c>
      <c r="C752" s="1">
        <v>28018</v>
      </c>
      <c r="D752" t="s">
        <v>581</v>
      </c>
      <c r="E752" s="2" t="s">
        <v>1</v>
      </c>
      <c r="F752" s="13">
        <v>46360.86</v>
      </c>
      <c r="G752" s="13">
        <v>5201787.03</v>
      </c>
      <c r="H752" s="13">
        <v>17450.490000000002</v>
      </c>
      <c r="I752" s="4">
        <f t="shared" si="23"/>
        <v>3.3547105829897848E-3</v>
      </c>
      <c r="J752" s="13">
        <f t="shared" si="22"/>
        <v>155.5272676785078</v>
      </c>
    </row>
    <row r="753" spans="2:10" x14ac:dyDescent="0.25">
      <c r="B753" s="2">
        <v>749</v>
      </c>
      <c r="C753" s="1">
        <v>28020</v>
      </c>
      <c r="D753" t="s">
        <v>582</v>
      </c>
      <c r="E753" s="2" t="s">
        <v>1</v>
      </c>
      <c r="F753" s="13">
        <v>16887.53</v>
      </c>
      <c r="G753" s="13">
        <v>1888993.04</v>
      </c>
      <c r="H753" s="13">
        <v>11435.4</v>
      </c>
      <c r="I753" s="4">
        <f t="shared" si="23"/>
        <v>6.053701500138931E-3</v>
      </c>
      <c r="J753" s="13">
        <f t="shared" si="22"/>
        <v>102.23206569464119</v>
      </c>
    </row>
    <row r="754" spans="2:10" x14ac:dyDescent="0.25">
      <c r="B754" s="2">
        <v>750</v>
      </c>
      <c r="C754" s="1">
        <v>28022</v>
      </c>
      <c r="D754" t="s">
        <v>137</v>
      </c>
      <c r="E754" s="2" t="s">
        <v>1</v>
      </c>
      <c r="F754" s="13">
        <v>53342.13</v>
      </c>
      <c r="G754" s="13">
        <v>6959059.9699999997</v>
      </c>
      <c r="H754" s="13">
        <v>13376.01</v>
      </c>
      <c r="I754" s="4">
        <f t="shared" si="23"/>
        <v>1.9221001195079514E-3</v>
      </c>
      <c r="J754" s="13">
        <f t="shared" si="22"/>
        <v>102.52891444780867</v>
      </c>
    </row>
    <row r="755" spans="2:10" x14ac:dyDescent="0.25">
      <c r="B755" s="2">
        <v>751</v>
      </c>
      <c r="C755" s="1">
        <v>28024</v>
      </c>
      <c r="D755" t="s">
        <v>583</v>
      </c>
      <c r="E755" s="2" t="s">
        <v>1</v>
      </c>
      <c r="F755" s="13">
        <v>28597.74</v>
      </c>
      <c r="G755" s="13">
        <v>3314751.27</v>
      </c>
      <c r="H755" s="13">
        <v>11256.17</v>
      </c>
      <c r="I755" s="4">
        <f t="shared" si="23"/>
        <v>3.3957811863211083E-3</v>
      </c>
      <c r="J755" s="13">
        <f t="shared" si="22"/>
        <v>97.111667463302624</v>
      </c>
    </row>
    <row r="756" spans="2:10" x14ac:dyDescent="0.25">
      <c r="B756" s="2">
        <v>752</v>
      </c>
      <c r="C756" s="1">
        <v>28026</v>
      </c>
      <c r="D756" t="s">
        <v>584</v>
      </c>
      <c r="E756" s="2" t="s">
        <v>1</v>
      </c>
      <c r="F756" s="13">
        <v>30623.87</v>
      </c>
      <c r="G756" s="13">
        <v>3725021.65</v>
      </c>
      <c r="H756" s="13">
        <v>26370.03</v>
      </c>
      <c r="I756" s="4">
        <f t="shared" si="23"/>
        <v>7.0791615399067543E-3</v>
      </c>
      <c r="J756" s="13">
        <f t="shared" si="22"/>
        <v>216.79132270710426</v>
      </c>
    </row>
    <row r="757" spans="2:10" x14ac:dyDescent="0.25">
      <c r="B757" s="2">
        <v>753</v>
      </c>
      <c r="C757" s="1">
        <v>28028</v>
      </c>
      <c r="D757" t="s">
        <v>59</v>
      </c>
      <c r="E757" s="2" t="s">
        <v>1</v>
      </c>
      <c r="F757" s="13">
        <v>19482.3</v>
      </c>
      <c r="G757" s="13">
        <v>2279595.42</v>
      </c>
      <c r="H757" s="13">
        <v>6663.26</v>
      </c>
      <c r="I757" s="4">
        <f t="shared" si="23"/>
        <v>2.9230011349996483E-3</v>
      </c>
      <c r="J757" s="13">
        <f t="shared" si="22"/>
        <v>56.946785012403645</v>
      </c>
    </row>
    <row r="758" spans="2:10" x14ac:dyDescent="0.25">
      <c r="B758" s="2">
        <v>754</v>
      </c>
      <c r="C758" s="1">
        <v>28030</v>
      </c>
      <c r="D758" t="s">
        <v>493</v>
      </c>
      <c r="E758" s="2" t="s">
        <v>1</v>
      </c>
      <c r="F758" s="13">
        <v>13831.14</v>
      </c>
      <c r="G758" s="13">
        <v>1638109.71</v>
      </c>
      <c r="H758" s="13">
        <v>20197.23</v>
      </c>
      <c r="I758" s="4">
        <f t="shared" si="23"/>
        <v>1.2329595433507319E-2</v>
      </c>
      <c r="J758" s="13">
        <f t="shared" si="22"/>
        <v>170.5323605842004</v>
      </c>
    </row>
    <row r="759" spans="2:10" x14ac:dyDescent="0.25">
      <c r="B759" s="2">
        <v>755</v>
      </c>
      <c r="C759" s="1">
        <v>28032</v>
      </c>
      <c r="D759" t="s">
        <v>354</v>
      </c>
      <c r="E759" s="2" t="s">
        <v>1</v>
      </c>
      <c r="F759" s="13">
        <v>29394.22</v>
      </c>
      <c r="G759" s="13">
        <v>3030329.05</v>
      </c>
      <c r="H759" s="13">
        <v>36343.230000000003</v>
      </c>
      <c r="I759" s="4">
        <f t="shared" si="23"/>
        <v>1.1993162920706584E-2</v>
      </c>
      <c r="J759" s="13">
        <f t="shared" si="22"/>
        <v>352.52966938709187</v>
      </c>
    </row>
    <row r="760" spans="2:10" x14ac:dyDescent="0.25">
      <c r="B760" s="2">
        <v>756</v>
      </c>
      <c r="C760" s="1">
        <v>28111</v>
      </c>
      <c r="D760" t="s">
        <v>310</v>
      </c>
      <c r="E760" s="2" t="s">
        <v>19</v>
      </c>
      <c r="F760" s="13">
        <v>820.56</v>
      </c>
      <c r="G760" s="13">
        <v>133290.32</v>
      </c>
      <c r="H760" s="13">
        <v>673.76</v>
      </c>
      <c r="I760" s="4">
        <f t="shared" si="23"/>
        <v>5.0548306883800714E-3</v>
      </c>
      <c r="J760" s="13">
        <f t="shared" si="22"/>
        <v>4.1477918696571514</v>
      </c>
    </row>
    <row r="761" spans="2:10" x14ac:dyDescent="0.25">
      <c r="B761" s="2">
        <v>757</v>
      </c>
      <c r="C761" s="1">
        <v>28141</v>
      </c>
      <c r="D761" t="s">
        <v>585</v>
      </c>
      <c r="E761" s="2" t="s">
        <v>19</v>
      </c>
      <c r="F761" s="13">
        <v>48588.34</v>
      </c>
      <c r="G761" s="13">
        <v>6578980.4400000004</v>
      </c>
      <c r="H761" s="13">
        <v>297785.78999999998</v>
      </c>
      <c r="I761" s="4">
        <f t="shared" si="23"/>
        <v>4.5263212547262108E-2</v>
      </c>
      <c r="J761" s="13">
        <f t="shared" si="22"/>
        <v>2199.2643607386372</v>
      </c>
    </row>
    <row r="762" spans="2:10" x14ac:dyDescent="0.25">
      <c r="B762" s="2">
        <v>758</v>
      </c>
      <c r="C762" s="1">
        <v>28146</v>
      </c>
      <c r="D762" t="s">
        <v>586</v>
      </c>
      <c r="E762" s="2" t="s">
        <v>19</v>
      </c>
      <c r="F762" s="13">
        <v>113.01</v>
      </c>
      <c r="G762" s="13">
        <v>12878.64</v>
      </c>
      <c r="H762" s="13">
        <v>0</v>
      </c>
      <c r="I762" s="4">
        <f t="shared" si="23"/>
        <v>0</v>
      </c>
      <c r="J762" s="13">
        <f t="shared" si="22"/>
        <v>0</v>
      </c>
    </row>
    <row r="763" spans="2:10" x14ac:dyDescent="0.25">
      <c r="B763" s="2">
        <v>759</v>
      </c>
      <c r="C763" s="1">
        <v>28171</v>
      </c>
      <c r="D763" t="s">
        <v>583</v>
      </c>
      <c r="E763" s="2" t="s">
        <v>19</v>
      </c>
      <c r="F763" s="13">
        <v>18851.16</v>
      </c>
      <c r="G763" s="13">
        <v>2974063.84</v>
      </c>
      <c r="H763" s="13">
        <v>187591.18</v>
      </c>
      <c r="I763" s="4">
        <f t="shared" si="23"/>
        <v>6.3075707211449769E-2</v>
      </c>
      <c r="J763" s="13">
        <f t="shared" si="22"/>
        <v>1189.0502487561935</v>
      </c>
    </row>
    <row r="764" spans="2:10" x14ac:dyDescent="0.25">
      <c r="B764" s="2">
        <v>760</v>
      </c>
      <c r="C764" s="1">
        <v>28181</v>
      </c>
      <c r="D764" t="s">
        <v>584</v>
      </c>
      <c r="E764" s="2" t="s">
        <v>19</v>
      </c>
      <c r="F764" s="13">
        <v>7278.57</v>
      </c>
      <c r="G764" s="13">
        <v>1067660.31</v>
      </c>
      <c r="H764" s="13">
        <v>21260.86</v>
      </c>
      <c r="I764" s="4">
        <f t="shared" si="23"/>
        <v>1.9913506010165349E-2</v>
      </c>
      <c r="J764" s="13">
        <f t="shared" si="22"/>
        <v>144.94184744040919</v>
      </c>
    </row>
    <row r="765" spans="2:10" x14ac:dyDescent="0.25">
      <c r="B765" s="2">
        <v>761</v>
      </c>
      <c r="C765" s="1">
        <v>28226</v>
      </c>
      <c r="D765" t="s">
        <v>587</v>
      </c>
      <c r="E765" s="2" t="s">
        <v>20</v>
      </c>
      <c r="F765" s="13">
        <v>139839.71</v>
      </c>
      <c r="G765" s="13">
        <v>21459741.859999999</v>
      </c>
      <c r="H765" s="13">
        <v>626236.82999999996</v>
      </c>
      <c r="I765" s="4">
        <f t="shared" si="23"/>
        <v>2.9181936767248697E-2</v>
      </c>
      <c r="J765" s="13">
        <f t="shared" si="22"/>
        <v>4080.793574770395</v>
      </c>
    </row>
    <row r="766" spans="2:10" x14ac:dyDescent="0.25">
      <c r="B766" s="2">
        <v>762</v>
      </c>
      <c r="C766" s="1">
        <v>28241</v>
      </c>
      <c r="D766" t="s">
        <v>511</v>
      </c>
      <c r="E766" s="2" t="s">
        <v>20</v>
      </c>
      <c r="F766" s="13">
        <v>76533.23</v>
      </c>
      <c r="G766" s="13">
        <v>11953612.539999999</v>
      </c>
      <c r="H766" s="13">
        <v>314253.14</v>
      </c>
      <c r="I766" s="4">
        <f t="shared" si="23"/>
        <v>2.6289386488680688E-2</v>
      </c>
      <c r="J766" s="13">
        <f t="shared" si="22"/>
        <v>2012.0116626970914</v>
      </c>
    </row>
    <row r="767" spans="2:10" x14ac:dyDescent="0.25">
      <c r="B767" s="2">
        <v>763</v>
      </c>
      <c r="C767" s="1">
        <v>28246</v>
      </c>
      <c r="D767" t="s">
        <v>581</v>
      </c>
      <c r="E767" s="2" t="s">
        <v>20</v>
      </c>
      <c r="F767" s="13">
        <v>78070.12</v>
      </c>
      <c r="G767" s="13">
        <v>11672326.68</v>
      </c>
      <c r="H767" s="13">
        <v>268850.52</v>
      </c>
      <c r="I767" s="4">
        <f t="shared" si="23"/>
        <v>2.3033155888334E-2</v>
      </c>
      <c r="J767" s="13">
        <f t="shared" si="22"/>
        <v>1798.2012441809418</v>
      </c>
    </row>
    <row r="768" spans="2:10" x14ac:dyDescent="0.25">
      <c r="B768" s="2">
        <v>764</v>
      </c>
      <c r="C768" s="1">
        <v>28290</v>
      </c>
      <c r="D768" t="s">
        <v>493</v>
      </c>
      <c r="E768" s="2" t="s">
        <v>20</v>
      </c>
      <c r="F768" s="13">
        <v>31249.7</v>
      </c>
      <c r="G768" s="13">
        <v>5164214.46</v>
      </c>
      <c r="H768" s="13">
        <v>181455.64</v>
      </c>
      <c r="I768" s="4">
        <f t="shared" si="23"/>
        <v>3.5137123255721651E-2</v>
      </c>
      <c r="J768" s="13">
        <f t="shared" si="22"/>
        <v>1098.024560604325</v>
      </c>
    </row>
    <row r="769" spans="2:10" x14ac:dyDescent="0.25">
      <c r="B769" s="2">
        <v>765</v>
      </c>
      <c r="C769" s="1">
        <v>28291</v>
      </c>
      <c r="D769" t="s">
        <v>354</v>
      </c>
      <c r="E769" s="2" t="s">
        <v>20</v>
      </c>
      <c r="F769" s="13">
        <v>144216.68</v>
      </c>
      <c r="G769" s="13">
        <v>21760198.920000002</v>
      </c>
      <c r="H769" s="13">
        <v>736849.53</v>
      </c>
      <c r="I769" s="4">
        <f t="shared" si="23"/>
        <v>3.3862260759149346E-2</v>
      </c>
      <c r="J769" s="13">
        <f t="shared" si="22"/>
        <v>4883.502823978798</v>
      </c>
    </row>
    <row r="770" spans="2:10" x14ac:dyDescent="0.25">
      <c r="B770" s="2">
        <v>766</v>
      </c>
      <c r="C770" s="1">
        <v>28292</v>
      </c>
      <c r="D770" t="s">
        <v>588</v>
      </c>
      <c r="E770" s="2" t="s">
        <v>20</v>
      </c>
      <c r="F770" s="13">
        <v>12814.36</v>
      </c>
      <c r="G770" s="13">
        <v>1759896.15</v>
      </c>
      <c r="H770" s="13">
        <v>66916.37</v>
      </c>
      <c r="I770" s="4">
        <f t="shared" si="23"/>
        <v>3.8022908340358604E-2</v>
      </c>
      <c r="J770" s="13">
        <f t="shared" si="22"/>
        <v>487.23923572035767</v>
      </c>
    </row>
    <row r="771" spans="2:10" x14ac:dyDescent="0.25">
      <c r="B771" s="2">
        <v>767</v>
      </c>
      <c r="C771" s="1">
        <v>29002</v>
      </c>
      <c r="D771" t="s">
        <v>589</v>
      </c>
      <c r="E771" s="2" t="s">
        <v>1</v>
      </c>
      <c r="F771" s="13">
        <v>22813.93</v>
      </c>
      <c r="G771" s="13">
        <v>2954215.19</v>
      </c>
      <c r="H771" s="13">
        <v>12158.85</v>
      </c>
      <c r="I771" s="4">
        <f t="shared" si="23"/>
        <v>4.1157631445257045E-3</v>
      </c>
      <c r="J771" s="13">
        <f t="shared" si="22"/>
        <v>93.896732275789304</v>
      </c>
    </row>
    <row r="772" spans="2:10" x14ac:dyDescent="0.25">
      <c r="B772" s="2">
        <v>768</v>
      </c>
      <c r="C772" s="1">
        <v>29004</v>
      </c>
      <c r="D772" t="s">
        <v>590</v>
      </c>
      <c r="E772" s="2" t="s">
        <v>1</v>
      </c>
      <c r="F772" s="13">
        <v>10316.950000000001</v>
      </c>
      <c r="G772" s="13">
        <v>1335445.3500000001</v>
      </c>
      <c r="H772" s="13">
        <v>2632.6</v>
      </c>
      <c r="I772" s="4">
        <f t="shared" si="23"/>
        <v>1.9713273927682625E-3</v>
      </c>
      <c r="J772" s="13">
        <f t="shared" si="22"/>
        <v>20.338086144820526</v>
      </c>
    </row>
    <row r="773" spans="2:10" x14ac:dyDescent="0.25">
      <c r="B773" s="2">
        <v>769</v>
      </c>
      <c r="C773" s="1">
        <v>29006</v>
      </c>
      <c r="D773" t="s">
        <v>591</v>
      </c>
      <c r="E773" s="2" t="s">
        <v>1</v>
      </c>
      <c r="F773" s="13">
        <v>5210.13</v>
      </c>
      <c r="G773" s="13">
        <v>709239.02</v>
      </c>
      <c r="H773" s="13">
        <v>20310.02</v>
      </c>
      <c r="I773" s="4">
        <f t="shared" si="23"/>
        <v>2.8636354497246923E-2</v>
      </c>
      <c r="J773" s="13">
        <f t="shared" ref="J773:J836" si="24">I773*F773</f>
        <v>149.19912965674112</v>
      </c>
    </row>
    <row r="774" spans="2:10" x14ac:dyDescent="0.25">
      <c r="B774" s="2">
        <v>770</v>
      </c>
      <c r="C774" s="1">
        <v>29008</v>
      </c>
      <c r="D774" t="s">
        <v>592</v>
      </c>
      <c r="E774" s="2" t="s">
        <v>1</v>
      </c>
      <c r="F774" s="13">
        <v>3073.92</v>
      </c>
      <c r="G774" s="13">
        <v>394900.88</v>
      </c>
      <c r="H774" s="13">
        <v>3521.71</v>
      </c>
      <c r="I774" s="4">
        <f t="shared" ref="I774:I837" si="25">IF(G774=0,0,H774/G774)</f>
        <v>8.9179593623594858E-3</v>
      </c>
      <c r="J774" s="13">
        <f t="shared" si="24"/>
        <v>27.413093643144069</v>
      </c>
    </row>
    <row r="775" spans="2:10" x14ac:dyDescent="0.25">
      <c r="B775" s="2">
        <v>771</v>
      </c>
      <c r="C775" s="1">
        <v>29010</v>
      </c>
      <c r="D775" t="s">
        <v>593</v>
      </c>
      <c r="E775" s="2" t="s">
        <v>1</v>
      </c>
      <c r="F775" s="13">
        <v>5705.53</v>
      </c>
      <c r="G775" s="13">
        <v>811439.14</v>
      </c>
      <c r="H775" s="13">
        <v>2916.85</v>
      </c>
      <c r="I775" s="4">
        <f t="shared" si="25"/>
        <v>3.5946626878264709E-3</v>
      </c>
      <c r="J775" s="13">
        <f t="shared" si="24"/>
        <v>20.509455805274563</v>
      </c>
    </row>
    <row r="776" spans="2:10" x14ac:dyDescent="0.25">
      <c r="B776" s="2">
        <v>772</v>
      </c>
      <c r="C776" s="1">
        <v>29012</v>
      </c>
      <c r="D776" t="s">
        <v>594</v>
      </c>
      <c r="E776" s="2" t="s">
        <v>1</v>
      </c>
      <c r="F776" s="13">
        <v>56563.21</v>
      </c>
      <c r="G776" s="13">
        <v>7448014.6699999999</v>
      </c>
      <c r="H776" s="13">
        <v>69251.100000000006</v>
      </c>
      <c r="I776" s="4">
        <f t="shared" si="25"/>
        <v>9.2979274435290565E-3</v>
      </c>
      <c r="J776" s="13">
        <f t="shared" si="24"/>
        <v>525.92062255309713</v>
      </c>
    </row>
    <row r="777" spans="2:10" x14ac:dyDescent="0.25">
      <c r="B777" s="2">
        <v>773</v>
      </c>
      <c r="C777" s="1">
        <v>29014</v>
      </c>
      <c r="D777" t="s">
        <v>595</v>
      </c>
      <c r="E777" s="2" t="s">
        <v>1</v>
      </c>
      <c r="F777" s="13">
        <v>11160.12</v>
      </c>
      <c r="G777" s="13">
        <v>1616429.24</v>
      </c>
      <c r="H777" s="13">
        <v>5210.71</v>
      </c>
      <c r="I777" s="4">
        <f t="shared" si="25"/>
        <v>3.2235930104803105E-3</v>
      </c>
      <c r="J777" s="13">
        <f t="shared" si="24"/>
        <v>35.975684828121523</v>
      </c>
    </row>
    <row r="778" spans="2:10" x14ac:dyDescent="0.25">
      <c r="B778" s="2">
        <v>774</v>
      </c>
      <c r="C778" s="1">
        <v>29016</v>
      </c>
      <c r="D778" t="s">
        <v>522</v>
      </c>
      <c r="E778" s="2" t="s">
        <v>1</v>
      </c>
      <c r="F778" s="13">
        <v>628.07000000000005</v>
      </c>
      <c r="G778" s="13">
        <v>66406.58</v>
      </c>
      <c r="H778" s="13">
        <v>1381.82</v>
      </c>
      <c r="I778" s="4">
        <f t="shared" si="25"/>
        <v>2.0808480123505831E-2</v>
      </c>
      <c r="J778" s="13">
        <f t="shared" si="24"/>
        <v>13.069182111170308</v>
      </c>
    </row>
    <row r="779" spans="2:10" x14ac:dyDescent="0.25">
      <c r="B779" s="2">
        <v>775</v>
      </c>
      <c r="C779" s="1">
        <v>29018</v>
      </c>
      <c r="D779" t="s">
        <v>596</v>
      </c>
      <c r="E779" s="2" t="s">
        <v>1</v>
      </c>
      <c r="F779" s="13">
        <v>17723.919999999998</v>
      </c>
      <c r="G779" s="13">
        <v>2485555.98</v>
      </c>
      <c r="H779" s="13">
        <v>43271.98</v>
      </c>
      <c r="I779" s="4">
        <f t="shared" si="25"/>
        <v>1.7409376553249065E-2</v>
      </c>
      <c r="J779" s="13">
        <f t="shared" si="24"/>
        <v>308.56239727966215</v>
      </c>
    </row>
    <row r="780" spans="2:10" x14ac:dyDescent="0.25">
      <c r="B780" s="2">
        <v>776</v>
      </c>
      <c r="C780" s="1">
        <v>29020</v>
      </c>
      <c r="D780" t="s">
        <v>597</v>
      </c>
      <c r="E780" s="2" t="s">
        <v>1</v>
      </c>
      <c r="F780" s="13">
        <v>8364.59</v>
      </c>
      <c r="G780" s="13">
        <v>1194318.94</v>
      </c>
      <c r="H780" s="13">
        <v>3225.59</v>
      </c>
      <c r="I780" s="4">
        <f t="shared" si="25"/>
        <v>2.7007777336261621E-3</v>
      </c>
      <c r="J780" s="13">
        <f t="shared" si="24"/>
        <v>22.590898422912058</v>
      </c>
    </row>
    <row r="781" spans="2:10" x14ac:dyDescent="0.25">
      <c r="B781" s="2">
        <v>777</v>
      </c>
      <c r="C781" s="1">
        <v>29022</v>
      </c>
      <c r="D781" t="s">
        <v>598</v>
      </c>
      <c r="E781" s="2" t="s">
        <v>1</v>
      </c>
      <c r="F781" s="13">
        <v>10085.73</v>
      </c>
      <c r="G781" s="13">
        <v>1412648.65</v>
      </c>
      <c r="H781" s="13">
        <v>17655.3</v>
      </c>
      <c r="I781" s="4">
        <f t="shared" si="25"/>
        <v>1.2498012156101235E-2</v>
      </c>
      <c r="J781" s="13">
        <f t="shared" si="24"/>
        <v>126.0515761431549</v>
      </c>
    </row>
    <row r="782" spans="2:10" x14ac:dyDescent="0.25">
      <c r="B782" s="2">
        <v>778</v>
      </c>
      <c r="C782" s="1">
        <v>29024</v>
      </c>
      <c r="D782" t="s">
        <v>599</v>
      </c>
      <c r="E782" s="2" t="s">
        <v>1</v>
      </c>
      <c r="F782" s="13">
        <v>17602.04</v>
      </c>
      <c r="G782" s="13">
        <v>2139081.38</v>
      </c>
      <c r="H782" s="13">
        <v>16631.349999999999</v>
      </c>
      <c r="I782" s="4">
        <f t="shared" si="25"/>
        <v>7.7749963865329889E-3</v>
      </c>
      <c r="J782" s="13">
        <f t="shared" si="24"/>
        <v>136.85579739560913</v>
      </c>
    </row>
    <row r="783" spans="2:10" x14ac:dyDescent="0.25">
      <c r="B783" s="2">
        <v>779</v>
      </c>
      <c r="C783" s="1">
        <v>29026</v>
      </c>
      <c r="D783" t="s">
        <v>481</v>
      </c>
      <c r="E783" s="2" t="s">
        <v>1</v>
      </c>
      <c r="F783" s="13">
        <v>8246.0499999999993</v>
      </c>
      <c r="G783" s="13">
        <v>1141599.44</v>
      </c>
      <c r="H783" s="13">
        <v>2705.52</v>
      </c>
      <c r="I783" s="4">
        <f t="shared" si="25"/>
        <v>2.3699380931721551E-3</v>
      </c>
      <c r="J783" s="13">
        <f t="shared" si="24"/>
        <v>19.542628013202247</v>
      </c>
    </row>
    <row r="784" spans="2:10" x14ac:dyDescent="0.25">
      <c r="B784" s="2">
        <v>780</v>
      </c>
      <c r="C784" s="1">
        <v>29028</v>
      </c>
      <c r="D784" t="s">
        <v>600</v>
      </c>
      <c r="E784" s="2" t="s">
        <v>1</v>
      </c>
      <c r="F784" s="13">
        <v>31505.68</v>
      </c>
      <c r="G784" s="13">
        <v>3994761.91</v>
      </c>
      <c r="H784" s="13">
        <v>115304.8</v>
      </c>
      <c r="I784" s="4">
        <f t="shared" si="25"/>
        <v>2.8863998054892839E-2</v>
      </c>
      <c r="J784" s="13">
        <f t="shared" si="24"/>
        <v>909.37988623807621</v>
      </c>
    </row>
    <row r="785" spans="2:10" x14ac:dyDescent="0.25">
      <c r="B785" s="2">
        <v>781</v>
      </c>
      <c r="C785" s="1">
        <v>29030</v>
      </c>
      <c r="D785" t="s">
        <v>601</v>
      </c>
      <c r="E785" s="2" t="s">
        <v>1</v>
      </c>
      <c r="F785" s="13">
        <v>6430.77</v>
      </c>
      <c r="G785" s="13">
        <v>861102.49</v>
      </c>
      <c r="H785" s="13">
        <v>1002.15</v>
      </c>
      <c r="I785" s="4">
        <f t="shared" si="25"/>
        <v>1.1637987482767584E-3</v>
      </c>
      <c r="J785" s="13">
        <f t="shared" si="24"/>
        <v>7.4841220764557308</v>
      </c>
    </row>
    <row r="786" spans="2:10" x14ac:dyDescent="0.25">
      <c r="B786" s="2">
        <v>782</v>
      </c>
      <c r="C786" s="1">
        <v>29032</v>
      </c>
      <c r="D786" t="s">
        <v>602</v>
      </c>
      <c r="E786" s="2" t="s">
        <v>1</v>
      </c>
      <c r="F786" s="13">
        <v>9257.2900000000009</v>
      </c>
      <c r="G786" s="13">
        <v>1465395.15</v>
      </c>
      <c r="H786" s="13">
        <v>2204.6999999999998</v>
      </c>
      <c r="I786" s="4">
        <f t="shared" si="25"/>
        <v>1.5045088691606492E-3</v>
      </c>
      <c r="J786" s="13">
        <f t="shared" si="24"/>
        <v>13.927674909392188</v>
      </c>
    </row>
    <row r="787" spans="2:10" x14ac:dyDescent="0.25">
      <c r="B787" s="2">
        <v>783</v>
      </c>
      <c r="C787" s="1">
        <v>29034</v>
      </c>
      <c r="D787" t="s">
        <v>603</v>
      </c>
      <c r="E787" s="2" t="s">
        <v>1</v>
      </c>
      <c r="F787" s="13">
        <v>5186.67</v>
      </c>
      <c r="G787" s="13">
        <v>852661.34</v>
      </c>
      <c r="H787" s="13">
        <v>774.13</v>
      </c>
      <c r="I787" s="4">
        <f t="shared" si="25"/>
        <v>9.0789855677049936E-4</v>
      </c>
      <c r="J787" s="13">
        <f t="shared" si="24"/>
        <v>4.7089702074448461</v>
      </c>
    </row>
    <row r="788" spans="2:10" x14ac:dyDescent="0.25">
      <c r="B788" s="2">
        <v>784</v>
      </c>
      <c r="C788" s="1">
        <v>29036</v>
      </c>
      <c r="D788" t="s">
        <v>382</v>
      </c>
      <c r="E788" s="2" t="s">
        <v>1</v>
      </c>
      <c r="F788" s="13">
        <v>8625.2199999999993</v>
      </c>
      <c r="G788" s="13">
        <v>1408326.84</v>
      </c>
      <c r="H788" s="13">
        <v>3860.97</v>
      </c>
      <c r="I788" s="4">
        <f t="shared" si="25"/>
        <v>2.741529800000119E-3</v>
      </c>
      <c r="J788" s="13">
        <f t="shared" si="24"/>
        <v>23.646297661557025</v>
      </c>
    </row>
    <row r="789" spans="2:10" x14ac:dyDescent="0.25">
      <c r="B789" s="2">
        <v>785</v>
      </c>
      <c r="C789" s="1">
        <v>29038</v>
      </c>
      <c r="D789" t="s">
        <v>604</v>
      </c>
      <c r="E789" s="2" t="s">
        <v>1</v>
      </c>
      <c r="F789" s="13">
        <v>7230.43</v>
      </c>
      <c r="G789" s="13">
        <v>1148635.49</v>
      </c>
      <c r="H789" s="13">
        <v>9865.92</v>
      </c>
      <c r="I789" s="4">
        <f t="shared" si="25"/>
        <v>8.5892522788060463E-3</v>
      </c>
      <c r="J789" s="13">
        <f t="shared" si="24"/>
        <v>62.103987354247607</v>
      </c>
    </row>
    <row r="790" spans="2:10" x14ac:dyDescent="0.25">
      <c r="B790" s="2">
        <v>786</v>
      </c>
      <c r="C790" s="1">
        <v>29111</v>
      </c>
      <c r="D790" t="s">
        <v>605</v>
      </c>
      <c r="E790" s="2" t="s">
        <v>19</v>
      </c>
      <c r="F790" s="13">
        <v>3442.32</v>
      </c>
      <c r="G790" s="13">
        <v>591715.71</v>
      </c>
      <c r="H790" s="13">
        <v>17911.78</v>
      </c>
      <c r="I790" s="4">
        <f t="shared" si="25"/>
        <v>3.0270921824941913E-2</v>
      </c>
      <c r="J790" s="13">
        <f t="shared" si="24"/>
        <v>104.20219961643404</v>
      </c>
    </row>
    <row r="791" spans="2:10" x14ac:dyDescent="0.25">
      <c r="B791" s="2">
        <v>787</v>
      </c>
      <c r="C791" s="1">
        <v>29136</v>
      </c>
      <c r="D791" t="s">
        <v>606</v>
      </c>
      <c r="E791" s="2" t="s">
        <v>19</v>
      </c>
      <c r="F791" s="13">
        <v>1613.46</v>
      </c>
      <c r="G791" s="13">
        <v>223243.73</v>
      </c>
      <c r="H791" s="13">
        <v>2836.24</v>
      </c>
      <c r="I791" s="4">
        <f t="shared" si="25"/>
        <v>1.2704679320668938E-2</v>
      </c>
      <c r="J791" s="13">
        <f t="shared" si="24"/>
        <v>20.498491896726506</v>
      </c>
    </row>
    <row r="792" spans="2:10" x14ac:dyDescent="0.25">
      <c r="B792" s="2">
        <v>788</v>
      </c>
      <c r="C792" s="1">
        <v>29146</v>
      </c>
      <c r="D792" t="s">
        <v>607</v>
      </c>
      <c r="E792" s="2" t="s">
        <v>19</v>
      </c>
      <c r="F792" s="13">
        <v>3717.1</v>
      </c>
      <c r="G792" s="13">
        <v>552063.64</v>
      </c>
      <c r="H792" s="13">
        <v>15634.54</v>
      </c>
      <c r="I792" s="4">
        <f t="shared" si="25"/>
        <v>2.8320176999883564E-2</v>
      </c>
      <c r="J792" s="13">
        <f t="shared" si="24"/>
        <v>105.26892992626719</v>
      </c>
    </row>
    <row r="793" spans="2:10" x14ac:dyDescent="0.25">
      <c r="B793" s="2">
        <v>789</v>
      </c>
      <c r="C793" s="1">
        <v>29161</v>
      </c>
      <c r="D793" t="s">
        <v>600</v>
      </c>
      <c r="E793" s="2" t="s">
        <v>19</v>
      </c>
      <c r="F793" s="13">
        <v>6918.79</v>
      </c>
      <c r="G793" s="13">
        <v>1347406.21</v>
      </c>
      <c r="H793" s="13">
        <v>45704.58</v>
      </c>
      <c r="I793" s="4">
        <f t="shared" si="25"/>
        <v>3.3920416620315266E-2</v>
      </c>
      <c r="J793" s="13">
        <f t="shared" si="24"/>
        <v>234.68823930847105</v>
      </c>
    </row>
    <row r="794" spans="2:10" x14ac:dyDescent="0.25">
      <c r="B794" s="2">
        <v>790</v>
      </c>
      <c r="C794" s="1">
        <v>29186</v>
      </c>
      <c r="D794" t="s">
        <v>608</v>
      </c>
      <c r="E794" s="2" t="s">
        <v>19</v>
      </c>
      <c r="F794" s="13">
        <v>1817.65</v>
      </c>
      <c r="G794" s="13">
        <v>302907.06</v>
      </c>
      <c r="H794" s="13">
        <v>23067.47</v>
      </c>
      <c r="I794" s="4">
        <f t="shared" si="25"/>
        <v>7.6153622830712503E-2</v>
      </c>
      <c r="J794" s="13">
        <f t="shared" si="24"/>
        <v>138.42063253824458</v>
      </c>
    </row>
    <row r="795" spans="2:10" x14ac:dyDescent="0.25">
      <c r="B795" s="2">
        <v>791</v>
      </c>
      <c r="C795" s="1">
        <v>29191</v>
      </c>
      <c r="D795" t="s">
        <v>604</v>
      </c>
      <c r="E795" s="2" t="s">
        <v>19</v>
      </c>
      <c r="F795" s="13">
        <v>3550.42</v>
      </c>
      <c r="G795" s="13">
        <v>652487.04</v>
      </c>
      <c r="H795" s="13">
        <v>13408.63</v>
      </c>
      <c r="I795" s="4">
        <f t="shared" si="25"/>
        <v>2.0550032687239272E-2</v>
      </c>
      <c r="J795" s="13">
        <f t="shared" si="24"/>
        <v>72.961247053428053</v>
      </c>
    </row>
    <row r="796" spans="2:10" x14ac:dyDescent="0.25">
      <c r="B796" s="2">
        <v>792</v>
      </c>
      <c r="C796" s="1">
        <v>29221</v>
      </c>
      <c r="D796" t="s">
        <v>609</v>
      </c>
      <c r="E796" s="2" t="s">
        <v>20</v>
      </c>
      <c r="F796" s="13">
        <v>8086.69</v>
      </c>
      <c r="G796" s="13">
        <v>1612244.05</v>
      </c>
      <c r="H796" s="13">
        <v>54353.94</v>
      </c>
      <c r="I796" s="4">
        <f t="shared" si="25"/>
        <v>3.3713221022586504E-2</v>
      </c>
      <c r="J796" s="13">
        <f t="shared" si="24"/>
        <v>272.62836731114004</v>
      </c>
    </row>
    <row r="797" spans="2:10" x14ac:dyDescent="0.25">
      <c r="B797" s="2">
        <v>793</v>
      </c>
      <c r="C797" s="1">
        <v>29251</v>
      </c>
      <c r="D797" t="s">
        <v>610</v>
      </c>
      <c r="E797" s="2" t="s">
        <v>20</v>
      </c>
      <c r="F797" s="13">
        <v>32377.39</v>
      </c>
      <c r="G797" s="13">
        <v>6348898.1299999999</v>
      </c>
      <c r="H797" s="13">
        <v>329043.28000000003</v>
      </c>
      <c r="I797" s="4">
        <f t="shared" si="25"/>
        <v>5.1826832508966407E-2</v>
      </c>
      <c r="J797" s="13">
        <f t="shared" si="24"/>
        <v>1678.0175686074838</v>
      </c>
    </row>
    <row r="798" spans="2:10" x14ac:dyDescent="0.25">
      <c r="B798" s="2">
        <v>794</v>
      </c>
      <c r="C798" s="1">
        <v>29261</v>
      </c>
      <c r="D798" t="s">
        <v>611</v>
      </c>
      <c r="E798" s="2" t="s">
        <v>20</v>
      </c>
      <c r="F798" s="13">
        <v>12113.9</v>
      </c>
      <c r="G798" s="13">
        <v>2087356.09</v>
      </c>
      <c r="H798" s="13">
        <v>65139.39</v>
      </c>
      <c r="I798" s="4">
        <f t="shared" si="25"/>
        <v>3.1206649556377319E-2</v>
      </c>
      <c r="J798" s="13">
        <f t="shared" si="24"/>
        <v>378.03423206099922</v>
      </c>
    </row>
    <row r="799" spans="2:10" x14ac:dyDescent="0.25">
      <c r="B799" s="2">
        <v>795</v>
      </c>
      <c r="C799" s="1">
        <v>29291</v>
      </c>
      <c r="D799" t="s">
        <v>21</v>
      </c>
      <c r="E799" s="2" t="s">
        <v>20</v>
      </c>
      <c r="F799" s="13">
        <v>82.71</v>
      </c>
      <c r="G799" s="13">
        <v>13014.96</v>
      </c>
      <c r="H799" s="13">
        <v>0</v>
      </c>
      <c r="I799" s="4">
        <f t="shared" si="25"/>
        <v>0</v>
      </c>
      <c r="J799" s="13">
        <f t="shared" si="24"/>
        <v>0</v>
      </c>
    </row>
    <row r="800" spans="2:10" x14ac:dyDescent="0.25">
      <c r="B800" s="2">
        <v>796</v>
      </c>
      <c r="C800" s="1">
        <v>30002</v>
      </c>
      <c r="D800" t="s">
        <v>612</v>
      </c>
      <c r="E800" s="2" t="s">
        <v>1</v>
      </c>
      <c r="F800" s="13">
        <v>27778.94</v>
      </c>
      <c r="G800" s="13">
        <v>3411197.73</v>
      </c>
      <c r="H800" s="13">
        <v>10109.93</v>
      </c>
      <c r="I800" s="4">
        <f t="shared" si="25"/>
        <v>2.9637478681131747E-3</v>
      </c>
      <c r="J800" s="13">
        <f t="shared" si="24"/>
        <v>82.32977420344379</v>
      </c>
    </row>
    <row r="801" spans="2:10" x14ac:dyDescent="0.25">
      <c r="B801" s="2">
        <v>797</v>
      </c>
      <c r="C801" s="1">
        <v>30006</v>
      </c>
      <c r="D801" t="s">
        <v>487</v>
      </c>
      <c r="E801" s="2" t="s">
        <v>1</v>
      </c>
      <c r="F801" s="13">
        <v>35076.94</v>
      </c>
      <c r="G801" s="13">
        <v>3310026.65</v>
      </c>
      <c r="H801" s="13">
        <v>65332.57</v>
      </c>
      <c r="I801" s="4">
        <f t="shared" si="25"/>
        <v>1.9737777639947402E-2</v>
      </c>
      <c r="J801" s="13">
        <f t="shared" si="24"/>
        <v>692.34084200977668</v>
      </c>
    </row>
    <row r="802" spans="2:10" x14ac:dyDescent="0.25">
      <c r="B802" s="2">
        <v>798</v>
      </c>
      <c r="C802" s="1">
        <v>30010</v>
      </c>
      <c r="D802" t="s">
        <v>613</v>
      </c>
      <c r="E802" s="2" t="s">
        <v>1</v>
      </c>
      <c r="F802" s="13">
        <v>75540.350000000006</v>
      </c>
      <c r="G802" s="13">
        <v>9913811.6600000001</v>
      </c>
      <c r="H802" s="13">
        <v>106697.77</v>
      </c>
      <c r="I802" s="4">
        <f t="shared" si="25"/>
        <v>1.0762537524341066E-2</v>
      </c>
      <c r="J802" s="13">
        <f t="shared" si="24"/>
        <v>813.00585147685774</v>
      </c>
    </row>
    <row r="803" spans="2:10" x14ac:dyDescent="0.25">
      <c r="B803" s="2">
        <v>799</v>
      </c>
      <c r="C803" s="1">
        <v>30012</v>
      </c>
      <c r="D803" t="s">
        <v>614</v>
      </c>
      <c r="E803" s="2" t="s">
        <v>1</v>
      </c>
      <c r="F803" s="13">
        <v>162744.03</v>
      </c>
      <c r="G803" s="13">
        <v>23653420.399999999</v>
      </c>
      <c r="H803" s="13">
        <v>131765.95000000001</v>
      </c>
      <c r="I803" s="4">
        <f t="shared" si="25"/>
        <v>5.5706932769858525E-3</v>
      </c>
      <c r="J803" s="13">
        <f t="shared" si="24"/>
        <v>906.59707379058386</v>
      </c>
    </row>
    <row r="804" spans="2:10" x14ac:dyDescent="0.25">
      <c r="B804" s="2">
        <v>800</v>
      </c>
      <c r="C804" s="1">
        <v>30014</v>
      </c>
      <c r="D804" t="s">
        <v>615</v>
      </c>
      <c r="E804" s="2" t="s">
        <v>1</v>
      </c>
      <c r="F804" s="13">
        <v>131228.44</v>
      </c>
      <c r="G804" s="13">
        <v>18839878.370000001</v>
      </c>
      <c r="H804" s="13">
        <v>233415.67</v>
      </c>
      <c r="I804" s="4">
        <f t="shared" si="25"/>
        <v>1.2389446758408133E-2</v>
      </c>
      <c r="J804" s="13">
        <f t="shared" si="24"/>
        <v>1625.8477705689563</v>
      </c>
    </row>
    <row r="805" spans="2:10" x14ac:dyDescent="0.25">
      <c r="B805" s="2">
        <v>801</v>
      </c>
      <c r="C805" s="1">
        <v>30016</v>
      </c>
      <c r="D805" t="s">
        <v>616</v>
      </c>
      <c r="E805" s="2" t="s">
        <v>1</v>
      </c>
      <c r="F805" s="13">
        <v>49001.22</v>
      </c>
      <c r="G805" s="13">
        <v>6857272.5700000003</v>
      </c>
      <c r="H805" s="13">
        <v>53677.15</v>
      </c>
      <c r="I805" s="4">
        <f t="shared" si="25"/>
        <v>7.8277696346551965E-3</v>
      </c>
      <c r="J805" s="13">
        <f t="shared" si="24"/>
        <v>383.57026197705892</v>
      </c>
    </row>
    <row r="806" spans="2:10" x14ac:dyDescent="0.25">
      <c r="B806" s="2">
        <v>802</v>
      </c>
      <c r="C806" s="1">
        <v>30104</v>
      </c>
      <c r="D806" t="s">
        <v>280</v>
      </c>
      <c r="E806" s="2" t="s">
        <v>19</v>
      </c>
      <c r="F806" s="13">
        <v>85100.79</v>
      </c>
      <c r="G806" s="13">
        <v>10901073.949999999</v>
      </c>
      <c r="H806" s="13">
        <v>169915.28</v>
      </c>
      <c r="I806" s="4">
        <f t="shared" si="25"/>
        <v>1.5587022047492854E-2</v>
      </c>
      <c r="J806" s="13">
        <f t="shared" si="24"/>
        <v>1326.4678899890594</v>
      </c>
    </row>
    <row r="807" spans="2:10" x14ac:dyDescent="0.25">
      <c r="B807" s="2">
        <v>803</v>
      </c>
      <c r="C807" s="1">
        <v>30131</v>
      </c>
      <c r="D807" t="s">
        <v>617</v>
      </c>
      <c r="E807" s="2" t="s">
        <v>19</v>
      </c>
      <c r="F807" s="13">
        <v>41.85</v>
      </c>
      <c r="G807" s="13">
        <v>7254.63</v>
      </c>
      <c r="H807" s="13">
        <v>0</v>
      </c>
      <c r="I807" s="4">
        <f t="shared" si="25"/>
        <v>0</v>
      </c>
      <c r="J807" s="13">
        <f t="shared" si="24"/>
        <v>0</v>
      </c>
    </row>
    <row r="808" spans="2:10" x14ac:dyDescent="0.25">
      <c r="B808" s="2">
        <v>804</v>
      </c>
      <c r="C808" s="1">
        <v>30171</v>
      </c>
      <c r="D808" t="s">
        <v>618</v>
      </c>
      <c r="E808" s="2" t="s">
        <v>19</v>
      </c>
      <c r="F808" s="13">
        <v>36766.18</v>
      </c>
      <c r="G808" s="13">
        <v>5788227.29</v>
      </c>
      <c r="H808" s="13">
        <v>95756.93</v>
      </c>
      <c r="I808" s="4">
        <f t="shared" si="25"/>
        <v>1.6543394929468984E-2</v>
      </c>
      <c r="J808" s="13">
        <f t="shared" si="24"/>
        <v>608.23743578794392</v>
      </c>
    </row>
    <row r="809" spans="2:10" x14ac:dyDescent="0.25">
      <c r="B809" s="2">
        <v>805</v>
      </c>
      <c r="C809" s="1">
        <v>30174</v>
      </c>
      <c r="D809" t="s">
        <v>619</v>
      </c>
      <c r="E809" s="2" t="s">
        <v>19</v>
      </c>
      <c r="F809" s="13">
        <v>419056.4</v>
      </c>
      <c r="G809" s="13">
        <v>58887945.159999996</v>
      </c>
      <c r="H809" s="13">
        <v>2273333.09</v>
      </c>
      <c r="I809" s="4">
        <f t="shared" si="25"/>
        <v>3.8604388110729589E-2</v>
      </c>
      <c r="J809" s="13">
        <f t="shared" si="24"/>
        <v>16177.415905885144</v>
      </c>
    </row>
    <row r="810" spans="2:10" x14ac:dyDescent="0.25">
      <c r="B810" s="2">
        <v>806</v>
      </c>
      <c r="C810" s="1">
        <v>30181</v>
      </c>
      <c r="D810" t="s">
        <v>620</v>
      </c>
      <c r="E810" s="2" t="s">
        <v>19</v>
      </c>
      <c r="F810" s="13">
        <v>28406.51</v>
      </c>
      <c r="G810" s="13">
        <v>4465992.91</v>
      </c>
      <c r="H810" s="13">
        <v>26803.64</v>
      </c>
      <c r="I810" s="4">
        <f t="shared" si="25"/>
        <v>6.0017202311232502E-3</v>
      </c>
      <c r="J810" s="13">
        <f t="shared" si="24"/>
        <v>170.4879257626049</v>
      </c>
    </row>
    <row r="811" spans="2:10" x14ac:dyDescent="0.25">
      <c r="B811" s="2">
        <v>807</v>
      </c>
      <c r="C811" s="1">
        <v>30186</v>
      </c>
      <c r="D811" t="s">
        <v>621</v>
      </c>
      <c r="E811" s="2" t="s">
        <v>19</v>
      </c>
      <c r="F811" s="13">
        <v>116517.73</v>
      </c>
      <c r="G811" s="13">
        <v>17803938.73</v>
      </c>
      <c r="H811" s="13">
        <v>105771.69</v>
      </c>
      <c r="I811" s="4">
        <f t="shared" si="25"/>
        <v>5.9409151875911897E-3</v>
      </c>
      <c r="J811" s="13">
        <f t="shared" si="24"/>
        <v>692.22195178064953</v>
      </c>
    </row>
    <row r="812" spans="2:10" x14ac:dyDescent="0.25">
      <c r="B812" s="2">
        <v>808</v>
      </c>
      <c r="C812" s="1">
        <v>30241</v>
      </c>
      <c r="D812" t="s">
        <v>622</v>
      </c>
      <c r="E812" s="2" t="s">
        <v>20</v>
      </c>
      <c r="F812" s="13">
        <v>909295.7</v>
      </c>
      <c r="G812" s="13">
        <v>166679160.94</v>
      </c>
      <c r="H812" s="13">
        <v>4977989.71</v>
      </c>
      <c r="I812" s="4">
        <f t="shared" si="25"/>
        <v>2.9865699358733525E-2</v>
      </c>
      <c r="J812" s="13">
        <f t="shared" si="24"/>
        <v>27156.752004389149</v>
      </c>
    </row>
    <row r="813" spans="2:10" x14ac:dyDescent="0.25">
      <c r="B813" s="2">
        <v>809</v>
      </c>
      <c r="C813" s="1">
        <v>31002</v>
      </c>
      <c r="D813" t="s">
        <v>623</v>
      </c>
      <c r="E813" s="2" t="s">
        <v>1</v>
      </c>
      <c r="F813" s="13">
        <v>14016.41</v>
      </c>
      <c r="G813" s="13">
        <v>1688543.04</v>
      </c>
      <c r="H813" s="13">
        <v>21021.54</v>
      </c>
      <c r="I813" s="4">
        <f t="shared" si="25"/>
        <v>1.2449513872030174E-2</v>
      </c>
      <c r="J813" s="13">
        <f t="shared" si="24"/>
        <v>174.49749073106244</v>
      </c>
    </row>
    <row r="814" spans="2:10" x14ac:dyDescent="0.25">
      <c r="B814" s="2">
        <v>810</v>
      </c>
      <c r="C814" s="1">
        <v>31004</v>
      </c>
      <c r="D814" t="s">
        <v>624</v>
      </c>
      <c r="E814" s="2" t="s">
        <v>1</v>
      </c>
      <c r="F814" s="13">
        <v>13387.44</v>
      </c>
      <c r="G814" s="13">
        <v>1441331.63</v>
      </c>
      <c r="H814" s="13">
        <v>22188.21</v>
      </c>
      <c r="I814" s="4">
        <f t="shared" si="25"/>
        <v>1.5394243446943574E-2</v>
      </c>
      <c r="J814" s="13">
        <f t="shared" si="24"/>
        <v>206.0895104913503</v>
      </c>
    </row>
    <row r="815" spans="2:10" x14ac:dyDescent="0.25">
      <c r="B815" s="2">
        <v>811</v>
      </c>
      <c r="C815" s="1">
        <v>31006</v>
      </c>
      <c r="D815" t="s">
        <v>625</v>
      </c>
      <c r="E815" s="2" t="s">
        <v>1</v>
      </c>
      <c r="F815" s="13">
        <v>14223.82</v>
      </c>
      <c r="G815" s="13">
        <v>1677711.13</v>
      </c>
      <c r="H815" s="13">
        <v>10533.93</v>
      </c>
      <c r="I815" s="4">
        <f t="shared" si="25"/>
        <v>6.2787507405997842E-3</v>
      </c>
      <c r="J815" s="13">
        <f t="shared" si="24"/>
        <v>89.307820359158015</v>
      </c>
    </row>
    <row r="816" spans="2:10" x14ac:dyDescent="0.25">
      <c r="B816" s="2">
        <v>812</v>
      </c>
      <c r="C816" s="1">
        <v>31008</v>
      </c>
      <c r="D816" t="s">
        <v>560</v>
      </c>
      <c r="E816" s="2" t="s">
        <v>1</v>
      </c>
      <c r="F816" s="13">
        <v>14237.69</v>
      </c>
      <c r="G816" s="13">
        <v>1747247.2</v>
      </c>
      <c r="H816" s="13">
        <v>17818.45</v>
      </c>
      <c r="I816" s="4">
        <f t="shared" si="25"/>
        <v>1.0198013194698496E-2</v>
      </c>
      <c r="J816" s="13">
        <f t="shared" si="24"/>
        <v>145.19615048202684</v>
      </c>
    </row>
    <row r="817" spans="2:10" x14ac:dyDescent="0.25">
      <c r="B817" s="2">
        <v>813</v>
      </c>
      <c r="C817" s="1">
        <v>31010</v>
      </c>
      <c r="D817" t="s">
        <v>8</v>
      </c>
      <c r="E817" s="2" t="s">
        <v>1</v>
      </c>
      <c r="F817" s="13">
        <v>12610.56</v>
      </c>
      <c r="G817" s="13">
        <v>1449332.84</v>
      </c>
      <c r="H817" s="13">
        <v>3486.28</v>
      </c>
      <c r="I817" s="4">
        <f t="shared" si="25"/>
        <v>2.4054378012989758E-3</v>
      </c>
      <c r="J817" s="13">
        <f t="shared" si="24"/>
        <v>30.333917719548811</v>
      </c>
    </row>
    <row r="818" spans="2:10" x14ac:dyDescent="0.25">
      <c r="B818" s="2">
        <v>814</v>
      </c>
      <c r="C818" s="1">
        <v>31012</v>
      </c>
      <c r="D818" t="s">
        <v>626</v>
      </c>
      <c r="E818" s="2" t="s">
        <v>1</v>
      </c>
      <c r="F818" s="13">
        <v>20067.259999999998</v>
      </c>
      <c r="G818" s="13">
        <v>2363908.25</v>
      </c>
      <c r="H818" s="13">
        <v>30662.58</v>
      </c>
      <c r="I818" s="4">
        <f t="shared" si="25"/>
        <v>1.2971137944968889E-2</v>
      </c>
      <c r="J818" s="13">
        <f t="shared" si="24"/>
        <v>260.29519763755638</v>
      </c>
    </row>
    <row r="819" spans="2:10" x14ac:dyDescent="0.25">
      <c r="B819" s="2">
        <v>815</v>
      </c>
      <c r="C819" s="1">
        <v>31014</v>
      </c>
      <c r="D819" t="s">
        <v>627</v>
      </c>
      <c r="E819" s="2" t="s">
        <v>1</v>
      </c>
      <c r="F819" s="13">
        <v>18009.400000000001</v>
      </c>
      <c r="G819" s="13">
        <v>2124914.2999999998</v>
      </c>
      <c r="H819" s="13">
        <v>23899.54</v>
      </c>
      <c r="I819" s="4">
        <f t="shared" si="25"/>
        <v>1.1247295949770775E-2</v>
      </c>
      <c r="J819" s="13">
        <f t="shared" si="24"/>
        <v>202.55705167780181</v>
      </c>
    </row>
    <row r="820" spans="2:10" x14ac:dyDescent="0.25">
      <c r="B820" s="2">
        <v>816</v>
      </c>
      <c r="C820" s="1">
        <v>31016</v>
      </c>
      <c r="D820" t="s">
        <v>628</v>
      </c>
      <c r="E820" s="2" t="s">
        <v>1</v>
      </c>
      <c r="F820" s="13">
        <v>13020.68</v>
      </c>
      <c r="G820" s="13">
        <v>1608363.1</v>
      </c>
      <c r="H820" s="13">
        <v>4632.79</v>
      </c>
      <c r="I820" s="4">
        <f t="shared" si="25"/>
        <v>2.8804378812222189E-3</v>
      </c>
      <c r="J820" s="13">
        <f t="shared" si="24"/>
        <v>37.505259911272525</v>
      </c>
    </row>
    <row r="821" spans="2:10" x14ac:dyDescent="0.25">
      <c r="B821" s="2">
        <v>817</v>
      </c>
      <c r="C821" s="1">
        <v>31018</v>
      </c>
      <c r="D821" t="s">
        <v>629</v>
      </c>
      <c r="E821" s="2" t="s">
        <v>1</v>
      </c>
      <c r="F821" s="13">
        <v>23536.2</v>
      </c>
      <c r="G821" s="13">
        <v>2691799.83</v>
      </c>
      <c r="H821" s="13">
        <v>5195.51</v>
      </c>
      <c r="I821" s="4">
        <f t="shared" si="25"/>
        <v>1.9301249454347429E-3</v>
      </c>
      <c r="J821" s="13">
        <f t="shared" si="24"/>
        <v>45.427806740741197</v>
      </c>
    </row>
    <row r="822" spans="2:10" x14ac:dyDescent="0.25">
      <c r="B822" s="2">
        <v>818</v>
      </c>
      <c r="C822" s="1">
        <v>31020</v>
      </c>
      <c r="D822" t="s">
        <v>630</v>
      </c>
      <c r="E822" s="2" t="s">
        <v>1</v>
      </c>
      <c r="F822" s="13">
        <v>16274.48</v>
      </c>
      <c r="G822" s="13">
        <v>1953076.05</v>
      </c>
      <c r="H822" s="13">
        <v>9415.25</v>
      </c>
      <c r="I822" s="4">
        <f t="shared" si="25"/>
        <v>4.8207288190339542E-3</v>
      </c>
      <c r="J822" s="13">
        <f t="shared" si="24"/>
        <v>78.454854750791711</v>
      </c>
    </row>
    <row r="823" spans="2:10" x14ac:dyDescent="0.25">
      <c r="B823" s="2">
        <v>819</v>
      </c>
      <c r="C823" s="1">
        <v>31111</v>
      </c>
      <c r="D823" t="s">
        <v>625</v>
      </c>
      <c r="E823" s="2" t="s">
        <v>19</v>
      </c>
      <c r="F823" s="13">
        <v>4710</v>
      </c>
      <c r="G823" s="13">
        <v>640587.22</v>
      </c>
      <c r="H823" s="13">
        <v>13185.52</v>
      </c>
      <c r="I823" s="4">
        <f t="shared" si="25"/>
        <v>2.058348900560333E-2</v>
      </c>
      <c r="J823" s="13">
        <f t="shared" si="24"/>
        <v>96.948233216391685</v>
      </c>
    </row>
    <row r="824" spans="2:10" x14ac:dyDescent="0.25">
      <c r="B824" s="2">
        <v>820</v>
      </c>
      <c r="C824" s="1">
        <v>31146</v>
      </c>
      <c r="D824" t="s">
        <v>626</v>
      </c>
      <c r="E824" s="2" t="s">
        <v>19</v>
      </c>
      <c r="F824" s="13">
        <v>28233.17</v>
      </c>
      <c r="G824" s="13">
        <v>3824653.09</v>
      </c>
      <c r="H824" s="13">
        <v>106313.21</v>
      </c>
      <c r="I824" s="4">
        <f t="shared" si="25"/>
        <v>2.7796824312764014E-2</v>
      </c>
      <c r="J824" s="13">
        <f t="shared" si="24"/>
        <v>784.79246628239957</v>
      </c>
    </row>
    <row r="825" spans="2:10" x14ac:dyDescent="0.25">
      <c r="B825" s="2">
        <v>821</v>
      </c>
      <c r="C825" s="1">
        <v>31201</v>
      </c>
      <c r="D825" t="s">
        <v>631</v>
      </c>
      <c r="E825" s="2" t="s">
        <v>20</v>
      </c>
      <c r="F825" s="13">
        <v>27784.81</v>
      </c>
      <c r="G825" s="13">
        <v>4513051.8600000003</v>
      </c>
      <c r="H825" s="13">
        <v>165301.54999999999</v>
      </c>
      <c r="I825" s="4">
        <f t="shared" si="25"/>
        <v>3.6627443053579262E-2</v>
      </c>
      <c r="J825" s="13">
        <f t="shared" si="24"/>
        <v>1017.6865460295196</v>
      </c>
    </row>
    <row r="826" spans="2:10" x14ac:dyDescent="0.25">
      <c r="B826" s="2">
        <v>822</v>
      </c>
      <c r="C826" s="1">
        <v>31241</v>
      </c>
      <c r="D826" t="s">
        <v>632</v>
      </c>
      <c r="E826" s="2" t="s">
        <v>20</v>
      </c>
      <c r="F826" s="13">
        <v>26757.55</v>
      </c>
      <c r="G826" s="13">
        <v>4193824.46</v>
      </c>
      <c r="H826" s="13">
        <v>95310.080000000002</v>
      </c>
      <c r="I826" s="4">
        <f t="shared" si="25"/>
        <v>2.2726292172944217E-2</v>
      </c>
      <c r="J826" s="13">
        <f t="shared" si="24"/>
        <v>608.0998991321635</v>
      </c>
    </row>
    <row r="827" spans="2:10" x14ac:dyDescent="0.25">
      <c r="B827" s="2">
        <v>823</v>
      </c>
      <c r="C827" s="1">
        <v>32002</v>
      </c>
      <c r="D827" t="s">
        <v>633</v>
      </c>
      <c r="E827" s="2" t="s">
        <v>1</v>
      </c>
      <c r="F827" s="13">
        <v>8251.67</v>
      </c>
      <c r="G827" s="13">
        <v>1018410.78</v>
      </c>
      <c r="H827" s="13">
        <v>36868.43</v>
      </c>
      <c r="I827" s="4">
        <f t="shared" si="25"/>
        <v>3.6201924335482777E-2</v>
      </c>
      <c r="J827" s="13">
        <f t="shared" si="24"/>
        <v>298.72633298137316</v>
      </c>
    </row>
    <row r="828" spans="2:10" x14ac:dyDescent="0.25">
      <c r="B828" s="2">
        <v>824</v>
      </c>
      <c r="C828" s="1">
        <v>32004</v>
      </c>
      <c r="D828" t="s">
        <v>634</v>
      </c>
      <c r="E828" s="2" t="s">
        <v>1</v>
      </c>
      <c r="F828" s="13">
        <v>16535.68</v>
      </c>
      <c r="G828" s="13">
        <v>1767192.97</v>
      </c>
      <c r="H828" s="13">
        <v>9465.4699999999993</v>
      </c>
      <c r="I828" s="4">
        <f t="shared" si="25"/>
        <v>5.3562175499147664E-3</v>
      </c>
      <c r="J828" s="13">
        <f t="shared" si="24"/>
        <v>88.568699415774603</v>
      </c>
    </row>
    <row r="829" spans="2:10" x14ac:dyDescent="0.25">
      <c r="B829" s="2">
        <v>825</v>
      </c>
      <c r="C829" s="1">
        <v>32006</v>
      </c>
      <c r="D829" t="s">
        <v>635</v>
      </c>
      <c r="E829" s="2" t="s">
        <v>1</v>
      </c>
      <c r="F829" s="13">
        <v>12681.35</v>
      </c>
      <c r="G829" s="13">
        <v>1547315.32</v>
      </c>
      <c r="H829" s="13">
        <v>21268.3</v>
      </c>
      <c r="I829" s="4">
        <f t="shared" si="25"/>
        <v>1.3745291425150498E-2</v>
      </c>
      <c r="J829" s="13">
        <f t="shared" si="24"/>
        <v>174.30885141433228</v>
      </c>
    </row>
    <row r="830" spans="2:10" x14ac:dyDescent="0.25">
      <c r="B830" s="2">
        <v>826</v>
      </c>
      <c r="C830" s="1">
        <v>32008</v>
      </c>
      <c r="D830" t="s">
        <v>636</v>
      </c>
      <c r="E830" s="2" t="s">
        <v>1</v>
      </c>
      <c r="F830" s="13">
        <v>54810.86</v>
      </c>
      <c r="G830" s="13">
        <v>7408751.1600000001</v>
      </c>
      <c r="H830" s="13">
        <v>611013.79</v>
      </c>
      <c r="I830" s="4">
        <f t="shared" si="25"/>
        <v>8.2471900702897949E-2</v>
      </c>
      <c r="J830" s="13">
        <f t="shared" si="24"/>
        <v>4520.3558033604413</v>
      </c>
    </row>
    <row r="831" spans="2:10" x14ac:dyDescent="0.25">
      <c r="B831" s="2">
        <v>827</v>
      </c>
      <c r="C831" s="1">
        <v>32010</v>
      </c>
      <c r="D831" t="s">
        <v>577</v>
      </c>
      <c r="E831" s="2" t="s">
        <v>1</v>
      </c>
      <c r="F831" s="13">
        <v>25254.39</v>
      </c>
      <c r="G831" s="13">
        <v>2956101.58</v>
      </c>
      <c r="H831" s="13">
        <v>34217.800000000003</v>
      </c>
      <c r="I831" s="4">
        <f t="shared" si="25"/>
        <v>1.1575312645379393E-2</v>
      </c>
      <c r="J831" s="13">
        <f t="shared" si="24"/>
        <v>292.32745991834287</v>
      </c>
    </row>
    <row r="832" spans="2:10" x14ac:dyDescent="0.25">
      <c r="B832" s="2">
        <v>828</v>
      </c>
      <c r="C832" s="1">
        <v>32012</v>
      </c>
      <c r="D832" t="s">
        <v>637</v>
      </c>
      <c r="E832" s="2" t="s">
        <v>1</v>
      </c>
      <c r="F832" s="13">
        <v>26183.96</v>
      </c>
      <c r="G832" s="13">
        <v>3255000.63</v>
      </c>
      <c r="H832" s="13">
        <v>43326.71</v>
      </c>
      <c r="I832" s="4">
        <f t="shared" si="25"/>
        <v>1.3310814628014374E-2</v>
      </c>
      <c r="J832" s="13">
        <f t="shared" si="24"/>
        <v>348.52983778734324</v>
      </c>
    </row>
    <row r="833" spans="2:10" x14ac:dyDescent="0.25">
      <c r="B833" s="2">
        <v>829</v>
      </c>
      <c r="C833" s="1">
        <v>32014</v>
      </c>
      <c r="D833" t="s">
        <v>638</v>
      </c>
      <c r="E833" s="2" t="s">
        <v>1</v>
      </c>
      <c r="F833" s="13">
        <v>36338.26</v>
      </c>
      <c r="G833" s="13">
        <v>4110320.38</v>
      </c>
      <c r="H833" s="13">
        <v>36823.51</v>
      </c>
      <c r="I833" s="4">
        <f t="shared" si="25"/>
        <v>8.958793134271446E-3</v>
      </c>
      <c r="J833" s="13">
        <f t="shared" si="24"/>
        <v>325.54695419937076</v>
      </c>
    </row>
    <row r="834" spans="2:10" x14ac:dyDescent="0.25">
      <c r="B834" s="2">
        <v>830</v>
      </c>
      <c r="C834" s="1">
        <v>32016</v>
      </c>
      <c r="D834" t="s">
        <v>92</v>
      </c>
      <c r="E834" s="2" t="s">
        <v>1</v>
      </c>
      <c r="F834" s="13">
        <v>51073.84</v>
      </c>
      <c r="G834" s="13">
        <v>5956178.6500000004</v>
      </c>
      <c r="H834" s="13">
        <v>17080.990000000002</v>
      </c>
      <c r="I834" s="4">
        <f t="shared" si="25"/>
        <v>2.8677766406486147E-3</v>
      </c>
      <c r="J834" s="13">
        <f t="shared" si="24"/>
        <v>146.46836530022483</v>
      </c>
    </row>
    <row r="835" spans="2:10" x14ac:dyDescent="0.25">
      <c r="B835" s="2">
        <v>831</v>
      </c>
      <c r="C835" s="1">
        <v>32018</v>
      </c>
      <c r="D835" t="s">
        <v>639</v>
      </c>
      <c r="E835" s="2" t="s">
        <v>1</v>
      </c>
      <c r="F835" s="13">
        <v>23095</v>
      </c>
      <c r="G835" s="13">
        <v>2648777.56</v>
      </c>
      <c r="H835" s="13">
        <v>53443.12</v>
      </c>
      <c r="I835" s="4">
        <f t="shared" si="25"/>
        <v>2.0176522486093546E-2</v>
      </c>
      <c r="J835" s="13">
        <f t="shared" si="24"/>
        <v>465.97678681633045</v>
      </c>
    </row>
    <row r="836" spans="2:10" x14ac:dyDescent="0.25">
      <c r="B836" s="2">
        <v>832</v>
      </c>
      <c r="C836" s="1">
        <v>32020</v>
      </c>
      <c r="D836" t="s">
        <v>640</v>
      </c>
      <c r="E836" s="2" t="s">
        <v>1</v>
      </c>
      <c r="F836" s="13">
        <v>75222.42</v>
      </c>
      <c r="G836" s="13">
        <v>8697131.1999999993</v>
      </c>
      <c r="H836" s="13">
        <v>113634.72</v>
      </c>
      <c r="I836" s="4">
        <f t="shared" si="25"/>
        <v>1.306577046923243E-2</v>
      </c>
      <c r="J836" s="13">
        <f t="shared" si="24"/>
        <v>982.83887386019887</v>
      </c>
    </row>
    <row r="837" spans="2:10" x14ac:dyDescent="0.25">
      <c r="B837" s="2">
        <v>833</v>
      </c>
      <c r="C837" s="1">
        <v>32022</v>
      </c>
      <c r="D837" t="s">
        <v>641</v>
      </c>
      <c r="E837" s="2" t="s">
        <v>1</v>
      </c>
      <c r="F837" s="13">
        <v>63375.99</v>
      </c>
      <c r="G837" s="13">
        <v>8689639.5099999998</v>
      </c>
      <c r="H837" s="13">
        <v>77539.11</v>
      </c>
      <c r="I837" s="4">
        <f t="shared" si="25"/>
        <v>8.9231676309205147E-3</v>
      </c>
      <c r="J837" s="13">
        <f t="shared" ref="J837:J900" si="26">I837*F837</f>
        <v>565.51458254554223</v>
      </c>
    </row>
    <row r="838" spans="2:10" x14ac:dyDescent="0.25">
      <c r="B838" s="2">
        <v>834</v>
      </c>
      <c r="C838" s="1">
        <v>32024</v>
      </c>
      <c r="D838" t="s">
        <v>368</v>
      </c>
      <c r="E838" s="2" t="s">
        <v>1</v>
      </c>
      <c r="F838" s="13">
        <v>7291.03</v>
      </c>
      <c r="G838" s="13">
        <v>930245.52</v>
      </c>
      <c r="H838" s="13">
        <v>1866.92</v>
      </c>
      <c r="I838" s="4">
        <f t="shared" ref="I838:I901" si="27">IF(G838=0,0,H838/G838)</f>
        <v>2.0069110357016284E-3</v>
      </c>
      <c r="J838" s="13">
        <f t="shared" si="26"/>
        <v>14.632448568631643</v>
      </c>
    </row>
    <row r="839" spans="2:10" x14ac:dyDescent="0.25">
      <c r="B839" s="2">
        <v>835</v>
      </c>
      <c r="C839" s="1">
        <v>32106</v>
      </c>
      <c r="D839" t="s">
        <v>633</v>
      </c>
      <c r="E839" s="2" t="s">
        <v>19</v>
      </c>
      <c r="F839" s="13">
        <v>11771.98</v>
      </c>
      <c r="G839" s="13">
        <v>1649583.07</v>
      </c>
      <c r="H839" s="13">
        <v>16382.2</v>
      </c>
      <c r="I839" s="4">
        <f t="shared" si="27"/>
        <v>9.9311155030222271E-3</v>
      </c>
      <c r="J839" s="13">
        <f t="shared" si="26"/>
        <v>116.90889307926759</v>
      </c>
    </row>
    <row r="840" spans="2:10" x14ac:dyDescent="0.25">
      <c r="B840" s="2">
        <v>836</v>
      </c>
      <c r="C840" s="1">
        <v>32136</v>
      </c>
      <c r="D840" t="s">
        <v>642</v>
      </c>
      <c r="E840" s="2" t="s">
        <v>19</v>
      </c>
      <c r="F840" s="13">
        <v>89028.02</v>
      </c>
      <c r="G840" s="13">
        <v>12060106.220000001</v>
      </c>
      <c r="H840" s="13">
        <v>194098.8</v>
      </c>
      <c r="I840" s="4">
        <f t="shared" si="27"/>
        <v>1.6094286108203116E-2</v>
      </c>
      <c r="J840" s="13">
        <f t="shared" si="26"/>
        <v>1432.8424255268292</v>
      </c>
    </row>
    <row r="841" spans="2:10" x14ac:dyDescent="0.25">
      <c r="B841" s="2">
        <v>837</v>
      </c>
      <c r="C841" s="1">
        <v>32176</v>
      </c>
      <c r="D841" t="s">
        <v>99</v>
      </c>
      <c r="E841" s="2" t="s">
        <v>19</v>
      </c>
      <c r="F841" s="13">
        <v>4445.7700000000004</v>
      </c>
      <c r="G841" s="13">
        <v>574623.77</v>
      </c>
      <c r="H841" s="13">
        <v>9779.0300000000007</v>
      </c>
      <c r="I841" s="4">
        <f t="shared" si="27"/>
        <v>1.701814388917465E-2</v>
      </c>
      <c r="J841" s="13">
        <f t="shared" si="26"/>
        <v>75.658753558175988</v>
      </c>
    </row>
    <row r="842" spans="2:10" x14ac:dyDescent="0.25">
      <c r="B842" s="2">
        <v>838</v>
      </c>
      <c r="C842" s="1">
        <v>32191</v>
      </c>
      <c r="D842" t="s">
        <v>643</v>
      </c>
      <c r="E842" s="2" t="s">
        <v>19</v>
      </c>
      <c r="F842" s="13">
        <v>54279.96</v>
      </c>
      <c r="G842" s="13">
        <v>6670112.5800000001</v>
      </c>
      <c r="H842" s="13">
        <v>162149.45000000001</v>
      </c>
      <c r="I842" s="4">
        <f t="shared" si="27"/>
        <v>2.4309852053501623E-2</v>
      </c>
      <c r="J842" s="13">
        <f t="shared" si="26"/>
        <v>1319.537797069986</v>
      </c>
    </row>
    <row r="843" spans="2:10" x14ac:dyDescent="0.25">
      <c r="B843" s="2">
        <v>839</v>
      </c>
      <c r="C843" s="1">
        <v>32246</v>
      </c>
      <c r="D843" t="s">
        <v>644</v>
      </c>
      <c r="E843" s="2" t="s">
        <v>20</v>
      </c>
      <c r="F843" s="13">
        <v>526624.86</v>
      </c>
      <c r="G843" s="13">
        <v>97385146.569999993</v>
      </c>
      <c r="H843" s="13">
        <v>6150011.0899999999</v>
      </c>
      <c r="I843" s="4">
        <f t="shared" si="27"/>
        <v>6.3151428186016031E-2</v>
      </c>
      <c r="J843" s="13">
        <f t="shared" si="26"/>
        <v>33257.112027260744</v>
      </c>
    </row>
    <row r="844" spans="2:10" x14ac:dyDescent="0.25">
      <c r="B844" s="2">
        <v>840</v>
      </c>
      <c r="C844" s="1">
        <v>32265</v>
      </c>
      <c r="D844" t="s">
        <v>640</v>
      </c>
      <c r="E844" s="2" t="s">
        <v>20</v>
      </c>
      <c r="F844" s="13">
        <v>282200.14</v>
      </c>
      <c r="G844" s="13">
        <v>38046909.009999998</v>
      </c>
      <c r="H844" s="13">
        <v>1146763.25</v>
      </c>
      <c r="I844" s="4">
        <f t="shared" si="27"/>
        <v>3.0140773057243424E-2</v>
      </c>
      <c r="J844" s="13">
        <f t="shared" si="26"/>
        <v>8505.730376462323</v>
      </c>
    </row>
    <row r="845" spans="2:10" x14ac:dyDescent="0.25">
      <c r="B845" s="2">
        <v>841</v>
      </c>
      <c r="C845" s="1">
        <v>33002</v>
      </c>
      <c r="D845" t="s">
        <v>645</v>
      </c>
      <c r="E845" s="2" t="s">
        <v>1</v>
      </c>
      <c r="F845" s="13">
        <v>8028.45</v>
      </c>
      <c r="G845" s="13">
        <v>1111526.21</v>
      </c>
      <c r="H845" s="13">
        <v>5578.4</v>
      </c>
      <c r="I845" s="4">
        <f t="shared" si="27"/>
        <v>5.0186850744617165E-3</v>
      </c>
      <c r="J845" s="13">
        <f t="shared" si="26"/>
        <v>40.292262186062167</v>
      </c>
    </row>
    <row r="846" spans="2:10" x14ac:dyDescent="0.25">
      <c r="B846" s="2">
        <v>842</v>
      </c>
      <c r="C846" s="1">
        <v>33004</v>
      </c>
      <c r="D846" t="s">
        <v>646</v>
      </c>
      <c r="E846" s="2" t="s">
        <v>1</v>
      </c>
      <c r="F846" s="13">
        <v>8455.89</v>
      </c>
      <c r="G846" s="13">
        <v>1101541.67</v>
      </c>
      <c r="H846" s="13">
        <v>14528.21</v>
      </c>
      <c r="I846" s="4">
        <f t="shared" si="27"/>
        <v>1.3188979042436044E-2</v>
      </c>
      <c r="J846" s="13">
        <f t="shared" si="26"/>
        <v>111.52455599514451</v>
      </c>
    </row>
    <row r="847" spans="2:10" x14ac:dyDescent="0.25">
      <c r="B847" s="2">
        <v>843</v>
      </c>
      <c r="C847" s="1">
        <v>33006</v>
      </c>
      <c r="D847" t="s">
        <v>647</v>
      </c>
      <c r="E847" s="2" t="s">
        <v>1</v>
      </c>
      <c r="F847" s="13">
        <v>5787.67</v>
      </c>
      <c r="G847" s="13">
        <v>840992.36</v>
      </c>
      <c r="H847" s="13">
        <v>8787.7199999999993</v>
      </c>
      <c r="I847" s="4">
        <f t="shared" si="27"/>
        <v>1.0449226910931747E-2</v>
      </c>
      <c r="J847" s="13">
        <f t="shared" si="26"/>
        <v>60.476677115592345</v>
      </c>
    </row>
    <row r="848" spans="2:10" x14ac:dyDescent="0.25">
      <c r="B848" s="2">
        <v>844</v>
      </c>
      <c r="C848" s="1">
        <v>33008</v>
      </c>
      <c r="D848" t="s">
        <v>648</v>
      </c>
      <c r="E848" s="2" t="s">
        <v>1</v>
      </c>
      <c r="F848" s="13">
        <v>4280.6000000000004</v>
      </c>
      <c r="G848" s="13">
        <v>644636.61</v>
      </c>
      <c r="H848" s="13">
        <v>1236.83</v>
      </c>
      <c r="I848" s="4">
        <f t="shared" si="27"/>
        <v>1.9186468481831958E-3</v>
      </c>
      <c r="J848" s="13">
        <f t="shared" si="26"/>
        <v>8.2129596983329876</v>
      </c>
    </row>
    <row r="849" spans="2:10" x14ac:dyDescent="0.25">
      <c r="B849" s="2">
        <v>845</v>
      </c>
      <c r="C849" s="1">
        <v>33010</v>
      </c>
      <c r="D849" t="s">
        <v>649</v>
      </c>
      <c r="E849" s="2" t="s">
        <v>1</v>
      </c>
      <c r="F849" s="13">
        <v>11314.32</v>
      </c>
      <c r="G849" s="13">
        <v>1677389.65</v>
      </c>
      <c r="H849" s="13">
        <v>29729.31</v>
      </c>
      <c r="I849" s="4">
        <f t="shared" si="27"/>
        <v>1.7723556360324511E-2</v>
      </c>
      <c r="J849" s="13">
        <f t="shared" si="26"/>
        <v>200.52998819874682</v>
      </c>
    </row>
    <row r="850" spans="2:10" x14ac:dyDescent="0.25">
      <c r="B850" s="2">
        <v>846</v>
      </c>
      <c r="C850" s="1">
        <v>33012</v>
      </c>
      <c r="D850" t="s">
        <v>650</v>
      </c>
      <c r="E850" s="2" t="s">
        <v>1</v>
      </c>
      <c r="F850" s="13">
        <v>5971.84</v>
      </c>
      <c r="G850" s="13">
        <v>851385.63</v>
      </c>
      <c r="H850" s="13">
        <v>3344.65</v>
      </c>
      <c r="I850" s="4">
        <f t="shared" si="27"/>
        <v>3.9284783324332129E-3</v>
      </c>
      <c r="J850" s="13">
        <f t="shared" si="26"/>
        <v>23.46024404475796</v>
      </c>
    </row>
    <row r="851" spans="2:10" x14ac:dyDescent="0.25">
      <c r="B851" s="2">
        <v>847</v>
      </c>
      <c r="C851" s="1">
        <v>33014</v>
      </c>
      <c r="D851" t="s">
        <v>651</v>
      </c>
      <c r="E851" s="2" t="s">
        <v>1</v>
      </c>
      <c r="F851" s="13">
        <v>4945.66</v>
      </c>
      <c r="G851" s="13">
        <v>682454.53</v>
      </c>
      <c r="H851" s="13">
        <v>3403.13</v>
      </c>
      <c r="I851" s="4">
        <f t="shared" si="27"/>
        <v>4.9866032832985956E-3</v>
      </c>
      <c r="J851" s="13">
        <f t="shared" si="26"/>
        <v>24.662044394078531</v>
      </c>
    </row>
    <row r="852" spans="2:10" x14ac:dyDescent="0.25">
      <c r="B852" s="2">
        <v>848</v>
      </c>
      <c r="C852" s="1">
        <v>33016</v>
      </c>
      <c r="D852" t="s">
        <v>652</v>
      </c>
      <c r="E852" s="2" t="s">
        <v>1</v>
      </c>
      <c r="F852" s="13">
        <v>7007.81</v>
      </c>
      <c r="G852" s="13">
        <v>1038110.47</v>
      </c>
      <c r="H852" s="13">
        <v>9189.2199999999993</v>
      </c>
      <c r="I852" s="4">
        <f t="shared" si="27"/>
        <v>8.8518710344959711E-3</v>
      </c>
      <c r="J852" s="13">
        <f t="shared" si="26"/>
        <v>62.032230354251212</v>
      </c>
    </row>
    <row r="853" spans="2:10" x14ac:dyDescent="0.25">
      <c r="B853" s="2">
        <v>849</v>
      </c>
      <c r="C853" s="1">
        <v>33018</v>
      </c>
      <c r="D853" t="s">
        <v>653</v>
      </c>
      <c r="E853" s="2" t="s">
        <v>1</v>
      </c>
      <c r="F853" s="13">
        <v>5262.72</v>
      </c>
      <c r="G853" s="13">
        <v>799148.21</v>
      </c>
      <c r="H853" s="13">
        <v>652.32000000000005</v>
      </c>
      <c r="I853" s="4">
        <f t="shared" si="27"/>
        <v>8.1626911233399378E-4</v>
      </c>
      <c r="J853" s="13">
        <f t="shared" si="26"/>
        <v>4.2957957828623563</v>
      </c>
    </row>
    <row r="854" spans="2:10" x14ac:dyDescent="0.25">
      <c r="B854" s="2">
        <v>850</v>
      </c>
      <c r="C854" s="1">
        <v>33020</v>
      </c>
      <c r="D854" t="s">
        <v>654</v>
      </c>
      <c r="E854" s="2" t="s">
        <v>1</v>
      </c>
      <c r="F854" s="13">
        <v>3208.75</v>
      </c>
      <c r="G854" s="13">
        <v>507595.56</v>
      </c>
      <c r="H854" s="13">
        <v>100.84</v>
      </c>
      <c r="I854" s="4">
        <f t="shared" si="27"/>
        <v>1.9866210019646352E-4</v>
      </c>
      <c r="J854" s="13">
        <f t="shared" si="26"/>
        <v>0.63745701400540233</v>
      </c>
    </row>
    <row r="855" spans="2:10" x14ac:dyDescent="0.25">
      <c r="B855" s="2">
        <v>851</v>
      </c>
      <c r="C855" s="1">
        <v>33022</v>
      </c>
      <c r="D855" t="s">
        <v>518</v>
      </c>
      <c r="E855" s="2" t="s">
        <v>1</v>
      </c>
      <c r="F855" s="13">
        <v>2033.16</v>
      </c>
      <c r="G855" s="13">
        <v>317182.8</v>
      </c>
      <c r="H855" s="13">
        <v>94.52</v>
      </c>
      <c r="I855" s="4">
        <f t="shared" si="27"/>
        <v>2.9799850433251737E-4</v>
      </c>
      <c r="J855" s="13">
        <f t="shared" si="26"/>
        <v>0.6058786390687011</v>
      </c>
    </row>
    <row r="856" spans="2:10" x14ac:dyDescent="0.25">
      <c r="B856" s="2">
        <v>852</v>
      </c>
      <c r="C856" s="1">
        <v>33024</v>
      </c>
      <c r="D856" t="s">
        <v>655</v>
      </c>
      <c r="E856" s="2" t="s">
        <v>1</v>
      </c>
      <c r="F856" s="13">
        <v>4884.8999999999996</v>
      </c>
      <c r="G856" s="13">
        <v>685919.51</v>
      </c>
      <c r="H856" s="13">
        <v>722.75</v>
      </c>
      <c r="I856" s="4">
        <f t="shared" si="27"/>
        <v>1.0536950611012654E-3</v>
      </c>
      <c r="J856" s="13">
        <f t="shared" si="26"/>
        <v>5.1471950039735708</v>
      </c>
    </row>
    <row r="857" spans="2:10" x14ac:dyDescent="0.25">
      <c r="B857" s="2">
        <v>853</v>
      </c>
      <c r="C857" s="1">
        <v>33026</v>
      </c>
      <c r="D857" t="s">
        <v>417</v>
      </c>
      <c r="E857" s="2" t="s">
        <v>1</v>
      </c>
      <c r="F857" s="13">
        <v>5652.92</v>
      </c>
      <c r="G857" s="13">
        <v>856519.68000000005</v>
      </c>
      <c r="H857" s="13">
        <v>4660.5</v>
      </c>
      <c r="I857" s="4">
        <f t="shared" si="27"/>
        <v>5.4412059743916214E-3</v>
      </c>
      <c r="J857" s="13">
        <f t="shared" si="26"/>
        <v>30.758702076757885</v>
      </c>
    </row>
    <row r="858" spans="2:10" x14ac:dyDescent="0.25">
      <c r="B858" s="2">
        <v>854</v>
      </c>
      <c r="C858" s="1">
        <v>33028</v>
      </c>
      <c r="D858" t="s">
        <v>656</v>
      </c>
      <c r="E858" s="2" t="s">
        <v>1</v>
      </c>
      <c r="F858" s="13">
        <v>6914.4</v>
      </c>
      <c r="G858" s="13">
        <v>980372.62</v>
      </c>
      <c r="H858" s="13">
        <v>16720.96</v>
      </c>
      <c r="I858" s="4">
        <f t="shared" si="27"/>
        <v>1.7055719079547529E-2</v>
      </c>
      <c r="J858" s="13">
        <f t="shared" si="26"/>
        <v>117.93006400362343</v>
      </c>
    </row>
    <row r="859" spans="2:10" x14ac:dyDescent="0.25">
      <c r="B859" s="2">
        <v>855</v>
      </c>
      <c r="C859" s="1">
        <v>33030</v>
      </c>
      <c r="D859" t="s">
        <v>657</v>
      </c>
      <c r="E859" s="2" t="s">
        <v>1</v>
      </c>
      <c r="F859" s="13">
        <v>5644.32</v>
      </c>
      <c r="G859" s="13">
        <v>860888.12</v>
      </c>
      <c r="H859" s="13">
        <v>12996.88</v>
      </c>
      <c r="I859" s="4">
        <f t="shared" si="27"/>
        <v>1.5097060463559422E-2</v>
      </c>
      <c r="J859" s="13">
        <f t="shared" si="26"/>
        <v>85.212640315677717</v>
      </c>
    </row>
    <row r="860" spans="2:10" x14ac:dyDescent="0.25">
      <c r="B860" s="2">
        <v>856</v>
      </c>
      <c r="C860" s="1">
        <v>33032</v>
      </c>
      <c r="D860" t="s">
        <v>658</v>
      </c>
      <c r="E860" s="2" t="s">
        <v>1</v>
      </c>
      <c r="F860" s="13">
        <v>1651.92</v>
      </c>
      <c r="G860" s="13">
        <v>240722.42</v>
      </c>
      <c r="H860" s="13">
        <v>1047.98</v>
      </c>
      <c r="I860" s="4">
        <f t="shared" si="27"/>
        <v>4.3534789987571577E-3</v>
      </c>
      <c r="J860" s="13">
        <f t="shared" si="26"/>
        <v>7.1915990276269239</v>
      </c>
    </row>
    <row r="861" spans="2:10" x14ac:dyDescent="0.25">
      <c r="B861" s="2">
        <v>857</v>
      </c>
      <c r="C861" s="1">
        <v>33034</v>
      </c>
      <c r="D861" t="s">
        <v>659</v>
      </c>
      <c r="E861" s="2" t="s">
        <v>1</v>
      </c>
      <c r="F861" s="13">
        <v>10518.16</v>
      </c>
      <c r="G861" s="13">
        <v>1541507.54</v>
      </c>
      <c r="H861" s="13">
        <v>5460.33</v>
      </c>
      <c r="I861" s="4">
        <f t="shared" si="27"/>
        <v>3.5422012921195313E-3</v>
      </c>
      <c r="J861" s="13">
        <f t="shared" si="26"/>
        <v>37.257439942719969</v>
      </c>
    </row>
    <row r="862" spans="2:10" x14ac:dyDescent="0.25">
      <c r="B862" s="2">
        <v>858</v>
      </c>
      <c r="C862" s="1">
        <v>33036</v>
      </c>
      <c r="D862" t="s">
        <v>660</v>
      </c>
      <c r="E862" s="2" t="s">
        <v>1</v>
      </c>
      <c r="F862" s="13">
        <v>11065.34</v>
      </c>
      <c r="G862" s="13">
        <v>1527922.68</v>
      </c>
      <c r="H862" s="13">
        <v>14831.32</v>
      </c>
      <c r="I862" s="4">
        <f t="shared" si="27"/>
        <v>9.706852443606636E-3</v>
      </c>
      <c r="J862" s="13">
        <f t="shared" si="26"/>
        <v>107.40962261833826</v>
      </c>
    </row>
    <row r="863" spans="2:10" x14ac:dyDescent="0.25">
      <c r="B863" s="2">
        <v>859</v>
      </c>
      <c r="C863" s="1">
        <v>33101</v>
      </c>
      <c r="D863" t="s">
        <v>645</v>
      </c>
      <c r="E863" s="2" t="s">
        <v>19</v>
      </c>
      <c r="F863" s="13">
        <v>5768.97</v>
      </c>
      <c r="G863" s="13">
        <v>798360.38</v>
      </c>
      <c r="H863" s="13">
        <v>16085.06</v>
      </c>
      <c r="I863" s="4">
        <f t="shared" si="27"/>
        <v>2.0147618046877525E-2</v>
      </c>
      <c r="J863" s="13">
        <f t="shared" si="26"/>
        <v>116.23100408389504</v>
      </c>
    </row>
    <row r="864" spans="2:10" x14ac:dyDescent="0.25">
      <c r="B864" s="2">
        <v>860</v>
      </c>
      <c r="C864" s="1">
        <v>33106</v>
      </c>
      <c r="D864" t="s">
        <v>646</v>
      </c>
      <c r="E864" s="2" t="s">
        <v>19</v>
      </c>
      <c r="F864" s="13">
        <v>9984.77</v>
      </c>
      <c r="G864" s="13">
        <v>1435874.21</v>
      </c>
      <c r="H864" s="13">
        <v>62811.74</v>
      </c>
      <c r="I864" s="4">
        <f t="shared" si="27"/>
        <v>4.3744597933825971E-2</v>
      </c>
      <c r="J864" s="13">
        <f t="shared" si="26"/>
        <v>436.77974911172754</v>
      </c>
    </row>
    <row r="865" spans="2:10" x14ac:dyDescent="0.25">
      <c r="B865" s="2">
        <v>861</v>
      </c>
      <c r="C865" s="1">
        <v>33107</v>
      </c>
      <c r="D865" t="s">
        <v>647</v>
      </c>
      <c r="E865" s="2" t="s">
        <v>19</v>
      </c>
      <c r="F865" s="13">
        <v>6194.52</v>
      </c>
      <c r="G865" s="13">
        <v>1003077.57</v>
      </c>
      <c r="H865" s="13">
        <v>11591.01</v>
      </c>
      <c r="I865" s="4">
        <f t="shared" si="27"/>
        <v>1.1555447302046641E-2</v>
      </c>
      <c r="J865" s="13">
        <f t="shared" si="26"/>
        <v>71.580449421473958</v>
      </c>
    </row>
    <row r="866" spans="2:10" x14ac:dyDescent="0.25">
      <c r="B866" s="2">
        <v>862</v>
      </c>
      <c r="C866" s="1">
        <v>33108</v>
      </c>
      <c r="D866" t="s">
        <v>542</v>
      </c>
      <c r="E866" s="2" t="s">
        <v>19</v>
      </c>
      <c r="F866" s="13">
        <v>4974.6400000000003</v>
      </c>
      <c r="G866" s="13">
        <v>844772.2</v>
      </c>
      <c r="H866" s="13">
        <v>35674.519999999997</v>
      </c>
      <c r="I866" s="4">
        <f t="shared" si="27"/>
        <v>4.2229751405171712E-2</v>
      </c>
      <c r="J866" s="13">
        <f t="shared" si="26"/>
        <v>210.07781053022342</v>
      </c>
    </row>
    <row r="867" spans="2:10" x14ac:dyDescent="0.25">
      <c r="B867" s="2">
        <v>863</v>
      </c>
      <c r="C867" s="1">
        <v>33131</v>
      </c>
      <c r="D867" t="s">
        <v>652</v>
      </c>
      <c r="E867" s="2" t="s">
        <v>19</v>
      </c>
      <c r="F867" s="13">
        <v>1267.99</v>
      </c>
      <c r="G867" s="13">
        <v>218367.17</v>
      </c>
      <c r="H867" s="13">
        <v>3526.07</v>
      </c>
      <c r="I867" s="4">
        <f t="shared" si="27"/>
        <v>1.6147436448436824E-2</v>
      </c>
      <c r="J867" s="13">
        <f t="shared" si="26"/>
        <v>20.474787942253407</v>
      </c>
    </row>
    <row r="868" spans="2:10" x14ac:dyDescent="0.25">
      <c r="B868" s="2">
        <v>864</v>
      </c>
      <c r="C868" s="1">
        <v>33136</v>
      </c>
      <c r="D868" t="s">
        <v>475</v>
      </c>
      <c r="E868" s="2" t="s">
        <v>19</v>
      </c>
      <c r="F868" s="13">
        <v>173.49</v>
      </c>
      <c r="G868" s="13">
        <v>23206.06</v>
      </c>
      <c r="H868" s="13">
        <v>6.61</v>
      </c>
      <c r="I868" s="4">
        <f t="shared" si="27"/>
        <v>2.8483939109008594E-4</v>
      </c>
      <c r="J868" s="13">
        <f t="shared" si="26"/>
        <v>4.9416785960219013E-2</v>
      </c>
    </row>
    <row r="869" spans="2:10" x14ac:dyDescent="0.25">
      <c r="B869" s="2">
        <v>865</v>
      </c>
      <c r="C869" s="1">
        <v>33181</v>
      </c>
      <c r="D869" t="s">
        <v>661</v>
      </c>
      <c r="E869" s="2" t="s">
        <v>19</v>
      </c>
      <c r="F869" s="13">
        <v>3073.32</v>
      </c>
      <c r="G869" s="13">
        <v>506118.64</v>
      </c>
      <c r="H869" s="13">
        <v>20068.66</v>
      </c>
      <c r="I869" s="4">
        <f t="shared" si="27"/>
        <v>3.9652086317152828E-2</v>
      </c>
      <c r="J869" s="13">
        <f t="shared" si="26"/>
        <v>121.86354992023213</v>
      </c>
    </row>
    <row r="870" spans="2:10" x14ac:dyDescent="0.25">
      <c r="B870" s="2">
        <v>866</v>
      </c>
      <c r="C870" s="1">
        <v>33211</v>
      </c>
      <c r="D870" t="s">
        <v>504</v>
      </c>
      <c r="E870" s="2" t="s">
        <v>20</v>
      </c>
      <c r="F870" s="13">
        <v>2206.13</v>
      </c>
      <c r="G870" s="13">
        <v>374743.94</v>
      </c>
      <c r="H870" s="13">
        <v>1405.67</v>
      </c>
      <c r="I870" s="4">
        <f t="shared" si="27"/>
        <v>3.7510146261471233E-3</v>
      </c>
      <c r="J870" s="13">
        <f t="shared" si="26"/>
        <v>8.2752258971819543</v>
      </c>
    </row>
    <row r="871" spans="2:10" x14ac:dyDescent="0.25">
      <c r="B871" s="2">
        <v>867</v>
      </c>
      <c r="C871" s="1">
        <v>33216</v>
      </c>
      <c r="D871" t="s">
        <v>649</v>
      </c>
      <c r="E871" s="2" t="s">
        <v>20</v>
      </c>
      <c r="F871" s="13">
        <v>16039.66</v>
      </c>
      <c r="G871" s="13">
        <v>3100470.67</v>
      </c>
      <c r="H871" s="13">
        <v>146814.26</v>
      </c>
      <c r="I871" s="4">
        <f t="shared" si="27"/>
        <v>4.7352249263496501E-2</v>
      </c>
      <c r="J871" s="13">
        <f t="shared" si="26"/>
        <v>759.51397842173424</v>
      </c>
    </row>
    <row r="872" spans="2:10" x14ac:dyDescent="0.25">
      <c r="B872" s="2">
        <v>868</v>
      </c>
      <c r="C872" s="1">
        <v>33281</v>
      </c>
      <c r="D872" t="s">
        <v>656</v>
      </c>
      <c r="E872" s="2" t="s">
        <v>20</v>
      </c>
      <c r="F872" s="13">
        <v>9572.2999999999993</v>
      </c>
      <c r="G872" s="13">
        <v>1497507.1</v>
      </c>
      <c r="H872" s="13">
        <v>61743.32</v>
      </c>
      <c r="I872" s="4">
        <f t="shared" si="27"/>
        <v>4.1230736067962549E-2</v>
      </c>
      <c r="J872" s="13">
        <f t="shared" si="26"/>
        <v>394.67297486335787</v>
      </c>
    </row>
    <row r="873" spans="2:10" x14ac:dyDescent="0.25">
      <c r="B873" s="2">
        <v>869</v>
      </c>
      <c r="C873" s="1">
        <v>34002</v>
      </c>
      <c r="D873" t="s">
        <v>662</v>
      </c>
      <c r="E873" s="2" t="s">
        <v>1</v>
      </c>
      <c r="F873" s="13">
        <v>6597.58</v>
      </c>
      <c r="G873" s="13">
        <v>691789.5</v>
      </c>
      <c r="H873" s="13">
        <v>3433.56</v>
      </c>
      <c r="I873" s="4">
        <f t="shared" si="27"/>
        <v>4.9633016979876102E-3</v>
      </c>
      <c r="J873" s="13">
        <f t="shared" si="26"/>
        <v>32.745780016609096</v>
      </c>
    </row>
    <row r="874" spans="2:10" x14ac:dyDescent="0.25">
      <c r="B874" s="2">
        <v>870</v>
      </c>
      <c r="C874" s="1">
        <v>34004</v>
      </c>
      <c r="D874" t="s">
        <v>663</v>
      </c>
      <c r="E874" s="2" t="s">
        <v>1</v>
      </c>
      <c r="F874" s="13">
        <v>12923.13</v>
      </c>
      <c r="G874" s="13">
        <v>1225786.8</v>
      </c>
      <c r="H874" s="13">
        <v>17036.689999999999</v>
      </c>
      <c r="I874" s="4">
        <f t="shared" si="27"/>
        <v>1.3898575184526378E-2</v>
      </c>
      <c r="J874" s="13">
        <f t="shared" si="26"/>
        <v>179.61309392440836</v>
      </c>
    </row>
    <row r="875" spans="2:10" x14ac:dyDescent="0.25">
      <c r="B875" s="2">
        <v>871</v>
      </c>
      <c r="C875" s="1">
        <v>34006</v>
      </c>
      <c r="D875" t="s">
        <v>664</v>
      </c>
      <c r="E875" s="2" t="s">
        <v>1</v>
      </c>
      <c r="F875" s="13">
        <v>15326.22</v>
      </c>
      <c r="G875" s="13">
        <v>1720863.47</v>
      </c>
      <c r="H875" s="13">
        <v>17990.29</v>
      </c>
      <c r="I875" s="4">
        <f t="shared" si="27"/>
        <v>1.0454222728081967E-2</v>
      </c>
      <c r="J875" s="13">
        <f t="shared" si="26"/>
        <v>160.22371745958441</v>
      </c>
    </row>
    <row r="876" spans="2:10" x14ac:dyDescent="0.25">
      <c r="B876" s="2">
        <v>872</v>
      </c>
      <c r="C876" s="1">
        <v>34008</v>
      </c>
      <c r="D876" t="s">
        <v>665</v>
      </c>
      <c r="E876" s="2" t="s">
        <v>1</v>
      </c>
      <c r="F876" s="13">
        <v>42583</v>
      </c>
      <c r="G876" s="13">
        <v>3650636.57</v>
      </c>
      <c r="H876" s="13">
        <v>72087.360000000001</v>
      </c>
      <c r="I876" s="4">
        <f t="shared" si="27"/>
        <v>1.9746517797031765E-2</v>
      </c>
      <c r="J876" s="13">
        <f t="shared" si="26"/>
        <v>840.86596735100363</v>
      </c>
    </row>
    <row r="877" spans="2:10" x14ac:dyDescent="0.25">
      <c r="B877" s="2">
        <v>873</v>
      </c>
      <c r="C877" s="1">
        <v>34010</v>
      </c>
      <c r="D877" t="s">
        <v>666</v>
      </c>
      <c r="E877" s="2" t="s">
        <v>1</v>
      </c>
      <c r="F877" s="13">
        <v>5444.13</v>
      </c>
      <c r="G877" s="13">
        <v>660221.19999999995</v>
      </c>
      <c r="H877" s="13">
        <v>1747.69</v>
      </c>
      <c r="I877" s="4">
        <f t="shared" si="27"/>
        <v>2.6471279625676974E-3</v>
      </c>
      <c r="J877" s="13">
        <f t="shared" si="26"/>
        <v>14.411308754853678</v>
      </c>
    </row>
    <row r="878" spans="2:10" x14ac:dyDescent="0.25">
      <c r="B878" s="2">
        <v>874</v>
      </c>
      <c r="C878" s="1">
        <v>34012</v>
      </c>
      <c r="D878" t="s">
        <v>667</v>
      </c>
      <c r="E878" s="2" t="s">
        <v>1</v>
      </c>
      <c r="F878" s="13">
        <v>11183.15</v>
      </c>
      <c r="G878" s="13">
        <v>1173367.44</v>
      </c>
      <c r="H878" s="13">
        <v>14955.21</v>
      </c>
      <c r="I878" s="4">
        <f t="shared" si="27"/>
        <v>1.2745547123755198E-2</v>
      </c>
      <c r="J878" s="13">
        <f t="shared" si="26"/>
        <v>142.53536531702295</v>
      </c>
    </row>
    <row r="879" spans="2:10" x14ac:dyDescent="0.25">
      <c r="B879" s="2">
        <v>875</v>
      </c>
      <c r="C879" s="1">
        <v>34014</v>
      </c>
      <c r="D879" t="s">
        <v>668</v>
      </c>
      <c r="E879" s="2" t="s">
        <v>1</v>
      </c>
      <c r="F879" s="13">
        <v>12155.53</v>
      </c>
      <c r="G879" s="13">
        <v>1298468.6599999999</v>
      </c>
      <c r="H879" s="13">
        <v>4424.46</v>
      </c>
      <c r="I879" s="4">
        <f t="shared" si="27"/>
        <v>3.4074445816813172E-3</v>
      </c>
      <c r="J879" s="13">
        <f t="shared" si="26"/>
        <v>41.419294835964706</v>
      </c>
    </row>
    <row r="880" spans="2:10" x14ac:dyDescent="0.25">
      <c r="B880" s="2">
        <v>876</v>
      </c>
      <c r="C880" s="1">
        <v>34016</v>
      </c>
      <c r="D880" t="s">
        <v>669</v>
      </c>
      <c r="E880" s="2" t="s">
        <v>1</v>
      </c>
      <c r="F880" s="13">
        <v>11310.48</v>
      </c>
      <c r="G880" s="13">
        <v>1202977.99</v>
      </c>
      <c r="H880" s="13">
        <v>9147.17</v>
      </c>
      <c r="I880" s="4">
        <f t="shared" si="27"/>
        <v>7.6037717032545211E-3</v>
      </c>
      <c r="J880" s="13">
        <f t="shared" si="26"/>
        <v>86.002307774226196</v>
      </c>
    </row>
    <row r="881" spans="2:10" x14ac:dyDescent="0.25">
      <c r="B881" s="2">
        <v>877</v>
      </c>
      <c r="C881" s="1">
        <v>34018</v>
      </c>
      <c r="D881" t="s">
        <v>670</v>
      </c>
      <c r="E881" s="2" t="s">
        <v>1</v>
      </c>
      <c r="F881" s="13">
        <v>2293.85</v>
      </c>
      <c r="G881" s="13">
        <v>241884.93</v>
      </c>
      <c r="H881" s="13">
        <v>530.32000000000005</v>
      </c>
      <c r="I881" s="4">
        <f t="shared" si="27"/>
        <v>2.1924474583844477E-3</v>
      </c>
      <c r="J881" s="13">
        <f t="shared" si="26"/>
        <v>5.0291456024151655</v>
      </c>
    </row>
    <row r="882" spans="2:10" x14ac:dyDescent="0.25">
      <c r="B882" s="2">
        <v>878</v>
      </c>
      <c r="C882" s="1">
        <v>34020</v>
      </c>
      <c r="D882" t="s">
        <v>671</v>
      </c>
      <c r="E882" s="2" t="s">
        <v>1</v>
      </c>
      <c r="F882" s="13">
        <v>5089.58</v>
      </c>
      <c r="G882" s="13">
        <v>510894.22</v>
      </c>
      <c r="H882" s="13">
        <v>419.41</v>
      </c>
      <c r="I882" s="4">
        <f t="shared" si="27"/>
        <v>8.209331473744214E-4</v>
      </c>
      <c r="J882" s="13">
        <f t="shared" si="26"/>
        <v>4.1782049282139075</v>
      </c>
    </row>
    <row r="883" spans="2:10" x14ac:dyDescent="0.25">
      <c r="B883" s="2">
        <v>879</v>
      </c>
      <c r="C883" s="1">
        <v>34022</v>
      </c>
      <c r="D883" t="s">
        <v>672</v>
      </c>
      <c r="E883" s="2" t="s">
        <v>1</v>
      </c>
      <c r="F883" s="13">
        <v>13455.11</v>
      </c>
      <c r="G883" s="13">
        <v>1446183.27</v>
      </c>
      <c r="H883" s="13">
        <v>9972.89</v>
      </c>
      <c r="I883" s="4">
        <f t="shared" si="27"/>
        <v>6.8960070323590451E-3</v>
      </c>
      <c r="J883" s="13">
        <f t="shared" si="26"/>
        <v>92.786533181164515</v>
      </c>
    </row>
    <row r="884" spans="2:10" x14ac:dyDescent="0.25">
      <c r="B884" s="2">
        <v>880</v>
      </c>
      <c r="C884" s="1">
        <v>34024</v>
      </c>
      <c r="D884" t="s">
        <v>673</v>
      </c>
      <c r="E884" s="2" t="s">
        <v>1</v>
      </c>
      <c r="F884" s="13">
        <v>3353.61</v>
      </c>
      <c r="G884" s="13">
        <v>345838.13</v>
      </c>
      <c r="H884" s="13">
        <v>4511.4399999999996</v>
      </c>
      <c r="I884" s="4">
        <f t="shared" si="27"/>
        <v>1.3044946779003228E-2</v>
      </c>
      <c r="J884" s="13">
        <f t="shared" si="26"/>
        <v>43.747663967533015</v>
      </c>
    </row>
    <row r="885" spans="2:10" x14ac:dyDescent="0.25">
      <c r="B885" s="2">
        <v>881</v>
      </c>
      <c r="C885" s="1">
        <v>34026</v>
      </c>
      <c r="D885" t="s">
        <v>674</v>
      </c>
      <c r="E885" s="2" t="s">
        <v>1</v>
      </c>
      <c r="F885" s="13">
        <v>16819.87</v>
      </c>
      <c r="G885" s="13">
        <v>1887836.92</v>
      </c>
      <c r="H885" s="13">
        <v>21568.73</v>
      </c>
      <c r="I885" s="4">
        <f t="shared" si="27"/>
        <v>1.1425102333521479E-2</v>
      </c>
      <c r="J885" s="13">
        <f t="shared" si="26"/>
        <v>192.16873598652791</v>
      </c>
    </row>
    <row r="886" spans="2:10" x14ac:dyDescent="0.25">
      <c r="B886" s="2">
        <v>882</v>
      </c>
      <c r="C886" s="1">
        <v>34028</v>
      </c>
      <c r="D886" t="s">
        <v>382</v>
      </c>
      <c r="E886" s="2" t="s">
        <v>1</v>
      </c>
      <c r="F886" s="13">
        <v>3586.84</v>
      </c>
      <c r="G886" s="13">
        <v>367162.3</v>
      </c>
      <c r="H886" s="13">
        <v>8731.6299999999992</v>
      </c>
      <c r="I886" s="4">
        <f t="shared" si="27"/>
        <v>2.3781390409636283E-2</v>
      </c>
      <c r="J886" s="13">
        <f t="shared" si="26"/>
        <v>85.30004237689981</v>
      </c>
    </row>
    <row r="887" spans="2:10" x14ac:dyDescent="0.25">
      <c r="B887" s="2">
        <v>883</v>
      </c>
      <c r="C887" s="1">
        <v>34030</v>
      </c>
      <c r="D887" t="s">
        <v>675</v>
      </c>
      <c r="E887" s="2" t="s">
        <v>1</v>
      </c>
      <c r="F887" s="13">
        <v>30658.66</v>
      </c>
      <c r="G887" s="13">
        <v>2570862.2200000002</v>
      </c>
      <c r="H887" s="13">
        <v>23202.65</v>
      </c>
      <c r="I887" s="4">
        <f t="shared" si="27"/>
        <v>9.0252405669565602E-3</v>
      </c>
      <c r="J887" s="13">
        <f t="shared" si="26"/>
        <v>276.70178196052842</v>
      </c>
    </row>
    <row r="888" spans="2:10" x14ac:dyDescent="0.25">
      <c r="B888" s="2">
        <v>884</v>
      </c>
      <c r="C888" s="1">
        <v>34032</v>
      </c>
      <c r="D888" t="s">
        <v>676</v>
      </c>
      <c r="E888" s="2" t="s">
        <v>1</v>
      </c>
      <c r="F888" s="13">
        <v>4656.8999999999996</v>
      </c>
      <c r="G888" s="13">
        <v>490885.23</v>
      </c>
      <c r="H888" s="13">
        <v>7696.74</v>
      </c>
      <c r="I888" s="4">
        <f t="shared" si="27"/>
        <v>1.5679306545849831E-2</v>
      </c>
      <c r="J888" s="13">
        <f t="shared" si="26"/>
        <v>73.016962653368068</v>
      </c>
    </row>
    <row r="889" spans="2:10" x14ac:dyDescent="0.25">
      <c r="B889" s="2">
        <v>885</v>
      </c>
      <c r="C889" s="1">
        <v>34034</v>
      </c>
      <c r="D889" t="s">
        <v>677</v>
      </c>
      <c r="E889" s="2" t="s">
        <v>1</v>
      </c>
      <c r="F889" s="13">
        <v>19958.169999999998</v>
      </c>
      <c r="G889" s="13">
        <v>2351826.16</v>
      </c>
      <c r="H889" s="13">
        <v>4301.24</v>
      </c>
      <c r="I889" s="4">
        <f t="shared" si="27"/>
        <v>1.8288936797947683E-3</v>
      </c>
      <c r="J889" s="13">
        <f t="shared" si="26"/>
        <v>36.501370973269545</v>
      </c>
    </row>
    <row r="890" spans="2:10" x14ac:dyDescent="0.25">
      <c r="B890" s="2">
        <v>886</v>
      </c>
      <c r="C890" s="1">
        <v>34191</v>
      </c>
      <c r="D890" t="s">
        <v>678</v>
      </c>
      <c r="E890" s="2" t="s">
        <v>19</v>
      </c>
      <c r="F890" s="13">
        <v>2907.42</v>
      </c>
      <c r="G890" s="13">
        <v>446396.68</v>
      </c>
      <c r="H890" s="13">
        <v>10228.52</v>
      </c>
      <c r="I890" s="4">
        <f t="shared" si="27"/>
        <v>2.2913521668664741E-2</v>
      </c>
      <c r="J890" s="13">
        <f t="shared" si="26"/>
        <v>66.619231169909241</v>
      </c>
    </row>
    <row r="891" spans="2:10" x14ac:dyDescent="0.25">
      <c r="B891" s="2">
        <v>887</v>
      </c>
      <c r="C891" s="1">
        <v>34201</v>
      </c>
      <c r="D891" t="s">
        <v>664</v>
      </c>
      <c r="E891" s="2" t="s">
        <v>20</v>
      </c>
      <c r="F891" s="13">
        <v>61694.9</v>
      </c>
      <c r="G891" s="13">
        <v>9455418.25</v>
      </c>
      <c r="H891" s="13">
        <v>453570.17</v>
      </c>
      <c r="I891" s="4">
        <f t="shared" si="27"/>
        <v>4.7969339695787649E-2</v>
      </c>
      <c r="J891" s="13">
        <f t="shared" si="26"/>
        <v>2959.4636155976496</v>
      </c>
    </row>
    <row r="892" spans="2:10" x14ac:dyDescent="0.25">
      <c r="B892" s="2">
        <v>888</v>
      </c>
      <c r="C892" s="1">
        <v>35002</v>
      </c>
      <c r="D892" t="s">
        <v>679</v>
      </c>
      <c r="E892" s="2" t="s">
        <v>1</v>
      </c>
      <c r="F892" s="13">
        <v>6331.76</v>
      </c>
      <c r="G892" s="13">
        <v>687120.14</v>
      </c>
      <c r="H892" s="13">
        <v>4275.8500000000004</v>
      </c>
      <c r="I892" s="4">
        <f t="shared" si="27"/>
        <v>6.2228564570964264E-3</v>
      </c>
      <c r="J892" s="13">
        <f t="shared" si="26"/>
        <v>39.401633600784869</v>
      </c>
    </row>
    <row r="893" spans="2:10" x14ac:dyDescent="0.25">
      <c r="B893" s="2">
        <v>889</v>
      </c>
      <c r="C893" s="1">
        <v>35004</v>
      </c>
      <c r="D893" t="s">
        <v>680</v>
      </c>
      <c r="E893" s="2" t="s">
        <v>1</v>
      </c>
      <c r="F893" s="13">
        <v>68966.490000000005</v>
      </c>
      <c r="G893" s="13">
        <v>7142390.4299999997</v>
      </c>
      <c r="H893" s="13">
        <v>176819.21</v>
      </c>
      <c r="I893" s="4">
        <f t="shared" si="27"/>
        <v>2.47563069721463E-2</v>
      </c>
      <c r="J893" s="13">
        <f t="shared" si="26"/>
        <v>1707.3555972314582</v>
      </c>
    </row>
    <row r="894" spans="2:10" x14ac:dyDescent="0.25">
      <c r="B894" s="2">
        <v>890</v>
      </c>
      <c r="C894" s="1">
        <v>35006</v>
      </c>
      <c r="D894" t="s">
        <v>681</v>
      </c>
      <c r="E894" s="2" t="s">
        <v>1</v>
      </c>
      <c r="F894" s="13">
        <v>11191.45</v>
      </c>
      <c r="G894" s="13">
        <v>1331817.3</v>
      </c>
      <c r="H894" s="13">
        <v>30322.19</v>
      </c>
      <c r="I894" s="4">
        <f t="shared" si="27"/>
        <v>2.2767529750514576E-2</v>
      </c>
      <c r="J894" s="13">
        <f t="shared" si="26"/>
        <v>254.80167082639636</v>
      </c>
    </row>
    <row r="895" spans="2:10" x14ac:dyDescent="0.25">
      <c r="B895" s="2">
        <v>891</v>
      </c>
      <c r="C895" s="1">
        <v>35008</v>
      </c>
      <c r="D895" t="s">
        <v>682</v>
      </c>
      <c r="E895" s="2" t="s">
        <v>1</v>
      </c>
      <c r="F895" s="13">
        <v>7720.84</v>
      </c>
      <c r="G895" s="13">
        <v>869954.21</v>
      </c>
      <c r="H895" s="13">
        <v>103.77</v>
      </c>
      <c r="I895" s="4">
        <f t="shared" si="27"/>
        <v>1.1928214014850276E-4</v>
      </c>
      <c r="J895" s="13">
        <f t="shared" si="26"/>
        <v>0.92095831894416613</v>
      </c>
    </row>
    <row r="896" spans="2:10" x14ac:dyDescent="0.25">
      <c r="B896" s="2">
        <v>892</v>
      </c>
      <c r="C896" s="1">
        <v>35010</v>
      </c>
      <c r="D896" t="s">
        <v>153</v>
      </c>
      <c r="E896" s="2" t="s">
        <v>1</v>
      </c>
      <c r="F896" s="13">
        <v>25665.42</v>
      </c>
      <c r="G896" s="13">
        <v>2653314.73</v>
      </c>
      <c r="H896" s="13">
        <v>10046</v>
      </c>
      <c r="I896" s="4">
        <f t="shared" si="27"/>
        <v>3.7862074507836467E-3</v>
      </c>
      <c r="J896" s="13">
        <f t="shared" si="26"/>
        <v>97.174604431491616</v>
      </c>
    </row>
    <row r="897" spans="2:10" x14ac:dyDescent="0.25">
      <c r="B897" s="2">
        <v>893</v>
      </c>
      <c r="C897" s="1">
        <v>35012</v>
      </c>
      <c r="D897" t="s">
        <v>683</v>
      </c>
      <c r="E897" s="2" t="s">
        <v>1</v>
      </c>
      <c r="F897" s="13">
        <v>25353.64</v>
      </c>
      <c r="G897" s="13">
        <v>2481945.92</v>
      </c>
      <c r="H897" s="13">
        <v>9146.41</v>
      </c>
      <c r="I897" s="4">
        <f t="shared" si="27"/>
        <v>3.6851769920917534E-3</v>
      </c>
      <c r="J897" s="13">
        <f t="shared" si="26"/>
        <v>93.432650793777157</v>
      </c>
    </row>
    <row r="898" spans="2:10" x14ac:dyDescent="0.25">
      <c r="B898" s="2">
        <v>894</v>
      </c>
      <c r="C898" s="1">
        <v>35014</v>
      </c>
      <c r="D898" t="s">
        <v>684</v>
      </c>
      <c r="E898" s="2" t="s">
        <v>1</v>
      </c>
      <c r="F898" s="13">
        <v>32291.08</v>
      </c>
      <c r="G898" s="13">
        <v>3712498.75</v>
      </c>
      <c r="H898" s="13">
        <v>21755.53</v>
      </c>
      <c r="I898" s="4">
        <f t="shared" si="27"/>
        <v>5.8600773939654523E-3</v>
      </c>
      <c r="J898" s="13">
        <f t="shared" si="26"/>
        <v>189.22822793472994</v>
      </c>
    </row>
    <row r="899" spans="2:10" x14ac:dyDescent="0.25">
      <c r="B899" s="2">
        <v>895</v>
      </c>
      <c r="C899" s="1">
        <v>35016</v>
      </c>
      <c r="D899" t="s">
        <v>685</v>
      </c>
      <c r="E899" s="2" t="s">
        <v>1</v>
      </c>
      <c r="F899" s="13">
        <v>21012.44</v>
      </c>
      <c r="G899" s="13">
        <v>2555459.84</v>
      </c>
      <c r="H899" s="13">
        <v>12590.06</v>
      </c>
      <c r="I899" s="4">
        <f t="shared" si="27"/>
        <v>4.9267297426986763E-3</v>
      </c>
      <c r="J899" s="13">
        <f t="shared" si="26"/>
        <v>103.52261311467137</v>
      </c>
    </row>
    <row r="900" spans="2:10" x14ac:dyDescent="0.25">
      <c r="B900" s="2">
        <v>896</v>
      </c>
      <c r="C900" s="1">
        <v>35018</v>
      </c>
      <c r="D900" t="s">
        <v>686</v>
      </c>
      <c r="E900" s="2" t="s">
        <v>1</v>
      </c>
      <c r="F900" s="13">
        <v>13695.24</v>
      </c>
      <c r="G900" s="13">
        <v>1519284.9</v>
      </c>
      <c r="H900" s="13">
        <v>12710.97</v>
      </c>
      <c r="I900" s="4">
        <f t="shared" si="27"/>
        <v>8.3664163317887248E-3</v>
      </c>
      <c r="J900" s="13">
        <f t="shared" si="26"/>
        <v>114.58007960376621</v>
      </c>
    </row>
    <row r="901" spans="2:10" x14ac:dyDescent="0.25">
      <c r="B901" s="2">
        <v>897</v>
      </c>
      <c r="C901" s="1">
        <v>35020</v>
      </c>
      <c r="D901" t="s">
        <v>86</v>
      </c>
      <c r="E901" s="2" t="s">
        <v>1</v>
      </c>
      <c r="F901" s="13">
        <v>7353.5</v>
      </c>
      <c r="G901" s="13">
        <v>856886.14</v>
      </c>
      <c r="H901" s="13">
        <v>11295.22</v>
      </c>
      <c r="I901" s="4">
        <f t="shared" si="27"/>
        <v>1.3181704631142708E-2</v>
      </c>
      <c r="J901" s="13">
        <f t="shared" ref="J901:J964" si="28">I901*F901</f>
        <v>96.931665005107902</v>
      </c>
    </row>
    <row r="902" spans="2:10" x14ac:dyDescent="0.25">
      <c r="B902" s="2">
        <v>898</v>
      </c>
      <c r="C902" s="1">
        <v>35022</v>
      </c>
      <c r="D902" t="s">
        <v>687</v>
      </c>
      <c r="E902" s="2" t="s">
        <v>1</v>
      </c>
      <c r="F902" s="13">
        <v>10490.83</v>
      </c>
      <c r="G902" s="13">
        <v>1173310.28</v>
      </c>
      <c r="H902" s="13">
        <v>8152.46</v>
      </c>
      <c r="I902" s="4">
        <f t="shared" ref="I902:I965" si="29">IF(G902=0,0,H902/G902)</f>
        <v>6.9482558356174975E-3</v>
      </c>
      <c r="J902" s="13">
        <f t="shared" si="28"/>
        <v>72.892970767971107</v>
      </c>
    </row>
    <row r="903" spans="2:10" x14ac:dyDescent="0.25">
      <c r="B903" s="2">
        <v>899</v>
      </c>
      <c r="C903" s="1">
        <v>35024</v>
      </c>
      <c r="D903" t="s">
        <v>100</v>
      </c>
      <c r="E903" s="2" t="s">
        <v>1</v>
      </c>
      <c r="F903" s="13">
        <v>15960.97</v>
      </c>
      <c r="G903" s="13">
        <v>1929055.99</v>
      </c>
      <c r="H903" s="13">
        <v>12361.9</v>
      </c>
      <c r="I903" s="4">
        <f t="shared" si="29"/>
        <v>6.4082639716434566E-3</v>
      </c>
      <c r="J903" s="13">
        <f t="shared" si="28"/>
        <v>102.28210900348206</v>
      </c>
    </row>
    <row r="904" spans="2:10" x14ac:dyDescent="0.25">
      <c r="B904" s="2">
        <v>900</v>
      </c>
      <c r="C904" s="1">
        <v>35026</v>
      </c>
      <c r="D904" t="s">
        <v>688</v>
      </c>
      <c r="E904" s="2" t="s">
        <v>1</v>
      </c>
      <c r="F904" s="13">
        <v>8152.78</v>
      </c>
      <c r="G904" s="13">
        <v>840446.28</v>
      </c>
      <c r="H904" s="13">
        <v>8877.26</v>
      </c>
      <c r="I904" s="4">
        <f t="shared" si="29"/>
        <v>1.056255493212487E-2</v>
      </c>
      <c r="J904" s="13">
        <f t="shared" si="28"/>
        <v>86.114186599528992</v>
      </c>
    </row>
    <row r="905" spans="2:10" x14ac:dyDescent="0.25">
      <c r="B905" s="2">
        <v>901</v>
      </c>
      <c r="C905" s="1">
        <v>35028</v>
      </c>
      <c r="D905" t="s">
        <v>689</v>
      </c>
      <c r="E905" s="2" t="s">
        <v>1</v>
      </c>
      <c r="F905" s="13">
        <v>3221.68</v>
      </c>
      <c r="G905" s="13">
        <v>376067.17</v>
      </c>
      <c r="H905" s="13">
        <v>369.43</v>
      </c>
      <c r="I905" s="4">
        <f t="shared" si="29"/>
        <v>9.8235110499010061E-4</v>
      </c>
      <c r="J905" s="13">
        <f t="shared" si="28"/>
        <v>3.1648209079245073</v>
      </c>
    </row>
    <row r="906" spans="2:10" x14ac:dyDescent="0.25">
      <c r="B906" s="2">
        <v>902</v>
      </c>
      <c r="C906" s="1">
        <v>35030</v>
      </c>
      <c r="D906" t="s">
        <v>690</v>
      </c>
      <c r="E906" s="2" t="s">
        <v>1</v>
      </c>
      <c r="F906" s="13">
        <v>11279.44</v>
      </c>
      <c r="G906" s="13">
        <v>1155184.18</v>
      </c>
      <c r="H906" s="13">
        <v>9939.7800000000007</v>
      </c>
      <c r="I906" s="4">
        <f t="shared" si="29"/>
        <v>8.6044980290502261E-3</v>
      </c>
      <c r="J906" s="13">
        <f t="shared" si="28"/>
        <v>97.053919248790294</v>
      </c>
    </row>
    <row r="907" spans="2:10" x14ac:dyDescent="0.25">
      <c r="B907" s="2">
        <v>903</v>
      </c>
      <c r="C907" s="1">
        <v>35032</v>
      </c>
      <c r="D907" t="s">
        <v>404</v>
      </c>
      <c r="E907" s="2" t="s">
        <v>1</v>
      </c>
      <c r="F907" s="13">
        <v>10957.53</v>
      </c>
      <c r="G907" s="13">
        <v>1067001.01</v>
      </c>
      <c r="H907" s="13">
        <v>25987.45</v>
      </c>
      <c r="I907" s="4">
        <f t="shared" si="29"/>
        <v>2.4355600188232251E-2</v>
      </c>
      <c r="J907" s="13">
        <f t="shared" si="28"/>
        <v>266.87721973056057</v>
      </c>
    </row>
    <row r="908" spans="2:10" x14ac:dyDescent="0.25">
      <c r="B908" s="2">
        <v>904</v>
      </c>
      <c r="C908" s="1">
        <v>35251</v>
      </c>
      <c r="D908" t="s">
        <v>684</v>
      </c>
      <c r="E908" s="2" t="s">
        <v>20</v>
      </c>
      <c r="F908" s="13">
        <v>63560.01</v>
      </c>
      <c r="G908" s="13">
        <v>11617250</v>
      </c>
      <c r="H908" s="13">
        <v>476589.03</v>
      </c>
      <c r="I908" s="4">
        <f t="shared" si="29"/>
        <v>4.1024255309991611E-2</v>
      </c>
      <c r="J908" s="13">
        <f t="shared" si="28"/>
        <v>2607.5020777456198</v>
      </c>
    </row>
    <row r="909" spans="2:10" x14ac:dyDescent="0.25">
      <c r="B909" s="2">
        <v>905</v>
      </c>
      <c r="C909" s="1">
        <v>35286</v>
      </c>
      <c r="D909" t="s">
        <v>690</v>
      </c>
      <c r="E909" s="2" t="s">
        <v>20</v>
      </c>
      <c r="F909" s="13">
        <v>36969.35</v>
      </c>
      <c r="G909" s="13">
        <v>5560428.5599999996</v>
      </c>
      <c r="H909" s="13">
        <v>219023.81</v>
      </c>
      <c r="I909" s="4">
        <f t="shared" si="29"/>
        <v>3.93897354559304E-2</v>
      </c>
      <c r="J909" s="13">
        <f t="shared" si="28"/>
        <v>1456.2129164777004</v>
      </c>
    </row>
    <row r="910" spans="2:10" x14ac:dyDescent="0.25">
      <c r="B910" s="2">
        <v>906</v>
      </c>
      <c r="C910" s="1">
        <v>36002</v>
      </c>
      <c r="D910" t="s">
        <v>691</v>
      </c>
      <c r="E910" s="2" t="s">
        <v>1</v>
      </c>
      <c r="F910" s="13">
        <v>21735.08</v>
      </c>
      <c r="G910" s="13">
        <v>2900834.13</v>
      </c>
      <c r="H910" s="13">
        <v>53210.34</v>
      </c>
      <c r="I910" s="4">
        <f t="shared" si="29"/>
        <v>1.8343117053714476E-2</v>
      </c>
      <c r="J910" s="13">
        <f t="shared" si="28"/>
        <v>398.68911661184848</v>
      </c>
    </row>
    <row r="911" spans="2:10" x14ac:dyDescent="0.25">
      <c r="B911" s="2">
        <v>907</v>
      </c>
      <c r="C911" s="1">
        <v>36004</v>
      </c>
      <c r="D911" t="s">
        <v>692</v>
      </c>
      <c r="E911" s="2" t="s">
        <v>1</v>
      </c>
      <c r="F911" s="13">
        <v>12350.25</v>
      </c>
      <c r="G911" s="13">
        <v>1464287.47</v>
      </c>
      <c r="H911" s="13">
        <v>4871.6000000000004</v>
      </c>
      <c r="I911" s="4">
        <f t="shared" si="29"/>
        <v>3.3269423523783893E-3</v>
      </c>
      <c r="J911" s="13">
        <f t="shared" si="28"/>
        <v>41.088569787461203</v>
      </c>
    </row>
    <row r="912" spans="2:10" x14ac:dyDescent="0.25">
      <c r="B912" s="2">
        <v>908</v>
      </c>
      <c r="C912" s="1">
        <v>36006</v>
      </c>
      <c r="D912" t="s">
        <v>693</v>
      </c>
      <c r="E912" s="2" t="s">
        <v>1</v>
      </c>
      <c r="F912" s="13">
        <v>16196.42</v>
      </c>
      <c r="G912" s="13">
        <v>1880184.51</v>
      </c>
      <c r="H912" s="13">
        <v>5902.15</v>
      </c>
      <c r="I912" s="4">
        <f t="shared" si="29"/>
        <v>3.1391334034551743E-3</v>
      </c>
      <c r="J912" s="13">
        <f t="shared" si="28"/>
        <v>50.842723038389458</v>
      </c>
    </row>
    <row r="913" spans="2:10" x14ac:dyDescent="0.25">
      <c r="B913" s="2">
        <v>909</v>
      </c>
      <c r="C913" s="1">
        <v>36008</v>
      </c>
      <c r="D913" t="s">
        <v>89</v>
      </c>
      <c r="E913" s="2" t="s">
        <v>1</v>
      </c>
      <c r="F913" s="13">
        <v>12611.21</v>
      </c>
      <c r="G913" s="13">
        <v>1601061.78</v>
      </c>
      <c r="H913" s="13">
        <v>17581.87</v>
      </c>
      <c r="I913" s="4">
        <f t="shared" si="29"/>
        <v>1.0981381368056889E-2</v>
      </c>
      <c r="J913" s="13">
        <f t="shared" si="28"/>
        <v>138.4885065226527</v>
      </c>
    </row>
    <row r="914" spans="2:10" x14ac:dyDescent="0.25">
      <c r="B914" s="2">
        <v>910</v>
      </c>
      <c r="C914" s="1">
        <v>36010</v>
      </c>
      <c r="D914" t="s">
        <v>560</v>
      </c>
      <c r="E914" s="2" t="s">
        <v>1</v>
      </c>
      <c r="F914" s="13">
        <v>17241.810000000001</v>
      </c>
      <c r="G914" s="13">
        <v>2066240.73</v>
      </c>
      <c r="H914" s="13">
        <v>27391.53</v>
      </c>
      <c r="I914" s="4">
        <f t="shared" si="29"/>
        <v>1.325669831317283E-2</v>
      </c>
      <c r="J914" s="13">
        <f t="shared" si="28"/>
        <v>228.56947354304646</v>
      </c>
    </row>
    <row r="915" spans="2:10" x14ac:dyDescent="0.25">
      <c r="B915" s="2">
        <v>911</v>
      </c>
      <c r="C915" s="1">
        <v>36012</v>
      </c>
      <c r="D915" t="s">
        <v>694</v>
      </c>
      <c r="E915" s="2" t="s">
        <v>1</v>
      </c>
      <c r="F915" s="13">
        <v>16730.57</v>
      </c>
      <c r="G915" s="13">
        <v>2116893.35</v>
      </c>
      <c r="H915" s="13">
        <v>15858.86</v>
      </c>
      <c r="I915" s="4">
        <f t="shared" si="29"/>
        <v>7.4915724970273066E-3</v>
      </c>
      <c r="J915" s="13">
        <f t="shared" si="28"/>
        <v>125.33827807159014</v>
      </c>
    </row>
    <row r="916" spans="2:10" x14ac:dyDescent="0.25">
      <c r="B916" s="2">
        <v>912</v>
      </c>
      <c r="C916" s="1">
        <v>36014</v>
      </c>
      <c r="D916" t="s">
        <v>695</v>
      </c>
      <c r="E916" s="2" t="s">
        <v>1</v>
      </c>
      <c r="F916" s="13">
        <v>26816.52</v>
      </c>
      <c r="G916" s="13">
        <v>3038610.3</v>
      </c>
      <c r="H916" s="13">
        <v>27592.53</v>
      </c>
      <c r="I916" s="4">
        <f t="shared" si="29"/>
        <v>9.080641239187533E-3</v>
      </c>
      <c r="J916" s="13">
        <f t="shared" si="28"/>
        <v>243.51119740349728</v>
      </c>
    </row>
    <row r="917" spans="2:10" x14ac:dyDescent="0.25">
      <c r="B917" s="2">
        <v>913</v>
      </c>
      <c r="C917" s="1">
        <v>36016</v>
      </c>
      <c r="D917" t="s">
        <v>478</v>
      </c>
      <c r="E917" s="2" t="s">
        <v>1</v>
      </c>
      <c r="F917" s="13">
        <v>22615.51</v>
      </c>
      <c r="G917" s="13">
        <v>2892696.95</v>
      </c>
      <c r="H917" s="13">
        <v>22350.75</v>
      </c>
      <c r="I917" s="4">
        <f t="shared" si="29"/>
        <v>7.7266130487675172E-3</v>
      </c>
      <c r="J917" s="13">
        <f t="shared" si="28"/>
        <v>174.74129467053226</v>
      </c>
    </row>
    <row r="918" spans="2:10" x14ac:dyDescent="0.25">
      <c r="B918" s="2">
        <v>914</v>
      </c>
      <c r="C918" s="1">
        <v>36018</v>
      </c>
      <c r="D918" t="s">
        <v>696</v>
      </c>
      <c r="E918" s="2" t="s">
        <v>1</v>
      </c>
      <c r="F918" s="13">
        <v>14651.55</v>
      </c>
      <c r="G918" s="13">
        <v>1544288.65</v>
      </c>
      <c r="H918" s="13">
        <v>9621.49</v>
      </c>
      <c r="I918" s="4">
        <f t="shared" si="29"/>
        <v>6.2303702096107487E-3</v>
      </c>
      <c r="J918" s="13">
        <f t="shared" si="28"/>
        <v>91.284580644622366</v>
      </c>
    </row>
    <row r="919" spans="2:10" x14ac:dyDescent="0.25">
      <c r="B919" s="2">
        <v>915</v>
      </c>
      <c r="C919" s="1">
        <v>36020</v>
      </c>
      <c r="D919" t="s">
        <v>697</v>
      </c>
      <c r="E919" s="2" t="s">
        <v>1</v>
      </c>
      <c r="F919" s="13">
        <v>32683.63</v>
      </c>
      <c r="G919" s="13">
        <v>3667389.75</v>
      </c>
      <c r="H919" s="13">
        <v>119384.13</v>
      </c>
      <c r="I919" s="4">
        <f t="shared" si="29"/>
        <v>3.2552888604217754E-2</v>
      </c>
      <c r="J919" s="13">
        <f t="shared" si="28"/>
        <v>1063.9465665714695</v>
      </c>
    </row>
    <row r="920" spans="2:10" x14ac:dyDescent="0.25">
      <c r="B920" s="2">
        <v>916</v>
      </c>
      <c r="C920" s="1">
        <v>36022</v>
      </c>
      <c r="D920" t="s">
        <v>50</v>
      </c>
      <c r="E920" s="2" t="s">
        <v>1</v>
      </c>
      <c r="F920" s="13">
        <v>10721.3</v>
      </c>
      <c r="G920" s="13">
        <v>1499916.59</v>
      </c>
      <c r="H920" s="13">
        <v>7233.68</v>
      </c>
      <c r="I920" s="4">
        <f t="shared" si="29"/>
        <v>4.8227215088006989E-3</v>
      </c>
      <c r="J920" s="13">
        <f t="shared" si="28"/>
        <v>51.705844112304931</v>
      </c>
    </row>
    <row r="921" spans="2:10" x14ac:dyDescent="0.25">
      <c r="B921" s="2">
        <v>917</v>
      </c>
      <c r="C921" s="1">
        <v>36024</v>
      </c>
      <c r="D921" t="s">
        <v>698</v>
      </c>
      <c r="E921" s="2" t="s">
        <v>1</v>
      </c>
      <c r="F921" s="13">
        <v>18643.490000000002</v>
      </c>
      <c r="G921" s="13">
        <v>2159963.06</v>
      </c>
      <c r="H921" s="13">
        <v>26568.74</v>
      </c>
      <c r="I921" s="4">
        <f t="shared" si="29"/>
        <v>1.2300552954826922E-2</v>
      </c>
      <c r="J921" s="13">
        <f t="shared" si="28"/>
        <v>229.32523600778617</v>
      </c>
    </row>
    <row r="922" spans="2:10" x14ac:dyDescent="0.25">
      <c r="B922" s="2">
        <v>918</v>
      </c>
      <c r="C922" s="1">
        <v>36026</v>
      </c>
      <c r="D922" t="s">
        <v>699</v>
      </c>
      <c r="E922" s="2" t="s">
        <v>1</v>
      </c>
      <c r="F922" s="13">
        <v>14528.06</v>
      </c>
      <c r="G922" s="13">
        <v>1758470.41</v>
      </c>
      <c r="H922" s="13">
        <v>12761.56</v>
      </c>
      <c r="I922" s="4">
        <f t="shared" si="29"/>
        <v>7.2571934832841457E-3</v>
      </c>
      <c r="J922" s="13">
        <f t="shared" si="28"/>
        <v>105.43294235676106</v>
      </c>
    </row>
    <row r="923" spans="2:10" x14ac:dyDescent="0.25">
      <c r="B923" s="2">
        <v>919</v>
      </c>
      <c r="C923" s="1">
        <v>36028</v>
      </c>
      <c r="D923" t="s">
        <v>700</v>
      </c>
      <c r="E923" s="2" t="s">
        <v>1</v>
      </c>
      <c r="F923" s="13">
        <v>36621.81</v>
      </c>
      <c r="G923" s="13">
        <v>4037320.63</v>
      </c>
      <c r="H923" s="13">
        <v>59104.37</v>
      </c>
      <c r="I923" s="4">
        <f t="shared" si="29"/>
        <v>1.4639503625452707E-2</v>
      </c>
      <c r="J923" s="13">
        <f t="shared" si="28"/>
        <v>536.12512026564013</v>
      </c>
    </row>
    <row r="924" spans="2:10" x14ac:dyDescent="0.25">
      <c r="B924" s="2">
        <v>920</v>
      </c>
      <c r="C924" s="1">
        <v>36030</v>
      </c>
      <c r="D924" t="s">
        <v>99</v>
      </c>
      <c r="E924" s="2" t="s">
        <v>1</v>
      </c>
      <c r="F924" s="13">
        <v>13247.95</v>
      </c>
      <c r="G924" s="13">
        <v>1894654.8</v>
      </c>
      <c r="H924" s="13">
        <v>39607.96</v>
      </c>
      <c r="I924" s="4">
        <f t="shared" si="29"/>
        <v>2.0905106302213997E-2</v>
      </c>
      <c r="J924" s="13">
        <f t="shared" si="28"/>
        <v>276.94980303641591</v>
      </c>
    </row>
    <row r="925" spans="2:10" x14ac:dyDescent="0.25">
      <c r="B925" s="2">
        <v>921</v>
      </c>
      <c r="C925" s="1">
        <v>36032</v>
      </c>
      <c r="D925" t="s">
        <v>701</v>
      </c>
      <c r="E925" s="2" t="s">
        <v>1</v>
      </c>
      <c r="F925" s="13">
        <v>38319.550000000003</v>
      </c>
      <c r="G925" s="13">
        <v>4292082.55</v>
      </c>
      <c r="H925" s="13">
        <v>54404.32</v>
      </c>
      <c r="I925" s="4">
        <f t="shared" si="29"/>
        <v>1.2675506439176013E-2</v>
      </c>
      <c r="J925" s="13">
        <f t="shared" si="28"/>
        <v>485.71970277132721</v>
      </c>
    </row>
    <row r="926" spans="2:10" x14ac:dyDescent="0.25">
      <c r="B926" s="2">
        <v>922</v>
      </c>
      <c r="C926" s="1">
        <v>36034</v>
      </c>
      <c r="D926" t="s">
        <v>702</v>
      </c>
      <c r="E926" s="2" t="s">
        <v>1</v>
      </c>
      <c r="F926" s="13">
        <v>7562.34</v>
      </c>
      <c r="G926" s="13">
        <v>809710.17</v>
      </c>
      <c r="H926" s="13">
        <v>14165.83</v>
      </c>
      <c r="I926" s="4">
        <f t="shared" si="29"/>
        <v>1.7494938960690095E-2</v>
      </c>
      <c r="J926" s="13">
        <f t="shared" si="28"/>
        <v>132.30267669998514</v>
      </c>
    </row>
    <row r="927" spans="2:10" x14ac:dyDescent="0.25">
      <c r="B927" s="2">
        <v>923</v>
      </c>
      <c r="C927" s="1">
        <v>36036</v>
      </c>
      <c r="D927" t="s">
        <v>703</v>
      </c>
      <c r="E927" s="2" t="s">
        <v>1</v>
      </c>
      <c r="F927" s="13">
        <v>22251.85</v>
      </c>
      <c r="G927" s="13">
        <v>2596359.0299999998</v>
      </c>
      <c r="H927" s="13">
        <v>8672.76</v>
      </c>
      <c r="I927" s="4">
        <f t="shared" si="29"/>
        <v>3.3403546658183096E-3</v>
      </c>
      <c r="J927" s="13">
        <f t="shared" si="28"/>
        <v>74.329070970589143</v>
      </c>
    </row>
    <row r="928" spans="2:10" x14ac:dyDescent="0.25">
      <c r="B928" s="2">
        <v>924</v>
      </c>
      <c r="C928" s="1">
        <v>36112</v>
      </c>
      <c r="D928" t="s">
        <v>170</v>
      </c>
      <c r="E928" s="2" t="s">
        <v>19</v>
      </c>
      <c r="F928" s="13">
        <v>14557.62</v>
      </c>
      <c r="G928" s="13">
        <v>2240949.89</v>
      </c>
      <c r="H928" s="13">
        <v>34275.4</v>
      </c>
      <c r="I928" s="4">
        <f t="shared" si="29"/>
        <v>1.5295031875969346E-2</v>
      </c>
      <c r="J928" s="13">
        <f t="shared" si="28"/>
        <v>222.65926193824887</v>
      </c>
    </row>
    <row r="929" spans="2:10" x14ac:dyDescent="0.25">
      <c r="B929" s="2">
        <v>925</v>
      </c>
      <c r="C929" s="1">
        <v>36126</v>
      </c>
      <c r="D929" t="s">
        <v>704</v>
      </c>
      <c r="E929" s="2" t="s">
        <v>19</v>
      </c>
      <c r="F929" s="13">
        <v>6529.57</v>
      </c>
      <c r="G929" s="13">
        <v>858079.37</v>
      </c>
      <c r="H929" s="13">
        <v>7569.27</v>
      </c>
      <c r="I929" s="4">
        <f t="shared" si="29"/>
        <v>8.8211769967153509E-3</v>
      </c>
      <c r="J929" s="13">
        <f t="shared" si="28"/>
        <v>57.598492682442654</v>
      </c>
    </row>
    <row r="930" spans="2:10" x14ac:dyDescent="0.25">
      <c r="B930" s="2">
        <v>926</v>
      </c>
      <c r="C930" s="1">
        <v>36132</v>
      </c>
      <c r="D930" t="s">
        <v>705</v>
      </c>
      <c r="E930" s="2" t="s">
        <v>19</v>
      </c>
      <c r="F930" s="13">
        <v>2071.84</v>
      </c>
      <c r="G930" s="13">
        <v>299496.77</v>
      </c>
      <c r="H930" s="13">
        <v>2214.63</v>
      </c>
      <c r="I930" s="4">
        <f t="shared" si="29"/>
        <v>7.3945037871360015E-3</v>
      </c>
      <c r="J930" s="13">
        <f t="shared" si="28"/>
        <v>15.320228726339854</v>
      </c>
    </row>
    <row r="931" spans="2:10" x14ac:dyDescent="0.25">
      <c r="B931" s="2">
        <v>927</v>
      </c>
      <c r="C931" s="1">
        <v>36147</v>
      </c>
      <c r="D931" t="s">
        <v>706</v>
      </c>
      <c r="E931" s="2" t="s">
        <v>19</v>
      </c>
      <c r="F931" s="13">
        <v>2781.43</v>
      </c>
      <c r="G931" s="13">
        <v>319248.53000000003</v>
      </c>
      <c r="H931" s="13">
        <v>11222.55</v>
      </c>
      <c r="I931" s="4">
        <f t="shared" si="29"/>
        <v>3.5153020125104406E-2</v>
      </c>
      <c r="J931" s="13">
        <f t="shared" si="28"/>
        <v>97.775664766569136</v>
      </c>
    </row>
    <row r="932" spans="2:10" x14ac:dyDescent="0.25">
      <c r="B932" s="2">
        <v>928</v>
      </c>
      <c r="C932" s="1">
        <v>36151</v>
      </c>
      <c r="D932" t="s">
        <v>699</v>
      </c>
      <c r="E932" s="2" t="s">
        <v>19</v>
      </c>
      <c r="F932" s="13">
        <v>14197.16</v>
      </c>
      <c r="G932" s="13">
        <v>2117908.83</v>
      </c>
      <c r="H932" s="13">
        <v>51533.45</v>
      </c>
      <c r="I932" s="4">
        <f t="shared" si="29"/>
        <v>2.4332232469137963E-2</v>
      </c>
      <c r="J932" s="13">
        <f t="shared" si="28"/>
        <v>345.44859752154673</v>
      </c>
    </row>
    <row r="933" spans="2:10" x14ac:dyDescent="0.25">
      <c r="B933" s="2">
        <v>929</v>
      </c>
      <c r="C933" s="1">
        <v>36176</v>
      </c>
      <c r="D933" t="s">
        <v>707</v>
      </c>
      <c r="E933" s="2" t="s">
        <v>19</v>
      </c>
      <c r="F933" s="13">
        <v>8080.31</v>
      </c>
      <c r="G933" s="13">
        <v>1454062</v>
      </c>
      <c r="H933" s="13">
        <v>48663.53</v>
      </c>
      <c r="I933" s="4">
        <f t="shared" si="29"/>
        <v>3.346730056902663E-2</v>
      </c>
      <c r="J933" s="13">
        <f t="shared" si="28"/>
        <v>270.4261634609116</v>
      </c>
    </row>
    <row r="934" spans="2:10" x14ac:dyDescent="0.25">
      <c r="B934" s="2">
        <v>930</v>
      </c>
      <c r="C934" s="1">
        <v>36181</v>
      </c>
      <c r="D934" t="s">
        <v>708</v>
      </c>
      <c r="E934" s="2" t="s">
        <v>19</v>
      </c>
      <c r="F934" s="13">
        <v>6160.31</v>
      </c>
      <c r="G934" s="13">
        <v>941073.3</v>
      </c>
      <c r="H934" s="13">
        <v>37609.370000000003</v>
      </c>
      <c r="I934" s="4">
        <f t="shared" si="29"/>
        <v>3.9964336465607937E-2</v>
      </c>
      <c r="J934" s="13">
        <f t="shared" si="28"/>
        <v>246.19270157244924</v>
      </c>
    </row>
    <row r="935" spans="2:10" x14ac:dyDescent="0.25">
      <c r="B935" s="2">
        <v>931</v>
      </c>
      <c r="C935" s="1">
        <v>36186</v>
      </c>
      <c r="D935" t="s">
        <v>709</v>
      </c>
      <c r="E935" s="2" t="s">
        <v>19</v>
      </c>
      <c r="F935" s="13">
        <v>8827.66</v>
      </c>
      <c r="G935" s="13">
        <v>1321931.98</v>
      </c>
      <c r="H935" s="13">
        <v>57784.03</v>
      </c>
      <c r="I935" s="4">
        <f t="shared" si="29"/>
        <v>4.3711802781259593E-2</v>
      </c>
      <c r="J935" s="13">
        <f t="shared" si="28"/>
        <v>385.87293294001404</v>
      </c>
    </row>
    <row r="936" spans="2:10" x14ac:dyDescent="0.25">
      <c r="B936" s="2">
        <v>932</v>
      </c>
      <c r="C936" s="1">
        <v>36191</v>
      </c>
      <c r="D936" t="s">
        <v>710</v>
      </c>
      <c r="E936" s="2" t="s">
        <v>19</v>
      </c>
      <c r="F936" s="13">
        <v>6752.74</v>
      </c>
      <c r="G936" s="13">
        <v>907685.44</v>
      </c>
      <c r="H936" s="13">
        <v>12447.31</v>
      </c>
      <c r="I936" s="4">
        <f t="shared" si="29"/>
        <v>1.3713241891375938E-2</v>
      </c>
      <c r="J936" s="13">
        <f t="shared" si="28"/>
        <v>92.601957049569947</v>
      </c>
    </row>
    <row r="937" spans="2:10" x14ac:dyDescent="0.25">
      <c r="B937" s="2">
        <v>933</v>
      </c>
      <c r="C937" s="1">
        <v>36241</v>
      </c>
      <c r="D937" t="s">
        <v>163</v>
      </c>
      <c r="E937" s="2" t="s">
        <v>20</v>
      </c>
      <c r="F937" s="13">
        <v>38383.24</v>
      </c>
      <c r="G937" s="13">
        <v>4899645.32</v>
      </c>
      <c r="H937" s="13">
        <v>187822.11</v>
      </c>
      <c r="I937" s="4">
        <f t="shared" si="29"/>
        <v>3.833381759967882E-2</v>
      </c>
      <c r="J937" s="13">
        <f t="shared" si="28"/>
        <v>1471.376121044696</v>
      </c>
    </row>
    <row r="938" spans="2:10" x14ac:dyDescent="0.25">
      <c r="B938" s="2">
        <v>934</v>
      </c>
      <c r="C938" s="1">
        <v>36251</v>
      </c>
      <c r="D938" t="s">
        <v>696</v>
      </c>
      <c r="E938" s="2" t="s">
        <v>20</v>
      </c>
      <c r="F938" s="13">
        <v>317178.42</v>
      </c>
      <c r="G938" s="13">
        <v>44504577.109999999</v>
      </c>
      <c r="H938" s="13">
        <v>1763281.84</v>
      </c>
      <c r="I938" s="4">
        <f t="shared" si="29"/>
        <v>3.9620235816234681E-2</v>
      </c>
      <c r="J938" s="13">
        <f t="shared" si="28"/>
        <v>12566.683796220726</v>
      </c>
    </row>
    <row r="939" spans="2:10" x14ac:dyDescent="0.25">
      <c r="B939" s="2">
        <v>935</v>
      </c>
      <c r="C939" s="1">
        <v>36286</v>
      </c>
      <c r="D939" t="s">
        <v>703</v>
      </c>
      <c r="E939" s="2" t="s">
        <v>20</v>
      </c>
      <c r="F939" s="13">
        <v>87149.08</v>
      </c>
      <c r="G939" s="13">
        <v>14044551.619999999</v>
      </c>
      <c r="H939" s="13">
        <v>287144.46000000002</v>
      </c>
      <c r="I939" s="4">
        <f t="shared" si="29"/>
        <v>2.0445256478754004E-2</v>
      </c>
      <c r="J939" s="13">
        <f t="shared" si="28"/>
        <v>1781.785292487451</v>
      </c>
    </row>
    <row r="940" spans="2:10" x14ac:dyDescent="0.25">
      <c r="B940" s="2">
        <v>936</v>
      </c>
      <c r="C940" s="1">
        <v>37002</v>
      </c>
      <c r="D940" t="s">
        <v>711</v>
      </c>
      <c r="E940" s="2" t="s">
        <v>1</v>
      </c>
      <c r="F940" s="13">
        <v>11212.7</v>
      </c>
      <c r="G940" s="13">
        <v>1271724.77</v>
      </c>
      <c r="H940" s="13">
        <v>1336.46</v>
      </c>
      <c r="I940" s="4">
        <f t="shared" si="29"/>
        <v>1.0509034906979126E-3</v>
      </c>
      <c r="J940" s="13">
        <f t="shared" si="28"/>
        <v>11.783465570148485</v>
      </c>
    </row>
    <row r="941" spans="2:10" x14ac:dyDescent="0.25">
      <c r="B941" s="2">
        <v>937</v>
      </c>
      <c r="C941" s="1">
        <v>37004</v>
      </c>
      <c r="D941" t="s">
        <v>520</v>
      </c>
      <c r="E941" s="2" t="s">
        <v>1</v>
      </c>
      <c r="F941" s="13">
        <v>12035.62</v>
      </c>
      <c r="G941" s="13">
        <v>1467294.05</v>
      </c>
      <c r="H941" s="13">
        <v>5934.49</v>
      </c>
      <c r="I941" s="4">
        <f t="shared" si="29"/>
        <v>4.0445130953812563E-3</v>
      </c>
      <c r="J941" s="13">
        <f t="shared" si="28"/>
        <v>48.67822270103256</v>
      </c>
    </row>
    <row r="942" spans="2:10" x14ac:dyDescent="0.25">
      <c r="B942" s="2">
        <v>938</v>
      </c>
      <c r="C942" s="1">
        <v>37006</v>
      </c>
      <c r="D942" t="s">
        <v>712</v>
      </c>
      <c r="E942" s="2" t="s">
        <v>1</v>
      </c>
      <c r="F942" s="13">
        <v>5707.94</v>
      </c>
      <c r="G942" s="13">
        <v>669091.29</v>
      </c>
      <c r="H942" s="13">
        <v>7666.94</v>
      </c>
      <c r="I942" s="4">
        <f t="shared" si="29"/>
        <v>1.1458735324442797E-2</v>
      </c>
      <c r="J942" s="13">
        <f t="shared" si="28"/>
        <v>65.405773707800009</v>
      </c>
    </row>
    <row r="943" spans="2:10" x14ac:dyDescent="0.25">
      <c r="B943" s="2">
        <v>939</v>
      </c>
      <c r="C943" s="1">
        <v>37008</v>
      </c>
      <c r="D943" t="s">
        <v>713</v>
      </c>
      <c r="E943" s="2" t="s">
        <v>1</v>
      </c>
      <c r="F943" s="13">
        <v>14897.59</v>
      </c>
      <c r="G943" s="13">
        <v>1651834.66</v>
      </c>
      <c r="H943" s="13">
        <v>3002.73</v>
      </c>
      <c r="I943" s="4">
        <f t="shared" si="29"/>
        <v>1.8178151074757084E-3</v>
      </c>
      <c r="J943" s="13">
        <f t="shared" si="28"/>
        <v>27.08106416697904</v>
      </c>
    </row>
    <row r="944" spans="2:10" x14ac:dyDescent="0.25">
      <c r="B944" s="2">
        <v>940</v>
      </c>
      <c r="C944" s="1">
        <v>37010</v>
      </c>
      <c r="D944" t="s">
        <v>612</v>
      </c>
      <c r="E944" s="2" t="s">
        <v>1</v>
      </c>
      <c r="F944" s="13">
        <v>6807.15</v>
      </c>
      <c r="G944" s="13">
        <v>822284.07</v>
      </c>
      <c r="H944" s="13">
        <v>11092.82</v>
      </c>
      <c r="I944" s="4">
        <f t="shared" si="29"/>
        <v>1.3490252827103899E-2</v>
      </c>
      <c r="J944" s="13">
        <f t="shared" si="28"/>
        <v>91.830174532020294</v>
      </c>
    </row>
    <row r="945" spans="2:10" x14ac:dyDescent="0.25">
      <c r="B945" s="2">
        <v>941</v>
      </c>
      <c r="C945" s="1">
        <v>37012</v>
      </c>
      <c r="D945" t="s">
        <v>714</v>
      </c>
      <c r="E945" s="2" t="s">
        <v>1</v>
      </c>
      <c r="F945" s="13">
        <v>11033.71</v>
      </c>
      <c r="G945" s="13">
        <v>1229550.82</v>
      </c>
      <c r="H945" s="13">
        <v>9989.16</v>
      </c>
      <c r="I945" s="4">
        <f t="shared" si="29"/>
        <v>8.1242351576814031E-3</v>
      </c>
      <c r="J945" s="13">
        <f t="shared" si="28"/>
        <v>89.640454701660872</v>
      </c>
    </row>
    <row r="946" spans="2:10" x14ac:dyDescent="0.25">
      <c r="B946" s="2">
        <v>942</v>
      </c>
      <c r="C946" s="1">
        <v>37014</v>
      </c>
      <c r="D946" t="s">
        <v>170</v>
      </c>
      <c r="E946" s="2" t="s">
        <v>1</v>
      </c>
      <c r="F946" s="13">
        <v>18381.96</v>
      </c>
      <c r="G946" s="13">
        <v>2074195.66</v>
      </c>
      <c r="H946" s="13">
        <v>13106.06</v>
      </c>
      <c r="I946" s="4">
        <f t="shared" si="29"/>
        <v>6.3186228053336109E-3</v>
      </c>
      <c r="J946" s="13">
        <f t="shared" si="28"/>
        <v>116.14867166273022</v>
      </c>
    </row>
    <row r="947" spans="2:10" x14ac:dyDescent="0.25">
      <c r="B947" s="2">
        <v>943</v>
      </c>
      <c r="C947" s="1">
        <v>37016</v>
      </c>
      <c r="D947" t="s">
        <v>715</v>
      </c>
      <c r="E947" s="2" t="s">
        <v>1</v>
      </c>
      <c r="F947" s="13">
        <v>11991.85</v>
      </c>
      <c r="G947" s="13">
        <v>1454541.69</v>
      </c>
      <c r="H947" s="13">
        <v>10131.629999999999</v>
      </c>
      <c r="I947" s="4">
        <f t="shared" si="29"/>
        <v>6.9655136526200218E-3</v>
      </c>
      <c r="J947" s="13">
        <f t="shared" si="28"/>
        <v>83.529394895171407</v>
      </c>
    </row>
    <row r="948" spans="2:10" x14ac:dyDescent="0.25">
      <c r="B948" s="2">
        <v>944</v>
      </c>
      <c r="C948" s="1">
        <v>37018</v>
      </c>
      <c r="D948" t="s">
        <v>5</v>
      </c>
      <c r="E948" s="2" t="s">
        <v>1</v>
      </c>
      <c r="F948" s="13">
        <v>13064.71</v>
      </c>
      <c r="G948" s="13">
        <v>1687466.21</v>
      </c>
      <c r="H948" s="13">
        <v>6398.13</v>
      </c>
      <c r="I948" s="4">
        <f t="shared" si="29"/>
        <v>3.7915603655257787E-3</v>
      </c>
      <c r="J948" s="13">
        <f t="shared" si="28"/>
        <v>49.535636623088294</v>
      </c>
    </row>
    <row r="949" spans="2:10" x14ac:dyDescent="0.25">
      <c r="B949" s="2">
        <v>945</v>
      </c>
      <c r="C949" s="1">
        <v>37020</v>
      </c>
      <c r="D949" t="s">
        <v>716</v>
      </c>
      <c r="E949" s="2" t="s">
        <v>1</v>
      </c>
      <c r="F949" s="13">
        <v>9482.8799999999992</v>
      </c>
      <c r="G949" s="13">
        <v>1012678.66</v>
      </c>
      <c r="H949" s="13">
        <v>6413.44</v>
      </c>
      <c r="I949" s="4">
        <f t="shared" si="29"/>
        <v>6.3331442177324039E-3</v>
      </c>
      <c r="J949" s="13">
        <f t="shared" si="28"/>
        <v>60.05644663945025</v>
      </c>
    </row>
    <row r="950" spans="2:10" x14ac:dyDescent="0.25">
      <c r="B950" s="2">
        <v>946</v>
      </c>
      <c r="C950" s="1">
        <v>37022</v>
      </c>
      <c r="D950" t="s">
        <v>717</v>
      </c>
      <c r="E950" s="2" t="s">
        <v>1</v>
      </c>
      <c r="F950" s="13">
        <v>8858.3799999999992</v>
      </c>
      <c r="G950" s="13">
        <v>911095.63</v>
      </c>
      <c r="H950" s="13">
        <v>2686.94</v>
      </c>
      <c r="I950" s="4">
        <f t="shared" si="29"/>
        <v>2.9491305978495363E-3</v>
      </c>
      <c r="J950" s="13">
        <f t="shared" si="28"/>
        <v>26.124519505378373</v>
      </c>
    </row>
    <row r="951" spans="2:10" x14ac:dyDescent="0.25">
      <c r="B951" s="2">
        <v>947</v>
      </c>
      <c r="C951" s="1">
        <v>37024</v>
      </c>
      <c r="D951" t="s">
        <v>330</v>
      </c>
      <c r="E951" s="2" t="s">
        <v>1</v>
      </c>
      <c r="F951" s="13">
        <v>11506.15</v>
      </c>
      <c r="G951" s="13">
        <v>1266850.6499999999</v>
      </c>
      <c r="H951" s="13">
        <v>8144.65</v>
      </c>
      <c r="I951" s="4">
        <f t="shared" si="29"/>
        <v>6.4290530221537958E-3</v>
      </c>
      <c r="J951" s="13">
        <f t="shared" si="28"/>
        <v>73.973648430854894</v>
      </c>
    </row>
    <row r="952" spans="2:10" x14ac:dyDescent="0.25">
      <c r="B952" s="2">
        <v>948</v>
      </c>
      <c r="C952" s="1">
        <v>37026</v>
      </c>
      <c r="D952" t="s">
        <v>718</v>
      </c>
      <c r="E952" s="2" t="s">
        <v>1</v>
      </c>
      <c r="F952" s="13">
        <v>7003.17</v>
      </c>
      <c r="G952" s="13">
        <v>804076.74</v>
      </c>
      <c r="H952" s="13">
        <v>7443.85</v>
      </c>
      <c r="I952" s="4">
        <f t="shared" si="29"/>
        <v>9.2576362798406538E-3</v>
      </c>
      <c r="J952" s="13">
        <f t="shared" si="28"/>
        <v>64.832800665891668</v>
      </c>
    </row>
    <row r="953" spans="2:10" x14ac:dyDescent="0.25">
      <c r="B953" s="2">
        <v>949</v>
      </c>
      <c r="C953" s="1">
        <v>37028</v>
      </c>
      <c r="D953" t="s">
        <v>719</v>
      </c>
      <c r="E953" s="2" t="s">
        <v>1</v>
      </c>
      <c r="F953" s="13">
        <v>6990.77</v>
      </c>
      <c r="G953" s="13">
        <v>728815.59</v>
      </c>
      <c r="H953" s="13">
        <v>5477.76</v>
      </c>
      <c r="I953" s="4">
        <f t="shared" si="29"/>
        <v>7.5159753374649963E-3</v>
      </c>
      <c r="J953" s="13">
        <f t="shared" si="28"/>
        <v>52.542454909890175</v>
      </c>
    </row>
    <row r="954" spans="2:10" x14ac:dyDescent="0.25">
      <c r="B954" s="2">
        <v>950</v>
      </c>
      <c r="C954" s="1">
        <v>37030</v>
      </c>
      <c r="D954" t="s">
        <v>720</v>
      </c>
      <c r="E954" s="2" t="s">
        <v>1</v>
      </c>
      <c r="F954" s="13">
        <v>8835.35</v>
      </c>
      <c r="G954" s="13">
        <v>1079618.72</v>
      </c>
      <c r="H954" s="13">
        <v>2596.23</v>
      </c>
      <c r="I954" s="4">
        <f t="shared" si="29"/>
        <v>2.4047656380022757E-3</v>
      </c>
      <c r="J954" s="13">
        <f t="shared" si="28"/>
        <v>21.246946079723408</v>
      </c>
    </row>
    <row r="955" spans="2:10" x14ac:dyDescent="0.25">
      <c r="B955" s="2">
        <v>951</v>
      </c>
      <c r="C955" s="1">
        <v>37032</v>
      </c>
      <c r="D955" t="s">
        <v>721</v>
      </c>
      <c r="E955" s="2" t="s">
        <v>1</v>
      </c>
      <c r="F955" s="13">
        <v>5518.82</v>
      </c>
      <c r="G955" s="13">
        <v>708043.44</v>
      </c>
      <c r="H955" s="13">
        <v>4108.29</v>
      </c>
      <c r="I955" s="4">
        <f t="shared" si="29"/>
        <v>5.8023134851726051E-3</v>
      </c>
      <c r="J955" s="13">
        <f t="shared" si="28"/>
        <v>32.021923708240273</v>
      </c>
    </row>
    <row r="956" spans="2:10" x14ac:dyDescent="0.25">
      <c r="B956" s="2">
        <v>952</v>
      </c>
      <c r="C956" s="1">
        <v>37034</v>
      </c>
      <c r="D956" t="s">
        <v>722</v>
      </c>
      <c r="E956" s="2" t="s">
        <v>1</v>
      </c>
      <c r="F956" s="13">
        <v>6310.62</v>
      </c>
      <c r="G956" s="13">
        <v>791349.66</v>
      </c>
      <c r="H956" s="13">
        <v>15112.58</v>
      </c>
      <c r="I956" s="4">
        <f t="shared" si="29"/>
        <v>1.9097221827327253E-2</v>
      </c>
      <c r="J956" s="13">
        <f t="shared" si="28"/>
        <v>120.51531000796791</v>
      </c>
    </row>
    <row r="957" spans="2:10" x14ac:dyDescent="0.25">
      <c r="B957" s="2">
        <v>953</v>
      </c>
      <c r="C957" s="1">
        <v>37036</v>
      </c>
      <c r="D957" t="s">
        <v>723</v>
      </c>
      <c r="E957" s="2" t="s">
        <v>1</v>
      </c>
      <c r="F957" s="13">
        <v>9408.75</v>
      </c>
      <c r="G957" s="13">
        <v>1106089.79</v>
      </c>
      <c r="H957" s="13">
        <v>14697.84</v>
      </c>
      <c r="I957" s="4">
        <f t="shared" si="29"/>
        <v>1.3288107469105198E-2</v>
      </c>
      <c r="J957" s="13">
        <f t="shared" si="28"/>
        <v>125.02448114994353</v>
      </c>
    </row>
    <row r="958" spans="2:10" x14ac:dyDescent="0.25">
      <c r="B958" s="2">
        <v>954</v>
      </c>
      <c r="C958" s="1">
        <v>37038</v>
      </c>
      <c r="D958" t="s">
        <v>153</v>
      </c>
      <c r="E958" s="2" t="s">
        <v>1</v>
      </c>
      <c r="F958" s="13">
        <v>4301.66</v>
      </c>
      <c r="G958" s="13">
        <v>434805.66</v>
      </c>
      <c r="H958" s="13">
        <v>1339.19</v>
      </c>
      <c r="I958" s="4">
        <f t="shared" si="29"/>
        <v>3.079973705954058E-3</v>
      </c>
      <c r="J958" s="13">
        <f t="shared" si="28"/>
        <v>13.248999691954333</v>
      </c>
    </row>
    <row r="959" spans="2:10" x14ac:dyDescent="0.25">
      <c r="B959" s="2">
        <v>955</v>
      </c>
      <c r="C959" s="1">
        <v>37040</v>
      </c>
      <c r="D959" t="s">
        <v>724</v>
      </c>
      <c r="E959" s="2" t="s">
        <v>1</v>
      </c>
      <c r="F959" s="13">
        <v>8252.36</v>
      </c>
      <c r="G959" s="13">
        <v>1096351.1299999999</v>
      </c>
      <c r="H959" s="13">
        <v>2898.94</v>
      </c>
      <c r="I959" s="4">
        <f t="shared" si="29"/>
        <v>2.6441711242638118E-3</v>
      </c>
      <c r="J959" s="13">
        <f t="shared" si="28"/>
        <v>21.820652019029712</v>
      </c>
    </row>
    <row r="960" spans="2:10" x14ac:dyDescent="0.25">
      <c r="B960" s="2">
        <v>956</v>
      </c>
      <c r="C960" s="1">
        <v>37042</v>
      </c>
      <c r="D960" t="s">
        <v>725</v>
      </c>
      <c r="E960" s="2" t="s">
        <v>1</v>
      </c>
      <c r="F960" s="13">
        <v>8272.15</v>
      </c>
      <c r="G960" s="13">
        <v>906698.04</v>
      </c>
      <c r="H960" s="13">
        <v>5274.57</v>
      </c>
      <c r="I960" s="4">
        <f t="shared" si="29"/>
        <v>5.817339144132262E-3</v>
      </c>
      <c r="J960" s="13">
        <f t="shared" si="28"/>
        <v>48.121902001133691</v>
      </c>
    </row>
    <row r="961" spans="2:10" x14ac:dyDescent="0.25">
      <c r="B961" s="2">
        <v>957</v>
      </c>
      <c r="C961" s="1">
        <v>37044</v>
      </c>
      <c r="D961" t="s">
        <v>726</v>
      </c>
      <c r="E961" s="2" t="s">
        <v>1</v>
      </c>
      <c r="F961" s="13">
        <v>8312.98</v>
      </c>
      <c r="G961" s="13">
        <v>920051.29</v>
      </c>
      <c r="H961" s="13">
        <v>14268.66</v>
      </c>
      <c r="I961" s="4">
        <f t="shared" si="29"/>
        <v>1.5508548441902624E-2</v>
      </c>
      <c r="J961" s="13">
        <f t="shared" si="28"/>
        <v>128.92225302656766</v>
      </c>
    </row>
    <row r="962" spans="2:10" x14ac:dyDescent="0.25">
      <c r="B962" s="2">
        <v>958</v>
      </c>
      <c r="C962" s="1">
        <v>37046</v>
      </c>
      <c r="D962" t="s">
        <v>727</v>
      </c>
      <c r="E962" s="2" t="s">
        <v>1</v>
      </c>
      <c r="F962" s="13">
        <v>7938.22</v>
      </c>
      <c r="G962" s="13">
        <v>953641.07</v>
      </c>
      <c r="H962" s="13">
        <v>50886.080000000002</v>
      </c>
      <c r="I962" s="4">
        <f t="shared" si="29"/>
        <v>5.3359782417927958E-2</v>
      </c>
      <c r="J962" s="13">
        <f t="shared" si="28"/>
        <v>423.58169198564411</v>
      </c>
    </row>
    <row r="963" spans="2:10" x14ac:dyDescent="0.25">
      <c r="B963" s="2">
        <v>959</v>
      </c>
      <c r="C963" s="1">
        <v>37048</v>
      </c>
      <c r="D963" t="s">
        <v>728</v>
      </c>
      <c r="E963" s="2" t="s">
        <v>1</v>
      </c>
      <c r="F963" s="13">
        <v>36081.72</v>
      </c>
      <c r="G963" s="13">
        <v>4101268.19</v>
      </c>
      <c r="H963" s="13">
        <v>49376.72</v>
      </c>
      <c r="I963" s="4">
        <f t="shared" si="29"/>
        <v>1.203937848307355E-2</v>
      </c>
      <c r="J963" s="13">
        <f t="shared" si="28"/>
        <v>434.40148340028458</v>
      </c>
    </row>
    <row r="964" spans="2:10" x14ac:dyDescent="0.25">
      <c r="B964" s="2">
        <v>960</v>
      </c>
      <c r="C964" s="1">
        <v>37052</v>
      </c>
      <c r="D964" t="s">
        <v>729</v>
      </c>
      <c r="E964" s="2" t="s">
        <v>1</v>
      </c>
      <c r="F964" s="13">
        <v>32780.33</v>
      </c>
      <c r="G964" s="13">
        <v>4245608.46</v>
      </c>
      <c r="H964" s="13">
        <v>54411.21</v>
      </c>
      <c r="I964" s="4">
        <f t="shared" si="29"/>
        <v>1.2815880341448161E-2</v>
      </c>
      <c r="J964" s="13">
        <f t="shared" si="28"/>
        <v>420.10878683318344</v>
      </c>
    </row>
    <row r="965" spans="2:10" x14ac:dyDescent="0.25">
      <c r="B965" s="2">
        <v>961</v>
      </c>
      <c r="C965" s="1">
        <v>37054</v>
      </c>
      <c r="D965" t="s">
        <v>730</v>
      </c>
      <c r="E965" s="2" t="s">
        <v>1</v>
      </c>
      <c r="F965" s="13">
        <v>15130.56</v>
      </c>
      <c r="G965" s="13">
        <v>1673257.54</v>
      </c>
      <c r="H965" s="13">
        <v>7248.72</v>
      </c>
      <c r="I965" s="4">
        <f t="shared" si="29"/>
        <v>4.3321006041903152E-3</v>
      </c>
      <c r="J965" s="13">
        <f t="shared" ref="J965:J1028" si="30">I965*F965</f>
        <v>65.547108117737807</v>
      </c>
    </row>
    <row r="966" spans="2:10" x14ac:dyDescent="0.25">
      <c r="B966" s="2">
        <v>962</v>
      </c>
      <c r="C966" s="1">
        <v>37056</v>
      </c>
      <c r="D966" t="s">
        <v>731</v>
      </c>
      <c r="E966" s="2" t="s">
        <v>1</v>
      </c>
      <c r="F966" s="13">
        <v>30959.79</v>
      </c>
      <c r="G966" s="13">
        <v>3552939.89</v>
      </c>
      <c r="H966" s="13">
        <v>48289.71</v>
      </c>
      <c r="I966" s="4">
        <f t="shared" ref="I966:I1029" si="31">IF(G966=0,0,H966/G966)</f>
        <v>1.3591479590159911E-2</v>
      </c>
      <c r="J966" s="13">
        <f t="shared" si="30"/>
        <v>420.78935390063691</v>
      </c>
    </row>
    <row r="967" spans="2:10" x14ac:dyDescent="0.25">
      <c r="B967" s="2">
        <v>963</v>
      </c>
      <c r="C967" s="1">
        <v>37058</v>
      </c>
      <c r="D967" t="s">
        <v>732</v>
      </c>
      <c r="E967" s="2" t="s">
        <v>1</v>
      </c>
      <c r="F967" s="13">
        <v>25701.14</v>
      </c>
      <c r="G967" s="13">
        <v>2969004.7</v>
      </c>
      <c r="H967" s="13">
        <v>22551.68</v>
      </c>
      <c r="I967" s="4">
        <f t="shared" si="31"/>
        <v>7.595703705016027E-3</v>
      </c>
      <c r="J967" s="13">
        <f t="shared" si="30"/>
        <v>195.21824432113561</v>
      </c>
    </row>
    <row r="968" spans="2:10" x14ac:dyDescent="0.25">
      <c r="B968" s="2">
        <v>964</v>
      </c>
      <c r="C968" s="1">
        <v>37060</v>
      </c>
      <c r="D968" t="s">
        <v>733</v>
      </c>
      <c r="E968" s="2" t="s">
        <v>1</v>
      </c>
      <c r="F968" s="13">
        <v>11589.31</v>
      </c>
      <c r="G968" s="13">
        <v>1198569.74</v>
      </c>
      <c r="H968" s="13">
        <v>6530.94</v>
      </c>
      <c r="I968" s="4">
        <f t="shared" si="31"/>
        <v>5.448944506141128E-3</v>
      </c>
      <c r="J968" s="13">
        <f t="shared" si="30"/>
        <v>63.149507054466433</v>
      </c>
    </row>
    <row r="969" spans="2:10" x14ac:dyDescent="0.25">
      <c r="B969" s="2">
        <v>965</v>
      </c>
      <c r="C969" s="1">
        <v>37062</v>
      </c>
      <c r="D969" t="s">
        <v>734</v>
      </c>
      <c r="E969" s="2" t="s">
        <v>1</v>
      </c>
      <c r="F969" s="13">
        <v>7618.59</v>
      </c>
      <c r="G969" s="13">
        <v>897781.98</v>
      </c>
      <c r="H969" s="13">
        <v>7290.27</v>
      </c>
      <c r="I969" s="4">
        <f t="shared" si="31"/>
        <v>8.1203122388355357E-3</v>
      </c>
      <c r="J969" s="13">
        <f t="shared" si="30"/>
        <v>61.865329619670028</v>
      </c>
    </row>
    <row r="970" spans="2:10" x14ac:dyDescent="0.25">
      <c r="B970" s="2">
        <v>966</v>
      </c>
      <c r="C970" s="1">
        <v>37064</v>
      </c>
      <c r="D970" t="s">
        <v>735</v>
      </c>
      <c r="E970" s="2" t="s">
        <v>1</v>
      </c>
      <c r="F970" s="13">
        <v>15155.75</v>
      </c>
      <c r="G970" s="13">
        <v>1662641.75</v>
      </c>
      <c r="H970" s="13">
        <v>6525.36</v>
      </c>
      <c r="I970" s="4">
        <f t="shared" si="31"/>
        <v>3.9246939396295078E-3</v>
      </c>
      <c r="J970" s="13">
        <f t="shared" si="30"/>
        <v>59.481680175539914</v>
      </c>
    </row>
    <row r="971" spans="2:10" x14ac:dyDescent="0.25">
      <c r="B971" s="2">
        <v>967</v>
      </c>
      <c r="C971" s="1">
        <v>37066</v>
      </c>
      <c r="D971" t="s">
        <v>736</v>
      </c>
      <c r="E971" s="2" t="s">
        <v>1</v>
      </c>
      <c r="F971" s="13">
        <v>12914.71</v>
      </c>
      <c r="G971" s="13">
        <v>1433886.11</v>
      </c>
      <c r="H971" s="13">
        <v>7100.68</v>
      </c>
      <c r="I971" s="4">
        <f t="shared" si="31"/>
        <v>4.9520529911542275E-3</v>
      </c>
      <c r="J971" s="13">
        <f t="shared" si="30"/>
        <v>63.954328285389408</v>
      </c>
    </row>
    <row r="972" spans="2:10" x14ac:dyDescent="0.25">
      <c r="B972" s="2">
        <v>968</v>
      </c>
      <c r="C972" s="1">
        <v>37068</v>
      </c>
      <c r="D972" t="s">
        <v>737</v>
      </c>
      <c r="E972" s="2" t="s">
        <v>1</v>
      </c>
      <c r="F972" s="13">
        <v>115654.79</v>
      </c>
      <c r="G972" s="13">
        <v>15117221.25</v>
      </c>
      <c r="H972" s="13">
        <v>536021.19999999995</v>
      </c>
      <c r="I972" s="4">
        <f t="shared" si="31"/>
        <v>3.5457653965341014E-2</v>
      </c>
      <c r="J972" s="13">
        <f t="shared" si="30"/>
        <v>4100.8475232541823</v>
      </c>
    </row>
    <row r="973" spans="2:10" x14ac:dyDescent="0.25">
      <c r="B973" s="2">
        <v>969</v>
      </c>
      <c r="C973" s="1">
        <v>37070</v>
      </c>
      <c r="D973" t="s">
        <v>738</v>
      </c>
      <c r="E973" s="2" t="s">
        <v>1</v>
      </c>
      <c r="F973" s="13">
        <v>8060.41</v>
      </c>
      <c r="G973" s="13">
        <v>976460.97</v>
      </c>
      <c r="H973" s="13">
        <v>9243.16</v>
      </c>
      <c r="I973" s="4">
        <f t="shared" si="31"/>
        <v>9.4659799868908236E-3</v>
      </c>
      <c r="J973" s="13">
        <f t="shared" si="30"/>
        <v>76.299679746134657</v>
      </c>
    </row>
    <row r="974" spans="2:10" x14ac:dyDescent="0.25">
      <c r="B974" s="2">
        <v>970</v>
      </c>
      <c r="C974" s="1">
        <v>37072</v>
      </c>
      <c r="D974" t="s">
        <v>739</v>
      </c>
      <c r="E974" s="2" t="s">
        <v>1</v>
      </c>
      <c r="F974" s="13">
        <v>22658.69</v>
      </c>
      <c r="G974" s="13">
        <v>2623335.75</v>
      </c>
      <c r="H974" s="13">
        <v>33679.49</v>
      </c>
      <c r="I974" s="4">
        <f t="shared" si="31"/>
        <v>1.2838421463970061E-2</v>
      </c>
      <c r="J974" s="13">
        <f t="shared" si="30"/>
        <v>290.90181204144375</v>
      </c>
    </row>
    <row r="975" spans="2:10" x14ac:dyDescent="0.25">
      <c r="B975" s="2">
        <v>971</v>
      </c>
      <c r="C975" s="1">
        <v>37074</v>
      </c>
      <c r="D975" t="s">
        <v>740</v>
      </c>
      <c r="E975" s="2" t="s">
        <v>1</v>
      </c>
      <c r="F975" s="13">
        <v>18038.87</v>
      </c>
      <c r="G975" s="13">
        <v>2107027.9500000002</v>
      </c>
      <c r="H975" s="13">
        <v>32168.65</v>
      </c>
      <c r="I975" s="4">
        <f t="shared" si="31"/>
        <v>1.5267310526184524E-2</v>
      </c>
      <c r="J975" s="13">
        <f t="shared" si="30"/>
        <v>275.40502983147422</v>
      </c>
    </row>
    <row r="976" spans="2:10" x14ac:dyDescent="0.25">
      <c r="B976" s="2">
        <v>972</v>
      </c>
      <c r="C976" s="1">
        <v>37076</v>
      </c>
      <c r="D976" t="s">
        <v>741</v>
      </c>
      <c r="E976" s="2" t="s">
        <v>1</v>
      </c>
      <c r="F976" s="13">
        <v>40295.910000000003</v>
      </c>
      <c r="G976" s="13">
        <v>5092023.26</v>
      </c>
      <c r="H976" s="13">
        <v>63960.51</v>
      </c>
      <c r="I976" s="4">
        <f t="shared" si="31"/>
        <v>1.2560922590915267E-2</v>
      </c>
      <c r="J976" s="13">
        <f t="shared" si="30"/>
        <v>506.15380624048845</v>
      </c>
    </row>
    <row r="977" spans="2:10" x14ac:dyDescent="0.25">
      <c r="B977" s="2">
        <v>973</v>
      </c>
      <c r="C977" s="1">
        <v>37078</v>
      </c>
      <c r="D977" t="s">
        <v>742</v>
      </c>
      <c r="E977" s="2" t="s">
        <v>1</v>
      </c>
      <c r="F977" s="13">
        <v>18897.12</v>
      </c>
      <c r="G977" s="13">
        <v>2386995.0099999998</v>
      </c>
      <c r="H977" s="13">
        <v>24074.91</v>
      </c>
      <c r="I977" s="4">
        <f t="shared" si="31"/>
        <v>1.0085865240246147E-2</v>
      </c>
      <c r="J977" s="13">
        <f t="shared" si="30"/>
        <v>190.59380574876025</v>
      </c>
    </row>
    <row r="978" spans="2:10" x14ac:dyDescent="0.25">
      <c r="B978" s="2">
        <v>974</v>
      </c>
      <c r="C978" s="1">
        <v>37080</v>
      </c>
      <c r="D978" t="s">
        <v>743</v>
      </c>
      <c r="E978" s="2" t="s">
        <v>1</v>
      </c>
      <c r="F978" s="13">
        <v>25176.85</v>
      </c>
      <c r="G978" s="13">
        <v>3210458.76</v>
      </c>
      <c r="H978" s="13">
        <v>33225.360000000001</v>
      </c>
      <c r="I978" s="4">
        <f t="shared" si="31"/>
        <v>1.0349100388381879E-2</v>
      </c>
      <c r="J978" s="13">
        <f t="shared" si="30"/>
        <v>260.55774811323226</v>
      </c>
    </row>
    <row r="979" spans="2:10" x14ac:dyDescent="0.25">
      <c r="B979" s="2">
        <v>975</v>
      </c>
      <c r="C979" s="1">
        <v>37082</v>
      </c>
      <c r="D979" t="s">
        <v>218</v>
      </c>
      <c r="E979" s="2" t="s">
        <v>1</v>
      </c>
      <c r="F979" s="13">
        <v>8926.26</v>
      </c>
      <c r="G979" s="13">
        <v>1005802.61</v>
      </c>
      <c r="H979" s="13">
        <v>15442.58</v>
      </c>
      <c r="I979" s="4">
        <f t="shared" si="31"/>
        <v>1.5353489687206122E-2</v>
      </c>
      <c r="J979" s="13">
        <f t="shared" si="30"/>
        <v>137.04924085532051</v>
      </c>
    </row>
    <row r="980" spans="2:10" x14ac:dyDescent="0.25">
      <c r="B980" s="2">
        <v>976</v>
      </c>
      <c r="C980" s="1">
        <v>37084</v>
      </c>
      <c r="D980" t="s">
        <v>744</v>
      </c>
      <c r="E980" s="2" t="s">
        <v>1</v>
      </c>
      <c r="F980" s="13">
        <v>9123.51</v>
      </c>
      <c r="G980" s="13">
        <v>1024776.79</v>
      </c>
      <c r="H980" s="13">
        <v>7241.96</v>
      </c>
      <c r="I980" s="4">
        <f t="shared" si="31"/>
        <v>7.0668657513213188E-3</v>
      </c>
      <c r="J980" s="13">
        <f t="shared" si="30"/>
        <v>64.474620350837569</v>
      </c>
    </row>
    <row r="981" spans="2:10" x14ac:dyDescent="0.25">
      <c r="B981" s="2">
        <v>977</v>
      </c>
      <c r="C981" s="1">
        <v>37102</v>
      </c>
      <c r="D981" t="s">
        <v>745</v>
      </c>
      <c r="E981" s="2" t="s">
        <v>19</v>
      </c>
      <c r="F981" s="13">
        <v>8159.97</v>
      </c>
      <c r="G981" s="13">
        <v>1258422.3600000001</v>
      </c>
      <c r="H981" s="13">
        <v>51648.89</v>
      </c>
      <c r="I981" s="4">
        <f t="shared" si="31"/>
        <v>4.1042571748327802E-2</v>
      </c>
      <c r="J981" s="13">
        <f t="shared" si="30"/>
        <v>334.90615418920243</v>
      </c>
    </row>
    <row r="982" spans="2:10" x14ac:dyDescent="0.25">
      <c r="B982" s="2">
        <v>978</v>
      </c>
      <c r="C982" s="1">
        <v>37104</v>
      </c>
      <c r="D982" t="s">
        <v>746</v>
      </c>
      <c r="E982" s="2" t="s">
        <v>19</v>
      </c>
      <c r="F982" s="13">
        <v>119.59</v>
      </c>
      <c r="G982" s="13">
        <v>13647.52</v>
      </c>
      <c r="H982" s="13">
        <v>0</v>
      </c>
      <c r="I982" s="4">
        <f t="shared" si="31"/>
        <v>0</v>
      </c>
      <c r="J982" s="13">
        <f t="shared" si="30"/>
        <v>0</v>
      </c>
    </row>
    <row r="983" spans="2:10" x14ac:dyDescent="0.25">
      <c r="B983" s="2">
        <v>979</v>
      </c>
      <c r="C983" s="1">
        <v>37106</v>
      </c>
      <c r="D983" t="s">
        <v>747</v>
      </c>
      <c r="E983" s="2" t="s">
        <v>19</v>
      </c>
      <c r="F983" s="13">
        <v>3761.92</v>
      </c>
      <c r="G983" s="13">
        <v>957020.98</v>
      </c>
      <c r="H983" s="13">
        <v>96376.51</v>
      </c>
      <c r="I983" s="4">
        <f t="shared" si="31"/>
        <v>0.10070469928464891</v>
      </c>
      <c r="J983" s="13">
        <f t="shared" si="30"/>
        <v>378.84302233290646</v>
      </c>
    </row>
    <row r="984" spans="2:10" x14ac:dyDescent="0.25">
      <c r="B984" s="2">
        <v>980</v>
      </c>
      <c r="C984" s="1">
        <v>37116</v>
      </c>
      <c r="D984" t="s">
        <v>223</v>
      </c>
      <c r="E984" s="2" t="s">
        <v>19</v>
      </c>
      <c r="F984" s="13">
        <v>157.28</v>
      </c>
      <c r="G984" s="13">
        <v>21760.15</v>
      </c>
      <c r="H984" s="13">
        <v>2198.94</v>
      </c>
      <c r="I984" s="4">
        <f t="shared" si="31"/>
        <v>0.10105353134054681</v>
      </c>
      <c r="J984" s="13">
        <f t="shared" si="30"/>
        <v>15.893699409241203</v>
      </c>
    </row>
    <row r="985" spans="2:10" x14ac:dyDescent="0.25">
      <c r="B985" s="2">
        <v>981</v>
      </c>
      <c r="C985" s="1">
        <v>37121</v>
      </c>
      <c r="D985" t="s">
        <v>748</v>
      </c>
      <c r="E985" s="2" t="s">
        <v>19</v>
      </c>
      <c r="F985" s="13">
        <v>11026.55</v>
      </c>
      <c r="G985" s="13">
        <v>1518650.05</v>
      </c>
      <c r="H985" s="13">
        <v>30851.27</v>
      </c>
      <c r="I985" s="4">
        <f t="shared" si="31"/>
        <v>2.0314930355416642E-2</v>
      </c>
      <c r="J985" s="13">
        <f t="shared" si="30"/>
        <v>224.00359531051936</v>
      </c>
    </row>
    <row r="986" spans="2:10" x14ac:dyDescent="0.25">
      <c r="B986" s="2">
        <v>982</v>
      </c>
      <c r="C986" s="1">
        <v>37122</v>
      </c>
      <c r="D986" t="s">
        <v>717</v>
      </c>
      <c r="E986" s="2" t="s">
        <v>19</v>
      </c>
      <c r="F986" s="13">
        <v>1092.1400000000001</v>
      </c>
      <c r="G986" s="13">
        <v>117614.2</v>
      </c>
      <c r="H986" s="13">
        <v>376.18</v>
      </c>
      <c r="I986" s="4">
        <f t="shared" si="31"/>
        <v>3.1984233196331738E-3</v>
      </c>
      <c r="J986" s="13">
        <f t="shared" si="30"/>
        <v>3.4931260443041747</v>
      </c>
    </row>
    <row r="987" spans="2:10" x14ac:dyDescent="0.25">
      <c r="B987" s="2">
        <v>983</v>
      </c>
      <c r="C987" s="1">
        <v>37126</v>
      </c>
      <c r="D987" t="s">
        <v>749</v>
      </c>
      <c r="E987" s="2" t="s">
        <v>19</v>
      </c>
      <c r="F987" s="13">
        <v>914.55</v>
      </c>
      <c r="G987" s="13">
        <v>104884.11</v>
      </c>
      <c r="H987" s="13">
        <v>1328.32</v>
      </c>
      <c r="I987" s="4">
        <f t="shared" si="31"/>
        <v>1.2664644816073664E-2</v>
      </c>
      <c r="J987" s="13">
        <f t="shared" si="30"/>
        <v>11.58245091654017</v>
      </c>
    </row>
    <row r="988" spans="2:10" x14ac:dyDescent="0.25">
      <c r="B988" s="2">
        <v>984</v>
      </c>
      <c r="C988" s="1">
        <v>37136</v>
      </c>
      <c r="D988" t="s">
        <v>750</v>
      </c>
      <c r="E988" s="2" t="s">
        <v>19</v>
      </c>
      <c r="F988" s="13">
        <v>5192.4399999999996</v>
      </c>
      <c r="G988" s="13">
        <v>654378.06000000006</v>
      </c>
      <c r="H988" s="13">
        <v>3846.27</v>
      </c>
      <c r="I988" s="4">
        <f t="shared" si="31"/>
        <v>5.8777490186636139E-3</v>
      </c>
      <c r="J988" s="13">
        <f t="shared" si="30"/>
        <v>30.519859114469693</v>
      </c>
    </row>
    <row r="989" spans="2:10" x14ac:dyDescent="0.25">
      <c r="B989" s="2">
        <v>985</v>
      </c>
      <c r="C989" s="1">
        <v>37145</v>
      </c>
      <c r="D989" t="s">
        <v>751</v>
      </c>
      <c r="E989" s="2" t="s">
        <v>19</v>
      </c>
      <c r="F989" s="13">
        <v>81665.789999999994</v>
      </c>
      <c r="G989" s="13">
        <v>11001506.380000001</v>
      </c>
      <c r="H989" s="13">
        <v>122652.03</v>
      </c>
      <c r="I989" s="4">
        <f t="shared" si="31"/>
        <v>1.1148657807713782E-2</v>
      </c>
      <c r="J989" s="13">
        <f t="shared" si="30"/>
        <v>910.46394730661405</v>
      </c>
    </row>
    <row r="990" spans="2:10" x14ac:dyDescent="0.25">
      <c r="B990" s="2">
        <v>986</v>
      </c>
      <c r="C990" s="1">
        <v>37151</v>
      </c>
      <c r="D990" t="s">
        <v>730</v>
      </c>
      <c r="E990" s="2" t="s">
        <v>19</v>
      </c>
      <c r="F990" s="13">
        <v>19117.36</v>
      </c>
      <c r="G990" s="13">
        <v>2696339.45</v>
      </c>
      <c r="H990" s="13">
        <v>168519.85</v>
      </c>
      <c r="I990" s="4">
        <f t="shared" si="31"/>
        <v>6.2499493526306564E-2</v>
      </c>
      <c r="J990" s="13">
        <f t="shared" si="30"/>
        <v>1194.8253175600721</v>
      </c>
    </row>
    <row r="991" spans="2:10" x14ac:dyDescent="0.25">
      <c r="B991" s="2">
        <v>987</v>
      </c>
      <c r="C991" s="1">
        <v>37176</v>
      </c>
      <c r="D991" t="s">
        <v>752</v>
      </c>
      <c r="E991" s="2" t="s">
        <v>19</v>
      </c>
      <c r="F991" s="13">
        <v>68662.83</v>
      </c>
      <c r="G991" s="13">
        <v>10329522.109999999</v>
      </c>
      <c r="H991" s="13">
        <v>648610.93000000005</v>
      </c>
      <c r="I991" s="4">
        <f t="shared" si="31"/>
        <v>6.2791959114166615E-2</v>
      </c>
      <c r="J991" s="13">
        <f t="shared" si="30"/>
        <v>4311.4736140229734</v>
      </c>
    </row>
    <row r="992" spans="2:10" x14ac:dyDescent="0.25">
      <c r="B992" s="2">
        <v>988</v>
      </c>
      <c r="C992" s="1">
        <v>37181</v>
      </c>
      <c r="D992" t="s">
        <v>740</v>
      </c>
      <c r="E992" s="2" t="s">
        <v>19</v>
      </c>
      <c r="F992" s="13">
        <v>15690.83</v>
      </c>
      <c r="G992" s="13">
        <v>2321771.2400000002</v>
      </c>
      <c r="H992" s="13">
        <v>154605.48000000001</v>
      </c>
      <c r="I992" s="4">
        <f t="shared" si="31"/>
        <v>6.6589454351239183E-2</v>
      </c>
      <c r="J992" s="13">
        <f t="shared" si="30"/>
        <v>1044.8438080180542</v>
      </c>
    </row>
    <row r="993" spans="2:10" x14ac:dyDescent="0.25">
      <c r="B993" s="2">
        <v>989</v>
      </c>
      <c r="C993" s="1">
        <v>37182</v>
      </c>
      <c r="D993" t="s">
        <v>753</v>
      </c>
      <c r="E993" s="2" t="s">
        <v>19</v>
      </c>
      <c r="F993" s="13">
        <v>15281.62</v>
      </c>
      <c r="G993" s="13">
        <v>2025476.24</v>
      </c>
      <c r="H993" s="13">
        <v>93499.19</v>
      </c>
      <c r="I993" s="4">
        <f t="shared" si="31"/>
        <v>4.6161583213634734E-2</v>
      </c>
      <c r="J993" s="13">
        <f t="shared" si="30"/>
        <v>705.42377326914482</v>
      </c>
    </row>
    <row r="994" spans="2:10" x14ac:dyDescent="0.25">
      <c r="B994" s="2">
        <v>990</v>
      </c>
      <c r="C994" s="1">
        <v>37186</v>
      </c>
      <c r="D994" t="s">
        <v>216</v>
      </c>
      <c r="E994" s="2" t="s">
        <v>19</v>
      </c>
      <c r="F994" s="13">
        <v>1262.1400000000001</v>
      </c>
      <c r="G994" s="13">
        <v>154967.29999999999</v>
      </c>
      <c r="H994" s="13">
        <v>1466.96</v>
      </c>
      <c r="I994" s="4">
        <f t="shared" si="31"/>
        <v>9.4662551389873874E-3</v>
      </c>
      <c r="J994" s="13">
        <f t="shared" si="30"/>
        <v>11.947739261121542</v>
      </c>
    </row>
    <row r="995" spans="2:10" x14ac:dyDescent="0.25">
      <c r="B995" s="2">
        <v>991</v>
      </c>
      <c r="C995" s="1">
        <v>37192</v>
      </c>
      <c r="D995" t="s">
        <v>218</v>
      </c>
      <c r="E995" s="2" t="s">
        <v>19</v>
      </c>
      <c r="F995" s="13">
        <v>169107.45</v>
      </c>
      <c r="G995" s="13">
        <v>24314131.239999998</v>
      </c>
      <c r="H995" s="13">
        <v>699480.55</v>
      </c>
      <c r="I995" s="4">
        <f t="shared" si="31"/>
        <v>2.8768478013693574E-2</v>
      </c>
      <c r="J995" s="13">
        <f t="shared" si="30"/>
        <v>4864.9639572767855</v>
      </c>
    </row>
    <row r="996" spans="2:10" x14ac:dyDescent="0.25">
      <c r="B996" s="2">
        <v>992</v>
      </c>
      <c r="C996" s="1">
        <v>37201</v>
      </c>
      <c r="D996" t="s">
        <v>225</v>
      </c>
      <c r="E996" s="2" t="s">
        <v>20</v>
      </c>
      <c r="F996" s="13">
        <v>8540.98</v>
      </c>
      <c r="G996" s="13">
        <v>1235179.58</v>
      </c>
      <c r="H996" s="13">
        <v>121626.74</v>
      </c>
      <c r="I996" s="4">
        <f t="shared" si="31"/>
        <v>9.8468872032356616E-2</v>
      </c>
      <c r="J996" s="13">
        <f t="shared" si="30"/>
        <v>841.02066665091718</v>
      </c>
    </row>
    <row r="997" spans="2:10" x14ac:dyDescent="0.25">
      <c r="B997" s="2">
        <v>993</v>
      </c>
      <c r="C997" s="1">
        <v>37211</v>
      </c>
      <c r="D997" t="s">
        <v>194</v>
      </c>
      <c r="E997" s="2" t="s">
        <v>20</v>
      </c>
      <c r="F997" s="13">
        <v>4719.1499999999996</v>
      </c>
      <c r="G997" s="13">
        <v>725228.44</v>
      </c>
      <c r="H997" s="13">
        <v>33977.81</v>
      </c>
      <c r="I997" s="4">
        <f t="shared" si="31"/>
        <v>4.6851182504646399E-2</v>
      </c>
      <c r="J997" s="13">
        <f t="shared" si="30"/>
        <v>221.09775791680204</v>
      </c>
    </row>
    <row r="998" spans="2:10" x14ac:dyDescent="0.25">
      <c r="B998" s="2">
        <v>994</v>
      </c>
      <c r="C998" s="1">
        <v>37250</v>
      </c>
      <c r="D998" t="s">
        <v>439</v>
      </c>
      <c r="E998" s="2" t="s">
        <v>20</v>
      </c>
      <c r="F998" s="13">
        <v>17465.53</v>
      </c>
      <c r="G998" s="13">
        <v>2648686.94</v>
      </c>
      <c r="H998" s="13">
        <v>146426.96</v>
      </c>
      <c r="I998" s="4">
        <f t="shared" si="31"/>
        <v>5.5282848942502807E-2</v>
      </c>
      <c r="J998" s="13">
        <f t="shared" si="30"/>
        <v>965.54425669075101</v>
      </c>
    </row>
    <row r="999" spans="2:10" x14ac:dyDescent="0.25">
      <c r="B999" s="2">
        <v>995</v>
      </c>
      <c r="C999" s="1">
        <v>37251</v>
      </c>
      <c r="D999" t="s">
        <v>732</v>
      </c>
      <c r="E999" s="2" t="s">
        <v>20</v>
      </c>
      <c r="F999" s="13">
        <v>43757.55</v>
      </c>
      <c r="G999" s="13">
        <v>6321963.6600000001</v>
      </c>
      <c r="H999" s="13">
        <v>326862.48</v>
      </c>
      <c r="I999" s="4">
        <f t="shared" si="31"/>
        <v>5.1702682517475902E-2</v>
      </c>
      <c r="J999" s="13">
        <f t="shared" si="30"/>
        <v>2262.3827153925777</v>
      </c>
    </row>
    <row r="1000" spans="2:10" x14ac:dyDescent="0.25">
      <c r="B1000" s="2">
        <v>996</v>
      </c>
      <c r="C1000" s="1">
        <v>37281</v>
      </c>
      <c r="D1000" t="s">
        <v>754</v>
      </c>
      <c r="E1000" s="2" t="s">
        <v>20</v>
      </c>
      <c r="F1000" s="13">
        <v>32409.42</v>
      </c>
      <c r="G1000" s="13">
        <v>4877322.99</v>
      </c>
      <c r="H1000" s="13">
        <v>289516.2</v>
      </c>
      <c r="I1000" s="4">
        <f t="shared" si="31"/>
        <v>5.9359652947651102E-2</v>
      </c>
      <c r="J1000" s="13">
        <f t="shared" si="30"/>
        <v>1923.8119234346625</v>
      </c>
    </row>
    <row r="1001" spans="2:10" x14ac:dyDescent="0.25">
      <c r="B1001" s="2">
        <v>997</v>
      </c>
      <c r="C1001" s="1">
        <v>37291</v>
      </c>
      <c r="D1001" t="s">
        <v>743</v>
      </c>
      <c r="E1001" s="2" t="s">
        <v>20</v>
      </c>
      <c r="F1001" s="13">
        <v>427814.88</v>
      </c>
      <c r="G1001" s="13">
        <v>70320438.950000003</v>
      </c>
      <c r="H1001" s="13">
        <v>3054032.82</v>
      </c>
      <c r="I1001" s="4">
        <f t="shared" si="31"/>
        <v>4.343022975399103E-2</v>
      </c>
      <c r="J1001" s="13">
        <f t="shared" si="30"/>
        <v>18580.098530576102</v>
      </c>
    </row>
    <row r="1002" spans="2:10" x14ac:dyDescent="0.25">
      <c r="B1002" s="2">
        <v>998</v>
      </c>
      <c r="C1002" s="1">
        <v>38002</v>
      </c>
      <c r="D1002" t="s">
        <v>755</v>
      </c>
      <c r="E1002" s="2" t="s">
        <v>1</v>
      </c>
      <c r="F1002" s="13">
        <v>15019.2</v>
      </c>
      <c r="G1002" s="13">
        <v>1425131.07</v>
      </c>
      <c r="H1002" s="13">
        <v>6683.43</v>
      </c>
      <c r="I1002" s="4">
        <f t="shared" si="31"/>
        <v>4.6896949625833363E-3</v>
      </c>
      <c r="J1002" s="13">
        <f t="shared" si="30"/>
        <v>70.435466582031651</v>
      </c>
    </row>
    <row r="1003" spans="2:10" x14ac:dyDescent="0.25">
      <c r="B1003" s="2">
        <v>999</v>
      </c>
      <c r="C1003" s="1">
        <v>38004</v>
      </c>
      <c r="D1003" t="s">
        <v>756</v>
      </c>
      <c r="E1003" s="2" t="s">
        <v>1</v>
      </c>
      <c r="F1003" s="13">
        <v>21020.400000000001</v>
      </c>
      <c r="G1003" s="13">
        <v>1991414.79</v>
      </c>
      <c r="H1003" s="13">
        <v>113374.36</v>
      </c>
      <c r="I1003" s="4">
        <f t="shared" si="31"/>
        <v>5.6931564719372198E-2</v>
      </c>
      <c r="J1003" s="13">
        <f t="shared" si="30"/>
        <v>1196.7242630270914</v>
      </c>
    </row>
    <row r="1004" spans="2:10" x14ac:dyDescent="0.25">
      <c r="B1004" s="2">
        <v>1000</v>
      </c>
      <c r="C1004" s="1">
        <v>38006</v>
      </c>
      <c r="D1004" t="s">
        <v>192</v>
      </c>
      <c r="E1004" s="2" t="s">
        <v>1</v>
      </c>
      <c r="F1004" s="13">
        <v>23703.599999999999</v>
      </c>
      <c r="G1004" s="13">
        <v>2279614.89</v>
      </c>
      <c r="H1004" s="13">
        <v>24558.59</v>
      </c>
      <c r="I1004" s="4">
        <f t="shared" si="31"/>
        <v>1.0773131070397596E-2</v>
      </c>
      <c r="J1004" s="13">
        <f t="shared" si="30"/>
        <v>255.36198964027645</v>
      </c>
    </row>
    <row r="1005" spans="2:10" x14ac:dyDescent="0.25">
      <c r="B1005" s="2">
        <v>1001</v>
      </c>
      <c r="C1005" s="1">
        <v>38008</v>
      </c>
      <c r="D1005" t="s">
        <v>757</v>
      </c>
      <c r="E1005" s="2" t="s">
        <v>1</v>
      </c>
      <c r="F1005" s="13">
        <v>16219.14</v>
      </c>
      <c r="G1005" s="13">
        <v>1909139.94</v>
      </c>
      <c r="H1005" s="13">
        <v>21703.09</v>
      </c>
      <c r="I1005" s="4">
        <f t="shared" si="31"/>
        <v>1.1367993275547942E-2</v>
      </c>
      <c r="J1005" s="13">
        <f t="shared" si="30"/>
        <v>184.37907445517064</v>
      </c>
    </row>
    <row r="1006" spans="2:10" x14ac:dyDescent="0.25">
      <c r="B1006" s="2">
        <v>1002</v>
      </c>
      <c r="C1006" s="1">
        <v>38010</v>
      </c>
      <c r="D1006" t="s">
        <v>758</v>
      </c>
      <c r="E1006" s="2" t="s">
        <v>1</v>
      </c>
      <c r="F1006" s="13">
        <v>13255.68</v>
      </c>
      <c r="G1006" s="13">
        <v>1456798.89</v>
      </c>
      <c r="H1006" s="13">
        <v>11937.97</v>
      </c>
      <c r="I1006" s="4">
        <f t="shared" si="31"/>
        <v>8.1946589072428525E-3</v>
      </c>
      <c r="J1006" s="13">
        <f t="shared" si="30"/>
        <v>108.62577618356094</v>
      </c>
    </row>
    <row r="1007" spans="2:10" x14ac:dyDescent="0.25">
      <c r="B1007" s="2">
        <v>1003</v>
      </c>
      <c r="C1007" s="1">
        <v>38012</v>
      </c>
      <c r="D1007" t="s">
        <v>759</v>
      </c>
      <c r="E1007" s="2" t="s">
        <v>1</v>
      </c>
      <c r="F1007" s="13">
        <v>12944.65</v>
      </c>
      <c r="G1007" s="13">
        <v>1671042.27</v>
      </c>
      <c r="H1007" s="13">
        <v>37862.699999999997</v>
      </c>
      <c r="I1007" s="4">
        <f t="shared" si="31"/>
        <v>2.2658134195492251E-2</v>
      </c>
      <c r="J1007" s="13">
        <f t="shared" si="30"/>
        <v>293.30161681367878</v>
      </c>
    </row>
    <row r="1008" spans="2:10" x14ac:dyDescent="0.25">
      <c r="B1008" s="2">
        <v>1004</v>
      </c>
      <c r="C1008" s="1">
        <v>38014</v>
      </c>
      <c r="D1008" t="s">
        <v>760</v>
      </c>
      <c r="E1008" s="2" t="s">
        <v>1</v>
      </c>
      <c r="F1008" s="13">
        <v>20922.07</v>
      </c>
      <c r="G1008" s="13">
        <v>1991281.82</v>
      </c>
      <c r="H1008" s="13">
        <v>9474.7900000000009</v>
      </c>
      <c r="I1008" s="4">
        <f t="shared" si="31"/>
        <v>4.7581361436825655E-3</v>
      </c>
      <c r="J1008" s="13">
        <f t="shared" si="30"/>
        <v>99.550057467656686</v>
      </c>
    </row>
    <row r="1009" spans="2:10" x14ac:dyDescent="0.25">
      <c r="B1009" s="2">
        <v>1005</v>
      </c>
      <c r="C1009" s="1">
        <v>38016</v>
      </c>
      <c r="D1009" t="s">
        <v>761</v>
      </c>
      <c r="E1009" s="2" t="s">
        <v>1</v>
      </c>
      <c r="F1009" s="13">
        <v>26276.29</v>
      </c>
      <c r="G1009" s="13">
        <v>2731872.46</v>
      </c>
      <c r="H1009" s="13">
        <v>10325.530000000001</v>
      </c>
      <c r="I1009" s="4">
        <f t="shared" si="31"/>
        <v>3.7796530223083696E-3</v>
      </c>
      <c r="J1009" s="13">
        <f t="shared" si="30"/>
        <v>99.31525891355119</v>
      </c>
    </row>
    <row r="1010" spans="2:10" x14ac:dyDescent="0.25">
      <c r="B1010" s="2">
        <v>1006</v>
      </c>
      <c r="C1010" s="1">
        <v>38018</v>
      </c>
      <c r="D1010" t="s">
        <v>762</v>
      </c>
      <c r="E1010" s="2" t="s">
        <v>1</v>
      </c>
      <c r="F1010" s="13">
        <v>17422.87</v>
      </c>
      <c r="G1010" s="13">
        <v>1885294.05</v>
      </c>
      <c r="H1010" s="13">
        <v>6807.38</v>
      </c>
      <c r="I1010" s="4">
        <f t="shared" si="31"/>
        <v>3.6107789127112558E-3</v>
      </c>
      <c r="J1010" s="13">
        <f t="shared" si="30"/>
        <v>62.910131594909551</v>
      </c>
    </row>
    <row r="1011" spans="2:10" x14ac:dyDescent="0.25">
      <c r="B1011" s="2">
        <v>1007</v>
      </c>
      <c r="C1011" s="1">
        <v>38020</v>
      </c>
      <c r="D1011" t="s">
        <v>763</v>
      </c>
      <c r="E1011" s="2" t="s">
        <v>1</v>
      </c>
      <c r="F1011" s="13">
        <v>12825.4</v>
      </c>
      <c r="G1011" s="13">
        <v>1155212.18</v>
      </c>
      <c r="H1011" s="13">
        <v>12338.76</v>
      </c>
      <c r="I1011" s="4">
        <f t="shared" si="31"/>
        <v>1.0680946940846833E-2</v>
      </c>
      <c r="J1011" s="13">
        <f t="shared" si="30"/>
        <v>136.98741689513696</v>
      </c>
    </row>
    <row r="1012" spans="2:10" x14ac:dyDescent="0.25">
      <c r="B1012" s="2">
        <v>1008</v>
      </c>
      <c r="C1012" s="1">
        <v>38022</v>
      </c>
      <c r="D1012" t="s">
        <v>764</v>
      </c>
      <c r="E1012" s="2" t="s">
        <v>1</v>
      </c>
      <c r="F1012" s="13">
        <v>13694.15</v>
      </c>
      <c r="G1012" s="13">
        <v>1582342.08</v>
      </c>
      <c r="H1012" s="13">
        <v>35916.050000000003</v>
      </c>
      <c r="I1012" s="4">
        <f t="shared" si="31"/>
        <v>2.2698031262620533E-2</v>
      </c>
      <c r="J1012" s="13">
        <f t="shared" si="30"/>
        <v>310.83024481501496</v>
      </c>
    </row>
    <row r="1013" spans="2:10" x14ac:dyDescent="0.25">
      <c r="B1013" s="2">
        <v>1009</v>
      </c>
      <c r="C1013" s="1">
        <v>38024</v>
      </c>
      <c r="D1013" t="s">
        <v>765</v>
      </c>
      <c r="E1013" s="2" t="s">
        <v>1</v>
      </c>
      <c r="F1013" s="13">
        <v>53862.77</v>
      </c>
      <c r="G1013" s="13">
        <v>5334981.33</v>
      </c>
      <c r="H1013" s="13">
        <v>34706.910000000003</v>
      </c>
      <c r="I1013" s="4">
        <f t="shared" si="31"/>
        <v>6.5055354186216059E-3</v>
      </c>
      <c r="J1013" s="13">
        <f t="shared" si="30"/>
        <v>350.40615798006928</v>
      </c>
    </row>
    <row r="1014" spans="2:10" x14ac:dyDescent="0.25">
      <c r="B1014" s="2">
        <v>1010</v>
      </c>
      <c r="C1014" s="1">
        <v>38026</v>
      </c>
      <c r="D1014" t="s">
        <v>766</v>
      </c>
      <c r="E1014" s="2" t="s">
        <v>1</v>
      </c>
      <c r="F1014" s="13">
        <v>27409.79</v>
      </c>
      <c r="G1014" s="13">
        <v>3118571.23</v>
      </c>
      <c r="H1014" s="13">
        <v>32048.16</v>
      </c>
      <c r="I1014" s="4">
        <f t="shared" si="31"/>
        <v>1.0276552188933008E-2</v>
      </c>
      <c r="J1014" s="13">
        <f t="shared" si="30"/>
        <v>281.67813742269408</v>
      </c>
    </row>
    <row r="1015" spans="2:10" x14ac:dyDescent="0.25">
      <c r="B1015" s="2">
        <v>1011</v>
      </c>
      <c r="C1015" s="1">
        <v>38028</v>
      </c>
      <c r="D1015" t="s">
        <v>767</v>
      </c>
      <c r="E1015" s="2" t="s">
        <v>1</v>
      </c>
      <c r="F1015" s="13">
        <v>16051.57</v>
      </c>
      <c r="G1015" s="13">
        <v>1539143.07</v>
      </c>
      <c r="H1015" s="13">
        <v>14485.2</v>
      </c>
      <c r="I1015" s="4">
        <f t="shared" si="31"/>
        <v>9.4112108759324114E-3</v>
      </c>
      <c r="J1015" s="13">
        <f t="shared" si="30"/>
        <v>151.06471015979042</v>
      </c>
    </row>
    <row r="1016" spans="2:10" x14ac:dyDescent="0.25">
      <c r="B1016" s="2">
        <v>1012</v>
      </c>
      <c r="C1016" s="1">
        <v>38030</v>
      </c>
      <c r="D1016" t="s">
        <v>768</v>
      </c>
      <c r="E1016" s="2" t="s">
        <v>1</v>
      </c>
      <c r="F1016" s="13">
        <v>21045.02</v>
      </c>
      <c r="G1016" s="13">
        <v>1855091.35</v>
      </c>
      <c r="H1016" s="13">
        <v>8534.92</v>
      </c>
      <c r="I1016" s="4">
        <f t="shared" si="31"/>
        <v>4.6008084723159317E-3</v>
      </c>
      <c r="J1016" s="13">
        <f t="shared" si="30"/>
        <v>96.824106316058234</v>
      </c>
    </row>
    <row r="1017" spans="2:10" x14ac:dyDescent="0.25">
      <c r="B1017" s="2">
        <v>1013</v>
      </c>
      <c r="C1017" s="1">
        <v>38032</v>
      </c>
      <c r="D1017" t="s">
        <v>769</v>
      </c>
      <c r="E1017" s="2" t="s">
        <v>1</v>
      </c>
      <c r="F1017" s="13">
        <v>87173.71</v>
      </c>
      <c r="G1017" s="13">
        <v>8195973.75</v>
      </c>
      <c r="H1017" s="13">
        <v>31647.23</v>
      </c>
      <c r="I1017" s="4">
        <f t="shared" si="31"/>
        <v>3.8613142215102873E-3</v>
      </c>
      <c r="J1017" s="13">
        <f t="shared" si="30"/>
        <v>336.6050861648136</v>
      </c>
    </row>
    <row r="1018" spans="2:10" x14ac:dyDescent="0.25">
      <c r="B1018" s="2">
        <v>1014</v>
      </c>
      <c r="C1018" s="1">
        <v>38034</v>
      </c>
      <c r="D1018" t="s">
        <v>770</v>
      </c>
      <c r="E1018" s="2" t="s">
        <v>1</v>
      </c>
      <c r="F1018" s="13">
        <v>17184.240000000002</v>
      </c>
      <c r="G1018" s="13">
        <v>1754719.08</v>
      </c>
      <c r="H1018" s="13">
        <v>5201.74</v>
      </c>
      <c r="I1018" s="4">
        <f t="shared" si="31"/>
        <v>2.9644289272787753E-3</v>
      </c>
      <c r="J1018" s="13">
        <f t="shared" si="30"/>
        <v>50.941458149301027</v>
      </c>
    </row>
    <row r="1019" spans="2:10" x14ac:dyDescent="0.25">
      <c r="B1019" s="2">
        <v>1015</v>
      </c>
      <c r="C1019" s="1">
        <v>38036</v>
      </c>
      <c r="D1019" t="s">
        <v>771</v>
      </c>
      <c r="E1019" s="2" t="s">
        <v>1</v>
      </c>
      <c r="F1019" s="13">
        <v>29768.25</v>
      </c>
      <c r="G1019" s="13">
        <v>2900393.34</v>
      </c>
      <c r="H1019" s="13">
        <v>15729.88</v>
      </c>
      <c r="I1019" s="4">
        <f t="shared" si="31"/>
        <v>5.423360956965927E-3</v>
      </c>
      <c r="J1019" s="13">
        <f t="shared" si="30"/>
        <v>161.44396480720096</v>
      </c>
    </row>
    <row r="1020" spans="2:10" x14ac:dyDescent="0.25">
      <c r="B1020" s="2">
        <v>1016</v>
      </c>
      <c r="C1020" s="1">
        <v>38111</v>
      </c>
      <c r="D1020" t="s">
        <v>772</v>
      </c>
      <c r="E1020" s="2" t="s">
        <v>19</v>
      </c>
      <c r="F1020" s="13">
        <v>6573.21</v>
      </c>
      <c r="G1020" s="13">
        <v>917528.5</v>
      </c>
      <c r="H1020" s="13">
        <v>56238.52</v>
      </c>
      <c r="I1020" s="4">
        <f t="shared" si="31"/>
        <v>6.1293485706438541E-2</v>
      </c>
      <c r="J1020" s="13">
        <f t="shared" si="30"/>
        <v>402.8949531804189</v>
      </c>
    </row>
    <row r="1021" spans="2:10" x14ac:dyDescent="0.25">
      <c r="B1021" s="2">
        <v>1017</v>
      </c>
      <c r="C1021" s="1">
        <v>38121</v>
      </c>
      <c r="D1021" t="s">
        <v>773</v>
      </c>
      <c r="E1021" s="2" t="s">
        <v>19</v>
      </c>
      <c r="F1021" s="13">
        <v>13326.71</v>
      </c>
      <c r="G1021" s="13">
        <v>1646895.3</v>
      </c>
      <c r="H1021" s="13">
        <v>87695.24</v>
      </c>
      <c r="I1021" s="4">
        <f t="shared" si="31"/>
        <v>5.3248825228901925E-2</v>
      </c>
      <c r="J1021" s="13">
        <f t="shared" si="30"/>
        <v>709.63165166625947</v>
      </c>
    </row>
    <row r="1022" spans="2:10" x14ac:dyDescent="0.25">
      <c r="B1022" s="2">
        <v>1018</v>
      </c>
      <c r="C1022" s="1">
        <v>38171</v>
      </c>
      <c r="D1022" t="s">
        <v>767</v>
      </c>
      <c r="E1022" s="2" t="s">
        <v>19</v>
      </c>
      <c r="F1022" s="13">
        <v>2105.19</v>
      </c>
      <c r="G1022" s="13">
        <v>302823.39</v>
      </c>
      <c r="H1022" s="13">
        <v>5544.72</v>
      </c>
      <c r="I1022" s="4">
        <f t="shared" si="31"/>
        <v>1.8310078359534909E-2</v>
      </c>
      <c r="J1022" s="13">
        <f t="shared" si="30"/>
        <v>38.546193861709298</v>
      </c>
    </row>
    <row r="1023" spans="2:10" x14ac:dyDescent="0.25">
      <c r="B1023" s="2">
        <v>1019</v>
      </c>
      <c r="C1023" s="1">
        <v>38191</v>
      </c>
      <c r="D1023" t="s">
        <v>771</v>
      </c>
      <c r="E1023" s="2" t="s">
        <v>19</v>
      </c>
      <c r="F1023" s="13">
        <v>4159.1400000000003</v>
      </c>
      <c r="G1023" s="13">
        <v>553476.92000000004</v>
      </c>
      <c r="H1023" s="13">
        <v>30354.43</v>
      </c>
      <c r="I1023" s="4">
        <f t="shared" si="31"/>
        <v>5.4843172141667618E-2</v>
      </c>
      <c r="J1023" s="13">
        <f t="shared" si="30"/>
        <v>228.10043098129546</v>
      </c>
    </row>
    <row r="1024" spans="2:10" x14ac:dyDescent="0.25">
      <c r="B1024" s="2">
        <v>1020</v>
      </c>
      <c r="C1024" s="1">
        <v>38251</v>
      </c>
      <c r="D1024" t="s">
        <v>774</v>
      </c>
      <c r="E1024" s="2" t="s">
        <v>20</v>
      </c>
      <c r="F1024" s="13">
        <v>103397.56</v>
      </c>
      <c r="G1024" s="13">
        <v>14994577.85</v>
      </c>
      <c r="H1024" s="13">
        <v>1338241.46</v>
      </c>
      <c r="I1024" s="4">
        <f t="shared" si="31"/>
        <v>8.9248358532481128E-2</v>
      </c>
      <c r="J1024" s="13">
        <f t="shared" si="30"/>
        <v>9228.06250626373</v>
      </c>
    </row>
    <row r="1025" spans="2:10" x14ac:dyDescent="0.25">
      <c r="B1025" s="2">
        <v>1021</v>
      </c>
      <c r="C1025" s="1">
        <v>38261</v>
      </c>
      <c r="D1025" t="s">
        <v>763</v>
      </c>
      <c r="E1025" s="2" t="s">
        <v>20</v>
      </c>
      <c r="F1025" s="13">
        <v>11548.29</v>
      </c>
      <c r="G1025" s="13">
        <v>1749713.68</v>
      </c>
      <c r="H1025" s="13">
        <v>27052.01</v>
      </c>
      <c r="I1025" s="4">
        <f t="shared" si="31"/>
        <v>1.5460820995581402E-2</v>
      </c>
      <c r="J1025" s="13">
        <f t="shared" si="30"/>
        <v>178.54604449506277</v>
      </c>
    </row>
    <row r="1026" spans="2:10" x14ac:dyDescent="0.25">
      <c r="B1026" s="2">
        <v>1022</v>
      </c>
      <c r="C1026" s="1">
        <v>38271</v>
      </c>
      <c r="D1026" t="s">
        <v>765</v>
      </c>
      <c r="E1026" s="2" t="s">
        <v>20</v>
      </c>
      <c r="F1026" s="13">
        <v>27224.5</v>
      </c>
      <c r="G1026" s="13">
        <v>3179982.46</v>
      </c>
      <c r="H1026" s="13">
        <v>156571.89000000001</v>
      </c>
      <c r="I1026" s="4">
        <f t="shared" si="31"/>
        <v>4.9236714972320954E-2</v>
      </c>
      <c r="J1026" s="13">
        <f t="shared" si="30"/>
        <v>1340.4449467639517</v>
      </c>
    </row>
    <row r="1027" spans="2:10" x14ac:dyDescent="0.25">
      <c r="B1027" s="2">
        <v>1023</v>
      </c>
      <c r="C1027" s="1">
        <v>39002</v>
      </c>
      <c r="D1027" t="s">
        <v>113</v>
      </c>
      <c r="E1027" s="2" t="s">
        <v>1</v>
      </c>
      <c r="F1027" s="13">
        <v>15098.78</v>
      </c>
      <c r="G1027" s="13">
        <v>1750149.97</v>
      </c>
      <c r="H1027" s="13">
        <v>14958.41</v>
      </c>
      <c r="I1027" s="4">
        <f t="shared" si="31"/>
        <v>8.5469304096265526E-3</v>
      </c>
      <c r="J1027" s="13">
        <f t="shared" si="30"/>
        <v>129.04822193026121</v>
      </c>
    </row>
    <row r="1028" spans="2:10" x14ac:dyDescent="0.25">
      <c r="B1028" s="2">
        <v>1024</v>
      </c>
      <c r="C1028" s="1">
        <v>39004</v>
      </c>
      <c r="D1028" t="s">
        <v>44</v>
      </c>
      <c r="E1028" s="2" t="s">
        <v>1</v>
      </c>
      <c r="F1028" s="13">
        <v>19875.22</v>
      </c>
      <c r="G1028" s="13">
        <v>2371800.3199999998</v>
      </c>
      <c r="H1028" s="13">
        <v>1291.02</v>
      </c>
      <c r="I1028" s="4">
        <f t="shared" si="31"/>
        <v>5.4432069559717409E-4</v>
      </c>
      <c r="J1028" s="13">
        <f t="shared" si="30"/>
        <v>10.818493575546867</v>
      </c>
    </row>
    <row r="1029" spans="2:10" x14ac:dyDescent="0.25">
      <c r="B1029" s="2">
        <v>1025</v>
      </c>
      <c r="C1029" s="1">
        <v>39006</v>
      </c>
      <c r="D1029" t="s">
        <v>775</v>
      </c>
      <c r="E1029" s="2" t="s">
        <v>1</v>
      </c>
      <c r="F1029" s="13">
        <v>10559.02</v>
      </c>
      <c r="G1029" s="13">
        <v>1265965.57</v>
      </c>
      <c r="H1029" s="13">
        <v>3013.93</v>
      </c>
      <c r="I1029" s="4">
        <f t="shared" si="31"/>
        <v>2.3807361522478056E-3</v>
      </c>
      <c r="J1029" s="13">
        <f t="shared" ref="J1029:J1092" si="32">I1029*F1029</f>
        <v>25.138240646307626</v>
      </c>
    </row>
    <row r="1030" spans="2:10" x14ac:dyDescent="0.25">
      <c r="B1030" s="2">
        <v>1026</v>
      </c>
      <c r="C1030" s="1">
        <v>39008</v>
      </c>
      <c r="D1030" t="s">
        <v>776</v>
      </c>
      <c r="E1030" s="2" t="s">
        <v>1</v>
      </c>
      <c r="F1030" s="13">
        <v>12064.91</v>
      </c>
      <c r="G1030" s="13">
        <v>1461976.77</v>
      </c>
      <c r="H1030" s="13">
        <v>11349.12</v>
      </c>
      <c r="I1030" s="4">
        <f t="shared" ref="I1030:I1093" si="33">IF(G1030=0,0,H1030/G1030)</f>
        <v>7.76285932368132E-3</v>
      </c>
      <c r="J1030" s="13">
        <f t="shared" si="32"/>
        <v>93.658199082875996</v>
      </c>
    </row>
    <row r="1031" spans="2:10" x14ac:dyDescent="0.25">
      <c r="B1031" s="2">
        <v>1027</v>
      </c>
      <c r="C1031" s="1">
        <v>39010</v>
      </c>
      <c r="D1031" t="s">
        <v>777</v>
      </c>
      <c r="E1031" s="2" t="s">
        <v>1</v>
      </c>
      <c r="F1031" s="13">
        <v>18737.310000000001</v>
      </c>
      <c r="G1031" s="13">
        <v>2172007.9500000002</v>
      </c>
      <c r="H1031" s="13">
        <v>90873.52</v>
      </c>
      <c r="I1031" s="4">
        <f t="shared" si="33"/>
        <v>4.1838484062638903E-2</v>
      </c>
      <c r="J1031" s="13">
        <f t="shared" si="32"/>
        <v>783.94064581172461</v>
      </c>
    </row>
    <row r="1032" spans="2:10" x14ac:dyDescent="0.25">
      <c r="B1032" s="2">
        <v>1028</v>
      </c>
      <c r="C1032" s="1">
        <v>39012</v>
      </c>
      <c r="D1032" t="s">
        <v>778</v>
      </c>
      <c r="E1032" s="2" t="s">
        <v>1</v>
      </c>
      <c r="F1032" s="13">
        <v>23138.58</v>
      </c>
      <c r="G1032" s="13">
        <v>2671354.2599999998</v>
      </c>
      <c r="H1032" s="13">
        <v>29169.3</v>
      </c>
      <c r="I1032" s="4">
        <f t="shared" si="33"/>
        <v>1.0919293048013782E-2</v>
      </c>
      <c r="J1032" s="13">
        <f t="shared" si="32"/>
        <v>252.65693573491077</v>
      </c>
    </row>
    <row r="1033" spans="2:10" x14ac:dyDescent="0.25">
      <c r="B1033" s="2">
        <v>1029</v>
      </c>
      <c r="C1033" s="1">
        <v>39014</v>
      </c>
      <c r="D1033" t="s">
        <v>779</v>
      </c>
      <c r="E1033" s="2" t="s">
        <v>1</v>
      </c>
      <c r="F1033" s="13">
        <v>6624.2</v>
      </c>
      <c r="G1033" s="13">
        <v>811166.38</v>
      </c>
      <c r="H1033" s="13">
        <v>5174.95</v>
      </c>
      <c r="I1033" s="4">
        <f t="shared" si="33"/>
        <v>6.379640635500697E-3</v>
      </c>
      <c r="J1033" s="13">
        <f t="shared" si="32"/>
        <v>42.260015497683717</v>
      </c>
    </row>
    <row r="1034" spans="2:10" x14ac:dyDescent="0.25">
      <c r="B1034" s="2">
        <v>1030</v>
      </c>
      <c r="C1034" s="1">
        <v>39016</v>
      </c>
      <c r="D1034" t="s">
        <v>780</v>
      </c>
      <c r="E1034" s="2" t="s">
        <v>1</v>
      </c>
      <c r="F1034" s="13">
        <v>15544.37</v>
      </c>
      <c r="G1034" s="13">
        <v>1859013.04</v>
      </c>
      <c r="H1034" s="13">
        <v>919.29</v>
      </c>
      <c r="I1034" s="4">
        <f t="shared" si="33"/>
        <v>4.9450433117994696E-4</v>
      </c>
      <c r="J1034" s="13">
        <f t="shared" si="32"/>
        <v>7.6867582904636329</v>
      </c>
    </row>
    <row r="1035" spans="2:10" x14ac:dyDescent="0.25">
      <c r="B1035" s="2">
        <v>1031</v>
      </c>
      <c r="C1035" s="1">
        <v>39018</v>
      </c>
      <c r="D1035" t="s">
        <v>700</v>
      </c>
      <c r="E1035" s="2" t="s">
        <v>1</v>
      </c>
      <c r="F1035" s="13">
        <v>10639.68</v>
      </c>
      <c r="G1035" s="13">
        <v>1330961.8700000001</v>
      </c>
      <c r="H1035" s="13">
        <v>5632.97</v>
      </c>
      <c r="I1035" s="4">
        <f t="shared" si="33"/>
        <v>4.2322549781234524E-3</v>
      </c>
      <c r="J1035" s="13">
        <f t="shared" si="32"/>
        <v>45.029838645640538</v>
      </c>
    </row>
    <row r="1036" spans="2:10" x14ac:dyDescent="0.25">
      <c r="B1036" s="2">
        <v>1032</v>
      </c>
      <c r="C1036" s="1">
        <v>39020</v>
      </c>
      <c r="D1036" t="s">
        <v>781</v>
      </c>
      <c r="E1036" s="2" t="s">
        <v>1</v>
      </c>
      <c r="F1036" s="13">
        <v>17326.61</v>
      </c>
      <c r="G1036" s="13">
        <v>2124049.91</v>
      </c>
      <c r="H1036" s="13">
        <v>120784.12</v>
      </c>
      <c r="I1036" s="4">
        <f t="shared" si="33"/>
        <v>5.6865010295356004E-2</v>
      </c>
      <c r="J1036" s="13">
        <f t="shared" si="32"/>
        <v>985.27785603361838</v>
      </c>
    </row>
    <row r="1037" spans="2:10" x14ac:dyDescent="0.25">
      <c r="B1037" s="2">
        <v>1033</v>
      </c>
      <c r="C1037" s="1">
        <v>39022</v>
      </c>
      <c r="D1037" t="s">
        <v>782</v>
      </c>
      <c r="E1037" s="2" t="s">
        <v>1</v>
      </c>
      <c r="F1037" s="13">
        <v>25978.560000000001</v>
      </c>
      <c r="G1037" s="13">
        <v>3107557.35</v>
      </c>
      <c r="H1037" s="13">
        <v>7838.35</v>
      </c>
      <c r="I1037" s="4">
        <f t="shared" si="33"/>
        <v>2.5223508747151523E-3</v>
      </c>
      <c r="J1037" s="13">
        <f t="shared" si="32"/>
        <v>65.527043539840065</v>
      </c>
    </row>
    <row r="1038" spans="2:10" x14ac:dyDescent="0.25">
      <c r="B1038" s="2">
        <v>1034</v>
      </c>
      <c r="C1038" s="1">
        <v>39024</v>
      </c>
      <c r="D1038" t="s">
        <v>341</v>
      </c>
      <c r="E1038" s="2" t="s">
        <v>1</v>
      </c>
      <c r="F1038" s="13">
        <v>9243.9699999999993</v>
      </c>
      <c r="G1038" s="13">
        <v>1091553.21</v>
      </c>
      <c r="H1038" s="13">
        <v>970.18</v>
      </c>
      <c r="I1038" s="4">
        <f t="shared" si="33"/>
        <v>8.888068773120094E-4</v>
      </c>
      <c r="J1038" s="13">
        <f t="shared" si="32"/>
        <v>8.2161041096658955</v>
      </c>
    </row>
    <row r="1039" spans="2:10" x14ac:dyDescent="0.25">
      <c r="B1039" s="2">
        <v>1035</v>
      </c>
      <c r="C1039" s="1">
        <v>39026</v>
      </c>
      <c r="D1039" t="s">
        <v>301</v>
      </c>
      <c r="E1039" s="2" t="s">
        <v>1</v>
      </c>
      <c r="F1039" s="13">
        <v>21797.29</v>
      </c>
      <c r="G1039" s="13">
        <v>2586232.96</v>
      </c>
      <c r="H1039" s="13">
        <v>9453.52</v>
      </c>
      <c r="I1039" s="4">
        <f t="shared" si="33"/>
        <v>3.6553242287964654E-3</v>
      </c>
      <c r="J1039" s="13">
        <f t="shared" si="32"/>
        <v>79.67616225910291</v>
      </c>
    </row>
    <row r="1040" spans="2:10" x14ac:dyDescent="0.25">
      <c r="B1040" s="2">
        <v>1036</v>
      </c>
      <c r="C1040" s="1">
        <v>39028</v>
      </c>
      <c r="D1040" t="s">
        <v>783</v>
      </c>
      <c r="E1040" s="2" t="s">
        <v>1</v>
      </c>
      <c r="F1040" s="13">
        <v>16949.009999999998</v>
      </c>
      <c r="G1040" s="13">
        <v>1982771</v>
      </c>
      <c r="H1040" s="13">
        <v>9155.07</v>
      </c>
      <c r="I1040" s="4">
        <f t="shared" si="33"/>
        <v>4.6173108240941587E-3</v>
      </c>
      <c r="J1040" s="13">
        <f t="shared" si="32"/>
        <v>78.258847330680126</v>
      </c>
    </row>
    <row r="1041" spans="2:10" x14ac:dyDescent="0.25">
      <c r="B1041" s="2">
        <v>1037</v>
      </c>
      <c r="C1041" s="1">
        <v>39121</v>
      </c>
      <c r="D1041" t="s">
        <v>784</v>
      </c>
      <c r="E1041" s="2" t="s">
        <v>19</v>
      </c>
      <c r="F1041" s="13">
        <v>3060.95</v>
      </c>
      <c r="G1041" s="13">
        <v>476284.56</v>
      </c>
      <c r="H1041" s="13">
        <v>5902.72</v>
      </c>
      <c r="I1041" s="4">
        <f t="shared" si="33"/>
        <v>1.2393263388592736E-2</v>
      </c>
      <c r="J1041" s="13">
        <f t="shared" si="32"/>
        <v>37.93515956931293</v>
      </c>
    </row>
    <row r="1042" spans="2:10" x14ac:dyDescent="0.25">
      <c r="B1042" s="2">
        <v>1038</v>
      </c>
      <c r="C1042" s="1">
        <v>39161</v>
      </c>
      <c r="D1042" t="s">
        <v>780</v>
      </c>
      <c r="E1042" s="2" t="s">
        <v>19</v>
      </c>
      <c r="F1042" s="13">
        <v>3920.7</v>
      </c>
      <c r="G1042" s="13">
        <v>577380.22</v>
      </c>
      <c r="H1042" s="13">
        <v>19374.59</v>
      </c>
      <c r="I1042" s="4">
        <f t="shared" si="33"/>
        <v>3.3556033492106813E-2</v>
      </c>
      <c r="J1042" s="13">
        <f t="shared" si="32"/>
        <v>131.56314051250317</v>
      </c>
    </row>
    <row r="1043" spans="2:10" x14ac:dyDescent="0.25">
      <c r="B1043" s="2">
        <v>1039</v>
      </c>
      <c r="C1043" s="1">
        <v>39165</v>
      </c>
      <c r="D1043" t="s">
        <v>781</v>
      </c>
      <c r="E1043" s="2" t="s">
        <v>19</v>
      </c>
      <c r="F1043" s="13">
        <v>4193.0600000000004</v>
      </c>
      <c r="G1043" s="13">
        <v>638193.75</v>
      </c>
      <c r="H1043" s="13">
        <v>13503.95</v>
      </c>
      <c r="I1043" s="4">
        <f t="shared" si="33"/>
        <v>2.1159639999608272E-2</v>
      </c>
      <c r="J1043" s="13">
        <f t="shared" si="32"/>
        <v>88.723640096757464</v>
      </c>
    </row>
    <row r="1044" spans="2:10" x14ac:dyDescent="0.25">
      <c r="B1044" s="2">
        <v>1040</v>
      </c>
      <c r="C1044" s="1">
        <v>39191</v>
      </c>
      <c r="D1044" t="s">
        <v>783</v>
      </c>
      <c r="E1044" s="2" t="s">
        <v>19</v>
      </c>
      <c r="F1044" s="13">
        <v>9264.44</v>
      </c>
      <c r="G1044" s="13">
        <v>1535170.19</v>
      </c>
      <c r="H1044" s="13">
        <v>55762.11</v>
      </c>
      <c r="I1044" s="4">
        <f t="shared" si="33"/>
        <v>3.6323080244282234E-2</v>
      </c>
      <c r="J1044" s="13">
        <f t="shared" si="32"/>
        <v>336.51299753833814</v>
      </c>
    </row>
    <row r="1045" spans="2:10" x14ac:dyDescent="0.25">
      <c r="B1045" s="2">
        <v>1041</v>
      </c>
      <c r="C1045" s="1">
        <v>39251</v>
      </c>
      <c r="D1045" t="s">
        <v>778</v>
      </c>
      <c r="E1045" s="2" t="s">
        <v>20</v>
      </c>
      <c r="F1045" s="13">
        <v>15728.3</v>
      </c>
      <c r="G1045" s="13">
        <v>2458663.17</v>
      </c>
      <c r="H1045" s="13">
        <v>56260.27</v>
      </c>
      <c r="I1045" s="4">
        <f t="shared" si="33"/>
        <v>2.2882463399815763E-2</v>
      </c>
      <c r="J1045" s="13">
        <f t="shared" si="32"/>
        <v>359.90224909132223</v>
      </c>
    </row>
    <row r="1046" spans="2:10" x14ac:dyDescent="0.25">
      <c r="B1046" s="2">
        <v>1042</v>
      </c>
      <c r="C1046" s="1">
        <v>40106</v>
      </c>
      <c r="D1046" t="s">
        <v>785</v>
      </c>
      <c r="E1046" s="2" t="s">
        <v>19</v>
      </c>
      <c r="F1046" s="13">
        <v>92643.29</v>
      </c>
      <c r="G1046" s="13">
        <v>16154208.310000001</v>
      </c>
      <c r="H1046" s="13">
        <v>105582.69</v>
      </c>
      <c r="I1046" s="4">
        <f t="shared" si="33"/>
        <v>6.5359247555722526E-3</v>
      </c>
      <c r="J1046" s="13">
        <f t="shared" si="32"/>
        <v>605.50957254865932</v>
      </c>
    </row>
    <row r="1047" spans="2:10" x14ac:dyDescent="0.25">
      <c r="B1047" s="2">
        <v>1043</v>
      </c>
      <c r="C1047" s="1">
        <v>40107</v>
      </c>
      <c r="D1047" t="s">
        <v>786</v>
      </c>
      <c r="E1047" s="2" t="s">
        <v>19</v>
      </c>
      <c r="F1047" s="13">
        <v>157345.06</v>
      </c>
      <c r="G1047" s="13">
        <v>30597190.010000002</v>
      </c>
      <c r="H1047" s="13">
        <v>864523.93</v>
      </c>
      <c r="I1047" s="4">
        <f t="shared" si="33"/>
        <v>2.8255010663314178E-2</v>
      </c>
      <c r="J1047" s="13">
        <f t="shared" si="32"/>
        <v>4445.7863481198092</v>
      </c>
    </row>
    <row r="1048" spans="2:10" x14ac:dyDescent="0.25">
      <c r="B1048" s="2">
        <v>1044</v>
      </c>
      <c r="C1048" s="1">
        <v>40126</v>
      </c>
      <c r="D1048" t="s">
        <v>787</v>
      </c>
      <c r="E1048" s="2" t="s">
        <v>19</v>
      </c>
      <c r="F1048" s="13">
        <v>167977.48</v>
      </c>
      <c r="G1048" s="13">
        <v>28861201.390000001</v>
      </c>
      <c r="H1048" s="13">
        <v>323341.38</v>
      </c>
      <c r="I1048" s="4">
        <f t="shared" si="33"/>
        <v>1.1203323646535144E-2</v>
      </c>
      <c r="J1048" s="13">
        <f t="shared" si="32"/>
        <v>1881.9060737693844</v>
      </c>
    </row>
    <row r="1049" spans="2:10" x14ac:dyDescent="0.25">
      <c r="B1049" s="2">
        <v>1045</v>
      </c>
      <c r="C1049" s="1">
        <v>40131</v>
      </c>
      <c r="D1049" t="s">
        <v>788</v>
      </c>
      <c r="E1049" s="2" t="s">
        <v>19</v>
      </c>
      <c r="F1049" s="13">
        <v>212358.02</v>
      </c>
      <c r="G1049" s="13">
        <v>37090206.960000001</v>
      </c>
      <c r="H1049" s="13">
        <v>913647.15</v>
      </c>
      <c r="I1049" s="4">
        <f t="shared" si="33"/>
        <v>2.4633110054773338E-2</v>
      </c>
      <c r="J1049" s="13">
        <f t="shared" si="32"/>
        <v>5231.0384776737574</v>
      </c>
    </row>
    <row r="1050" spans="2:10" x14ac:dyDescent="0.25">
      <c r="B1050" s="2">
        <v>1046</v>
      </c>
      <c r="C1050" s="1">
        <v>40136</v>
      </c>
      <c r="D1050" t="s">
        <v>789</v>
      </c>
      <c r="E1050" s="2" t="s">
        <v>19</v>
      </c>
      <c r="F1050" s="13">
        <v>107708.9</v>
      </c>
      <c r="G1050" s="13">
        <v>17284113.239999998</v>
      </c>
      <c r="H1050" s="13">
        <v>337457.41</v>
      </c>
      <c r="I1050" s="4">
        <f t="shared" si="33"/>
        <v>1.9524137878189463E-2</v>
      </c>
      <c r="J1050" s="13">
        <f t="shared" si="32"/>
        <v>2102.9234143081208</v>
      </c>
    </row>
    <row r="1051" spans="2:10" x14ac:dyDescent="0.25">
      <c r="B1051" s="2">
        <v>1047</v>
      </c>
      <c r="C1051" s="1">
        <v>40176</v>
      </c>
      <c r="D1051" t="s">
        <v>790</v>
      </c>
      <c r="E1051" s="2" t="s">
        <v>19</v>
      </c>
      <c r="F1051" s="13">
        <v>77138.03</v>
      </c>
      <c r="G1051" s="13">
        <v>12821155.65</v>
      </c>
      <c r="H1051" s="13">
        <v>48188.69</v>
      </c>
      <c r="I1051" s="4">
        <f t="shared" si="33"/>
        <v>3.7585293647066833E-3</v>
      </c>
      <c r="J1051" s="13">
        <f t="shared" si="32"/>
        <v>289.92555089062506</v>
      </c>
    </row>
    <row r="1052" spans="2:10" x14ac:dyDescent="0.25">
      <c r="B1052" s="2">
        <v>1048</v>
      </c>
      <c r="C1052" s="1">
        <v>40181</v>
      </c>
      <c r="D1052" t="s">
        <v>791</v>
      </c>
      <c r="E1052" s="2" t="s">
        <v>19</v>
      </c>
      <c r="F1052" s="13">
        <v>225857.52</v>
      </c>
      <c r="G1052" s="13">
        <v>41289713.950000003</v>
      </c>
      <c r="H1052" s="13">
        <v>267512.40999999997</v>
      </c>
      <c r="I1052" s="4">
        <f t="shared" si="33"/>
        <v>6.4789116806172487E-3</v>
      </c>
      <c r="J1052" s="13">
        <f t="shared" si="32"/>
        <v>1463.3109244832438</v>
      </c>
    </row>
    <row r="1053" spans="2:10" x14ac:dyDescent="0.25">
      <c r="B1053" s="2">
        <v>1049</v>
      </c>
      <c r="C1053" s="1">
        <v>40191</v>
      </c>
      <c r="D1053" t="s">
        <v>792</v>
      </c>
      <c r="E1053" s="2" t="s">
        <v>19</v>
      </c>
      <c r="F1053" s="13">
        <v>60801.93</v>
      </c>
      <c r="G1053" s="13">
        <v>11543074.91</v>
      </c>
      <c r="H1053" s="13">
        <v>897531.86</v>
      </c>
      <c r="I1053" s="4">
        <f t="shared" si="33"/>
        <v>7.7755006096551435E-2</v>
      </c>
      <c r="J1053" s="13">
        <f t="shared" si="32"/>
        <v>4727.6544378320932</v>
      </c>
    </row>
    <row r="1054" spans="2:10" x14ac:dyDescent="0.25">
      <c r="B1054" s="2">
        <v>1050</v>
      </c>
      <c r="C1054" s="1">
        <v>40192</v>
      </c>
      <c r="D1054" t="s">
        <v>793</v>
      </c>
      <c r="E1054" s="2" t="s">
        <v>19</v>
      </c>
      <c r="F1054" s="13">
        <v>325209.02</v>
      </c>
      <c r="G1054" s="13">
        <v>49443190.850000001</v>
      </c>
      <c r="H1054" s="13">
        <v>179950.05</v>
      </c>
      <c r="I1054" s="4">
        <f t="shared" si="33"/>
        <v>3.6395314886923402E-3</v>
      </c>
      <c r="J1054" s="13">
        <f t="shared" si="32"/>
        <v>1183.6084686967772</v>
      </c>
    </row>
    <row r="1055" spans="2:10" x14ac:dyDescent="0.25">
      <c r="B1055" s="2">
        <v>1051</v>
      </c>
      <c r="C1055" s="1">
        <v>40211</v>
      </c>
      <c r="D1055" t="s">
        <v>794</v>
      </c>
      <c r="E1055" s="2" t="s">
        <v>20</v>
      </c>
      <c r="F1055" s="13">
        <v>199812.49</v>
      </c>
      <c r="G1055" s="13">
        <v>34134894.149999999</v>
      </c>
      <c r="H1055" s="13">
        <v>878586.04</v>
      </c>
      <c r="I1055" s="4">
        <f t="shared" si="33"/>
        <v>2.5738648438140832E-2</v>
      </c>
      <c r="J1055" s="13">
        <f t="shared" si="32"/>
        <v>5142.9034336595305</v>
      </c>
    </row>
    <row r="1056" spans="2:10" x14ac:dyDescent="0.25">
      <c r="B1056" s="2">
        <v>1052</v>
      </c>
      <c r="C1056" s="1">
        <v>40226</v>
      </c>
      <c r="D1056" t="s">
        <v>560</v>
      </c>
      <c r="E1056" s="2" t="s">
        <v>20</v>
      </c>
      <c r="F1056" s="13">
        <v>579423.22</v>
      </c>
      <c r="G1056" s="13">
        <v>93498096.090000004</v>
      </c>
      <c r="H1056" s="13">
        <v>2499542.5099999998</v>
      </c>
      <c r="I1056" s="4">
        <f t="shared" si="33"/>
        <v>2.6733619341232081E-2</v>
      </c>
      <c r="J1056" s="13">
        <f t="shared" si="32"/>
        <v>15490.079800950971</v>
      </c>
    </row>
    <row r="1057" spans="2:10" x14ac:dyDescent="0.25">
      <c r="B1057" s="2">
        <v>1053</v>
      </c>
      <c r="C1057" s="1">
        <v>40231</v>
      </c>
      <c r="D1057" t="s">
        <v>795</v>
      </c>
      <c r="E1057" s="2" t="s">
        <v>20</v>
      </c>
      <c r="F1057" s="13">
        <v>347774.13</v>
      </c>
      <c r="G1057" s="13">
        <v>58264622.130000003</v>
      </c>
      <c r="H1057" s="13">
        <v>2562731.8199999998</v>
      </c>
      <c r="I1057" s="4">
        <f t="shared" si="33"/>
        <v>4.3984354936380324E-2</v>
      </c>
      <c r="J1057" s="13">
        <f t="shared" si="32"/>
        <v>15296.620771610873</v>
      </c>
    </row>
    <row r="1058" spans="2:10" x14ac:dyDescent="0.25">
      <c r="B1058" s="2">
        <v>1054</v>
      </c>
      <c r="C1058" s="1">
        <v>40236</v>
      </c>
      <c r="D1058" t="s">
        <v>637</v>
      </c>
      <c r="E1058" s="2" t="s">
        <v>20</v>
      </c>
      <c r="F1058" s="13">
        <v>465140.68</v>
      </c>
      <c r="G1058" s="13">
        <v>78169088.890000001</v>
      </c>
      <c r="H1058" s="13">
        <v>1890519.04</v>
      </c>
      <c r="I1058" s="4">
        <f t="shared" si="33"/>
        <v>2.4184995205206363E-2</v>
      </c>
      <c r="J1058" s="13">
        <f t="shared" si="32"/>
        <v>11249.425115546426</v>
      </c>
    </row>
    <row r="1059" spans="2:10" x14ac:dyDescent="0.25">
      <c r="B1059" s="2">
        <v>1055</v>
      </c>
      <c r="C1059" s="1">
        <v>40251</v>
      </c>
      <c r="D1059" t="s">
        <v>796</v>
      </c>
      <c r="E1059" s="2" t="s">
        <v>20</v>
      </c>
      <c r="F1059" s="13">
        <v>4425170.95</v>
      </c>
      <c r="G1059" s="13">
        <v>815295907.25999999</v>
      </c>
      <c r="H1059" s="13">
        <v>27967388.48</v>
      </c>
      <c r="I1059" s="4">
        <f t="shared" si="33"/>
        <v>3.4303359345922886E-2</v>
      </c>
      <c r="J1059" s="13">
        <f t="shared" si="32"/>
        <v>151798.22926498897</v>
      </c>
    </row>
    <row r="1060" spans="2:10" x14ac:dyDescent="0.25">
      <c r="B1060" s="2">
        <v>1056</v>
      </c>
      <c r="C1060" s="1">
        <v>40265</v>
      </c>
      <c r="D1060" t="s">
        <v>797</v>
      </c>
      <c r="E1060" s="2" t="s">
        <v>20</v>
      </c>
      <c r="F1060" s="13">
        <v>495878.2</v>
      </c>
      <c r="G1060" s="13">
        <v>73459529.5</v>
      </c>
      <c r="H1060" s="13">
        <v>2959367.85</v>
      </c>
      <c r="I1060" s="4">
        <f t="shared" si="33"/>
        <v>4.0285690231653334E-2</v>
      </c>
      <c r="J1060" s="13">
        <f t="shared" si="32"/>
        <v>19976.795557829839</v>
      </c>
    </row>
    <row r="1061" spans="2:10" x14ac:dyDescent="0.25">
      <c r="B1061" s="2">
        <v>1057</v>
      </c>
      <c r="C1061" s="1">
        <v>40281</v>
      </c>
      <c r="D1061" t="s">
        <v>798</v>
      </c>
      <c r="E1061" s="2" t="s">
        <v>20</v>
      </c>
      <c r="F1061" s="13">
        <v>97033.26</v>
      </c>
      <c r="G1061" s="13">
        <v>17876131.899999999</v>
      </c>
      <c r="H1061" s="13">
        <v>501302.17</v>
      </c>
      <c r="I1061" s="4">
        <f t="shared" si="33"/>
        <v>2.8043100867923224E-2</v>
      </c>
      <c r="J1061" s="13">
        <f t="shared" si="32"/>
        <v>2721.1134977234196</v>
      </c>
    </row>
    <row r="1062" spans="2:10" x14ac:dyDescent="0.25">
      <c r="B1062" s="2">
        <v>1058</v>
      </c>
      <c r="C1062" s="1">
        <v>40282</v>
      </c>
      <c r="D1062" t="s">
        <v>799</v>
      </c>
      <c r="E1062" s="2" t="s">
        <v>20</v>
      </c>
      <c r="F1062" s="13">
        <v>192311.04000000001</v>
      </c>
      <c r="G1062" s="13">
        <v>34348921.990000002</v>
      </c>
      <c r="H1062" s="13">
        <v>738949.64</v>
      </c>
      <c r="I1062" s="4">
        <f t="shared" si="33"/>
        <v>2.1513037300417474E-2</v>
      </c>
      <c r="J1062" s="13">
        <f t="shared" si="32"/>
        <v>4137.1945768020769</v>
      </c>
    </row>
    <row r="1063" spans="2:10" x14ac:dyDescent="0.25">
      <c r="B1063" s="2">
        <v>1059</v>
      </c>
      <c r="C1063" s="1">
        <v>40291</v>
      </c>
      <c r="D1063" t="s">
        <v>800</v>
      </c>
      <c r="E1063" s="2" t="s">
        <v>20</v>
      </c>
      <c r="F1063" s="13">
        <v>837158.42</v>
      </c>
      <c r="G1063" s="13">
        <v>131585281.28</v>
      </c>
      <c r="H1063" s="13">
        <v>5503033.6200000001</v>
      </c>
      <c r="I1063" s="4">
        <f t="shared" si="33"/>
        <v>4.182104234203906E-2</v>
      </c>
      <c r="J1063" s="13">
        <f t="shared" si="32"/>
        <v>35010.837729814521</v>
      </c>
    </row>
    <row r="1064" spans="2:10" x14ac:dyDescent="0.25">
      <c r="B1064" s="2">
        <v>1060</v>
      </c>
      <c r="C1064" s="1">
        <v>40292</v>
      </c>
      <c r="D1064" t="s">
        <v>801</v>
      </c>
      <c r="E1064" s="2" t="s">
        <v>20</v>
      </c>
      <c r="F1064" s="13">
        <v>628142.02</v>
      </c>
      <c r="G1064" s="13">
        <v>111417637.75</v>
      </c>
      <c r="H1064" s="13">
        <v>3688079.04</v>
      </c>
      <c r="I1064" s="4">
        <f t="shared" si="33"/>
        <v>3.3101393230714052E-2</v>
      </c>
      <c r="J1064" s="13">
        <f t="shared" si="32"/>
        <v>20792.376008755051</v>
      </c>
    </row>
    <row r="1065" spans="2:10" x14ac:dyDescent="0.25">
      <c r="B1065" s="2">
        <v>1061</v>
      </c>
      <c r="C1065" s="1">
        <v>41002</v>
      </c>
      <c r="D1065" t="s">
        <v>802</v>
      </c>
      <c r="E1065" s="2" t="s">
        <v>1</v>
      </c>
      <c r="F1065" s="13">
        <v>10033.290000000001</v>
      </c>
      <c r="G1065" s="13">
        <v>1230625.03</v>
      </c>
      <c r="H1065" s="13">
        <v>2760.33</v>
      </c>
      <c r="I1065" s="4">
        <f t="shared" si="33"/>
        <v>2.2430309255127047E-3</v>
      </c>
      <c r="J1065" s="13">
        <f t="shared" si="32"/>
        <v>22.504979754637368</v>
      </c>
    </row>
    <row r="1066" spans="2:10" x14ac:dyDescent="0.25">
      <c r="B1066" s="2">
        <v>1062</v>
      </c>
      <c r="C1066" s="1">
        <v>41004</v>
      </c>
      <c r="D1066" t="s">
        <v>803</v>
      </c>
      <c r="E1066" s="2" t="s">
        <v>1</v>
      </c>
      <c r="F1066" s="13">
        <v>10971.76</v>
      </c>
      <c r="G1066" s="13">
        <v>1284855.8400000001</v>
      </c>
      <c r="H1066" s="13">
        <v>5841.26</v>
      </c>
      <c r="I1066" s="4">
        <f t="shared" si="33"/>
        <v>4.5462376541791647E-3</v>
      </c>
      <c r="J1066" s="13">
        <f t="shared" si="32"/>
        <v>49.88022844461679</v>
      </c>
    </row>
    <row r="1067" spans="2:10" x14ac:dyDescent="0.25">
      <c r="B1067" s="2">
        <v>1063</v>
      </c>
      <c r="C1067" s="1">
        <v>41006</v>
      </c>
      <c r="D1067" t="s">
        <v>431</v>
      </c>
      <c r="E1067" s="2" t="s">
        <v>1</v>
      </c>
      <c r="F1067" s="13">
        <v>19853.310000000001</v>
      </c>
      <c r="G1067" s="13">
        <v>2264585.48</v>
      </c>
      <c r="H1067" s="13">
        <v>175756.88</v>
      </c>
      <c r="I1067" s="4">
        <f t="shared" si="33"/>
        <v>7.7611060192790779E-2</v>
      </c>
      <c r="J1067" s="13">
        <f t="shared" si="32"/>
        <v>1540.8364374361352</v>
      </c>
    </row>
    <row r="1068" spans="2:10" x14ac:dyDescent="0.25">
      <c r="B1068" s="2">
        <v>1064</v>
      </c>
      <c r="C1068" s="1">
        <v>41008</v>
      </c>
      <c r="D1068" t="s">
        <v>471</v>
      </c>
      <c r="E1068" s="2" t="s">
        <v>1</v>
      </c>
      <c r="F1068" s="13">
        <v>5552.75</v>
      </c>
      <c r="G1068" s="13">
        <v>829737.21</v>
      </c>
      <c r="H1068" s="13">
        <v>2943.49</v>
      </c>
      <c r="I1068" s="4">
        <f t="shared" si="33"/>
        <v>3.5474966827147595E-3</v>
      </c>
      <c r="J1068" s="13">
        <f t="shared" si="32"/>
        <v>19.698362204944381</v>
      </c>
    </row>
    <row r="1069" spans="2:10" x14ac:dyDescent="0.25">
      <c r="B1069" s="2">
        <v>1065</v>
      </c>
      <c r="C1069" s="1">
        <v>41010</v>
      </c>
      <c r="D1069" t="s">
        <v>795</v>
      </c>
      <c r="E1069" s="2" t="s">
        <v>1</v>
      </c>
      <c r="F1069" s="13">
        <v>6031.15</v>
      </c>
      <c r="G1069" s="13">
        <v>995793.14</v>
      </c>
      <c r="H1069" s="13">
        <v>2061.42</v>
      </c>
      <c r="I1069" s="4">
        <f t="shared" si="33"/>
        <v>2.0701287417987232E-3</v>
      </c>
      <c r="J1069" s="13">
        <f t="shared" si="32"/>
        <v>12.485256961099369</v>
      </c>
    </row>
    <row r="1070" spans="2:10" x14ac:dyDescent="0.25">
      <c r="B1070" s="2">
        <v>1066</v>
      </c>
      <c r="C1070" s="1">
        <v>41012</v>
      </c>
      <c r="D1070" t="s">
        <v>198</v>
      </c>
      <c r="E1070" s="2" t="s">
        <v>1</v>
      </c>
      <c r="F1070" s="13">
        <v>6821.45</v>
      </c>
      <c r="G1070" s="13">
        <v>844799.92</v>
      </c>
      <c r="H1070" s="13">
        <v>4468.1400000000003</v>
      </c>
      <c r="I1070" s="4">
        <f t="shared" si="33"/>
        <v>5.2889919781242403E-3</v>
      </c>
      <c r="J1070" s="13">
        <f t="shared" si="32"/>
        <v>36.078594329175601</v>
      </c>
    </row>
    <row r="1071" spans="2:10" x14ac:dyDescent="0.25">
      <c r="B1071" s="2">
        <v>1067</v>
      </c>
      <c r="C1071" s="1">
        <v>41014</v>
      </c>
      <c r="D1071" t="s">
        <v>637</v>
      </c>
      <c r="E1071" s="2" t="s">
        <v>1</v>
      </c>
      <c r="F1071" s="13">
        <v>15991.36</v>
      </c>
      <c r="G1071" s="13">
        <v>1885164.2</v>
      </c>
      <c r="H1071" s="13">
        <v>183554.45</v>
      </c>
      <c r="I1071" s="4">
        <f t="shared" si="33"/>
        <v>9.7367884452717712E-2</v>
      </c>
      <c r="J1071" s="13">
        <f t="shared" si="32"/>
        <v>1557.0448927218119</v>
      </c>
    </row>
    <row r="1072" spans="2:10" x14ac:dyDescent="0.25">
      <c r="B1072" s="2">
        <v>1068</v>
      </c>
      <c r="C1072" s="1">
        <v>41016</v>
      </c>
      <c r="D1072" t="s">
        <v>511</v>
      </c>
      <c r="E1072" s="2" t="s">
        <v>1</v>
      </c>
      <c r="F1072" s="13">
        <v>5964.69</v>
      </c>
      <c r="G1072" s="13">
        <v>980543.87</v>
      </c>
      <c r="H1072" s="13">
        <v>5142.87</v>
      </c>
      <c r="I1072" s="4">
        <f t="shared" si="33"/>
        <v>5.2449157629224684E-3</v>
      </c>
      <c r="J1072" s="13">
        <f t="shared" si="32"/>
        <v>31.284296601946018</v>
      </c>
    </row>
    <row r="1073" spans="2:10" x14ac:dyDescent="0.25">
      <c r="B1073" s="2">
        <v>1069</v>
      </c>
      <c r="C1073" s="1">
        <v>41018</v>
      </c>
      <c r="D1073" t="s">
        <v>804</v>
      </c>
      <c r="E1073" s="2" t="s">
        <v>1</v>
      </c>
      <c r="F1073" s="13">
        <v>3403.3</v>
      </c>
      <c r="G1073" s="13">
        <v>406649.36</v>
      </c>
      <c r="H1073" s="13">
        <v>3511.34</v>
      </c>
      <c r="I1073" s="4">
        <f t="shared" si="33"/>
        <v>8.6348100978199012E-3</v>
      </c>
      <c r="J1073" s="13">
        <f t="shared" si="32"/>
        <v>29.386849205910472</v>
      </c>
    </row>
    <row r="1074" spans="2:10" x14ac:dyDescent="0.25">
      <c r="B1074" s="2">
        <v>1070</v>
      </c>
      <c r="C1074" s="1">
        <v>41020</v>
      </c>
      <c r="D1074" t="s">
        <v>805</v>
      </c>
      <c r="E1074" s="2" t="s">
        <v>1</v>
      </c>
      <c r="F1074" s="13">
        <v>22995.54</v>
      </c>
      <c r="G1074" s="13">
        <v>2766002.29</v>
      </c>
      <c r="H1074" s="13">
        <v>8319.6200000000008</v>
      </c>
      <c r="I1074" s="4">
        <f t="shared" si="33"/>
        <v>3.0078138510868696E-3</v>
      </c>
      <c r="J1074" s="13">
        <f t="shared" si="32"/>
        <v>69.16630372522215</v>
      </c>
    </row>
    <row r="1075" spans="2:10" x14ac:dyDescent="0.25">
      <c r="B1075" s="2">
        <v>1071</v>
      </c>
      <c r="C1075" s="1">
        <v>41022</v>
      </c>
      <c r="D1075" t="s">
        <v>806</v>
      </c>
      <c r="E1075" s="2" t="s">
        <v>1</v>
      </c>
      <c r="F1075" s="13">
        <v>14426.67</v>
      </c>
      <c r="G1075" s="13">
        <v>1823489.97</v>
      </c>
      <c r="H1075" s="13">
        <v>5005.08</v>
      </c>
      <c r="I1075" s="4">
        <f t="shared" si="33"/>
        <v>2.7447806581573902E-3</v>
      </c>
      <c r="J1075" s="13">
        <f t="shared" si="32"/>
        <v>39.598044777619478</v>
      </c>
    </row>
    <row r="1076" spans="2:10" x14ac:dyDescent="0.25">
      <c r="B1076" s="2">
        <v>1072</v>
      </c>
      <c r="C1076" s="1">
        <v>41024</v>
      </c>
      <c r="D1076" t="s">
        <v>8</v>
      </c>
      <c r="E1076" s="2" t="s">
        <v>1</v>
      </c>
      <c r="F1076" s="13">
        <v>11642.27</v>
      </c>
      <c r="G1076" s="13">
        <v>1354410.9</v>
      </c>
      <c r="H1076" s="13">
        <v>13708.2</v>
      </c>
      <c r="I1076" s="4">
        <f t="shared" si="33"/>
        <v>1.0121153041517904E-2</v>
      </c>
      <c r="J1076" s="13">
        <f t="shared" si="32"/>
        <v>117.83319642067266</v>
      </c>
    </row>
    <row r="1077" spans="2:10" x14ac:dyDescent="0.25">
      <c r="B1077" s="2">
        <v>1073</v>
      </c>
      <c r="C1077" s="1">
        <v>41026</v>
      </c>
      <c r="D1077" t="s">
        <v>807</v>
      </c>
      <c r="E1077" s="2" t="s">
        <v>1</v>
      </c>
      <c r="F1077" s="13">
        <v>18085.62</v>
      </c>
      <c r="G1077" s="13">
        <v>2226578.6</v>
      </c>
      <c r="H1077" s="13">
        <v>18586.54</v>
      </c>
      <c r="I1077" s="4">
        <f t="shared" si="33"/>
        <v>8.3475786572277302E-3</v>
      </c>
      <c r="J1077" s="13">
        <f t="shared" si="32"/>
        <v>150.97113551473097</v>
      </c>
    </row>
    <row r="1078" spans="2:10" x14ac:dyDescent="0.25">
      <c r="B1078" s="2">
        <v>1074</v>
      </c>
      <c r="C1078" s="1">
        <v>41028</v>
      </c>
      <c r="D1078" t="s">
        <v>808</v>
      </c>
      <c r="E1078" s="2" t="s">
        <v>1</v>
      </c>
      <c r="F1078" s="13">
        <v>3503.61</v>
      </c>
      <c r="G1078" s="13">
        <v>415309.49</v>
      </c>
      <c r="H1078" s="13">
        <v>2590.0300000000002</v>
      </c>
      <c r="I1078" s="4">
        <f t="shared" si="33"/>
        <v>6.2363853038850626E-3</v>
      </c>
      <c r="J1078" s="13">
        <f t="shared" si="32"/>
        <v>21.849861914544746</v>
      </c>
    </row>
    <row r="1079" spans="2:10" x14ac:dyDescent="0.25">
      <c r="B1079" s="2">
        <v>1075</v>
      </c>
      <c r="C1079" s="1">
        <v>41030</v>
      </c>
      <c r="D1079" t="s">
        <v>809</v>
      </c>
      <c r="E1079" s="2" t="s">
        <v>1</v>
      </c>
      <c r="F1079" s="13">
        <v>13571.3</v>
      </c>
      <c r="G1079" s="13">
        <v>1641205.69</v>
      </c>
      <c r="H1079" s="13">
        <v>117709.78</v>
      </c>
      <c r="I1079" s="4">
        <f t="shared" si="33"/>
        <v>7.1721528091948067E-2</v>
      </c>
      <c r="J1079" s="13">
        <f t="shared" si="32"/>
        <v>973.35437419425477</v>
      </c>
    </row>
    <row r="1080" spans="2:10" x14ac:dyDescent="0.25">
      <c r="B1080" s="2">
        <v>1076</v>
      </c>
      <c r="C1080" s="1">
        <v>41032</v>
      </c>
      <c r="D1080" t="s">
        <v>339</v>
      </c>
      <c r="E1080" s="2" t="s">
        <v>1</v>
      </c>
      <c r="F1080" s="13">
        <v>8518</v>
      </c>
      <c r="G1080" s="13">
        <v>1396897.65</v>
      </c>
      <c r="H1080" s="13">
        <v>9909.93</v>
      </c>
      <c r="I1080" s="4">
        <f t="shared" si="33"/>
        <v>7.0942420155120176E-3</v>
      </c>
      <c r="J1080" s="13">
        <f t="shared" si="32"/>
        <v>60.428753488131363</v>
      </c>
    </row>
    <row r="1081" spans="2:10" x14ac:dyDescent="0.25">
      <c r="B1081" s="2">
        <v>1077</v>
      </c>
      <c r="C1081" s="1">
        <v>41034</v>
      </c>
      <c r="D1081" t="s">
        <v>810</v>
      </c>
      <c r="E1081" s="2" t="s">
        <v>1</v>
      </c>
      <c r="F1081" s="13">
        <v>5714</v>
      </c>
      <c r="G1081" s="13">
        <v>798998.66</v>
      </c>
      <c r="H1081" s="13">
        <v>20514.63</v>
      </c>
      <c r="I1081" s="4">
        <f t="shared" si="33"/>
        <v>2.5675424787320669E-2</v>
      </c>
      <c r="J1081" s="13">
        <f t="shared" si="32"/>
        <v>146.70937723475029</v>
      </c>
    </row>
    <row r="1082" spans="2:10" x14ac:dyDescent="0.25">
      <c r="B1082" s="2">
        <v>1078</v>
      </c>
      <c r="C1082" s="1">
        <v>41036</v>
      </c>
      <c r="D1082" t="s">
        <v>100</v>
      </c>
      <c r="E1082" s="2" t="s">
        <v>1</v>
      </c>
      <c r="F1082" s="13">
        <v>2072.77</v>
      </c>
      <c r="G1082" s="13">
        <v>237375.5</v>
      </c>
      <c r="H1082" s="13">
        <v>6600.6</v>
      </c>
      <c r="I1082" s="4">
        <f t="shared" si="33"/>
        <v>2.7806576500102161E-2</v>
      </c>
      <c r="J1082" s="13">
        <f t="shared" si="32"/>
        <v>57.636637572116754</v>
      </c>
    </row>
    <row r="1083" spans="2:10" x14ac:dyDescent="0.25">
      <c r="B1083" s="2">
        <v>1079</v>
      </c>
      <c r="C1083" s="1">
        <v>41038</v>
      </c>
      <c r="D1083" t="s">
        <v>811</v>
      </c>
      <c r="E1083" s="2" t="s">
        <v>1</v>
      </c>
      <c r="F1083" s="13">
        <v>4829.68</v>
      </c>
      <c r="G1083" s="13">
        <v>687308.9</v>
      </c>
      <c r="H1083" s="13">
        <v>8109.9</v>
      </c>
      <c r="I1083" s="4">
        <f t="shared" si="33"/>
        <v>1.1799498013193193E-2</v>
      </c>
      <c r="J1083" s="13">
        <f t="shared" si="32"/>
        <v>56.987799564358909</v>
      </c>
    </row>
    <row r="1084" spans="2:10" x14ac:dyDescent="0.25">
      <c r="B1084" s="2">
        <v>1080</v>
      </c>
      <c r="C1084" s="1">
        <v>41040</v>
      </c>
      <c r="D1084" t="s">
        <v>812</v>
      </c>
      <c r="E1084" s="2" t="s">
        <v>1</v>
      </c>
      <c r="F1084" s="13">
        <v>34349.07</v>
      </c>
      <c r="G1084" s="13">
        <v>4083491.5</v>
      </c>
      <c r="H1084" s="13">
        <v>59591.16</v>
      </c>
      <c r="I1084" s="4">
        <f t="shared" si="33"/>
        <v>1.4593188206709871E-2</v>
      </c>
      <c r="J1084" s="13">
        <f t="shared" si="32"/>
        <v>501.26244323545183</v>
      </c>
    </row>
    <row r="1085" spans="2:10" x14ac:dyDescent="0.25">
      <c r="B1085" s="2">
        <v>1081</v>
      </c>
      <c r="C1085" s="1">
        <v>41042</v>
      </c>
      <c r="D1085" t="s">
        <v>813</v>
      </c>
      <c r="E1085" s="2" t="s">
        <v>1</v>
      </c>
      <c r="F1085" s="13">
        <v>16852.45</v>
      </c>
      <c r="G1085" s="13">
        <v>2005278.69</v>
      </c>
      <c r="H1085" s="13">
        <v>93318.44</v>
      </c>
      <c r="I1085" s="4">
        <f t="shared" si="33"/>
        <v>4.6536394400122014E-2</v>
      </c>
      <c r="J1085" s="13">
        <f t="shared" si="32"/>
        <v>784.25225980833625</v>
      </c>
    </row>
    <row r="1086" spans="2:10" x14ac:dyDescent="0.25">
      <c r="B1086" s="2">
        <v>1082</v>
      </c>
      <c r="C1086" s="1">
        <v>41044</v>
      </c>
      <c r="D1086" t="s">
        <v>814</v>
      </c>
      <c r="E1086" s="2" t="s">
        <v>1</v>
      </c>
      <c r="F1086" s="13">
        <v>6034.47</v>
      </c>
      <c r="G1086" s="13">
        <v>863359.7</v>
      </c>
      <c r="H1086" s="13">
        <v>578.85</v>
      </c>
      <c r="I1086" s="4">
        <f t="shared" si="33"/>
        <v>6.7046214920617685E-4</v>
      </c>
      <c r="J1086" s="13">
        <f t="shared" si="32"/>
        <v>4.0458837255201985</v>
      </c>
    </row>
    <row r="1087" spans="2:10" x14ac:dyDescent="0.25">
      <c r="B1087" s="2">
        <v>1083</v>
      </c>
      <c r="C1087" s="1">
        <v>41046</v>
      </c>
      <c r="D1087" t="s">
        <v>815</v>
      </c>
      <c r="E1087" s="2" t="s">
        <v>1</v>
      </c>
      <c r="F1087" s="13">
        <v>6963.21</v>
      </c>
      <c r="G1087" s="13">
        <v>955321.85</v>
      </c>
      <c r="H1087" s="13">
        <v>1934.05</v>
      </c>
      <c r="I1087" s="4">
        <f t="shared" si="33"/>
        <v>2.0245009574521929E-3</v>
      </c>
      <c r="J1087" s="13">
        <f t="shared" si="32"/>
        <v>14.097025311940683</v>
      </c>
    </row>
    <row r="1088" spans="2:10" x14ac:dyDescent="0.25">
      <c r="B1088" s="2">
        <v>1084</v>
      </c>
      <c r="C1088" s="1">
        <v>41048</v>
      </c>
      <c r="D1088" t="s">
        <v>816</v>
      </c>
      <c r="E1088" s="2" t="s">
        <v>1</v>
      </c>
      <c r="F1088" s="13">
        <v>6183.95</v>
      </c>
      <c r="G1088" s="13">
        <v>870761.73</v>
      </c>
      <c r="H1088" s="13">
        <v>1679.88</v>
      </c>
      <c r="I1088" s="4">
        <f t="shared" si="33"/>
        <v>1.9292074308318535E-3</v>
      </c>
      <c r="J1088" s="13">
        <f t="shared" si="32"/>
        <v>11.930122291892641</v>
      </c>
    </row>
    <row r="1089" spans="2:10" x14ac:dyDescent="0.25">
      <c r="B1089" s="2">
        <v>1085</v>
      </c>
      <c r="C1089" s="1">
        <v>41111</v>
      </c>
      <c r="D1089" t="s">
        <v>817</v>
      </c>
      <c r="E1089" s="2" t="s">
        <v>19</v>
      </c>
      <c r="F1089" s="13">
        <v>9907.57</v>
      </c>
      <c r="G1089" s="13">
        <v>1698758.33</v>
      </c>
      <c r="H1089" s="13">
        <v>176694.77</v>
      </c>
      <c r="I1089" s="4">
        <f t="shared" si="33"/>
        <v>0.10401407126580506</v>
      </c>
      <c r="J1089" s="13">
        <f t="shared" si="32"/>
        <v>1030.5266920509521</v>
      </c>
    </row>
    <row r="1090" spans="2:10" x14ac:dyDescent="0.25">
      <c r="B1090" s="2">
        <v>1086</v>
      </c>
      <c r="C1090" s="1">
        <v>41141</v>
      </c>
      <c r="D1090" t="s">
        <v>653</v>
      </c>
      <c r="E1090" s="2" t="s">
        <v>19</v>
      </c>
      <c r="F1090" s="13">
        <v>2759.57</v>
      </c>
      <c r="G1090" s="13">
        <v>518374.32</v>
      </c>
      <c r="H1090" s="13">
        <v>14540.88</v>
      </c>
      <c r="I1090" s="4">
        <f t="shared" si="33"/>
        <v>2.8050926596826786E-2</v>
      </c>
      <c r="J1090" s="13">
        <f t="shared" si="32"/>
        <v>77.408495508805302</v>
      </c>
    </row>
    <row r="1091" spans="2:10" x14ac:dyDescent="0.25">
      <c r="B1091" s="2">
        <v>1087</v>
      </c>
      <c r="C1091" s="1">
        <v>41151</v>
      </c>
      <c r="D1091" t="s">
        <v>818</v>
      </c>
      <c r="E1091" s="2" t="s">
        <v>19</v>
      </c>
      <c r="F1091" s="13">
        <v>395.69</v>
      </c>
      <c r="G1091" s="13">
        <v>50482.19</v>
      </c>
      <c r="H1091" s="13">
        <v>588.24</v>
      </c>
      <c r="I1091" s="4">
        <f t="shared" si="33"/>
        <v>1.1652426330949588E-2</v>
      </c>
      <c r="J1091" s="13">
        <f t="shared" si="32"/>
        <v>4.6107485748934423</v>
      </c>
    </row>
    <row r="1092" spans="2:10" x14ac:dyDescent="0.25">
      <c r="B1092" s="2">
        <v>1088</v>
      </c>
      <c r="C1092" s="1">
        <v>41161</v>
      </c>
      <c r="D1092" t="s">
        <v>819</v>
      </c>
      <c r="E1092" s="2" t="s">
        <v>19</v>
      </c>
      <c r="F1092" s="13">
        <v>2381.84</v>
      </c>
      <c r="G1092" s="13">
        <v>446358.51</v>
      </c>
      <c r="H1092" s="13">
        <v>10172.33</v>
      </c>
      <c r="I1092" s="4">
        <f t="shared" si="33"/>
        <v>2.2789595744461107E-2</v>
      </c>
      <c r="J1092" s="13">
        <f t="shared" si="32"/>
        <v>54.281170727987245</v>
      </c>
    </row>
    <row r="1093" spans="2:10" x14ac:dyDescent="0.25">
      <c r="B1093" s="2">
        <v>1089</v>
      </c>
      <c r="C1093" s="1">
        <v>41165</v>
      </c>
      <c r="D1093" t="s">
        <v>809</v>
      </c>
      <c r="E1093" s="2" t="s">
        <v>19</v>
      </c>
      <c r="F1093" s="13">
        <v>3416.3</v>
      </c>
      <c r="G1093" s="13">
        <v>485730.25</v>
      </c>
      <c r="H1093" s="13">
        <v>28887.919999999998</v>
      </c>
      <c r="I1093" s="4">
        <f t="shared" si="33"/>
        <v>5.9473174668450229E-2</v>
      </c>
      <c r="J1093" s="13">
        <f t="shared" ref="J1093:J1156" si="34">I1093*F1093</f>
        <v>203.17820661982654</v>
      </c>
    </row>
    <row r="1094" spans="2:10" x14ac:dyDescent="0.25">
      <c r="B1094" s="2">
        <v>1090</v>
      </c>
      <c r="C1094" s="1">
        <v>41185</v>
      </c>
      <c r="D1094" t="s">
        <v>820</v>
      </c>
      <c r="E1094" s="2" t="s">
        <v>19</v>
      </c>
      <c r="F1094" s="13">
        <v>9780.6299999999992</v>
      </c>
      <c r="G1094" s="13">
        <v>2052043.15</v>
      </c>
      <c r="H1094" s="13">
        <v>22181.599999999999</v>
      </c>
      <c r="I1094" s="4">
        <f t="shared" ref="I1094:I1157" si="35">IF(G1094=0,0,H1094/G1094)</f>
        <v>1.0809519283256788E-2</v>
      </c>
      <c r="J1094" s="13">
        <f t="shared" si="34"/>
        <v>105.72390858739983</v>
      </c>
    </row>
    <row r="1095" spans="2:10" x14ac:dyDescent="0.25">
      <c r="B1095" s="2">
        <v>1091</v>
      </c>
      <c r="C1095" s="1">
        <v>41191</v>
      </c>
      <c r="D1095" t="s">
        <v>816</v>
      </c>
      <c r="E1095" s="2" t="s">
        <v>19</v>
      </c>
      <c r="F1095" s="13">
        <v>3967.05</v>
      </c>
      <c r="G1095" s="13">
        <v>655227.46</v>
      </c>
      <c r="H1095" s="13">
        <v>16758.3</v>
      </c>
      <c r="I1095" s="4">
        <f t="shared" si="35"/>
        <v>2.5576309027097247E-2</v>
      </c>
      <c r="J1095" s="13">
        <f t="shared" si="34"/>
        <v>101.46249672594614</v>
      </c>
    </row>
    <row r="1096" spans="2:10" x14ac:dyDescent="0.25">
      <c r="B1096" s="2">
        <v>1092</v>
      </c>
      <c r="C1096" s="1">
        <v>41192</v>
      </c>
      <c r="D1096" t="s">
        <v>821</v>
      </c>
      <c r="E1096" s="2" t="s">
        <v>19</v>
      </c>
      <c r="F1096" s="13">
        <v>831.34</v>
      </c>
      <c r="G1096" s="13">
        <v>95475.72</v>
      </c>
      <c r="H1096" s="13">
        <v>486.56</v>
      </c>
      <c r="I1096" s="4">
        <f t="shared" si="35"/>
        <v>5.0961647631460648E-3</v>
      </c>
      <c r="J1096" s="13">
        <f t="shared" si="34"/>
        <v>4.2366456141938498</v>
      </c>
    </row>
    <row r="1097" spans="2:10" x14ac:dyDescent="0.25">
      <c r="B1097" s="2">
        <v>1093</v>
      </c>
      <c r="C1097" s="1">
        <v>41281</v>
      </c>
      <c r="D1097" t="s">
        <v>812</v>
      </c>
      <c r="E1097" s="2" t="s">
        <v>20</v>
      </c>
      <c r="F1097" s="13">
        <v>86875.5</v>
      </c>
      <c r="G1097" s="13">
        <v>13169634.59</v>
      </c>
      <c r="H1097" s="13">
        <v>1251632.74</v>
      </c>
      <c r="I1097" s="4">
        <f t="shared" si="35"/>
        <v>9.5039291443241178E-2</v>
      </c>
      <c r="J1097" s="13">
        <f t="shared" si="34"/>
        <v>8256.5859637772992</v>
      </c>
    </row>
    <row r="1098" spans="2:10" x14ac:dyDescent="0.25">
      <c r="B1098" s="2">
        <v>1094</v>
      </c>
      <c r="C1098" s="1">
        <v>41286</v>
      </c>
      <c r="D1098" t="s">
        <v>813</v>
      </c>
      <c r="E1098" s="2" t="s">
        <v>20</v>
      </c>
      <c r="F1098" s="13">
        <v>98519.42</v>
      </c>
      <c r="G1098" s="13">
        <v>15236132.140000001</v>
      </c>
      <c r="H1098" s="13">
        <v>789415.06</v>
      </c>
      <c r="I1098" s="4">
        <f t="shared" si="35"/>
        <v>5.1812038169944619E-2</v>
      </c>
      <c r="J1098" s="13">
        <f t="shared" si="34"/>
        <v>5104.4919495208051</v>
      </c>
    </row>
    <row r="1099" spans="2:10" x14ac:dyDescent="0.25">
      <c r="B1099" s="2">
        <v>1095</v>
      </c>
      <c r="C1099" s="1">
        <v>42002</v>
      </c>
      <c r="D1099" t="s">
        <v>822</v>
      </c>
      <c r="E1099" s="2" t="s">
        <v>1</v>
      </c>
      <c r="F1099" s="13">
        <v>26037.1</v>
      </c>
      <c r="G1099" s="13">
        <v>2979779.08</v>
      </c>
      <c r="H1099" s="13">
        <v>34381.17</v>
      </c>
      <c r="I1099" s="4">
        <f t="shared" si="35"/>
        <v>1.1538160741768815E-2</v>
      </c>
      <c r="J1099" s="13">
        <f t="shared" si="34"/>
        <v>300.42024504950882</v>
      </c>
    </row>
    <row r="1100" spans="2:10" x14ac:dyDescent="0.25">
      <c r="B1100" s="2">
        <v>1096</v>
      </c>
      <c r="C1100" s="1">
        <v>42006</v>
      </c>
      <c r="D1100" t="s">
        <v>498</v>
      </c>
      <c r="E1100" s="2" t="s">
        <v>1</v>
      </c>
      <c r="F1100" s="13">
        <v>7168.35</v>
      </c>
      <c r="G1100" s="13">
        <v>672474.42</v>
      </c>
      <c r="H1100" s="13">
        <v>1120.93</v>
      </c>
      <c r="I1100" s="4">
        <f t="shared" si="35"/>
        <v>1.6668738120923618E-3</v>
      </c>
      <c r="J1100" s="13">
        <f t="shared" si="34"/>
        <v>11.948734890912283</v>
      </c>
    </row>
    <row r="1101" spans="2:10" x14ac:dyDescent="0.25">
      <c r="B1101" s="2">
        <v>1097</v>
      </c>
      <c r="C1101" s="1">
        <v>42008</v>
      </c>
      <c r="D1101" t="s">
        <v>823</v>
      </c>
      <c r="E1101" s="2" t="s">
        <v>1</v>
      </c>
      <c r="F1101" s="13">
        <v>40717.120000000003</v>
      </c>
      <c r="G1101" s="13">
        <v>4427920.9000000004</v>
      </c>
      <c r="H1101" s="13">
        <v>26739.93</v>
      </c>
      <c r="I1101" s="4">
        <f t="shared" si="35"/>
        <v>6.0389357903841501E-3</v>
      </c>
      <c r="J1101" s="13">
        <f t="shared" si="34"/>
        <v>245.8880732493663</v>
      </c>
    </row>
    <row r="1102" spans="2:10" x14ac:dyDescent="0.25">
      <c r="B1102" s="2">
        <v>1098</v>
      </c>
      <c r="C1102" s="1">
        <v>42010</v>
      </c>
      <c r="D1102" t="s">
        <v>824</v>
      </c>
      <c r="E1102" s="2" t="s">
        <v>1</v>
      </c>
      <c r="F1102" s="13">
        <v>12091.47</v>
      </c>
      <c r="G1102" s="13">
        <v>1158772.1299999999</v>
      </c>
      <c r="H1102" s="13">
        <v>4808.66</v>
      </c>
      <c r="I1102" s="4">
        <f t="shared" si="35"/>
        <v>4.1497891393021341E-3</v>
      </c>
      <c r="J1102" s="13">
        <f t="shared" si="34"/>
        <v>50.17705088419757</v>
      </c>
    </row>
    <row r="1103" spans="2:10" x14ac:dyDescent="0.25">
      <c r="B1103" s="2">
        <v>1099</v>
      </c>
      <c r="C1103" s="1">
        <v>42012</v>
      </c>
      <c r="D1103" t="s">
        <v>825</v>
      </c>
      <c r="E1103" s="2" t="s">
        <v>1</v>
      </c>
      <c r="F1103" s="13">
        <v>35312.83</v>
      </c>
      <c r="G1103" s="13">
        <v>3837551.69</v>
      </c>
      <c r="H1103" s="13">
        <v>45376.54</v>
      </c>
      <c r="I1103" s="4">
        <f t="shared" si="35"/>
        <v>1.1824346266981488E-2</v>
      </c>
      <c r="J1103" s="13">
        <f t="shared" si="34"/>
        <v>417.55112958705195</v>
      </c>
    </row>
    <row r="1104" spans="2:10" x14ac:dyDescent="0.25">
      <c r="B1104" s="2">
        <v>1100</v>
      </c>
      <c r="C1104" s="1">
        <v>42014</v>
      </c>
      <c r="D1104" t="s">
        <v>826</v>
      </c>
      <c r="E1104" s="2" t="s">
        <v>1</v>
      </c>
      <c r="F1104" s="13">
        <v>17101.43</v>
      </c>
      <c r="G1104" s="13">
        <v>1729129.62</v>
      </c>
      <c r="H1104" s="13">
        <v>13825.84</v>
      </c>
      <c r="I1104" s="4">
        <f t="shared" si="35"/>
        <v>7.9958378134775115E-3</v>
      </c>
      <c r="J1104" s="13">
        <f t="shared" si="34"/>
        <v>136.74026065853872</v>
      </c>
    </row>
    <row r="1105" spans="2:10" x14ac:dyDescent="0.25">
      <c r="B1105" s="2">
        <v>1101</v>
      </c>
      <c r="C1105" s="1">
        <v>42016</v>
      </c>
      <c r="D1105" t="s">
        <v>827</v>
      </c>
      <c r="E1105" s="2" t="s">
        <v>1</v>
      </c>
      <c r="F1105" s="13">
        <v>10936.23</v>
      </c>
      <c r="G1105" s="13">
        <v>1409023.91</v>
      </c>
      <c r="H1105" s="13">
        <v>11680.44</v>
      </c>
      <c r="I1105" s="4">
        <f t="shared" si="35"/>
        <v>8.2897386744842406E-3</v>
      </c>
      <c r="J1105" s="13">
        <f t="shared" si="34"/>
        <v>90.658488784054782</v>
      </c>
    </row>
    <row r="1106" spans="2:10" x14ac:dyDescent="0.25">
      <c r="B1106" s="2">
        <v>1102</v>
      </c>
      <c r="C1106" s="1">
        <v>42018</v>
      </c>
      <c r="D1106" t="s">
        <v>828</v>
      </c>
      <c r="E1106" s="2" t="s">
        <v>1</v>
      </c>
      <c r="F1106" s="13">
        <v>7177</v>
      </c>
      <c r="G1106" s="13">
        <v>736366.26</v>
      </c>
      <c r="H1106" s="13">
        <v>8100.08</v>
      </c>
      <c r="I1106" s="4">
        <f t="shared" si="35"/>
        <v>1.1000069449135272E-2</v>
      </c>
      <c r="J1106" s="13">
        <f t="shared" si="34"/>
        <v>78.947498436443851</v>
      </c>
    </row>
    <row r="1107" spans="2:10" x14ac:dyDescent="0.25">
      <c r="B1107" s="2">
        <v>1103</v>
      </c>
      <c r="C1107" s="1">
        <v>42019</v>
      </c>
      <c r="D1107" t="s">
        <v>829</v>
      </c>
      <c r="E1107" s="2" t="s">
        <v>1</v>
      </c>
      <c r="F1107" s="13">
        <v>37353.26</v>
      </c>
      <c r="G1107" s="13">
        <v>3375372.68</v>
      </c>
      <c r="H1107" s="13">
        <v>26021.9</v>
      </c>
      <c r="I1107" s="4">
        <f t="shared" si="35"/>
        <v>7.7093412985732883E-3</v>
      </c>
      <c r="J1107" s="13">
        <f t="shared" si="34"/>
        <v>287.96902995434567</v>
      </c>
    </row>
    <row r="1108" spans="2:10" x14ac:dyDescent="0.25">
      <c r="B1108" s="2">
        <v>1104</v>
      </c>
      <c r="C1108" s="1">
        <v>42020</v>
      </c>
      <c r="D1108" t="s">
        <v>830</v>
      </c>
      <c r="E1108" s="2" t="s">
        <v>1</v>
      </c>
      <c r="F1108" s="13">
        <v>7904.11</v>
      </c>
      <c r="G1108" s="13">
        <v>1019380.92</v>
      </c>
      <c r="H1108" s="13">
        <v>10392.450000000001</v>
      </c>
      <c r="I1108" s="4">
        <f t="shared" si="35"/>
        <v>1.0194864153431477E-2</v>
      </c>
      <c r="J1108" s="13">
        <f t="shared" si="34"/>
        <v>80.581327703779266</v>
      </c>
    </row>
    <row r="1109" spans="2:10" x14ac:dyDescent="0.25">
      <c r="B1109" s="2">
        <v>1105</v>
      </c>
      <c r="C1109" s="1">
        <v>42022</v>
      </c>
      <c r="D1109" t="s">
        <v>831</v>
      </c>
      <c r="E1109" s="2" t="s">
        <v>1</v>
      </c>
      <c r="F1109" s="13">
        <v>12853.45</v>
      </c>
      <c r="G1109" s="13">
        <v>1531578.19</v>
      </c>
      <c r="H1109" s="13">
        <v>10779.4</v>
      </c>
      <c r="I1109" s="4">
        <f t="shared" si="35"/>
        <v>7.038099700283666E-3</v>
      </c>
      <c r="J1109" s="13">
        <f t="shared" si="34"/>
        <v>90.463862592611093</v>
      </c>
    </row>
    <row r="1110" spans="2:10" x14ac:dyDescent="0.25">
      <c r="B1110" s="2">
        <v>1106</v>
      </c>
      <c r="C1110" s="1">
        <v>42024</v>
      </c>
      <c r="D1110" t="s">
        <v>832</v>
      </c>
      <c r="E1110" s="2" t="s">
        <v>1</v>
      </c>
      <c r="F1110" s="13">
        <v>66259.88</v>
      </c>
      <c r="G1110" s="13">
        <v>7385829.3600000003</v>
      </c>
      <c r="H1110" s="13">
        <v>59195.67</v>
      </c>
      <c r="I1110" s="4">
        <f t="shared" si="35"/>
        <v>8.0147627456153402E-3</v>
      </c>
      <c r="J1110" s="13">
        <f t="shared" si="34"/>
        <v>531.05721775294296</v>
      </c>
    </row>
    <row r="1111" spans="2:10" x14ac:dyDescent="0.25">
      <c r="B1111" s="2">
        <v>1107</v>
      </c>
      <c r="C1111" s="1">
        <v>42026</v>
      </c>
      <c r="D1111" t="s">
        <v>833</v>
      </c>
      <c r="E1111" s="2" t="s">
        <v>1</v>
      </c>
      <c r="F1111" s="13">
        <v>8986.9</v>
      </c>
      <c r="G1111" s="13">
        <v>934724.39</v>
      </c>
      <c r="H1111" s="13">
        <v>2605.7199999999998</v>
      </c>
      <c r="I1111" s="4">
        <f t="shared" si="35"/>
        <v>2.7876880371122013E-3</v>
      </c>
      <c r="J1111" s="13">
        <f t="shared" si="34"/>
        <v>25.052673620723642</v>
      </c>
    </row>
    <row r="1112" spans="2:10" x14ac:dyDescent="0.25">
      <c r="B1112" s="2">
        <v>1108</v>
      </c>
      <c r="C1112" s="1">
        <v>42028</v>
      </c>
      <c r="D1112" t="s">
        <v>834</v>
      </c>
      <c r="E1112" s="2" t="s">
        <v>1</v>
      </c>
      <c r="F1112" s="13">
        <v>12277.35</v>
      </c>
      <c r="G1112" s="13">
        <v>1438908.72</v>
      </c>
      <c r="H1112" s="13">
        <v>3795.98</v>
      </c>
      <c r="I1112" s="4">
        <f t="shared" si="35"/>
        <v>2.6380964596558983E-3</v>
      </c>
      <c r="J1112" s="13">
        <f t="shared" si="34"/>
        <v>32.388833568956343</v>
      </c>
    </row>
    <row r="1113" spans="2:10" x14ac:dyDescent="0.25">
      <c r="B1113" s="2">
        <v>1109</v>
      </c>
      <c r="C1113" s="1">
        <v>42029</v>
      </c>
      <c r="D1113" t="s">
        <v>835</v>
      </c>
      <c r="E1113" s="2" t="s">
        <v>1</v>
      </c>
      <c r="F1113" s="13">
        <v>26005.09</v>
      </c>
      <c r="G1113" s="13">
        <v>2562925.5699999998</v>
      </c>
      <c r="H1113" s="13">
        <v>39718.589999999997</v>
      </c>
      <c r="I1113" s="4">
        <f t="shared" si="35"/>
        <v>1.5497363819270022E-2</v>
      </c>
      <c r="J1113" s="13">
        <f t="shared" si="34"/>
        <v>403.01034088286065</v>
      </c>
    </row>
    <row r="1114" spans="2:10" x14ac:dyDescent="0.25">
      <c r="B1114" s="2">
        <v>1110</v>
      </c>
      <c r="C1114" s="1">
        <v>42030</v>
      </c>
      <c r="D1114" t="s">
        <v>836</v>
      </c>
      <c r="E1114" s="2" t="s">
        <v>1</v>
      </c>
      <c r="F1114" s="13">
        <v>16431.330000000002</v>
      </c>
      <c r="G1114" s="13">
        <v>1901213.28</v>
      </c>
      <c r="H1114" s="13">
        <v>14993.28</v>
      </c>
      <c r="I1114" s="4">
        <f t="shared" si="35"/>
        <v>7.8861641446140128E-3</v>
      </c>
      <c r="J1114" s="13">
        <f t="shared" si="34"/>
        <v>129.58016549432057</v>
      </c>
    </row>
    <row r="1115" spans="2:10" x14ac:dyDescent="0.25">
      <c r="B1115" s="2">
        <v>1111</v>
      </c>
      <c r="C1115" s="1">
        <v>42032</v>
      </c>
      <c r="D1115" t="s">
        <v>837</v>
      </c>
      <c r="E1115" s="2" t="s">
        <v>1</v>
      </c>
      <c r="F1115" s="13">
        <v>15516.85</v>
      </c>
      <c r="G1115" s="13">
        <v>1795420.24</v>
      </c>
      <c r="H1115" s="13">
        <v>10866.09</v>
      </c>
      <c r="I1115" s="4">
        <f t="shared" si="35"/>
        <v>6.052115130438766E-3</v>
      </c>
      <c r="J1115" s="13">
        <f t="shared" si="34"/>
        <v>93.909762661748772</v>
      </c>
    </row>
    <row r="1116" spans="2:10" x14ac:dyDescent="0.25">
      <c r="B1116" s="2">
        <v>1112</v>
      </c>
      <c r="C1116" s="1">
        <v>42034</v>
      </c>
      <c r="D1116" t="s">
        <v>838</v>
      </c>
      <c r="E1116" s="2" t="s">
        <v>1</v>
      </c>
      <c r="F1116" s="13">
        <v>19833.05</v>
      </c>
      <c r="G1116" s="13">
        <v>2270853.44</v>
      </c>
      <c r="H1116" s="13">
        <v>7374.46</v>
      </c>
      <c r="I1116" s="4">
        <f t="shared" si="35"/>
        <v>3.2474398700076392E-3</v>
      </c>
      <c r="J1116" s="13">
        <f t="shared" si="34"/>
        <v>64.406637313855001</v>
      </c>
    </row>
    <row r="1117" spans="2:10" x14ac:dyDescent="0.25">
      <c r="B1117" s="2">
        <v>1113</v>
      </c>
      <c r="C1117" s="1">
        <v>42036</v>
      </c>
      <c r="D1117" t="s">
        <v>839</v>
      </c>
      <c r="E1117" s="2" t="s">
        <v>1</v>
      </c>
      <c r="F1117" s="13">
        <v>42524.71</v>
      </c>
      <c r="G1117" s="13">
        <v>3841689.12</v>
      </c>
      <c r="H1117" s="13">
        <v>13942.4</v>
      </c>
      <c r="I1117" s="4">
        <f t="shared" si="35"/>
        <v>3.629236922741942E-3</v>
      </c>
      <c r="J1117" s="13">
        <f t="shared" si="34"/>
        <v>154.33224766089347</v>
      </c>
    </row>
    <row r="1118" spans="2:10" x14ac:dyDescent="0.25">
      <c r="B1118" s="2">
        <v>1114</v>
      </c>
      <c r="C1118" s="1">
        <v>42038</v>
      </c>
      <c r="D1118" t="s">
        <v>840</v>
      </c>
      <c r="E1118" s="2" t="s">
        <v>1</v>
      </c>
      <c r="F1118" s="13">
        <v>16452.71</v>
      </c>
      <c r="G1118" s="13">
        <v>1913179.32</v>
      </c>
      <c r="H1118" s="13">
        <v>8527.5499999999993</v>
      </c>
      <c r="I1118" s="4">
        <f t="shared" si="35"/>
        <v>4.4572664521588075E-3</v>
      </c>
      <c r="J1118" s="13">
        <f t="shared" si="34"/>
        <v>73.334112330097724</v>
      </c>
    </row>
    <row r="1119" spans="2:10" x14ac:dyDescent="0.25">
      <c r="B1119" s="2">
        <v>1115</v>
      </c>
      <c r="C1119" s="1">
        <v>42040</v>
      </c>
      <c r="D1119" t="s">
        <v>841</v>
      </c>
      <c r="E1119" s="2" t="s">
        <v>1</v>
      </c>
      <c r="F1119" s="13">
        <v>20711.919999999998</v>
      </c>
      <c r="G1119" s="13">
        <v>2427622.83</v>
      </c>
      <c r="H1119" s="13">
        <v>32578.95</v>
      </c>
      <c r="I1119" s="4">
        <f t="shared" si="35"/>
        <v>1.3420103649297119E-2</v>
      </c>
      <c r="J1119" s="13">
        <f t="shared" si="34"/>
        <v>277.95611317594995</v>
      </c>
    </row>
    <row r="1120" spans="2:10" x14ac:dyDescent="0.25">
      <c r="B1120" s="2">
        <v>1116</v>
      </c>
      <c r="C1120" s="1">
        <v>42042</v>
      </c>
      <c r="D1120" t="s">
        <v>842</v>
      </c>
      <c r="E1120" s="2" t="s">
        <v>1</v>
      </c>
      <c r="F1120" s="13">
        <v>50040.53</v>
      </c>
      <c r="G1120" s="13">
        <v>4295367.5999999996</v>
      </c>
      <c r="H1120" s="13">
        <v>10702.93</v>
      </c>
      <c r="I1120" s="4">
        <f t="shared" si="35"/>
        <v>2.4917378433454685E-3</v>
      </c>
      <c r="J1120" s="13">
        <f t="shared" si="34"/>
        <v>124.68788230206421</v>
      </c>
    </row>
    <row r="1121" spans="2:10" x14ac:dyDescent="0.25">
      <c r="B1121" s="2">
        <v>1117</v>
      </c>
      <c r="C1121" s="1">
        <v>42044</v>
      </c>
      <c r="D1121" t="s">
        <v>843</v>
      </c>
      <c r="E1121" s="2" t="s">
        <v>1</v>
      </c>
      <c r="F1121" s="13">
        <v>13711.8</v>
      </c>
      <c r="G1121" s="13">
        <v>1729206.99</v>
      </c>
      <c r="H1121" s="13">
        <v>19648.37</v>
      </c>
      <c r="I1121" s="4">
        <f t="shared" si="35"/>
        <v>1.1362647799613625E-2</v>
      </c>
      <c r="J1121" s="13">
        <f t="shared" si="34"/>
        <v>155.80235409874209</v>
      </c>
    </row>
    <row r="1122" spans="2:10" x14ac:dyDescent="0.25">
      <c r="B1122" s="2">
        <v>1118</v>
      </c>
      <c r="C1122" s="1">
        <v>42146</v>
      </c>
      <c r="D1122" t="s">
        <v>830</v>
      </c>
      <c r="E1122" s="2" t="s">
        <v>19</v>
      </c>
      <c r="F1122" s="13">
        <v>5127.1899999999996</v>
      </c>
      <c r="G1122" s="13">
        <v>740244.57</v>
      </c>
      <c r="H1122" s="13">
        <v>60747.58</v>
      </c>
      <c r="I1122" s="4">
        <f t="shared" si="35"/>
        <v>8.206420210552845E-2</v>
      </c>
      <c r="J1122" s="13">
        <f t="shared" si="34"/>
        <v>420.7587563934444</v>
      </c>
    </row>
    <row r="1123" spans="2:10" x14ac:dyDescent="0.25">
      <c r="B1123" s="2">
        <v>1119</v>
      </c>
      <c r="C1123" s="1">
        <v>42171</v>
      </c>
      <c r="D1123" t="s">
        <v>108</v>
      </c>
      <c r="E1123" s="2" t="s">
        <v>19</v>
      </c>
      <c r="F1123" s="13">
        <v>134.07</v>
      </c>
      <c r="G1123" s="13">
        <v>20237.400000000001</v>
      </c>
      <c r="H1123" s="13">
        <v>156.30000000000001</v>
      </c>
      <c r="I1123" s="4">
        <f t="shared" si="35"/>
        <v>7.7233241424293636E-3</v>
      </c>
      <c r="J1123" s="13">
        <f t="shared" si="34"/>
        <v>1.0354660677755048</v>
      </c>
    </row>
    <row r="1124" spans="2:10" x14ac:dyDescent="0.25">
      <c r="B1124" s="2">
        <v>1120</v>
      </c>
      <c r="C1124" s="1">
        <v>42181</v>
      </c>
      <c r="D1124" t="s">
        <v>844</v>
      </c>
      <c r="E1124" s="2" t="s">
        <v>19</v>
      </c>
      <c r="F1124" s="13">
        <v>3676.92</v>
      </c>
      <c r="G1124" s="13">
        <v>526235.06999999995</v>
      </c>
      <c r="H1124" s="13">
        <v>22855.87</v>
      </c>
      <c r="I1124" s="4">
        <f t="shared" si="35"/>
        <v>4.3432814160409339E-2</v>
      </c>
      <c r="J1124" s="13">
        <f t="shared" si="34"/>
        <v>159.6989830426923</v>
      </c>
    </row>
    <row r="1125" spans="2:10" x14ac:dyDescent="0.25">
      <c r="B1125" s="2">
        <v>1121</v>
      </c>
      <c r="C1125" s="1">
        <v>42231</v>
      </c>
      <c r="D1125" t="s">
        <v>827</v>
      </c>
      <c r="E1125" s="2" t="s">
        <v>20</v>
      </c>
      <c r="F1125" s="13">
        <v>9052.64</v>
      </c>
      <c r="G1125" s="13">
        <v>1415239.54</v>
      </c>
      <c r="H1125" s="13">
        <v>57360.21</v>
      </c>
      <c r="I1125" s="4">
        <f t="shared" si="35"/>
        <v>4.0530389646970998E-2</v>
      </c>
      <c r="J1125" s="13">
        <f t="shared" si="34"/>
        <v>366.90702653375553</v>
      </c>
    </row>
    <row r="1126" spans="2:10" x14ac:dyDescent="0.25">
      <c r="B1126" s="2">
        <v>1122</v>
      </c>
      <c r="C1126" s="1">
        <v>42265</v>
      </c>
      <c r="D1126" t="s">
        <v>836</v>
      </c>
      <c r="E1126" s="2" t="s">
        <v>20</v>
      </c>
      <c r="F1126" s="13">
        <v>30887.22</v>
      </c>
      <c r="G1126" s="13">
        <v>4644604.6399999997</v>
      </c>
      <c r="H1126" s="13">
        <v>99236.26</v>
      </c>
      <c r="I1126" s="4">
        <f t="shared" si="35"/>
        <v>2.1365921901158848E-2</v>
      </c>
      <c r="J1126" s="13">
        <f t="shared" si="34"/>
        <v>659.93393026391163</v>
      </c>
    </row>
    <row r="1127" spans="2:10" x14ac:dyDescent="0.25">
      <c r="B1127" s="2">
        <v>1123</v>
      </c>
      <c r="C1127" s="1">
        <v>42266</v>
      </c>
      <c r="D1127" t="s">
        <v>837</v>
      </c>
      <c r="E1127" s="2" t="s">
        <v>20</v>
      </c>
      <c r="F1127" s="13">
        <v>23751.37</v>
      </c>
      <c r="G1127" s="13">
        <v>3609241.17</v>
      </c>
      <c r="H1127" s="13">
        <v>165946.12</v>
      </c>
      <c r="I1127" s="4">
        <f t="shared" si="35"/>
        <v>4.5978118996132362E-2</v>
      </c>
      <c r="J1127" s="13">
        <f t="shared" si="34"/>
        <v>1092.0433161811682</v>
      </c>
    </row>
    <row r="1128" spans="2:10" x14ac:dyDescent="0.25">
      <c r="B1128" s="2">
        <v>1124</v>
      </c>
      <c r="C1128" s="1">
        <v>43002</v>
      </c>
      <c r="D1128" t="s">
        <v>845</v>
      </c>
      <c r="E1128" s="2" t="s">
        <v>1</v>
      </c>
      <c r="F1128" s="13">
        <v>40510.94</v>
      </c>
      <c r="G1128" s="13">
        <v>3899730.32</v>
      </c>
      <c r="H1128" s="13">
        <v>12601.17</v>
      </c>
      <c r="I1128" s="4">
        <f t="shared" si="35"/>
        <v>3.2312926705147143E-3</v>
      </c>
      <c r="J1128" s="13">
        <f t="shared" si="34"/>
        <v>130.90270349766138</v>
      </c>
    </row>
    <row r="1129" spans="2:10" x14ac:dyDescent="0.25">
      <c r="B1129" s="2">
        <v>1125</v>
      </c>
      <c r="C1129" s="1">
        <v>43004</v>
      </c>
      <c r="D1129" t="s">
        <v>846</v>
      </c>
      <c r="E1129" s="2" t="s">
        <v>1</v>
      </c>
      <c r="F1129" s="13">
        <v>42138.14</v>
      </c>
      <c r="G1129" s="13">
        <v>4188242.41</v>
      </c>
      <c r="H1129" s="13">
        <v>16406.48</v>
      </c>
      <c r="I1129" s="4">
        <f t="shared" si="35"/>
        <v>3.9172708725806532E-3</v>
      </c>
      <c r="J1129" s="13">
        <f t="shared" si="34"/>
        <v>165.06650844672572</v>
      </c>
    </row>
    <row r="1130" spans="2:10" x14ac:dyDescent="0.25">
      <c r="B1130" s="2">
        <v>1126</v>
      </c>
      <c r="C1130" s="1">
        <v>43006</v>
      </c>
      <c r="D1130" t="s">
        <v>847</v>
      </c>
      <c r="E1130" s="2" t="s">
        <v>1</v>
      </c>
      <c r="F1130" s="13">
        <v>16293.03</v>
      </c>
      <c r="G1130" s="13">
        <v>1152024.97</v>
      </c>
      <c r="H1130" s="13">
        <v>16477.86</v>
      </c>
      <c r="I1130" s="4">
        <f t="shared" si="35"/>
        <v>1.430338788576779E-2</v>
      </c>
      <c r="J1130" s="13">
        <f t="shared" si="34"/>
        <v>233.04552792445119</v>
      </c>
    </row>
    <row r="1131" spans="2:10" x14ac:dyDescent="0.25">
      <c r="B1131" s="2">
        <v>1127</v>
      </c>
      <c r="C1131" s="1">
        <v>43008</v>
      </c>
      <c r="D1131" t="s">
        <v>848</v>
      </c>
      <c r="E1131" s="2" t="s">
        <v>1</v>
      </c>
      <c r="F1131" s="13">
        <v>56661.73</v>
      </c>
      <c r="G1131" s="13">
        <v>3460710.94</v>
      </c>
      <c r="H1131" s="13">
        <v>9724.43</v>
      </c>
      <c r="I1131" s="4">
        <f t="shared" si="35"/>
        <v>2.8099515297859579E-3</v>
      </c>
      <c r="J1131" s="13">
        <f t="shared" si="34"/>
        <v>159.2167148938189</v>
      </c>
    </row>
    <row r="1132" spans="2:10" x14ac:dyDescent="0.25">
      <c r="B1132" s="2">
        <v>1128</v>
      </c>
      <c r="C1132" s="1">
        <v>43010</v>
      </c>
      <c r="D1132" t="s">
        <v>849</v>
      </c>
      <c r="E1132" s="2" t="s">
        <v>1</v>
      </c>
      <c r="F1132" s="13">
        <v>38878</v>
      </c>
      <c r="G1132" s="13">
        <v>2840500.09</v>
      </c>
      <c r="H1132" s="13">
        <v>8862.08</v>
      </c>
      <c r="I1132" s="4">
        <f t="shared" si="35"/>
        <v>3.1199013269526074E-3</v>
      </c>
      <c r="J1132" s="13">
        <f t="shared" si="34"/>
        <v>121.29552378926347</v>
      </c>
    </row>
    <row r="1133" spans="2:10" x14ac:dyDescent="0.25">
      <c r="B1133" s="2">
        <v>1129</v>
      </c>
      <c r="C1133" s="1">
        <v>43012</v>
      </c>
      <c r="D1133" t="s">
        <v>850</v>
      </c>
      <c r="E1133" s="2" t="s">
        <v>1</v>
      </c>
      <c r="F1133" s="13">
        <v>11620.01</v>
      </c>
      <c r="G1133" s="13">
        <v>1007573.95</v>
      </c>
      <c r="H1133" s="13">
        <v>16260.61</v>
      </c>
      <c r="I1133" s="4">
        <f t="shared" si="35"/>
        <v>1.6138378726444844E-2</v>
      </c>
      <c r="J1133" s="13">
        <f t="shared" si="34"/>
        <v>187.52812218507634</v>
      </c>
    </row>
    <row r="1134" spans="2:10" x14ac:dyDescent="0.25">
      <c r="B1134" s="2">
        <v>1130</v>
      </c>
      <c r="C1134" s="1">
        <v>43014</v>
      </c>
      <c r="D1134" t="s">
        <v>851</v>
      </c>
      <c r="E1134" s="2" t="s">
        <v>1</v>
      </c>
      <c r="F1134" s="13">
        <v>5588.91</v>
      </c>
      <c r="G1134" s="13">
        <v>631253.29</v>
      </c>
      <c r="H1134" s="13">
        <v>8259.14</v>
      </c>
      <c r="I1134" s="4">
        <f t="shared" si="35"/>
        <v>1.3083717947830417E-2</v>
      </c>
      <c r="J1134" s="13">
        <f t="shared" si="34"/>
        <v>73.123722075808885</v>
      </c>
    </row>
    <row r="1135" spans="2:10" x14ac:dyDescent="0.25">
      <c r="B1135" s="2">
        <v>1131</v>
      </c>
      <c r="C1135" s="1">
        <v>43016</v>
      </c>
      <c r="D1135" t="s">
        <v>852</v>
      </c>
      <c r="E1135" s="2" t="s">
        <v>1</v>
      </c>
      <c r="F1135" s="13">
        <v>248861.2</v>
      </c>
      <c r="G1135" s="13">
        <v>17015612.52</v>
      </c>
      <c r="H1135" s="13">
        <v>285307.25</v>
      </c>
      <c r="I1135" s="4">
        <f t="shared" si="35"/>
        <v>1.676738052565856E-2</v>
      </c>
      <c r="J1135" s="13">
        <f t="shared" si="34"/>
        <v>4172.7504384720205</v>
      </c>
    </row>
    <row r="1136" spans="2:10" x14ac:dyDescent="0.25">
      <c r="B1136" s="2">
        <v>1132</v>
      </c>
      <c r="C1136" s="1">
        <v>43018</v>
      </c>
      <c r="D1136" t="s">
        <v>853</v>
      </c>
      <c r="E1136" s="2" t="s">
        <v>1</v>
      </c>
      <c r="F1136" s="13">
        <v>4651.76</v>
      </c>
      <c r="G1136" s="13">
        <v>331786.42</v>
      </c>
      <c r="H1136" s="13">
        <v>3681.14</v>
      </c>
      <c r="I1136" s="4">
        <f t="shared" si="35"/>
        <v>1.1094908586071726E-2</v>
      </c>
      <c r="J1136" s="13">
        <f t="shared" si="34"/>
        <v>51.610851964345017</v>
      </c>
    </row>
    <row r="1137" spans="2:10" x14ac:dyDescent="0.25">
      <c r="B1137" s="2">
        <v>1133</v>
      </c>
      <c r="C1137" s="1">
        <v>43020</v>
      </c>
      <c r="D1137" t="s">
        <v>854</v>
      </c>
      <c r="E1137" s="2" t="s">
        <v>1</v>
      </c>
      <c r="F1137" s="13">
        <v>85430.39</v>
      </c>
      <c r="G1137" s="13">
        <v>7951049.9500000002</v>
      </c>
      <c r="H1137" s="13">
        <v>24258.86</v>
      </c>
      <c r="I1137" s="4">
        <f t="shared" si="35"/>
        <v>3.0510259843104116E-3</v>
      </c>
      <c r="J1137" s="13">
        <f t="shared" si="34"/>
        <v>260.65033973977233</v>
      </c>
    </row>
    <row r="1138" spans="2:10" x14ac:dyDescent="0.25">
      <c r="B1138" s="2">
        <v>1134</v>
      </c>
      <c r="C1138" s="1">
        <v>43022</v>
      </c>
      <c r="D1138" t="s">
        <v>855</v>
      </c>
      <c r="E1138" s="2" t="s">
        <v>1</v>
      </c>
      <c r="F1138" s="13">
        <v>36587.730000000003</v>
      </c>
      <c r="G1138" s="13">
        <v>3161946.49</v>
      </c>
      <c r="H1138" s="13">
        <v>10757.59</v>
      </c>
      <c r="I1138" s="4">
        <f t="shared" si="35"/>
        <v>3.4022049500274749E-3</v>
      </c>
      <c r="J1138" s="13">
        <f t="shared" si="34"/>
        <v>124.47895611626876</v>
      </c>
    </row>
    <row r="1139" spans="2:10" x14ac:dyDescent="0.25">
      <c r="B1139" s="2">
        <v>1135</v>
      </c>
      <c r="C1139" s="1">
        <v>43024</v>
      </c>
      <c r="D1139" t="s">
        <v>856</v>
      </c>
      <c r="E1139" s="2" t="s">
        <v>1</v>
      </c>
      <c r="F1139" s="13">
        <v>52284.81</v>
      </c>
      <c r="G1139" s="13">
        <v>4964637.28</v>
      </c>
      <c r="H1139" s="13">
        <v>159383.72</v>
      </c>
      <c r="I1139" s="4">
        <f t="shared" si="35"/>
        <v>3.2103799534776885E-2</v>
      </c>
      <c r="J1139" s="13">
        <f t="shared" si="34"/>
        <v>1678.5410589538978</v>
      </c>
    </row>
    <row r="1140" spans="2:10" x14ac:dyDescent="0.25">
      <c r="B1140" s="2">
        <v>1136</v>
      </c>
      <c r="C1140" s="1">
        <v>43026</v>
      </c>
      <c r="D1140" t="s">
        <v>857</v>
      </c>
      <c r="E1140" s="2" t="s">
        <v>1</v>
      </c>
      <c r="F1140" s="13">
        <v>2880.28</v>
      </c>
      <c r="G1140" s="13">
        <v>177506.45</v>
      </c>
      <c r="H1140" s="13">
        <v>1156.6600000000001</v>
      </c>
      <c r="I1140" s="4">
        <f t="shared" si="35"/>
        <v>6.5161575818794186E-3</v>
      </c>
      <c r="J1140" s="13">
        <f t="shared" si="34"/>
        <v>18.768358359935654</v>
      </c>
    </row>
    <row r="1141" spans="2:10" x14ac:dyDescent="0.25">
      <c r="B1141" s="2">
        <v>1137</v>
      </c>
      <c r="C1141" s="1">
        <v>43028</v>
      </c>
      <c r="D1141" t="s">
        <v>858</v>
      </c>
      <c r="E1141" s="2" t="s">
        <v>1</v>
      </c>
      <c r="F1141" s="13">
        <v>48011.9</v>
      </c>
      <c r="G1141" s="13">
        <v>4903080.7699999996</v>
      </c>
      <c r="H1141" s="13">
        <v>20616.77</v>
      </c>
      <c r="I1141" s="4">
        <f t="shared" si="35"/>
        <v>4.2048603657818193E-3</v>
      </c>
      <c r="J1141" s="13">
        <f t="shared" si="34"/>
        <v>201.88333539588012</v>
      </c>
    </row>
    <row r="1142" spans="2:10" x14ac:dyDescent="0.25">
      <c r="B1142" s="2">
        <v>1138</v>
      </c>
      <c r="C1142" s="1">
        <v>43030</v>
      </c>
      <c r="D1142" t="s">
        <v>859</v>
      </c>
      <c r="E1142" s="2" t="s">
        <v>1</v>
      </c>
      <c r="F1142" s="13">
        <v>21390.47</v>
      </c>
      <c r="G1142" s="13">
        <v>1461137.75</v>
      </c>
      <c r="H1142" s="13">
        <v>3361.46</v>
      </c>
      <c r="I1142" s="4">
        <f t="shared" si="35"/>
        <v>2.3005770674257098E-3</v>
      </c>
      <c r="J1142" s="13">
        <f t="shared" si="34"/>
        <v>49.210424743457622</v>
      </c>
    </row>
    <row r="1143" spans="2:10" x14ac:dyDescent="0.25">
      <c r="B1143" s="2">
        <v>1139</v>
      </c>
      <c r="C1143" s="1">
        <v>43032</v>
      </c>
      <c r="D1143" t="s">
        <v>860</v>
      </c>
      <c r="E1143" s="2" t="s">
        <v>1</v>
      </c>
      <c r="F1143" s="13">
        <v>14588.3</v>
      </c>
      <c r="G1143" s="13">
        <v>1419183.9</v>
      </c>
      <c r="H1143" s="13">
        <v>31229.13</v>
      </c>
      <c r="I1143" s="4">
        <f t="shared" si="35"/>
        <v>2.2004991742085013E-2</v>
      </c>
      <c r="J1143" s="13">
        <f t="shared" si="34"/>
        <v>321.01542103105879</v>
      </c>
    </row>
    <row r="1144" spans="2:10" x14ac:dyDescent="0.25">
      <c r="B1144" s="2">
        <v>1140</v>
      </c>
      <c r="C1144" s="1">
        <v>43034</v>
      </c>
      <c r="D1144" t="s">
        <v>861</v>
      </c>
      <c r="E1144" s="2" t="s">
        <v>1</v>
      </c>
      <c r="F1144" s="13">
        <v>63232.54</v>
      </c>
      <c r="G1144" s="13">
        <v>4238957.57</v>
      </c>
      <c r="H1144" s="13">
        <v>35897.480000000003</v>
      </c>
      <c r="I1144" s="4">
        <f t="shared" si="35"/>
        <v>8.4684688174408874E-3</v>
      </c>
      <c r="J1144" s="13">
        <f t="shared" si="34"/>
        <v>535.48279323758356</v>
      </c>
    </row>
    <row r="1145" spans="2:10" x14ac:dyDescent="0.25">
      <c r="B1145" s="2">
        <v>1141</v>
      </c>
      <c r="C1145" s="1">
        <v>43036</v>
      </c>
      <c r="D1145" t="s">
        <v>862</v>
      </c>
      <c r="E1145" s="2" t="s">
        <v>1</v>
      </c>
      <c r="F1145" s="13">
        <v>158247.85999999999</v>
      </c>
      <c r="G1145" s="13">
        <v>10842107.82</v>
      </c>
      <c r="H1145" s="13">
        <v>69113.89</v>
      </c>
      <c r="I1145" s="4">
        <f t="shared" si="35"/>
        <v>6.374580584091627E-3</v>
      </c>
      <c r="J1145" s="13">
        <f t="shared" si="34"/>
        <v>1008.7637358300499</v>
      </c>
    </row>
    <row r="1146" spans="2:10" x14ac:dyDescent="0.25">
      <c r="B1146" s="2">
        <v>1142</v>
      </c>
      <c r="C1146" s="1">
        <v>43038</v>
      </c>
      <c r="D1146" t="s">
        <v>863</v>
      </c>
      <c r="E1146" s="2" t="s">
        <v>1</v>
      </c>
      <c r="F1146" s="13">
        <v>28056.73</v>
      </c>
      <c r="G1146" s="13">
        <v>2631869.79</v>
      </c>
      <c r="H1146" s="13">
        <v>3888.76</v>
      </c>
      <c r="I1146" s="4">
        <f t="shared" si="35"/>
        <v>1.4775654991655192E-3</v>
      </c>
      <c r="J1146" s="13">
        <f t="shared" si="34"/>
        <v>41.455656267402198</v>
      </c>
    </row>
    <row r="1147" spans="2:10" x14ac:dyDescent="0.25">
      <c r="B1147" s="2">
        <v>1143</v>
      </c>
      <c r="C1147" s="1">
        <v>43040</v>
      </c>
      <c r="D1147" t="s">
        <v>864</v>
      </c>
      <c r="E1147" s="2" t="s">
        <v>1</v>
      </c>
      <c r="F1147" s="13">
        <v>56836.07</v>
      </c>
      <c r="G1147" s="13">
        <v>5487291.5499999998</v>
      </c>
      <c r="H1147" s="13">
        <v>119563.15</v>
      </c>
      <c r="I1147" s="4">
        <f t="shared" si="35"/>
        <v>2.1789101036557824E-2</v>
      </c>
      <c r="J1147" s="13">
        <f t="shared" si="34"/>
        <v>1238.4068717508731</v>
      </c>
    </row>
    <row r="1148" spans="2:10" x14ac:dyDescent="0.25">
      <c r="B1148" s="2">
        <v>1144</v>
      </c>
      <c r="C1148" s="1">
        <v>43276</v>
      </c>
      <c r="D1148" t="s">
        <v>865</v>
      </c>
      <c r="E1148" s="2" t="s">
        <v>20</v>
      </c>
      <c r="F1148" s="13">
        <v>92987.91</v>
      </c>
      <c r="G1148" s="13">
        <v>14176297.460000001</v>
      </c>
      <c r="H1148" s="13">
        <v>1103877.19</v>
      </c>
      <c r="I1148" s="4">
        <f t="shared" si="35"/>
        <v>7.7867806676229265E-2</v>
      </c>
      <c r="J1148" s="13">
        <f t="shared" si="34"/>
        <v>7240.7645991066065</v>
      </c>
    </row>
    <row r="1149" spans="2:10" x14ac:dyDescent="0.25">
      <c r="B1149" s="2">
        <v>1145</v>
      </c>
      <c r="C1149" s="1">
        <v>44002</v>
      </c>
      <c r="D1149" t="s">
        <v>866</v>
      </c>
      <c r="E1149" s="2" t="s">
        <v>1</v>
      </c>
      <c r="F1149" s="13">
        <v>15626.41</v>
      </c>
      <c r="G1149" s="13">
        <v>1767470.98</v>
      </c>
      <c r="H1149" s="13">
        <v>21973.46</v>
      </c>
      <c r="I1149" s="4">
        <f t="shared" si="35"/>
        <v>1.2432147542247059E-2</v>
      </c>
      <c r="J1149" s="13">
        <f t="shared" si="34"/>
        <v>194.26983467564486</v>
      </c>
    </row>
    <row r="1150" spans="2:10" x14ac:dyDescent="0.25">
      <c r="B1150" s="2">
        <v>1146</v>
      </c>
      <c r="C1150" s="1">
        <v>44004</v>
      </c>
      <c r="D1150" t="s">
        <v>867</v>
      </c>
      <c r="E1150" s="2" t="s">
        <v>1</v>
      </c>
      <c r="F1150" s="13">
        <v>14662.68</v>
      </c>
      <c r="G1150" s="13">
        <v>1751287.3</v>
      </c>
      <c r="H1150" s="13">
        <v>7732.86</v>
      </c>
      <c r="I1150" s="4">
        <f t="shared" si="35"/>
        <v>4.4155290796661405E-3</v>
      </c>
      <c r="J1150" s="13">
        <f t="shared" si="34"/>
        <v>64.743489925839128</v>
      </c>
    </row>
    <row r="1151" spans="2:10" x14ac:dyDescent="0.25">
      <c r="B1151" s="2">
        <v>1147</v>
      </c>
      <c r="C1151" s="1">
        <v>44006</v>
      </c>
      <c r="D1151" t="s">
        <v>868</v>
      </c>
      <c r="E1151" s="2" t="s">
        <v>1</v>
      </c>
      <c r="F1151" s="13">
        <v>94064.39</v>
      </c>
      <c r="G1151" s="13">
        <v>11257837.369999999</v>
      </c>
      <c r="H1151" s="13">
        <v>251322.09</v>
      </c>
      <c r="I1151" s="4">
        <f t="shared" si="35"/>
        <v>2.2324189072914277E-2</v>
      </c>
      <c r="J1151" s="13">
        <f t="shared" si="34"/>
        <v>2099.911227388347</v>
      </c>
    </row>
    <row r="1152" spans="2:10" x14ac:dyDescent="0.25">
      <c r="B1152" s="2">
        <v>1148</v>
      </c>
      <c r="C1152" s="1">
        <v>44008</v>
      </c>
      <c r="D1152" t="s">
        <v>869</v>
      </c>
      <c r="E1152" s="2" t="s">
        <v>1</v>
      </c>
      <c r="F1152" s="13">
        <v>50617.53</v>
      </c>
      <c r="G1152" s="13">
        <v>5382860.8300000001</v>
      </c>
      <c r="H1152" s="13">
        <v>35852.19</v>
      </c>
      <c r="I1152" s="4">
        <f t="shared" si="35"/>
        <v>6.6604341320115465E-3</v>
      </c>
      <c r="J1152" s="13">
        <f t="shared" si="34"/>
        <v>337.1347244901184</v>
      </c>
    </row>
    <row r="1153" spans="2:10" x14ac:dyDescent="0.25">
      <c r="B1153" s="2">
        <v>1149</v>
      </c>
      <c r="C1153" s="1">
        <v>44010</v>
      </c>
      <c r="D1153" t="s">
        <v>870</v>
      </c>
      <c r="E1153" s="2" t="s">
        <v>1</v>
      </c>
      <c r="F1153" s="13">
        <v>13299.98</v>
      </c>
      <c r="G1153" s="13">
        <v>1475695.97</v>
      </c>
      <c r="H1153" s="13">
        <v>3705.87</v>
      </c>
      <c r="I1153" s="4">
        <f t="shared" si="35"/>
        <v>2.5112693097616846E-3</v>
      </c>
      <c r="J1153" s="13">
        <f t="shared" si="34"/>
        <v>33.399831594444208</v>
      </c>
    </row>
    <row r="1154" spans="2:10" x14ac:dyDescent="0.25">
      <c r="B1154" s="2">
        <v>1150</v>
      </c>
      <c r="C1154" s="1">
        <v>44012</v>
      </c>
      <c r="D1154" t="s">
        <v>871</v>
      </c>
      <c r="E1154" s="2" t="s">
        <v>1</v>
      </c>
      <c r="F1154" s="13">
        <v>36887.64</v>
      </c>
      <c r="G1154" s="13">
        <v>4164048.58</v>
      </c>
      <c r="H1154" s="13">
        <v>22224.55</v>
      </c>
      <c r="I1154" s="4">
        <f t="shared" si="35"/>
        <v>5.337245609175866E-3</v>
      </c>
      <c r="J1154" s="13">
        <f t="shared" si="34"/>
        <v>196.87839462286004</v>
      </c>
    </row>
    <row r="1155" spans="2:10" x14ac:dyDescent="0.25">
      <c r="B1155" s="2">
        <v>1151</v>
      </c>
      <c r="C1155" s="1">
        <v>44014</v>
      </c>
      <c r="D1155" t="s">
        <v>872</v>
      </c>
      <c r="E1155" s="2" t="s">
        <v>1</v>
      </c>
      <c r="F1155" s="13">
        <v>6915.82</v>
      </c>
      <c r="G1155" s="13">
        <v>829105.74</v>
      </c>
      <c r="H1155" s="13">
        <v>977.39</v>
      </c>
      <c r="I1155" s="4">
        <f t="shared" si="35"/>
        <v>1.1788484301170077E-3</v>
      </c>
      <c r="J1155" s="13">
        <f t="shared" si="34"/>
        <v>8.1527035499718039</v>
      </c>
    </row>
    <row r="1156" spans="2:10" x14ac:dyDescent="0.25">
      <c r="B1156" s="2">
        <v>1152</v>
      </c>
      <c r="C1156" s="1">
        <v>44016</v>
      </c>
      <c r="D1156" t="s">
        <v>873</v>
      </c>
      <c r="E1156" s="2" t="s">
        <v>1</v>
      </c>
      <c r="F1156" s="13">
        <v>36910.44</v>
      </c>
      <c r="G1156" s="13">
        <v>4169110.27</v>
      </c>
      <c r="H1156" s="13">
        <v>19027.060000000001</v>
      </c>
      <c r="I1156" s="4">
        <f t="shared" si="35"/>
        <v>4.5638178814589141E-3</v>
      </c>
      <c r="J1156" s="13">
        <f t="shared" si="34"/>
        <v>168.45252608451636</v>
      </c>
    </row>
    <row r="1157" spans="2:10" x14ac:dyDescent="0.25">
      <c r="B1157" s="2">
        <v>1153</v>
      </c>
      <c r="C1157" s="1">
        <v>44018</v>
      </c>
      <c r="D1157" t="s">
        <v>459</v>
      </c>
      <c r="E1157" s="2" t="s">
        <v>1</v>
      </c>
      <c r="F1157" s="13">
        <v>73747.78</v>
      </c>
      <c r="G1157" s="13">
        <v>8525539.5399999991</v>
      </c>
      <c r="H1157" s="13">
        <v>112800.37</v>
      </c>
      <c r="I1157" s="4">
        <f t="shared" si="35"/>
        <v>1.3230877585021441E-2</v>
      </c>
      <c r="J1157" s="13">
        <f t="shared" ref="J1157:J1220" si="36">I1157*F1157</f>
        <v>975.74784934709248</v>
      </c>
    </row>
    <row r="1158" spans="2:10" x14ac:dyDescent="0.25">
      <c r="B1158" s="2">
        <v>1154</v>
      </c>
      <c r="C1158" s="1">
        <v>44020</v>
      </c>
      <c r="D1158" t="s">
        <v>874</v>
      </c>
      <c r="E1158" s="2" t="s">
        <v>1</v>
      </c>
      <c r="F1158" s="13">
        <v>385024.44</v>
      </c>
      <c r="G1158" s="13">
        <v>48210371.159999996</v>
      </c>
      <c r="H1158" s="13">
        <v>2324368.36</v>
      </c>
      <c r="I1158" s="4">
        <f t="shared" ref="I1158:I1221" si="37">IF(G1158=0,0,H1158/G1158)</f>
        <v>4.8213035993560686E-2</v>
      </c>
      <c r="J1158" s="13">
        <f t="shared" si="36"/>
        <v>18563.197184120549</v>
      </c>
    </row>
    <row r="1159" spans="2:10" x14ac:dyDescent="0.25">
      <c r="B1159" s="2">
        <v>1155</v>
      </c>
      <c r="C1159" s="1">
        <v>44022</v>
      </c>
      <c r="D1159" t="s">
        <v>875</v>
      </c>
      <c r="E1159" s="2" t="s">
        <v>1</v>
      </c>
      <c r="F1159" s="13">
        <v>179834.29</v>
      </c>
      <c r="G1159" s="13">
        <v>19672208.170000002</v>
      </c>
      <c r="H1159" s="13">
        <v>705104.02</v>
      </c>
      <c r="I1159" s="4">
        <f t="shared" si="37"/>
        <v>3.5842647348317477E-2</v>
      </c>
      <c r="J1159" s="13">
        <f t="shared" si="36"/>
        <v>6445.7370376050567</v>
      </c>
    </row>
    <row r="1160" spans="2:10" x14ac:dyDescent="0.25">
      <c r="B1160" s="2">
        <v>1156</v>
      </c>
      <c r="C1160" s="1">
        <v>44024</v>
      </c>
      <c r="D1160" t="s">
        <v>876</v>
      </c>
      <c r="E1160" s="2" t="s">
        <v>1</v>
      </c>
      <c r="F1160" s="13">
        <v>18688.28</v>
      </c>
      <c r="G1160" s="13">
        <v>2209137.94</v>
      </c>
      <c r="H1160" s="13">
        <v>85499.08</v>
      </c>
      <c r="I1160" s="4">
        <f t="shared" si="37"/>
        <v>3.8702463278504011E-2</v>
      </c>
      <c r="J1160" s="13">
        <f t="shared" si="36"/>
        <v>723.28247043840088</v>
      </c>
    </row>
    <row r="1161" spans="2:10" x14ac:dyDescent="0.25">
      <c r="B1161" s="2">
        <v>1157</v>
      </c>
      <c r="C1161" s="1">
        <v>44026</v>
      </c>
      <c r="D1161" t="s">
        <v>162</v>
      </c>
      <c r="E1161" s="2" t="s">
        <v>1</v>
      </c>
      <c r="F1161" s="13">
        <v>19668.3</v>
      </c>
      <c r="G1161" s="13">
        <v>1979787.83</v>
      </c>
      <c r="H1161" s="13">
        <v>39945.46</v>
      </c>
      <c r="I1161" s="4">
        <f t="shared" si="37"/>
        <v>2.0176636806581438E-2</v>
      </c>
      <c r="J1161" s="13">
        <f t="shared" si="36"/>
        <v>396.84014570288571</v>
      </c>
    </row>
    <row r="1162" spans="2:10" x14ac:dyDescent="0.25">
      <c r="B1162" s="2">
        <v>1158</v>
      </c>
      <c r="C1162" s="1">
        <v>44028</v>
      </c>
      <c r="D1162" t="s">
        <v>478</v>
      </c>
      <c r="E1162" s="2" t="s">
        <v>1</v>
      </c>
      <c r="F1162" s="13">
        <v>11015.79</v>
      </c>
      <c r="G1162" s="13">
        <v>1194110.75</v>
      </c>
      <c r="H1162" s="13">
        <v>6929.19</v>
      </c>
      <c r="I1162" s="4">
        <f t="shared" si="37"/>
        <v>5.8028034669313543E-3</v>
      </c>
      <c r="J1162" s="13">
        <f t="shared" si="36"/>
        <v>63.92246440298775</v>
      </c>
    </row>
    <row r="1163" spans="2:10" x14ac:dyDescent="0.25">
      <c r="B1163" s="2">
        <v>1159</v>
      </c>
      <c r="C1163" s="1">
        <v>44030</v>
      </c>
      <c r="D1163" t="s">
        <v>729</v>
      </c>
      <c r="E1163" s="2" t="s">
        <v>1</v>
      </c>
      <c r="F1163" s="13">
        <v>11466.41</v>
      </c>
      <c r="G1163" s="13">
        <v>1379193.98</v>
      </c>
      <c r="H1163" s="13">
        <v>4903.6899999999996</v>
      </c>
      <c r="I1163" s="4">
        <f t="shared" si="37"/>
        <v>3.5554752058880069E-3</v>
      </c>
      <c r="J1163" s="13">
        <f t="shared" si="36"/>
        <v>40.768536455546304</v>
      </c>
    </row>
    <row r="1164" spans="2:10" x14ac:dyDescent="0.25">
      <c r="B1164" s="2">
        <v>1160</v>
      </c>
      <c r="C1164" s="1">
        <v>44032</v>
      </c>
      <c r="D1164" t="s">
        <v>877</v>
      </c>
      <c r="E1164" s="2" t="s">
        <v>1</v>
      </c>
      <c r="F1164" s="13">
        <v>7501.23</v>
      </c>
      <c r="G1164" s="13">
        <v>840241.14</v>
      </c>
      <c r="H1164" s="13">
        <v>4236.79</v>
      </c>
      <c r="I1164" s="4">
        <f t="shared" si="37"/>
        <v>5.0423501043997919E-3</v>
      </c>
      <c r="J1164" s="13">
        <f t="shared" si="36"/>
        <v>37.823827873626847</v>
      </c>
    </row>
    <row r="1165" spans="2:10" x14ac:dyDescent="0.25">
      <c r="B1165" s="2">
        <v>1161</v>
      </c>
      <c r="C1165" s="1">
        <v>44034</v>
      </c>
      <c r="D1165" t="s">
        <v>878</v>
      </c>
      <c r="E1165" s="2" t="s">
        <v>1</v>
      </c>
      <c r="F1165" s="13">
        <v>32524.7</v>
      </c>
      <c r="G1165" s="13">
        <v>3396143.29</v>
      </c>
      <c r="H1165" s="13">
        <v>27715.99</v>
      </c>
      <c r="I1165" s="4">
        <f t="shared" si="37"/>
        <v>8.1610190246124755E-3</v>
      </c>
      <c r="J1165" s="13">
        <f t="shared" si="36"/>
        <v>265.43469546981339</v>
      </c>
    </row>
    <row r="1166" spans="2:10" x14ac:dyDescent="0.25">
      <c r="B1166" s="2">
        <v>1162</v>
      </c>
      <c r="C1166" s="1">
        <v>44036</v>
      </c>
      <c r="D1166" t="s">
        <v>879</v>
      </c>
      <c r="E1166" s="2" t="s">
        <v>1</v>
      </c>
      <c r="F1166" s="13">
        <v>15648.32</v>
      </c>
      <c r="G1166" s="13">
        <v>1759655.38</v>
      </c>
      <c r="H1166" s="13">
        <v>4203.37</v>
      </c>
      <c r="I1166" s="4">
        <f t="shared" si="37"/>
        <v>2.3887461418723934E-3</v>
      </c>
      <c r="J1166" s="13">
        <f t="shared" si="36"/>
        <v>37.37986402678461</v>
      </c>
    </row>
    <row r="1167" spans="2:10" x14ac:dyDescent="0.25">
      <c r="B1167" s="2">
        <v>1163</v>
      </c>
      <c r="C1167" s="1">
        <v>44038</v>
      </c>
      <c r="D1167" t="s">
        <v>417</v>
      </c>
      <c r="E1167" s="2" t="s">
        <v>1</v>
      </c>
      <c r="F1167" s="13">
        <v>16114.69</v>
      </c>
      <c r="G1167" s="13">
        <v>1770163.53</v>
      </c>
      <c r="H1167" s="13">
        <v>48960.63</v>
      </c>
      <c r="I1167" s="4">
        <f t="shared" si="37"/>
        <v>2.765881748789616E-2</v>
      </c>
      <c r="J1167" s="13">
        <f t="shared" si="36"/>
        <v>445.7132695840254</v>
      </c>
    </row>
    <row r="1168" spans="2:10" x14ac:dyDescent="0.25">
      <c r="B1168" s="2">
        <v>1164</v>
      </c>
      <c r="C1168" s="1">
        <v>44040</v>
      </c>
      <c r="D1168" t="s">
        <v>880</v>
      </c>
      <c r="E1168" s="2" t="s">
        <v>1</v>
      </c>
      <c r="F1168" s="13">
        <v>22776.68</v>
      </c>
      <c r="G1168" s="13">
        <v>2360723.41</v>
      </c>
      <c r="H1168" s="13">
        <v>29290.35</v>
      </c>
      <c r="I1168" s="4">
        <f t="shared" si="37"/>
        <v>1.2407362029760189E-2</v>
      </c>
      <c r="J1168" s="13">
        <f t="shared" si="36"/>
        <v>282.59851459599832</v>
      </c>
    </row>
    <row r="1169" spans="2:10" x14ac:dyDescent="0.25">
      <c r="B1169" s="2">
        <v>1165</v>
      </c>
      <c r="C1169" s="1">
        <v>44106</v>
      </c>
      <c r="D1169" t="s">
        <v>881</v>
      </c>
      <c r="E1169" s="2" t="s">
        <v>19</v>
      </c>
      <c r="F1169" s="13">
        <v>2265.98</v>
      </c>
      <c r="G1169" s="13">
        <v>263723.51</v>
      </c>
      <c r="H1169" s="13">
        <v>4956.6400000000003</v>
      </c>
      <c r="I1169" s="4">
        <f t="shared" si="37"/>
        <v>1.8794835545757754E-2</v>
      </c>
      <c r="J1169" s="13">
        <f t="shared" si="36"/>
        <v>42.588721449976155</v>
      </c>
    </row>
    <row r="1170" spans="2:10" x14ac:dyDescent="0.25">
      <c r="B1170" s="2">
        <v>1166</v>
      </c>
      <c r="C1170" s="1">
        <v>44107</v>
      </c>
      <c r="D1170" t="s">
        <v>866</v>
      </c>
      <c r="E1170" s="2" t="s">
        <v>19</v>
      </c>
      <c r="F1170" s="13">
        <v>10858.08</v>
      </c>
      <c r="G1170" s="13">
        <v>1658016.52</v>
      </c>
      <c r="H1170" s="13">
        <v>75785.460000000006</v>
      </c>
      <c r="I1170" s="4">
        <f t="shared" si="37"/>
        <v>4.5708507174584731E-2</v>
      </c>
      <c r="J1170" s="13">
        <f t="shared" si="36"/>
        <v>496.30662758221496</v>
      </c>
    </row>
    <row r="1171" spans="2:10" x14ac:dyDescent="0.25">
      <c r="B1171" s="2">
        <v>1167</v>
      </c>
      <c r="C1171" s="1">
        <v>44111</v>
      </c>
      <c r="D1171" t="s">
        <v>882</v>
      </c>
      <c r="E1171" s="2" t="s">
        <v>19</v>
      </c>
      <c r="F1171" s="13">
        <v>45333.43</v>
      </c>
      <c r="G1171" s="13">
        <v>6025069.2000000002</v>
      </c>
      <c r="H1171" s="13">
        <v>313307</v>
      </c>
      <c r="I1171" s="4">
        <f t="shared" si="37"/>
        <v>5.2000564574428455E-2</v>
      </c>
      <c r="J1171" s="13">
        <f t="shared" si="36"/>
        <v>2357.3639540953322</v>
      </c>
    </row>
    <row r="1172" spans="2:10" x14ac:dyDescent="0.25">
      <c r="B1172" s="2">
        <v>1168</v>
      </c>
      <c r="C1172" s="1">
        <v>44131</v>
      </c>
      <c r="D1172" t="s">
        <v>153</v>
      </c>
      <c r="E1172" s="2" t="s">
        <v>19</v>
      </c>
      <c r="F1172" s="13">
        <v>0</v>
      </c>
      <c r="G1172" s="13">
        <v>0</v>
      </c>
      <c r="H1172" s="13">
        <v>0</v>
      </c>
      <c r="I1172" s="4">
        <f t="shared" si="37"/>
        <v>0</v>
      </c>
      <c r="J1172" s="13">
        <f t="shared" si="36"/>
        <v>0</v>
      </c>
    </row>
    <row r="1173" spans="2:10" x14ac:dyDescent="0.25">
      <c r="B1173" s="2">
        <v>1169</v>
      </c>
      <c r="C1173" s="1">
        <v>44136</v>
      </c>
      <c r="D1173" t="s">
        <v>883</v>
      </c>
      <c r="E1173" s="2" t="s">
        <v>19</v>
      </c>
      <c r="F1173" s="13">
        <v>28302.65</v>
      </c>
      <c r="G1173" s="13">
        <v>3915236.45</v>
      </c>
      <c r="H1173" s="13">
        <v>63245.919999999998</v>
      </c>
      <c r="I1173" s="4">
        <f t="shared" si="37"/>
        <v>1.6153793214711207E-2</v>
      </c>
      <c r="J1173" s="13">
        <f t="shared" si="36"/>
        <v>457.19515552834616</v>
      </c>
    </row>
    <row r="1174" spans="2:10" x14ac:dyDescent="0.25">
      <c r="B1174" s="2">
        <v>1170</v>
      </c>
      <c r="C1174" s="1">
        <v>44137</v>
      </c>
      <c r="D1174" t="s">
        <v>107</v>
      </c>
      <c r="E1174" s="2" t="s">
        <v>19</v>
      </c>
      <c r="F1174" s="13">
        <v>3.96</v>
      </c>
      <c r="G1174" s="13">
        <v>464.62</v>
      </c>
      <c r="H1174" s="13">
        <v>0</v>
      </c>
      <c r="I1174" s="4">
        <f t="shared" si="37"/>
        <v>0</v>
      </c>
      <c r="J1174" s="13">
        <f t="shared" si="36"/>
        <v>0</v>
      </c>
    </row>
    <row r="1175" spans="2:10" x14ac:dyDescent="0.25">
      <c r="B1175" s="2">
        <v>1171</v>
      </c>
      <c r="C1175" s="1">
        <v>44141</v>
      </c>
      <c r="D1175" t="s">
        <v>884</v>
      </c>
      <c r="E1175" s="2" t="s">
        <v>19</v>
      </c>
      <c r="F1175" s="13">
        <v>76088.820000000007</v>
      </c>
      <c r="G1175" s="13">
        <v>10942149.43</v>
      </c>
      <c r="H1175" s="13">
        <v>234114.7</v>
      </c>
      <c r="I1175" s="4">
        <f t="shared" si="37"/>
        <v>2.1395677467000194E-2</v>
      </c>
      <c r="J1175" s="13">
        <f t="shared" si="36"/>
        <v>1627.9718515646339</v>
      </c>
    </row>
    <row r="1176" spans="2:10" x14ac:dyDescent="0.25">
      <c r="B1176" s="2">
        <v>1172</v>
      </c>
      <c r="C1176" s="1">
        <v>44146</v>
      </c>
      <c r="D1176" t="s">
        <v>885</v>
      </c>
      <c r="E1176" s="2" t="s">
        <v>19</v>
      </c>
      <c r="F1176" s="13">
        <v>111216.62</v>
      </c>
      <c r="G1176" s="13">
        <v>15279869.130000001</v>
      </c>
      <c r="H1176" s="13">
        <v>438981.46</v>
      </c>
      <c r="I1176" s="4">
        <f t="shared" si="37"/>
        <v>2.87293992026488E-2</v>
      </c>
      <c r="J1176" s="13">
        <f t="shared" si="36"/>
        <v>3195.1866739492943</v>
      </c>
    </row>
    <row r="1177" spans="2:10" x14ac:dyDescent="0.25">
      <c r="B1177" s="2">
        <v>1173</v>
      </c>
      <c r="C1177" s="1">
        <v>44155</v>
      </c>
      <c r="D1177" t="s">
        <v>886</v>
      </c>
      <c r="E1177" s="2" t="s">
        <v>19</v>
      </c>
      <c r="F1177" s="13">
        <v>1467.48</v>
      </c>
      <c r="G1177" s="13">
        <v>188775.98</v>
      </c>
      <c r="H1177" s="13">
        <v>3111.24</v>
      </c>
      <c r="I1177" s="4">
        <f t="shared" si="37"/>
        <v>1.648112222752068E-2</v>
      </c>
      <c r="J1177" s="13">
        <f t="shared" si="36"/>
        <v>24.185717246442049</v>
      </c>
    </row>
    <row r="1178" spans="2:10" x14ac:dyDescent="0.25">
      <c r="B1178" s="2">
        <v>1174</v>
      </c>
      <c r="C1178" s="1">
        <v>44181</v>
      </c>
      <c r="D1178" t="s">
        <v>887</v>
      </c>
      <c r="E1178" s="2" t="s">
        <v>19</v>
      </c>
      <c r="F1178" s="13">
        <v>6064</v>
      </c>
      <c r="G1178" s="13">
        <v>934306.15</v>
      </c>
      <c r="H1178" s="13">
        <v>14058.92</v>
      </c>
      <c r="I1178" s="4">
        <f t="shared" si="37"/>
        <v>1.5047444566216331E-2</v>
      </c>
      <c r="J1178" s="13">
        <f t="shared" si="36"/>
        <v>91.247703849535824</v>
      </c>
    </row>
    <row r="1179" spans="2:10" x14ac:dyDescent="0.25">
      <c r="B1179" s="2">
        <v>1175</v>
      </c>
      <c r="C1179" s="1">
        <v>44191</v>
      </c>
      <c r="D1179" t="s">
        <v>101</v>
      </c>
      <c r="E1179" s="2" t="s">
        <v>19</v>
      </c>
      <c r="F1179" s="13">
        <v>4517.84</v>
      </c>
      <c r="G1179" s="13">
        <v>634543.19999999995</v>
      </c>
      <c r="H1179" s="13">
        <v>10886.8</v>
      </c>
      <c r="I1179" s="4">
        <f t="shared" si="37"/>
        <v>1.7156909096181314E-2</v>
      </c>
      <c r="J1179" s="13">
        <f t="shared" si="36"/>
        <v>77.512170191091798</v>
      </c>
    </row>
    <row r="1180" spans="2:10" x14ac:dyDescent="0.25">
      <c r="B1180" s="2">
        <v>1176</v>
      </c>
      <c r="C1180" s="1">
        <v>44201</v>
      </c>
      <c r="D1180" t="s">
        <v>161</v>
      </c>
      <c r="E1180" s="2" t="s">
        <v>20</v>
      </c>
      <c r="F1180" s="13">
        <v>661930.02</v>
      </c>
      <c r="G1180" s="13">
        <v>96486174.879999995</v>
      </c>
      <c r="H1180" s="13">
        <v>3060155.15</v>
      </c>
      <c r="I1180" s="4">
        <f t="shared" si="37"/>
        <v>3.171599613940463E-2</v>
      </c>
      <c r="J1180" s="13">
        <f t="shared" si="36"/>
        <v>20993.76995887603</v>
      </c>
    </row>
    <row r="1181" spans="2:10" x14ac:dyDescent="0.25">
      <c r="B1181" s="2">
        <v>1177</v>
      </c>
      <c r="C1181" s="1">
        <v>44241</v>
      </c>
      <c r="D1181" t="s">
        <v>162</v>
      </c>
      <c r="E1181" s="2" t="s">
        <v>20</v>
      </c>
      <c r="F1181" s="13">
        <v>152072.99</v>
      </c>
      <c r="G1181" s="13">
        <v>22734713.550000001</v>
      </c>
      <c r="H1181" s="13">
        <v>895798.33</v>
      </c>
      <c r="I1181" s="4">
        <f t="shared" si="37"/>
        <v>3.9402226380811381E-2</v>
      </c>
      <c r="J1181" s="13">
        <f t="shared" si="36"/>
        <v>5992.0143783868652</v>
      </c>
    </row>
    <row r="1182" spans="2:10" x14ac:dyDescent="0.25">
      <c r="B1182" s="2">
        <v>1178</v>
      </c>
      <c r="C1182" s="1">
        <v>44261</v>
      </c>
      <c r="D1182" t="s">
        <v>888</v>
      </c>
      <c r="E1182" s="2" t="s">
        <v>20</v>
      </c>
      <c r="F1182" s="13">
        <v>19215.52</v>
      </c>
      <c r="G1182" s="13">
        <v>2893559.51</v>
      </c>
      <c r="H1182" s="13">
        <v>149070.76999999999</v>
      </c>
      <c r="I1182" s="4">
        <f t="shared" si="37"/>
        <v>5.1518128272399002E-2</v>
      </c>
      <c r="J1182" s="13">
        <f t="shared" si="36"/>
        <v>989.94762418084849</v>
      </c>
    </row>
    <row r="1183" spans="2:10" x14ac:dyDescent="0.25">
      <c r="B1183" s="2">
        <v>1179</v>
      </c>
      <c r="C1183" s="1">
        <v>44281</v>
      </c>
      <c r="D1183" t="s">
        <v>417</v>
      </c>
      <c r="E1183" s="2" t="s">
        <v>20</v>
      </c>
      <c r="F1183" s="13">
        <v>31011.77</v>
      </c>
      <c r="G1183" s="13">
        <v>4693234.97</v>
      </c>
      <c r="H1183" s="13">
        <v>139372.18</v>
      </c>
      <c r="I1183" s="4">
        <f t="shared" si="37"/>
        <v>2.9696399368642733E-2</v>
      </c>
      <c r="J1183" s="13">
        <f t="shared" si="36"/>
        <v>920.93790704849368</v>
      </c>
    </row>
    <row r="1184" spans="2:10" x14ac:dyDescent="0.25">
      <c r="B1184" s="2">
        <v>1180</v>
      </c>
      <c r="C1184" s="1">
        <v>45002</v>
      </c>
      <c r="D1184" t="s">
        <v>889</v>
      </c>
      <c r="E1184" s="2" t="s">
        <v>1</v>
      </c>
      <c r="F1184" s="13">
        <v>42330.96</v>
      </c>
      <c r="G1184" s="13">
        <v>4121365.32</v>
      </c>
      <c r="H1184" s="13">
        <v>13809.73</v>
      </c>
      <c r="I1184" s="4">
        <f t="shared" si="37"/>
        <v>3.3507658088412313E-3</v>
      </c>
      <c r="J1184" s="13">
        <f t="shared" si="36"/>
        <v>141.84113342342582</v>
      </c>
    </row>
    <row r="1185" spans="2:10" x14ac:dyDescent="0.25">
      <c r="B1185" s="2">
        <v>1181</v>
      </c>
      <c r="C1185" s="1">
        <v>45004</v>
      </c>
      <c r="D1185" t="s">
        <v>890</v>
      </c>
      <c r="E1185" s="2" t="s">
        <v>1</v>
      </c>
      <c r="F1185" s="13">
        <v>131221.16</v>
      </c>
      <c r="G1185" s="13">
        <v>13231915.32</v>
      </c>
      <c r="H1185" s="13">
        <v>81710.77</v>
      </c>
      <c r="I1185" s="4">
        <f t="shared" si="37"/>
        <v>6.1752790902836587E-3</v>
      </c>
      <c r="J1185" s="13">
        <f t="shared" si="36"/>
        <v>810.32728555076642</v>
      </c>
    </row>
    <row r="1186" spans="2:10" x14ac:dyDescent="0.25">
      <c r="B1186" s="2">
        <v>1182</v>
      </c>
      <c r="C1186" s="1">
        <v>45006</v>
      </c>
      <c r="D1186" t="s">
        <v>891</v>
      </c>
      <c r="E1186" s="2" t="s">
        <v>1</v>
      </c>
      <c r="F1186" s="13">
        <v>35065.57</v>
      </c>
      <c r="G1186" s="13">
        <v>3542048.04</v>
      </c>
      <c r="H1186" s="13">
        <v>31066.86</v>
      </c>
      <c r="I1186" s="4">
        <f t="shared" si="37"/>
        <v>8.7708748298060916E-3</v>
      </c>
      <c r="J1186" s="13">
        <f t="shared" si="36"/>
        <v>307.55572530580361</v>
      </c>
    </row>
    <row r="1187" spans="2:10" x14ac:dyDescent="0.25">
      <c r="B1187" s="2">
        <v>1183</v>
      </c>
      <c r="C1187" s="1">
        <v>45008</v>
      </c>
      <c r="D1187" t="s">
        <v>892</v>
      </c>
      <c r="E1187" s="2" t="s">
        <v>1</v>
      </c>
      <c r="F1187" s="13">
        <v>90602.66</v>
      </c>
      <c r="G1187" s="13">
        <v>10080565.42</v>
      </c>
      <c r="H1187" s="13">
        <v>92102.91</v>
      </c>
      <c r="I1187" s="4">
        <f t="shared" si="37"/>
        <v>9.136680946216209E-3</v>
      </c>
      <c r="J1187" s="13">
        <f t="shared" si="36"/>
        <v>827.80759729850547</v>
      </c>
    </row>
    <row r="1188" spans="2:10" x14ac:dyDescent="0.25">
      <c r="B1188" s="2">
        <v>1184</v>
      </c>
      <c r="C1188" s="1">
        <v>45012</v>
      </c>
      <c r="D1188" t="s">
        <v>893</v>
      </c>
      <c r="E1188" s="2" t="s">
        <v>1</v>
      </c>
      <c r="F1188" s="13">
        <v>31545.29</v>
      </c>
      <c r="G1188" s="13">
        <v>3113665.16</v>
      </c>
      <c r="H1188" s="13">
        <v>15921.24</v>
      </c>
      <c r="I1188" s="4">
        <f t="shared" si="37"/>
        <v>5.1133436583142419E-3</v>
      </c>
      <c r="J1188" s="13">
        <f t="shared" si="36"/>
        <v>161.30190857118367</v>
      </c>
    </row>
    <row r="1189" spans="2:10" x14ac:dyDescent="0.25">
      <c r="B1189" s="2">
        <v>1185</v>
      </c>
      <c r="C1189" s="1">
        <v>45014</v>
      </c>
      <c r="D1189" t="s">
        <v>894</v>
      </c>
      <c r="E1189" s="2" t="s">
        <v>1</v>
      </c>
      <c r="F1189" s="13">
        <v>33192.46</v>
      </c>
      <c r="G1189" s="13">
        <v>3584643.57</v>
      </c>
      <c r="H1189" s="13">
        <v>23250.06</v>
      </c>
      <c r="I1189" s="4">
        <f t="shared" si="37"/>
        <v>6.4860172415970498E-3</v>
      </c>
      <c r="J1189" s="13">
        <f t="shared" si="36"/>
        <v>215.28686785102042</v>
      </c>
    </row>
    <row r="1190" spans="2:10" x14ac:dyDescent="0.25">
      <c r="B1190" s="2">
        <v>1186</v>
      </c>
      <c r="C1190" s="1">
        <v>45105</v>
      </c>
      <c r="D1190" t="s">
        <v>785</v>
      </c>
      <c r="E1190" s="2" t="s">
        <v>19</v>
      </c>
      <c r="F1190" s="13">
        <v>3960.29</v>
      </c>
      <c r="G1190" s="13">
        <v>623332.94999999995</v>
      </c>
      <c r="H1190" s="13">
        <v>0</v>
      </c>
      <c r="I1190" s="4">
        <f t="shared" si="37"/>
        <v>0</v>
      </c>
      <c r="J1190" s="13">
        <f t="shared" si="36"/>
        <v>0</v>
      </c>
    </row>
    <row r="1191" spans="2:10" x14ac:dyDescent="0.25">
      <c r="B1191" s="2">
        <v>1187</v>
      </c>
      <c r="C1191" s="1">
        <v>45106</v>
      </c>
      <c r="D1191" t="s">
        <v>889</v>
      </c>
      <c r="E1191" s="2" t="s">
        <v>19</v>
      </c>
      <c r="F1191" s="13">
        <v>28634.68</v>
      </c>
      <c r="G1191" s="13">
        <v>3184844.82</v>
      </c>
      <c r="H1191" s="13">
        <v>72731.17</v>
      </c>
      <c r="I1191" s="4">
        <f t="shared" si="37"/>
        <v>2.2836644832196253E-2</v>
      </c>
      <c r="J1191" s="13">
        <f t="shared" si="36"/>
        <v>653.92001704359336</v>
      </c>
    </row>
    <row r="1192" spans="2:10" x14ac:dyDescent="0.25">
      <c r="B1192" s="2">
        <v>1188</v>
      </c>
      <c r="C1192" s="1">
        <v>45126</v>
      </c>
      <c r="D1192" t="s">
        <v>891</v>
      </c>
      <c r="E1192" s="2" t="s">
        <v>19</v>
      </c>
      <c r="F1192" s="13">
        <v>24890.66</v>
      </c>
      <c r="G1192" s="13">
        <v>3195402.44</v>
      </c>
      <c r="H1192" s="13">
        <v>33966.980000000003</v>
      </c>
      <c r="I1192" s="4">
        <f t="shared" si="37"/>
        <v>1.062995370310852E-2</v>
      </c>
      <c r="J1192" s="13">
        <f t="shared" si="36"/>
        <v>264.58656343981511</v>
      </c>
    </row>
    <row r="1193" spans="2:10" x14ac:dyDescent="0.25">
      <c r="B1193" s="2">
        <v>1189</v>
      </c>
      <c r="C1193" s="1">
        <v>45131</v>
      </c>
      <c r="D1193" t="s">
        <v>892</v>
      </c>
      <c r="E1193" s="2" t="s">
        <v>19</v>
      </c>
      <c r="F1193" s="13">
        <v>185903.49</v>
      </c>
      <c r="G1193" s="13">
        <v>25621191.420000002</v>
      </c>
      <c r="H1193" s="13">
        <v>625156.36</v>
      </c>
      <c r="I1193" s="4">
        <f t="shared" si="37"/>
        <v>2.439997226327268E-2</v>
      </c>
      <c r="J1193" s="13">
        <f t="shared" si="36"/>
        <v>4536.0399996455899</v>
      </c>
    </row>
    <row r="1194" spans="2:10" x14ac:dyDescent="0.25">
      <c r="B1194" s="2">
        <v>1190</v>
      </c>
      <c r="C1194" s="1">
        <v>45161</v>
      </c>
      <c r="D1194" t="s">
        <v>895</v>
      </c>
      <c r="E1194" s="2" t="s">
        <v>19</v>
      </c>
      <c r="F1194" s="13">
        <v>905.92</v>
      </c>
      <c r="G1194" s="13">
        <v>127563.25</v>
      </c>
      <c r="H1194" s="13">
        <v>2107.77</v>
      </c>
      <c r="I1194" s="4">
        <f t="shared" si="37"/>
        <v>1.6523332542875788E-2</v>
      </c>
      <c r="J1194" s="13">
        <f t="shared" si="36"/>
        <v>14.968817417242033</v>
      </c>
    </row>
    <row r="1195" spans="2:10" x14ac:dyDescent="0.25">
      <c r="B1195" s="2">
        <v>1191</v>
      </c>
      <c r="C1195" s="1">
        <v>45181</v>
      </c>
      <c r="D1195" t="s">
        <v>894</v>
      </c>
      <c r="E1195" s="2" t="s">
        <v>19</v>
      </c>
      <c r="F1195" s="13">
        <v>67308.56</v>
      </c>
      <c r="G1195" s="13">
        <v>8491853.7200000007</v>
      </c>
      <c r="H1195" s="13">
        <v>388263.61</v>
      </c>
      <c r="I1195" s="4">
        <f t="shared" si="37"/>
        <v>4.5721890979535142E-2</v>
      </c>
      <c r="J1195" s="13">
        <f t="shared" si="36"/>
        <v>3077.4746423094998</v>
      </c>
    </row>
    <row r="1196" spans="2:10" x14ac:dyDescent="0.25">
      <c r="B1196" s="2">
        <v>1192</v>
      </c>
      <c r="C1196" s="1">
        <v>45186</v>
      </c>
      <c r="D1196" t="s">
        <v>896</v>
      </c>
      <c r="E1196" s="2" t="s">
        <v>19</v>
      </c>
      <c r="F1196" s="13">
        <v>50638.68</v>
      </c>
      <c r="G1196" s="13">
        <v>6351601.1200000001</v>
      </c>
      <c r="H1196" s="13">
        <v>54872.7</v>
      </c>
      <c r="I1196" s="4">
        <f t="shared" si="37"/>
        <v>8.6391917507565395E-3</v>
      </c>
      <c r="J1196" s="13">
        <f t="shared" si="36"/>
        <v>437.47726652520015</v>
      </c>
    </row>
    <row r="1197" spans="2:10" x14ac:dyDescent="0.25">
      <c r="B1197" s="2">
        <v>1193</v>
      </c>
      <c r="C1197" s="1">
        <v>45211</v>
      </c>
      <c r="D1197" t="s">
        <v>890</v>
      </c>
      <c r="E1197" s="2" t="s">
        <v>20</v>
      </c>
      <c r="F1197" s="13">
        <v>196307.79</v>
      </c>
      <c r="G1197" s="13">
        <v>24882936.539999999</v>
      </c>
      <c r="H1197" s="13">
        <v>402086.78</v>
      </c>
      <c r="I1197" s="4">
        <f t="shared" si="37"/>
        <v>1.6159136979416983E-2</v>
      </c>
      <c r="J1197" s="13">
        <f t="shared" si="36"/>
        <v>3172.1644687366233</v>
      </c>
    </row>
    <row r="1198" spans="2:10" x14ac:dyDescent="0.25">
      <c r="B1198" s="2">
        <v>1194</v>
      </c>
      <c r="C1198" s="1">
        <v>45255</v>
      </c>
      <c r="D1198" t="s">
        <v>897</v>
      </c>
      <c r="E1198" s="2" t="s">
        <v>20</v>
      </c>
      <c r="F1198" s="13">
        <v>670248.5</v>
      </c>
      <c r="G1198" s="13">
        <v>71857725.930000007</v>
      </c>
      <c r="H1198" s="13">
        <v>1178446.21</v>
      </c>
      <c r="I1198" s="4">
        <f t="shared" si="37"/>
        <v>1.6399714780119538E-2</v>
      </c>
      <c r="J1198" s="13">
        <f t="shared" si="36"/>
        <v>10991.884231802949</v>
      </c>
    </row>
    <row r="1199" spans="2:10" x14ac:dyDescent="0.25">
      <c r="B1199" s="2">
        <v>1195</v>
      </c>
      <c r="C1199" s="1">
        <v>45271</v>
      </c>
      <c r="D1199" t="s">
        <v>893</v>
      </c>
      <c r="E1199" s="2" t="s">
        <v>20</v>
      </c>
      <c r="F1199" s="13">
        <v>142734.29</v>
      </c>
      <c r="G1199" s="13">
        <v>16778744.68</v>
      </c>
      <c r="H1199" s="13">
        <v>239755.6</v>
      </c>
      <c r="I1199" s="4">
        <f t="shared" si="37"/>
        <v>1.4289245385906904E-2</v>
      </c>
      <c r="J1199" s="13">
        <f t="shared" si="36"/>
        <v>2039.5652947931981</v>
      </c>
    </row>
    <row r="1200" spans="2:10" x14ac:dyDescent="0.25">
      <c r="B1200" s="2">
        <v>1196</v>
      </c>
      <c r="C1200" s="1">
        <v>46002</v>
      </c>
      <c r="D1200" t="s">
        <v>506</v>
      </c>
      <c r="E1200" s="2" t="s">
        <v>1</v>
      </c>
      <c r="F1200" s="13">
        <v>7757.77</v>
      </c>
      <c r="G1200" s="13">
        <v>1011410.12</v>
      </c>
      <c r="H1200" s="13">
        <v>19742.419999999998</v>
      </c>
      <c r="I1200" s="4">
        <f t="shared" si="37"/>
        <v>1.9519697904545386E-2</v>
      </c>
      <c r="J1200" s="13">
        <f t="shared" si="36"/>
        <v>151.42932681294508</v>
      </c>
    </row>
    <row r="1201" spans="2:10" x14ac:dyDescent="0.25">
      <c r="B1201" s="2">
        <v>1197</v>
      </c>
      <c r="C1201" s="1">
        <v>46004</v>
      </c>
      <c r="D1201" t="s">
        <v>898</v>
      </c>
      <c r="E1201" s="2" t="s">
        <v>1</v>
      </c>
      <c r="F1201" s="13">
        <v>7348.49</v>
      </c>
      <c r="G1201" s="13">
        <v>858829.05</v>
      </c>
      <c r="H1201" s="13">
        <v>17839.75</v>
      </c>
      <c r="I1201" s="4">
        <f t="shared" si="37"/>
        <v>2.0772178118567367E-2</v>
      </c>
      <c r="J1201" s="13">
        <f t="shared" si="36"/>
        <v>152.6441431825111</v>
      </c>
    </row>
    <row r="1202" spans="2:10" x14ac:dyDescent="0.25">
      <c r="B1202" s="2">
        <v>1198</v>
      </c>
      <c r="C1202" s="1">
        <v>46006</v>
      </c>
      <c r="D1202" t="s">
        <v>718</v>
      </c>
      <c r="E1202" s="2" t="s">
        <v>1</v>
      </c>
      <c r="F1202" s="13">
        <v>4463.78</v>
      </c>
      <c r="G1202" s="13">
        <v>648084.15</v>
      </c>
      <c r="H1202" s="13">
        <v>24122.79</v>
      </c>
      <c r="I1202" s="4">
        <f t="shared" si="37"/>
        <v>3.7221694127220976E-2</v>
      </c>
      <c r="J1202" s="13">
        <f t="shared" si="36"/>
        <v>166.14945381120643</v>
      </c>
    </row>
    <row r="1203" spans="2:10" x14ac:dyDescent="0.25">
      <c r="B1203" s="2">
        <v>1199</v>
      </c>
      <c r="C1203" s="1">
        <v>46008</v>
      </c>
      <c r="D1203" t="s">
        <v>479</v>
      </c>
      <c r="E1203" s="2" t="s">
        <v>1</v>
      </c>
      <c r="F1203" s="13">
        <v>7973.16</v>
      </c>
      <c r="G1203" s="13">
        <v>1015299.33</v>
      </c>
      <c r="H1203" s="13">
        <v>34894.43</v>
      </c>
      <c r="I1203" s="4">
        <f t="shared" si="37"/>
        <v>3.4368613244332588E-2</v>
      </c>
      <c r="J1203" s="13">
        <f t="shared" si="36"/>
        <v>274.02645237518283</v>
      </c>
    </row>
    <row r="1204" spans="2:10" x14ac:dyDescent="0.25">
      <c r="B1204" s="2">
        <v>1200</v>
      </c>
      <c r="C1204" s="1">
        <v>46010</v>
      </c>
      <c r="D1204" t="s">
        <v>899</v>
      </c>
      <c r="E1204" s="2" t="s">
        <v>1</v>
      </c>
      <c r="F1204" s="13">
        <v>14697.3</v>
      </c>
      <c r="G1204" s="13">
        <v>2271597.39</v>
      </c>
      <c r="H1204" s="13">
        <v>2599.7800000000002</v>
      </c>
      <c r="I1204" s="4">
        <f t="shared" si="37"/>
        <v>1.1444721725094077E-3</v>
      </c>
      <c r="J1204" s="13">
        <f t="shared" si="36"/>
        <v>16.820650861022518</v>
      </c>
    </row>
    <row r="1205" spans="2:10" x14ac:dyDescent="0.25">
      <c r="B1205" s="2">
        <v>1201</v>
      </c>
      <c r="C1205" s="1">
        <v>46012</v>
      </c>
      <c r="D1205" t="s">
        <v>900</v>
      </c>
      <c r="E1205" s="2" t="s">
        <v>1</v>
      </c>
      <c r="F1205" s="13">
        <v>5777.08</v>
      </c>
      <c r="G1205" s="13">
        <v>876830.09</v>
      </c>
      <c r="H1205" s="13">
        <v>2947.52</v>
      </c>
      <c r="I1205" s="4">
        <f t="shared" si="37"/>
        <v>3.361563470067502E-3</v>
      </c>
      <c r="J1205" s="13">
        <f t="shared" si="36"/>
        <v>19.420021091657564</v>
      </c>
    </row>
    <row r="1206" spans="2:10" x14ac:dyDescent="0.25">
      <c r="B1206" s="2">
        <v>1202</v>
      </c>
      <c r="C1206" s="1">
        <v>46014</v>
      </c>
      <c r="D1206" t="s">
        <v>901</v>
      </c>
      <c r="E1206" s="2" t="s">
        <v>1</v>
      </c>
      <c r="F1206" s="13">
        <v>9161.7999999999993</v>
      </c>
      <c r="G1206" s="13">
        <v>1139262.8799999999</v>
      </c>
      <c r="H1206" s="13">
        <v>19221.09</v>
      </c>
      <c r="I1206" s="4">
        <f t="shared" si="37"/>
        <v>1.6871514325122225E-2</v>
      </c>
      <c r="J1206" s="13">
        <f t="shared" si="36"/>
        <v>154.57343994390479</v>
      </c>
    </row>
    <row r="1207" spans="2:10" x14ac:dyDescent="0.25">
      <c r="B1207" s="2">
        <v>1203</v>
      </c>
      <c r="C1207" s="1">
        <v>46016</v>
      </c>
      <c r="D1207" t="s">
        <v>902</v>
      </c>
      <c r="E1207" s="2" t="s">
        <v>1</v>
      </c>
      <c r="F1207" s="13">
        <v>6281.06</v>
      </c>
      <c r="G1207" s="13">
        <v>737083.66</v>
      </c>
      <c r="H1207" s="13">
        <v>25545.53</v>
      </c>
      <c r="I1207" s="4">
        <f t="shared" si="37"/>
        <v>3.4657571977650403E-2</v>
      </c>
      <c r="J1207" s="13">
        <f t="shared" si="36"/>
        <v>217.68628904594087</v>
      </c>
    </row>
    <row r="1208" spans="2:10" x14ac:dyDescent="0.25">
      <c r="B1208" s="2">
        <v>1204</v>
      </c>
      <c r="C1208" s="1">
        <v>46171</v>
      </c>
      <c r="D1208" t="s">
        <v>899</v>
      </c>
      <c r="E1208" s="2" t="s">
        <v>19</v>
      </c>
      <c r="F1208" s="13">
        <v>10884.79</v>
      </c>
      <c r="G1208" s="13">
        <v>1766240.53</v>
      </c>
      <c r="H1208" s="13">
        <v>16959.71</v>
      </c>
      <c r="I1208" s="4">
        <f t="shared" si="37"/>
        <v>9.6021519787002057E-3</v>
      </c>
      <c r="J1208" s="13">
        <f t="shared" si="36"/>
        <v>104.51740783623622</v>
      </c>
    </row>
    <row r="1209" spans="2:10" x14ac:dyDescent="0.25">
      <c r="B1209" s="2">
        <v>1205</v>
      </c>
      <c r="C1209" s="1">
        <v>46181</v>
      </c>
      <c r="D1209" t="s">
        <v>900</v>
      </c>
      <c r="E1209" s="2" t="s">
        <v>19</v>
      </c>
      <c r="F1209" s="13">
        <v>3017.66</v>
      </c>
      <c r="G1209" s="13">
        <v>445348.85</v>
      </c>
      <c r="H1209" s="13">
        <v>1079.45</v>
      </c>
      <c r="I1209" s="4">
        <f t="shared" si="37"/>
        <v>2.423830217592344E-3</v>
      </c>
      <c r="J1209" s="13">
        <f t="shared" si="36"/>
        <v>7.3142954944197127</v>
      </c>
    </row>
    <row r="1210" spans="2:10" x14ac:dyDescent="0.25">
      <c r="B1210" s="2">
        <v>1206</v>
      </c>
      <c r="C1210" s="1">
        <v>46216</v>
      </c>
      <c r="D1210" t="s">
        <v>898</v>
      </c>
      <c r="E1210" s="2" t="s">
        <v>20</v>
      </c>
      <c r="F1210" s="13">
        <v>16098.26</v>
      </c>
      <c r="G1210" s="13">
        <v>2382801.25</v>
      </c>
      <c r="H1210" s="13">
        <v>87214.82</v>
      </c>
      <c r="I1210" s="4">
        <f t="shared" si="37"/>
        <v>3.6601802185557863E-2</v>
      </c>
      <c r="J1210" s="13">
        <f t="shared" si="36"/>
        <v>589.22532805167873</v>
      </c>
    </row>
    <row r="1211" spans="2:10" x14ac:dyDescent="0.25">
      <c r="B1211" s="2">
        <v>1207</v>
      </c>
      <c r="C1211" s="1">
        <v>47002</v>
      </c>
      <c r="D1211" t="s">
        <v>471</v>
      </c>
      <c r="E1211" s="2" t="s">
        <v>1</v>
      </c>
      <c r="F1211" s="13">
        <v>38565.57</v>
      </c>
      <c r="G1211" s="13">
        <v>4552444.8099999996</v>
      </c>
      <c r="H1211" s="13">
        <v>9071.6</v>
      </c>
      <c r="I1211" s="4">
        <f t="shared" si="37"/>
        <v>1.9926875291432695E-3</v>
      </c>
      <c r="J1211" s="13">
        <f t="shared" si="36"/>
        <v>76.849130393301806</v>
      </c>
    </row>
    <row r="1212" spans="2:10" x14ac:dyDescent="0.25">
      <c r="B1212" s="2">
        <v>1208</v>
      </c>
      <c r="C1212" s="1">
        <v>47004</v>
      </c>
      <c r="D1212" t="s">
        <v>903</v>
      </c>
      <c r="E1212" s="2" t="s">
        <v>1</v>
      </c>
      <c r="F1212" s="13">
        <v>7393.68</v>
      </c>
      <c r="G1212" s="13">
        <v>888549.17</v>
      </c>
      <c r="H1212" s="13">
        <v>4463.24</v>
      </c>
      <c r="I1212" s="4">
        <f t="shared" si="37"/>
        <v>5.0230647337164243E-3</v>
      </c>
      <c r="J1212" s="13">
        <f t="shared" si="36"/>
        <v>37.138933260384455</v>
      </c>
    </row>
    <row r="1213" spans="2:10" x14ac:dyDescent="0.25">
      <c r="B1213" s="2">
        <v>1209</v>
      </c>
      <c r="C1213" s="1">
        <v>47006</v>
      </c>
      <c r="D1213" t="s">
        <v>904</v>
      </c>
      <c r="E1213" s="2" t="s">
        <v>1</v>
      </c>
      <c r="F1213" s="13">
        <v>14410.3</v>
      </c>
      <c r="G1213" s="13">
        <v>1970747.25</v>
      </c>
      <c r="H1213" s="13">
        <v>31796.2</v>
      </c>
      <c r="I1213" s="4">
        <f t="shared" si="37"/>
        <v>1.6134083150439509E-2</v>
      </c>
      <c r="J1213" s="13">
        <f t="shared" si="36"/>
        <v>232.49697842277843</v>
      </c>
    </row>
    <row r="1214" spans="2:10" x14ac:dyDescent="0.25">
      <c r="B1214" s="2">
        <v>1210</v>
      </c>
      <c r="C1214" s="1">
        <v>47008</v>
      </c>
      <c r="D1214" t="s">
        <v>905</v>
      </c>
      <c r="E1214" s="2" t="s">
        <v>1</v>
      </c>
      <c r="F1214" s="13">
        <v>9396.6</v>
      </c>
      <c r="G1214" s="13">
        <v>1402589.81</v>
      </c>
      <c r="H1214" s="13">
        <v>19802.439999999999</v>
      </c>
      <c r="I1214" s="4">
        <f t="shared" si="37"/>
        <v>1.4118482723042169E-2</v>
      </c>
      <c r="J1214" s="13">
        <f t="shared" si="36"/>
        <v>132.66573475533806</v>
      </c>
    </row>
    <row r="1215" spans="2:10" x14ac:dyDescent="0.25">
      <c r="B1215" s="2">
        <v>1211</v>
      </c>
      <c r="C1215" s="1">
        <v>47010</v>
      </c>
      <c r="D1215" t="s">
        <v>906</v>
      </c>
      <c r="E1215" s="2" t="s">
        <v>1</v>
      </c>
      <c r="F1215" s="13">
        <v>12754.12</v>
      </c>
      <c r="G1215" s="13">
        <v>1752064.36</v>
      </c>
      <c r="H1215" s="13">
        <v>3374.54</v>
      </c>
      <c r="I1215" s="4">
        <f t="shared" si="37"/>
        <v>1.9260365526754964E-3</v>
      </c>
      <c r="J1215" s="13">
        <f t="shared" si="36"/>
        <v>24.564901317209603</v>
      </c>
    </row>
    <row r="1216" spans="2:10" x14ac:dyDescent="0.25">
      <c r="B1216" s="2">
        <v>1212</v>
      </c>
      <c r="C1216" s="1">
        <v>47012</v>
      </c>
      <c r="D1216" t="s">
        <v>907</v>
      </c>
      <c r="E1216" s="2" t="s">
        <v>1</v>
      </c>
      <c r="F1216" s="13">
        <v>10440.719999999999</v>
      </c>
      <c r="G1216" s="13">
        <v>1429956.65</v>
      </c>
      <c r="H1216" s="13">
        <v>2577.52</v>
      </c>
      <c r="I1216" s="4">
        <f t="shared" si="37"/>
        <v>1.8025161811723455E-3</v>
      </c>
      <c r="J1216" s="13">
        <f t="shared" si="36"/>
        <v>18.81956674308973</v>
      </c>
    </row>
    <row r="1217" spans="2:10" x14ac:dyDescent="0.25">
      <c r="B1217" s="2">
        <v>1213</v>
      </c>
      <c r="C1217" s="1">
        <v>47014</v>
      </c>
      <c r="D1217" t="s">
        <v>908</v>
      </c>
      <c r="E1217" s="2" t="s">
        <v>1</v>
      </c>
      <c r="F1217" s="13">
        <v>5033.57</v>
      </c>
      <c r="G1217" s="13">
        <v>590758.78</v>
      </c>
      <c r="H1217" s="13">
        <v>91471.77</v>
      </c>
      <c r="I1217" s="4">
        <f t="shared" si="37"/>
        <v>0.15483776643996724</v>
      </c>
      <c r="J1217" s="13">
        <f t="shared" si="36"/>
        <v>779.38673601922585</v>
      </c>
    </row>
    <row r="1218" spans="2:10" x14ac:dyDescent="0.25">
      <c r="B1218" s="2">
        <v>1214</v>
      </c>
      <c r="C1218" s="1">
        <v>47016</v>
      </c>
      <c r="D1218" t="s">
        <v>909</v>
      </c>
      <c r="E1218" s="2" t="s">
        <v>1</v>
      </c>
      <c r="F1218" s="13">
        <v>10487.47</v>
      </c>
      <c r="G1218" s="13">
        <v>1431181.55</v>
      </c>
      <c r="H1218" s="13">
        <v>8592.34</v>
      </c>
      <c r="I1218" s="4">
        <f t="shared" si="37"/>
        <v>6.0036687868146423E-3</v>
      </c>
      <c r="J1218" s="13">
        <f t="shared" si="36"/>
        <v>62.963296291654956</v>
      </c>
    </row>
    <row r="1219" spans="2:10" x14ac:dyDescent="0.25">
      <c r="B1219" s="2">
        <v>1215</v>
      </c>
      <c r="C1219" s="1">
        <v>47018</v>
      </c>
      <c r="D1219" t="s">
        <v>910</v>
      </c>
      <c r="E1219" s="2" t="s">
        <v>1</v>
      </c>
      <c r="F1219" s="13">
        <v>15114.02</v>
      </c>
      <c r="G1219" s="13">
        <v>2014794.63</v>
      </c>
      <c r="H1219" s="13">
        <v>4780.91</v>
      </c>
      <c r="I1219" s="4">
        <f t="shared" si="37"/>
        <v>2.372901897202297E-3</v>
      </c>
      <c r="J1219" s="13">
        <f t="shared" si="36"/>
        <v>35.864086732353464</v>
      </c>
    </row>
    <row r="1220" spans="2:10" x14ac:dyDescent="0.25">
      <c r="B1220" s="2">
        <v>1216</v>
      </c>
      <c r="C1220" s="1">
        <v>47020</v>
      </c>
      <c r="D1220" t="s">
        <v>52</v>
      </c>
      <c r="E1220" s="2" t="s">
        <v>1</v>
      </c>
      <c r="F1220" s="13">
        <v>37870.639999999999</v>
      </c>
      <c r="G1220" s="13">
        <v>4679822.13</v>
      </c>
      <c r="H1220" s="13">
        <v>29032.11</v>
      </c>
      <c r="I1220" s="4">
        <f t="shared" si="37"/>
        <v>6.2036780872267898E-3</v>
      </c>
      <c r="J1220" s="13">
        <f t="shared" si="36"/>
        <v>234.93725951725435</v>
      </c>
    </row>
    <row r="1221" spans="2:10" x14ac:dyDescent="0.25">
      <c r="B1221" s="2">
        <v>1217</v>
      </c>
      <c r="C1221" s="1">
        <v>47022</v>
      </c>
      <c r="D1221" t="s">
        <v>911</v>
      </c>
      <c r="E1221" s="2" t="s">
        <v>1</v>
      </c>
      <c r="F1221" s="13">
        <v>34254.410000000003</v>
      </c>
      <c r="G1221" s="13">
        <v>4350938.5199999996</v>
      </c>
      <c r="H1221" s="13">
        <v>21389.51</v>
      </c>
      <c r="I1221" s="4">
        <f t="shared" si="37"/>
        <v>4.9160680854667647E-3</v>
      </c>
      <c r="J1221" s="13">
        <f t="shared" ref="J1221:J1284" si="38">I1221*F1221</f>
        <v>168.39701178749362</v>
      </c>
    </row>
    <row r="1222" spans="2:10" x14ac:dyDescent="0.25">
      <c r="B1222" s="2">
        <v>1218</v>
      </c>
      <c r="C1222" s="1">
        <v>47024</v>
      </c>
      <c r="D1222" t="s">
        <v>912</v>
      </c>
      <c r="E1222" s="2" t="s">
        <v>1</v>
      </c>
      <c r="F1222" s="13">
        <v>5881.21</v>
      </c>
      <c r="G1222" s="13">
        <v>1044703.26</v>
      </c>
      <c r="H1222" s="13">
        <v>18035.8</v>
      </c>
      <c r="I1222" s="4">
        <f t="shared" ref="I1222:I1285" si="39">IF(G1222=0,0,H1222/G1222)</f>
        <v>1.7264041082823842E-2</v>
      </c>
      <c r="J1222" s="13">
        <f t="shared" si="38"/>
        <v>101.53345105671441</v>
      </c>
    </row>
    <row r="1223" spans="2:10" x14ac:dyDescent="0.25">
      <c r="B1223" s="2">
        <v>1219</v>
      </c>
      <c r="C1223" s="1">
        <v>47026</v>
      </c>
      <c r="D1223" t="s">
        <v>614</v>
      </c>
      <c r="E1223" s="2" t="s">
        <v>1</v>
      </c>
      <c r="F1223" s="13">
        <v>7122.44</v>
      </c>
      <c r="G1223" s="13">
        <v>1013649.95</v>
      </c>
      <c r="H1223" s="13">
        <v>13798.87</v>
      </c>
      <c r="I1223" s="4">
        <f t="shared" si="39"/>
        <v>1.3613052513838729E-2</v>
      </c>
      <c r="J1223" s="13">
        <f t="shared" si="38"/>
        <v>96.958149746665512</v>
      </c>
    </row>
    <row r="1224" spans="2:10" x14ac:dyDescent="0.25">
      <c r="B1224" s="2">
        <v>1220</v>
      </c>
      <c r="C1224" s="1">
        <v>47028</v>
      </c>
      <c r="D1224" t="s">
        <v>913</v>
      </c>
      <c r="E1224" s="2" t="s">
        <v>1</v>
      </c>
      <c r="F1224" s="13">
        <v>6662.39</v>
      </c>
      <c r="G1224" s="13">
        <v>1044088.91</v>
      </c>
      <c r="H1224" s="13">
        <v>7018.94</v>
      </c>
      <c r="I1224" s="4">
        <f t="shared" si="39"/>
        <v>6.7225500939378808E-3</v>
      </c>
      <c r="J1224" s="13">
        <f t="shared" si="38"/>
        <v>44.7882505203508</v>
      </c>
    </row>
    <row r="1225" spans="2:10" x14ac:dyDescent="0.25">
      <c r="B1225" s="2">
        <v>1221</v>
      </c>
      <c r="C1225" s="1">
        <v>47030</v>
      </c>
      <c r="D1225" t="s">
        <v>343</v>
      </c>
      <c r="E1225" s="2" t="s">
        <v>1</v>
      </c>
      <c r="F1225" s="13">
        <v>24861.17</v>
      </c>
      <c r="G1225" s="13">
        <v>3116943.01</v>
      </c>
      <c r="H1225" s="13">
        <v>91436.73</v>
      </c>
      <c r="I1225" s="4">
        <f t="shared" si="39"/>
        <v>2.9335387174756207E-2</v>
      </c>
      <c r="J1225" s="13">
        <f t="shared" si="38"/>
        <v>729.31204756743375</v>
      </c>
    </row>
    <row r="1226" spans="2:10" x14ac:dyDescent="0.25">
      <c r="B1226" s="2">
        <v>1222</v>
      </c>
      <c r="C1226" s="1">
        <v>47032</v>
      </c>
      <c r="D1226" t="s">
        <v>914</v>
      </c>
      <c r="E1226" s="2" t="s">
        <v>1</v>
      </c>
      <c r="F1226" s="13">
        <v>21582.58</v>
      </c>
      <c r="G1226" s="13">
        <v>2783174.24</v>
      </c>
      <c r="H1226" s="13">
        <v>27525.200000000001</v>
      </c>
      <c r="I1226" s="4">
        <f t="shared" si="39"/>
        <v>9.8898587103910529E-3</v>
      </c>
      <c r="J1226" s="13">
        <f t="shared" si="38"/>
        <v>213.44866680571175</v>
      </c>
    </row>
    <row r="1227" spans="2:10" x14ac:dyDescent="0.25">
      <c r="B1227" s="2">
        <v>1223</v>
      </c>
      <c r="C1227" s="1">
        <v>47034</v>
      </c>
      <c r="D1227" t="s">
        <v>144</v>
      </c>
      <c r="E1227" s="2" t="s">
        <v>1</v>
      </c>
      <c r="F1227" s="13">
        <v>7951.37</v>
      </c>
      <c r="G1227" s="13">
        <v>1079819.1200000001</v>
      </c>
      <c r="H1227" s="13">
        <v>66080.929999999993</v>
      </c>
      <c r="I1227" s="4">
        <f t="shared" si="39"/>
        <v>6.1196295542534924E-2</v>
      </c>
      <c r="J1227" s="13">
        <f t="shared" si="38"/>
        <v>486.59438848804592</v>
      </c>
    </row>
    <row r="1228" spans="2:10" x14ac:dyDescent="0.25">
      <c r="B1228" s="2">
        <v>1224</v>
      </c>
      <c r="C1228" s="1">
        <v>47106</v>
      </c>
      <c r="D1228" t="s">
        <v>915</v>
      </c>
      <c r="E1228" s="2" t="s">
        <v>19</v>
      </c>
      <c r="F1228" s="13">
        <v>3129.14</v>
      </c>
      <c r="G1228" s="13">
        <v>447212.48</v>
      </c>
      <c r="H1228" s="13">
        <v>9785.1299999999992</v>
      </c>
      <c r="I1228" s="4">
        <f t="shared" si="39"/>
        <v>2.1880270425369167E-2</v>
      </c>
      <c r="J1228" s="13">
        <f t="shared" si="38"/>
        <v>68.466429398839679</v>
      </c>
    </row>
    <row r="1229" spans="2:10" x14ac:dyDescent="0.25">
      <c r="B1229" s="2">
        <v>1225</v>
      </c>
      <c r="C1229" s="1">
        <v>47121</v>
      </c>
      <c r="D1229" t="s">
        <v>904</v>
      </c>
      <c r="E1229" s="2" t="s">
        <v>19</v>
      </c>
      <c r="F1229" s="13">
        <v>28719.96</v>
      </c>
      <c r="G1229" s="13">
        <v>4355590.71</v>
      </c>
      <c r="H1229" s="13">
        <v>114237.7</v>
      </c>
      <c r="I1229" s="4">
        <f t="shared" si="39"/>
        <v>2.6227831677967741E-2</v>
      </c>
      <c r="J1229" s="13">
        <f t="shared" si="38"/>
        <v>753.26227667796638</v>
      </c>
    </row>
    <row r="1230" spans="2:10" x14ac:dyDescent="0.25">
      <c r="B1230" s="2">
        <v>1226</v>
      </c>
      <c r="C1230" s="1">
        <v>47122</v>
      </c>
      <c r="D1230" t="s">
        <v>916</v>
      </c>
      <c r="E1230" s="2" t="s">
        <v>19</v>
      </c>
      <c r="F1230" s="13">
        <v>5812.38</v>
      </c>
      <c r="G1230" s="13">
        <v>1005078.31</v>
      </c>
      <c r="H1230" s="13">
        <v>17140.12</v>
      </c>
      <c r="I1230" s="4">
        <f t="shared" si="39"/>
        <v>1.7053516954315728E-2</v>
      </c>
      <c r="J1230" s="13">
        <f t="shared" si="38"/>
        <v>99.12152087492565</v>
      </c>
    </row>
    <row r="1231" spans="2:10" x14ac:dyDescent="0.25">
      <c r="B1231" s="2">
        <v>1227</v>
      </c>
      <c r="C1231" s="1">
        <v>47151</v>
      </c>
      <c r="D1231" t="s">
        <v>909</v>
      </c>
      <c r="E1231" s="2" t="s">
        <v>19</v>
      </c>
      <c r="F1231" s="13">
        <v>3159.11</v>
      </c>
      <c r="G1231" s="13">
        <v>470725.3</v>
      </c>
      <c r="H1231" s="13">
        <v>59435.56</v>
      </c>
      <c r="I1231" s="4">
        <f t="shared" si="39"/>
        <v>0.12626378909312927</v>
      </c>
      <c r="J1231" s="13">
        <f t="shared" si="38"/>
        <v>398.88119876199562</v>
      </c>
    </row>
    <row r="1232" spans="2:10" x14ac:dyDescent="0.25">
      <c r="B1232" s="2">
        <v>1228</v>
      </c>
      <c r="C1232" s="1">
        <v>47171</v>
      </c>
      <c r="D1232" t="s">
        <v>917</v>
      </c>
      <c r="E1232" s="2" t="s">
        <v>19</v>
      </c>
      <c r="F1232" s="13">
        <v>4215.8500000000004</v>
      </c>
      <c r="G1232" s="13">
        <v>602212.25</v>
      </c>
      <c r="H1232" s="13">
        <v>6246.61</v>
      </c>
      <c r="I1232" s="4">
        <f t="shared" si="39"/>
        <v>1.037277139413886E-2</v>
      </c>
      <c r="J1232" s="13">
        <f t="shared" si="38"/>
        <v>43.730048281980316</v>
      </c>
    </row>
    <row r="1233" spans="2:10" x14ac:dyDescent="0.25">
      <c r="B1233" s="2">
        <v>1229</v>
      </c>
      <c r="C1233" s="1">
        <v>47181</v>
      </c>
      <c r="D1233" t="s">
        <v>918</v>
      </c>
      <c r="E1233" s="2" t="s">
        <v>19</v>
      </c>
      <c r="F1233" s="13">
        <v>9943.7900000000009</v>
      </c>
      <c r="G1233" s="13">
        <v>1557596.7</v>
      </c>
      <c r="H1233" s="13">
        <v>14720.8</v>
      </c>
      <c r="I1233" s="4">
        <f t="shared" si="39"/>
        <v>9.4509702030056951E-3</v>
      </c>
      <c r="J1233" s="13">
        <f t="shared" si="38"/>
        <v>93.978462994946014</v>
      </c>
    </row>
    <row r="1234" spans="2:10" x14ac:dyDescent="0.25">
      <c r="B1234" s="2">
        <v>1230</v>
      </c>
      <c r="C1234" s="1">
        <v>47271</v>
      </c>
      <c r="D1234" t="s">
        <v>919</v>
      </c>
      <c r="E1234" s="2" t="s">
        <v>20</v>
      </c>
      <c r="F1234" s="13">
        <v>48599.18</v>
      </c>
      <c r="G1234" s="13">
        <v>7692345.2199999997</v>
      </c>
      <c r="H1234" s="13">
        <v>164282.84</v>
      </c>
      <c r="I1234" s="4">
        <f t="shared" si="39"/>
        <v>2.1356665009374085E-2</v>
      </c>
      <c r="J1234" s="13">
        <f t="shared" si="38"/>
        <v>1037.9164069902729</v>
      </c>
    </row>
    <row r="1235" spans="2:10" x14ac:dyDescent="0.25">
      <c r="B1235" s="2">
        <v>1231</v>
      </c>
      <c r="C1235" s="1">
        <v>47276</v>
      </c>
      <c r="D1235" t="s">
        <v>911</v>
      </c>
      <c r="E1235" s="2" t="s">
        <v>20</v>
      </c>
      <c r="F1235" s="13">
        <v>88942.71</v>
      </c>
      <c r="G1235" s="13">
        <v>13254896.279999999</v>
      </c>
      <c r="H1235" s="13">
        <v>191411.15</v>
      </c>
      <c r="I1235" s="4">
        <f t="shared" si="39"/>
        <v>1.4440788215658524E-2</v>
      </c>
      <c r="J1235" s="13">
        <f t="shared" si="38"/>
        <v>1284.4028384367336</v>
      </c>
    </row>
    <row r="1236" spans="2:10" x14ac:dyDescent="0.25">
      <c r="B1236" s="2">
        <v>1232</v>
      </c>
      <c r="C1236" s="1">
        <v>48002</v>
      </c>
      <c r="D1236" t="s">
        <v>920</v>
      </c>
      <c r="E1236" s="2" t="s">
        <v>1</v>
      </c>
      <c r="F1236" s="13">
        <v>46613.77</v>
      </c>
      <c r="G1236" s="13">
        <v>5618545.9900000002</v>
      </c>
      <c r="H1236" s="13">
        <v>7832.42</v>
      </c>
      <c r="I1236" s="4">
        <f t="shared" si="39"/>
        <v>1.3940297034037447E-3</v>
      </c>
      <c r="J1236" s="13">
        <f t="shared" si="38"/>
        <v>64.980979967630375</v>
      </c>
    </row>
    <row r="1237" spans="2:10" x14ac:dyDescent="0.25">
      <c r="B1237" s="2">
        <v>1233</v>
      </c>
      <c r="C1237" s="1">
        <v>48004</v>
      </c>
      <c r="D1237" t="s">
        <v>921</v>
      </c>
      <c r="E1237" s="2" t="s">
        <v>1</v>
      </c>
      <c r="F1237" s="13">
        <v>23129.57</v>
      </c>
      <c r="G1237" s="13">
        <v>2738697.15</v>
      </c>
      <c r="H1237" s="13">
        <v>62283.63</v>
      </c>
      <c r="I1237" s="4">
        <f t="shared" si="39"/>
        <v>2.2742065510967503E-2</v>
      </c>
      <c r="J1237" s="13">
        <f t="shared" si="38"/>
        <v>526.01419618050863</v>
      </c>
    </row>
    <row r="1238" spans="2:10" x14ac:dyDescent="0.25">
      <c r="B1238" s="2">
        <v>1234</v>
      </c>
      <c r="C1238" s="1">
        <v>48006</v>
      </c>
      <c r="D1238" t="s">
        <v>922</v>
      </c>
      <c r="E1238" s="2" t="s">
        <v>1</v>
      </c>
      <c r="F1238" s="13">
        <v>43771.23</v>
      </c>
      <c r="G1238" s="13">
        <v>4965408.0599999996</v>
      </c>
      <c r="H1238" s="13">
        <v>5166.55</v>
      </c>
      <c r="I1238" s="4">
        <f t="shared" si="39"/>
        <v>1.0405086425062113E-3</v>
      </c>
      <c r="J1238" s="13">
        <f t="shared" si="38"/>
        <v>45.544343108127158</v>
      </c>
    </row>
    <row r="1239" spans="2:10" x14ac:dyDescent="0.25">
      <c r="B1239" s="2">
        <v>1235</v>
      </c>
      <c r="C1239" s="1">
        <v>48008</v>
      </c>
      <c r="D1239" t="s">
        <v>192</v>
      </c>
      <c r="E1239" s="2" t="s">
        <v>1</v>
      </c>
      <c r="F1239" s="13">
        <v>17422.97</v>
      </c>
      <c r="G1239" s="13">
        <v>2016195.87</v>
      </c>
      <c r="H1239" s="13">
        <v>7188.71</v>
      </c>
      <c r="I1239" s="4">
        <f t="shared" si="39"/>
        <v>3.5654819588535314E-3</v>
      </c>
      <c r="J1239" s="13">
        <f t="shared" si="38"/>
        <v>62.12128520464632</v>
      </c>
    </row>
    <row r="1240" spans="2:10" x14ac:dyDescent="0.25">
      <c r="B1240" s="2">
        <v>1236</v>
      </c>
      <c r="C1240" s="1">
        <v>48010</v>
      </c>
      <c r="D1240" t="s">
        <v>923</v>
      </c>
      <c r="E1240" s="2" t="s">
        <v>1</v>
      </c>
      <c r="F1240" s="13">
        <v>16228.05</v>
      </c>
      <c r="G1240" s="13">
        <v>2065924.15</v>
      </c>
      <c r="H1240" s="13">
        <v>13182.25</v>
      </c>
      <c r="I1240" s="4">
        <f t="shared" si="39"/>
        <v>6.3808005729542394E-3</v>
      </c>
      <c r="J1240" s="13">
        <f t="shared" si="38"/>
        <v>103.54795073793004</v>
      </c>
    </row>
    <row r="1241" spans="2:10" x14ac:dyDescent="0.25">
      <c r="B1241" s="2">
        <v>1237</v>
      </c>
      <c r="C1241" s="1">
        <v>48012</v>
      </c>
      <c r="D1241" t="s">
        <v>924</v>
      </c>
      <c r="E1241" s="2" t="s">
        <v>1</v>
      </c>
      <c r="F1241" s="13">
        <v>17211.009999999998</v>
      </c>
      <c r="G1241" s="13">
        <v>1886388.62</v>
      </c>
      <c r="H1241" s="13">
        <v>5907.81</v>
      </c>
      <c r="I1241" s="4">
        <f t="shared" si="39"/>
        <v>3.131809605594419E-3</v>
      </c>
      <c r="J1241" s="13">
        <f t="shared" si="38"/>
        <v>53.901606439981599</v>
      </c>
    </row>
    <row r="1242" spans="2:10" x14ac:dyDescent="0.25">
      <c r="B1242" s="2">
        <v>1238</v>
      </c>
      <c r="C1242" s="1">
        <v>48014</v>
      </c>
      <c r="D1242" t="s">
        <v>925</v>
      </c>
      <c r="E1242" s="2" t="s">
        <v>1</v>
      </c>
      <c r="F1242" s="13">
        <v>8634.4500000000007</v>
      </c>
      <c r="G1242" s="13">
        <v>1084166.79</v>
      </c>
      <c r="H1242" s="13">
        <v>0</v>
      </c>
      <c r="I1242" s="4">
        <f t="shared" si="39"/>
        <v>0</v>
      </c>
      <c r="J1242" s="13">
        <f t="shared" si="38"/>
        <v>0</v>
      </c>
    </row>
    <row r="1243" spans="2:10" x14ac:dyDescent="0.25">
      <c r="B1243" s="2">
        <v>1239</v>
      </c>
      <c r="C1243" s="1">
        <v>48016</v>
      </c>
      <c r="D1243" t="s">
        <v>258</v>
      </c>
      <c r="E1243" s="2" t="s">
        <v>1</v>
      </c>
      <c r="F1243" s="13">
        <v>11793.75</v>
      </c>
      <c r="G1243" s="13">
        <v>1568031.79</v>
      </c>
      <c r="H1243" s="13">
        <v>12180.27</v>
      </c>
      <c r="I1243" s="4">
        <f t="shared" si="39"/>
        <v>7.7678718490777534E-3</v>
      </c>
      <c r="J1243" s="13">
        <f t="shared" si="38"/>
        <v>91.612338620060754</v>
      </c>
    </row>
    <row r="1244" spans="2:10" x14ac:dyDescent="0.25">
      <c r="B1244" s="2">
        <v>1240</v>
      </c>
      <c r="C1244" s="1">
        <v>48018</v>
      </c>
      <c r="D1244" t="s">
        <v>926</v>
      </c>
      <c r="E1244" s="2" t="s">
        <v>1</v>
      </c>
      <c r="F1244" s="13">
        <v>8565.8799999999992</v>
      </c>
      <c r="G1244" s="13">
        <v>1223885.6000000001</v>
      </c>
      <c r="H1244" s="13">
        <v>2027.61</v>
      </c>
      <c r="I1244" s="4">
        <f t="shared" si="39"/>
        <v>1.6566989594452291E-3</v>
      </c>
      <c r="J1244" s="13">
        <f t="shared" si="38"/>
        <v>14.191084482732697</v>
      </c>
    </row>
    <row r="1245" spans="2:10" x14ac:dyDescent="0.25">
      <c r="B1245" s="2">
        <v>1241</v>
      </c>
      <c r="C1245" s="1">
        <v>48020</v>
      </c>
      <c r="D1245" t="s">
        <v>927</v>
      </c>
      <c r="E1245" s="2" t="s">
        <v>1</v>
      </c>
      <c r="F1245" s="13">
        <v>18899.310000000001</v>
      </c>
      <c r="G1245" s="13">
        <v>2371207.9700000002</v>
      </c>
      <c r="H1245" s="13">
        <v>3545.94</v>
      </c>
      <c r="I1245" s="4">
        <f t="shared" si="39"/>
        <v>1.4954150141457225E-3</v>
      </c>
      <c r="J1245" s="13">
        <f t="shared" si="38"/>
        <v>28.262311930994397</v>
      </c>
    </row>
    <row r="1246" spans="2:10" x14ac:dyDescent="0.25">
      <c r="B1246" s="2">
        <v>1242</v>
      </c>
      <c r="C1246" s="1">
        <v>48022</v>
      </c>
      <c r="D1246" t="s">
        <v>577</v>
      </c>
      <c r="E1246" s="2" t="s">
        <v>1</v>
      </c>
      <c r="F1246" s="13">
        <v>21716.17</v>
      </c>
      <c r="G1246" s="13">
        <v>2570555.02</v>
      </c>
      <c r="H1246" s="13">
        <v>26902.25</v>
      </c>
      <c r="I1246" s="4">
        <f t="shared" si="39"/>
        <v>1.0465541406695898E-2</v>
      </c>
      <c r="J1246" s="13">
        <f t="shared" si="38"/>
        <v>227.27147632984722</v>
      </c>
    </row>
    <row r="1247" spans="2:10" x14ac:dyDescent="0.25">
      <c r="B1247" s="2">
        <v>1243</v>
      </c>
      <c r="C1247" s="1">
        <v>48024</v>
      </c>
      <c r="D1247" t="s">
        <v>562</v>
      </c>
      <c r="E1247" s="2" t="s">
        <v>1</v>
      </c>
      <c r="F1247" s="13">
        <v>30825.040000000001</v>
      </c>
      <c r="G1247" s="13">
        <v>3833694.36</v>
      </c>
      <c r="H1247" s="13">
        <v>14792.56</v>
      </c>
      <c r="I1247" s="4">
        <f t="shared" si="39"/>
        <v>3.8585652926176411E-3</v>
      </c>
      <c r="J1247" s="13">
        <f t="shared" si="38"/>
        <v>118.94042948755049</v>
      </c>
    </row>
    <row r="1248" spans="2:10" x14ac:dyDescent="0.25">
      <c r="B1248" s="2">
        <v>1244</v>
      </c>
      <c r="C1248" s="1">
        <v>48026</v>
      </c>
      <c r="D1248" t="s">
        <v>928</v>
      </c>
      <c r="E1248" s="2" t="s">
        <v>1</v>
      </c>
      <c r="F1248" s="13">
        <v>48794.11</v>
      </c>
      <c r="G1248" s="13">
        <v>5619570.5899999999</v>
      </c>
      <c r="H1248" s="13">
        <v>18670.23</v>
      </c>
      <c r="I1248" s="4">
        <f t="shared" si="39"/>
        <v>3.3223588352504349E-3</v>
      </c>
      <c r="J1248" s="13">
        <f t="shared" si="38"/>
        <v>162.11154246668161</v>
      </c>
    </row>
    <row r="1249" spans="2:10" x14ac:dyDescent="0.25">
      <c r="B1249" s="2">
        <v>1245</v>
      </c>
      <c r="C1249" s="1">
        <v>48028</v>
      </c>
      <c r="D1249" t="s">
        <v>929</v>
      </c>
      <c r="E1249" s="2" t="s">
        <v>1</v>
      </c>
      <c r="F1249" s="13">
        <v>18405.07</v>
      </c>
      <c r="G1249" s="13">
        <v>2085115.33</v>
      </c>
      <c r="H1249" s="13">
        <v>4832.93</v>
      </c>
      <c r="I1249" s="4">
        <f t="shared" si="39"/>
        <v>2.3178238299173602E-3</v>
      </c>
      <c r="J1249" s="13">
        <f t="shared" si="38"/>
        <v>42.659709837297108</v>
      </c>
    </row>
    <row r="1250" spans="2:10" x14ac:dyDescent="0.25">
      <c r="B1250" s="2">
        <v>1246</v>
      </c>
      <c r="C1250" s="1">
        <v>48030</v>
      </c>
      <c r="D1250" t="s">
        <v>930</v>
      </c>
      <c r="E1250" s="2" t="s">
        <v>1</v>
      </c>
      <c r="F1250" s="13">
        <v>13870.26</v>
      </c>
      <c r="G1250" s="13">
        <v>1661073.36</v>
      </c>
      <c r="H1250" s="13">
        <v>4065.31</v>
      </c>
      <c r="I1250" s="4">
        <f t="shared" si="39"/>
        <v>2.4473994333398977E-3</v>
      </c>
      <c r="J1250" s="13">
        <f t="shared" si="38"/>
        <v>33.946066464277052</v>
      </c>
    </row>
    <row r="1251" spans="2:10" x14ac:dyDescent="0.25">
      <c r="B1251" s="2">
        <v>1247</v>
      </c>
      <c r="C1251" s="1">
        <v>48032</v>
      </c>
      <c r="D1251" t="s">
        <v>8</v>
      </c>
      <c r="E1251" s="2" t="s">
        <v>1</v>
      </c>
      <c r="F1251" s="13">
        <v>40863.910000000003</v>
      </c>
      <c r="G1251" s="13">
        <v>5037023.5599999996</v>
      </c>
      <c r="H1251" s="13">
        <v>25268.080000000002</v>
      </c>
      <c r="I1251" s="4">
        <f t="shared" si="39"/>
        <v>5.0164704808329311E-3</v>
      </c>
      <c r="J1251" s="13">
        <f t="shared" si="38"/>
        <v>204.99259824641365</v>
      </c>
    </row>
    <row r="1252" spans="2:10" x14ac:dyDescent="0.25">
      <c r="B1252" s="2">
        <v>1248</v>
      </c>
      <c r="C1252" s="1">
        <v>48034</v>
      </c>
      <c r="D1252" t="s">
        <v>931</v>
      </c>
      <c r="E1252" s="2" t="s">
        <v>1</v>
      </c>
      <c r="F1252" s="13">
        <v>4294.29</v>
      </c>
      <c r="G1252" s="13">
        <v>473271.78</v>
      </c>
      <c r="H1252" s="13">
        <v>1447.41</v>
      </c>
      <c r="I1252" s="4">
        <f t="shared" si="39"/>
        <v>3.0583061597291941E-3</v>
      </c>
      <c r="J1252" s="13">
        <f t="shared" si="38"/>
        <v>13.133253558663482</v>
      </c>
    </row>
    <row r="1253" spans="2:10" x14ac:dyDescent="0.25">
      <c r="B1253" s="2">
        <v>1249</v>
      </c>
      <c r="C1253" s="1">
        <v>48036</v>
      </c>
      <c r="D1253" t="s">
        <v>932</v>
      </c>
      <c r="E1253" s="2" t="s">
        <v>1</v>
      </c>
      <c r="F1253" s="13">
        <v>11092.17</v>
      </c>
      <c r="G1253" s="13">
        <v>1243597.56</v>
      </c>
      <c r="H1253" s="13">
        <v>8216.58</v>
      </c>
      <c r="I1253" s="4">
        <f t="shared" si="39"/>
        <v>6.6071052760830438E-3</v>
      </c>
      <c r="J1253" s="13">
        <f t="shared" si="38"/>
        <v>73.287134930210058</v>
      </c>
    </row>
    <row r="1254" spans="2:10" x14ac:dyDescent="0.25">
      <c r="B1254" s="2">
        <v>1250</v>
      </c>
      <c r="C1254" s="1">
        <v>48038</v>
      </c>
      <c r="D1254" t="s">
        <v>933</v>
      </c>
      <c r="E1254" s="2" t="s">
        <v>1</v>
      </c>
      <c r="F1254" s="13">
        <v>7289.42</v>
      </c>
      <c r="G1254" s="13">
        <v>884466.64</v>
      </c>
      <c r="H1254" s="13">
        <v>4520.54</v>
      </c>
      <c r="I1254" s="4">
        <f t="shared" si="39"/>
        <v>5.1110350527183252E-3</v>
      </c>
      <c r="J1254" s="13">
        <f t="shared" si="38"/>
        <v>37.256481133986014</v>
      </c>
    </row>
    <row r="1255" spans="2:10" x14ac:dyDescent="0.25">
      <c r="B1255" s="2">
        <v>1251</v>
      </c>
      <c r="C1255" s="1">
        <v>48040</v>
      </c>
      <c r="D1255" t="s">
        <v>934</v>
      </c>
      <c r="E1255" s="2" t="s">
        <v>1</v>
      </c>
      <c r="F1255" s="13">
        <v>35302.99</v>
      </c>
      <c r="G1255" s="13">
        <v>4299156.13</v>
      </c>
      <c r="H1255" s="13">
        <v>5604.8</v>
      </c>
      <c r="I1255" s="4">
        <f t="shared" si="39"/>
        <v>1.3036977096247027E-3</v>
      </c>
      <c r="J1255" s="13">
        <f t="shared" si="38"/>
        <v>46.024427205903777</v>
      </c>
    </row>
    <row r="1256" spans="2:10" x14ac:dyDescent="0.25">
      <c r="B1256" s="2">
        <v>1252</v>
      </c>
      <c r="C1256" s="1">
        <v>48042</v>
      </c>
      <c r="D1256" t="s">
        <v>442</v>
      </c>
      <c r="E1256" s="2" t="s">
        <v>1</v>
      </c>
      <c r="F1256" s="13">
        <v>37980.47</v>
      </c>
      <c r="G1256" s="13">
        <v>4335945.26</v>
      </c>
      <c r="H1256" s="13">
        <v>19020.259999999998</v>
      </c>
      <c r="I1256" s="4">
        <f t="shared" si="39"/>
        <v>4.3866467078046093E-3</v>
      </c>
      <c r="J1256" s="13">
        <f t="shared" si="38"/>
        <v>166.60690368637174</v>
      </c>
    </row>
    <row r="1257" spans="2:10" x14ac:dyDescent="0.25">
      <c r="B1257" s="2">
        <v>1253</v>
      </c>
      <c r="C1257" s="1">
        <v>48044</v>
      </c>
      <c r="D1257" t="s">
        <v>935</v>
      </c>
      <c r="E1257" s="2" t="s">
        <v>1</v>
      </c>
      <c r="F1257" s="13">
        <v>23376.880000000001</v>
      </c>
      <c r="G1257" s="13">
        <v>2844880.89</v>
      </c>
      <c r="H1257" s="13">
        <v>15470.71</v>
      </c>
      <c r="I1257" s="4">
        <f t="shared" si="39"/>
        <v>5.4380870757650586E-3</v>
      </c>
      <c r="J1257" s="13">
        <f t="shared" si="38"/>
        <v>127.12550899971069</v>
      </c>
    </row>
    <row r="1258" spans="2:10" x14ac:dyDescent="0.25">
      <c r="B1258" s="2">
        <v>1254</v>
      </c>
      <c r="C1258" s="1">
        <v>48046</v>
      </c>
      <c r="D1258" t="s">
        <v>936</v>
      </c>
      <c r="E1258" s="2" t="s">
        <v>1</v>
      </c>
      <c r="F1258" s="13">
        <v>9800.17</v>
      </c>
      <c r="G1258" s="13">
        <v>1147239.29</v>
      </c>
      <c r="H1258" s="13">
        <v>13207.72</v>
      </c>
      <c r="I1258" s="4">
        <f t="shared" si="39"/>
        <v>1.1512611287920586E-2</v>
      </c>
      <c r="J1258" s="13">
        <f t="shared" si="38"/>
        <v>112.82554776554069</v>
      </c>
    </row>
    <row r="1259" spans="2:10" x14ac:dyDescent="0.25">
      <c r="B1259" s="2">
        <v>1255</v>
      </c>
      <c r="C1259" s="1">
        <v>48048</v>
      </c>
      <c r="D1259" t="s">
        <v>937</v>
      </c>
      <c r="E1259" s="2" t="s">
        <v>1</v>
      </c>
      <c r="F1259" s="13">
        <v>9229.92</v>
      </c>
      <c r="G1259" s="13">
        <v>1085474.6299999999</v>
      </c>
      <c r="H1259" s="13">
        <v>1528.28</v>
      </c>
      <c r="I1259" s="4">
        <f t="shared" si="39"/>
        <v>1.4079370975257157E-3</v>
      </c>
      <c r="J1259" s="13">
        <f t="shared" si="38"/>
        <v>12.995146775194554</v>
      </c>
    </row>
    <row r="1260" spans="2:10" x14ac:dyDescent="0.25">
      <c r="B1260" s="2">
        <v>1256</v>
      </c>
      <c r="C1260" s="1">
        <v>48106</v>
      </c>
      <c r="D1260" t="s">
        <v>922</v>
      </c>
      <c r="E1260" s="2" t="s">
        <v>19</v>
      </c>
      <c r="F1260" s="13">
        <v>21258.7</v>
      </c>
      <c r="G1260" s="13">
        <v>2924171.68</v>
      </c>
      <c r="H1260" s="13">
        <v>30626.11</v>
      </c>
      <c r="I1260" s="4">
        <f t="shared" si="39"/>
        <v>1.0473430889666504E-2</v>
      </c>
      <c r="J1260" s="13">
        <f t="shared" si="38"/>
        <v>222.65152525415331</v>
      </c>
    </row>
    <row r="1261" spans="2:10" x14ac:dyDescent="0.25">
      <c r="B1261" s="2">
        <v>1257</v>
      </c>
      <c r="C1261" s="1">
        <v>48111</v>
      </c>
      <c r="D1261" t="s">
        <v>938</v>
      </c>
      <c r="E1261" s="2" t="s">
        <v>19</v>
      </c>
      <c r="F1261" s="13">
        <v>4894.91</v>
      </c>
      <c r="G1261" s="13">
        <v>731097.93</v>
      </c>
      <c r="H1261" s="13">
        <v>14112.24</v>
      </c>
      <c r="I1261" s="4">
        <f t="shared" si="39"/>
        <v>1.9302803934898295E-2</v>
      </c>
      <c r="J1261" s="13">
        <f t="shared" si="38"/>
        <v>94.485488008973007</v>
      </c>
    </row>
    <row r="1262" spans="2:10" x14ac:dyDescent="0.25">
      <c r="B1262" s="2">
        <v>1258</v>
      </c>
      <c r="C1262" s="1">
        <v>48112</v>
      </c>
      <c r="D1262" t="s">
        <v>258</v>
      </c>
      <c r="E1262" s="2" t="s">
        <v>19</v>
      </c>
      <c r="F1262" s="13">
        <v>3763.2</v>
      </c>
      <c r="G1262" s="13">
        <v>613371.48</v>
      </c>
      <c r="H1262" s="13">
        <v>61126.64</v>
      </c>
      <c r="I1262" s="4">
        <f t="shared" si="39"/>
        <v>9.9656801780219711E-2</v>
      </c>
      <c r="J1262" s="13">
        <f t="shared" si="38"/>
        <v>375.0284764593228</v>
      </c>
    </row>
    <row r="1263" spans="2:10" x14ac:dyDescent="0.25">
      <c r="B1263" s="2">
        <v>1259</v>
      </c>
      <c r="C1263" s="1">
        <v>48113</v>
      </c>
      <c r="D1263" t="s">
        <v>926</v>
      </c>
      <c r="E1263" s="2" t="s">
        <v>19</v>
      </c>
      <c r="F1263" s="13">
        <v>8473.34</v>
      </c>
      <c r="G1263" s="13">
        <v>1268453.72</v>
      </c>
      <c r="H1263" s="13">
        <v>80301.67</v>
      </c>
      <c r="I1263" s="4">
        <f t="shared" si="39"/>
        <v>6.3306740115043378E-2</v>
      </c>
      <c r="J1263" s="13">
        <f t="shared" si="38"/>
        <v>536.4195332864017</v>
      </c>
    </row>
    <row r="1264" spans="2:10" x14ac:dyDescent="0.25">
      <c r="B1264" s="2">
        <v>1260</v>
      </c>
      <c r="C1264" s="1">
        <v>48116</v>
      </c>
      <c r="D1264" t="s">
        <v>939</v>
      </c>
      <c r="E1264" s="2" t="s">
        <v>19</v>
      </c>
      <c r="F1264" s="13">
        <v>7689.63</v>
      </c>
      <c r="G1264" s="13">
        <v>1247730.05</v>
      </c>
      <c r="H1264" s="13">
        <v>62867.24</v>
      </c>
      <c r="I1264" s="4">
        <f t="shared" si="39"/>
        <v>5.0385289670630273E-2</v>
      </c>
      <c r="J1264" s="13">
        <f t="shared" si="38"/>
        <v>387.44423500996868</v>
      </c>
    </row>
    <row r="1265" spans="2:10" x14ac:dyDescent="0.25">
      <c r="B1265" s="2">
        <v>1261</v>
      </c>
      <c r="C1265" s="1">
        <v>48126</v>
      </c>
      <c r="D1265" t="s">
        <v>940</v>
      </c>
      <c r="E1265" s="2" t="s">
        <v>19</v>
      </c>
      <c r="F1265" s="13">
        <v>9232.86</v>
      </c>
      <c r="G1265" s="13">
        <v>1278014.06</v>
      </c>
      <c r="H1265" s="13">
        <v>34568.379999999997</v>
      </c>
      <c r="I1265" s="4">
        <f t="shared" si="39"/>
        <v>2.7048513065654377E-2</v>
      </c>
      <c r="J1265" s="13">
        <f t="shared" si="38"/>
        <v>249.73513434335769</v>
      </c>
    </row>
    <row r="1266" spans="2:10" x14ac:dyDescent="0.25">
      <c r="B1266" s="2">
        <v>1262</v>
      </c>
      <c r="C1266" s="1">
        <v>48146</v>
      </c>
      <c r="D1266" t="s">
        <v>932</v>
      </c>
      <c r="E1266" s="2" t="s">
        <v>19</v>
      </c>
      <c r="F1266" s="13">
        <v>12420.44</v>
      </c>
      <c r="G1266" s="13">
        <v>1778853.58</v>
      </c>
      <c r="H1266" s="13">
        <v>26100.46</v>
      </c>
      <c r="I1266" s="4">
        <f t="shared" si="39"/>
        <v>1.4672629773159857E-2</v>
      </c>
      <c r="J1266" s="13">
        <f t="shared" si="38"/>
        <v>182.24051773974563</v>
      </c>
    </row>
    <row r="1267" spans="2:10" x14ac:dyDescent="0.25">
      <c r="B1267" s="2">
        <v>1263</v>
      </c>
      <c r="C1267" s="1">
        <v>48151</v>
      </c>
      <c r="D1267" t="s">
        <v>934</v>
      </c>
      <c r="E1267" s="2" t="s">
        <v>19</v>
      </c>
      <c r="F1267" s="13">
        <v>6583.61</v>
      </c>
      <c r="G1267" s="13">
        <v>1129275.03</v>
      </c>
      <c r="H1267" s="13">
        <v>30235.72</v>
      </c>
      <c r="I1267" s="4">
        <f t="shared" si="39"/>
        <v>2.6774451924257991E-2</v>
      </c>
      <c r="J1267" s="13">
        <f t="shared" si="38"/>
        <v>176.27254943306414</v>
      </c>
    </row>
    <row r="1268" spans="2:10" x14ac:dyDescent="0.25">
      <c r="B1268" s="2">
        <v>1264</v>
      </c>
      <c r="C1268" s="1">
        <v>48165</v>
      </c>
      <c r="D1268" t="s">
        <v>442</v>
      </c>
      <c r="E1268" s="2" t="s">
        <v>19</v>
      </c>
      <c r="F1268" s="13">
        <v>27302.69</v>
      </c>
      <c r="G1268" s="13">
        <v>3870929.78</v>
      </c>
      <c r="H1268" s="13">
        <v>247609.57</v>
      </c>
      <c r="I1268" s="4">
        <f t="shared" si="39"/>
        <v>6.396643289147963E-2</v>
      </c>
      <c r="J1268" s="13">
        <f t="shared" si="38"/>
        <v>1746.4556876418719</v>
      </c>
    </row>
    <row r="1269" spans="2:10" x14ac:dyDescent="0.25">
      <c r="B1269" s="2">
        <v>1265</v>
      </c>
      <c r="C1269" s="1">
        <v>48168</v>
      </c>
      <c r="D1269" t="s">
        <v>60</v>
      </c>
      <c r="E1269" s="2" t="s">
        <v>19</v>
      </c>
      <c r="F1269" s="13">
        <v>3523.71</v>
      </c>
      <c r="G1269" s="13">
        <v>620930.28</v>
      </c>
      <c r="H1269" s="13">
        <v>55286.61</v>
      </c>
      <c r="I1269" s="4">
        <f t="shared" si="39"/>
        <v>8.9038353871226897E-2</v>
      </c>
      <c r="J1269" s="13">
        <f t="shared" si="38"/>
        <v>313.74533791958095</v>
      </c>
    </row>
    <row r="1270" spans="2:10" x14ac:dyDescent="0.25">
      <c r="B1270" s="2">
        <v>1266</v>
      </c>
      <c r="C1270" s="1">
        <v>48201</v>
      </c>
      <c r="D1270" t="s">
        <v>941</v>
      </c>
      <c r="E1270" s="2" t="s">
        <v>20</v>
      </c>
      <c r="F1270" s="13">
        <v>29375.65</v>
      </c>
      <c r="G1270" s="13">
        <v>4990579.9800000004</v>
      </c>
      <c r="H1270" s="13">
        <v>199063.24</v>
      </c>
      <c r="I1270" s="4">
        <f t="shared" si="39"/>
        <v>3.9887796768663344E-2</v>
      </c>
      <c r="J1270" s="13">
        <f t="shared" si="38"/>
        <v>1171.7299571473854</v>
      </c>
    </row>
    <row r="1271" spans="2:10" x14ac:dyDescent="0.25">
      <c r="B1271" s="2">
        <v>1267</v>
      </c>
      <c r="C1271" s="1">
        <v>48281</v>
      </c>
      <c r="D1271" t="s">
        <v>935</v>
      </c>
      <c r="E1271" s="2" t="s">
        <v>20</v>
      </c>
      <c r="F1271" s="13">
        <v>33603.42</v>
      </c>
      <c r="G1271" s="13">
        <v>4690873.95</v>
      </c>
      <c r="H1271" s="13">
        <v>264510.87</v>
      </c>
      <c r="I1271" s="4">
        <f t="shared" si="39"/>
        <v>5.6388398584020782E-2</v>
      </c>
      <c r="J1271" s="13">
        <f t="shared" si="38"/>
        <v>1894.8430407462556</v>
      </c>
    </row>
    <row r="1272" spans="2:10" x14ac:dyDescent="0.25">
      <c r="B1272" s="2">
        <v>1268</v>
      </c>
      <c r="C1272" s="1">
        <v>49002</v>
      </c>
      <c r="D1272" t="s">
        <v>942</v>
      </c>
      <c r="E1272" s="2" t="s">
        <v>1</v>
      </c>
      <c r="F1272" s="13">
        <v>13917.89</v>
      </c>
      <c r="G1272" s="13">
        <v>1717435.92</v>
      </c>
      <c r="H1272" s="13">
        <v>6207.31</v>
      </c>
      <c r="I1272" s="4">
        <f t="shared" si="39"/>
        <v>3.6142891433177901E-3</v>
      </c>
      <c r="J1272" s="13">
        <f t="shared" si="38"/>
        <v>50.303278724891236</v>
      </c>
    </row>
    <row r="1273" spans="2:10" x14ac:dyDescent="0.25">
      <c r="B1273" s="2">
        <v>1269</v>
      </c>
      <c r="C1273" s="1">
        <v>49004</v>
      </c>
      <c r="D1273" t="s">
        <v>943</v>
      </c>
      <c r="E1273" s="2" t="s">
        <v>1</v>
      </c>
      <c r="F1273" s="13">
        <v>8537.3799999999992</v>
      </c>
      <c r="G1273" s="13">
        <v>1071365.07</v>
      </c>
      <c r="H1273" s="13">
        <v>20925.86</v>
      </c>
      <c r="I1273" s="4">
        <f t="shared" si="39"/>
        <v>1.9531960286888951E-2</v>
      </c>
      <c r="J1273" s="13">
        <f t="shared" si="38"/>
        <v>166.75176711407997</v>
      </c>
    </row>
    <row r="1274" spans="2:10" x14ac:dyDescent="0.25">
      <c r="B1274" s="2">
        <v>1270</v>
      </c>
      <c r="C1274" s="1">
        <v>49006</v>
      </c>
      <c r="D1274" t="s">
        <v>944</v>
      </c>
      <c r="E1274" s="2" t="s">
        <v>1</v>
      </c>
      <c r="F1274" s="13">
        <v>19551.39</v>
      </c>
      <c r="G1274" s="13">
        <v>2383564.61</v>
      </c>
      <c r="H1274" s="13">
        <v>9576.34</v>
      </c>
      <c r="I1274" s="4">
        <f t="shared" si="39"/>
        <v>4.0176548853861366E-3</v>
      </c>
      <c r="J1274" s="13">
        <f t="shared" si="38"/>
        <v>78.550737549589655</v>
      </c>
    </row>
    <row r="1275" spans="2:10" x14ac:dyDescent="0.25">
      <c r="B1275" s="2">
        <v>1271</v>
      </c>
      <c r="C1275" s="1">
        <v>49008</v>
      </c>
      <c r="D1275" t="s">
        <v>646</v>
      </c>
      <c r="E1275" s="2" t="s">
        <v>1</v>
      </c>
      <c r="F1275" s="13">
        <v>10010.89</v>
      </c>
      <c r="G1275" s="13">
        <v>1132136.1599999999</v>
      </c>
      <c r="H1275" s="13">
        <v>5378.56</v>
      </c>
      <c r="I1275" s="4">
        <f t="shared" si="39"/>
        <v>4.7508066520903286E-3</v>
      </c>
      <c r="J1275" s="13">
        <f t="shared" si="38"/>
        <v>47.559802805344546</v>
      </c>
    </row>
    <row r="1276" spans="2:10" x14ac:dyDescent="0.25">
      <c r="B1276" s="2">
        <v>1272</v>
      </c>
      <c r="C1276" s="1">
        <v>49010</v>
      </c>
      <c r="D1276" t="s">
        <v>945</v>
      </c>
      <c r="E1276" s="2" t="s">
        <v>1</v>
      </c>
      <c r="F1276" s="13">
        <v>13868.22</v>
      </c>
      <c r="G1276" s="13">
        <v>1568439.58</v>
      </c>
      <c r="H1276" s="13">
        <v>16537.689999999999</v>
      </c>
      <c r="I1276" s="4">
        <f t="shared" si="39"/>
        <v>1.0544040210971977E-2</v>
      </c>
      <c r="J1276" s="13">
        <f t="shared" si="38"/>
        <v>146.22706933460577</v>
      </c>
    </row>
    <row r="1277" spans="2:10" x14ac:dyDescent="0.25">
      <c r="B1277" s="2">
        <v>1273</v>
      </c>
      <c r="C1277" s="1">
        <v>49012</v>
      </c>
      <c r="D1277" t="s">
        <v>946</v>
      </c>
      <c r="E1277" s="2" t="s">
        <v>1</v>
      </c>
      <c r="F1277" s="13">
        <v>20956.13</v>
      </c>
      <c r="G1277" s="13">
        <v>2376277.38</v>
      </c>
      <c r="H1277" s="13">
        <v>29295.68</v>
      </c>
      <c r="I1277" s="4">
        <f t="shared" si="39"/>
        <v>1.2328392403415465E-2</v>
      </c>
      <c r="J1277" s="13">
        <f t="shared" si="38"/>
        <v>258.35539389698693</v>
      </c>
    </row>
    <row r="1278" spans="2:10" x14ac:dyDescent="0.25">
      <c r="B1278" s="2">
        <v>1274</v>
      </c>
      <c r="C1278" s="1">
        <v>49014</v>
      </c>
      <c r="D1278" t="s">
        <v>133</v>
      </c>
      <c r="E1278" s="2" t="s">
        <v>1</v>
      </c>
      <c r="F1278" s="13">
        <v>16269.36</v>
      </c>
      <c r="G1278" s="13">
        <v>1891674.36</v>
      </c>
      <c r="H1278" s="13">
        <v>9267.73</v>
      </c>
      <c r="I1278" s="4">
        <f t="shared" si="39"/>
        <v>4.8992206036984074E-3</v>
      </c>
      <c r="J1278" s="13">
        <f t="shared" si="38"/>
        <v>79.70718372098672</v>
      </c>
    </row>
    <row r="1279" spans="2:10" x14ac:dyDescent="0.25">
      <c r="B1279" s="2">
        <v>1275</v>
      </c>
      <c r="C1279" s="1">
        <v>49016</v>
      </c>
      <c r="D1279" t="s">
        <v>716</v>
      </c>
      <c r="E1279" s="2" t="s">
        <v>1</v>
      </c>
      <c r="F1279" s="13">
        <v>16827.150000000001</v>
      </c>
      <c r="G1279" s="13">
        <v>1775090.9</v>
      </c>
      <c r="H1279" s="13">
        <v>4348.4799999999996</v>
      </c>
      <c r="I1279" s="4">
        <f t="shared" si="39"/>
        <v>2.4497224339328199E-3</v>
      </c>
      <c r="J1279" s="13">
        <f t="shared" si="38"/>
        <v>41.221846854152652</v>
      </c>
    </row>
    <row r="1280" spans="2:10" x14ac:dyDescent="0.25">
      <c r="B1280" s="2">
        <v>1276</v>
      </c>
      <c r="C1280" s="1">
        <v>49018</v>
      </c>
      <c r="D1280" t="s">
        <v>198</v>
      </c>
      <c r="E1280" s="2" t="s">
        <v>1</v>
      </c>
      <c r="F1280" s="13">
        <v>23776.83</v>
      </c>
      <c r="G1280" s="13">
        <v>2693662.21</v>
      </c>
      <c r="H1280" s="13">
        <v>10838.05</v>
      </c>
      <c r="I1280" s="4">
        <f t="shared" si="39"/>
        <v>4.0235371605855507E-3</v>
      </c>
      <c r="J1280" s="13">
        <f t="shared" si="38"/>
        <v>95.66695906592534</v>
      </c>
    </row>
    <row r="1281" spans="2:10" x14ac:dyDescent="0.25">
      <c r="B1281" s="2">
        <v>1277</v>
      </c>
      <c r="C1281" s="1">
        <v>49020</v>
      </c>
      <c r="D1281" t="s">
        <v>726</v>
      </c>
      <c r="E1281" s="2" t="s">
        <v>1</v>
      </c>
      <c r="F1281" s="13">
        <v>64851.94</v>
      </c>
      <c r="G1281" s="13">
        <v>7100810.7800000003</v>
      </c>
      <c r="H1281" s="13">
        <v>47004.1</v>
      </c>
      <c r="I1281" s="4">
        <f t="shared" si="39"/>
        <v>6.619539860489001E-3</v>
      </c>
      <c r="J1281" s="13">
        <f t="shared" si="38"/>
        <v>429.29000186004106</v>
      </c>
    </row>
    <row r="1282" spans="2:10" x14ac:dyDescent="0.25">
      <c r="B1282" s="2">
        <v>1278</v>
      </c>
      <c r="C1282" s="1">
        <v>49022</v>
      </c>
      <c r="D1282" t="s">
        <v>947</v>
      </c>
      <c r="E1282" s="2" t="s">
        <v>1</v>
      </c>
      <c r="F1282" s="13">
        <v>18764.259999999998</v>
      </c>
      <c r="G1282" s="13">
        <v>2271735.77</v>
      </c>
      <c r="H1282" s="13">
        <v>3678.83</v>
      </c>
      <c r="I1282" s="4">
        <f t="shared" si="39"/>
        <v>1.619391677756608E-3</v>
      </c>
      <c r="J1282" s="13">
        <f t="shared" si="38"/>
        <v>30.386686483261204</v>
      </c>
    </row>
    <row r="1283" spans="2:10" x14ac:dyDescent="0.25">
      <c r="B1283" s="2">
        <v>1279</v>
      </c>
      <c r="C1283" s="1">
        <v>49024</v>
      </c>
      <c r="D1283" t="s">
        <v>948</v>
      </c>
      <c r="E1283" s="2" t="s">
        <v>1</v>
      </c>
      <c r="F1283" s="13">
        <v>16493.62</v>
      </c>
      <c r="G1283" s="13">
        <v>1802770.04</v>
      </c>
      <c r="H1283" s="13">
        <v>14181.73</v>
      </c>
      <c r="I1283" s="4">
        <f t="shared" si="39"/>
        <v>7.8666328402040662E-3</v>
      </c>
      <c r="J1283" s="13">
        <f t="shared" si="38"/>
        <v>129.74925274584658</v>
      </c>
    </row>
    <row r="1284" spans="2:10" x14ac:dyDescent="0.25">
      <c r="B1284" s="2">
        <v>1280</v>
      </c>
      <c r="C1284" s="1">
        <v>49026</v>
      </c>
      <c r="D1284" t="s">
        <v>949</v>
      </c>
      <c r="E1284" s="2" t="s">
        <v>1</v>
      </c>
      <c r="F1284" s="13">
        <v>14869.32</v>
      </c>
      <c r="G1284" s="13">
        <v>1636029.47</v>
      </c>
      <c r="H1284" s="13">
        <v>2668.69</v>
      </c>
      <c r="I1284" s="4">
        <f t="shared" si="39"/>
        <v>1.6311992228355153E-3</v>
      </c>
      <c r="J1284" s="13">
        <f t="shared" si="38"/>
        <v>24.254823228092583</v>
      </c>
    </row>
    <row r="1285" spans="2:10" x14ac:dyDescent="0.25">
      <c r="B1285" s="2">
        <v>1281</v>
      </c>
      <c r="C1285" s="1">
        <v>49028</v>
      </c>
      <c r="D1285" t="s">
        <v>950</v>
      </c>
      <c r="E1285" s="2" t="s">
        <v>1</v>
      </c>
      <c r="F1285" s="13">
        <v>7699.58</v>
      </c>
      <c r="G1285" s="13">
        <v>964489.4</v>
      </c>
      <c r="H1285" s="13">
        <v>17428.189999999999</v>
      </c>
      <c r="I1285" s="4">
        <f t="shared" si="39"/>
        <v>1.8069861628339304E-2</v>
      </c>
      <c r="J1285" s="13">
        <f t="shared" ref="J1285:J1348" si="40">I1285*F1285</f>
        <v>139.13034519632873</v>
      </c>
    </row>
    <row r="1286" spans="2:10" x14ac:dyDescent="0.25">
      <c r="B1286" s="2">
        <v>1282</v>
      </c>
      <c r="C1286" s="1">
        <v>49030</v>
      </c>
      <c r="D1286" t="s">
        <v>734</v>
      </c>
      <c r="E1286" s="2" t="s">
        <v>1</v>
      </c>
      <c r="F1286" s="13">
        <v>28693.65</v>
      </c>
      <c r="G1286" s="13">
        <v>3171623.6</v>
      </c>
      <c r="H1286" s="13">
        <v>164471.01</v>
      </c>
      <c r="I1286" s="4">
        <f t="shared" ref="I1286:I1349" si="41">IF(G1286=0,0,H1286/G1286)</f>
        <v>5.1857039404045298E-2</v>
      </c>
      <c r="J1286" s="13">
        <f t="shared" si="40"/>
        <v>1487.9677386958845</v>
      </c>
    </row>
    <row r="1287" spans="2:10" x14ac:dyDescent="0.25">
      <c r="B1287" s="2">
        <v>1283</v>
      </c>
      <c r="C1287" s="1">
        <v>49032</v>
      </c>
      <c r="D1287" t="s">
        <v>951</v>
      </c>
      <c r="E1287" s="2" t="s">
        <v>1</v>
      </c>
      <c r="F1287" s="13">
        <v>28096.240000000002</v>
      </c>
      <c r="G1287" s="13">
        <v>3271783.2</v>
      </c>
      <c r="H1287" s="13">
        <v>12688.75</v>
      </c>
      <c r="I1287" s="4">
        <f t="shared" si="41"/>
        <v>3.8782367975971023E-3</v>
      </c>
      <c r="J1287" s="13">
        <f t="shared" si="40"/>
        <v>108.96387184211962</v>
      </c>
    </row>
    <row r="1288" spans="2:10" x14ac:dyDescent="0.25">
      <c r="B1288" s="2">
        <v>1284</v>
      </c>
      <c r="C1288" s="1">
        <v>49034</v>
      </c>
      <c r="D1288" t="s">
        <v>952</v>
      </c>
      <c r="E1288" s="2" t="s">
        <v>1</v>
      </c>
      <c r="F1288" s="13">
        <v>39725.629999999997</v>
      </c>
      <c r="G1288" s="13">
        <v>4464776.4800000004</v>
      </c>
      <c r="H1288" s="13">
        <v>66662.78</v>
      </c>
      <c r="I1288" s="4">
        <f t="shared" si="41"/>
        <v>1.4930821352113911E-2</v>
      </c>
      <c r="J1288" s="13">
        <f t="shared" si="40"/>
        <v>593.13628463017687</v>
      </c>
    </row>
    <row r="1289" spans="2:10" x14ac:dyDescent="0.25">
      <c r="B1289" s="2">
        <v>1285</v>
      </c>
      <c r="C1289" s="1">
        <v>49101</v>
      </c>
      <c r="D1289" t="s">
        <v>943</v>
      </c>
      <c r="E1289" s="2" t="s">
        <v>19</v>
      </c>
      <c r="F1289" s="13">
        <v>2783.59</v>
      </c>
      <c r="G1289" s="13">
        <v>341927.48</v>
      </c>
      <c r="H1289" s="13">
        <v>3056.86</v>
      </c>
      <c r="I1289" s="4">
        <f t="shared" si="41"/>
        <v>8.9400828503166819E-3</v>
      </c>
      <c r="J1289" s="13">
        <f t="shared" si="40"/>
        <v>24.885525221313014</v>
      </c>
    </row>
    <row r="1290" spans="2:10" x14ac:dyDescent="0.25">
      <c r="B1290" s="2">
        <v>1286</v>
      </c>
      <c r="C1290" s="1">
        <v>49102</v>
      </c>
      <c r="D1290" t="s">
        <v>944</v>
      </c>
      <c r="E1290" s="2" t="s">
        <v>19</v>
      </c>
      <c r="F1290" s="13">
        <v>9313.0400000000009</v>
      </c>
      <c r="G1290" s="13">
        <v>1304393.99</v>
      </c>
      <c r="H1290" s="13">
        <v>32145.52</v>
      </c>
      <c r="I1290" s="4">
        <f t="shared" si="41"/>
        <v>2.4644026457067623E-2</v>
      </c>
      <c r="J1290" s="13">
        <f t="shared" si="40"/>
        <v>229.51080415572906</v>
      </c>
    </row>
    <row r="1291" spans="2:10" x14ac:dyDescent="0.25">
      <c r="B1291" s="2">
        <v>1287</v>
      </c>
      <c r="C1291" s="1">
        <v>49103</v>
      </c>
      <c r="D1291" t="s">
        <v>953</v>
      </c>
      <c r="E1291" s="2" t="s">
        <v>19</v>
      </c>
      <c r="F1291" s="13">
        <v>4497.5</v>
      </c>
      <c r="G1291" s="13">
        <v>551386.81999999995</v>
      </c>
      <c r="H1291" s="13">
        <v>3259.55</v>
      </c>
      <c r="I1291" s="4">
        <f t="shared" si="41"/>
        <v>5.9115486293270497E-3</v>
      </c>
      <c r="J1291" s="13">
        <f t="shared" si="40"/>
        <v>26.587189960398405</v>
      </c>
    </row>
    <row r="1292" spans="2:10" x14ac:dyDescent="0.25">
      <c r="B1292" s="2">
        <v>1288</v>
      </c>
      <c r="C1292" s="1">
        <v>49141</v>
      </c>
      <c r="D1292" t="s">
        <v>954</v>
      </c>
      <c r="E1292" s="2" t="s">
        <v>19</v>
      </c>
      <c r="F1292" s="13">
        <v>2561.0500000000002</v>
      </c>
      <c r="G1292" s="13">
        <v>287921.99</v>
      </c>
      <c r="H1292" s="13">
        <v>3819.76</v>
      </c>
      <c r="I1292" s="4">
        <f t="shared" si="41"/>
        <v>1.326664906699207E-2</v>
      </c>
      <c r="J1292" s="13">
        <f t="shared" si="40"/>
        <v>33.976551593020041</v>
      </c>
    </row>
    <row r="1293" spans="2:10" x14ac:dyDescent="0.25">
      <c r="B1293" s="2">
        <v>1289</v>
      </c>
      <c r="C1293" s="1">
        <v>49151</v>
      </c>
      <c r="D1293" t="s">
        <v>955</v>
      </c>
      <c r="E1293" s="2" t="s">
        <v>19</v>
      </c>
      <c r="F1293" s="13">
        <v>0</v>
      </c>
      <c r="G1293" s="13">
        <v>0</v>
      </c>
      <c r="H1293" s="13">
        <v>0</v>
      </c>
      <c r="I1293" s="4">
        <f t="shared" si="41"/>
        <v>0</v>
      </c>
      <c r="J1293" s="13">
        <f t="shared" si="40"/>
        <v>0</v>
      </c>
    </row>
    <row r="1294" spans="2:10" x14ac:dyDescent="0.25">
      <c r="B1294" s="2">
        <v>1290</v>
      </c>
      <c r="C1294" s="1">
        <v>49161</v>
      </c>
      <c r="D1294" t="s">
        <v>956</v>
      </c>
      <c r="E1294" s="2" t="s">
        <v>19</v>
      </c>
      <c r="F1294" s="13">
        <v>1550.76</v>
      </c>
      <c r="G1294" s="13">
        <v>175989.56</v>
      </c>
      <c r="H1294" s="13">
        <v>615.80999999999995</v>
      </c>
      <c r="I1294" s="4">
        <f t="shared" si="41"/>
        <v>3.4991280164573396E-3</v>
      </c>
      <c r="J1294" s="13">
        <f t="shared" si="40"/>
        <v>5.4263077628013843</v>
      </c>
    </row>
    <row r="1295" spans="2:10" x14ac:dyDescent="0.25">
      <c r="B1295" s="2">
        <v>1291</v>
      </c>
      <c r="C1295" s="1">
        <v>49171</v>
      </c>
      <c r="D1295" t="s">
        <v>957</v>
      </c>
      <c r="E1295" s="2" t="s">
        <v>19</v>
      </c>
      <c r="F1295" s="13">
        <v>7374.98</v>
      </c>
      <c r="G1295" s="13">
        <v>877325.07</v>
      </c>
      <c r="H1295" s="13">
        <v>13383.23</v>
      </c>
      <c r="I1295" s="4">
        <f t="shared" si="41"/>
        <v>1.5254585167616378E-2</v>
      </c>
      <c r="J1295" s="13">
        <f t="shared" si="40"/>
        <v>112.50226051946743</v>
      </c>
    </row>
    <row r="1296" spans="2:10" x14ac:dyDescent="0.25">
      <c r="B1296" s="2">
        <v>1292</v>
      </c>
      <c r="C1296" s="1">
        <v>49173</v>
      </c>
      <c r="D1296" t="s">
        <v>734</v>
      </c>
      <c r="E1296" s="2" t="s">
        <v>19</v>
      </c>
      <c r="F1296" s="13">
        <v>155725.85999999999</v>
      </c>
      <c r="G1296" s="13">
        <v>20620435.68</v>
      </c>
      <c r="H1296" s="13">
        <v>780778.16</v>
      </c>
      <c r="I1296" s="4">
        <f t="shared" si="41"/>
        <v>3.7864290169062037E-2</v>
      </c>
      <c r="J1296" s="13">
        <f t="shared" si="40"/>
        <v>5896.4491498667303</v>
      </c>
    </row>
    <row r="1297" spans="2:10" x14ac:dyDescent="0.25">
      <c r="B1297" s="2">
        <v>1293</v>
      </c>
      <c r="C1297" s="1">
        <v>49176</v>
      </c>
      <c r="D1297" t="s">
        <v>958</v>
      </c>
      <c r="E1297" s="2" t="s">
        <v>19</v>
      </c>
      <c r="F1297" s="13">
        <v>3467.64</v>
      </c>
      <c r="G1297" s="13">
        <v>510401.27</v>
      </c>
      <c r="H1297" s="13">
        <v>14887.35</v>
      </c>
      <c r="I1297" s="4">
        <f t="shared" si="41"/>
        <v>2.9167932908944368E-2</v>
      </c>
      <c r="J1297" s="13">
        <f t="shared" si="40"/>
        <v>101.14389087237184</v>
      </c>
    </row>
    <row r="1298" spans="2:10" x14ac:dyDescent="0.25">
      <c r="B1298" s="2">
        <v>1294</v>
      </c>
      <c r="C1298" s="1">
        <v>49191</v>
      </c>
      <c r="D1298" t="s">
        <v>959</v>
      </c>
      <c r="E1298" s="2" t="s">
        <v>19</v>
      </c>
      <c r="F1298" s="13">
        <v>19931.82</v>
      </c>
      <c r="G1298" s="13">
        <v>2456493.19</v>
      </c>
      <c r="H1298" s="13">
        <v>113497.92</v>
      </c>
      <c r="I1298" s="4">
        <f t="shared" si="41"/>
        <v>4.6203230060654063E-2</v>
      </c>
      <c r="J1298" s="13">
        <f t="shared" si="40"/>
        <v>920.9144649875459</v>
      </c>
    </row>
    <row r="1299" spans="2:10" x14ac:dyDescent="0.25">
      <c r="B1299" s="2">
        <v>1295</v>
      </c>
      <c r="C1299" s="1">
        <v>49281</v>
      </c>
      <c r="D1299" t="s">
        <v>960</v>
      </c>
      <c r="E1299" s="2" t="s">
        <v>20</v>
      </c>
      <c r="F1299" s="13">
        <v>258455.5</v>
      </c>
      <c r="G1299" s="13">
        <v>39010227.579999998</v>
      </c>
      <c r="H1299" s="13">
        <v>1756788.55</v>
      </c>
      <c r="I1299" s="4">
        <f t="shared" si="41"/>
        <v>4.5034050273028425E-2</v>
      </c>
      <c r="J1299" s="13">
        <f t="shared" si="40"/>
        <v>11639.297980340698</v>
      </c>
    </row>
    <row r="1300" spans="2:10" x14ac:dyDescent="0.25">
      <c r="B1300" s="2">
        <v>1296</v>
      </c>
      <c r="C1300" s="1">
        <v>50002</v>
      </c>
      <c r="D1300" t="s">
        <v>961</v>
      </c>
      <c r="E1300" s="2" t="s">
        <v>1</v>
      </c>
      <c r="F1300" s="13">
        <v>4003.09</v>
      </c>
      <c r="G1300" s="13">
        <v>421958.7</v>
      </c>
      <c r="H1300" s="13">
        <v>4534.5200000000004</v>
      </c>
      <c r="I1300" s="4">
        <f t="shared" si="41"/>
        <v>1.0746359774072676E-2</v>
      </c>
      <c r="J1300" s="13">
        <f t="shared" si="40"/>
        <v>43.018645347992589</v>
      </c>
    </row>
    <row r="1301" spans="2:10" x14ac:dyDescent="0.25">
      <c r="B1301" s="2">
        <v>1297</v>
      </c>
      <c r="C1301" s="1">
        <v>50004</v>
      </c>
      <c r="D1301" t="s">
        <v>962</v>
      </c>
      <c r="E1301" s="2" t="s">
        <v>1</v>
      </c>
      <c r="F1301" s="13">
        <v>10851.27</v>
      </c>
      <c r="G1301" s="13">
        <v>1046071.27</v>
      </c>
      <c r="H1301" s="13">
        <v>3134.19</v>
      </c>
      <c r="I1301" s="4">
        <f t="shared" si="41"/>
        <v>2.9961534074059793E-3</v>
      </c>
      <c r="J1301" s="13">
        <f t="shared" si="40"/>
        <v>32.512069585182282</v>
      </c>
    </row>
    <row r="1302" spans="2:10" x14ac:dyDescent="0.25">
      <c r="B1302" s="2">
        <v>1298</v>
      </c>
      <c r="C1302" s="1">
        <v>50006</v>
      </c>
      <c r="D1302" t="s">
        <v>963</v>
      </c>
      <c r="E1302" s="2" t="s">
        <v>1</v>
      </c>
      <c r="F1302" s="13">
        <v>26357.4</v>
      </c>
      <c r="G1302" s="13">
        <v>2847038.67</v>
      </c>
      <c r="H1302" s="13">
        <v>9517.56</v>
      </c>
      <c r="I1302" s="4">
        <f t="shared" si="41"/>
        <v>3.3429682920323662E-3</v>
      </c>
      <c r="J1302" s="13">
        <f t="shared" si="40"/>
        <v>88.111952460413889</v>
      </c>
    </row>
    <row r="1303" spans="2:10" x14ac:dyDescent="0.25">
      <c r="B1303" s="2">
        <v>1299</v>
      </c>
      <c r="C1303" s="1">
        <v>50008</v>
      </c>
      <c r="D1303" t="s">
        <v>964</v>
      </c>
      <c r="E1303" s="2" t="s">
        <v>1</v>
      </c>
      <c r="F1303" s="13">
        <v>6113.1</v>
      </c>
      <c r="G1303" s="13">
        <v>638351.05000000005</v>
      </c>
      <c r="H1303" s="13">
        <v>4059.62</v>
      </c>
      <c r="I1303" s="4">
        <f t="shared" si="41"/>
        <v>6.3595415093309548E-3</v>
      </c>
      <c r="J1303" s="13">
        <f t="shared" si="40"/>
        <v>38.876513200691065</v>
      </c>
    </row>
    <row r="1304" spans="2:10" x14ac:dyDescent="0.25">
      <c r="B1304" s="2">
        <v>1300</v>
      </c>
      <c r="C1304" s="1">
        <v>50010</v>
      </c>
      <c r="D1304" t="s">
        <v>965</v>
      </c>
      <c r="E1304" s="2" t="s">
        <v>1</v>
      </c>
      <c r="F1304" s="13">
        <v>29331.88</v>
      </c>
      <c r="G1304" s="13">
        <v>3171818.18</v>
      </c>
      <c r="H1304" s="13">
        <v>14777.47</v>
      </c>
      <c r="I1304" s="4">
        <f t="shared" si="41"/>
        <v>4.6589902577580909E-3</v>
      </c>
      <c r="J1304" s="13">
        <f t="shared" si="40"/>
        <v>136.6569431617294</v>
      </c>
    </row>
    <row r="1305" spans="2:10" x14ac:dyDescent="0.25">
      <c r="B1305" s="2">
        <v>1301</v>
      </c>
      <c r="C1305" s="1">
        <v>50012</v>
      </c>
      <c r="D1305" t="s">
        <v>966</v>
      </c>
      <c r="E1305" s="2" t="s">
        <v>1</v>
      </c>
      <c r="F1305" s="13">
        <v>11874.07</v>
      </c>
      <c r="G1305" s="13">
        <v>1309996.31</v>
      </c>
      <c r="H1305" s="13">
        <v>16308.01</v>
      </c>
      <c r="I1305" s="4">
        <f t="shared" si="41"/>
        <v>1.2448897661398756E-2</v>
      </c>
      <c r="J1305" s="13">
        <f t="shared" si="40"/>
        <v>147.81908225428512</v>
      </c>
    </row>
    <row r="1306" spans="2:10" x14ac:dyDescent="0.25">
      <c r="B1306" s="2">
        <v>1302</v>
      </c>
      <c r="C1306" s="1">
        <v>50014</v>
      </c>
      <c r="D1306" t="s">
        <v>928</v>
      </c>
      <c r="E1306" s="2" t="s">
        <v>1</v>
      </c>
      <c r="F1306" s="13">
        <v>2666.61</v>
      </c>
      <c r="G1306" s="13">
        <v>283747.32</v>
      </c>
      <c r="H1306" s="13">
        <v>444.56</v>
      </c>
      <c r="I1306" s="4">
        <f t="shared" si="41"/>
        <v>1.5667460753461917E-3</v>
      </c>
      <c r="J1306" s="13">
        <f t="shared" si="40"/>
        <v>4.1779007519789086</v>
      </c>
    </row>
    <row r="1307" spans="2:10" x14ac:dyDescent="0.25">
      <c r="B1307" s="2">
        <v>1303</v>
      </c>
      <c r="C1307" s="1">
        <v>50016</v>
      </c>
      <c r="D1307" t="s">
        <v>967</v>
      </c>
      <c r="E1307" s="2" t="s">
        <v>1</v>
      </c>
      <c r="F1307" s="13">
        <v>4959.6400000000003</v>
      </c>
      <c r="G1307" s="13">
        <v>574519.68999999994</v>
      </c>
      <c r="H1307" s="13">
        <v>6592.42</v>
      </c>
      <c r="I1307" s="4">
        <f t="shared" si="41"/>
        <v>1.1474663296570395E-2</v>
      </c>
      <c r="J1307" s="13">
        <f t="shared" si="40"/>
        <v>56.910199072202396</v>
      </c>
    </row>
    <row r="1308" spans="2:10" x14ac:dyDescent="0.25">
      <c r="B1308" s="2">
        <v>1304</v>
      </c>
      <c r="C1308" s="1">
        <v>50018</v>
      </c>
      <c r="D1308" t="s">
        <v>968</v>
      </c>
      <c r="E1308" s="2" t="s">
        <v>1</v>
      </c>
      <c r="F1308" s="13">
        <v>3983.32</v>
      </c>
      <c r="G1308" s="13">
        <v>435653.98</v>
      </c>
      <c r="H1308" s="13">
        <v>208.99</v>
      </c>
      <c r="I1308" s="4">
        <f t="shared" si="41"/>
        <v>4.7971557610927831E-4</v>
      </c>
      <c r="J1308" s="13">
        <f t="shared" si="40"/>
        <v>1.9108606486276105</v>
      </c>
    </row>
    <row r="1309" spans="2:10" x14ac:dyDescent="0.25">
      <c r="B1309" s="2">
        <v>1305</v>
      </c>
      <c r="C1309" s="1">
        <v>50020</v>
      </c>
      <c r="D1309" t="s">
        <v>969</v>
      </c>
      <c r="E1309" s="2" t="s">
        <v>1</v>
      </c>
      <c r="F1309" s="13">
        <v>6215.11</v>
      </c>
      <c r="G1309" s="13">
        <v>728219.45</v>
      </c>
      <c r="H1309" s="13">
        <v>4345.8</v>
      </c>
      <c r="I1309" s="4">
        <f t="shared" si="41"/>
        <v>5.9677065752638172E-3</v>
      </c>
      <c r="J1309" s="13">
        <f t="shared" si="40"/>
        <v>37.089952812987903</v>
      </c>
    </row>
    <row r="1310" spans="2:10" x14ac:dyDescent="0.25">
      <c r="B1310" s="2">
        <v>1306</v>
      </c>
      <c r="C1310" s="1">
        <v>50022</v>
      </c>
      <c r="D1310" t="s">
        <v>970</v>
      </c>
      <c r="E1310" s="2" t="s">
        <v>1</v>
      </c>
      <c r="F1310" s="13">
        <v>4955.26</v>
      </c>
      <c r="G1310" s="13">
        <v>548115.04</v>
      </c>
      <c r="H1310" s="13">
        <v>4396.42</v>
      </c>
      <c r="I1310" s="4">
        <f t="shared" si="41"/>
        <v>8.0209804131629002E-3</v>
      </c>
      <c r="J1310" s="13">
        <f t="shared" si="40"/>
        <v>39.746043402129594</v>
      </c>
    </row>
    <row r="1311" spans="2:10" x14ac:dyDescent="0.25">
      <c r="B1311" s="2">
        <v>1307</v>
      </c>
      <c r="C1311" s="1">
        <v>50024</v>
      </c>
      <c r="D1311" t="s">
        <v>971</v>
      </c>
      <c r="E1311" s="2" t="s">
        <v>1</v>
      </c>
      <c r="F1311" s="13">
        <v>6048.03</v>
      </c>
      <c r="G1311" s="13">
        <v>701328.09</v>
      </c>
      <c r="H1311" s="13">
        <v>3987.24</v>
      </c>
      <c r="I1311" s="4">
        <f t="shared" si="41"/>
        <v>5.6852706413056979E-3</v>
      </c>
      <c r="J1311" s="13">
        <f t="shared" si="40"/>
        <v>34.384687396736098</v>
      </c>
    </row>
    <row r="1312" spans="2:10" x14ac:dyDescent="0.25">
      <c r="B1312" s="2">
        <v>1308</v>
      </c>
      <c r="C1312" s="1">
        <v>50026</v>
      </c>
      <c r="D1312" t="s">
        <v>761</v>
      </c>
      <c r="E1312" s="2" t="s">
        <v>1</v>
      </c>
      <c r="F1312" s="13">
        <v>24187.14</v>
      </c>
      <c r="G1312" s="13">
        <v>2493572.54</v>
      </c>
      <c r="H1312" s="13">
        <v>15486.97</v>
      </c>
      <c r="I1312" s="4">
        <f t="shared" si="41"/>
        <v>6.2107557536705948E-3</v>
      </c>
      <c r="J1312" s="13">
        <f t="shared" si="40"/>
        <v>150.22041891983619</v>
      </c>
    </row>
    <row r="1313" spans="2:10" x14ac:dyDescent="0.25">
      <c r="B1313" s="2">
        <v>1309</v>
      </c>
      <c r="C1313" s="1">
        <v>50028</v>
      </c>
      <c r="D1313" t="s">
        <v>972</v>
      </c>
      <c r="E1313" s="2" t="s">
        <v>1</v>
      </c>
      <c r="F1313" s="13">
        <v>11150.18</v>
      </c>
      <c r="G1313" s="13">
        <v>1378499.73</v>
      </c>
      <c r="H1313" s="13">
        <v>12115.34</v>
      </c>
      <c r="I1313" s="4">
        <f t="shared" si="41"/>
        <v>8.7887866325516081E-3</v>
      </c>
      <c r="J1313" s="13">
        <f t="shared" si="40"/>
        <v>97.996552934544297</v>
      </c>
    </row>
    <row r="1314" spans="2:10" x14ac:dyDescent="0.25">
      <c r="B1314" s="2">
        <v>1310</v>
      </c>
      <c r="C1314" s="1">
        <v>50030</v>
      </c>
      <c r="D1314" t="s">
        <v>973</v>
      </c>
      <c r="E1314" s="2" t="s">
        <v>1</v>
      </c>
      <c r="F1314" s="13">
        <v>8564.52</v>
      </c>
      <c r="G1314" s="13">
        <v>1012742.94</v>
      </c>
      <c r="H1314" s="13">
        <v>5746.43</v>
      </c>
      <c r="I1314" s="4">
        <f t="shared" si="41"/>
        <v>5.6741249660056878E-3</v>
      </c>
      <c r="J1314" s="13">
        <f t="shared" si="40"/>
        <v>48.596156753855034</v>
      </c>
    </row>
    <row r="1315" spans="2:10" x14ac:dyDescent="0.25">
      <c r="B1315" s="2">
        <v>1311</v>
      </c>
      <c r="C1315" s="1">
        <v>50032</v>
      </c>
      <c r="D1315" t="s">
        <v>974</v>
      </c>
      <c r="E1315" s="2" t="s">
        <v>1</v>
      </c>
      <c r="F1315" s="13">
        <v>7129.67</v>
      </c>
      <c r="G1315" s="13">
        <v>858662.22</v>
      </c>
      <c r="H1315" s="13">
        <v>2324.9899999999998</v>
      </c>
      <c r="I1315" s="4">
        <f t="shared" si="41"/>
        <v>2.7076887114003919E-3</v>
      </c>
      <c r="J1315" s="13">
        <f t="shared" si="40"/>
        <v>19.304926975010034</v>
      </c>
    </row>
    <row r="1316" spans="2:10" x14ac:dyDescent="0.25">
      <c r="B1316" s="2">
        <v>1312</v>
      </c>
      <c r="C1316" s="1">
        <v>50034</v>
      </c>
      <c r="D1316" t="s">
        <v>975</v>
      </c>
      <c r="E1316" s="2" t="s">
        <v>1</v>
      </c>
      <c r="F1316" s="13">
        <v>29093.41</v>
      </c>
      <c r="G1316" s="13">
        <v>3033443.69</v>
      </c>
      <c r="H1316" s="13">
        <v>18000.169999999998</v>
      </c>
      <c r="I1316" s="4">
        <f t="shared" si="41"/>
        <v>5.9339060946933218E-3</v>
      </c>
      <c r="J1316" s="13">
        <f t="shared" si="40"/>
        <v>172.63756291441163</v>
      </c>
    </row>
    <row r="1317" spans="2:10" x14ac:dyDescent="0.25">
      <c r="B1317" s="2">
        <v>1313</v>
      </c>
      <c r="C1317" s="1">
        <v>50111</v>
      </c>
      <c r="D1317" t="s">
        <v>961</v>
      </c>
      <c r="E1317" s="2" t="s">
        <v>19</v>
      </c>
      <c r="F1317" s="13">
        <v>917.31</v>
      </c>
      <c r="G1317" s="13">
        <v>96274.64</v>
      </c>
      <c r="H1317" s="13">
        <v>594.02</v>
      </c>
      <c r="I1317" s="4">
        <f t="shared" si="41"/>
        <v>6.1700568290881169E-3</v>
      </c>
      <c r="J1317" s="13">
        <f t="shared" si="40"/>
        <v>5.6598548298908202</v>
      </c>
    </row>
    <row r="1318" spans="2:10" x14ac:dyDescent="0.25">
      <c r="B1318" s="2">
        <v>1314</v>
      </c>
      <c r="C1318" s="1">
        <v>50141</v>
      </c>
      <c r="D1318" t="s">
        <v>970</v>
      </c>
      <c r="E1318" s="2" t="s">
        <v>19</v>
      </c>
      <c r="F1318" s="13">
        <v>898.02</v>
      </c>
      <c r="G1318" s="13">
        <v>93746.54</v>
      </c>
      <c r="H1318" s="13">
        <v>1473.37</v>
      </c>
      <c r="I1318" s="4">
        <f t="shared" si="41"/>
        <v>1.5716526711279159E-2</v>
      </c>
      <c r="J1318" s="13">
        <f t="shared" si="40"/>
        <v>14.11375531726291</v>
      </c>
    </row>
    <row r="1319" spans="2:10" x14ac:dyDescent="0.25">
      <c r="B1319" s="2">
        <v>1315</v>
      </c>
      <c r="C1319" s="1">
        <v>50171</v>
      </c>
      <c r="D1319" t="s">
        <v>973</v>
      </c>
      <c r="E1319" s="2" t="s">
        <v>19</v>
      </c>
      <c r="F1319" s="13">
        <v>4834.1099999999997</v>
      </c>
      <c r="G1319" s="13">
        <v>670573.65</v>
      </c>
      <c r="H1319" s="13">
        <v>32575.73</v>
      </c>
      <c r="I1319" s="4">
        <f t="shared" si="41"/>
        <v>4.8578899573521864E-2</v>
      </c>
      <c r="J1319" s="13">
        <f t="shared" si="40"/>
        <v>234.83574421735776</v>
      </c>
    </row>
    <row r="1320" spans="2:10" x14ac:dyDescent="0.25">
      <c r="B1320" s="2">
        <v>1316</v>
      </c>
      <c r="C1320" s="1">
        <v>50271</v>
      </c>
      <c r="D1320" t="s">
        <v>976</v>
      </c>
      <c r="E1320" s="2" t="s">
        <v>20</v>
      </c>
      <c r="F1320" s="13">
        <v>19237.75</v>
      </c>
      <c r="G1320" s="13">
        <v>3379938.38</v>
      </c>
      <c r="H1320" s="13">
        <v>227478.73</v>
      </c>
      <c r="I1320" s="4">
        <f t="shared" si="41"/>
        <v>6.7302626386934308E-2</v>
      </c>
      <c r="J1320" s="13">
        <f t="shared" si="40"/>
        <v>1294.7511007752455</v>
      </c>
    </row>
    <row r="1321" spans="2:10" x14ac:dyDescent="0.25">
      <c r="B1321" s="2">
        <v>1317</v>
      </c>
      <c r="C1321" s="1">
        <v>50272</v>
      </c>
      <c r="D1321" t="s">
        <v>977</v>
      </c>
      <c r="E1321" s="2" t="s">
        <v>20</v>
      </c>
      <c r="F1321" s="13">
        <v>15730.61</v>
      </c>
      <c r="G1321" s="13">
        <v>2434944.96</v>
      </c>
      <c r="H1321" s="13">
        <v>183872.72</v>
      </c>
      <c r="I1321" s="4">
        <f t="shared" si="41"/>
        <v>7.5514117575782899E-2</v>
      </c>
      <c r="J1321" s="13">
        <f t="shared" si="40"/>
        <v>1187.8831330787864</v>
      </c>
    </row>
    <row r="1322" spans="2:10" x14ac:dyDescent="0.25">
      <c r="B1322" s="2">
        <v>1318</v>
      </c>
      <c r="C1322" s="1">
        <v>51002</v>
      </c>
      <c r="D1322" t="s">
        <v>978</v>
      </c>
      <c r="E1322" s="2" t="s">
        <v>1</v>
      </c>
      <c r="F1322" s="13">
        <v>103263.81</v>
      </c>
      <c r="G1322" s="13">
        <v>12358405.140000001</v>
      </c>
      <c r="H1322" s="13">
        <v>107018.12</v>
      </c>
      <c r="I1322" s="4">
        <f t="shared" si="41"/>
        <v>8.6595413233070285E-3</v>
      </c>
      <c r="J1322" s="13">
        <f t="shared" si="40"/>
        <v>894.21722989712555</v>
      </c>
    </row>
    <row r="1323" spans="2:10" x14ac:dyDescent="0.25">
      <c r="B1323" s="2">
        <v>1319</v>
      </c>
      <c r="C1323" s="1">
        <v>51006</v>
      </c>
      <c r="D1323" t="s">
        <v>116</v>
      </c>
      <c r="E1323" s="2" t="s">
        <v>1</v>
      </c>
      <c r="F1323" s="13">
        <v>54275.93</v>
      </c>
      <c r="G1323" s="13">
        <v>6342589</v>
      </c>
      <c r="H1323" s="13">
        <v>85127.74</v>
      </c>
      <c r="I1323" s="4">
        <f t="shared" si="41"/>
        <v>1.3421607485523656E-2</v>
      </c>
      <c r="J1323" s="13">
        <f t="shared" si="40"/>
        <v>728.47022837175803</v>
      </c>
    </row>
    <row r="1324" spans="2:10" x14ac:dyDescent="0.25">
      <c r="B1324" s="2">
        <v>1320</v>
      </c>
      <c r="C1324" s="1">
        <v>51010</v>
      </c>
      <c r="D1324" t="s">
        <v>979</v>
      </c>
      <c r="E1324" s="2" t="s">
        <v>1</v>
      </c>
      <c r="F1324" s="13">
        <v>129688.02</v>
      </c>
      <c r="G1324" s="13">
        <v>14776796.48</v>
      </c>
      <c r="H1324" s="13">
        <v>87438.44</v>
      </c>
      <c r="I1324" s="4">
        <f t="shared" si="41"/>
        <v>5.9172798460306059E-3</v>
      </c>
      <c r="J1324" s="13">
        <f t="shared" si="40"/>
        <v>767.40030701761418</v>
      </c>
    </row>
    <row r="1325" spans="2:10" x14ac:dyDescent="0.25">
      <c r="B1325" s="2">
        <v>1321</v>
      </c>
      <c r="C1325" s="1">
        <v>51012</v>
      </c>
      <c r="D1325" t="s">
        <v>980</v>
      </c>
      <c r="E1325" s="2" t="s">
        <v>1</v>
      </c>
      <c r="F1325" s="13">
        <v>73096.92</v>
      </c>
      <c r="G1325" s="13">
        <v>9134516.3399999999</v>
      </c>
      <c r="H1325" s="13">
        <v>107585.22</v>
      </c>
      <c r="I1325" s="4">
        <f t="shared" si="41"/>
        <v>1.177787810492876E-2</v>
      </c>
      <c r="J1325" s="13">
        <f t="shared" si="40"/>
        <v>860.92661360572913</v>
      </c>
    </row>
    <row r="1326" spans="2:10" x14ac:dyDescent="0.25">
      <c r="B1326" s="2">
        <v>1322</v>
      </c>
      <c r="C1326" s="1">
        <v>51016</v>
      </c>
      <c r="D1326" t="s">
        <v>981</v>
      </c>
      <c r="E1326" s="2" t="s">
        <v>1</v>
      </c>
      <c r="F1326" s="13">
        <v>120225.79</v>
      </c>
      <c r="G1326" s="13">
        <v>15246525.17</v>
      </c>
      <c r="H1326" s="13">
        <v>56947.02</v>
      </c>
      <c r="I1326" s="4">
        <f t="shared" si="41"/>
        <v>3.7350818868585513E-3</v>
      </c>
      <c r="J1326" s="13">
        <f t="shared" si="40"/>
        <v>449.05317056225994</v>
      </c>
    </row>
    <row r="1327" spans="2:10" x14ac:dyDescent="0.25">
      <c r="B1327" s="2">
        <v>1323</v>
      </c>
      <c r="C1327" s="1">
        <v>51018</v>
      </c>
      <c r="D1327" t="s">
        <v>982</v>
      </c>
      <c r="E1327" s="2" t="s">
        <v>1</v>
      </c>
      <c r="F1327" s="13">
        <v>80216.09</v>
      </c>
      <c r="G1327" s="13">
        <v>9903371.7599999998</v>
      </c>
      <c r="H1327" s="13">
        <v>424927.27</v>
      </c>
      <c r="I1327" s="4">
        <f t="shared" si="41"/>
        <v>4.2907333007157558E-2</v>
      </c>
      <c r="J1327" s="13">
        <f t="shared" si="40"/>
        <v>3441.8584861621212</v>
      </c>
    </row>
    <row r="1328" spans="2:10" x14ac:dyDescent="0.25">
      <c r="B1328" s="2">
        <v>1324</v>
      </c>
      <c r="C1328" s="1">
        <v>51104</v>
      </c>
      <c r="D1328" t="s">
        <v>230</v>
      </c>
      <c r="E1328" s="2" t="s">
        <v>19</v>
      </c>
      <c r="F1328" s="13">
        <v>326117.90999999997</v>
      </c>
      <c r="G1328" s="13">
        <v>43620392.68</v>
      </c>
      <c r="H1328" s="13">
        <v>455019.24</v>
      </c>
      <c r="I1328" s="4">
        <f t="shared" si="41"/>
        <v>1.0431342132521124E-2</v>
      </c>
      <c r="J1328" s="13">
        <f t="shared" si="40"/>
        <v>3401.8474947527316</v>
      </c>
    </row>
    <row r="1329" spans="2:10" x14ac:dyDescent="0.25">
      <c r="B1329" s="2">
        <v>1325</v>
      </c>
      <c r="C1329" s="1">
        <v>51121</v>
      </c>
      <c r="D1329" t="s">
        <v>983</v>
      </c>
      <c r="E1329" s="2" t="s">
        <v>19</v>
      </c>
      <c r="F1329" s="13">
        <v>5946.67</v>
      </c>
      <c r="G1329" s="13">
        <v>744597.93</v>
      </c>
      <c r="H1329" s="13">
        <v>8415.8700000000008</v>
      </c>
      <c r="I1329" s="4">
        <f t="shared" si="41"/>
        <v>1.1302569696910117E-2</v>
      </c>
      <c r="J1329" s="13">
        <f t="shared" si="40"/>
        <v>67.212652139524479</v>
      </c>
    </row>
    <row r="1330" spans="2:10" x14ac:dyDescent="0.25">
      <c r="B1330" s="2">
        <v>1326</v>
      </c>
      <c r="C1330" s="1">
        <v>51151</v>
      </c>
      <c r="D1330" t="s">
        <v>513</v>
      </c>
      <c r="E1330" s="2" t="s">
        <v>19</v>
      </c>
      <c r="F1330" s="13">
        <v>392845.99</v>
      </c>
      <c r="G1330" s="13">
        <v>53885645.289999999</v>
      </c>
      <c r="H1330" s="13">
        <v>1566106.12</v>
      </c>
      <c r="I1330" s="4">
        <f t="shared" si="41"/>
        <v>2.9063512398739617E-2</v>
      </c>
      <c r="J1330" s="13">
        <f t="shared" si="40"/>
        <v>11417.484301160139</v>
      </c>
    </row>
    <row r="1331" spans="2:10" x14ac:dyDescent="0.25">
      <c r="B1331" s="2">
        <v>1327</v>
      </c>
      <c r="C1331" s="1">
        <v>51161</v>
      </c>
      <c r="D1331" t="s">
        <v>984</v>
      </c>
      <c r="E1331" s="2" t="s">
        <v>19</v>
      </c>
      <c r="F1331" s="13">
        <v>5714.8</v>
      </c>
      <c r="G1331" s="13">
        <v>772234.37</v>
      </c>
      <c r="H1331" s="13">
        <v>466.28</v>
      </c>
      <c r="I1331" s="4">
        <f t="shared" si="41"/>
        <v>6.0380632889986494E-4</v>
      </c>
      <c r="J1331" s="13">
        <f t="shared" si="40"/>
        <v>3.4506324083969484</v>
      </c>
    </row>
    <row r="1332" spans="2:10" x14ac:dyDescent="0.25">
      <c r="B1332" s="2">
        <v>1328</v>
      </c>
      <c r="C1332" s="1">
        <v>51176</v>
      </c>
      <c r="D1332" t="s">
        <v>985</v>
      </c>
      <c r="E1332" s="2" t="s">
        <v>19</v>
      </c>
      <c r="F1332" s="13">
        <v>58205.08</v>
      </c>
      <c r="G1332" s="13">
        <v>7196419.21</v>
      </c>
      <c r="H1332" s="13">
        <v>37995.19</v>
      </c>
      <c r="I1332" s="4">
        <f t="shared" si="41"/>
        <v>5.2797355033462542E-3</v>
      </c>
      <c r="J1332" s="13">
        <f t="shared" si="40"/>
        <v>307.30742735110903</v>
      </c>
    </row>
    <row r="1333" spans="2:10" x14ac:dyDescent="0.25">
      <c r="B1333" s="2">
        <v>1329</v>
      </c>
      <c r="C1333" s="1">
        <v>51181</v>
      </c>
      <c r="D1333" t="s">
        <v>986</v>
      </c>
      <c r="E1333" s="2" t="s">
        <v>19</v>
      </c>
      <c r="F1333" s="13">
        <v>83160.009999999995</v>
      </c>
      <c r="G1333" s="13">
        <v>12097321.26</v>
      </c>
      <c r="H1333" s="13">
        <v>574829.86</v>
      </c>
      <c r="I1333" s="4">
        <f t="shared" si="41"/>
        <v>4.7517119504851442E-2</v>
      </c>
      <c r="J1333" s="13">
        <f t="shared" si="40"/>
        <v>3951.5241331946409</v>
      </c>
    </row>
    <row r="1334" spans="2:10" x14ac:dyDescent="0.25">
      <c r="B1334" s="2">
        <v>1330</v>
      </c>
      <c r="C1334" s="1">
        <v>51186</v>
      </c>
      <c r="D1334" t="s">
        <v>987</v>
      </c>
      <c r="E1334" s="2" t="s">
        <v>19</v>
      </c>
      <c r="F1334" s="13">
        <v>48465.42</v>
      </c>
      <c r="G1334" s="13">
        <v>7386584.0099999998</v>
      </c>
      <c r="H1334" s="13">
        <v>99044.36</v>
      </c>
      <c r="I1334" s="4">
        <f t="shared" si="41"/>
        <v>1.340868253389025E-2</v>
      </c>
      <c r="J1334" s="13">
        <f t="shared" si="40"/>
        <v>649.85743065165514</v>
      </c>
    </row>
    <row r="1335" spans="2:10" x14ac:dyDescent="0.25">
      <c r="B1335" s="2">
        <v>1331</v>
      </c>
      <c r="C1335" s="1">
        <v>51191</v>
      </c>
      <c r="D1335" t="s">
        <v>981</v>
      </c>
      <c r="E1335" s="2" t="s">
        <v>19</v>
      </c>
      <c r="F1335" s="13">
        <v>68549.789999999994</v>
      </c>
      <c r="G1335" s="13">
        <v>10468700.4</v>
      </c>
      <c r="H1335" s="13">
        <v>168816.49</v>
      </c>
      <c r="I1335" s="4">
        <f t="shared" si="41"/>
        <v>1.6125830671398333E-2</v>
      </c>
      <c r="J1335" s="13">
        <f t="shared" si="40"/>
        <v>1105.4223060999147</v>
      </c>
    </row>
    <row r="1336" spans="2:10" x14ac:dyDescent="0.25">
      <c r="B1336" s="2">
        <v>1332</v>
      </c>
      <c r="C1336" s="1">
        <v>51192</v>
      </c>
      <c r="D1336" t="s">
        <v>988</v>
      </c>
      <c r="E1336" s="2" t="s">
        <v>19</v>
      </c>
      <c r="F1336" s="13">
        <v>37953.1</v>
      </c>
      <c r="G1336" s="13">
        <v>4625908.2699999996</v>
      </c>
      <c r="H1336" s="13">
        <v>34167.279999999999</v>
      </c>
      <c r="I1336" s="4">
        <f t="shared" si="41"/>
        <v>7.3860695037085118E-3</v>
      </c>
      <c r="J1336" s="13">
        <f t="shared" si="40"/>
        <v>280.32423448119948</v>
      </c>
    </row>
    <row r="1337" spans="2:10" x14ac:dyDescent="0.25">
      <c r="B1337" s="2">
        <v>1333</v>
      </c>
      <c r="C1337" s="1">
        <v>51206</v>
      </c>
      <c r="D1337" t="s">
        <v>978</v>
      </c>
      <c r="E1337" s="2" t="s">
        <v>20</v>
      </c>
      <c r="F1337" s="13">
        <v>138676.21</v>
      </c>
      <c r="G1337" s="13">
        <v>20939217.620000001</v>
      </c>
      <c r="H1337" s="13">
        <v>868454.05</v>
      </c>
      <c r="I1337" s="4">
        <f t="shared" si="41"/>
        <v>4.1474999962295631E-2</v>
      </c>
      <c r="J1337" s="13">
        <f t="shared" si="40"/>
        <v>5751.595804521301</v>
      </c>
    </row>
    <row r="1338" spans="2:10" x14ac:dyDescent="0.25">
      <c r="B1338" s="2">
        <v>1334</v>
      </c>
      <c r="C1338" s="1">
        <v>51276</v>
      </c>
      <c r="D1338" t="s">
        <v>989</v>
      </c>
      <c r="E1338" s="2" t="s">
        <v>20</v>
      </c>
      <c r="F1338" s="13">
        <v>554251.84</v>
      </c>
      <c r="G1338" s="13">
        <v>103746786.44</v>
      </c>
      <c r="H1338" s="13">
        <v>3197401.09</v>
      </c>
      <c r="I1338" s="4">
        <f t="shared" si="41"/>
        <v>3.0819278357591892E-2</v>
      </c>
      <c r="J1338" s="13">
        <f t="shared" si="40"/>
        <v>17081.641737167483</v>
      </c>
    </row>
    <row r="1339" spans="2:10" x14ac:dyDescent="0.25">
      <c r="B1339" s="2">
        <v>1335</v>
      </c>
      <c r="C1339" s="1">
        <v>52002</v>
      </c>
      <c r="D1339" t="s">
        <v>990</v>
      </c>
      <c r="E1339" s="2" t="s">
        <v>1</v>
      </c>
      <c r="F1339" s="13">
        <v>5030</v>
      </c>
      <c r="G1339" s="13">
        <v>624817.41</v>
      </c>
      <c r="H1339" s="13">
        <v>1283.6099999999999</v>
      </c>
      <c r="I1339" s="4">
        <f t="shared" si="41"/>
        <v>2.0543761736728813E-3</v>
      </c>
      <c r="J1339" s="13">
        <f t="shared" si="40"/>
        <v>10.333512153574594</v>
      </c>
    </row>
    <row r="1340" spans="2:10" x14ac:dyDescent="0.25">
      <c r="B1340" s="2">
        <v>1336</v>
      </c>
      <c r="C1340" s="1">
        <v>52004</v>
      </c>
      <c r="D1340" t="s">
        <v>991</v>
      </c>
      <c r="E1340" s="2" t="s">
        <v>1</v>
      </c>
      <c r="F1340" s="13">
        <v>5372.91</v>
      </c>
      <c r="G1340" s="13">
        <v>706526.27</v>
      </c>
      <c r="H1340" s="13">
        <v>381.8</v>
      </c>
      <c r="I1340" s="4">
        <f t="shared" si="41"/>
        <v>5.4039038067190336E-4</v>
      </c>
      <c r="J1340" s="13">
        <f t="shared" si="40"/>
        <v>2.9034688802158763</v>
      </c>
    </row>
    <row r="1341" spans="2:10" x14ac:dyDescent="0.25">
      <c r="B1341" s="2">
        <v>1337</v>
      </c>
      <c r="C1341" s="1">
        <v>52006</v>
      </c>
      <c r="D1341" t="s">
        <v>945</v>
      </c>
      <c r="E1341" s="2" t="s">
        <v>1</v>
      </c>
      <c r="F1341" s="13">
        <v>16604.32</v>
      </c>
      <c r="G1341" s="13">
        <v>1952640.12</v>
      </c>
      <c r="H1341" s="13">
        <v>14399.7</v>
      </c>
      <c r="I1341" s="4">
        <f t="shared" si="41"/>
        <v>7.3744771770847357E-3</v>
      </c>
      <c r="J1341" s="13">
        <f t="shared" si="40"/>
        <v>122.44817888101161</v>
      </c>
    </row>
    <row r="1342" spans="2:10" x14ac:dyDescent="0.25">
      <c r="B1342" s="2">
        <v>1338</v>
      </c>
      <c r="C1342" s="1">
        <v>52008</v>
      </c>
      <c r="D1342" t="s">
        <v>992</v>
      </c>
      <c r="E1342" s="2" t="s">
        <v>1</v>
      </c>
      <c r="F1342" s="13">
        <v>7610.43</v>
      </c>
      <c r="G1342" s="13">
        <v>912919.18</v>
      </c>
      <c r="H1342" s="13">
        <v>8091.9</v>
      </c>
      <c r="I1342" s="4">
        <f t="shared" si="41"/>
        <v>8.8637638218971356E-3</v>
      </c>
      <c r="J1342" s="13">
        <f t="shared" si="40"/>
        <v>67.457054103080623</v>
      </c>
    </row>
    <row r="1343" spans="2:10" x14ac:dyDescent="0.25">
      <c r="B1343" s="2">
        <v>1339</v>
      </c>
      <c r="C1343" s="1">
        <v>52010</v>
      </c>
      <c r="D1343" t="s">
        <v>993</v>
      </c>
      <c r="E1343" s="2" t="s">
        <v>1</v>
      </c>
      <c r="F1343" s="13">
        <v>6456.13</v>
      </c>
      <c r="G1343" s="13">
        <v>833935.71</v>
      </c>
      <c r="H1343" s="13">
        <v>1748.46</v>
      </c>
      <c r="I1343" s="4">
        <f t="shared" si="41"/>
        <v>2.0966364421545159E-3</v>
      </c>
      <c r="J1343" s="13">
        <f t="shared" si="40"/>
        <v>13.536157433287036</v>
      </c>
    </row>
    <row r="1344" spans="2:10" x14ac:dyDescent="0.25">
      <c r="B1344" s="2">
        <v>1340</v>
      </c>
      <c r="C1344" s="1">
        <v>52012</v>
      </c>
      <c r="D1344" t="s">
        <v>437</v>
      </c>
      <c r="E1344" s="2" t="s">
        <v>1</v>
      </c>
      <c r="F1344" s="13">
        <v>5192.83</v>
      </c>
      <c r="G1344" s="13">
        <v>700334.96</v>
      </c>
      <c r="H1344" s="13">
        <v>24274.720000000001</v>
      </c>
      <c r="I1344" s="4">
        <f t="shared" si="41"/>
        <v>3.4661585364808865E-2</v>
      </c>
      <c r="J1344" s="13">
        <f t="shared" si="40"/>
        <v>179.99172032994042</v>
      </c>
    </row>
    <row r="1345" spans="2:10" x14ac:dyDescent="0.25">
      <c r="B1345" s="2">
        <v>1341</v>
      </c>
      <c r="C1345" s="1">
        <v>52014</v>
      </c>
      <c r="D1345" t="s">
        <v>994</v>
      </c>
      <c r="E1345" s="2" t="s">
        <v>1</v>
      </c>
      <c r="F1345" s="13">
        <v>5566.83</v>
      </c>
      <c r="G1345" s="13">
        <v>678431.34</v>
      </c>
      <c r="H1345" s="13">
        <v>1562.18</v>
      </c>
      <c r="I1345" s="4">
        <f t="shared" si="41"/>
        <v>2.3026353705888646E-3</v>
      </c>
      <c r="J1345" s="13">
        <f t="shared" si="40"/>
        <v>12.818379660055209</v>
      </c>
    </row>
    <row r="1346" spans="2:10" x14ac:dyDescent="0.25">
      <c r="B1346" s="2">
        <v>1342</v>
      </c>
      <c r="C1346" s="1">
        <v>52016</v>
      </c>
      <c r="D1346" t="s">
        <v>995</v>
      </c>
      <c r="E1346" s="2" t="s">
        <v>1</v>
      </c>
      <c r="F1346" s="13">
        <v>7407.75</v>
      </c>
      <c r="G1346" s="13">
        <v>1092450.18</v>
      </c>
      <c r="H1346" s="13">
        <v>4328.4399999999996</v>
      </c>
      <c r="I1346" s="4">
        <f t="shared" si="41"/>
        <v>3.9621394908827788E-3</v>
      </c>
      <c r="J1346" s="13">
        <f t="shared" si="40"/>
        <v>29.350538813586905</v>
      </c>
    </row>
    <row r="1347" spans="2:10" x14ac:dyDescent="0.25">
      <c r="B1347" s="2">
        <v>1343</v>
      </c>
      <c r="C1347" s="1">
        <v>52018</v>
      </c>
      <c r="D1347" t="s">
        <v>313</v>
      </c>
      <c r="E1347" s="2" t="s">
        <v>1</v>
      </c>
      <c r="F1347" s="13">
        <v>6733.39</v>
      </c>
      <c r="G1347" s="13">
        <v>791749.15</v>
      </c>
      <c r="H1347" s="13">
        <v>13205.34</v>
      </c>
      <c r="I1347" s="4">
        <f t="shared" si="41"/>
        <v>1.6678691729571166E-2</v>
      </c>
      <c r="J1347" s="13">
        <f t="shared" si="40"/>
        <v>112.3041361049772</v>
      </c>
    </row>
    <row r="1348" spans="2:10" x14ac:dyDescent="0.25">
      <c r="B1348" s="2">
        <v>1344</v>
      </c>
      <c r="C1348" s="1">
        <v>52020</v>
      </c>
      <c r="D1348" t="s">
        <v>996</v>
      </c>
      <c r="E1348" s="2" t="s">
        <v>1</v>
      </c>
      <c r="F1348" s="13">
        <v>9667.08</v>
      </c>
      <c r="G1348" s="13">
        <v>1118023.76</v>
      </c>
      <c r="H1348" s="13">
        <v>9311.34</v>
      </c>
      <c r="I1348" s="4">
        <f t="shared" si="41"/>
        <v>8.3283918760366955E-3</v>
      </c>
      <c r="J1348" s="13">
        <f t="shared" si="40"/>
        <v>80.51123053699682</v>
      </c>
    </row>
    <row r="1349" spans="2:10" x14ac:dyDescent="0.25">
      <c r="B1349" s="2">
        <v>1345</v>
      </c>
      <c r="C1349" s="1">
        <v>52022</v>
      </c>
      <c r="D1349" t="s">
        <v>997</v>
      </c>
      <c r="E1349" s="2" t="s">
        <v>1</v>
      </c>
      <c r="F1349" s="13">
        <v>14299.48</v>
      </c>
      <c r="G1349" s="13">
        <v>1601060.92</v>
      </c>
      <c r="H1349" s="13">
        <v>17074.490000000002</v>
      </c>
      <c r="I1349" s="4">
        <f t="shared" si="41"/>
        <v>1.0664484896677137E-2</v>
      </c>
      <c r="J1349" s="13">
        <f t="shared" ref="J1349:J1412" si="42">I1349*F1349</f>
        <v>152.49658849033679</v>
      </c>
    </row>
    <row r="1350" spans="2:10" x14ac:dyDescent="0.25">
      <c r="B1350" s="2">
        <v>1346</v>
      </c>
      <c r="C1350" s="1">
        <v>52024</v>
      </c>
      <c r="D1350" t="s">
        <v>998</v>
      </c>
      <c r="E1350" s="2" t="s">
        <v>1</v>
      </c>
      <c r="F1350" s="13">
        <v>6496.52</v>
      </c>
      <c r="G1350" s="13">
        <v>855304.68</v>
      </c>
      <c r="H1350" s="13">
        <v>1257.96</v>
      </c>
      <c r="I1350" s="4">
        <f t="shared" ref="I1350:I1413" si="43">IF(G1350=0,0,H1350/G1350)</f>
        <v>1.4707741339612453E-3</v>
      </c>
      <c r="J1350" s="13">
        <f t="shared" si="42"/>
        <v>9.5549135767619102</v>
      </c>
    </row>
    <row r="1351" spans="2:10" x14ac:dyDescent="0.25">
      <c r="B1351" s="2">
        <v>1347</v>
      </c>
      <c r="C1351" s="1">
        <v>52026</v>
      </c>
      <c r="D1351" t="s">
        <v>999</v>
      </c>
      <c r="E1351" s="2" t="s">
        <v>1</v>
      </c>
      <c r="F1351" s="13">
        <v>8048.04</v>
      </c>
      <c r="G1351" s="13">
        <v>930696.73</v>
      </c>
      <c r="H1351" s="13">
        <v>5810.5</v>
      </c>
      <c r="I1351" s="4">
        <f t="shared" si="43"/>
        <v>6.243172252254502E-3</v>
      </c>
      <c r="J1351" s="13">
        <f t="shared" si="42"/>
        <v>50.245300013034324</v>
      </c>
    </row>
    <row r="1352" spans="2:10" x14ac:dyDescent="0.25">
      <c r="B1352" s="2">
        <v>1348</v>
      </c>
      <c r="C1352" s="1">
        <v>52028</v>
      </c>
      <c r="D1352" t="s">
        <v>1000</v>
      </c>
      <c r="E1352" s="2" t="s">
        <v>1</v>
      </c>
      <c r="F1352" s="13">
        <v>5210.1400000000003</v>
      </c>
      <c r="G1352" s="13">
        <v>640668.61</v>
      </c>
      <c r="H1352" s="13">
        <v>3107.35</v>
      </c>
      <c r="I1352" s="4">
        <f t="shared" si="43"/>
        <v>4.8501673899709243E-3</v>
      </c>
      <c r="J1352" s="13">
        <f t="shared" si="42"/>
        <v>25.270051125183112</v>
      </c>
    </row>
    <row r="1353" spans="2:10" x14ac:dyDescent="0.25">
      <c r="B1353" s="2">
        <v>1349</v>
      </c>
      <c r="C1353" s="1">
        <v>52030</v>
      </c>
      <c r="D1353" t="s">
        <v>344</v>
      </c>
      <c r="E1353" s="2" t="s">
        <v>1</v>
      </c>
      <c r="F1353" s="13">
        <v>5524.85</v>
      </c>
      <c r="G1353" s="13">
        <v>817341.97</v>
      </c>
      <c r="H1353" s="13">
        <v>3948.28</v>
      </c>
      <c r="I1353" s="4">
        <f t="shared" si="43"/>
        <v>4.8306341102243907E-3</v>
      </c>
      <c r="J1353" s="13">
        <f t="shared" si="42"/>
        <v>26.688528863873227</v>
      </c>
    </row>
    <row r="1354" spans="2:10" x14ac:dyDescent="0.25">
      <c r="B1354" s="2">
        <v>1350</v>
      </c>
      <c r="C1354" s="1">
        <v>52032</v>
      </c>
      <c r="D1354" t="s">
        <v>1001</v>
      </c>
      <c r="E1354" s="2" t="s">
        <v>1</v>
      </c>
      <c r="F1354" s="13">
        <v>5517.02</v>
      </c>
      <c r="G1354" s="13">
        <v>795102.89</v>
      </c>
      <c r="H1354" s="13">
        <v>900.7</v>
      </c>
      <c r="I1354" s="4">
        <f t="shared" si="43"/>
        <v>1.1328093650873285E-3</v>
      </c>
      <c r="J1354" s="13">
        <f t="shared" si="42"/>
        <v>6.2497319233740933</v>
      </c>
    </row>
    <row r="1355" spans="2:10" x14ac:dyDescent="0.25">
      <c r="B1355" s="2">
        <v>1351</v>
      </c>
      <c r="C1355" s="1">
        <v>52106</v>
      </c>
      <c r="D1355" t="s">
        <v>1002</v>
      </c>
      <c r="E1355" s="2" t="s">
        <v>19</v>
      </c>
      <c r="F1355" s="13">
        <v>659.55</v>
      </c>
      <c r="G1355" s="13">
        <v>80096.03</v>
      </c>
      <c r="H1355" s="13">
        <v>343.27</v>
      </c>
      <c r="I1355" s="4">
        <f t="shared" si="43"/>
        <v>4.2857305162315781E-3</v>
      </c>
      <c r="J1355" s="13">
        <f t="shared" si="42"/>
        <v>2.8266535619805371</v>
      </c>
    </row>
    <row r="1356" spans="2:10" x14ac:dyDescent="0.25">
      <c r="B1356" s="2">
        <v>1352</v>
      </c>
      <c r="C1356" s="1">
        <v>52111</v>
      </c>
      <c r="D1356" t="s">
        <v>1003</v>
      </c>
      <c r="E1356" s="2" t="s">
        <v>19</v>
      </c>
      <c r="F1356" s="13">
        <v>2316.86</v>
      </c>
      <c r="G1356" s="13">
        <v>402271.33</v>
      </c>
      <c r="H1356" s="13">
        <v>3569.54</v>
      </c>
      <c r="I1356" s="4">
        <f t="shared" si="43"/>
        <v>8.8734635898611008E-3</v>
      </c>
      <c r="J1356" s="13">
        <f t="shared" si="42"/>
        <v>20.55857285280559</v>
      </c>
    </row>
    <row r="1357" spans="2:10" x14ac:dyDescent="0.25">
      <c r="B1357" s="2">
        <v>1353</v>
      </c>
      <c r="C1357" s="1">
        <v>52146</v>
      </c>
      <c r="D1357" t="s">
        <v>1004</v>
      </c>
      <c r="E1357" s="2" t="s">
        <v>19</v>
      </c>
      <c r="F1357" s="13">
        <v>5307.72</v>
      </c>
      <c r="G1357" s="13">
        <v>750404.36</v>
      </c>
      <c r="H1357" s="13">
        <v>9995.81</v>
      </c>
      <c r="I1357" s="4">
        <f t="shared" si="43"/>
        <v>1.3320564928487355E-2</v>
      </c>
      <c r="J1357" s="13">
        <f t="shared" si="42"/>
        <v>70.701828882230899</v>
      </c>
    </row>
    <row r="1358" spans="2:10" x14ac:dyDescent="0.25">
      <c r="B1358" s="2">
        <v>1354</v>
      </c>
      <c r="C1358" s="1">
        <v>52186</v>
      </c>
      <c r="D1358" t="s">
        <v>1005</v>
      </c>
      <c r="E1358" s="2" t="s">
        <v>19</v>
      </c>
      <c r="F1358" s="13">
        <v>2671.61</v>
      </c>
      <c r="G1358" s="13">
        <v>358348.64</v>
      </c>
      <c r="H1358" s="13">
        <v>3303.92</v>
      </c>
      <c r="I1358" s="4">
        <f t="shared" si="43"/>
        <v>9.2198480228639912E-3</v>
      </c>
      <c r="J1358" s="13">
        <f t="shared" si="42"/>
        <v>24.631838176363669</v>
      </c>
    </row>
    <row r="1359" spans="2:10" x14ac:dyDescent="0.25">
      <c r="B1359" s="2">
        <v>1355</v>
      </c>
      <c r="C1359" s="1">
        <v>52196</v>
      </c>
      <c r="D1359" t="s">
        <v>1006</v>
      </c>
      <c r="E1359" s="2" t="s">
        <v>19</v>
      </c>
      <c r="F1359" s="13">
        <v>385.84</v>
      </c>
      <c r="G1359" s="13">
        <v>52833.03</v>
      </c>
      <c r="H1359" s="13">
        <v>814.9</v>
      </c>
      <c r="I1359" s="4">
        <f t="shared" si="43"/>
        <v>1.5424063317966053E-2</v>
      </c>
      <c r="J1359" s="13">
        <f t="shared" si="42"/>
        <v>5.9512205906040219</v>
      </c>
    </row>
    <row r="1360" spans="2:10" x14ac:dyDescent="0.25">
      <c r="B1360" s="2">
        <v>1356</v>
      </c>
      <c r="C1360" s="1">
        <v>52276</v>
      </c>
      <c r="D1360" t="s">
        <v>1007</v>
      </c>
      <c r="E1360" s="2" t="s">
        <v>20</v>
      </c>
      <c r="F1360" s="13">
        <v>43936.59</v>
      </c>
      <c r="G1360" s="13">
        <v>6338114.8200000003</v>
      </c>
      <c r="H1360" s="13">
        <v>482181.21</v>
      </c>
      <c r="I1360" s="4">
        <f t="shared" si="43"/>
        <v>7.6076439713346808E-2</v>
      </c>
      <c r="J1360" s="13">
        <f t="shared" si="42"/>
        <v>3342.5393403450362</v>
      </c>
    </row>
    <row r="1361" spans="2:10" x14ac:dyDescent="0.25">
      <c r="B1361" s="2">
        <v>1357</v>
      </c>
      <c r="C1361" s="1">
        <v>53002</v>
      </c>
      <c r="D1361" t="s">
        <v>1008</v>
      </c>
      <c r="E1361" s="2" t="s">
        <v>1</v>
      </c>
      <c r="F1361" s="13">
        <v>7807.33</v>
      </c>
      <c r="G1361" s="13">
        <v>1042007.25</v>
      </c>
      <c r="H1361" s="13">
        <v>16287.65</v>
      </c>
      <c r="I1361" s="4">
        <f t="shared" si="43"/>
        <v>1.5631033277359634E-2</v>
      </c>
      <c r="J1361" s="13">
        <f t="shared" si="42"/>
        <v>122.0366350373282</v>
      </c>
    </row>
    <row r="1362" spans="2:10" x14ac:dyDescent="0.25">
      <c r="B1362" s="2">
        <v>1358</v>
      </c>
      <c r="C1362" s="1">
        <v>53004</v>
      </c>
      <c r="D1362" t="s">
        <v>1009</v>
      </c>
      <c r="E1362" s="2" t="s">
        <v>1</v>
      </c>
      <c r="F1362" s="13">
        <v>68056.81</v>
      </c>
      <c r="G1362" s="13">
        <v>11095716.83</v>
      </c>
      <c r="H1362" s="13">
        <v>282462.81</v>
      </c>
      <c r="I1362" s="4">
        <f t="shared" si="43"/>
        <v>2.5456923092728206E-2</v>
      </c>
      <c r="J1362" s="13">
        <f t="shared" si="42"/>
        <v>1732.5169781064158</v>
      </c>
    </row>
    <row r="1363" spans="2:10" x14ac:dyDescent="0.25">
      <c r="B1363" s="2">
        <v>1359</v>
      </c>
      <c r="C1363" s="1">
        <v>53006</v>
      </c>
      <c r="D1363" t="s">
        <v>1010</v>
      </c>
      <c r="E1363" s="2" t="s">
        <v>1</v>
      </c>
      <c r="F1363" s="13">
        <v>15133.26</v>
      </c>
      <c r="G1363" s="13">
        <v>2235994.67</v>
      </c>
      <c r="H1363" s="13">
        <v>37292.33</v>
      </c>
      <c r="I1363" s="4">
        <f t="shared" si="43"/>
        <v>1.6678183763291353E-2</v>
      </c>
      <c r="J1363" s="13">
        <f t="shared" si="42"/>
        <v>252.39529121766651</v>
      </c>
    </row>
    <row r="1364" spans="2:10" x14ac:dyDescent="0.25">
      <c r="B1364" s="2">
        <v>1360</v>
      </c>
      <c r="C1364" s="1">
        <v>53008</v>
      </c>
      <c r="D1364" t="s">
        <v>869</v>
      </c>
      <c r="E1364" s="2" t="s">
        <v>1</v>
      </c>
      <c r="F1364" s="13">
        <v>16108.07</v>
      </c>
      <c r="G1364" s="13">
        <v>2224381.35</v>
      </c>
      <c r="H1364" s="13">
        <v>14916.25</v>
      </c>
      <c r="I1364" s="4">
        <f t="shared" si="43"/>
        <v>6.7057970972468368E-3</v>
      </c>
      <c r="J1364" s="13">
        <f t="shared" si="42"/>
        <v>108.01744904824885</v>
      </c>
    </row>
    <row r="1365" spans="2:10" x14ac:dyDescent="0.25">
      <c r="B1365" s="2">
        <v>1361</v>
      </c>
      <c r="C1365" s="1">
        <v>53010</v>
      </c>
      <c r="D1365" t="s">
        <v>43</v>
      </c>
      <c r="E1365" s="2" t="s">
        <v>1</v>
      </c>
      <c r="F1365" s="13">
        <v>11100.98</v>
      </c>
      <c r="G1365" s="13">
        <v>1665524.71</v>
      </c>
      <c r="H1365" s="13">
        <v>17885.82</v>
      </c>
      <c r="I1365" s="4">
        <f t="shared" si="43"/>
        <v>1.0738849980796742E-2</v>
      </c>
      <c r="J1365" s="13">
        <f t="shared" si="42"/>
        <v>119.21175885982501</v>
      </c>
    </row>
    <row r="1366" spans="2:10" x14ac:dyDescent="0.25">
      <c r="B1366" s="2">
        <v>1362</v>
      </c>
      <c r="C1366" s="1">
        <v>53012</v>
      </c>
      <c r="D1366" t="s">
        <v>1011</v>
      </c>
      <c r="E1366" s="2" t="s">
        <v>1</v>
      </c>
      <c r="F1366" s="13">
        <v>59960.13</v>
      </c>
      <c r="G1366" s="13">
        <v>7473188.2000000002</v>
      </c>
      <c r="H1366" s="13">
        <v>50061.51</v>
      </c>
      <c r="I1366" s="4">
        <f t="shared" si="43"/>
        <v>6.6988156406926833E-3</v>
      </c>
      <c r="J1366" s="13">
        <f t="shared" si="42"/>
        <v>401.66185666196657</v>
      </c>
    </row>
    <row r="1367" spans="2:10" x14ac:dyDescent="0.25">
      <c r="B1367" s="2">
        <v>1363</v>
      </c>
      <c r="C1367" s="1">
        <v>53014</v>
      </c>
      <c r="D1367" t="s">
        <v>968</v>
      </c>
      <c r="E1367" s="2" t="s">
        <v>1</v>
      </c>
      <c r="F1367" s="13">
        <v>37054.32</v>
      </c>
      <c r="G1367" s="13">
        <v>4337000.4400000004</v>
      </c>
      <c r="H1367" s="13">
        <v>57564.09</v>
      </c>
      <c r="I1367" s="4">
        <f t="shared" si="43"/>
        <v>1.327278860040881E-2</v>
      </c>
      <c r="J1367" s="13">
        <f t="shared" si="42"/>
        <v>491.8141560919002</v>
      </c>
    </row>
    <row r="1368" spans="2:10" x14ac:dyDescent="0.25">
      <c r="B1368" s="2">
        <v>1364</v>
      </c>
      <c r="C1368" s="1">
        <v>53016</v>
      </c>
      <c r="D1368" t="s">
        <v>1012</v>
      </c>
      <c r="E1368" s="2" t="s">
        <v>1</v>
      </c>
      <c r="F1368" s="13">
        <v>60448.07</v>
      </c>
      <c r="G1368" s="13">
        <v>7177812.2400000002</v>
      </c>
      <c r="H1368" s="13">
        <v>107831.67</v>
      </c>
      <c r="I1368" s="4">
        <f t="shared" si="43"/>
        <v>1.5022915951894556E-2</v>
      </c>
      <c r="J1368" s="13">
        <f t="shared" si="42"/>
        <v>908.10627506423873</v>
      </c>
    </row>
    <row r="1369" spans="2:10" x14ac:dyDescent="0.25">
      <c r="B1369" s="2">
        <v>1365</v>
      </c>
      <c r="C1369" s="1">
        <v>53018</v>
      </c>
      <c r="D1369" t="s">
        <v>929</v>
      </c>
      <c r="E1369" s="2" t="s">
        <v>1</v>
      </c>
      <c r="F1369" s="13">
        <v>12773.86</v>
      </c>
      <c r="G1369" s="13">
        <v>1583171.84</v>
      </c>
      <c r="H1369" s="13">
        <v>15112.3</v>
      </c>
      <c r="I1369" s="4">
        <f t="shared" si="43"/>
        <v>9.5455841357056977E-3</v>
      </c>
      <c r="J1369" s="13">
        <f t="shared" si="42"/>
        <v>121.93395536772559</v>
      </c>
    </row>
    <row r="1370" spans="2:10" x14ac:dyDescent="0.25">
      <c r="B1370" s="2">
        <v>1366</v>
      </c>
      <c r="C1370" s="1">
        <v>53020</v>
      </c>
      <c r="D1370" t="s">
        <v>1013</v>
      </c>
      <c r="E1370" s="2" t="s">
        <v>1</v>
      </c>
      <c r="F1370" s="13">
        <v>12060.62</v>
      </c>
      <c r="G1370" s="13">
        <v>1709341.72</v>
      </c>
      <c r="H1370" s="13">
        <v>55368.33</v>
      </c>
      <c r="I1370" s="4">
        <f t="shared" si="43"/>
        <v>3.2391609794675813E-2</v>
      </c>
      <c r="J1370" s="13">
        <f t="shared" si="42"/>
        <v>390.66289692186302</v>
      </c>
    </row>
    <row r="1371" spans="2:10" x14ac:dyDescent="0.25">
      <c r="B1371" s="2">
        <v>1367</v>
      </c>
      <c r="C1371" s="1">
        <v>53022</v>
      </c>
      <c r="D1371" t="s">
        <v>479</v>
      </c>
      <c r="E1371" s="2" t="s">
        <v>1</v>
      </c>
      <c r="F1371" s="13">
        <v>15920.65</v>
      </c>
      <c r="G1371" s="13">
        <v>1983921.66</v>
      </c>
      <c r="H1371" s="13">
        <v>10195.219999999999</v>
      </c>
      <c r="I1371" s="4">
        <f t="shared" si="43"/>
        <v>5.1389226729849809E-3</v>
      </c>
      <c r="J1371" s="13">
        <f t="shared" si="42"/>
        <v>81.814989253658339</v>
      </c>
    </row>
    <row r="1372" spans="2:10" x14ac:dyDescent="0.25">
      <c r="B1372" s="2">
        <v>1368</v>
      </c>
      <c r="C1372" s="1">
        <v>53024</v>
      </c>
      <c r="D1372" t="s">
        <v>1014</v>
      </c>
      <c r="E1372" s="2" t="s">
        <v>1</v>
      </c>
      <c r="F1372" s="13">
        <v>10190.81</v>
      </c>
      <c r="G1372" s="13">
        <v>1428125.87</v>
      </c>
      <c r="H1372" s="13">
        <v>10087.219999999999</v>
      </c>
      <c r="I1372" s="4">
        <f t="shared" si="43"/>
        <v>7.0632569662784682E-3</v>
      </c>
      <c r="J1372" s="13">
        <f t="shared" si="42"/>
        <v>71.980309724520268</v>
      </c>
    </row>
    <row r="1373" spans="2:10" x14ac:dyDescent="0.25">
      <c r="B1373" s="2">
        <v>1369</v>
      </c>
      <c r="C1373" s="1">
        <v>53026</v>
      </c>
      <c r="D1373" t="s">
        <v>120</v>
      </c>
      <c r="E1373" s="2" t="s">
        <v>1</v>
      </c>
      <c r="F1373" s="13">
        <v>43529.93</v>
      </c>
      <c r="G1373" s="13">
        <v>5294233.22</v>
      </c>
      <c r="H1373" s="13">
        <v>24738.65</v>
      </c>
      <c r="I1373" s="4">
        <f t="shared" si="43"/>
        <v>4.6727541028122677E-3</v>
      </c>
      <c r="J1373" s="13">
        <f t="shared" si="42"/>
        <v>203.40465900263081</v>
      </c>
    </row>
    <row r="1374" spans="2:10" x14ac:dyDescent="0.25">
      <c r="B1374" s="2">
        <v>1370</v>
      </c>
      <c r="C1374" s="1">
        <v>53028</v>
      </c>
      <c r="D1374" t="s">
        <v>1015</v>
      </c>
      <c r="E1374" s="2" t="s">
        <v>1</v>
      </c>
      <c r="F1374" s="13">
        <v>18283.38</v>
      </c>
      <c r="G1374" s="13">
        <v>2279981.5499999998</v>
      </c>
      <c r="H1374" s="13">
        <v>5962.98</v>
      </c>
      <c r="I1374" s="4">
        <f t="shared" si="43"/>
        <v>2.6153632690580327E-3</v>
      </c>
      <c r="J1374" s="13">
        <f t="shared" si="42"/>
        <v>47.817680486230259</v>
      </c>
    </row>
    <row r="1375" spans="2:10" x14ac:dyDescent="0.25">
      <c r="B1375" s="2">
        <v>1371</v>
      </c>
      <c r="C1375" s="1">
        <v>53030</v>
      </c>
      <c r="D1375" t="s">
        <v>602</v>
      </c>
      <c r="E1375" s="2" t="s">
        <v>1</v>
      </c>
      <c r="F1375" s="13">
        <v>15554.01</v>
      </c>
      <c r="G1375" s="13">
        <v>1976608.47</v>
      </c>
      <c r="H1375" s="13">
        <v>6060.92</v>
      </c>
      <c r="I1375" s="4">
        <f t="shared" si="43"/>
        <v>3.0663229931418841E-3</v>
      </c>
      <c r="J1375" s="13">
        <f t="shared" si="42"/>
        <v>47.693618498558799</v>
      </c>
    </row>
    <row r="1376" spans="2:10" x14ac:dyDescent="0.25">
      <c r="B1376" s="2">
        <v>1372</v>
      </c>
      <c r="C1376" s="1">
        <v>53032</v>
      </c>
      <c r="D1376" t="s">
        <v>1016</v>
      </c>
      <c r="E1376" s="2" t="s">
        <v>1</v>
      </c>
      <c r="F1376" s="13">
        <v>15336.79</v>
      </c>
      <c r="G1376" s="13">
        <v>2013120.25</v>
      </c>
      <c r="H1376" s="13">
        <v>10908.39</v>
      </c>
      <c r="I1376" s="4">
        <f t="shared" si="43"/>
        <v>5.4186479918425139E-3</v>
      </c>
      <c r="J1376" s="13">
        <f t="shared" si="42"/>
        <v>83.104666334810346</v>
      </c>
    </row>
    <row r="1377" spans="2:10" x14ac:dyDescent="0.25">
      <c r="B1377" s="2">
        <v>1373</v>
      </c>
      <c r="C1377" s="1">
        <v>53034</v>
      </c>
      <c r="D1377" t="s">
        <v>1017</v>
      </c>
      <c r="E1377" s="2" t="s">
        <v>1</v>
      </c>
      <c r="F1377" s="13">
        <v>27211.41</v>
      </c>
      <c r="G1377" s="13">
        <v>3471518.22</v>
      </c>
      <c r="H1377" s="13">
        <v>51186.15</v>
      </c>
      <c r="I1377" s="4">
        <f t="shared" si="43"/>
        <v>1.4744600706719032E-2</v>
      </c>
      <c r="J1377" s="13">
        <f t="shared" si="42"/>
        <v>401.22137511682132</v>
      </c>
    </row>
    <row r="1378" spans="2:10" x14ac:dyDescent="0.25">
      <c r="B1378" s="2">
        <v>1374</v>
      </c>
      <c r="C1378" s="1">
        <v>53036</v>
      </c>
      <c r="D1378" t="s">
        <v>918</v>
      </c>
      <c r="E1378" s="2" t="s">
        <v>1</v>
      </c>
      <c r="F1378" s="13">
        <v>10759.21</v>
      </c>
      <c r="G1378" s="13">
        <v>1345350.3</v>
      </c>
      <c r="H1378" s="13">
        <v>7409.41</v>
      </c>
      <c r="I1378" s="4">
        <f t="shared" si="43"/>
        <v>5.5074206323810233E-3</v>
      </c>
      <c r="J1378" s="13">
        <f t="shared" si="42"/>
        <v>59.255495142120225</v>
      </c>
    </row>
    <row r="1379" spans="2:10" x14ac:dyDescent="0.25">
      <c r="B1379" s="2">
        <v>1375</v>
      </c>
      <c r="C1379" s="1">
        <v>53038</v>
      </c>
      <c r="D1379" t="s">
        <v>1018</v>
      </c>
      <c r="E1379" s="2" t="s">
        <v>1</v>
      </c>
      <c r="F1379" s="13">
        <v>28048.46</v>
      </c>
      <c r="G1379" s="13">
        <v>3832210.59</v>
      </c>
      <c r="H1379" s="13">
        <v>44879.88</v>
      </c>
      <c r="I1379" s="4">
        <f t="shared" si="43"/>
        <v>1.1711224878171425E-2</v>
      </c>
      <c r="J1379" s="13">
        <f t="shared" si="42"/>
        <v>328.48182254639607</v>
      </c>
    </row>
    <row r="1380" spans="2:10" x14ac:dyDescent="0.25">
      <c r="B1380" s="2">
        <v>1376</v>
      </c>
      <c r="C1380" s="1">
        <v>53040</v>
      </c>
      <c r="D1380" t="s">
        <v>144</v>
      </c>
      <c r="E1380" s="2" t="s">
        <v>1</v>
      </c>
      <c r="F1380" s="13">
        <v>26741.73</v>
      </c>
      <c r="G1380" s="13">
        <v>3758055.14</v>
      </c>
      <c r="H1380" s="13">
        <v>30547.34</v>
      </c>
      <c r="I1380" s="4">
        <f t="shared" si="43"/>
        <v>8.1284970182741913E-3</v>
      </c>
      <c r="J1380" s="13">
        <f t="shared" si="42"/>
        <v>217.3700725684935</v>
      </c>
    </row>
    <row r="1381" spans="2:10" x14ac:dyDescent="0.25">
      <c r="B1381" s="2">
        <v>1377</v>
      </c>
      <c r="C1381" s="1">
        <v>53111</v>
      </c>
      <c r="D1381" t="s">
        <v>43</v>
      </c>
      <c r="E1381" s="2" t="s">
        <v>19</v>
      </c>
      <c r="F1381" s="13">
        <v>18993.11</v>
      </c>
      <c r="G1381" s="13">
        <v>3362604.18</v>
      </c>
      <c r="H1381" s="13">
        <v>112693.98</v>
      </c>
      <c r="I1381" s="4">
        <f t="shared" si="43"/>
        <v>3.3513899932165074E-2</v>
      </c>
      <c r="J1381" s="13">
        <f t="shared" si="42"/>
        <v>636.53318794060385</v>
      </c>
    </row>
    <row r="1382" spans="2:10" x14ac:dyDescent="0.25">
      <c r="B1382" s="2">
        <v>1378</v>
      </c>
      <c r="C1382" s="1">
        <v>53126</v>
      </c>
      <c r="D1382" t="s">
        <v>1019</v>
      </c>
      <c r="E1382" s="2" t="s">
        <v>19</v>
      </c>
      <c r="F1382" s="13">
        <v>5805.88</v>
      </c>
      <c r="G1382" s="13">
        <v>1036004.39</v>
      </c>
      <c r="H1382" s="13">
        <v>14005.04</v>
      </c>
      <c r="I1382" s="4">
        <f t="shared" si="43"/>
        <v>1.3518321095145168E-2</v>
      </c>
      <c r="J1382" s="13">
        <f t="shared" si="42"/>
        <v>78.485750079881427</v>
      </c>
    </row>
    <row r="1383" spans="2:10" x14ac:dyDescent="0.25">
      <c r="B1383" s="2">
        <v>1379</v>
      </c>
      <c r="C1383" s="1">
        <v>53165</v>
      </c>
      <c r="D1383" t="s">
        <v>1020</v>
      </c>
      <c r="E1383" s="2" t="s">
        <v>19</v>
      </c>
      <c r="F1383" s="13">
        <v>10552.98</v>
      </c>
      <c r="G1383" s="13">
        <v>1714960.84</v>
      </c>
      <c r="H1383" s="13">
        <v>19929.990000000002</v>
      </c>
      <c r="I1383" s="4">
        <f t="shared" si="43"/>
        <v>1.1621250780280208E-2</v>
      </c>
      <c r="J1383" s="13">
        <f t="shared" si="42"/>
        <v>122.63882705928143</v>
      </c>
    </row>
    <row r="1384" spans="2:10" x14ac:dyDescent="0.25">
      <c r="B1384" s="2">
        <v>1380</v>
      </c>
      <c r="C1384" s="1">
        <v>53206</v>
      </c>
      <c r="D1384" t="s">
        <v>1009</v>
      </c>
      <c r="E1384" s="2" t="s">
        <v>20</v>
      </c>
      <c r="F1384" s="13">
        <v>233707.89</v>
      </c>
      <c r="G1384" s="13">
        <v>45092966.490000002</v>
      </c>
      <c r="H1384" s="13">
        <v>2404482.0299999998</v>
      </c>
      <c r="I1384" s="4">
        <f t="shared" si="43"/>
        <v>5.3322773309518845E-2</v>
      </c>
      <c r="J1384" s="13">
        <f t="shared" si="42"/>
        <v>12461.952839115967</v>
      </c>
    </row>
    <row r="1385" spans="2:10" x14ac:dyDescent="0.25">
      <c r="B1385" s="2">
        <v>1381</v>
      </c>
      <c r="C1385" s="1">
        <v>53210</v>
      </c>
      <c r="D1385" t="s">
        <v>519</v>
      </c>
      <c r="E1385" s="2" t="s">
        <v>20</v>
      </c>
      <c r="F1385" s="13">
        <v>782.62</v>
      </c>
      <c r="G1385" s="13">
        <v>145527.44</v>
      </c>
      <c r="H1385" s="13">
        <v>1136.4100000000001</v>
      </c>
      <c r="I1385" s="4">
        <f t="shared" si="43"/>
        <v>7.8089053171003352E-3</v>
      </c>
      <c r="J1385" s="13">
        <f t="shared" si="42"/>
        <v>6.111405479269064</v>
      </c>
    </row>
    <row r="1386" spans="2:10" x14ac:dyDescent="0.25">
      <c r="B1386" s="2">
        <v>1382</v>
      </c>
      <c r="C1386" s="1">
        <v>53221</v>
      </c>
      <c r="D1386" t="s">
        <v>319</v>
      </c>
      <c r="E1386" s="2" t="s">
        <v>20</v>
      </c>
      <c r="F1386" s="13">
        <v>48697.02</v>
      </c>
      <c r="G1386" s="13">
        <v>7944834.6500000004</v>
      </c>
      <c r="H1386" s="13">
        <v>152242.5</v>
      </c>
      <c r="I1386" s="4">
        <f t="shared" si="43"/>
        <v>1.9162450410468893E-2</v>
      </c>
      <c r="J1386" s="13">
        <f t="shared" si="42"/>
        <v>933.15423088761179</v>
      </c>
    </row>
    <row r="1387" spans="2:10" x14ac:dyDescent="0.25">
      <c r="B1387" s="2">
        <v>1383</v>
      </c>
      <c r="C1387" s="1">
        <v>53222</v>
      </c>
      <c r="D1387" t="s">
        <v>1021</v>
      </c>
      <c r="E1387" s="2" t="s">
        <v>20</v>
      </c>
      <c r="F1387" s="13">
        <v>53967.49</v>
      </c>
      <c r="G1387" s="13">
        <v>9023606.4800000004</v>
      </c>
      <c r="H1387" s="13">
        <v>141130.09</v>
      </c>
      <c r="I1387" s="4">
        <f t="shared" si="43"/>
        <v>1.5640098037608571E-2</v>
      </c>
      <c r="J1387" s="13">
        <f t="shared" si="42"/>
        <v>844.05683444366014</v>
      </c>
    </row>
    <row r="1388" spans="2:10" x14ac:dyDescent="0.25">
      <c r="B1388" s="2">
        <v>1384</v>
      </c>
      <c r="C1388" s="1">
        <v>53241</v>
      </c>
      <c r="D1388" t="s">
        <v>1012</v>
      </c>
      <c r="E1388" s="2" t="s">
        <v>20</v>
      </c>
      <c r="F1388" s="13">
        <v>643755.87</v>
      </c>
      <c r="G1388" s="13">
        <v>103137924</v>
      </c>
      <c r="H1388" s="13">
        <v>4032718.24</v>
      </c>
      <c r="I1388" s="4">
        <f t="shared" si="43"/>
        <v>3.9100246384637334E-2</v>
      </c>
      <c r="J1388" s="13">
        <f t="shared" si="42"/>
        <v>25171.013128556562</v>
      </c>
    </row>
    <row r="1389" spans="2:10" x14ac:dyDescent="0.25">
      <c r="B1389" s="2">
        <v>1385</v>
      </c>
      <c r="C1389" s="1">
        <v>53257</v>
      </c>
      <c r="D1389" t="s">
        <v>120</v>
      </c>
      <c r="E1389" s="2" t="s">
        <v>20</v>
      </c>
      <c r="F1389" s="13">
        <v>58646.22</v>
      </c>
      <c r="G1389" s="13">
        <v>9082504.7599999998</v>
      </c>
      <c r="H1389" s="13">
        <v>339075.27</v>
      </c>
      <c r="I1389" s="4">
        <f t="shared" si="43"/>
        <v>3.7332792986061701E-2</v>
      </c>
      <c r="J1389" s="13">
        <f t="shared" si="42"/>
        <v>2189.4271906750314</v>
      </c>
    </row>
    <row r="1390" spans="2:10" x14ac:dyDescent="0.25">
      <c r="B1390" s="2">
        <v>1386</v>
      </c>
      <c r="C1390" s="1">
        <v>54002</v>
      </c>
      <c r="D1390" t="s">
        <v>1022</v>
      </c>
      <c r="E1390" s="2" t="s">
        <v>1</v>
      </c>
      <c r="F1390" s="13">
        <v>7699.49</v>
      </c>
      <c r="G1390" s="13">
        <v>792044.51</v>
      </c>
      <c r="H1390" s="13">
        <v>2862.19</v>
      </c>
      <c r="I1390" s="4">
        <f t="shared" si="43"/>
        <v>3.6136731760188579E-3</v>
      </c>
      <c r="J1390" s="13">
        <f t="shared" si="42"/>
        <v>27.823440482025436</v>
      </c>
    </row>
    <row r="1391" spans="2:10" x14ac:dyDescent="0.25">
      <c r="B1391" s="2">
        <v>1387</v>
      </c>
      <c r="C1391" s="1">
        <v>54004</v>
      </c>
      <c r="D1391" t="s">
        <v>1023</v>
      </c>
      <c r="E1391" s="2" t="s">
        <v>1</v>
      </c>
      <c r="F1391" s="13">
        <v>18526.689999999999</v>
      </c>
      <c r="G1391" s="13">
        <v>2006561.21</v>
      </c>
      <c r="H1391" s="13">
        <v>7260.78</v>
      </c>
      <c r="I1391" s="4">
        <f t="shared" si="43"/>
        <v>3.6185190682520968E-3</v>
      </c>
      <c r="J1391" s="13">
        <f t="shared" si="42"/>
        <v>67.039181036595437</v>
      </c>
    </row>
    <row r="1392" spans="2:10" x14ac:dyDescent="0.25">
      <c r="B1392" s="2">
        <v>1388</v>
      </c>
      <c r="C1392" s="1">
        <v>54006</v>
      </c>
      <c r="D1392" t="s">
        <v>1024</v>
      </c>
      <c r="E1392" s="2" t="s">
        <v>1</v>
      </c>
      <c r="F1392" s="13">
        <v>2101.2800000000002</v>
      </c>
      <c r="G1392" s="13">
        <v>240889.13</v>
      </c>
      <c r="H1392" s="13">
        <v>7701.42</v>
      </c>
      <c r="I1392" s="4">
        <f t="shared" si="43"/>
        <v>3.1970807483093985E-2</v>
      </c>
      <c r="J1392" s="13">
        <f t="shared" si="42"/>
        <v>67.179618348075735</v>
      </c>
    </row>
    <row r="1393" spans="2:10" x14ac:dyDescent="0.25">
      <c r="B1393" s="2">
        <v>1389</v>
      </c>
      <c r="C1393" s="1">
        <v>54008</v>
      </c>
      <c r="D1393" t="s">
        <v>1025</v>
      </c>
      <c r="E1393" s="2" t="s">
        <v>1</v>
      </c>
      <c r="F1393" s="13">
        <v>608.58000000000004</v>
      </c>
      <c r="G1393" s="13">
        <v>67026.649999999994</v>
      </c>
      <c r="H1393" s="13">
        <v>2435.31</v>
      </c>
      <c r="I1393" s="4">
        <f t="shared" si="43"/>
        <v>3.6333458407961615E-2</v>
      </c>
      <c r="J1393" s="13">
        <f t="shared" si="42"/>
        <v>22.111816117917282</v>
      </c>
    </row>
    <row r="1394" spans="2:10" x14ac:dyDescent="0.25">
      <c r="B1394" s="2">
        <v>1390</v>
      </c>
      <c r="C1394" s="1">
        <v>54010</v>
      </c>
      <c r="D1394" t="s">
        <v>133</v>
      </c>
      <c r="E1394" s="2" t="s">
        <v>1</v>
      </c>
      <c r="F1394" s="13">
        <v>11221.49</v>
      </c>
      <c r="G1394" s="13">
        <v>1280829.1200000001</v>
      </c>
      <c r="H1394" s="13">
        <v>1150.67</v>
      </c>
      <c r="I1394" s="4">
        <f t="shared" si="43"/>
        <v>8.9837901249465661E-4</v>
      </c>
      <c r="J1394" s="13">
        <f t="shared" si="42"/>
        <v>10.081151104918664</v>
      </c>
    </row>
    <row r="1395" spans="2:10" x14ac:dyDescent="0.25">
      <c r="B1395" s="2">
        <v>1391</v>
      </c>
      <c r="C1395" s="1">
        <v>54012</v>
      </c>
      <c r="D1395" t="s">
        <v>966</v>
      </c>
      <c r="E1395" s="2" t="s">
        <v>1</v>
      </c>
      <c r="F1395" s="13">
        <v>9963.35</v>
      </c>
      <c r="G1395" s="13">
        <v>1204477.47</v>
      </c>
      <c r="H1395" s="13">
        <v>7837.84</v>
      </c>
      <c r="I1395" s="4">
        <f t="shared" si="43"/>
        <v>6.5072533071125031E-3</v>
      </c>
      <c r="J1395" s="13">
        <f t="shared" si="42"/>
        <v>64.834042237419354</v>
      </c>
    </row>
    <row r="1396" spans="2:10" x14ac:dyDescent="0.25">
      <c r="B1396" s="2">
        <v>1392</v>
      </c>
      <c r="C1396" s="1">
        <v>54014</v>
      </c>
      <c r="D1396" t="s">
        <v>198</v>
      </c>
      <c r="E1396" s="2" t="s">
        <v>1</v>
      </c>
      <c r="F1396" s="13">
        <v>8266.99</v>
      </c>
      <c r="G1396" s="13">
        <v>982816.52</v>
      </c>
      <c r="H1396" s="13">
        <v>4948.68</v>
      </c>
      <c r="I1396" s="4">
        <f t="shared" si="43"/>
        <v>5.0352022979833514E-3</v>
      </c>
      <c r="J1396" s="13">
        <f t="shared" si="42"/>
        <v>41.625967045405389</v>
      </c>
    </row>
    <row r="1397" spans="2:10" x14ac:dyDescent="0.25">
      <c r="B1397" s="2">
        <v>1393</v>
      </c>
      <c r="C1397" s="1">
        <v>54016</v>
      </c>
      <c r="D1397" t="s">
        <v>1026</v>
      </c>
      <c r="E1397" s="2" t="s">
        <v>1</v>
      </c>
      <c r="F1397" s="13">
        <v>4049.3</v>
      </c>
      <c r="G1397" s="13">
        <v>476310.05</v>
      </c>
      <c r="H1397" s="13">
        <v>1110.24</v>
      </c>
      <c r="I1397" s="4">
        <f t="shared" si="43"/>
        <v>2.3309186946611771E-3</v>
      </c>
      <c r="J1397" s="13">
        <f t="shared" si="42"/>
        <v>9.4385890702915045</v>
      </c>
    </row>
    <row r="1398" spans="2:10" x14ac:dyDescent="0.25">
      <c r="B1398" s="2">
        <v>1394</v>
      </c>
      <c r="C1398" s="1">
        <v>54018</v>
      </c>
      <c r="D1398" t="s">
        <v>1027</v>
      </c>
      <c r="E1398" s="2" t="s">
        <v>1</v>
      </c>
      <c r="F1398" s="13">
        <v>2729.55</v>
      </c>
      <c r="G1398" s="13">
        <v>329310.34000000003</v>
      </c>
      <c r="H1398" s="13">
        <v>2463.0100000000002</v>
      </c>
      <c r="I1398" s="4">
        <f t="shared" si="43"/>
        <v>7.4792974918431046E-3</v>
      </c>
      <c r="J1398" s="13">
        <f t="shared" si="42"/>
        <v>20.415116468860347</v>
      </c>
    </row>
    <row r="1399" spans="2:10" x14ac:dyDescent="0.25">
      <c r="B1399" s="2">
        <v>1395</v>
      </c>
      <c r="C1399" s="1">
        <v>54020</v>
      </c>
      <c r="D1399" t="s">
        <v>333</v>
      </c>
      <c r="E1399" s="2" t="s">
        <v>1</v>
      </c>
      <c r="F1399" s="13">
        <v>3197.07</v>
      </c>
      <c r="G1399" s="13">
        <v>407825.11</v>
      </c>
      <c r="H1399" s="13">
        <v>6460.69</v>
      </c>
      <c r="I1399" s="4">
        <f t="shared" si="43"/>
        <v>1.584181513492389E-2</v>
      </c>
      <c r="J1399" s="13">
        <f t="shared" si="42"/>
        <v>50.647391913411127</v>
      </c>
    </row>
    <row r="1400" spans="2:10" x14ac:dyDescent="0.25">
      <c r="B1400" s="2">
        <v>1396</v>
      </c>
      <c r="C1400" s="1">
        <v>54022</v>
      </c>
      <c r="D1400" t="s">
        <v>94</v>
      </c>
      <c r="E1400" s="2" t="s">
        <v>1</v>
      </c>
      <c r="F1400" s="13">
        <v>3533.16</v>
      </c>
      <c r="G1400" s="13">
        <v>408848.3</v>
      </c>
      <c r="H1400" s="13">
        <v>1911.67</v>
      </c>
      <c r="I1400" s="4">
        <f t="shared" si="43"/>
        <v>4.6757440351347926E-3</v>
      </c>
      <c r="J1400" s="13">
        <f t="shared" si="42"/>
        <v>16.520151795176844</v>
      </c>
    </row>
    <row r="1401" spans="2:10" x14ac:dyDescent="0.25">
      <c r="B1401" s="2">
        <v>1397</v>
      </c>
      <c r="C1401" s="1">
        <v>54024</v>
      </c>
      <c r="D1401" t="s">
        <v>313</v>
      </c>
      <c r="E1401" s="2" t="s">
        <v>1</v>
      </c>
      <c r="F1401" s="13">
        <v>4530.1000000000004</v>
      </c>
      <c r="G1401" s="13">
        <v>528532.27</v>
      </c>
      <c r="H1401" s="13">
        <v>4965.8500000000004</v>
      </c>
      <c r="I1401" s="4">
        <f t="shared" si="43"/>
        <v>9.3955474090541349E-3</v>
      </c>
      <c r="J1401" s="13">
        <f t="shared" si="42"/>
        <v>42.562769317756143</v>
      </c>
    </row>
    <row r="1402" spans="2:10" x14ac:dyDescent="0.25">
      <c r="B1402" s="2">
        <v>1398</v>
      </c>
      <c r="C1402" s="1">
        <v>54026</v>
      </c>
      <c r="D1402" t="s">
        <v>1028</v>
      </c>
      <c r="E1402" s="2" t="s">
        <v>1</v>
      </c>
      <c r="F1402" s="13">
        <v>4159.7700000000004</v>
      </c>
      <c r="G1402" s="13">
        <v>415560.84</v>
      </c>
      <c r="H1402" s="13">
        <v>2528.9</v>
      </c>
      <c r="I1402" s="4">
        <f t="shared" si="43"/>
        <v>6.0855108484235421E-3</v>
      </c>
      <c r="J1402" s="13">
        <f t="shared" si="42"/>
        <v>25.314325461946801</v>
      </c>
    </row>
    <row r="1403" spans="2:10" x14ac:dyDescent="0.25">
      <c r="B1403" s="2">
        <v>1399</v>
      </c>
      <c r="C1403" s="1">
        <v>54028</v>
      </c>
      <c r="D1403" t="s">
        <v>997</v>
      </c>
      <c r="E1403" s="2" t="s">
        <v>1</v>
      </c>
      <c r="F1403" s="13">
        <v>3067.37</v>
      </c>
      <c r="G1403" s="13">
        <v>359307.96</v>
      </c>
      <c r="H1403" s="13">
        <v>1328.29</v>
      </c>
      <c r="I1403" s="4">
        <f t="shared" si="43"/>
        <v>3.6968009280952193E-3</v>
      </c>
      <c r="J1403" s="13">
        <f t="shared" si="42"/>
        <v>11.339456262811431</v>
      </c>
    </row>
    <row r="1404" spans="2:10" x14ac:dyDescent="0.25">
      <c r="B1404" s="2">
        <v>1400</v>
      </c>
      <c r="C1404" s="1">
        <v>54030</v>
      </c>
      <c r="D1404" t="s">
        <v>139</v>
      </c>
      <c r="E1404" s="2" t="s">
        <v>1</v>
      </c>
      <c r="F1404" s="13">
        <v>20406.419999999998</v>
      </c>
      <c r="G1404" s="13">
        <v>2254132.83</v>
      </c>
      <c r="H1404" s="13">
        <v>2926.68</v>
      </c>
      <c r="I1404" s="4">
        <f t="shared" si="43"/>
        <v>1.2983618183671987E-3</v>
      </c>
      <c r="J1404" s="13">
        <f t="shared" si="42"/>
        <v>26.494916577564769</v>
      </c>
    </row>
    <row r="1405" spans="2:10" x14ac:dyDescent="0.25">
      <c r="B1405" s="2">
        <v>1401</v>
      </c>
      <c r="C1405" s="1">
        <v>54032</v>
      </c>
      <c r="D1405" t="s">
        <v>1029</v>
      </c>
      <c r="E1405" s="2" t="s">
        <v>1</v>
      </c>
      <c r="F1405" s="13">
        <v>1973.8</v>
      </c>
      <c r="G1405" s="13">
        <v>240866.01</v>
      </c>
      <c r="H1405" s="13">
        <v>1748.44</v>
      </c>
      <c r="I1405" s="4">
        <f t="shared" si="43"/>
        <v>7.2589735679185283E-3</v>
      </c>
      <c r="J1405" s="13">
        <f t="shared" si="42"/>
        <v>14.327762028357592</v>
      </c>
    </row>
    <row r="1406" spans="2:10" x14ac:dyDescent="0.25">
      <c r="B1406" s="2">
        <v>1402</v>
      </c>
      <c r="C1406" s="1">
        <v>54034</v>
      </c>
      <c r="D1406" t="s">
        <v>1030</v>
      </c>
      <c r="E1406" s="2" t="s">
        <v>1</v>
      </c>
      <c r="F1406" s="13">
        <v>4575.88</v>
      </c>
      <c r="G1406" s="13">
        <v>545746.93999999994</v>
      </c>
      <c r="H1406" s="13">
        <v>6363.68</v>
      </c>
      <c r="I1406" s="4">
        <f t="shared" si="43"/>
        <v>1.1660495980059917E-2</v>
      </c>
      <c r="J1406" s="13">
        <f t="shared" si="42"/>
        <v>53.357030345236574</v>
      </c>
    </row>
    <row r="1407" spans="2:10" x14ac:dyDescent="0.25">
      <c r="B1407" s="2">
        <v>1403</v>
      </c>
      <c r="C1407" s="1">
        <v>54036</v>
      </c>
      <c r="D1407" t="s">
        <v>1031</v>
      </c>
      <c r="E1407" s="2" t="s">
        <v>1</v>
      </c>
      <c r="F1407" s="13">
        <v>8920.56</v>
      </c>
      <c r="G1407" s="13">
        <v>864482.41</v>
      </c>
      <c r="H1407" s="13">
        <v>10035.629999999999</v>
      </c>
      <c r="I1407" s="4">
        <f t="shared" si="43"/>
        <v>1.1608830768459475E-2</v>
      </c>
      <c r="J1407" s="13">
        <f t="shared" si="42"/>
        <v>103.55727139988885</v>
      </c>
    </row>
    <row r="1408" spans="2:10" x14ac:dyDescent="0.25">
      <c r="B1408" s="2">
        <v>1404</v>
      </c>
      <c r="C1408" s="1">
        <v>54038</v>
      </c>
      <c r="D1408" t="s">
        <v>1032</v>
      </c>
      <c r="E1408" s="2" t="s">
        <v>1</v>
      </c>
      <c r="F1408" s="13">
        <v>9445.92</v>
      </c>
      <c r="G1408" s="13">
        <v>958474.83</v>
      </c>
      <c r="H1408" s="13">
        <v>7530.21</v>
      </c>
      <c r="I1408" s="4">
        <f t="shared" si="43"/>
        <v>7.8564504401226684E-3</v>
      </c>
      <c r="J1408" s="13">
        <f t="shared" si="42"/>
        <v>74.21140234136351</v>
      </c>
    </row>
    <row r="1409" spans="2:10" x14ac:dyDescent="0.25">
      <c r="B1409" s="2">
        <v>1405</v>
      </c>
      <c r="C1409" s="1">
        <v>54040</v>
      </c>
      <c r="D1409" t="s">
        <v>1033</v>
      </c>
      <c r="E1409" s="2" t="s">
        <v>1</v>
      </c>
      <c r="F1409" s="13">
        <v>2432.36</v>
      </c>
      <c r="G1409" s="13">
        <v>286027.13</v>
      </c>
      <c r="H1409" s="13">
        <v>1804.06</v>
      </c>
      <c r="I1409" s="4">
        <f t="shared" si="43"/>
        <v>6.3073037861827996E-3</v>
      </c>
      <c r="J1409" s="13">
        <f t="shared" si="42"/>
        <v>15.341633437359596</v>
      </c>
    </row>
    <row r="1410" spans="2:10" x14ac:dyDescent="0.25">
      <c r="B1410" s="2">
        <v>1406</v>
      </c>
      <c r="C1410" s="1">
        <v>54042</v>
      </c>
      <c r="D1410" t="s">
        <v>368</v>
      </c>
      <c r="E1410" s="2" t="s">
        <v>1</v>
      </c>
      <c r="F1410" s="13">
        <v>11201.31</v>
      </c>
      <c r="G1410" s="13">
        <v>1170671.3</v>
      </c>
      <c r="H1410" s="13">
        <v>7532.9</v>
      </c>
      <c r="I1410" s="4">
        <f t="shared" si="43"/>
        <v>6.4346840996272817E-3</v>
      </c>
      <c r="J1410" s="13">
        <f t="shared" si="42"/>
        <v>72.076891351996068</v>
      </c>
    </row>
    <row r="1411" spans="2:10" x14ac:dyDescent="0.25">
      <c r="B1411" s="2">
        <v>1407</v>
      </c>
      <c r="C1411" s="1">
        <v>54044</v>
      </c>
      <c r="D1411" t="s">
        <v>1034</v>
      </c>
      <c r="E1411" s="2" t="s">
        <v>1</v>
      </c>
      <c r="F1411" s="13">
        <v>1314.49</v>
      </c>
      <c r="G1411" s="13">
        <v>102664.42</v>
      </c>
      <c r="H1411" s="13">
        <v>688.66</v>
      </c>
      <c r="I1411" s="4">
        <f t="shared" si="43"/>
        <v>6.7078740619194071E-3</v>
      </c>
      <c r="J1411" s="13">
        <f t="shared" si="42"/>
        <v>8.8174333756524419</v>
      </c>
    </row>
    <row r="1412" spans="2:10" x14ac:dyDescent="0.25">
      <c r="B1412" s="2">
        <v>1408</v>
      </c>
      <c r="C1412" s="1">
        <v>54046</v>
      </c>
      <c r="D1412" t="s">
        <v>1035</v>
      </c>
      <c r="E1412" s="2" t="s">
        <v>1</v>
      </c>
      <c r="F1412" s="13">
        <v>10840.84</v>
      </c>
      <c r="G1412" s="13">
        <v>1256139.98</v>
      </c>
      <c r="H1412" s="13">
        <v>4219.04</v>
      </c>
      <c r="I1412" s="4">
        <f t="shared" si="43"/>
        <v>3.3587339525647454E-3</v>
      </c>
      <c r="J1412" s="13">
        <f t="shared" si="42"/>
        <v>36.411497382321997</v>
      </c>
    </row>
    <row r="1413" spans="2:10" x14ac:dyDescent="0.25">
      <c r="B1413" s="2">
        <v>1409</v>
      </c>
      <c r="C1413" s="1">
        <v>54048</v>
      </c>
      <c r="D1413" t="s">
        <v>404</v>
      </c>
      <c r="E1413" s="2" t="s">
        <v>1</v>
      </c>
      <c r="F1413" s="13">
        <v>1719.31</v>
      </c>
      <c r="G1413" s="13">
        <v>137582.76</v>
      </c>
      <c r="H1413" s="13">
        <v>1176.8900000000001</v>
      </c>
      <c r="I1413" s="4">
        <f t="shared" si="43"/>
        <v>8.5540513942299161E-3</v>
      </c>
      <c r="J1413" s="13">
        <f t="shared" ref="J1413:J1476" si="44">I1413*F1413</f>
        <v>14.707066102613437</v>
      </c>
    </row>
    <row r="1414" spans="2:10" x14ac:dyDescent="0.25">
      <c r="B1414" s="2">
        <v>1410</v>
      </c>
      <c r="C1414" s="1">
        <v>54106</v>
      </c>
      <c r="D1414" t="s">
        <v>1036</v>
      </c>
      <c r="E1414" s="2" t="s">
        <v>19</v>
      </c>
      <c r="F1414" s="13">
        <v>4168.88</v>
      </c>
      <c r="G1414" s="13">
        <v>447149.82</v>
      </c>
      <c r="H1414" s="13">
        <v>13014.28</v>
      </c>
      <c r="I1414" s="4">
        <f t="shared" ref="I1414:I1477" si="45">IF(G1414=0,0,H1414/G1414)</f>
        <v>2.9104965311179148E-2</v>
      </c>
      <c r="J1414" s="13">
        <f t="shared" si="44"/>
        <v>121.33510778646853</v>
      </c>
    </row>
    <row r="1415" spans="2:10" x14ac:dyDescent="0.25">
      <c r="B1415" s="2">
        <v>1411</v>
      </c>
      <c r="C1415" s="1">
        <v>54111</v>
      </c>
      <c r="D1415" t="s">
        <v>1037</v>
      </c>
      <c r="E1415" s="2" t="s">
        <v>19</v>
      </c>
      <c r="F1415" s="13">
        <v>487.38</v>
      </c>
      <c r="G1415" s="13">
        <v>57678.15</v>
      </c>
      <c r="H1415" s="13">
        <v>1300.02</v>
      </c>
      <c r="I1415" s="4">
        <f t="shared" si="45"/>
        <v>2.2539211122409437E-2</v>
      </c>
      <c r="J1415" s="13">
        <f t="shared" si="44"/>
        <v>10.985160716839911</v>
      </c>
    </row>
    <row r="1416" spans="2:10" x14ac:dyDescent="0.25">
      <c r="B1416" s="2">
        <v>1412</v>
      </c>
      <c r="C1416" s="1">
        <v>54131</v>
      </c>
      <c r="D1416" t="s">
        <v>1038</v>
      </c>
      <c r="E1416" s="2" t="s">
        <v>19</v>
      </c>
      <c r="F1416" s="13">
        <v>916.36</v>
      </c>
      <c r="G1416" s="13">
        <v>144138.56</v>
      </c>
      <c r="H1416" s="13">
        <v>7410.75</v>
      </c>
      <c r="I1416" s="4">
        <f t="shared" si="45"/>
        <v>5.1414069906068165E-2</v>
      </c>
      <c r="J1416" s="13">
        <f t="shared" si="44"/>
        <v>47.113797099124625</v>
      </c>
    </row>
    <row r="1417" spans="2:10" x14ac:dyDescent="0.25">
      <c r="B1417" s="2">
        <v>1413</v>
      </c>
      <c r="C1417" s="1">
        <v>54136</v>
      </c>
      <c r="D1417" t="s">
        <v>1027</v>
      </c>
      <c r="E1417" s="2" t="s">
        <v>19</v>
      </c>
      <c r="F1417" s="13">
        <v>2024.39</v>
      </c>
      <c r="G1417" s="13">
        <v>256301.52</v>
      </c>
      <c r="H1417" s="13">
        <v>6599.46</v>
      </c>
      <c r="I1417" s="4">
        <f t="shared" si="45"/>
        <v>2.574881335077529E-2</v>
      </c>
      <c r="J1417" s="13">
        <f t="shared" si="44"/>
        <v>52.125640259175988</v>
      </c>
    </row>
    <row r="1418" spans="2:10" x14ac:dyDescent="0.25">
      <c r="B1418" s="2">
        <v>1414</v>
      </c>
      <c r="C1418" s="1">
        <v>54141</v>
      </c>
      <c r="D1418" t="s">
        <v>1039</v>
      </c>
      <c r="E1418" s="2" t="s">
        <v>19</v>
      </c>
      <c r="F1418" s="13">
        <v>286.31</v>
      </c>
      <c r="G1418" s="13">
        <v>34446.25</v>
      </c>
      <c r="H1418" s="13">
        <v>243.78</v>
      </c>
      <c r="I1418" s="4">
        <f t="shared" si="45"/>
        <v>7.0771128932757554E-3</v>
      </c>
      <c r="J1418" s="13">
        <f t="shared" si="44"/>
        <v>2.0262481924737816</v>
      </c>
    </row>
    <row r="1419" spans="2:10" x14ac:dyDescent="0.25">
      <c r="B1419" s="2">
        <v>1415</v>
      </c>
      <c r="C1419" s="1">
        <v>54181</v>
      </c>
      <c r="D1419" t="s">
        <v>811</v>
      </c>
      <c r="E1419" s="2" t="s">
        <v>19</v>
      </c>
      <c r="F1419" s="13">
        <v>1525.76</v>
      </c>
      <c r="G1419" s="13">
        <v>201541.1</v>
      </c>
      <c r="H1419" s="13">
        <v>8205.0300000000007</v>
      </c>
      <c r="I1419" s="4">
        <f t="shared" si="45"/>
        <v>4.0711447937914404E-2</v>
      </c>
      <c r="J1419" s="13">
        <f t="shared" si="44"/>
        <v>62.115898805752281</v>
      </c>
    </row>
    <row r="1420" spans="2:10" x14ac:dyDescent="0.25">
      <c r="B1420" s="2">
        <v>1416</v>
      </c>
      <c r="C1420" s="1">
        <v>54186</v>
      </c>
      <c r="D1420" t="s">
        <v>1040</v>
      </c>
      <c r="E1420" s="2" t="s">
        <v>19</v>
      </c>
      <c r="F1420" s="13">
        <v>696.08</v>
      </c>
      <c r="G1420" s="13">
        <v>100060.87</v>
      </c>
      <c r="H1420" s="13">
        <v>3904.73</v>
      </c>
      <c r="I1420" s="4">
        <f t="shared" si="45"/>
        <v>3.902354636732621E-2</v>
      </c>
      <c r="J1420" s="13">
        <f t="shared" si="44"/>
        <v>27.163510155368431</v>
      </c>
    </row>
    <row r="1421" spans="2:10" x14ac:dyDescent="0.25">
      <c r="B1421" s="2">
        <v>1417</v>
      </c>
      <c r="C1421" s="1">
        <v>54191</v>
      </c>
      <c r="D1421" t="s">
        <v>1041</v>
      </c>
      <c r="E1421" s="2" t="s">
        <v>19</v>
      </c>
      <c r="F1421" s="13">
        <v>1407.8</v>
      </c>
      <c r="G1421" s="13">
        <v>179975.12</v>
      </c>
      <c r="H1421" s="13">
        <v>5618.33</v>
      </c>
      <c r="I1421" s="4">
        <f t="shared" si="45"/>
        <v>3.1217259363405341E-2</v>
      </c>
      <c r="J1421" s="13">
        <f t="shared" si="44"/>
        <v>43.947657731802039</v>
      </c>
    </row>
    <row r="1422" spans="2:10" x14ac:dyDescent="0.25">
      <c r="B1422" s="2">
        <v>1418</v>
      </c>
      <c r="C1422" s="1">
        <v>54246</v>
      </c>
      <c r="D1422" t="s">
        <v>1042</v>
      </c>
      <c r="E1422" s="2" t="s">
        <v>20</v>
      </c>
      <c r="F1422" s="13">
        <v>26393.41</v>
      </c>
      <c r="G1422" s="13">
        <v>4297013.74</v>
      </c>
      <c r="H1422" s="13">
        <v>288616.19</v>
      </c>
      <c r="I1422" s="4">
        <f t="shared" si="45"/>
        <v>6.7166690046469343E-2</v>
      </c>
      <c r="J1422" s="13">
        <f t="shared" si="44"/>
        <v>1772.7579887393845</v>
      </c>
    </row>
    <row r="1423" spans="2:10" x14ac:dyDescent="0.25">
      <c r="B1423" s="2">
        <v>1419</v>
      </c>
      <c r="C1423" s="1">
        <v>55002</v>
      </c>
      <c r="D1423" t="s">
        <v>1043</v>
      </c>
      <c r="E1423" s="2" t="s">
        <v>1</v>
      </c>
      <c r="F1423" s="13">
        <v>11034.11</v>
      </c>
      <c r="G1423" s="13">
        <v>1296976.8700000001</v>
      </c>
      <c r="H1423" s="13">
        <v>12391.04</v>
      </c>
      <c r="I1423" s="4">
        <f t="shared" si="45"/>
        <v>9.5537864140938771E-3</v>
      </c>
      <c r="J1423" s="13">
        <f t="shared" si="44"/>
        <v>105.4175302096174</v>
      </c>
    </row>
    <row r="1424" spans="2:10" x14ac:dyDescent="0.25">
      <c r="B1424" s="2">
        <v>1420</v>
      </c>
      <c r="C1424" s="1">
        <v>55004</v>
      </c>
      <c r="D1424" t="s">
        <v>1044</v>
      </c>
      <c r="E1424" s="2" t="s">
        <v>1</v>
      </c>
      <c r="F1424" s="13">
        <v>10951.54</v>
      </c>
      <c r="G1424" s="13">
        <v>1331404.1200000001</v>
      </c>
      <c r="H1424" s="13">
        <v>44156.33</v>
      </c>
      <c r="I1424" s="4">
        <f t="shared" si="45"/>
        <v>3.316523460960899E-2</v>
      </c>
      <c r="J1424" s="13">
        <f t="shared" si="44"/>
        <v>363.21039343651728</v>
      </c>
    </row>
    <row r="1425" spans="2:10" x14ac:dyDescent="0.25">
      <c r="B1425" s="2">
        <v>1421</v>
      </c>
      <c r="C1425" s="1">
        <v>55006</v>
      </c>
      <c r="D1425" t="s">
        <v>1045</v>
      </c>
      <c r="E1425" s="2" t="s">
        <v>1</v>
      </c>
      <c r="F1425" s="13">
        <v>7758.45</v>
      </c>
      <c r="G1425" s="13">
        <v>985293.89</v>
      </c>
      <c r="H1425" s="13">
        <v>16225.33</v>
      </c>
      <c r="I1425" s="4">
        <f t="shared" si="45"/>
        <v>1.6467502909208134E-2</v>
      </c>
      <c r="J1425" s="13">
        <f t="shared" si="44"/>
        <v>127.76229794594585</v>
      </c>
    </row>
    <row r="1426" spans="2:10" x14ac:dyDescent="0.25">
      <c r="B1426" s="2">
        <v>1422</v>
      </c>
      <c r="C1426" s="1">
        <v>55008</v>
      </c>
      <c r="D1426" t="s">
        <v>389</v>
      </c>
      <c r="E1426" s="2" t="s">
        <v>1</v>
      </c>
      <c r="F1426" s="13">
        <v>14638.13</v>
      </c>
      <c r="G1426" s="13">
        <v>1658397.3</v>
      </c>
      <c r="H1426" s="13">
        <v>13147.69</v>
      </c>
      <c r="I1426" s="4">
        <f t="shared" si="45"/>
        <v>7.9279494726625516E-3</v>
      </c>
      <c r="J1426" s="13">
        <f t="shared" si="44"/>
        <v>116.05035501426588</v>
      </c>
    </row>
    <row r="1427" spans="2:10" x14ac:dyDescent="0.25">
      <c r="B1427" s="2">
        <v>1423</v>
      </c>
      <c r="C1427" s="1">
        <v>55010</v>
      </c>
      <c r="D1427" t="s">
        <v>1046</v>
      </c>
      <c r="E1427" s="2" t="s">
        <v>1</v>
      </c>
      <c r="F1427" s="13">
        <v>8139.83</v>
      </c>
      <c r="G1427" s="13">
        <v>1124090.1000000001</v>
      </c>
      <c r="H1427" s="13">
        <v>2549.98</v>
      </c>
      <c r="I1427" s="4">
        <f t="shared" si="45"/>
        <v>2.2684836384556715E-3</v>
      </c>
      <c r="J1427" s="13">
        <f t="shared" si="44"/>
        <v>18.465071174810628</v>
      </c>
    </row>
    <row r="1428" spans="2:10" x14ac:dyDescent="0.25">
      <c r="B1428" s="2">
        <v>1424</v>
      </c>
      <c r="C1428" s="1">
        <v>55012</v>
      </c>
      <c r="D1428" t="s">
        <v>1047</v>
      </c>
      <c r="E1428" s="2" t="s">
        <v>1</v>
      </c>
      <c r="F1428" s="13">
        <v>8912.89</v>
      </c>
      <c r="G1428" s="13">
        <v>1055130.1399999999</v>
      </c>
      <c r="H1428" s="13">
        <v>1513.23</v>
      </c>
      <c r="I1428" s="4">
        <f t="shared" si="45"/>
        <v>1.4341643202420511E-3</v>
      </c>
      <c r="J1428" s="13">
        <f t="shared" si="44"/>
        <v>12.782548828242174</v>
      </c>
    </row>
    <row r="1429" spans="2:10" x14ac:dyDescent="0.25">
      <c r="B1429" s="2">
        <v>1425</v>
      </c>
      <c r="C1429" s="1">
        <v>55014</v>
      </c>
      <c r="D1429" t="s">
        <v>437</v>
      </c>
      <c r="E1429" s="2" t="s">
        <v>1</v>
      </c>
      <c r="F1429" s="13">
        <v>6761.58</v>
      </c>
      <c r="G1429" s="13">
        <v>879515.73</v>
      </c>
      <c r="H1429" s="13">
        <v>5188.82</v>
      </c>
      <c r="I1429" s="4">
        <f t="shared" si="45"/>
        <v>5.8996329718855626E-3</v>
      </c>
      <c r="J1429" s="13">
        <f t="shared" si="44"/>
        <v>39.89084031004198</v>
      </c>
    </row>
    <row r="1430" spans="2:10" x14ac:dyDescent="0.25">
      <c r="B1430" s="2">
        <v>1426</v>
      </c>
      <c r="C1430" s="1">
        <v>55016</v>
      </c>
      <c r="D1430" t="s">
        <v>1048</v>
      </c>
      <c r="E1430" s="2" t="s">
        <v>1</v>
      </c>
      <c r="F1430" s="13">
        <v>8245.34</v>
      </c>
      <c r="G1430" s="13">
        <v>1076933.3999999999</v>
      </c>
      <c r="H1430" s="13">
        <v>2060.39</v>
      </c>
      <c r="I1430" s="4">
        <f t="shared" si="45"/>
        <v>1.9132009463166432E-3</v>
      </c>
      <c r="J1430" s="13">
        <f t="shared" si="44"/>
        <v>15.774992290702471</v>
      </c>
    </row>
    <row r="1431" spans="2:10" x14ac:dyDescent="0.25">
      <c r="B1431" s="2">
        <v>1427</v>
      </c>
      <c r="C1431" s="1">
        <v>55018</v>
      </c>
      <c r="D1431" t="s">
        <v>1049</v>
      </c>
      <c r="E1431" s="2" t="s">
        <v>1</v>
      </c>
      <c r="F1431" s="13">
        <v>25810.65</v>
      </c>
      <c r="G1431" s="13">
        <v>2798660.98</v>
      </c>
      <c r="H1431" s="13">
        <v>12044.97</v>
      </c>
      <c r="I1431" s="4">
        <f t="shared" si="45"/>
        <v>4.3038331852541852E-3</v>
      </c>
      <c r="J1431" s="13">
        <f t="shared" si="44"/>
        <v>111.08473200298094</v>
      </c>
    </row>
    <row r="1432" spans="2:10" x14ac:dyDescent="0.25">
      <c r="B1432" s="2">
        <v>1428</v>
      </c>
      <c r="C1432" s="1">
        <v>55020</v>
      </c>
      <c r="D1432" t="s">
        <v>1050</v>
      </c>
      <c r="E1432" s="2" t="s">
        <v>1</v>
      </c>
      <c r="F1432" s="13">
        <v>135857.22</v>
      </c>
      <c r="G1432" s="13">
        <v>12489572.32</v>
      </c>
      <c r="H1432" s="13">
        <v>170687.2</v>
      </c>
      <c r="I1432" s="4">
        <f t="shared" si="45"/>
        <v>1.3666376688229146E-2</v>
      </c>
      <c r="J1432" s="13">
        <f t="shared" si="44"/>
        <v>1856.6759443356186</v>
      </c>
    </row>
    <row r="1433" spans="2:10" x14ac:dyDescent="0.25">
      <c r="B1433" s="2">
        <v>1429</v>
      </c>
      <c r="C1433" s="1">
        <v>55022</v>
      </c>
      <c r="D1433" t="s">
        <v>1051</v>
      </c>
      <c r="E1433" s="2" t="s">
        <v>1</v>
      </c>
      <c r="F1433" s="13">
        <v>28044.29</v>
      </c>
      <c r="G1433" s="13">
        <v>3179305.87</v>
      </c>
      <c r="H1433" s="13">
        <v>1213.93</v>
      </c>
      <c r="I1433" s="4">
        <f t="shared" si="45"/>
        <v>3.8182233784256813E-4</v>
      </c>
      <c r="J1433" s="13">
        <f t="shared" si="44"/>
        <v>10.707936370934956</v>
      </c>
    </row>
    <row r="1434" spans="2:10" x14ac:dyDescent="0.25">
      <c r="B1434" s="2">
        <v>1430</v>
      </c>
      <c r="C1434" s="1">
        <v>55024</v>
      </c>
      <c r="D1434" t="s">
        <v>416</v>
      </c>
      <c r="E1434" s="2" t="s">
        <v>1</v>
      </c>
      <c r="F1434" s="13">
        <v>6375.84</v>
      </c>
      <c r="G1434" s="13">
        <v>760211.28</v>
      </c>
      <c r="H1434" s="13">
        <v>370.35</v>
      </c>
      <c r="I1434" s="4">
        <f t="shared" si="45"/>
        <v>4.8716719909759826E-4</v>
      </c>
      <c r="J1434" s="13">
        <f t="shared" si="44"/>
        <v>3.1061001146944309</v>
      </c>
    </row>
    <row r="1435" spans="2:10" x14ac:dyDescent="0.25">
      <c r="B1435" s="2">
        <v>1431</v>
      </c>
      <c r="C1435" s="1">
        <v>55026</v>
      </c>
      <c r="D1435" t="s">
        <v>1052</v>
      </c>
      <c r="E1435" s="2" t="s">
        <v>1</v>
      </c>
      <c r="F1435" s="13">
        <v>41430.68</v>
      </c>
      <c r="G1435" s="13">
        <v>4542300.3099999996</v>
      </c>
      <c r="H1435" s="13">
        <v>20153.37</v>
      </c>
      <c r="I1435" s="4">
        <f t="shared" si="45"/>
        <v>4.4368202506628188E-3</v>
      </c>
      <c r="J1435" s="13">
        <f t="shared" si="44"/>
        <v>183.82048002273103</v>
      </c>
    </row>
    <row r="1436" spans="2:10" x14ac:dyDescent="0.25">
      <c r="B1436" s="2">
        <v>1432</v>
      </c>
      <c r="C1436" s="1">
        <v>55028</v>
      </c>
      <c r="D1436" t="s">
        <v>1053</v>
      </c>
      <c r="E1436" s="2" t="s">
        <v>1</v>
      </c>
      <c r="F1436" s="13">
        <v>6693.73</v>
      </c>
      <c r="G1436" s="13">
        <v>712124.94</v>
      </c>
      <c r="H1436" s="13">
        <v>1889.83</v>
      </c>
      <c r="I1436" s="4">
        <f t="shared" si="45"/>
        <v>2.6537899374792294E-3</v>
      </c>
      <c r="J1436" s="13">
        <f t="shared" si="44"/>
        <v>17.763753318202841</v>
      </c>
    </row>
    <row r="1437" spans="2:10" x14ac:dyDescent="0.25">
      <c r="B1437" s="2">
        <v>1433</v>
      </c>
      <c r="C1437" s="1">
        <v>55030</v>
      </c>
      <c r="D1437" t="s">
        <v>1054</v>
      </c>
      <c r="E1437" s="2" t="s">
        <v>1</v>
      </c>
      <c r="F1437" s="13">
        <v>70125.929999999993</v>
      </c>
      <c r="G1437" s="13">
        <v>7269089.79</v>
      </c>
      <c r="H1437" s="13">
        <v>23790.6</v>
      </c>
      <c r="I1437" s="4">
        <f t="shared" si="45"/>
        <v>3.2728444258218465E-3</v>
      </c>
      <c r="J1437" s="13">
        <f t="shared" si="44"/>
        <v>229.51125910607297</v>
      </c>
    </row>
    <row r="1438" spans="2:10" x14ac:dyDescent="0.25">
      <c r="B1438" s="2">
        <v>1434</v>
      </c>
      <c r="C1438" s="1">
        <v>55032</v>
      </c>
      <c r="D1438" t="s">
        <v>1055</v>
      </c>
      <c r="E1438" s="2" t="s">
        <v>1</v>
      </c>
      <c r="F1438" s="13">
        <v>52275.32</v>
      </c>
      <c r="G1438" s="13">
        <v>6039884.75</v>
      </c>
      <c r="H1438" s="13">
        <v>39528.959999999999</v>
      </c>
      <c r="I1438" s="4">
        <f t="shared" si="45"/>
        <v>6.544654680703965E-3</v>
      </c>
      <c r="J1438" s="13">
        <f t="shared" si="44"/>
        <v>342.12391772329761</v>
      </c>
    </row>
    <row r="1439" spans="2:10" x14ac:dyDescent="0.25">
      <c r="B1439" s="2">
        <v>1435</v>
      </c>
      <c r="C1439" s="1">
        <v>55034</v>
      </c>
      <c r="D1439" t="s">
        <v>301</v>
      </c>
      <c r="E1439" s="2" t="s">
        <v>1</v>
      </c>
      <c r="F1439" s="13">
        <v>9889.51</v>
      </c>
      <c r="G1439" s="13">
        <v>1051990.73</v>
      </c>
      <c r="H1439" s="13">
        <v>11482.95</v>
      </c>
      <c r="I1439" s="4">
        <f t="shared" si="45"/>
        <v>1.0915447895629272E-2</v>
      </c>
      <c r="J1439" s="13">
        <f t="shared" si="44"/>
        <v>107.94843111830464</v>
      </c>
    </row>
    <row r="1440" spans="2:10" x14ac:dyDescent="0.25">
      <c r="B1440" s="2">
        <v>1436</v>
      </c>
      <c r="C1440" s="1">
        <v>55036</v>
      </c>
      <c r="D1440" t="s">
        <v>401</v>
      </c>
      <c r="E1440" s="2" t="s">
        <v>1</v>
      </c>
      <c r="F1440" s="13">
        <v>9563.76</v>
      </c>
      <c r="G1440" s="13">
        <v>1179143.6299999999</v>
      </c>
      <c r="H1440" s="13">
        <v>4230.29</v>
      </c>
      <c r="I1440" s="4">
        <f t="shared" si="45"/>
        <v>3.5875951770184267E-3</v>
      </c>
      <c r="J1440" s="13">
        <f t="shared" si="44"/>
        <v>34.310899250161746</v>
      </c>
    </row>
    <row r="1441" spans="2:10" x14ac:dyDescent="0.25">
      <c r="B1441" s="2">
        <v>1437</v>
      </c>
      <c r="C1441" s="1">
        <v>55038</v>
      </c>
      <c r="D1441" t="s">
        <v>1056</v>
      </c>
      <c r="E1441" s="2" t="s">
        <v>1</v>
      </c>
      <c r="F1441" s="13">
        <v>43783.47</v>
      </c>
      <c r="G1441" s="13">
        <v>4866392.8899999997</v>
      </c>
      <c r="H1441" s="13">
        <v>24958.09</v>
      </c>
      <c r="I1441" s="4">
        <f t="shared" si="45"/>
        <v>5.128663172939989E-3</v>
      </c>
      <c r="J1441" s="13">
        <f t="shared" si="44"/>
        <v>224.55067017252281</v>
      </c>
    </row>
    <row r="1442" spans="2:10" x14ac:dyDescent="0.25">
      <c r="B1442" s="2">
        <v>1438</v>
      </c>
      <c r="C1442" s="1">
        <v>55040</v>
      </c>
      <c r="D1442" t="s">
        <v>1057</v>
      </c>
      <c r="E1442" s="2" t="s">
        <v>1</v>
      </c>
      <c r="F1442" s="13">
        <v>104910.81</v>
      </c>
      <c r="G1442" s="13">
        <v>10790050.890000001</v>
      </c>
      <c r="H1442" s="13">
        <v>119436.11</v>
      </c>
      <c r="I1442" s="4">
        <f t="shared" si="45"/>
        <v>1.1069096079119604E-2</v>
      </c>
      <c r="J1442" s="13">
        <f t="shared" si="44"/>
        <v>1161.2678356282618</v>
      </c>
    </row>
    <row r="1443" spans="2:10" x14ac:dyDescent="0.25">
      <c r="B1443" s="2">
        <v>1439</v>
      </c>
      <c r="C1443" s="1">
        <v>55042</v>
      </c>
      <c r="D1443" t="s">
        <v>1058</v>
      </c>
      <c r="E1443" s="2" t="s">
        <v>1</v>
      </c>
      <c r="F1443" s="13">
        <v>22377.62</v>
      </c>
      <c r="G1443" s="13">
        <v>2520480.48</v>
      </c>
      <c r="H1443" s="13">
        <v>9344.2900000000009</v>
      </c>
      <c r="I1443" s="4">
        <f t="shared" si="45"/>
        <v>3.7073447202415951E-3</v>
      </c>
      <c r="J1443" s="13">
        <f t="shared" si="44"/>
        <v>82.96155135857272</v>
      </c>
    </row>
    <row r="1444" spans="2:10" x14ac:dyDescent="0.25">
      <c r="B1444" s="2">
        <v>1440</v>
      </c>
      <c r="C1444" s="1">
        <v>55106</v>
      </c>
      <c r="D1444" t="s">
        <v>1043</v>
      </c>
      <c r="E1444" s="2" t="s">
        <v>19</v>
      </c>
      <c r="F1444" s="13">
        <v>37216.58</v>
      </c>
      <c r="G1444" s="13">
        <v>5674714.1500000004</v>
      </c>
      <c r="H1444" s="13">
        <v>171070.2</v>
      </c>
      <c r="I1444" s="4">
        <f t="shared" si="45"/>
        <v>3.0146047092081282E-2</v>
      </c>
      <c r="J1444" s="13">
        <f t="shared" si="44"/>
        <v>1121.9327732862105</v>
      </c>
    </row>
    <row r="1445" spans="2:10" x14ac:dyDescent="0.25">
      <c r="B1445" s="2">
        <v>1441</v>
      </c>
      <c r="C1445" s="1">
        <v>55116</v>
      </c>
      <c r="D1445" t="s">
        <v>1059</v>
      </c>
      <c r="E1445" s="2" t="s">
        <v>19</v>
      </c>
      <c r="F1445" s="13">
        <v>1868.97</v>
      </c>
      <c r="G1445" s="13">
        <v>219574.76</v>
      </c>
      <c r="H1445" s="13">
        <v>1663.36</v>
      </c>
      <c r="I1445" s="4">
        <f t="shared" si="45"/>
        <v>7.5753697738301061E-3</v>
      </c>
      <c r="J1445" s="13">
        <f t="shared" si="44"/>
        <v>14.158138846195254</v>
      </c>
    </row>
    <row r="1446" spans="2:10" x14ac:dyDescent="0.25">
      <c r="B1446" s="2">
        <v>1442</v>
      </c>
      <c r="C1446" s="1">
        <v>55136</v>
      </c>
      <c r="D1446" t="s">
        <v>1049</v>
      </c>
      <c r="E1446" s="2" t="s">
        <v>19</v>
      </c>
      <c r="F1446" s="13">
        <v>18899.55</v>
      </c>
      <c r="G1446" s="13">
        <v>2683842.5299999998</v>
      </c>
      <c r="H1446" s="13">
        <v>89182.22</v>
      </c>
      <c r="I1446" s="4">
        <f t="shared" si="45"/>
        <v>3.3229304254299902E-2</v>
      </c>
      <c r="J1446" s="13">
        <f t="shared" si="44"/>
        <v>628.01889721935368</v>
      </c>
    </row>
    <row r="1447" spans="2:10" x14ac:dyDescent="0.25">
      <c r="B1447" s="2">
        <v>1443</v>
      </c>
      <c r="C1447" s="1">
        <v>55161</v>
      </c>
      <c r="D1447" t="s">
        <v>1060</v>
      </c>
      <c r="E1447" s="2" t="s">
        <v>19</v>
      </c>
      <c r="F1447" s="13">
        <v>57101.03</v>
      </c>
      <c r="G1447" s="13">
        <v>6370297.9800000004</v>
      </c>
      <c r="H1447" s="13">
        <v>22979.49</v>
      </c>
      <c r="I1447" s="4">
        <f t="shared" si="45"/>
        <v>3.6072865150336341E-3</v>
      </c>
      <c r="J1447" s="13">
        <f t="shared" si="44"/>
        <v>205.979775513531</v>
      </c>
    </row>
    <row r="1448" spans="2:10" x14ac:dyDescent="0.25">
      <c r="B1448" s="2">
        <v>1444</v>
      </c>
      <c r="C1448" s="1">
        <v>55176</v>
      </c>
      <c r="D1448" t="s">
        <v>1061</v>
      </c>
      <c r="E1448" s="2" t="s">
        <v>19</v>
      </c>
      <c r="F1448" s="13">
        <v>17348.21</v>
      </c>
      <c r="G1448" s="13">
        <v>2532491.7599999998</v>
      </c>
      <c r="H1448" s="13">
        <v>84270.51</v>
      </c>
      <c r="I1448" s="4">
        <f t="shared" si="45"/>
        <v>3.3275729197239326E-2</v>
      </c>
      <c r="J1448" s="13">
        <f t="shared" si="44"/>
        <v>577.27433801683924</v>
      </c>
    </row>
    <row r="1449" spans="2:10" x14ac:dyDescent="0.25">
      <c r="B1449" s="2">
        <v>1445</v>
      </c>
      <c r="C1449" s="1">
        <v>55181</v>
      </c>
      <c r="D1449" t="s">
        <v>1055</v>
      </c>
      <c r="E1449" s="2" t="s">
        <v>19</v>
      </c>
      <c r="F1449" s="13">
        <v>29278.17</v>
      </c>
      <c r="G1449" s="13">
        <v>4443869.13</v>
      </c>
      <c r="H1449" s="13">
        <v>122546.32</v>
      </c>
      <c r="I1449" s="4">
        <f t="shared" si="45"/>
        <v>2.7576491659645253E-2</v>
      </c>
      <c r="J1449" s="13">
        <f t="shared" si="44"/>
        <v>807.38921081467583</v>
      </c>
    </row>
    <row r="1450" spans="2:10" x14ac:dyDescent="0.25">
      <c r="B1450" s="2">
        <v>1446</v>
      </c>
      <c r="C1450" s="1">
        <v>55182</v>
      </c>
      <c r="D1450" t="s">
        <v>1056</v>
      </c>
      <c r="E1450" s="2" t="s">
        <v>19</v>
      </c>
      <c r="F1450" s="13">
        <v>5249.38</v>
      </c>
      <c r="G1450" s="13">
        <v>763912.6</v>
      </c>
      <c r="H1450" s="13">
        <v>4919.12</v>
      </c>
      <c r="I1450" s="4">
        <f t="shared" si="45"/>
        <v>6.4393753945150272E-3</v>
      </c>
      <c r="J1450" s="13">
        <f t="shared" si="44"/>
        <v>33.802728408459295</v>
      </c>
    </row>
    <row r="1451" spans="2:10" x14ac:dyDescent="0.25">
      <c r="B1451" s="2">
        <v>1447</v>
      </c>
      <c r="C1451" s="1">
        <v>55184</v>
      </c>
      <c r="D1451" t="s">
        <v>918</v>
      </c>
      <c r="E1451" s="2" t="s">
        <v>19</v>
      </c>
      <c r="F1451" s="13">
        <v>138.21</v>
      </c>
      <c r="G1451" s="13">
        <v>18909.75</v>
      </c>
      <c r="H1451" s="13">
        <v>0</v>
      </c>
      <c r="I1451" s="4">
        <f t="shared" si="45"/>
        <v>0</v>
      </c>
      <c r="J1451" s="13">
        <f t="shared" si="44"/>
        <v>0</v>
      </c>
    </row>
    <row r="1452" spans="2:10" x14ac:dyDescent="0.25">
      <c r="B1452" s="2">
        <v>1448</v>
      </c>
      <c r="C1452" s="1">
        <v>55191</v>
      </c>
      <c r="D1452" t="s">
        <v>404</v>
      </c>
      <c r="E1452" s="2" t="s">
        <v>19</v>
      </c>
      <c r="F1452" s="13">
        <v>1522.23</v>
      </c>
      <c r="G1452" s="13">
        <v>182473.47</v>
      </c>
      <c r="H1452" s="13">
        <v>1726.82</v>
      </c>
      <c r="I1452" s="4">
        <f t="shared" si="45"/>
        <v>9.4634030908712363E-3</v>
      </c>
      <c r="J1452" s="13">
        <f t="shared" si="44"/>
        <v>14.405476087016922</v>
      </c>
    </row>
    <row r="1453" spans="2:10" x14ac:dyDescent="0.25">
      <c r="B1453" s="2">
        <v>1449</v>
      </c>
      <c r="C1453" s="1">
        <v>55192</v>
      </c>
      <c r="D1453" t="s">
        <v>157</v>
      </c>
      <c r="E1453" s="2" t="s">
        <v>19</v>
      </c>
      <c r="F1453" s="13">
        <v>12136.24</v>
      </c>
      <c r="G1453" s="13">
        <v>1763654.13</v>
      </c>
      <c r="H1453" s="13">
        <v>66903.710000000006</v>
      </c>
      <c r="I1453" s="4">
        <f t="shared" si="45"/>
        <v>3.7934711155639123E-2</v>
      </c>
      <c r="J1453" s="13">
        <f t="shared" si="44"/>
        <v>460.38475891551371</v>
      </c>
    </row>
    <row r="1454" spans="2:10" x14ac:dyDescent="0.25">
      <c r="B1454" s="2">
        <v>1450</v>
      </c>
      <c r="C1454" s="1">
        <v>55231</v>
      </c>
      <c r="D1454" t="s">
        <v>1062</v>
      </c>
      <c r="E1454" s="2" t="s">
        <v>20</v>
      </c>
      <c r="F1454" s="13">
        <v>10053.129999999999</v>
      </c>
      <c r="G1454" s="13">
        <v>1344619.3</v>
      </c>
      <c r="H1454" s="13">
        <v>61143.58</v>
      </c>
      <c r="I1454" s="4">
        <f t="shared" si="45"/>
        <v>4.5472781775480989E-2</v>
      </c>
      <c r="J1454" s="13">
        <f t="shared" si="44"/>
        <v>457.14378665054113</v>
      </c>
    </row>
    <row r="1455" spans="2:10" x14ac:dyDescent="0.25">
      <c r="B1455" s="2">
        <v>1451</v>
      </c>
      <c r="C1455" s="1">
        <v>55236</v>
      </c>
      <c r="D1455" t="s">
        <v>1050</v>
      </c>
      <c r="E1455" s="2" t="s">
        <v>20</v>
      </c>
      <c r="F1455" s="13">
        <v>248295.61</v>
      </c>
      <c r="G1455" s="13">
        <v>28454962.879999999</v>
      </c>
      <c r="H1455" s="13">
        <v>793702.56</v>
      </c>
      <c r="I1455" s="4">
        <f t="shared" si="45"/>
        <v>2.7893290999787806E-2</v>
      </c>
      <c r="J1455" s="13">
        <f t="shared" si="44"/>
        <v>6925.7817036998231</v>
      </c>
    </row>
    <row r="1456" spans="2:10" x14ac:dyDescent="0.25">
      <c r="B1456" s="2">
        <v>1452</v>
      </c>
      <c r="C1456" s="1">
        <v>55261</v>
      </c>
      <c r="D1456" t="s">
        <v>1063</v>
      </c>
      <c r="E1456" s="2" t="s">
        <v>20</v>
      </c>
      <c r="F1456" s="13">
        <v>94021.93</v>
      </c>
      <c r="G1456" s="13">
        <v>14039129.800000001</v>
      </c>
      <c r="H1456" s="13">
        <v>558833.87</v>
      </c>
      <c r="I1456" s="4">
        <f t="shared" si="45"/>
        <v>3.9805449337750265E-2</v>
      </c>
      <c r="J1456" s="13">
        <f t="shared" si="44"/>
        <v>3742.5851712525014</v>
      </c>
    </row>
    <row r="1457" spans="2:10" x14ac:dyDescent="0.25">
      <c r="B1457" s="2">
        <v>1453</v>
      </c>
      <c r="C1457" s="1">
        <v>55276</v>
      </c>
      <c r="D1457" t="s">
        <v>911</v>
      </c>
      <c r="E1457" s="2" t="s">
        <v>20</v>
      </c>
      <c r="F1457" s="13">
        <v>47417.38</v>
      </c>
      <c r="G1457" s="13">
        <v>6421937.4299999997</v>
      </c>
      <c r="H1457" s="13">
        <v>242377.44</v>
      </c>
      <c r="I1457" s="4">
        <f t="shared" si="45"/>
        <v>3.7742105500395695E-2</v>
      </c>
      <c r="J1457" s="13">
        <f t="shared" si="44"/>
        <v>1789.6317585123527</v>
      </c>
    </row>
    <row r="1458" spans="2:10" x14ac:dyDescent="0.25">
      <c r="B1458" s="2">
        <v>1454</v>
      </c>
      <c r="C1458" s="1">
        <v>56002</v>
      </c>
      <c r="D1458" t="s">
        <v>1064</v>
      </c>
      <c r="E1458" s="2" t="s">
        <v>1</v>
      </c>
      <c r="F1458" s="13">
        <v>31171.7</v>
      </c>
      <c r="G1458" s="13">
        <v>3331584.88</v>
      </c>
      <c r="H1458" s="13">
        <v>19647.47</v>
      </c>
      <c r="I1458" s="4">
        <f t="shared" si="45"/>
        <v>5.8973343641780494E-3</v>
      </c>
      <c r="J1458" s="13">
        <f t="shared" si="44"/>
        <v>183.8299375998489</v>
      </c>
    </row>
    <row r="1459" spans="2:10" x14ac:dyDescent="0.25">
      <c r="B1459" s="2">
        <v>1455</v>
      </c>
      <c r="C1459" s="1">
        <v>56004</v>
      </c>
      <c r="D1459" t="s">
        <v>881</v>
      </c>
      <c r="E1459" s="2" t="s">
        <v>1</v>
      </c>
      <c r="F1459" s="13">
        <v>10529.95</v>
      </c>
      <c r="G1459" s="13">
        <v>1417369</v>
      </c>
      <c r="H1459" s="13">
        <v>4597.07</v>
      </c>
      <c r="I1459" s="4">
        <f t="shared" si="45"/>
        <v>3.2433826335978842E-3</v>
      </c>
      <c r="J1459" s="13">
        <f t="shared" si="44"/>
        <v>34.152656962654042</v>
      </c>
    </row>
    <row r="1460" spans="2:10" x14ac:dyDescent="0.25">
      <c r="B1460" s="2">
        <v>1456</v>
      </c>
      <c r="C1460" s="1">
        <v>56006</v>
      </c>
      <c r="D1460" t="s">
        <v>1065</v>
      </c>
      <c r="E1460" s="2" t="s">
        <v>1</v>
      </c>
      <c r="F1460" s="13">
        <v>33209.24</v>
      </c>
      <c r="G1460" s="13">
        <v>3341828.05</v>
      </c>
      <c r="H1460" s="13">
        <v>77743.210000000006</v>
      </c>
      <c r="I1460" s="4">
        <f t="shared" si="45"/>
        <v>2.3263677495315778E-2</v>
      </c>
      <c r="J1460" s="13">
        <f t="shared" si="44"/>
        <v>772.56904922454055</v>
      </c>
    </row>
    <row r="1461" spans="2:10" x14ac:dyDescent="0.25">
      <c r="B1461" s="2">
        <v>1457</v>
      </c>
      <c r="C1461" s="1">
        <v>56008</v>
      </c>
      <c r="D1461" t="s">
        <v>1066</v>
      </c>
      <c r="E1461" s="2" t="s">
        <v>1</v>
      </c>
      <c r="F1461" s="13">
        <v>48405.77</v>
      </c>
      <c r="G1461" s="13">
        <v>4733336.88</v>
      </c>
      <c r="H1461" s="13">
        <v>249836.77</v>
      </c>
      <c r="I1461" s="4">
        <f t="shared" si="45"/>
        <v>5.2782376647571301E-2</v>
      </c>
      <c r="J1461" s="13">
        <f t="shared" si="44"/>
        <v>2554.9715840557074</v>
      </c>
    </row>
    <row r="1462" spans="2:10" x14ac:dyDescent="0.25">
      <c r="B1462" s="2">
        <v>1458</v>
      </c>
      <c r="C1462" s="1">
        <v>56010</v>
      </c>
      <c r="D1462" t="s">
        <v>1067</v>
      </c>
      <c r="E1462" s="2" t="s">
        <v>1</v>
      </c>
      <c r="F1462" s="13">
        <v>21217.32</v>
      </c>
      <c r="G1462" s="13">
        <v>2410336.62</v>
      </c>
      <c r="H1462" s="13">
        <v>4818.2</v>
      </c>
      <c r="I1462" s="4">
        <f t="shared" si="45"/>
        <v>1.9989739026576294E-3</v>
      </c>
      <c r="J1462" s="13">
        <f t="shared" si="44"/>
        <v>42.412868964335772</v>
      </c>
    </row>
    <row r="1463" spans="2:10" x14ac:dyDescent="0.25">
      <c r="B1463" s="2">
        <v>1459</v>
      </c>
      <c r="C1463" s="1">
        <v>56012</v>
      </c>
      <c r="D1463" t="s">
        <v>1068</v>
      </c>
      <c r="E1463" s="2" t="s">
        <v>1</v>
      </c>
      <c r="F1463" s="13">
        <v>17171.48</v>
      </c>
      <c r="G1463" s="13">
        <v>1787686.53</v>
      </c>
      <c r="H1463" s="13">
        <v>17740.240000000002</v>
      </c>
      <c r="I1463" s="4">
        <f t="shared" si="45"/>
        <v>9.9235742409492789E-3</v>
      </c>
      <c r="J1463" s="13">
        <f t="shared" si="44"/>
        <v>170.40245660697573</v>
      </c>
    </row>
    <row r="1464" spans="2:10" x14ac:dyDescent="0.25">
      <c r="B1464" s="2">
        <v>1460</v>
      </c>
      <c r="C1464" s="1">
        <v>56014</v>
      </c>
      <c r="D1464" t="s">
        <v>560</v>
      </c>
      <c r="E1464" s="2" t="s">
        <v>1</v>
      </c>
      <c r="F1464" s="13">
        <v>12117.03</v>
      </c>
      <c r="G1464" s="13">
        <v>1534609.75</v>
      </c>
      <c r="H1464" s="13">
        <v>8565.85</v>
      </c>
      <c r="I1464" s="4">
        <f t="shared" si="45"/>
        <v>5.581777386726495E-3</v>
      </c>
      <c r="J1464" s="13">
        <f t="shared" si="44"/>
        <v>67.634564048286549</v>
      </c>
    </row>
    <row r="1465" spans="2:10" x14ac:dyDescent="0.25">
      <c r="B1465" s="2">
        <v>1461</v>
      </c>
      <c r="C1465" s="1">
        <v>56016</v>
      </c>
      <c r="D1465" t="s">
        <v>459</v>
      </c>
      <c r="E1465" s="2" t="s">
        <v>1</v>
      </c>
      <c r="F1465" s="13">
        <v>8759.41</v>
      </c>
      <c r="G1465" s="13">
        <v>1158605.8999999999</v>
      </c>
      <c r="H1465" s="13">
        <v>3891.79</v>
      </c>
      <c r="I1465" s="4">
        <f t="shared" si="45"/>
        <v>3.3590282942629591E-3</v>
      </c>
      <c r="J1465" s="13">
        <f t="shared" si="44"/>
        <v>29.423106031049905</v>
      </c>
    </row>
    <row r="1466" spans="2:10" x14ac:dyDescent="0.25">
      <c r="B1466" s="2">
        <v>1462</v>
      </c>
      <c r="C1466" s="1">
        <v>56018</v>
      </c>
      <c r="D1466" t="s">
        <v>637</v>
      </c>
      <c r="E1466" s="2" t="s">
        <v>1</v>
      </c>
      <c r="F1466" s="13">
        <v>17572.43</v>
      </c>
      <c r="G1466" s="13">
        <v>1861302.87</v>
      </c>
      <c r="H1466" s="13">
        <v>11897.36</v>
      </c>
      <c r="I1466" s="4">
        <f t="shared" si="45"/>
        <v>6.3919527508169583E-3</v>
      </c>
      <c r="J1466" s="13">
        <f t="shared" si="44"/>
        <v>112.32214227703844</v>
      </c>
    </row>
    <row r="1467" spans="2:10" x14ac:dyDescent="0.25">
      <c r="B1467" s="2">
        <v>1463</v>
      </c>
      <c r="C1467" s="1">
        <v>56020</v>
      </c>
      <c r="D1467" t="s">
        <v>1069</v>
      </c>
      <c r="E1467" s="2" t="s">
        <v>1</v>
      </c>
      <c r="F1467" s="13">
        <v>12198.55</v>
      </c>
      <c r="G1467" s="13">
        <v>1539502</v>
      </c>
      <c r="H1467" s="13">
        <v>3837.55</v>
      </c>
      <c r="I1467" s="4">
        <f t="shared" si="45"/>
        <v>2.4927216723330012E-3</v>
      </c>
      <c r="J1467" s="13">
        <f t="shared" si="44"/>
        <v>30.407589956037729</v>
      </c>
    </row>
    <row r="1468" spans="2:10" x14ac:dyDescent="0.25">
      <c r="B1468" s="2">
        <v>1464</v>
      </c>
      <c r="C1468" s="1">
        <v>56022</v>
      </c>
      <c r="D1468" t="s">
        <v>1070</v>
      </c>
      <c r="E1468" s="2" t="s">
        <v>1</v>
      </c>
      <c r="F1468" s="13">
        <v>8415.77</v>
      </c>
      <c r="G1468" s="13">
        <v>1132539.3899999999</v>
      </c>
      <c r="H1468" s="13">
        <v>2781.85</v>
      </c>
      <c r="I1468" s="4">
        <f t="shared" si="45"/>
        <v>2.4562942574562464E-3</v>
      </c>
      <c r="J1468" s="13">
        <f t="shared" si="44"/>
        <v>20.671607523072556</v>
      </c>
    </row>
    <row r="1469" spans="2:10" x14ac:dyDescent="0.25">
      <c r="B1469" s="2">
        <v>1465</v>
      </c>
      <c r="C1469" s="1">
        <v>56024</v>
      </c>
      <c r="D1469" t="s">
        <v>1071</v>
      </c>
      <c r="E1469" s="2" t="s">
        <v>1</v>
      </c>
      <c r="F1469" s="13">
        <v>59808.65</v>
      </c>
      <c r="G1469" s="13">
        <v>7173801.0300000003</v>
      </c>
      <c r="H1469" s="13">
        <v>13279.87</v>
      </c>
      <c r="I1469" s="4">
        <f t="shared" si="45"/>
        <v>1.8511622979875148E-3</v>
      </c>
      <c r="J1469" s="13">
        <f t="shared" si="44"/>
        <v>110.71551797353098</v>
      </c>
    </row>
    <row r="1470" spans="2:10" x14ac:dyDescent="0.25">
      <c r="B1470" s="2">
        <v>1466</v>
      </c>
      <c r="C1470" s="1">
        <v>56026</v>
      </c>
      <c r="D1470" t="s">
        <v>1072</v>
      </c>
      <c r="E1470" s="2" t="s">
        <v>1</v>
      </c>
      <c r="F1470" s="13">
        <v>39269.629999999997</v>
      </c>
      <c r="G1470" s="13">
        <v>4109094.26</v>
      </c>
      <c r="H1470" s="13">
        <v>57687.08</v>
      </c>
      <c r="I1470" s="4">
        <f t="shared" si="45"/>
        <v>1.4038879701922439E-2</v>
      </c>
      <c r="J1470" s="13">
        <f t="shared" si="44"/>
        <v>551.30161150900449</v>
      </c>
    </row>
    <row r="1471" spans="2:10" x14ac:dyDescent="0.25">
      <c r="B1471" s="2">
        <v>1467</v>
      </c>
      <c r="C1471" s="1">
        <v>56028</v>
      </c>
      <c r="D1471" t="s">
        <v>1073</v>
      </c>
      <c r="E1471" s="2" t="s">
        <v>1</v>
      </c>
      <c r="F1471" s="13">
        <v>22816.799999999999</v>
      </c>
      <c r="G1471" s="13">
        <v>2449381.31</v>
      </c>
      <c r="H1471" s="13">
        <v>61701.97</v>
      </c>
      <c r="I1471" s="4">
        <f t="shared" si="45"/>
        <v>2.5190838906172595E-2</v>
      </c>
      <c r="J1471" s="13">
        <f t="shared" si="44"/>
        <v>574.77433315435883</v>
      </c>
    </row>
    <row r="1472" spans="2:10" x14ac:dyDescent="0.25">
      <c r="B1472" s="2">
        <v>1468</v>
      </c>
      <c r="C1472" s="1">
        <v>56030</v>
      </c>
      <c r="D1472" t="s">
        <v>1074</v>
      </c>
      <c r="E1472" s="2" t="s">
        <v>1</v>
      </c>
      <c r="F1472" s="13">
        <v>15310.25</v>
      </c>
      <c r="G1472" s="13">
        <v>1718107.04</v>
      </c>
      <c r="H1472" s="13">
        <v>4408.8999999999996</v>
      </c>
      <c r="I1472" s="4">
        <f t="shared" si="45"/>
        <v>2.5661381377029917E-3</v>
      </c>
      <c r="J1472" s="13">
        <f t="shared" si="44"/>
        <v>39.288216422767228</v>
      </c>
    </row>
    <row r="1473" spans="2:10" x14ac:dyDescent="0.25">
      <c r="B1473" s="2">
        <v>1469</v>
      </c>
      <c r="C1473" s="1">
        <v>56032</v>
      </c>
      <c r="D1473" t="s">
        <v>1075</v>
      </c>
      <c r="E1473" s="2" t="s">
        <v>1</v>
      </c>
      <c r="F1473" s="13">
        <v>26307.16</v>
      </c>
      <c r="G1473" s="13">
        <v>3238227.65</v>
      </c>
      <c r="H1473" s="13">
        <v>40238.75</v>
      </c>
      <c r="I1473" s="4">
        <f t="shared" si="45"/>
        <v>1.2426164664488613E-2</v>
      </c>
      <c r="J1473" s="13">
        <f t="shared" si="44"/>
        <v>326.89710201504829</v>
      </c>
    </row>
    <row r="1474" spans="2:10" x14ac:dyDescent="0.25">
      <c r="B1474" s="2">
        <v>1470</v>
      </c>
      <c r="C1474" s="1">
        <v>56034</v>
      </c>
      <c r="D1474" t="s">
        <v>1076</v>
      </c>
      <c r="E1474" s="2" t="s">
        <v>1</v>
      </c>
      <c r="F1474" s="13">
        <v>9130.7099999999991</v>
      </c>
      <c r="G1474" s="13">
        <v>1074643.3799999999</v>
      </c>
      <c r="H1474" s="13">
        <v>8092.86</v>
      </c>
      <c r="I1474" s="4">
        <f t="shared" si="45"/>
        <v>7.5307401046847749E-3</v>
      </c>
      <c r="J1474" s="13">
        <f t="shared" si="44"/>
        <v>68.761003981246319</v>
      </c>
    </row>
    <row r="1475" spans="2:10" x14ac:dyDescent="0.25">
      <c r="B1475" s="2">
        <v>1471</v>
      </c>
      <c r="C1475" s="1">
        <v>56036</v>
      </c>
      <c r="D1475" t="s">
        <v>1057</v>
      </c>
      <c r="E1475" s="2" t="s">
        <v>1</v>
      </c>
      <c r="F1475" s="13">
        <v>14253.25</v>
      </c>
      <c r="G1475" s="13">
        <v>1766089.97</v>
      </c>
      <c r="H1475" s="13">
        <v>3354.2</v>
      </c>
      <c r="I1475" s="4">
        <f t="shared" si="45"/>
        <v>1.8992237411325087E-3</v>
      </c>
      <c r="J1475" s="13">
        <f t="shared" si="44"/>
        <v>27.07011078829693</v>
      </c>
    </row>
    <row r="1476" spans="2:10" x14ac:dyDescent="0.25">
      <c r="B1476" s="2">
        <v>1472</v>
      </c>
      <c r="C1476" s="1">
        <v>56038</v>
      </c>
      <c r="D1476" t="s">
        <v>368</v>
      </c>
      <c r="E1476" s="2" t="s">
        <v>1</v>
      </c>
      <c r="F1476" s="13">
        <v>9708.25</v>
      </c>
      <c r="G1476" s="13">
        <v>1371630.84</v>
      </c>
      <c r="H1476" s="13">
        <v>17544.18</v>
      </c>
      <c r="I1476" s="4">
        <f t="shared" si="45"/>
        <v>1.2790744775029993E-2</v>
      </c>
      <c r="J1476" s="13">
        <f t="shared" si="44"/>
        <v>124.17574796218493</v>
      </c>
    </row>
    <row r="1477" spans="2:10" x14ac:dyDescent="0.25">
      <c r="B1477" s="2">
        <v>1473</v>
      </c>
      <c r="C1477" s="1">
        <v>56040</v>
      </c>
      <c r="D1477" t="s">
        <v>783</v>
      </c>
      <c r="E1477" s="2" t="s">
        <v>1</v>
      </c>
      <c r="F1477" s="13">
        <v>7661.19</v>
      </c>
      <c r="G1477" s="13">
        <v>1006936.23</v>
      </c>
      <c r="H1477" s="13">
        <v>3969.04</v>
      </c>
      <c r="I1477" s="4">
        <f t="shared" si="45"/>
        <v>3.9416994659135464E-3</v>
      </c>
      <c r="J1477" s="13">
        <f t="shared" ref="J1477:J1540" si="46">I1477*F1477</f>
        <v>30.1981085312622</v>
      </c>
    </row>
    <row r="1478" spans="2:10" x14ac:dyDescent="0.25">
      <c r="B1478" s="2">
        <v>1474</v>
      </c>
      <c r="C1478" s="1">
        <v>56042</v>
      </c>
      <c r="D1478" t="s">
        <v>1077</v>
      </c>
      <c r="E1478" s="2" t="s">
        <v>1</v>
      </c>
      <c r="F1478" s="13">
        <v>13030.38</v>
      </c>
      <c r="G1478" s="13">
        <v>1477907.66</v>
      </c>
      <c r="H1478" s="13">
        <v>2441.25</v>
      </c>
      <c r="I1478" s="4">
        <f t="shared" ref="I1478:I1541" si="47">IF(G1478=0,0,H1478/G1478)</f>
        <v>1.6518285046306616E-3</v>
      </c>
      <c r="J1478" s="13">
        <f t="shared" si="46"/>
        <v>21.52395311016928</v>
      </c>
    </row>
    <row r="1479" spans="2:10" x14ac:dyDescent="0.25">
      <c r="B1479" s="2">
        <v>1475</v>
      </c>
      <c r="C1479" s="1">
        <v>56044</v>
      </c>
      <c r="D1479" t="s">
        <v>1078</v>
      </c>
      <c r="E1479" s="2" t="s">
        <v>1</v>
      </c>
      <c r="F1479" s="13">
        <v>12674.82</v>
      </c>
      <c r="G1479" s="13">
        <v>1711455.96</v>
      </c>
      <c r="H1479" s="13">
        <v>592.54999999999995</v>
      </c>
      <c r="I1479" s="4">
        <f t="shared" si="47"/>
        <v>3.462256779309705E-4</v>
      </c>
      <c r="J1479" s="13">
        <f t="shared" si="46"/>
        <v>4.3883481471530237</v>
      </c>
    </row>
    <row r="1480" spans="2:10" x14ac:dyDescent="0.25">
      <c r="B1480" s="2">
        <v>1476</v>
      </c>
      <c r="C1480" s="1">
        <v>56111</v>
      </c>
      <c r="D1480" t="s">
        <v>1003</v>
      </c>
      <c r="E1480" s="2" t="s">
        <v>19</v>
      </c>
      <c r="F1480" s="13">
        <v>111.8</v>
      </c>
      <c r="G1480" s="13">
        <v>18029.18</v>
      </c>
      <c r="H1480" s="13">
        <v>0</v>
      </c>
      <c r="I1480" s="4">
        <f t="shared" si="47"/>
        <v>0</v>
      </c>
      <c r="J1480" s="13">
        <f t="shared" si="46"/>
        <v>0</v>
      </c>
    </row>
    <row r="1481" spans="2:10" x14ac:dyDescent="0.25">
      <c r="B1481" s="2">
        <v>1477</v>
      </c>
      <c r="C1481" s="1">
        <v>56141</v>
      </c>
      <c r="D1481" t="s">
        <v>1070</v>
      </c>
      <c r="E1481" s="2" t="s">
        <v>19</v>
      </c>
      <c r="F1481" s="13">
        <v>1321.94</v>
      </c>
      <c r="G1481" s="13">
        <v>183359.83</v>
      </c>
      <c r="H1481" s="13">
        <v>379.99</v>
      </c>
      <c r="I1481" s="4">
        <f t="shared" si="47"/>
        <v>2.0723732128242051E-3</v>
      </c>
      <c r="J1481" s="13">
        <f t="shared" si="46"/>
        <v>2.7395530449608296</v>
      </c>
    </row>
    <row r="1482" spans="2:10" x14ac:dyDescent="0.25">
      <c r="B1482" s="2">
        <v>1478</v>
      </c>
      <c r="C1482" s="1">
        <v>56146</v>
      </c>
      <c r="D1482" t="s">
        <v>1079</v>
      </c>
      <c r="E1482" s="2" t="s">
        <v>19</v>
      </c>
      <c r="F1482" s="13">
        <v>223004.78</v>
      </c>
      <c r="G1482" s="13">
        <v>23113748.219999999</v>
      </c>
      <c r="H1482" s="13">
        <v>853108.73</v>
      </c>
      <c r="I1482" s="4">
        <f t="shared" si="47"/>
        <v>3.6909146966558073E-2</v>
      </c>
      <c r="J1482" s="13">
        <f t="shared" si="46"/>
        <v>8230.9161992649497</v>
      </c>
    </row>
    <row r="1483" spans="2:10" x14ac:dyDescent="0.25">
      <c r="B1483" s="2">
        <v>1479</v>
      </c>
      <c r="C1483" s="1">
        <v>56147</v>
      </c>
      <c r="D1483" t="s">
        <v>1071</v>
      </c>
      <c r="E1483" s="2" t="s">
        <v>19</v>
      </c>
      <c r="F1483" s="13">
        <v>2770.04</v>
      </c>
      <c r="G1483" s="13">
        <v>401987.47</v>
      </c>
      <c r="H1483" s="13">
        <v>10296.379999999999</v>
      </c>
      <c r="I1483" s="4">
        <f t="shared" si="47"/>
        <v>2.5613683929004056E-2</v>
      </c>
      <c r="J1483" s="13">
        <f t="shared" si="46"/>
        <v>70.95092903069839</v>
      </c>
    </row>
    <row r="1484" spans="2:10" x14ac:dyDescent="0.25">
      <c r="B1484" s="2">
        <v>1480</v>
      </c>
      <c r="C1484" s="1">
        <v>56148</v>
      </c>
      <c r="D1484" t="s">
        <v>1080</v>
      </c>
      <c r="E1484" s="2" t="s">
        <v>19</v>
      </c>
      <c r="F1484" s="13">
        <v>1376.37</v>
      </c>
      <c r="G1484" s="13">
        <v>177980.58</v>
      </c>
      <c r="H1484" s="13">
        <v>2371.17</v>
      </c>
      <c r="I1484" s="4">
        <f t="shared" si="47"/>
        <v>1.332263328954204E-2</v>
      </c>
      <c r="J1484" s="13">
        <f t="shared" si="46"/>
        <v>18.336872780726978</v>
      </c>
    </row>
    <row r="1485" spans="2:10" x14ac:dyDescent="0.25">
      <c r="B1485" s="2">
        <v>1481</v>
      </c>
      <c r="C1485" s="1">
        <v>56149</v>
      </c>
      <c r="D1485" t="s">
        <v>1081</v>
      </c>
      <c r="E1485" s="2" t="s">
        <v>19</v>
      </c>
      <c r="F1485" s="13">
        <v>2377.87</v>
      </c>
      <c r="G1485" s="13">
        <v>372428.05</v>
      </c>
      <c r="H1485" s="13">
        <v>4053.15</v>
      </c>
      <c r="I1485" s="4">
        <f t="shared" si="47"/>
        <v>1.0883041704296978E-2</v>
      </c>
      <c r="J1485" s="13">
        <f t="shared" si="46"/>
        <v>25.878458377396655</v>
      </c>
    </row>
    <row r="1486" spans="2:10" x14ac:dyDescent="0.25">
      <c r="B1486" s="2">
        <v>1482</v>
      </c>
      <c r="C1486" s="1">
        <v>56151</v>
      </c>
      <c r="D1486" t="s">
        <v>1072</v>
      </c>
      <c r="E1486" s="2" t="s">
        <v>19</v>
      </c>
      <c r="F1486" s="13">
        <v>11348.46</v>
      </c>
      <c r="G1486" s="13">
        <v>1367400.55</v>
      </c>
      <c r="H1486" s="13">
        <v>9392.2099999999991</v>
      </c>
      <c r="I1486" s="4">
        <f t="shared" si="47"/>
        <v>6.868660393620581E-3</v>
      </c>
      <c r="J1486" s="13">
        <f t="shared" si="46"/>
        <v>77.948717730587418</v>
      </c>
    </row>
    <row r="1487" spans="2:10" x14ac:dyDescent="0.25">
      <c r="B1487" s="2">
        <v>1483</v>
      </c>
      <c r="C1487" s="1">
        <v>56161</v>
      </c>
      <c r="D1487" t="s">
        <v>1082</v>
      </c>
      <c r="E1487" s="2" t="s">
        <v>19</v>
      </c>
      <c r="F1487" s="13">
        <v>4157.54</v>
      </c>
      <c r="G1487" s="13">
        <v>499015.76</v>
      </c>
      <c r="H1487" s="13">
        <v>4668.5</v>
      </c>
      <c r="I1487" s="4">
        <f t="shared" si="47"/>
        <v>9.3554159491876562E-3</v>
      </c>
      <c r="J1487" s="13">
        <f t="shared" si="46"/>
        <v>38.895516025385646</v>
      </c>
    </row>
    <row r="1488" spans="2:10" x14ac:dyDescent="0.25">
      <c r="B1488" s="2">
        <v>1484</v>
      </c>
      <c r="C1488" s="1">
        <v>56171</v>
      </c>
      <c r="D1488" t="s">
        <v>1083</v>
      </c>
      <c r="E1488" s="2" t="s">
        <v>19</v>
      </c>
      <c r="F1488" s="13">
        <v>11677.86</v>
      </c>
      <c r="G1488" s="13">
        <v>1796857.95</v>
      </c>
      <c r="H1488" s="13">
        <v>326792.43</v>
      </c>
      <c r="I1488" s="4">
        <f t="shared" si="47"/>
        <v>0.18186881717611567</v>
      </c>
      <c r="J1488" s="13">
        <f t="shared" si="46"/>
        <v>2123.8385853482741</v>
      </c>
    </row>
    <row r="1489" spans="2:10" x14ac:dyDescent="0.25">
      <c r="B1489" s="2">
        <v>1485</v>
      </c>
      <c r="C1489" s="1">
        <v>56172</v>
      </c>
      <c r="D1489" t="s">
        <v>1073</v>
      </c>
      <c r="E1489" s="2" t="s">
        <v>19</v>
      </c>
      <c r="F1489" s="13">
        <v>57288.88</v>
      </c>
      <c r="G1489" s="13">
        <v>7916527.7599999998</v>
      </c>
      <c r="H1489" s="13">
        <v>158438.39000000001</v>
      </c>
      <c r="I1489" s="4">
        <f t="shared" si="47"/>
        <v>2.0013621476898606E-2</v>
      </c>
      <c r="J1489" s="13">
        <f t="shared" si="46"/>
        <v>1146.557959155467</v>
      </c>
    </row>
    <row r="1490" spans="2:10" x14ac:dyDescent="0.25">
      <c r="B1490" s="2">
        <v>1486</v>
      </c>
      <c r="C1490" s="1">
        <v>56176</v>
      </c>
      <c r="D1490" t="s">
        <v>1084</v>
      </c>
      <c r="E1490" s="2" t="s">
        <v>19</v>
      </c>
      <c r="F1490" s="13">
        <v>3316.62</v>
      </c>
      <c r="G1490" s="13">
        <v>458830.23</v>
      </c>
      <c r="H1490" s="13">
        <v>11821.98</v>
      </c>
      <c r="I1490" s="4">
        <f t="shared" si="47"/>
        <v>2.5765477571083318E-2</v>
      </c>
      <c r="J1490" s="13">
        <f t="shared" si="46"/>
        <v>85.454298221806354</v>
      </c>
    </row>
    <row r="1491" spans="2:10" x14ac:dyDescent="0.25">
      <c r="B1491" s="2">
        <v>1487</v>
      </c>
      <c r="C1491" s="1">
        <v>56181</v>
      </c>
      <c r="D1491" t="s">
        <v>1085</v>
      </c>
      <c r="E1491" s="2" t="s">
        <v>19</v>
      </c>
      <c r="F1491" s="13">
        <v>49446.52</v>
      </c>
      <c r="G1491" s="13">
        <v>6812327.3399999999</v>
      </c>
      <c r="H1491" s="13">
        <v>215130.75</v>
      </c>
      <c r="I1491" s="4">
        <f t="shared" si="47"/>
        <v>3.1579626060658443E-2</v>
      </c>
      <c r="J1491" s="13">
        <f t="shared" si="46"/>
        <v>1561.5026116008687</v>
      </c>
    </row>
    <row r="1492" spans="2:10" x14ac:dyDescent="0.25">
      <c r="B1492" s="2">
        <v>1488</v>
      </c>
      <c r="C1492" s="1">
        <v>56182</v>
      </c>
      <c r="D1492" t="s">
        <v>1075</v>
      </c>
      <c r="E1492" s="2" t="s">
        <v>19</v>
      </c>
      <c r="F1492" s="13">
        <v>24789.29</v>
      </c>
      <c r="G1492" s="13">
        <v>3682256.71</v>
      </c>
      <c r="H1492" s="13">
        <v>328824.53999999998</v>
      </c>
      <c r="I1492" s="4">
        <f t="shared" si="47"/>
        <v>8.9299732717440003E-2</v>
      </c>
      <c r="J1492" s="13">
        <f t="shared" si="46"/>
        <v>2213.6769712551086</v>
      </c>
    </row>
    <row r="1493" spans="2:10" x14ac:dyDescent="0.25">
      <c r="B1493" s="2">
        <v>1489</v>
      </c>
      <c r="C1493" s="1">
        <v>56191</v>
      </c>
      <c r="D1493" t="s">
        <v>1086</v>
      </c>
      <c r="E1493" s="2" t="s">
        <v>19</v>
      </c>
      <c r="F1493" s="13">
        <v>17570.75</v>
      </c>
      <c r="G1493" s="13">
        <v>2579992.1800000002</v>
      </c>
      <c r="H1493" s="13">
        <v>135560.87</v>
      </c>
      <c r="I1493" s="4">
        <f t="shared" si="47"/>
        <v>5.2543132126857836E-2</v>
      </c>
      <c r="J1493" s="13">
        <f t="shared" si="46"/>
        <v>923.22223881798732</v>
      </c>
    </row>
    <row r="1494" spans="2:10" x14ac:dyDescent="0.25">
      <c r="B1494" s="2">
        <v>1490</v>
      </c>
      <c r="C1494" s="1">
        <v>56206</v>
      </c>
      <c r="D1494" t="s">
        <v>1064</v>
      </c>
      <c r="E1494" s="2" t="s">
        <v>20</v>
      </c>
      <c r="F1494" s="13">
        <v>127878.47</v>
      </c>
      <c r="G1494" s="13">
        <v>19445184.690000001</v>
      </c>
      <c r="H1494" s="13">
        <v>560077.52</v>
      </c>
      <c r="I1494" s="4">
        <f t="shared" si="47"/>
        <v>2.8802890223409854E-2</v>
      </c>
      <c r="J1494" s="13">
        <f t="shared" si="46"/>
        <v>3683.2695333476104</v>
      </c>
    </row>
    <row r="1495" spans="2:10" x14ac:dyDescent="0.25">
      <c r="B1495" s="2">
        <v>1491</v>
      </c>
      <c r="C1495" s="1">
        <v>56276</v>
      </c>
      <c r="D1495" t="s">
        <v>1074</v>
      </c>
      <c r="E1495" s="2" t="s">
        <v>20</v>
      </c>
      <c r="F1495" s="13">
        <v>87800.06</v>
      </c>
      <c r="G1495" s="13">
        <v>14404558.99</v>
      </c>
      <c r="H1495" s="13">
        <v>644941.72</v>
      </c>
      <c r="I1495" s="4">
        <f t="shared" si="47"/>
        <v>4.4773444327433722E-2</v>
      </c>
      <c r="J1495" s="13">
        <f t="shared" si="46"/>
        <v>3931.1110983553403</v>
      </c>
    </row>
    <row r="1496" spans="2:10" x14ac:dyDescent="0.25">
      <c r="B1496" s="2">
        <v>1492</v>
      </c>
      <c r="C1496" s="1">
        <v>56291</v>
      </c>
      <c r="D1496" t="s">
        <v>21</v>
      </c>
      <c r="E1496" s="2" t="s">
        <v>20</v>
      </c>
      <c r="F1496" s="13">
        <v>16380.85</v>
      </c>
      <c r="G1496" s="13">
        <v>2386218.73</v>
      </c>
      <c r="H1496" s="13">
        <v>267766.71000000002</v>
      </c>
      <c r="I1496" s="4">
        <f t="shared" si="47"/>
        <v>0.11221381620787128</v>
      </c>
      <c r="J1496" s="13">
        <f t="shared" si="46"/>
        <v>1838.1576912287082</v>
      </c>
    </row>
    <row r="1497" spans="2:10" x14ac:dyDescent="0.25">
      <c r="B1497" s="2">
        <v>1493</v>
      </c>
      <c r="C1497" s="1">
        <v>57002</v>
      </c>
      <c r="D1497" t="s">
        <v>1087</v>
      </c>
      <c r="E1497" s="2" t="s">
        <v>1</v>
      </c>
      <c r="F1497" s="13">
        <v>82109.429999999993</v>
      </c>
      <c r="G1497" s="13">
        <v>5699717.1799999997</v>
      </c>
      <c r="H1497" s="13">
        <v>5661.82</v>
      </c>
      <c r="I1497" s="4">
        <f t="shared" si="47"/>
        <v>9.9335104202486054E-4</v>
      </c>
      <c r="J1497" s="13">
        <f t="shared" si="46"/>
        <v>81.563487850567341</v>
      </c>
    </row>
    <row r="1498" spans="2:10" x14ac:dyDescent="0.25">
      <c r="B1498" s="2">
        <v>1494</v>
      </c>
      <c r="C1498" s="1">
        <v>57004</v>
      </c>
      <c r="D1498" t="s">
        <v>1088</v>
      </c>
      <c r="E1498" s="2" t="s">
        <v>1</v>
      </c>
      <c r="F1498" s="13">
        <v>4638.03</v>
      </c>
      <c r="G1498" s="13">
        <v>353555.95</v>
      </c>
      <c r="H1498" s="13">
        <v>828.12</v>
      </c>
      <c r="I1498" s="4">
        <f t="shared" si="47"/>
        <v>2.3422601147003747E-3</v>
      </c>
      <c r="J1498" s="13">
        <f t="shared" si="46"/>
        <v>10.863472679783778</v>
      </c>
    </row>
    <row r="1499" spans="2:10" x14ac:dyDescent="0.25">
      <c r="B1499" s="2">
        <v>1495</v>
      </c>
      <c r="C1499" s="1">
        <v>57006</v>
      </c>
      <c r="D1499" t="s">
        <v>1089</v>
      </c>
      <c r="E1499" s="2" t="s">
        <v>1</v>
      </c>
      <c r="F1499" s="13">
        <v>7243.49</v>
      </c>
      <c r="G1499" s="13">
        <v>611555.05000000005</v>
      </c>
      <c r="H1499" s="13">
        <v>3437.02</v>
      </c>
      <c r="I1499" s="4">
        <f t="shared" si="47"/>
        <v>5.6201318262354303E-3</v>
      </c>
      <c r="J1499" s="13">
        <f t="shared" si="46"/>
        <v>40.709368682018074</v>
      </c>
    </row>
    <row r="1500" spans="2:10" x14ac:dyDescent="0.25">
      <c r="B1500" s="2">
        <v>1496</v>
      </c>
      <c r="C1500" s="1">
        <v>57008</v>
      </c>
      <c r="D1500" t="s">
        <v>1090</v>
      </c>
      <c r="E1500" s="2" t="s">
        <v>1</v>
      </c>
      <c r="F1500" s="13">
        <v>27665.66</v>
      </c>
      <c r="G1500" s="13">
        <v>2017951.79</v>
      </c>
      <c r="H1500" s="13">
        <v>3945.21</v>
      </c>
      <c r="I1500" s="4">
        <f t="shared" si="47"/>
        <v>1.955056617085981E-3</v>
      </c>
      <c r="J1500" s="13">
        <f t="shared" si="46"/>
        <v>54.087931649050944</v>
      </c>
    </row>
    <row r="1501" spans="2:10" x14ac:dyDescent="0.25">
      <c r="B1501" s="2">
        <v>1497</v>
      </c>
      <c r="C1501" s="1">
        <v>57010</v>
      </c>
      <c r="D1501" t="s">
        <v>1091</v>
      </c>
      <c r="E1501" s="2" t="s">
        <v>1</v>
      </c>
      <c r="F1501" s="13">
        <v>91878</v>
      </c>
      <c r="G1501" s="13">
        <v>6549309.7800000003</v>
      </c>
      <c r="H1501" s="13">
        <v>81529.86</v>
      </c>
      <c r="I1501" s="4">
        <f t="shared" si="47"/>
        <v>1.2448618669553909E-2</v>
      </c>
      <c r="J1501" s="13">
        <f t="shared" si="46"/>
        <v>1143.754186121274</v>
      </c>
    </row>
    <row r="1502" spans="2:10" x14ac:dyDescent="0.25">
      <c r="B1502" s="2">
        <v>1498</v>
      </c>
      <c r="C1502" s="1">
        <v>57012</v>
      </c>
      <c r="D1502" t="s">
        <v>1092</v>
      </c>
      <c r="E1502" s="2" t="s">
        <v>1</v>
      </c>
      <c r="F1502" s="13">
        <v>34602.97</v>
      </c>
      <c r="G1502" s="13">
        <v>2323291.6800000002</v>
      </c>
      <c r="H1502" s="13">
        <v>37250.019999999997</v>
      </c>
      <c r="I1502" s="4">
        <f t="shared" si="47"/>
        <v>1.6033294622739749E-2</v>
      </c>
      <c r="J1502" s="13">
        <f t="shared" si="46"/>
        <v>554.7996128318249</v>
      </c>
    </row>
    <row r="1503" spans="2:10" x14ac:dyDescent="0.25">
      <c r="B1503" s="2">
        <v>1499</v>
      </c>
      <c r="C1503" s="1">
        <v>57014</v>
      </c>
      <c r="D1503" t="s">
        <v>1093</v>
      </c>
      <c r="E1503" s="2" t="s">
        <v>1</v>
      </c>
      <c r="F1503" s="13">
        <v>40757.82</v>
      </c>
      <c r="G1503" s="13">
        <v>2856098.95</v>
      </c>
      <c r="H1503" s="13">
        <v>3981.16</v>
      </c>
      <c r="I1503" s="4">
        <f t="shared" si="47"/>
        <v>1.3939152913452105E-3</v>
      </c>
      <c r="J1503" s="13">
        <f t="shared" si="46"/>
        <v>56.812948539895643</v>
      </c>
    </row>
    <row r="1504" spans="2:10" x14ac:dyDescent="0.25">
      <c r="B1504" s="2">
        <v>1500</v>
      </c>
      <c r="C1504" s="1">
        <v>57016</v>
      </c>
      <c r="D1504" t="s">
        <v>1094</v>
      </c>
      <c r="E1504" s="2" t="s">
        <v>1</v>
      </c>
      <c r="F1504" s="13">
        <v>3270.34</v>
      </c>
      <c r="G1504" s="13">
        <v>275670.83</v>
      </c>
      <c r="H1504" s="13">
        <v>821.03</v>
      </c>
      <c r="I1504" s="4">
        <f t="shared" si="47"/>
        <v>2.9782984293260186E-3</v>
      </c>
      <c r="J1504" s="13">
        <f t="shared" si="46"/>
        <v>9.7400484853620526</v>
      </c>
    </row>
    <row r="1505" spans="2:10" x14ac:dyDescent="0.25">
      <c r="B1505" s="2">
        <v>1501</v>
      </c>
      <c r="C1505" s="1">
        <v>57018</v>
      </c>
      <c r="D1505" t="s">
        <v>1095</v>
      </c>
      <c r="E1505" s="2" t="s">
        <v>1</v>
      </c>
      <c r="F1505" s="13">
        <v>3831.79</v>
      </c>
      <c r="G1505" s="13">
        <v>316261.64</v>
      </c>
      <c r="H1505" s="13">
        <v>1081.81</v>
      </c>
      <c r="I1505" s="4">
        <f t="shared" si="47"/>
        <v>3.4206171826592687E-3</v>
      </c>
      <c r="J1505" s="13">
        <f t="shared" si="46"/>
        <v>13.107086714341959</v>
      </c>
    </row>
    <row r="1506" spans="2:10" x14ac:dyDescent="0.25">
      <c r="B1506" s="2">
        <v>1502</v>
      </c>
      <c r="C1506" s="1">
        <v>57020</v>
      </c>
      <c r="D1506" t="s">
        <v>1096</v>
      </c>
      <c r="E1506" s="2" t="s">
        <v>1</v>
      </c>
      <c r="F1506" s="13">
        <v>8329.61</v>
      </c>
      <c r="G1506" s="13">
        <v>764027.88</v>
      </c>
      <c r="H1506" s="13">
        <v>2347.21</v>
      </c>
      <c r="I1506" s="4">
        <f t="shared" si="47"/>
        <v>3.0721522884740804E-3</v>
      </c>
      <c r="J1506" s="13">
        <f t="shared" si="46"/>
        <v>25.589830423596588</v>
      </c>
    </row>
    <row r="1507" spans="2:10" x14ac:dyDescent="0.25">
      <c r="B1507" s="2">
        <v>1503</v>
      </c>
      <c r="C1507" s="1">
        <v>57022</v>
      </c>
      <c r="D1507" t="s">
        <v>1097</v>
      </c>
      <c r="E1507" s="2" t="s">
        <v>1</v>
      </c>
      <c r="F1507" s="13">
        <v>10099.629999999999</v>
      </c>
      <c r="G1507" s="13">
        <v>894707.16</v>
      </c>
      <c r="H1507" s="13">
        <v>3413.84</v>
      </c>
      <c r="I1507" s="4">
        <f t="shared" si="47"/>
        <v>3.8155948142853803E-3</v>
      </c>
      <c r="J1507" s="13">
        <f t="shared" si="46"/>
        <v>38.536095854201051</v>
      </c>
    </row>
    <row r="1508" spans="2:10" x14ac:dyDescent="0.25">
      <c r="B1508" s="2">
        <v>1504</v>
      </c>
      <c r="C1508" s="1">
        <v>57024</v>
      </c>
      <c r="D1508" t="s">
        <v>1098</v>
      </c>
      <c r="E1508" s="2" t="s">
        <v>1</v>
      </c>
      <c r="F1508" s="13">
        <v>60388.28</v>
      </c>
      <c r="G1508" s="13">
        <v>4222697.79</v>
      </c>
      <c r="H1508" s="13">
        <v>5213.5</v>
      </c>
      <c r="I1508" s="4">
        <f t="shared" si="47"/>
        <v>1.234637253072283E-3</v>
      </c>
      <c r="J1508" s="13">
        <f t="shared" si="46"/>
        <v>74.557620136959883</v>
      </c>
    </row>
    <row r="1509" spans="2:10" x14ac:dyDescent="0.25">
      <c r="B1509" s="2">
        <v>1505</v>
      </c>
      <c r="C1509" s="1">
        <v>57026</v>
      </c>
      <c r="D1509" t="s">
        <v>140</v>
      </c>
      <c r="E1509" s="2" t="s">
        <v>1</v>
      </c>
      <c r="F1509" s="13">
        <v>59778.62</v>
      </c>
      <c r="G1509" s="13">
        <v>4148944.86</v>
      </c>
      <c r="H1509" s="13">
        <v>28820.32</v>
      </c>
      <c r="I1509" s="4">
        <f t="shared" si="47"/>
        <v>6.9464215535513293E-3</v>
      </c>
      <c r="J1509" s="13">
        <f t="shared" si="46"/>
        <v>415.24749440955458</v>
      </c>
    </row>
    <row r="1510" spans="2:10" x14ac:dyDescent="0.25">
      <c r="B1510" s="2">
        <v>1506</v>
      </c>
      <c r="C1510" s="1">
        <v>57028</v>
      </c>
      <c r="D1510" t="s">
        <v>1099</v>
      </c>
      <c r="E1510" s="2" t="s">
        <v>1</v>
      </c>
      <c r="F1510" s="13">
        <v>50585.79</v>
      </c>
      <c r="G1510" s="13">
        <v>3514993.09</v>
      </c>
      <c r="H1510" s="13">
        <v>7544.93</v>
      </c>
      <c r="I1510" s="4">
        <f t="shared" si="47"/>
        <v>2.146499241055407E-3</v>
      </c>
      <c r="J1510" s="13">
        <f t="shared" si="46"/>
        <v>108.5823598431882</v>
      </c>
    </row>
    <row r="1511" spans="2:10" x14ac:dyDescent="0.25">
      <c r="B1511" s="2">
        <v>1507</v>
      </c>
      <c r="C1511" s="1">
        <v>57030</v>
      </c>
      <c r="D1511" t="s">
        <v>1100</v>
      </c>
      <c r="E1511" s="2" t="s">
        <v>1</v>
      </c>
      <c r="F1511" s="13">
        <v>6959.29</v>
      </c>
      <c r="G1511" s="13">
        <v>686800.88</v>
      </c>
      <c r="H1511" s="13">
        <v>3435.25</v>
      </c>
      <c r="I1511" s="4">
        <f t="shared" si="47"/>
        <v>5.0018136260978584E-3</v>
      </c>
      <c r="J1511" s="13">
        <f t="shared" si="46"/>
        <v>34.809071549966568</v>
      </c>
    </row>
    <row r="1512" spans="2:10" x14ac:dyDescent="0.25">
      <c r="B1512" s="2">
        <v>1508</v>
      </c>
      <c r="C1512" s="1">
        <v>57032</v>
      </c>
      <c r="D1512" t="s">
        <v>1101</v>
      </c>
      <c r="E1512" s="2" t="s">
        <v>1</v>
      </c>
      <c r="F1512" s="13">
        <v>36700.720000000001</v>
      </c>
      <c r="G1512" s="13">
        <v>3154872.63</v>
      </c>
      <c r="H1512" s="13">
        <v>19506.54</v>
      </c>
      <c r="I1512" s="4">
        <f t="shared" si="47"/>
        <v>6.1829881227249426E-3</v>
      </c>
      <c r="J1512" s="13">
        <f t="shared" si="46"/>
        <v>226.92011585545376</v>
      </c>
    </row>
    <row r="1513" spans="2:10" x14ac:dyDescent="0.25">
      <c r="B1513" s="2">
        <v>1509</v>
      </c>
      <c r="C1513" s="1">
        <v>57111</v>
      </c>
      <c r="D1513" t="s">
        <v>1088</v>
      </c>
      <c r="E1513" s="2" t="s">
        <v>19</v>
      </c>
      <c r="F1513" s="13">
        <v>557.05999999999995</v>
      </c>
      <c r="G1513" s="13">
        <v>53656.26</v>
      </c>
      <c r="H1513" s="13">
        <v>670.28</v>
      </c>
      <c r="I1513" s="4">
        <f t="shared" si="47"/>
        <v>1.2492111824417132E-2</v>
      </c>
      <c r="J1513" s="13">
        <f t="shared" si="46"/>
        <v>6.9588558129098068</v>
      </c>
    </row>
    <row r="1514" spans="2:10" x14ac:dyDescent="0.25">
      <c r="B1514" s="2">
        <v>1510</v>
      </c>
      <c r="C1514" s="1">
        <v>57121</v>
      </c>
      <c r="D1514" t="s">
        <v>1102</v>
      </c>
      <c r="E1514" s="2" t="s">
        <v>19</v>
      </c>
      <c r="F1514" s="13">
        <v>1160.69</v>
      </c>
      <c r="G1514" s="13">
        <v>133630.04999999999</v>
      </c>
      <c r="H1514" s="13">
        <v>3720.22</v>
      </c>
      <c r="I1514" s="4">
        <f t="shared" si="47"/>
        <v>2.7839696235988837E-2</v>
      </c>
      <c r="J1514" s="13">
        <f t="shared" si="46"/>
        <v>32.313257024149884</v>
      </c>
    </row>
    <row r="1515" spans="2:10" x14ac:dyDescent="0.25">
      <c r="B1515" s="2">
        <v>1511</v>
      </c>
      <c r="C1515" s="1">
        <v>57176</v>
      </c>
      <c r="D1515" t="s">
        <v>1097</v>
      </c>
      <c r="E1515" s="2" t="s">
        <v>19</v>
      </c>
      <c r="F1515" s="13">
        <v>1210.5999999999999</v>
      </c>
      <c r="G1515" s="13">
        <v>117771.07</v>
      </c>
      <c r="H1515" s="13">
        <v>3059.76</v>
      </c>
      <c r="I1515" s="4">
        <f t="shared" si="47"/>
        <v>2.5980574006842259E-2</v>
      </c>
      <c r="J1515" s="13">
        <f t="shared" si="46"/>
        <v>31.452082892683237</v>
      </c>
    </row>
    <row r="1516" spans="2:10" x14ac:dyDescent="0.25">
      <c r="B1516" s="2">
        <v>1512</v>
      </c>
      <c r="C1516" s="1">
        <v>57190</v>
      </c>
      <c r="D1516" t="s">
        <v>1101</v>
      </c>
      <c r="E1516" s="2" t="s">
        <v>19</v>
      </c>
      <c r="F1516" s="13">
        <v>2253.42</v>
      </c>
      <c r="G1516" s="13">
        <v>221624.57</v>
      </c>
      <c r="H1516" s="13">
        <v>5239.7</v>
      </c>
      <c r="I1516" s="4">
        <f t="shared" si="47"/>
        <v>2.3642234252276267E-2</v>
      </c>
      <c r="J1516" s="13">
        <f t="shared" si="46"/>
        <v>53.275883508764387</v>
      </c>
    </row>
    <row r="1517" spans="2:10" x14ac:dyDescent="0.25">
      <c r="B1517" s="2">
        <v>1513</v>
      </c>
      <c r="C1517" s="1">
        <v>57236</v>
      </c>
      <c r="D1517" t="s">
        <v>1091</v>
      </c>
      <c r="E1517" s="2" t="s">
        <v>20</v>
      </c>
      <c r="F1517" s="13">
        <v>38430.089999999997</v>
      </c>
      <c r="G1517" s="13">
        <v>3707525.68</v>
      </c>
      <c r="H1517" s="13">
        <v>184040.04</v>
      </c>
      <c r="I1517" s="4">
        <f t="shared" si="47"/>
        <v>4.9639586043271858E-2</v>
      </c>
      <c r="J1517" s="13">
        <f t="shared" si="46"/>
        <v>1907.6537592056811</v>
      </c>
    </row>
    <row r="1518" spans="2:10" x14ac:dyDescent="0.25">
      <c r="B1518" s="2">
        <v>1514</v>
      </c>
      <c r="C1518" s="1">
        <v>58002</v>
      </c>
      <c r="D1518" t="s">
        <v>1103</v>
      </c>
      <c r="E1518" s="2" t="s">
        <v>1</v>
      </c>
      <c r="F1518" s="13">
        <v>9399.9599999999991</v>
      </c>
      <c r="G1518" s="13">
        <v>1057196.58</v>
      </c>
      <c r="H1518" s="13">
        <v>8146.02</v>
      </c>
      <c r="I1518" s="4">
        <f t="shared" si="47"/>
        <v>7.7053030194252047E-3</v>
      </c>
      <c r="J1518" s="13">
        <f t="shared" si="46"/>
        <v>72.429540170476145</v>
      </c>
    </row>
    <row r="1519" spans="2:10" x14ac:dyDescent="0.25">
      <c r="B1519" s="2">
        <v>1515</v>
      </c>
      <c r="C1519" s="1">
        <v>58004</v>
      </c>
      <c r="D1519" t="s">
        <v>1104</v>
      </c>
      <c r="E1519" s="2" t="s">
        <v>1</v>
      </c>
      <c r="F1519" s="13">
        <v>20880.12</v>
      </c>
      <c r="G1519" s="13">
        <v>2477905.21</v>
      </c>
      <c r="H1519" s="13">
        <v>40554.54</v>
      </c>
      <c r="I1519" s="4">
        <f t="shared" si="47"/>
        <v>1.6366461411169157E-2</v>
      </c>
      <c r="J1519" s="13">
        <f t="shared" si="46"/>
        <v>341.7336782405813</v>
      </c>
    </row>
    <row r="1520" spans="2:10" x14ac:dyDescent="0.25">
      <c r="B1520" s="2">
        <v>1516</v>
      </c>
      <c r="C1520" s="1">
        <v>58006</v>
      </c>
      <c r="D1520" t="s">
        <v>1105</v>
      </c>
      <c r="E1520" s="2" t="s">
        <v>1</v>
      </c>
      <c r="F1520" s="13">
        <v>7738.32</v>
      </c>
      <c r="G1520" s="13">
        <v>795978.98</v>
      </c>
      <c r="H1520" s="13">
        <v>4735.2299999999996</v>
      </c>
      <c r="I1520" s="4">
        <f t="shared" si="47"/>
        <v>5.9489385008634271E-3</v>
      </c>
      <c r="J1520" s="13">
        <f t="shared" si="46"/>
        <v>46.034789780001475</v>
      </c>
    </row>
    <row r="1521" spans="2:10" x14ac:dyDescent="0.25">
      <c r="B1521" s="2">
        <v>1517</v>
      </c>
      <c r="C1521" s="1">
        <v>58008</v>
      </c>
      <c r="D1521" t="s">
        <v>1106</v>
      </c>
      <c r="E1521" s="2" t="s">
        <v>1</v>
      </c>
      <c r="F1521" s="13">
        <v>2905.91</v>
      </c>
      <c r="G1521" s="13">
        <v>295579.84999999998</v>
      </c>
      <c r="H1521" s="13">
        <v>16303.05</v>
      </c>
      <c r="I1521" s="4">
        <f t="shared" si="47"/>
        <v>5.5156161693701383E-2</v>
      </c>
      <c r="J1521" s="13">
        <f t="shared" si="46"/>
        <v>160.27884182734377</v>
      </c>
    </row>
    <row r="1522" spans="2:10" x14ac:dyDescent="0.25">
      <c r="B1522" s="2">
        <v>1518</v>
      </c>
      <c r="C1522" s="1">
        <v>58010</v>
      </c>
      <c r="D1522" t="s">
        <v>1107</v>
      </c>
      <c r="E1522" s="2" t="s">
        <v>1</v>
      </c>
      <c r="F1522" s="13">
        <v>32045.3</v>
      </c>
      <c r="G1522" s="13">
        <v>3775799.95</v>
      </c>
      <c r="H1522" s="13">
        <v>21129.19</v>
      </c>
      <c r="I1522" s="4">
        <f t="shared" si="47"/>
        <v>5.5959506011434733E-3</v>
      </c>
      <c r="J1522" s="13">
        <f t="shared" si="46"/>
        <v>179.32391579882295</v>
      </c>
    </row>
    <row r="1523" spans="2:10" x14ac:dyDescent="0.25">
      <c r="B1523" s="2">
        <v>1519</v>
      </c>
      <c r="C1523" s="1">
        <v>58012</v>
      </c>
      <c r="D1523" t="s">
        <v>746</v>
      </c>
      <c r="E1523" s="2" t="s">
        <v>1</v>
      </c>
      <c r="F1523" s="13">
        <v>8430.52</v>
      </c>
      <c r="G1523" s="13">
        <v>866803.45</v>
      </c>
      <c r="H1523" s="13">
        <v>1262.6400000000001</v>
      </c>
      <c r="I1523" s="4">
        <f t="shared" si="47"/>
        <v>1.4566624071466262E-3</v>
      </c>
      <c r="J1523" s="13">
        <f t="shared" si="46"/>
        <v>12.280421556697775</v>
      </c>
    </row>
    <row r="1524" spans="2:10" x14ac:dyDescent="0.25">
      <c r="B1524" s="2">
        <v>1520</v>
      </c>
      <c r="C1524" s="1">
        <v>58014</v>
      </c>
      <c r="D1524" t="s">
        <v>1108</v>
      </c>
      <c r="E1524" s="2" t="s">
        <v>1</v>
      </c>
      <c r="F1524" s="13">
        <v>8522.74</v>
      </c>
      <c r="G1524" s="13">
        <v>1094908.08</v>
      </c>
      <c r="H1524" s="13">
        <v>7096.2</v>
      </c>
      <c r="I1524" s="4">
        <f t="shared" si="47"/>
        <v>6.4810920018053015E-3</v>
      </c>
      <c r="J1524" s="13">
        <f t="shared" si="46"/>
        <v>55.236662047466112</v>
      </c>
    </row>
    <row r="1525" spans="2:10" x14ac:dyDescent="0.25">
      <c r="B1525" s="2">
        <v>1521</v>
      </c>
      <c r="C1525" s="1">
        <v>58016</v>
      </c>
      <c r="D1525" t="s">
        <v>1109</v>
      </c>
      <c r="E1525" s="2" t="s">
        <v>1</v>
      </c>
      <c r="F1525" s="13">
        <v>8344.83</v>
      </c>
      <c r="G1525" s="13">
        <v>924401.91</v>
      </c>
      <c r="H1525" s="13">
        <v>195.68</v>
      </c>
      <c r="I1525" s="4">
        <f t="shared" si="47"/>
        <v>2.1168281662247972E-4</v>
      </c>
      <c r="J1525" s="13">
        <f t="shared" si="46"/>
        <v>1.7664571186357674</v>
      </c>
    </row>
    <row r="1526" spans="2:10" x14ac:dyDescent="0.25">
      <c r="B1526" s="2">
        <v>1522</v>
      </c>
      <c r="C1526" s="1">
        <v>58018</v>
      </c>
      <c r="D1526" t="s">
        <v>198</v>
      </c>
      <c r="E1526" s="2" t="s">
        <v>1</v>
      </c>
      <c r="F1526" s="13">
        <v>10898.03</v>
      </c>
      <c r="G1526" s="13">
        <v>1345779.68</v>
      </c>
      <c r="H1526" s="13">
        <v>12040.07</v>
      </c>
      <c r="I1526" s="4">
        <f t="shared" si="47"/>
        <v>8.9465387083270571E-3</v>
      </c>
      <c r="J1526" s="13">
        <f t="shared" si="46"/>
        <v>97.499647239509528</v>
      </c>
    </row>
    <row r="1527" spans="2:10" x14ac:dyDescent="0.25">
      <c r="B1527" s="2">
        <v>1523</v>
      </c>
      <c r="C1527" s="1">
        <v>58020</v>
      </c>
      <c r="D1527" t="s">
        <v>720</v>
      </c>
      <c r="E1527" s="2" t="s">
        <v>1</v>
      </c>
      <c r="F1527" s="13">
        <v>12226.25</v>
      </c>
      <c r="G1527" s="13">
        <v>1564549.96</v>
      </c>
      <c r="H1527" s="13">
        <v>5530.39</v>
      </c>
      <c r="I1527" s="4">
        <f t="shared" si="47"/>
        <v>3.5348120171247205E-3</v>
      </c>
      <c r="J1527" s="13">
        <f t="shared" si="46"/>
        <v>43.217495424371116</v>
      </c>
    </row>
    <row r="1528" spans="2:10" x14ac:dyDescent="0.25">
      <c r="B1528" s="2">
        <v>1524</v>
      </c>
      <c r="C1528" s="1">
        <v>58022</v>
      </c>
      <c r="D1528" t="s">
        <v>907</v>
      </c>
      <c r="E1528" s="2" t="s">
        <v>1</v>
      </c>
      <c r="F1528" s="13">
        <v>10674.74</v>
      </c>
      <c r="G1528" s="13">
        <v>1331395.02</v>
      </c>
      <c r="H1528" s="13">
        <v>7126.49</v>
      </c>
      <c r="I1528" s="4">
        <f t="shared" si="47"/>
        <v>5.3526488329511696E-3</v>
      </c>
      <c r="J1528" s="13">
        <f t="shared" si="46"/>
        <v>57.138134603057168</v>
      </c>
    </row>
    <row r="1529" spans="2:10" x14ac:dyDescent="0.25">
      <c r="B1529" s="2">
        <v>1525</v>
      </c>
      <c r="C1529" s="1">
        <v>58024</v>
      </c>
      <c r="D1529" t="s">
        <v>332</v>
      </c>
      <c r="E1529" s="2" t="s">
        <v>1</v>
      </c>
      <c r="F1529" s="13">
        <v>8803.5</v>
      </c>
      <c r="G1529" s="13">
        <v>962166.1</v>
      </c>
      <c r="H1529" s="13">
        <v>5542.25</v>
      </c>
      <c r="I1529" s="4">
        <f t="shared" si="47"/>
        <v>5.7601800770158088E-3</v>
      </c>
      <c r="J1529" s="13">
        <f t="shared" si="46"/>
        <v>50.709745308008671</v>
      </c>
    </row>
    <row r="1530" spans="2:10" x14ac:dyDescent="0.25">
      <c r="B1530" s="2">
        <v>1526</v>
      </c>
      <c r="C1530" s="1">
        <v>58026</v>
      </c>
      <c r="D1530" t="s">
        <v>1110</v>
      </c>
      <c r="E1530" s="2" t="s">
        <v>1</v>
      </c>
      <c r="F1530" s="13">
        <v>8120.31</v>
      </c>
      <c r="G1530" s="13">
        <v>859616.46</v>
      </c>
      <c r="H1530" s="13">
        <v>2747.81</v>
      </c>
      <c r="I1530" s="4">
        <f t="shared" si="47"/>
        <v>3.1965534954972825E-3</v>
      </c>
      <c r="J1530" s="13">
        <f t="shared" si="46"/>
        <v>25.95700531502154</v>
      </c>
    </row>
    <row r="1531" spans="2:10" x14ac:dyDescent="0.25">
      <c r="B1531" s="2">
        <v>1527</v>
      </c>
      <c r="C1531" s="1">
        <v>58028</v>
      </c>
      <c r="D1531" t="s">
        <v>1111</v>
      </c>
      <c r="E1531" s="2" t="s">
        <v>1</v>
      </c>
      <c r="F1531" s="13">
        <v>15173.31</v>
      </c>
      <c r="G1531" s="13">
        <v>1760500.12</v>
      </c>
      <c r="H1531" s="13">
        <v>3361.78</v>
      </c>
      <c r="I1531" s="4">
        <f t="shared" si="47"/>
        <v>1.9095596539919577E-3</v>
      </c>
      <c r="J1531" s="13">
        <f t="shared" si="46"/>
        <v>28.974340593512711</v>
      </c>
    </row>
    <row r="1532" spans="2:10" x14ac:dyDescent="0.25">
      <c r="B1532" s="2">
        <v>1528</v>
      </c>
      <c r="C1532" s="1">
        <v>58030</v>
      </c>
      <c r="D1532" t="s">
        <v>50</v>
      </c>
      <c r="E1532" s="2" t="s">
        <v>1</v>
      </c>
      <c r="F1532" s="13">
        <v>9872.85</v>
      </c>
      <c r="G1532" s="13">
        <v>1147149.24</v>
      </c>
      <c r="H1532" s="13">
        <v>12803.1</v>
      </c>
      <c r="I1532" s="4">
        <f t="shared" si="47"/>
        <v>1.1160797177532019E-2</v>
      </c>
      <c r="J1532" s="13">
        <f t="shared" si="46"/>
        <v>110.188876414197</v>
      </c>
    </row>
    <row r="1533" spans="2:10" x14ac:dyDescent="0.25">
      <c r="B1533" s="2">
        <v>1529</v>
      </c>
      <c r="C1533" s="1">
        <v>58032</v>
      </c>
      <c r="D1533" t="s">
        <v>1112</v>
      </c>
      <c r="E1533" s="2" t="s">
        <v>1</v>
      </c>
      <c r="F1533" s="13">
        <v>6914.55</v>
      </c>
      <c r="G1533" s="13">
        <v>803701.08</v>
      </c>
      <c r="H1533" s="13">
        <v>4975.16</v>
      </c>
      <c r="I1533" s="4">
        <f t="shared" si="47"/>
        <v>6.190311452611212E-3</v>
      </c>
      <c r="J1533" s="13">
        <f t="shared" si="46"/>
        <v>42.803218054652859</v>
      </c>
    </row>
    <row r="1534" spans="2:10" x14ac:dyDescent="0.25">
      <c r="B1534" s="2">
        <v>1530</v>
      </c>
      <c r="C1534" s="1">
        <v>58034</v>
      </c>
      <c r="D1534" t="s">
        <v>1113</v>
      </c>
      <c r="E1534" s="2" t="s">
        <v>1</v>
      </c>
      <c r="F1534" s="13">
        <v>6826.88</v>
      </c>
      <c r="G1534" s="13">
        <v>747552.34</v>
      </c>
      <c r="H1534" s="13">
        <v>2655.86</v>
      </c>
      <c r="I1534" s="4">
        <f t="shared" si="47"/>
        <v>3.5527412033784823E-3</v>
      </c>
      <c r="J1534" s="13">
        <f t="shared" si="46"/>
        <v>24.254137866520495</v>
      </c>
    </row>
    <row r="1535" spans="2:10" x14ac:dyDescent="0.25">
      <c r="B1535" s="2">
        <v>1531</v>
      </c>
      <c r="C1535" s="1">
        <v>58036</v>
      </c>
      <c r="D1535" t="s">
        <v>1114</v>
      </c>
      <c r="E1535" s="2" t="s">
        <v>1</v>
      </c>
      <c r="F1535" s="13">
        <v>12745.12</v>
      </c>
      <c r="G1535" s="13">
        <v>1460546.5600000001</v>
      </c>
      <c r="H1535" s="13">
        <v>7118.48</v>
      </c>
      <c r="I1535" s="4">
        <f t="shared" si="47"/>
        <v>4.8738466783284189E-3</v>
      </c>
      <c r="J1535" s="13">
        <f t="shared" si="46"/>
        <v>62.1177607768971</v>
      </c>
    </row>
    <row r="1536" spans="2:10" x14ac:dyDescent="0.25">
      <c r="B1536" s="2">
        <v>1532</v>
      </c>
      <c r="C1536" s="1">
        <v>58038</v>
      </c>
      <c r="D1536" t="s">
        <v>1115</v>
      </c>
      <c r="E1536" s="2" t="s">
        <v>1</v>
      </c>
      <c r="F1536" s="13">
        <v>11867.3</v>
      </c>
      <c r="G1536" s="13">
        <v>1402671.54</v>
      </c>
      <c r="H1536" s="13">
        <v>8579.9500000000007</v>
      </c>
      <c r="I1536" s="4">
        <f t="shared" si="47"/>
        <v>6.1168632536737723E-3</v>
      </c>
      <c r="J1536" s="13">
        <f t="shared" si="46"/>
        <v>72.590651290322754</v>
      </c>
    </row>
    <row r="1537" spans="2:10" x14ac:dyDescent="0.25">
      <c r="B1537" s="2">
        <v>1533</v>
      </c>
      <c r="C1537" s="1">
        <v>58040</v>
      </c>
      <c r="D1537" t="s">
        <v>1052</v>
      </c>
      <c r="E1537" s="2" t="s">
        <v>1</v>
      </c>
      <c r="F1537" s="13">
        <v>25925.87</v>
      </c>
      <c r="G1537" s="13">
        <v>2869351.73</v>
      </c>
      <c r="H1537" s="13">
        <v>102417.59</v>
      </c>
      <c r="I1537" s="4">
        <f t="shared" si="47"/>
        <v>3.5693633836936398E-2</v>
      </c>
      <c r="J1537" s="13">
        <f t="shared" si="46"/>
        <v>925.38851068401425</v>
      </c>
    </row>
    <row r="1538" spans="2:10" x14ac:dyDescent="0.25">
      <c r="B1538" s="2">
        <v>1534</v>
      </c>
      <c r="C1538" s="1">
        <v>58042</v>
      </c>
      <c r="D1538" t="s">
        <v>264</v>
      </c>
      <c r="E1538" s="2" t="s">
        <v>1</v>
      </c>
      <c r="F1538" s="13">
        <v>8701.17</v>
      </c>
      <c r="G1538" s="13">
        <v>987348.49</v>
      </c>
      <c r="H1538" s="13">
        <v>14780.87</v>
      </c>
      <c r="I1538" s="4">
        <f t="shared" si="47"/>
        <v>1.4970266476024084E-2</v>
      </c>
      <c r="J1538" s="13">
        <f t="shared" si="46"/>
        <v>130.25883355318649</v>
      </c>
    </row>
    <row r="1539" spans="2:10" x14ac:dyDescent="0.25">
      <c r="B1539" s="2">
        <v>1535</v>
      </c>
      <c r="C1539" s="1">
        <v>58044</v>
      </c>
      <c r="D1539" t="s">
        <v>368</v>
      </c>
      <c r="E1539" s="2" t="s">
        <v>1</v>
      </c>
      <c r="F1539" s="13">
        <v>33102.11</v>
      </c>
      <c r="G1539" s="13">
        <v>3811779.35</v>
      </c>
      <c r="H1539" s="13">
        <v>4832.5</v>
      </c>
      <c r="I1539" s="4">
        <f t="shared" si="47"/>
        <v>1.2677806232409543E-3</v>
      </c>
      <c r="J1539" s="13">
        <f t="shared" si="46"/>
        <v>41.966213646390628</v>
      </c>
    </row>
    <row r="1540" spans="2:10" x14ac:dyDescent="0.25">
      <c r="B1540" s="2">
        <v>1536</v>
      </c>
      <c r="C1540" s="1">
        <v>58046</v>
      </c>
      <c r="D1540" t="s">
        <v>1116</v>
      </c>
      <c r="E1540" s="2" t="s">
        <v>1</v>
      </c>
      <c r="F1540" s="13">
        <v>13425.09</v>
      </c>
      <c r="G1540" s="13">
        <v>1580334.48</v>
      </c>
      <c r="H1540" s="13">
        <v>4176.49</v>
      </c>
      <c r="I1540" s="4">
        <f t="shared" si="47"/>
        <v>2.6427886329481337E-3</v>
      </c>
      <c r="J1540" s="13">
        <f t="shared" si="46"/>
        <v>35.479675248305661</v>
      </c>
    </row>
    <row r="1541" spans="2:10" x14ac:dyDescent="0.25">
      <c r="B1541" s="2">
        <v>1537</v>
      </c>
      <c r="C1541" s="1">
        <v>58048</v>
      </c>
      <c r="D1541" t="s">
        <v>1117</v>
      </c>
      <c r="E1541" s="2" t="s">
        <v>1</v>
      </c>
      <c r="F1541" s="13">
        <v>58658.17</v>
      </c>
      <c r="G1541" s="13">
        <v>7145731.3499999996</v>
      </c>
      <c r="H1541" s="13">
        <v>28548.53</v>
      </c>
      <c r="I1541" s="4">
        <f t="shared" si="47"/>
        <v>3.9951865808669114E-3</v>
      </c>
      <c r="J1541" s="13">
        <f t="shared" ref="J1541:J1604" si="48">I1541*F1541</f>
        <v>234.35033364221002</v>
      </c>
    </row>
    <row r="1542" spans="2:10" x14ac:dyDescent="0.25">
      <c r="B1542" s="2">
        <v>1538</v>
      </c>
      <c r="C1542" s="1">
        <v>58050</v>
      </c>
      <c r="D1542" t="s">
        <v>1118</v>
      </c>
      <c r="E1542" s="2" t="s">
        <v>1</v>
      </c>
      <c r="F1542" s="13">
        <v>11416.02</v>
      </c>
      <c r="G1542" s="13">
        <v>1190439.42</v>
      </c>
      <c r="H1542" s="13">
        <v>24154.22</v>
      </c>
      <c r="I1542" s="4">
        <f t="shared" ref="I1542:I1605" si="49">IF(G1542=0,0,H1542/G1542)</f>
        <v>2.029017150658536E-2</v>
      </c>
      <c r="J1542" s="13">
        <f t="shared" si="48"/>
        <v>231.63300372260861</v>
      </c>
    </row>
    <row r="1543" spans="2:10" x14ac:dyDescent="0.25">
      <c r="B1543" s="2">
        <v>1539</v>
      </c>
      <c r="C1543" s="1">
        <v>58101</v>
      </c>
      <c r="D1543" t="s">
        <v>1105</v>
      </c>
      <c r="E1543" s="2" t="s">
        <v>19</v>
      </c>
      <c r="F1543" s="13">
        <v>1364.28</v>
      </c>
      <c r="G1543" s="13">
        <v>137225.01999999999</v>
      </c>
      <c r="H1543" s="13">
        <v>1627.86</v>
      </c>
      <c r="I1543" s="4">
        <f t="shared" si="49"/>
        <v>1.1862705503704791E-2</v>
      </c>
      <c r="J1543" s="13">
        <f t="shared" si="48"/>
        <v>16.184051864594373</v>
      </c>
    </row>
    <row r="1544" spans="2:10" x14ac:dyDescent="0.25">
      <c r="B1544" s="2">
        <v>1540</v>
      </c>
      <c r="C1544" s="1">
        <v>58106</v>
      </c>
      <c r="D1544" t="s">
        <v>746</v>
      </c>
      <c r="E1544" s="2" t="s">
        <v>19</v>
      </c>
      <c r="F1544" s="13">
        <v>5285.49</v>
      </c>
      <c r="G1544" s="13">
        <v>639753.31000000006</v>
      </c>
      <c r="H1544" s="13">
        <v>15339.48</v>
      </c>
      <c r="I1544" s="4">
        <f t="shared" si="49"/>
        <v>2.3977179578797331E-2</v>
      </c>
      <c r="J1544" s="13">
        <f t="shared" si="48"/>
        <v>126.73114289193749</v>
      </c>
    </row>
    <row r="1545" spans="2:10" x14ac:dyDescent="0.25">
      <c r="B1545" s="2">
        <v>1541</v>
      </c>
      <c r="C1545" s="1">
        <v>58107</v>
      </c>
      <c r="D1545" t="s">
        <v>1119</v>
      </c>
      <c r="E1545" s="2" t="s">
        <v>19</v>
      </c>
      <c r="F1545" s="13">
        <v>12319.21</v>
      </c>
      <c r="G1545" s="13">
        <v>1846651.81</v>
      </c>
      <c r="H1545" s="13">
        <v>57690.65</v>
      </c>
      <c r="I1545" s="4">
        <f t="shared" si="49"/>
        <v>3.1240675522907591E-2</v>
      </c>
      <c r="J1545" s="13">
        <f t="shared" si="48"/>
        <v>384.86044230855839</v>
      </c>
    </row>
    <row r="1546" spans="2:10" x14ac:dyDescent="0.25">
      <c r="B1546" s="2">
        <v>1542</v>
      </c>
      <c r="C1546" s="1">
        <v>58108</v>
      </c>
      <c r="D1546" t="s">
        <v>1120</v>
      </c>
      <c r="E1546" s="2" t="s">
        <v>19</v>
      </c>
      <c r="F1546" s="13">
        <v>1494.16</v>
      </c>
      <c r="G1546" s="13">
        <v>158243.76999999999</v>
      </c>
      <c r="H1546" s="13">
        <v>3715.31</v>
      </c>
      <c r="I1546" s="4">
        <f t="shared" si="49"/>
        <v>2.3478396653466991E-2</v>
      </c>
      <c r="J1546" s="13">
        <f t="shared" si="48"/>
        <v>35.080481143744244</v>
      </c>
    </row>
    <row r="1547" spans="2:10" x14ac:dyDescent="0.25">
      <c r="B1547" s="2">
        <v>1543</v>
      </c>
      <c r="C1547" s="1">
        <v>58111</v>
      </c>
      <c r="D1547" t="s">
        <v>1121</v>
      </c>
      <c r="E1547" s="2" t="s">
        <v>19</v>
      </c>
      <c r="F1547" s="13">
        <v>7782.58</v>
      </c>
      <c r="G1547" s="13">
        <v>1001830.58</v>
      </c>
      <c r="H1547" s="13">
        <v>20371.64</v>
      </c>
      <c r="I1547" s="4">
        <f t="shared" si="49"/>
        <v>2.0334416224348034E-2</v>
      </c>
      <c r="J1547" s="13">
        <f t="shared" si="48"/>
        <v>158.25422101928652</v>
      </c>
    </row>
    <row r="1548" spans="2:10" x14ac:dyDescent="0.25">
      <c r="B1548" s="2">
        <v>1544</v>
      </c>
      <c r="C1548" s="1">
        <v>58121</v>
      </c>
      <c r="D1548" t="s">
        <v>1122</v>
      </c>
      <c r="E1548" s="2" t="s">
        <v>19</v>
      </c>
      <c r="F1548" s="13">
        <v>1224.1400000000001</v>
      </c>
      <c r="G1548" s="13">
        <v>131960.73000000001</v>
      </c>
      <c r="H1548" s="13">
        <v>998.49</v>
      </c>
      <c r="I1548" s="4">
        <f t="shared" si="49"/>
        <v>7.5665692361659405E-3</v>
      </c>
      <c r="J1548" s="13">
        <f t="shared" si="48"/>
        <v>9.2625400647601754</v>
      </c>
    </row>
    <row r="1549" spans="2:10" x14ac:dyDescent="0.25">
      <c r="B1549" s="2">
        <v>1545</v>
      </c>
      <c r="C1549" s="1">
        <v>58131</v>
      </c>
      <c r="D1549" t="s">
        <v>1123</v>
      </c>
      <c r="E1549" s="2" t="s">
        <v>19</v>
      </c>
      <c r="F1549" s="13">
        <v>2954.8</v>
      </c>
      <c r="G1549" s="13">
        <v>353205.92</v>
      </c>
      <c r="H1549" s="13">
        <v>10370.76</v>
      </c>
      <c r="I1549" s="4">
        <f t="shared" si="49"/>
        <v>2.9361795521434069E-2</v>
      </c>
      <c r="J1549" s="13">
        <f t="shared" si="48"/>
        <v>86.758233406733396</v>
      </c>
    </row>
    <row r="1550" spans="2:10" x14ac:dyDescent="0.25">
      <c r="B1550" s="2">
        <v>1546</v>
      </c>
      <c r="C1550" s="1">
        <v>58151</v>
      </c>
      <c r="D1550" t="s">
        <v>1124</v>
      </c>
      <c r="E1550" s="2" t="s">
        <v>19</v>
      </c>
      <c r="F1550" s="13">
        <v>1719.24</v>
      </c>
      <c r="G1550" s="13">
        <v>174241.25</v>
      </c>
      <c r="H1550" s="13">
        <v>3983.11</v>
      </c>
      <c r="I1550" s="4">
        <f t="shared" si="49"/>
        <v>2.2859741880869196E-2</v>
      </c>
      <c r="J1550" s="13">
        <f t="shared" si="48"/>
        <v>39.301382631265561</v>
      </c>
    </row>
    <row r="1551" spans="2:10" x14ac:dyDescent="0.25">
      <c r="B1551" s="2">
        <v>1547</v>
      </c>
      <c r="C1551" s="1">
        <v>58171</v>
      </c>
      <c r="D1551" t="s">
        <v>108</v>
      </c>
      <c r="E1551" s="2" t="s">
        <v>19</v>
      </c>
      <c r="F1551" s="13">
        <v>1303.83</v>
      </c>
      <c r="G1551" s="13">
        <v>195833.1</v>
      </c>
      <c r="H1551" s="13">
        <v>316.94</v>
      </c>
      <c r="I1551" s="4">
        <f t="shared" si="49"/>
        <v>1.6184189496055569E-3</v>
      </c>
      <c r="J1551" s="13">
        <f t="shared" si="48"/>
        <v>2.1101431790642131</v>
      </c>
    </row>
    <row r="1552" spans="2:10" x14ac:dyDescent="0.25">
      <c r="B1552" s="2">
        <v>1548</v>
      </c>
      <c r="C1552" s="1">
        <v>58186</v>
      </c>
      <c r="D1552" t="s">
        <v>1125</v>
      </c>
      <c r="E1552" s="2" t="s">
        <v>19</v>
      </c>
      <c r="F1552" s="13">
        <v>3492.72</v>
      </c>
      <c r="G1552" s="13">
        <v>519496.09</v>
      </c>
      <c r="H1552" s="13">
        <v>7205.59</v>
      </c>
      <c r="I1552" s="4">
        <f t="shared" si="49"/>
        <v>1.3870345010681408E-2</v>
      </c>
      <c r="J1552" s="13">
        <f t="shared" si="48"/>
        <v>48.445231425707163</v>
      </c>
    </row>
    <row r="1553" spans="2:10" x14ac:dyDescent="0.25">
      <c r="B1553" s="2">
        <v>1549</v>
      </c>
      <c r="C1553" s="1">
        <v>58191</v>
      </c>
      <c r="D1553" t="s">
        <v>1118</v>
      </c>
      <c r="E1553" s="2" t="s">
        <v>19</v>
      </c>
      <c r="F1553" s="13">
        <v>8383.2199999999993</v>
      </c>
      <c r="G1553" s="13">
        <v>1015071.59</v>
      </c>
      <c r="H1553" s="13">
        <v>79545.41</v>
      </c>
      <c r="I1553" s="4">
        <f t="shared" si="49"/>
        <v>7.8364334874154049E-2</v>
      </c>
      <c r="J1553" s="13">
        <f t="shared" si="48"/>
        <v>656.94545940370563</v>
      </c>
    </row>
    <row r="1554" spans="2:10" x14ac:dyDescent="0.25">
      <c r="B1554" s="2">
        <v>1550</v>
      </c>
      <c r="C1554" s="1">
        <v>58252</v>
      </c>
      <c r="D1554" t="s">
        <v>481</v>
      </c>
      <c r="E1554" s="2" t="s">
        <v>20</v>
      </c>
      <c r="F1554" s="13">
        <v>871.76</v>
      </c>
      <c r="G1554" s="13">
        <v>136597.85999999999</v>
      </c>
      <c r="H1554" s="13">
        <v>11303.02</v>
      </c>
      <c r="I1554" s="4">
        <f t="shared" si="49"/>
        <v>8.2746684318480548E-2</v>
      </c>
      <c r="J1554" s="13">
        <f t="shared" si="48"/>
        <v>72.135249521478599</v>
      </c>
    </row>
    <row r="1555" spans="2:10" x14ac:dyDescent="0.25">
      <c r="B1555" s="2">
        <v>1551</v>
      </c>
      <c r="C1555" s="1">
        <v>58281</v>
      </c>
      <c r="D1555" t="s">
        <v>1126</v>
      </c>
      <c r="E1555" s="2" t="s">
        <v>20</v>
      </c>
      <c r="F1555" s="13">
        <v>87507.3</v>
      </c>
      <c r="G1555" s="13">
        <v>13399852.65</v>
      </c>
      <c r="H1555" s="13">
        <v>599388.31000000006</v>
      </c>
      <c r="I1555" s="4">
        <f t="shared" si="49"/>
        <v>4.4730962769206274E-2</v>
      </c>
      <c r="J1555" s="13">
        <f t="shared" si="48"/>
        <v>3914.2857783337645</v>
      </c>
    </row>
    <row r="1556" spans="2:10" x14ac:dyDescent="0.25">
      <c r="B1556" s="2">
        <v>1552</v>
      </c>
      <c r="C1556" s="1">
        <v>59002</v>
      </c>
      <c r="D1556" t="s">
        <v>1127</v>
      </c>
      <c r="E1556" s="2" t="s">
        <v>1</v>
      </c>
      <c r="F1556" s="13">
        <v>23050.01</v>
      </c>
      <c r="G1556" s="13">
        <v>2433240.85</v>
      </c>
      <c r="H1556" s="13">
        <v>14514.44</v>
      </c>
      <c r="I1556" s="4">
        <f t="shared" si="49"/>
        <v>5.9650650694936342E-3</v>
      </c>
      <c r="J1556" s="13">
        <f t="shared" si="48"/>
        <v>137.49480950247894</v>
      </c>
    </row>
    <row r="1557" spans="2:10" x14ac:dyDescent="0.25">
      <c r="B1557" s="2">
        <v>1553</v>
      </c>
      <c r="C1557" s="1">
        <v>59004</v>
      </c>
      <c r="D1557" t="s">
        <v>332</v>
      </c>
      <c r="E1557" s="2" t="s">
        <v>1</v>
      </c>
      <c r="F1557" s="13">
        <v>20795.25</v>
      </c>
      <c r="G1557" s="13">
        <v>2461097.34</v>
      </c>
      <c r="H1557" s="13">
        <v>21569.31</v>
      </c>
      <c r="I1557" s="4">
        <f t="shared" si="49"/>
        <v>8.7641027640133901E-3</v>
      </c>
      <c r="J1557" s="13">
        <f t="shared" si="48"/>
        <v>182.25170800334945</v>
      </c>
    </row>
    <row r="1558" spans="2:10" x14ac:dyDescent="0.25">
      <c r="B1558" s="2">
        <v>1554</v>
      </c>
      <c r="C1558" s="1">
        <v>59006</v>
      </c>
      <c r="D1558" t="s">
        <v>92</v>
      </c>
      <c r="E1558" s="2" t="s">
        <v>1</v>
      </c>
      <c r="F1558" s="13">
        <v>57083.26</v>
      </c>
      <c r="G1558" s="13">
        <v>6550653.6399999997</v>
      </c>
      <c r="H1558" s="13">
        <v>16284.75</v>
      </c>
      <c r="I1558" s="4">
        <f t="shared" si="49"/>
        <v>2.4859732928880669E-3</v>
      </c>
      <c r="J1558" s="13">
        <f t="shared" si="48"/>
        <v>141.90745983098569</v>
      </c>
    </row>
    <row r="1559" spans="2:10" x14ac:dyDescent="0.25">
      <c r="B1559" s="2">
        <v>1555</v>
      </c>
      <c r="C1559" s="1">
        <v>59008</v>
      </c>
      <c r="D1559" t="s">
        <v>479</v>
      </c>
      <c r="E1559" s="2" t="s">
        <v>1</v>
      </c>
      <c r="F1559" s="13">
        <v>35801.300000000003</v>
      </c>
      <c r="G1559" s="13">
        <v>4191912.97</v>
      </c>
      <c r="H1559" s="13">
        <v>30511.599999999999</v>
      </c>
      <c r="I1559" s="4">
        <f t="shared" si="49"/>
        <v>7.2786816468663465E-3</v>
      </c>
      <c r="J1559" s="13">
        <f t="shared" si="48"/>
        <v>260.58626524395618</v>
      </c>
    </row>
    <row r="1560" spans="2:10" x14ac:dyDescent="0.25">
      <c r="B1560" s="2">
        <v>1556</v>
      </c>
      <c r="C1560" s="1">
        <v>59010</v>
      </c>
      <c r="D1560" t="s">
        <v>599</v>
      </c>
      <c r="E1560" s="2" t="s">
        <v>1</v>
      </c>
      <c r="F1560" s="13">
        <v>25446.6</v>
      </c>
      <c r="G1560" s="13">
        <v>3048960.12</v>
      </c>
      <c r="H1560" s="13">
        <v>16397.27</v>
      </c>
      <c r="I1560" s="4">
        <f t="shared" si="49"/>
        <v>5.3779876924070751E-3</v>
      </c>
      <c r="J1560" s="13">
        <f t="shared" si="48"/>
        <v>136.85150161360588</v>
      </c>
    </row>
    <row r="1561" spans="2:10" x14ac:dyDescent="0.25">
      <c r="B1561" s="2">
        <v>1557</v>
      </c>
      <c r="C1561" s="1">
        <v>59012</v>
      </c>
      <c r="D1561" t="s">
        <v>1128</v>
      </c>
      <c r="E1561" s="2" t="s">
        <v>1</v>
      </c>
      <c r="F1561" s="13">
        <v>18248.400000000001</v>
      </c>
      <c r="G1561" s="13">
        <v>2025877.17</v>
      </c>
      <c r="H1561" s="13">
        <v>5972.18</v>
      </c>
      <c r="I1561" s="4">
        <f t="shared" si="49"/>
        <v>2.9479477277489633E-3</v>
      </c>
      <c r="J1561" s="13">
        <f t="shared" si="48"/>
        <v>53.79532931505419</v>
      </c>
    </row>
    <row r="1562" spans="2:10" x14ac:dyDescent="0.25">
      <c r="B1562" s="2">
        <v>1558</v>
      </c>
      <c r="C1562" s="1">
        <v>59014</v>
      </c>
      <c r="D1562" t="s">
        <v>1129</v>
      </c>
      <c r="E1562" s="2" t="s">
        <v>1</v>
      </c>
      <c r="F1562" s="13">
        <v>19344.580000000002</v>
      </c>
      <c r="G1562" s="13">
        <v>2296075.34</v>
      </c>
      <c r="H1562" s="13">
        <v>177565.36</v>
      </c>
      <c r="I1562" s="4">
        <f t="shared" si="49"/>
        <v>7.733429165264237E-2</v>
      </c>
      <c r="J1562" s="13">
        <f t="shared" si="48"/>
        <v>1495.9993916178728</v>
      </c>
    </row>
    <row r="1563" spans="2:10" x14ac:dyDescent="0.25">
      <c r="B1563" s="2">
        <v>1559</v>
      </c>
      <c r="C1563" s="1">
        <v>59016</v>
      </c>
      <c r="D1563" t="s">
        <v>602</v>
      </c>
      <c r="E1563" s="2" t="s">
        <v>1</v>
      </c>
      <c r="F1563" s="13">
        <v>54472.6</v>
      </c>
      <c r="G1563" s="13">
        <v>5791578.1799999997</v>
      </c>
      <c r="H1563" s="13">
        <v>96663.41</v>
      </c>
      <c r="I1563" s="4">
        <f t="shared" si="49"/>
        <v>1.6690340179436203E-2</v>
      </c>
      <c r="J1563" s="13">
        <f t="shared" si="48"/>
        <v>909.16622445835651</v>
      </c>
    </row>
    <row r="1564" spans="2:10" x14ac:dyDescent="0.25">
      <c r="B1564" s="2">
        <v>1560</v>
      </c>
      <c r="C1564" s="1">
        <v>59018</v>
      </c>
      <c r="D1564" t="s">
        <v>1130</v>
      </c>
      <c r="E1564" s="2" t="s">
        <v>1</v>
      </c>
      <c r="F1564" s="13">
        <v>55258.63</v>
      </c>
      <c r="G1564" s="13">
        <v>5733173.3300000001</v>
      </c>
      <c r="H1564" s="13">
        <v>13998.33</v>
      </c>
      <c r="I1564" s="4">
        <f t="shared" si="49"/>
        <v>2.4416373261821477E-3</v>
      </c>
      <c r="J1564" s="13">
        <f t="shared" si="48"/>
        <v>134.92153360168859</v>
      </c>
    </row>
    <row r="1565" spans="2:10" x14ac:dyDescent="0.25">
      <c r="B1565" s="2">
        <v>1561</v>
      </c>
      <c r="C1565" s="1">
        <v>59020</v>
      </c>
      <c r="D1565" t="s">
        <v>86</v>
      </c>
      <c r="E1565" s="2" t="s">
        <v>1</v>
      </c>
      <c r="F1565" s="13">
        <v>5360.61</v>
      </c>
      <c r="G1565" s="13">
        <v>588315.99</v>
      </c>
      <c r="H1565" s="13">
        <v>1173.3499999999999</v>
      </c>
      <c r="I1565" s="4">
        <f t="shared" si="49"/>
        <v>1.9944213992891813E-3</v>
      </c>
      <c r="J1565" s="13">
        <f t="shared" si="48"/>
        <v>10.691315297243577</v>
      </c>
    </row>
    <row r="1566" spans="2:10" x14ac:dyDescent="0.25">
      <c r="B1566" s="2">
        <v>1562</v>
      </c>
      <c r="C1566" s="1">
        <v>59022</v>
      </c>
      <c r="D1566" t="s">
        <v>100</v>
      </c>
      <c r="E1566" s="2" t="s">
        <v>1</v>
      </c>
      <c r="F1566" s="13">
        <v>25144.27</v>
      </c>
      <c r="G1566" s="13">
        <v>2863370.76</v>
      </c>
      <c r="H1566" s="13">
        <v>8928.36</v>
      </c>
      <c r="I1566" s="4">
        <f t="shared" si="49"/>
        <v>3.1181292079688629E-3</v>
      </c>
      <c r="J1566" s="13">
        <f t="shared" si="48"/>
        <v>78.403082700055236</v>
      </c>
    </row>
    <row r="1567" spans="2:10" x14ac:dyDescent="0.25">
      <c r="B1567" s="2">
        <v>1563</v>
      </c>
      <c r="C1567" s="1">
        <v>59024</v>
      </c>
      <c r="D1567" t="s">
        <v>1131</v>
      </c>
      <c r="E1567" s="2" t="s">
        <v>1</v>
      </c>
      <c r="F1567" s="13">
        <v>115925.15</v>
      </c>
      <c r="G1567" s="13">
        <v>15008638.779999999</v>
      </c>
      <c r="H1567" s="13">
        <v>278240.71999999997</v>
      </c>
      <c r="I1567" s="4">
        <f t="shared" si="49"/>
        <v>1.8538704547328706E-2</v>
      </c>
      <c r="J1567" s="13">
        <f t="shared" si="48"/>
        <v>2149.1021054547623</v>
      </c>
    </row>
    <row r="1568" spans="2:10" x14ac:dyDescent="0.25">
      <c r="B1568" s="2">
        <v>1564</v>
      </c>
      <c r="C1568" s="1">
        <v>59026</v>
      </c>
      <c r="D1568" t="s">
        <v>1132</v>
      </c>
      <c r="E1568" s="2" t="s">
        <v>1</v>
      </c>
      <c r="F1568" s="13">
        <v>30209.25</v>
      </c>
      <c r="G1568" s="13">
        <v>3354283.4</v>
      </c>
      <c r="H1568" s="13">
        <v>300984.81</v>
      </c>
      <c r="I1568" s="4">
        <f t="shared" si="49"/>
        <v>8.9731478860730726E-2</v>
      </c>
      <c r="J1568" s="13">
        <f t="shared" si="48"/>
        <v>2710.7206777735296</v>
      </c>
    </row>
    <row r="1569" spans="2:10" x14ac:dyDescent="0.25">
      <c r="B1569" s="2">
        <v>1565</v>
      </c>
      <c r="C1569" s="1">
        <v>59028</v>
      </c>
      <c r="D1569" t="s">
        <v>214</v>
      </c>
      <c r="E1569" s="2" t="s">
        <v>1</v>
      </c>
      <c r="F1569" s="13">
        <v>21692.720000000001</v>
      </c>
      <c r="G1569" s="13">
        <v>2472047.9300000002</v>
      </c>
      <c r="H1569" s="13">
        <v>24641.01</v>
      </c>
      <c r="I1569" s="4">
        <f t="shared" si="49"/>
        <v>9.9678528482253156E-3</v>
      </c>
      <c r="J1569" s="13">
        <f t="shared" si="48"/>
        <v>216.22984083775427</v>
      </c>
    </row>
    <row r="1570" spans="2:10" x14ac:dyDescent="0.25">
      <c r="B1570" s="2">
        <v>1566</v>
      </c>
      <c r="C1570" s="1">
        <v>59030</v>
      </c>
      <c r="D1570" t="s">
        <v>404</v>
      </c>
      <c r="E1570" s="2" t="s">
        <v>1</v>
      </c>
      <c r="F1570" s="13">
        <v>66778.399999999994</v>
      </c>
      <c r="G1570" s="13">
        <v>8056875.8700000001</v>
      </c>
      <c r="H1570" s="13">
        <v>159167.92000000001</v>
      </c>
      <c r="I1570" s="4">
        <f t="shared" si="49"/>
        <v>1.9755538321331988E-2</v>
      </c>
      <c r="J1570" s="13">
        <f t="shared" si="48"/>
        <v>1319.243240237236</v>
      </c>
    </row>
    <row r="1571" spans="2:10" x14ac:dyDescent="0.25">
      <c r="B1571" s="2">
        <v>1567</v>
      </c>
      <c r="C1571" s="1">
        <v>59101</v>
      </c>
      <c r="D1571" t="s">
        <v>1133</v>
      </c>
      <c r="E1571" s="2" t="s">
        <v>19</v>
      </c>
      <c r="F1571" s="13">
        <v>5768.26</v>
      </c>
      <c r="G1571" s="13">
        <v>795026.46</v>
      </c>
      <c r="H1571" s="13">
        <v>32601.96</v>
      </c>
      <c r="I1571" s="4">
        <f t="shared" si="49"/>
        <v>4.1007389867250457E-2</v>
      </c>
      <c r="J1571" s="13">
        <f t="shared" si="48"/>
        <v>236.54128667566613</v>
      </c>
    </row>
    <row r="1572" spans="2:10" x14ac:dyDescent="0.25">
      <c r="B1572" s="2">
        <v>1568</v>
      </c>
      <c r="C1572" s="1">
        <v>59111</v>
      </c>
      <c r="D1572" t="s">
        <v>1134</v>
      </c>
      <c r="E1572" s="2" t="s">
        <v>19</v>
      </c>
      <c r="F1572" s="13">
        <v>6240.74</v>
      </c>
      <c r="G1572" s="13">
        <v>790414.1</v>
      </c>
      <c r="H1572" s="13">
        <v>13770.13</v>
      </c>
      <c r="I1572" s="4">
        <f t="shared" si="49"/>
        <v>1.7421412396362867E-2</v>
      </c>
      <c r="J1572" s="13">
        <f t="shared" si="48"/>
        <v>108.72250519847759</v>
      </c>
    </row>
    <row r="1573" spans="2:10" x14ac:dyDescent="0.25">
      <c r="B1573" s="2">
        <v>1569</v>
      </c>
      <c r="C1573" s="1">
        <v>59112</v>
      </c>
      <c r="D1573" t="s">
        <v>1135</v>
      </c>
      <c r="E1573" s="2" t="s">
        <v>19</v>
      </c>
      <c r="F1573" s="13">
        <v>22809.73</v>
      </c>
      <c r="G1573" s="13">
        <v>3263196.63</v>
      </c>
      <c r="H1573" s="13">
        <v>36941.300000000003</v>
      </c>
      <c r="I1573" s="4">
        <f t="shared" si="49"/>
        <v>1.1320586586901446E-2</v>
      </c>
      <c r="J1573" s="13">
        <f t="shared" si="48"/>
        <v>258.21952348884355</v>
      </c>
    </row>
    <row r="1574" spans="2:10" x14ac:dyDescent="0.25">
      <c r="B1574" s="2">
        <v>1570</v>
      </c>
      <c r="C1574" s="1">
        <v>59121</v>
      </c>
      <c r="D1574" t="s">
        <v>1136</v>
      </c>
      <c r="E1574" s="2" t="s">
        <v>19</v>
      </c>
      <c r="F1574" s="13">
        <v>45062.71</v>
      </c>
      <c r="G1574" s="13">
        <v>5221079.63</v>
      </c>
      <c r="H1574" s="13">
        <v>88422.91</v>
      </c>
      <c r="I1574" s="4">
        <f t="shared" si="49"/>
        <v>1.6935752041000764E-2</v>
      </c>
      <c r="J1574" s="13">
        <f t="shared" si="48"/>
        <v>763.17088285552552</v>
      </c>
    </row>
    <row r="1575" spans="2:10" x14ac:dyDescent="0.25">
      <c r="B1575" s="2">
        <v>1571</v>
      </c>
      <c r="C1575" s="1">
        <v>59131</v>
      </c>
      <c r="D1575" t="s">
        <v>1137</v>
      </c>
      <c r="E1575" s="2" t="s">
        <v>19</v>
      </c>
      <c r="F1575" s="13">
        <v>4970.09</v>
      </c>
      <c r="G1575" s="13">
        <v>611570.34</v>
      </c>
      <c r="H1575" s="13">
        <v>6678.85</v>
      </c>
      <c r="I1575" s="4">
        <f t="shared" si="49"/>
        <v>1.0920820653271055E-2</v>
      </c>
      <c r="J1575" s="13">
        <f t="shared" si="48"/>
        <v>54.277461520615937</v>
      </c>
    </row>
    <row r="1576" spans="2:10" x14ac:dyDescent="0.25">
      <c r="B1576" s="2">
        <v>1572</v>
      </c>
      <c r="C1576" s="1">
        <v>59135</v>
      </c>
      <c r="D1576" t="s">
        <v>1138</v>
      </c>
      <c r="E1576" s="2" t="s">
        <v>19</v>
      </c>
      <c r="F1576" s="13">
        <v>36678.589999999997</v>
      </c>
      <c r="G1576" s="13">
        <v>4709512.3499999996</v>
      </c>
      <c r="H1576" s="13">
        <v>41387.94</v>
      </c>
      <c r="I1576" s="4">
        <f t="shared" si="49"/>
        <v>8.7881582898917347E-3</v>
      </c>
      <c r="J1576" s="13">
        <f t="shared" si="48"/>
        <v>322.33725477004003</v>
      </c>
    </row>
    <row r="1577" spans="2:10" x14ac:dyDescent="0.25">
      <c r="B1577" s="2">
        <v>1573</v>
      </c>
      <c r="C1577" s="1">
        <v>59141</v>
      </c>
      <c r="D1577" t="s">
        <v>1139</v>
      </c>
      <c r="E1577" s="2" t="s">
        <v>19</v>
      </c>
      <c r="F1577" s="13">
        <v>70290.7</v>
      </c>
      <c r="G1577" s="13">
        <v>9316491.5500000007</v>
      </c>
      <c r="H1577" s="13">
        <v>806962.96</v>
      </c>
      <c r="I1577" s="4">
        <f t="shared" si="49"/>
        <v>8.6616614813545337E-2</v>
      </c>
      <c r="J1577" s="13">
        <f t="shared" si="48"/>
        <v>6088.3424868744705</v>
      </c>
    </row>
    <row r="1578" spans="2:10" x14ac:dyDescent="0.25">
      <c r="B1578" s="2">
        <v>1574</v>
      </c>
      <c r="C1578" s="1">
        <v>59165</v>
      </c>
      <c r="D1578" t="s">
        <v>1140</v>
      </c>
      <c r="E1578" s="2" t="s">
        <v>19</v>
      </c>
      <c r="F1578" s="13">
        <v>31340.27</v>
      </c>
      <c r="G1578" s="13">
        <v>4393494.46</v>
      </c>
      <c r="H1578" s="13">
        <v>112419.15</v>
      </c>
      <c r="I1578" s="4">
        <f t="shared" si="49"/>
        <v>2.5587638956531197E-2</v>
      </c>
      <c r="J1578" s="13">
        <f t="shared" si="48"/>
        <v>801.92351356020595</v>
      </c>
    </row>
    <row r="1579" spans="2:10" x14ac:dyDescent="0.25">
      <c r="B1579" s="2">
        <v>1575</v>
      </c>
      <c r="C1579" s="1">
        <v>59176</v>
      </c>
      <c r="D1579" t="s">
        <v>1141</v>
      </c>
      <c r="E1579" s="2" t="s">
        <v>19</v>
      </c>
      <c r="F1579" s="13">
        <v>23355.14</v>
      </c>
      <c r="G1579" s="13">
        <v>3098905.3</v>
      </c>
      <c r="H1579" s="13">
        <v>80250.05</v>
      </c>
      <c r="I1579" s="4">
        <f t="shared" si="49"/>
        <v>2.5896257623619544E-2</v>
      </c>
      <c r="J1579" s="13">
        <f t="shared" si="48"/>
        <v>604.81072227570178</v>
      </c>
    </row>
    <row r="1580" spans="2:10" x14ac:dyDescent="0.25">
      <c r="B1580" s="2">
        <v>1576</v>
      </c>
      <c r="C1580" s="1">
        <v>59191</v>
      </c>
      <c r="D1580" t="s">
        <v>1142</v>
      </c>
      <c r="E1580" s="2" t="s">
        <v>19</v>
      </c>
      <c r="F1580" s="13">
        <v>4666.8100000000004</v>
      </c>
      <c r="G1580" s="13">
        <v>697557.77</v>
      </c>
      <c r="H1580" s="13">
        <v>12948.71</v>
      </c>
      <c r="I1580" s="4">
        <f t="shared" si="49"/>
        <v>1.8562921319047163E-2</v>
      </c>
      <c r="J1580" s="13">
        <f t="shared" si="48"/>
        <v>86.629626840942493</v>
      </c>
    </row>
    <row r="1581" spans="2:10" x14ac:dyDescent="0.25">
      <c r="B1581" s="2">
        <v>1577</v>
      </c>
      <c r="C1581" s="1">
        <v>59271</v>
      </c>
      <c r="D1581" t="s">
        <v>602</v>
      </c>
      <c r="E1581" s="2" t="s">
        <v>20</v>
      </c>
      <c r="F1581" s="13">
        <v>110660.14</v>
      </c>
      <c r="G1581" s="13">
        <v>15652656.039999999</v>
      </c>
      <c r="H1581" s="13">
        <v>680053.15</v>
      </c>
      <c r="I1581" s="4">
        <f t="shared" si="49"/>
        <v>4.3446501875601173E-2</v>
      </c>
      <c r="J1581" s="13">
        <f t="shared" si="48"/>
        <v>4807.7959800642884</v>
      </c>
    </row>
    <row r="1582" spans="2:10" x14ac:dyDescent="0.25">
      <c r="B1582" s="2">
        <v>1578</v>
      </c>
      <c r="C1582" s="1">
        <v>59281</v>
      </c>
      <c r="D1582" t="s">
        <v>1131</v>
      </c>
      <c r="E1582" s="2" t="s">
        <v>20</v>
      </c>
      <c r="F1582" s="13">
        <v>415405.36</v>
      </c>
      <c r="G1582" s="13">
        <v>69010922.010000005</v>
      </c>
      <c r="H1582" s="13">
        <v>2836279.39</v>
      </c>
      <c r="I1582" s="4">
        <f t="shared" si="49"/>
        <v>4.109899284621947E-2</v>
      </c>
      <c r="J1582" s="13">
        <f t="shared" si="48"/>
        <v>17072.741918921223</v>
      </c>
    </row>
    <row r="1583" spans="2:10" x14ac:dyDescent="0.25">
      <c r="B1583" s="2">
        <v>1579</v>
      </c>
      <c r="C1583" s="1">
        <v>59282</v>
      </c>
      <c r="D1583" t="s">
        <v>1132</v>
      </c>
      <c r="E1583" s="2" t="s">
        <v>20</v>
      </c>
      <c r="F1583" s="13">
        <v>95172.77</v>
      </c>
      <c r="G1583" s="13">
        <v>13207301.310000001</v>
      </c>
      <c r="H1583" s="13">
        <v>402064.09</v>
      </c>
      <c r="I1583" s="4">
        <f t="shared" si="49"/>
        <v>3.0442562077051608E-2</v>
      </c>
      <c r="J1583" s="13">
        <f t="shared" si="48"/>
        <v>2897.3029587699552</v>
      </c>
    </row>
    <row r="1584" spans="2:10" x14ac:dyDescent="0.25">
      <c r="B1584" s="2">
        <v>1580</v>
      </c>
      <c r="C1584" s="1">
        <v>60002</v>
      </c>
      <c r="D1584" t="s">
        <v>421</v>
      </c>
      <c r="E1584" s="2" t="s">
        <v>1</v>
      </c>
      <c r="F1584" s="13">
        <v>4479.37</v>
      </c>
      <c r="G1584" s="13">
        <v>623351.15</v>
      </c>
      <c r="H1584" s="13">
        <v>4840.7700000000004</v>
      </c>
      <c r="I1584" s="4">
        <f t="shared" si="49"/>
        <v>7.7657192097905017E-3</v>
      </c>
      <c r="J1584" s="13">
        <f t="shared" si="48"/>
        <v>34.78552965675928</v>
      </c>
    </row>
    <row r="1585" spans="2:10" x14ac:dyDescent="0.25">
      <c r="B1585" s="2">
        <v>1581</v>
      </c>
      <c r="C1585" s="1">
        <v>60004</v>
      </c>
      <c r="D1585" t="s">
        <v>1143</v>
      </c>
      <c r="E1585" s="2" t="s">
        <v>1</v>
      </c>
      <c r="F1585" s="13">
        <v>9074.5</v>
      </c>
      <c r="G1585" s="13">
        <v>1068666.81</v>
      </c>
      <c r="H1585" s="13">
        <v>3614.38</v>
      </c>
      <c r="I1585" s="4">
        <f t="shared" si="49"/>
        <v>3.3821392843668458E-3</v>
      </c>
      <c r="J1585" s="13">
        <f t="shared" si="48"/>
        <v>30.691222935986943</v>
      </c>
    </row>
    <row r="1586" spans="2:10" x14ac:dyDescent="0.25">
      <c r="B1586" s="2">
        <v>1582</v>
      </c>
      <c r="C1586" s="1">
        <v>60006</v>
      </c>
      <c r="D1586" t="s">
        <v>1144</v>
      </c>
      <c r="E1586" s="2" t="s">
        <v>1</v>
      </c>
      <c r="F1586" s="13">
        <v>9880.84</v>
      </c>
      <c r="G1586" s="13">
        <v>1137952.0900000001</v>
      </c>
      <c r="H1586" s="13">
        <v>9680.58</v>
      </c>
      <c r="I1586" s="4">
        <f t="shared" si="49"/>
        <v>8.507018955428958E-3</v>
      </c>
      <c r="J1586" s="13">
        <f t="shared" si="48"/>
        <v>84.056493175560661</v>
      </c>
    </row>
    <row r="1587" spans="2:10" x14ac:dyDescent="0.25">
      <c r="B1587" s="2">
        <v>1583</v>
      </c>
      <c r="C1587" s="1">
        <v>60008</v>
      </c>
      <c r="D1587" t="s">
        <v>170</v>
      </c>
      <c r="E1587" s="2" t="s">
        <v>1</v>
      </c>
      <c r="F1587" s="13">
        <v>3417.03</v>
      </c>
      <c r="G1587" s="13">
        <v>473813.69</v>
      </c>
      <c r="H1587" s="13">
        <v>1349.77</v>
      </c>
      <c r="I1587" s="4">
        <f t="shared" si="49"/>
        <v>2.8487357551868118E-3</v>
      </c>
      <c r="J1587" s="13">
        <f t="shared" si="48"/>
        <v>9.7342155375459924</v>
      </c>
    </row>
    <row r="1588" spans="2:10" x14ac:dyDescent="0.25">
      <c r="B1588" s="2">
        <v>1584</v>
      </c>
      <c r="C1588" s="1">
        <v>60010</v>
      </c>
      <c r="D1588" t="s">
        <v>872</v>
      </c>
      <c r="E1588" s="2" t="s">
        <v>1</v>
      </c>
      <c r="F1588" s="13">
        <v>7163.95</v>
      </c>
      <c r="G1588" s="13">
        <v>889821.34</v>
      </c>
      <c r="H1588" s="13">
        <v>9204.0400000000009</v>
      </c>
      <c r="I1588" s="4">
        <f t="shared" si="49"/>
        <v>1.034369438701032E-2</v>
      </c>
      <c r="J1588" s="13">
        <f t="shared" si="48"/>
        <v>74.101709403822582</v>
      </c>
    </row>
    <row r="1589" spans="2:10" x14ac:dyDescent="0.25">
      <c r="B1589" s="2">
        <v>1585</v>
      </c>
      <c r="C1589" s="1">
        <v>60012</v>
      </c>
      <c r="D1589" t="s">
        <v>1145</v>
      </c>
      <c r="E1589" s="2" t="s">
        <v>1</v>
      </c>
      <c r="F1589" s="13">
        <v>3489.72</v>
      </c>
      <c r="G1589" s="13">
        <v>479257.76</v>
      </c>
      <c r="H1589" s="13">
        <v>599.80999999999995</v>
      </c>
      <c r="I1589" s="4">
        <f t="shared" si="49"/>
        <v>1.2515394638576117E-3</v>
      </c>
      <c r="J1589" s="13">
        <f t="shared" si="48"/>
        <v>4.367522297813184</v>
      </c>
    </row>
    <row r="1590" spans="2:10" x14ac:dyDescent="0.25">
      <c r="B1590" s="2">
        <v>1586</v>
      </c>
      <c r="C1590" s="1">
        <v>60014</v>
      </c>
      <c r="D1590" t="s">
        <v>1146</v>
      </c>
      <c r="E1590" s="2" t="s">
        <v>1</v>
      </c>
      <c r="F1590" s="13">
        <v>5947.41</v>
      </c>
      <c r="G1590" s="13">
        <v>715587.73</v>
      </c>
      <c r="H1590" s="13">
        <v>5888.98</v>
      </c>
      <c r="I1590" s="4">
        <f t="shared" si="49"/>
        <v>8.2295709570090018E-3</v>
      </c>
      <c r="J1590" s="13">
        <f t="shared" si="48"/>
        <v>48.944632605424907</v>
      </c>
    </row>
    <row r="1591" spans="2:10" x14ac:dyDescent="0.25">
      <c r="B1591" s="2">
        <v>1587</v>
      </c>
      <c r="C1591" s="1">
        <v>60016</v>
      </c>
      <c r="D1591" t="s">
        <v>226</v>
      </c>
      <c r="E1591" s="2" t="s">
        <v>1</v>
      </c>
      <c r="F1591" s="13">
        <v>8440.3799999999992</v>
      </c>
      <c r="G1591" s="13">
        <v>1081098.3500000001</v>
      </c>
      <c r="H1591" s="13">
        <v>7197.45</v>
      </c>
      <c r="I1591" s="4">
        <f t="shared" si="49"/>
        <v>6.6575349042018233E-3</v>
      </c>
      <c r="J1591" s="13">
        <f t="shared" si="48"/>
        <v>56.192124454726979</v>
      </c>
    </row>
    <row r="1592" spans="2:10" x14ac:dyDescent="0.25">
      <c r="B1592" s="2">
        <v>1588</v>
      </c>
      <c r="C1592" s="1">
        <v>60018</v>
      </c>
      <c r="D1592" t="s">
        <v>760</v>
      </c>
      <c r="E1592" s="2" t="s">
        <v>1</v>
      </c>
      <c r="F1592" s="13">
        <v>5911.49</v>
      </c>
      <c r="G1592" s="13">
        <v>788460.14</v>
      </c>
      <c r="H1592" s="13">
        <v>4306.67</v>
      </c>
      <c r="I1592" s="4">
        <f t="shared" si="49"/>
        <v>5.4621277367299763E-3</v>
      </c>
      <c r="J1592" s="13">
        <f t="shared" si="48"/>
        <v>32.289313494401888</v>
      </c>
    </row>
    <row r="1593" spans="2:10" x14ac:dyDescent="0.25">
      <c r="B1593" s="2">
        <v>1589</v>
      </c>
      <c r="C1593" s="1">
        <v>60020</v>
      </c>
      <c r="D1593" t="s">
        <v>1147</v>
      </c>
      <c r="E1593" s="2" t="s">
        <v>1</v>
      </c>
      <c r="F1593" s="13">
        <v>10732.58</v>
      </c>
      <c r="G1593" s="13">
        <v>1328301.5900000001</v>
      </c>
      <c r="H1593" s="13">
        <v>6954.76</v>
      </c>
      <c r="I1593" s="4">
        <f t="shared" si="49"/>
        <v>5.2358290107896357E-3</v>
      </c>
      <c r="J1593" s="13">
        <f t="shared" si="48"/>
        <v>56.193953724620627</v>
      </c>
    </row>
    <row r="1594" spans="2:10" x14ac:dyDescent="0.25">
      <c r="B1594" s="2">
        <v>1590</v>
      </c>
      <c r="C1594" s="1">
        <v>60022</v>
      </c>
      <c r="D1594" t="s">
        <v>1148</v>
      </c>
      <c r="E1594" s="2" t="s">
        <v>1</v>
      </c>
      <c r="F1594" s="13">
        <v>6421.76</v>
      </c>
      <c r="G1594" s="13">
        <v>804794.11</v>
      </c>
      <c r="H1594" s="13">
        <v>8504.41</v>
      </c>
      <c r="I1594" s="4">
        <f t="shared" si="49"/>
        <v>1.0567187177848505E-2</v>
      </c>
      <c r="J1594" s="13">
        <f t="shared" si="48"/>
        <v>67.859939931220424</v>
      </c>
    </row>
    <row r="1595" spans="2:10" x14ac:dyDescent="0.25">
      <c r="B1595" s="2">
        <v>1591</v>
      </c>
      <c r="C1595" s="1">
        <v>60024</v>
      </c>
      <c r="D1595" t="s">
        <v>1149</v>
      </c>
      <c r="E1595" s="2" t="s">
        <v>1</v>
      </c>
      <c r="F1595" s="13">
        <v>3735.62</v>
      </c>
      <c r="G1595" s="13">
        <v>528467.71</v>
      </c>
      <c r="H1595" s="13">
        <v>44914.74</v>
      </c>
      <c r="I1595" s="4">
        <f t="shared" si="49"/>
        <v>8.4990509637760087E-2</v>
      </c>
      <c r="J1595" s="13">
        <f t="shared" si="48"/>
        <v>317.49224761300934</v>
      </c>
    </row>
    <row r="1596" spans="2:10" x14ac:dyDescent="0.25">
      <c r="B1596" s="2">
        <v>1592</v>
      </c>
      <c r="C1596" s="1">
        <v>60026</v>
      </c>
      <c r="D1596" t="s">
        <v>1150</v>
      </c>
      <c r="E1596" s="2" t="s">
        <v>1</v>
      </c>
      <c r="F1596" s="13">
        <v>11346.92</v>
      </c>
      <c r="G1596" s="13">
        <v>1386725.11</v>
      </c>
      <c r="H1596" s="13">
        <v>165636.44</v>
      </c>
      <c r="I1596" s="4">
        <f t="shared" si="49"/>
        <v>0.1194443215930517</v>
      </c>
      <c r="J1596" s="13">
        <f t="shared" si="48"/>
        <v>1355.3251615706301</v>
      </c>
    </row>
    <row r="1597" spans="2:10" x14ac:dyDescent="0.25">
      <c r="B1597" s="2">
        <v>1593</v>
      </c>
      <c r="C1597" s="1">
        <v>60028</v>
      </c>
      <c r="D1597" t="s">
        <v>1151</v>
      </c>
      <c r="E1597" s="2" t="s">
        <v>1</v>
      </c>
      <c r="F1597" s="13">
        <v>4302.67</v>
      </c>
      <c r="G1597" s="13">
        <v>507840.88</v>
      </c>
      <c r="H1597" s="13">
        <v>7520.34</v>
      </c>
      <c r="I1597" s="4">
        <f t="shared" si="49"/>
        <v>1.4808457326239668E-2</v>
      </c>
      <c r="J1597" s="13">
        <f t="shared" si="48"/>
        <v>63.715905083891634</v>
      </c>
    </row>
    <row r="1598" spans="2:10" x14ac:dyDescent="0.25">
      <c r="B1598" s="2">
        <v>1594</v>
      </c>
      <c r="C1598" s="1">
        <v>60030</v>
      </c>
      <c r="D1598" t="s">
        <v>933</v>
      </c>
      <c r="E1598" s="2" t="s">
        <v>1</v>
      </c>
      <c r="F1598" s="13">
        <v>4862.55</v>
      </c>
      <c r="G1598" s="13">
        <v>681747.32</v>
      </c>
      <c r="H1598" s="13">
        <v>7227.62</v>
      </c>
      <c r="I1598" s="4">
        <f t="shared" si="49"/>
        <v>1.0601611165849541E-2</v>
      </c>
      <c r="J1598" s="13">
        <f t="shared" si="48"/>
        <v>51.550864374501685</v>
      </c>
    </row>
    <row r="1599" spans="2:10" x14ac:dyDescent="0.25">
      <c r="B1599" s="2">
        <v>1595</v>
      </c>
      <c r="C1599" s="1">
        <v>60032</v>
      </c>
      <c r="D1599" t="s">
        <v>1152</v>
      </c>
      <c r="E1599" s="2" t="s">
        <v>1</v>
      </c>
      <c r="F1599" s="13">
        <v>26697.88</v>
      </c>
      <c r="G1599" s="13">
        <v>3202337.38</v>
      </c>
      <c r="H1599" s="13">
        <v>20266</v>
      </c>
      <c r="I1599" s="4">
        <f t="shared" si="49"/>
        <v>6.3285024640345675E-3</v>
      </c>
      <c r="J1599" s="13">
        <f t="shared" si="48"/>
        <v>168.9575993644992</v>
      </c>
    </row>
    <row r="1600" spans="2:10" x14ac:dyDescent="0.25">
      <c r="B1600" s="2">
        <v>1596</v>
      </c>
      <c r="C1600" s="1">
        <v>60034</v>
      </c>
      <c r="D1600" t="s">
        <v>1153</v>
      </c>
      <c r="E1600" s="2" t="s">
        <v>1</v>
      </c>
      <c r="F1600" s="13">
        <v>6601</v>
      </c>
      <c r="G1600" s="13">
        <v>830315.87</v>
      </c>
      <c r="H1600" s="13">
        <v>3377.16</v>
      </c>
      <c r="I1600" s="4">
        <f t="shared" si="49"/>
        <v>4.0673195852561506E-3</v>
      </c>
      <c r="J1600" s="13">
        <f t="shared" si="48"/>
        <v>26.848376582275851</v>
      </c>
    </row>
    <row r="1601" spans="2:10" x14ac:dyDescent="0.25">
      <c r="B1601" s="2">
        <v>1597</v>
      </c>
      <c r="C1601" s="1">
        <v>60036</v>
      </c>
      <c r="D1601" t="s">
        <v>1154</v>
      </c>
      <c r="E1601" s="2" t="s">
        <v>1</v>
      </c>
      <c r="F1601" s="13">
        <v>2993.99</v>
      </c>
      <c r="G1601" s="13">
        <v>443368.34</v>
      </c>
      <c r="H1601" s="13">
        <v>2485.38</v>
      </c>
      <c r="I1601" s="4">
        <f t="shared" si="49"/>
        <v>5.6056776629562679E-3</v>
      </c>
      <c r="J1601" s="13">
        <f t="shared" si="48"/>
        <v>16.783342866114435</v>
      </c>
    </row>
    <row r="1602" spans="2:10" x14ac:dyDescent="0.25">
      <c r="B1602" s="2">
        <v>1598</v>
      </c>
      <c r="C1602" s="1">
        <v>60038</v>
      </c>
      <c r="D1602" t="s">
        <v>1155</v>
      </c>
      <c r="E1602" s="2" t="s">
        <v>1</v>
      </c>
      <c r="F1602" s="13">
        <v>12030.39</v>
      </c>
      <c r="G1602" s="13">
        <v>1601566.79</v>
      </c>
      <c r="H1602" s="13">
        <v>6977.95</v>
      </c>
      <c r="I1602" s="4">
        <f t="shared" si="49"/>
        <v>4.3569522317580024E-3</v>
      </c>
      <c r="J1602" s="13">
        <f t="shared" si="48"/>
        <v>52.415834559419153</v>
      </c>
    </row>
    <row r="1603" spans="2:10" x14ac:dyDescent="0.25">
      <c r="B1603" s="2">
        <v>1599</v>
      </c>
      <c r="C1603" s="1">
        <v>60040</v>
      </c>
      <c r="D1603" t="s">
        <v>138</v>
      </c>
      <c r="E1603" s="2" t="s">
        <v>1</v>
      </c>
      <c r="F1603" s="13">
        <v>4837.8900000000003</v>
      </c>
      <c r="G1603" s="13">
        <v>662898.25</v>
      </c>
      <c r="H1603" s="13">
        <v>6139.68</v>
      </c>
      <c r="I1603" s="4">
        <f t="shared" si="49"/>
        <v>9.2618738999537265E-3</v>
      </c>
      <c r="J1603" s="13">
        <f t="shared" si="48"/>
        <v>44.807927121847136</v>
      </c>
    </row>
    <row r="1604" spans="2:10" x14ac:dyDescent="0.25">
      <c r="B1604" s="2">
        <v>1600</v>
      </c>
      <c r="C1604" s="1">
        <v>60042</v>
      </c>
      <c r="D1604" t="s">
        <v>1156</v>
      </c>
      <c r="E1604" s="2" t="s">
        <v>1</v>
      </c>
      <c r="F1604" s="13">
        <v>4945.74</v>
      </c>
      <c r="G1604" s="13">
        <v>617789.68999999994</v>
      </c>
      <c r="H1604" s="13">
        <v>5639.79</v>
      </c>
      <c r="I1604" s="4">
        <f t="shared" si="49"/>
        <v>9.1289804464040197E-3</v>
      </c>
      <c r="J1604" s="13">
        <f t="shared" si="48"/>
        <v>45.149563752998212</v>
      </c>
    </row>
    <row r="1605" spans="2:10" x14ac:dyDescent="0.25">
      <c r="B1605" s="2">
        <v>1601</v>
      </c>
      <c r="C1605" s="1">
        <v>60044</v>
      </c>
      <c r="D1605" t="s">
        <v>1157</v>
      </c>
      <c r="E1605" s="2" t="s">
        <v>1</v>
      </c>
      <c r="F1605" s="13">
        <v>10627.63</v>
      </c>
      <c r="G1605" s="13">
        <v>1428625.65</v>
      </c>
      <c r="H1605" s="13">
        <v>6975.5</v>
      </c>
      <c r="I1605" s="4">
        <f t="shared" si="49"/>
        <v>4.8826646784621295E-3</v>
      </c>
      <c r="J1605" s="13">
        <f t="shared" ref="J1605:J1668" si="50">I1605*F1605</f>
        <v>51.891153616764477</v>
      </c>
    </row>
    <row r="1606" spans="2:10" x14ac:dyDescent="0.25">
      <c r="B1606" s="2">
        <v>1602</v>
      </c>
      <c r="C1606" s="1">
        <v>60131</v>
      </c>
      <c r="D1606" t="s">
        <v>906</v>
      </c>
      <c r="E1606" s="2" t="s">
        <v>19</v>
      </c>
      <c r="F1606" s="13">
        <v>2839.33</v>
      </c>
      <c r="G1606" s="13">
        <v>540537.19999999995</v>
      </c>
      <c r="H1606" s="13">
        <v>20780.57</v>
      </c>
      <c r="I1606" s="4">
        <f t="shared" ref="I1606:I1669" si="51">IF(G1606=0,0,H1606/G1606)</f>
        <v>3.8444292085725092E-2</v>
      </c>
      <c r="J1606" s="13">
        <f t="shared" si="50"/>
        <v>109.15603184776182</v>
      </c>
    </row>
    <row r="1607" spans="2:10" x14ac:dyDescent="0.25">
      <c r="B1607" s="2">
        <v>1603</v>
      </c>
      <c r="C1607" s="1">
        <v>60146</v>
      </c>
      <c r="D1607" t="s">
        <v>1158</v>
      </c>
      <c r="E1607" s="2" t="s">
        <v>19</v>
      </c>
      <c r="F1607" s="13">
        <v>615.24</v>
      </c>
      <c r="G1607" s="13">
        <v>88184.52</v>
      </c>
      <c r="H1607" s="13">
        <v>513.44000000000005</v>
      </c>
      <c r="I1607" s="4">
        <f t="shared" si="51"/>
        <v>5.8223370723115581E-3</v>
      </c>
      <c r="J1607" s="13">
        <f t="shared" si="50"/>
        <v>3.582134660368963</v>
      </c>
    </row>
    <row r="1608" spans="2:10" x14ac:dyDescent="0.25">
      <c r="B1608" s="2">
        <v>1604</v>
      </c>
      <c r="C1608" s="1">
        <v>60176</v>
      </c>
      <c r="D1608" t="s">
        <v>1155</v>
      </c>
      <c r="E1608" s="2" t="s">
        <v>19</v>
      </c>
      <c r="F1608" s="13">
        <v>5568.16</v>
      </c>
      <c r="G1608" s="13">
        <v>867749.44</v>
      </c>
      <c r="H1608" s="13">
        <v>19246.169999999998</v>
      </c>
      <c r="I1608" s="4">
        <f t="shared" si="51"/>
        <v>2.2179409300454287E-2</v>
      </c>
      <c r="J1608" s="13">
        <f t="shared" si="50"/>
        <v>123.49849969041755</v>
      </c>
    </row>
    <row r="1609" spans="2:10" x14ac:dyDescent="0.25">
      <c r="B1609" s="2">
        <v>1605</v>
      </c>
      <c r="C1609" s="1">
        <v>60181</v>
      </c>
      <c r="D1609" t="s">
        <v>1159</v>
      </c>
      <c r="E1609" s="2" t="s">
        <v>19</v>
      </c>
      <c r="F1609" s="13">
        <v>3698.25</v>
      </c>
      <c r="G1609" s="13">
        <v>444780.85</v>
      </c>
      <c r="H1609" s="13">
        <v>7731.67</v>
      </c>
      <c r="I1609" s="4">
        <f t="shared" si="51"/>
        <v>1.7383100014310419E-2</v>
      </c>
      <c r="J1609" s="13">
        <f t="shared" si="50"/>
        <v>64.287049627923508</v>
      </c>
    </row>
    <row r="1610" spans="2:10" x14ac:dyDescent="0.25">
      <c r="B1610" s="2">
        <v>1606</v>
      </c>
      <c r="C1610" s="1">
        <v>60251</v>
      </c>
      <c r="D1610" t="s">
        <v>1152</v>
      </c>
      <c r="E1610" s="2" t="s">
        <v>20</v>
      </c>
      <c r="F1610" s="13">
        <v>46728.22</v>
      </c>
      <c r="G1610" s="13">
        <v>6980879.6600000001</v>
      </c>
      <c r="H1610" s="13">
        <v>479223.94</v>
      </c>
      <c r="I1610" s="4">
        <f t="shared" si="51"/>
        <v>6.8648073500811493E-2</v>
      </c>
      <c r="J1610" s="13">
        <f t="shared" si="50"/>
        <v>3207.8022811220899</v>
      </c>
    </row>
    <row r="1611" spans="2:10" x14ac:dyDescent="0.25">
      <c r="B1611" s="2">
        <v>1607</v>
      </c>
      <c r="C1611" s="1">
        <v>61002</v>
      </c>
      <c r="D1611" t="s">
        <v>275</v>
      </c>
      <c r="E1611" s="2" t="s">
        <v>1</v>
      </c>
      <c r="F1611" s="13">
        <v>7721.81</v>
      </c>
      <c r="G1611" s="13">
        <v>1024370.87</v>
      </c>
      <c r="H1611" s="13">
        <v>3318.02</v>
      </c>
      <c r="I1611" s="4">
        <f t="shared" si="51"/>
        <v>3.2390807833104431E-3</v>
      </c>
      <c r="J1611" s="13">
        <f t="shared" si="50"/>
        <v>25.011566383374415</v>
      </c>
    </row>
    <row r="1612" spans="2:10" x14ac:dyDescent="0.25">
      <c r="B1612" s="2">
        <v>1608</v>
      </c>
      <c r="C1612" s="1">
        <v>61004</v>
      </c>
      <c r="D1612" t="s">
        <v>1160</v>
      </c>
      <c r="E1612" s="2" t="s">
        <v>1</v>
      </c>
      <c r="F1612" s="13">
        <v>26223.83</v>
      </c>
      <c r="G1612" s="13">
        <v>3591476.74</v>
      </c>
      <c r="H1612" s="13">
        <v>105360.01</v>
      </c>
      <c r="I1612" s="4">
        <f t="shared" si="51"/>
        <v>2.9336124838720237E-2</v>
      </c>
      <c r="J1612" s="13">
        <f t="shared" si="50"/>
        <v>769.30555062937697</v>
      </c>
    </row>
    <row r="1613" spans="2:10" x14ac:dyDescent="0.25">
      <c r="B1613" s="2">
        <v>1609</v>
      </c>
      <c r="C1613" s="1">
        <v>61006</v>
      </c>
      <c r="D1613" t="s">
        <v>1161</v>
      </c>
      <c r="E1613" s="2" t="s">
        <v>1</v>
      </c>
      <c r="F1613" s="13">
        <v>5694.33</v>
      </c>
      <c r="G1613" s="13">
        <v>866621.81</v>
      </c>
      <c r="H1613" s="13">
        <v>5433.02</v>
      </c>
      <c r="I1613" s="4">
        <f t="shared" si="51"/>
        <v>6.2691937097682782E-3</v>
      </c>
      <c r="J1613" s="13">
        <f t="shared" si="50"/>
        <v>35.698857817344802</v>
      </c>
    </row>
    <row r="1614" spans="2:10" x14ac:dyDescent="0.25">
      <c r="B1614" s="2">
        <v>1610</v>
      </c>
      <c r="C1614" s="1">
        <v>61008</v>
      </c>
      <c r="D1614" t="s">
        <v>230</v>
      </c>
      <c r="E1614" s="2" t="s">
        <v>1</v>
      </c>
      <c r="F1614" s="13">
        <v>10171.4</v>
      </c>
      <c r="G1614" s="13">
        <v>1231835.57</v>
      </c>
      <c r="H1614" s="13">
        <v>2064.06</v>
      </c>
      <c r="I1614" s="4">
        <f t="shared" si="51"/>
        <v>1.6755970117018134E-3</v>
      </c>
      <c r="J1614" s="13">
        <f t="shared" si="50"/>
        <v>17.043167444823823</v>
      </c>
    </row>
    <row r="1615" spans="2:10" x14ac:dyDescent="0.25">
      <c r="B1615" s="2">
        <v>1611</v>
      </c>
      <c r="C1615" s="1">
        <v>61010</v>
      </c>
      <c r="D1615" t="s">
        <v>1162</v>
      </c>
      <c r="E1615" s="2" t="s">
        <v>1</v>
      </c>
      <c r="F1615" s="13">
        <v>3969.81</v>
      </c>
      <c r="G1615" s="13">
        <v>566724.1</v>
      </c>
      <c r="H1615" s="13">
        <v>1352.74</v>
      </c>
      <c r="I1615" s="4">
        <f t="shared" si="51"/>
        <v>2.3869463112650407E-3</v>
      </c>
      <c r="J1615" s="13">
        <f t="shared" si="50"/>
        <v>9.475723335923071</v>
      </c>
    </row>
    <row r="1616" spans="2:10" x14ac:dyDescent="0.25">
      <c r="B1616" s="2">
        <v>1612</v>
      </c>
      <c r="C1616" s="1">
        <v>61012</v>
      </c>
      <c r="D1616" t="s">
        <v>1163</v>
      </c>
      <c r="E1616" s="2" t="s">
        <v>1</v>
      </c>
      <c r="F1616" s="13">
        <v>5367.43</v>
      </c>
      <c r="G1616" s="13">
        <v>677249.49</v>
      </c>
      <c r="H1616" s="13">
        <v>2585.83</v>
      </c>
      <c r="I1616" s="4">
        <f t="shared" si="51"/>
        <v>3.8181350273146755E-3</v>
      </c>
      <c r="J1616" s="13">
        <f t="shared" si="50"/>
        <v>20.493572489659609</v>
      </c>
    </row>
    <row r="1617" spans="2:10" x14ac:dyDescent="0.25">
      <c r="B1617" s="2">
        <v>1613</v>
      </c>
      <c r="C1617" s="1">
        <v>61014</v>
      </c>
      <c r="D1617" t="s">
        <v>1164</v>
      </c>
      <c r="E1617" s="2" t="s">
        <v>1</v>
      </c>
      <c r="F1617" s="13">
        <v>17050.21</v>
      </c>
      <c r="G1617" s="13">
        <v>2200762.4700000002</v>
      </c>
      <c r="H1617" s="13">
        <v>7461.33</v>
      </c>
      <c r="I1617" s="4">
        <f t="shared" si="51"/>
        <v>3.390338622050384E-3</v>
      </c>
      <c r="J1617" s="13">
        <f t="shared" si="50"/>
        <v>57.805985477069676</v>
      </c>
    </row>
    <row r="1618" spans="2:10" x14ac:dyDescent="0.25">
      <c r="B1618" s="2">
        <v>1614</v>
      </c>
      <c r="C1618" s="1">
        <v>61016</v>
      </c>
      <c r="D1618" t="s">
        <v>1165</v>
      </c>
      <c r="E1618" s="2" t="s">
        <v>1</v>
      </c>
      <c r="F1618" s="13">
        <v>23241.759999999998</v>
      </c>
      <c r="G1618" s="13">
        <v>2930239.14</v>
      </c>
      <c r="H1618" s="13">
        <v>26107.71</v>
      </c>
      <c r="I1618" s="4">
        <f t="shared" si="51"/>
        <v>8.9097540346143884E-3</v>
      </c>
      <c r="J1618" s="13">
        <f t="shared" si="50"/>
        <v>207.07836493153928</v>
      </c>
    </row>
    <row r="1619" spans="2:10" x14ac:dyDescent="0.25">
      <c r="B1619" s="2">
        <v>1615</v>
      </c>
      <c r="C1619" s="1">
        <v>61018</v>
      </c>
      <c r="D1619" t="s">
        <v>1166</v>
      </c>
      <c r="E1619" s="2" t="s">
        <v>1</v>
      </c>
      <c r="F1619" s="13">
        <v>12745.46</v>
      </c>
      <c r="G1619" s="13">
        <v>1666114.08</v>
      </c>
      <c r="H1619" s="13">
        <v>9270.56</v>
      </c>
      <c r="I1619" s="4">
        <f t="shared" si="51"/>
        <v>5.5641808152776667E-3</v>
      </c>
      <c r="J1619" s="13">
        <f t="shared" si="50"/>
        <v>70.918044013888888</v>
      </c>
    </row>
    <row r="1620" spans="2:10" x14ac:dyDescent="0.25">
      <c r="B1620" s="2">
        <v>1616</v>
      </c>
      <c r="C1620" s="1">
        <v>61020</v>
      </c>
      <c r="D1620" t="s">
        <v>8</v>
      </c>
      <c r="E1620" s="2" t="s">
        <v>1</v>
      </c>
      <c r="F1620" s="13">
        <v>6938.92</v>
      </c>
      <c r="G1620" s="13">
        <v>890821.17</v>
      </c>
      <c r="H1620" s="13">
        <v>3009.58</v>
      </c>
      <c r="I1620" s="4">
        <f t="shared" si="51"/>
        <v>3.3784334065612739E-3</v>
      </c>
      <c r="J1620" s="13">
        <f t="shared" si="50"/>
        <v>23.442679133456156</v>
      </c>
    </row>
    <row r="1621" spans="2:10" x14ac:dyDescent="0.25">
      <c r="B1621" s="2">
        <v>1617</v>
      </c>
      <c r="C1621" s="1">
        <v>61022</v>
      </c>
      <c r="D1621" t="s">
        <v>1167</v>
      </c>
      <c r="E1621" s="2" t="s">
        <v>1</v>
      </c>
      <c r="F1621" s="13">
        <v>9338.82</v>
      </c>
      <c r="G1621" s="13">
        <v>1099889.77</v>
      </c>
      <c r="H1621" s="13">
        <v>5624.9</v>
      </c>
      <c r="I1621" s="4">
        <f t="shared" si="51"/>
        <v>5.1140579296414402E-3</v>
      </c>
      <c r="J1621" s="13">
        <f t="shared" si="50"/>
        <v>47.759266474494076</v>
      </c>
    </row>
    <row r="1622" spans="2:10" x14ac:dyDescent="0.25">
      <c r="B1622" s="2">
        <v>1618</v>
      </c>
      <c r="C1622" s="1">
        <v>61024</v>
      </c>
      <c r="D1622" t="s">
        <v>12</v>
      </c>
      <c r="E1622" s="2" t="s">
        <v>1</v>
      </c>
      <c r="F1622" s="13">
        <v>11786.95</v>
      </c>
      <c r="G1622" s="13">
        <v>1521899.73</v>
      </c>
      <c r="H1622" s="13">
        <v>74030.97</v>
      </c>
      <c r="I1622" s="4">
        <f t="shared" si="51"/>
        <v>4.8643789430201159E-2</v>
      </c>
      <c r="J1622" s="13">
        <f t="shared" si="50"/>
        <v>573.36191382430957</v>
      </c>
    </row>
    <row r="1623" spans="2:10" x14ac:dyDescent="0.25">
      <c r="B1623" s="2">
        <v>1619</v>
      </c>
      <c r="C1623" s="1">
        <v>61026</v>
      </c>
      <c r="D1623" t="s">
        <v>59</v>
      </c>
      <c r="E1623" s="2" t="s">
        <v>1</v>
      </c>
      <c r="F1623" s="13">
        <v>9682.83</v>
      </c>
      <c r="G1623" s="13">
        <v>1210460.82</v>
      </c>
      <c r="H1623" s="13">
        <v>26437</v>
      </c>
      <c r="I1623" s="4">
        <f t="shared" si="51"/>
        <v>2.1840442551457385E-2</v>
      </c>
      <c r="J1623" s="13">
        <f t="shared" si="50"/>
        <v>211.4772923505281</v>
      </c>
    </row>
    <row r="1624" spans="2:10" x14ac:dyDescent="0.25">
      <c r="B1624" s="2">
        <v>1620</v>
      </c>
      <c r="C1624" s="1">
        <v>61028</v>
      </c>
      <c r="D1624" t="s">
        <v>1168</v>
      </c>
      <c r="E1624" s="2" t="s">
        <v>1</v>
      </c>
      <c r="F1624" s="13">
        <v>22587.21</v>
      </c>
      <c r="G1624" s="13">
        <v>3018724.87</v>
      </c>
      <c r="H1624" s="13">
        <v>18321.25</v>
      </c>
      <c r="I1624" s="4">
        <f t="shared" si="51"/>
        <v>6.0692016626212111E-3</v>
      </c>
      <c r="J1624" s="13">
        <f t="shared" si="50"/>
        <v>137.08633248597445</v>
      </c>
    </row>
    <row r="1625" spans="2:10" x14ac:dyDescent="0.25">
      <c r="B1625" s="2">
        <v>1621</v>
      </c>
      <c r="C1625" s="1">
        <v>61030</v>
      </c>
      <c r="D1625" t="s">
        <v>216</v>
      </c>
      <c r="E1625" s="2" t="s">
        <v>1</v>
      </c>
      <c r="F1625" s="13">
        <v>6607.55</v>
      </c>
      <c r="G1625" s="13">
        <v>909239.55</v>
      </c>
      <c r="H1625" s="13">
        <v>7072.06</v>
      </c>
      <c r="I1625" s="4">
        <f t="shared" si="51"/>
        <v>7.7779942590486739E-3</v>
      </c>
      <c r="J1625" s="13">
        <f t="shared" si="50"/>
        <v>51.393485966377064</v>
      </c>
    </row>
    <row r="1626" spans="2:10" x14ac:dyDescent="0.25">
      <c r="B1626" s="2">
        <v>1622</v>
      </c>
      <c r="C1626" s="1">
        <v>61121</v>
      </c>
      <c r="D1626" t="s">
        <v>1169</v>
      </c>
      <c r="E1626" s="2" t="s">
        <v>19</v>
      </c>
      <c r="F1626" s="13">
        <v>4632.8900000000003</v>
      </c>
      <c r="G1626" s="13">
        <v>670813.18999999994</v>
      </c>
      <c r="H1626" s="13">
        <v>16869.45</v>
      </c>
      <c r="I1626" s="4">
        <f t="shared" si="51"/>
        <v>2.5147761331288078E-2</v>
      </c>
      <c r="J1626" s="13">
        <f t="shared" si="50"/>
        <v>116.50681199411123</v>
      </c>
    </row>
    <row r="1627" spans="2:10" x14ac:dyDescent="0.25">
      <c r="B1627" s="2">
        <v>1623</v>
      </c>
      <c r="C1627" s="1">
        <v>61122</v>
      </c>
      <c r="D1627" t="s">
        <v>1164</v>
      </c>
      <c r="E1627" s="2" t="s">
        <v>19</v>
      </c>
      <c r="F1627" s="13">
        <v>3474.59</v>
      </c>
      <c r="G1627" s="13">
        <v>501377.67</v>
      </c>
      <c r="H1627" s="13">
        <v>10067.719999999999</v>
      </c>
      <c r="I1627" s="4">
        <f t="shared" si="51"/>
        <v>2.0080112462926399E-2</v>
      </c>
      <c r="J1627" s="13">
        <f t="shared" si="50"/>
        <v>69.770157962559438</v>
      </c>
    </row>
    <row r="1628" spans="2:10" x14ac:dyDescent="0.25">
      <c r="B1628" s="2">
        <v>1624</v>
      </c>
      <c r="C1628" s="1">
        <v>61173</v>
      </c>
      <c r="D1628" t="s">
        <v>1170</v>
      </c>
      <c r="E1628" s="2" t="s">
        <v>19</v>
      </c>
      <c r="F1628" s="13">
        <v>2890.65</v>
      </c>
      <c r="G1628" s="13">
        <v>390287.16</v>
      </c>
      <c r="H1628" s="13">
        <v>5830.93</v>
      </c>
      <c r="I1628" s="4">
        <f t="shared" si="51"/>
        <v>1.4940102052037789E-2</v>
      </c>
      <c r="J1628" s="13">
        <f t="shared" si="50"/>
        <v>43.186605996723038</v>
      </c>
    </row>
    <row r="1629" spans="2:10" x14ac:dyDescent="0.25">
      <c r="B1629" s="2">
        <v>1625</v>
      </c>
      <c r="C1629" s="1">
        <v>61181</v>
      </c>
      <c r="D1629" t="s">
        <v>1171</v>
      </c>
      <c r="E1629" s="2" t="s">
        <v>19</v>
      </c>
      <c r="F1629" s="13">
        <v>7677.48</v>
      </c>
      <c r="G1629" s="13">
        <v>1281010.8799999999</v>
      </c>
      <c r="H1629" s="13">
        <v>27086.89</v>
      </c>
      <c r="I1629" s="4">
        <f t="shared" si="51"/>
        <v>2.1144933601188461E-2</v>
      </c>
      <c r="J1629" s="13">
        <f t="shared" si="50"/>
        <v>162.33980482445239</v>
      </c>
    </row>
    <row r="1630" spans="2:10" x14ac:dyDescent="0.25">
      <c r="B1630" s="2">
        <v>1626</v>
      </c>
      <c r="C1630" s="1">
        <v>61186</v>
      </c>
      <c r="D1630" t="s">
        <v>1168</v>
      </c>
      <c r="E1630" s="2" t="s">
        <v>19</v>
      </c>
      <c r="F1630" s="13">
        <v>16637.52</v>
      </c>
      <c r="G1630" s="13">
        <v>2376160.58</v>
      </c>
      <c r="H1630" s="13">
        <v>20924.509999999998</v>
      </c>
      <c r="I1630" s="4">
        <f t="shared" si="51"/>
        <v>8.8060168054803767E-3</v>
      </c>
      <c r="J1630" s="13">
        <f t="shared" si="50"/>
        <v>146.51028072151587</v>
      </c>
    </row>
    <row r="1631" spans="2:10" x14ac:dyDescent="0.25">
      <c r="B1631" s="2">
        <v>1627</v>
      </c>
      <c r="C1631" s="1">
        <v>61201</v>
      </c>
      <c r="D1631" t="s">
        <v>1160</v>
      </c>
      <c r="E1631" s="2" t="s">
        <v>20</v>
      </c>
      <c r="F1631" s="13">
        <v>25855.07</v>
      </c>
      <c r="G1631" s="13">
        <v>3784777.15</v>
      </c>
      <c r="H1631" s="13">
        <v>346089.75</v>
      </c>
      <c r="I1631" s="4">
        <f t="shared" si="51"/>
        <v>9.1442570139169232E-2</v>
      </c>
      <c r="J1631" s="13">
        <f t="shared" si="50"/>
        <v>2364.2540519281301</v>
      </c>
    </row>
    <row r="1632" spans="2:10" x14ac:dyDescent="0.25">
      <c r="B1632" s="2">
        <v>1628</v>
      </c>
      <c r="C1632" s="1">
        <v>61206</v>
      </c>
      <c r="D1632" t="s">
        <v>1172</v>
      </c>
      <c r="E1632" s="2" t="s">
        <v>20</v>
      </c>
      <c r="F1632" s="13">
        <v>13982.09</v>
      </c>
      <c r="G1632" s="13">
        <v>2015683.38</v>
      </c>
      <c r="H1632" s="13">
        <v>304123.45</v>
      </c>
      <c r="I1632" s="4">
        <f t="shared" si="51"/>
        <v>0.15087858193284306</v>
      </c>
      <c r="J1632" s="13">
        <f t="shared" si="50"/>
        <v>2109.5979116573858</v>
      </c>
    </row>
    <row r="1633" spans="2:10" x14ac:dyDescent="0.25">
      <c r="B1633" s="2">
        <v>1629</v>
      </c>
      <c r="C1633" s="1">
        <v>61231</v>
      </c>
      <c r="D1633" t="s">
        <v>1173</v>
      </c>
      <c r="E1633" s="2" t="s">
        <v>20</v>
      </c>
      <c r="F1633" s="13">
        <v>13809.33</v>
      </c>
      <c r="G1633" s="13">
        <v>2148636.56</v>
      </c>
      <c r="H1633" s="13">
        <v>78647.100000000006</v>
      </c>
      <c r="I1633" s="4">
        <f t="shared" si="51"/>
        <v>3.6603258766107941E-2</v>
      </c>
      <c r="J1633" s="13">
        <f t="shared" si="50"/>
        <v>505.46647937657735</v>
      </c>
    </row>
    <row r="1634" spans="2:10" x14ac:dyDescent="0.25">
      <c r="B1634" s="2">
        <v>1630</v>
      </c>
      <c r="C1634" s="1">
        <v>61241</v>
      </c>
      <c r="D1634" t="s">
        <v>1174</v>
      </c>
      <c r="E1634" s="2" t="s">
        <v>20</v>
      </c>
      <c r="F1634" s="13">
        <v>11352.23</v>
      </c>
      <c r="G1634" s="13">
        <v>2041822.3</v>
      </c>
      <c r="H1634" s="13">
        <v>105489.98</v>
      </c>
      <c r="I1634" s="4">
        <f t="shared" si="51"/>
        <v>5.1664623312224572E-2</v>
      </c>
      <c r="J1634" s="13">
        <f t="shared" si="50"/>
        <v>586.50868670373518</v>
      </c>
    </row>
    <row r="1635" spans="2:10" x14ac:dyDescent="0.25">
      <c r="B1635" s="2">
        <v>1631</v>
      </c>
      <c r="C1635" s="1">
        <v>61265</v>
      </c>
      <c r="D1635" t="s">
        <v>1175</v>
      </c>
      <c r="E1635" s="2" t="s">
        <v>20</v>
      </c>
      <c r="F1635" s="13">
        <v>18174.05</v>
      </c>
      <c r="G1635" s="13">
        <v>2922913.54</v>
      </c>
      <c r="H1635" s="13">
        <v>124414.16</v>
      </c>
      <c r="I1635" s="4">
        <f t="shared" si="51"/>
        <v>4.2565118091040077E-2</v>
      </c>
      <c r="J1635" s="13">
        <f t="shared" si="50"/>
        <v>773.58058444246683</v>
      </c>
    </row>
    <row r="1636" spans="2:10" x14ac:dyDescent="0.25">
      <c r="B1636" s="2">
        <v>1632</v>
      </c>
      <c r="C1636" s="1">
        <v>61291</v>
      </c>
      <c r="D1636" t="s">
        <v>1176</v>
      </c>
      <c r="E1636" s="2" t="s">
        <v>20</v>
      </c>
      <c r="F1636" s="13">
        <v>13544.8</v>
      </c>
      <c r="G1636" s="13">
        <v>2079782.87</v>
      </c>
      <c r="H1636" s="13">
        <v>83124.88</v>
      </c>
      <c r="I1636" s="4">
        <f t="shared" si="51"/>
        <v>3.9968056857781507E-2</v>
      </c>
      <c r="J1636" s="13">
        <f t="shared" si="50"/>
        <v>541.35933652727897</v>
      </c>
    </row>
    <row r="1637" spans="2:10" x14ac:dyDescent="0.25">
      <c r="B1637" s="2">
        <v>1633</v>
      </c>
      <c r="C1637" s="1">
        <v>62002</v>
      </c>
      <c r="D1637" t="s">
        <v>711</v>
      </c>
      <c r="E1637" s="2" t="s">
        <v>1</v>
      </c>
      <c r="F1637" s="13">
        <v>17061.05</v>
      </c>
      <c r="G1637" s="13">
        <v>2328410.15</v>
      </c>
      <c r="H1637" s="13">
        <v>32466.29</v>
      </c>
      <c r="I1637" s="4">
        <f t="shared" si="51"/>
        <v>1.3943544267748534E-2</v>
      </c>
      <c r="J1637" s="13">
        <f t="shared" si="50"/>
        <v>237.89150592927112</v>
      </c>
    </row>
    <row r="1638" spans="2:10" x14ac:dyDescent="0.25">
      <c r="B1638" s="2">
        <v>1634</v>
      </c>
      <c r="C1638" s="1">
        <v>62004</v>
      </c>
      <c r="D1638" t="s">
        <v>282</v>
      </c>
      <c r="E1638" s="2" t="s">
        <v>1</v>
      </c>
      <c r="F1638" s="13">
        <v>10590.33</v>
      </c>
      <c r="G1638" s="13">
        <v>1683359.27</v>
      </c>
      <c r="H1638" s="13">
        <v>10123.370000000001</v>
      </c>
      <c r="I1638" s="4">
        <f t="shared" si="51"/>
        <v>6.0137905083090196E-3</v>
      </c>
      <c r="J1638" s="13">
        <f t="shared" si="50"/>
        <v>63.688026033860261</v>
      </c>
    </row>
    <row r="1639" spans="2:10" x14ac:dyDescent="0.25">
      <c r="B1639" s="2">
        <v>1635</v>
      </c>
      <c r="C1639" s="1">
        <v>62006</v>
      </c>
      <c r="D1639" t="s">
        <v>43</v>
      </c>
      <c r="E1639" s="2" t="s">
        <v>1</v>
      </c>
      <c r="F1639" s="13">
        <v>8027.28</v>
      </c>
      <c r="G1639" s="13">
        <v>1057601.45</v>
      </c>
      <c r="H1639" s="13">
        <v>29192.09</v>
      </c>
      <c r="I1639" s="4">
        <f t="shared" si="51"/>
        <v>2.7602165257999599E-2</v>
      </c>
      <c r="J1639" s="13">
        <f t="shared" si="50"/>
        <v>221.57030913223502</v>
      </c>
    </row>
    <row r="1640" spans="2:10" x14ac:dyDescent="0.25">
      <c r="B1640" s="2">
        <v>1636</v>
      </c>
      <c r="C1640" s="1">
        <v>62008</v>
      </c>
      <c r="D1640" t="s">
        <v>1177</v>
      </c>
      <c r="E1640" s="2" t="s">
        <v>1</v>
      </c>
      <c r="F1640" s="13">
        <v>9776.32</v>
      </c>
      <c r="G1640" s="13">
        <v>1398689.73</v>
      </c>
      <c r="H1640" s="13">
        <v>6212.28</v>
      </c>
      <c r="I1640" s="4">
        <f t="shared" si="51"/>
        <v>4.4414996884262533E-3</v>
      </c>
      <c r="J1640" s="13">
        <f t="shared" si="50"/>
        <v>43.421522233955351</v>
      </c>
    </row>
    <row r="1641" spans="2:10" x14ac:dyDescent="0.25">
      <c r="B1641" s="2">
        <v>1637</v>
      </c>
      <c r="C1641" s="1">
        <v>62010</v>
      </c>
      <c r="D1641" t="s">
        <v>437</v>
      </c>
      <c r="E1641" s="2" t="s">
        <v>1</v>
      </c>
      <c r="F1641" s="13">
        <v>5600.35</v>
      </c>
      <c r="G1641" s="13">
        <v>729675.94</v>
      </c>
      <c r="H1641" s="13">
        <v>3600.97</v>
      </c>
      <c r="I1641" s="4">
        <f t="shared" si="51"/>
        <v>4.935026362524712E-3</v>
      </c>
      <c r="J1641" s="13">
        <f t="shared" si="50"/>
        <v>27.637874889365271</v>
      </c>
    </row>
    <row r="1642" spans="2:10" x14ac:dyDescent="0.25">
      <c r="B1642" s="2">
        <v>1638</v>
      </c>
      <c r="C1642" s="1">
        <v>62012</v>
      </c>
      <c r="D1642" t="s">
        <v>560</v>
      </c>
      <c r="E1642" s="2" t="s">
        <v>1</v>
      </c>
      <c r="F1642" s="13">
        <v>13130.07</v>
      </c>
      <c r="G1642" s="13">
        <v>1695156.56</v>
      </c>
      <c r="H1642" s="13">
        <v>6190.07</v>
      </c>
      <c r="I1642" s="4">
        <f t="shared" si="51"/>
        <v>3.6516214171981847E-3</v>
      </c>
      <c r="J1642" s="13">
        <f t="shared" si="50"/>
        <v>47.946044821311368</v>
      </c>
    </row>
    <row r="1643" spans="2:10" x14ac:dyDescent="0.25">
      <c r="B1643" s="2">
        <v>1639</v>
      </c>
      <c r="C1643" s="1">
        <v>62014</v>
      </c>
      <c r="D1643" t="s">
        <v>1178</v>
      </c>
      <c r="E1643" s="2" t="s">
        <v>1</v>
      </c>
      <c r="F1643" s="13">
        <v>8849.34</v>
      </c>
      <c r="G1643" s="13">
        <v>1078588.43</v>
      </c>
      <c r="H1643" s="13">
        <v>5058.83</v>
      </c>
      <c r="I1643" s="4">
        <f t="shared" si="51"/>
        <v>4.6902320285412301E-3</v>
      </c>
      <c r="J1643" s="13">
        <f t="shared" si="50"/>
        <v>41.505457899451052</v>
      </c>
    </row>
    <row r="1644" spans="2:10" x14ac:dyDescent="0.25">
      <c r="B1644" s="2">
        <v>1640</v>
      </c>
      <c r="C1644" s="1">
        <v>62016</v>
      </c>
      <c r="D1644" t="s">
        <v>226</v>
      </c>
      <c r="E1644" s="2" t="s">
        <v>1</v>
      </c>
      <c r="F1644" s="13">
        <v>6516.39</v>
      </c>
      <c r="G1644" s="13">
        <v>941621.53</v>
      </c>
      <c r="H1644" s="13">
        <v>13885.9</v>
      </c>
      <c r="I1644" s="4">
        <f t="shared" si="51"/>
        <v>1.4746795349932153E-2</v>
      </c>
      <c r="J1644" s="13">
        <f t="shared" si="50"/>
        <v>96.095869750344391</v>
      </c>
    </row>
    <row r="1645" spans="2:10" x14ac:dyDescent="0.25">
      <c r="B1645" s="2">
        <v>1641</v>
      </c>
      <c r="C1645" s="1">
        <v>62018</v>
      </c>
      <c r="D1645" t="s">
        <v>723</v>
      </c>
      <c r="E1645" s="2" t="s">
        <v>1</v>
      </c>
      <c r="F1645" s="13">
        <v>11731.27</v>
      </c>
      <c r="G1645" s="13">
        <v>1670042.08</v>
      </c>
      <c r="H1645" s="13">
        <v>8089.55</v>
      </c>
      <c r="I1645" s="4">
        <f t="shared" si="51"/>
        <v>4.8439198609893713E-3</v>
      </c>
      <c r="J1645" s="13">
        <f t="shared" si="50"/>
        <v>56.82533174762878</v>
      </c>
    </row>
    <row r="1646" spans="2:10" x14ac:dyDescent="0.25">
      <c r="B1646" s="2">
        <v>1642</v>
      </c>
      <c r="C1646" s="1">
        <v>62020</v>
      </c>
      <c r="D1646" t="s">
        <v>968</v>
      </c>
      <c r="E1646" s="2" t="s">
        <v>1</v>
      </c>
      <c r="F1646" s="13">
        <v>9588.81</v>
      </c>
      <c r="G1646" s="13">
        <v>1336069.74</v>
      </c>
      <c r="H1646" s="13">
        <v>26618.09</v>
      </c>
      <c r="I1646" s="4">
        <f t="shared" si="51"/>
        <v>1.9922680084050105E-2</v>
      </c>
      <c r="J1646" s="13">
        <f t="shared" si="50"/>
        <v>191.03479401674048</v>
      </c>
    </row>
    <row r="1647" spans="2:10" x14ac:dyDescent="0.25">
      <c r="B1647" s="2">
        <v>1643</v>
      </c>
      <c r="C1647" s="1">
        <v>62022</v>
      </c>
      <c r="D1647" t="s">
        <v>1179</v>
      </c>
      <c r="E1647" s="2" t="s">
        <v>1</v>
      </c>
      <c r="F1647" s="13">
        <v>9059.7199999999993</v>
      </c>
      <c r="G1647" s="13">
        <v>1179276.92</v>
      </c>
      <c r="H1647" s="13">
        <v>83419.14</v>
      </c>
      <c r="I1647" s="4">
        <f t="shared" si="51"/>
        <v>7.0737532962147687E-2</v>
      </c>
      <c r="J1647" s="13">
        <f t="shared" si="50"/>
        <v>640.86224212782861</v>
      </c>
    </row>
    <row r="1648" spans="2:10" x14ac:dyDescent="0.25">
      <c r="B1648" s="2">
        <v>1644</v>
      </c>
      <c r="C1648" s="1">
        <v>62024</v>
      </c>
      <c r="D1648" t="s">
        <v>511</v>
      </c>
      <c r="E1648" s="2" t="s">
        <v>1</v>
      </c>
      <c r="F1648" s="13">
        <v>13263</v>
      </c>
      <c r="G1648" s="13">
        <v>1849843.32</v>
      </c>
      <c r="H1648" s="13">
        <v>11615.07</v>
      </c>
      <c r="I1648" s="4">
        <f t="shared" si="51"/>
        <v>6.278947992200766E-3</v>
      </c>
      <c r="J1648" s="13">
        <f t="shared" si="50"/>
        <v>83.277687220558761</v>
      </c>
    </row>
    <row r="1649" spans="2:10" x14ac:dyDescent="0.25">
      <c r="B1649" s="2">
        <v>1645</v>
      </c>
      <c r="C1649" s="1">
        <v>62026</v>
      </c>
      <c r="D1649" t="s">
        <v>1180</v>
      </c>
      <c r="E1649" s="2" t="s">
        <v>1</v>
      </c>
      <c r="F1649" s="13">
        <v>8044.79</v>
      </c>
      <c r="G1649" s="13">
        <v>1089323.79</v>
      </c>
      <c r="H1649" s="13">
        <v>8720.42</v>
      </c>
      <c r="I1649" s="4">
        <f t="shared" si="51"/>
        <v>8.0053516503114288E-3</v>
      </c>
      <c r="J1649" s="13">
        <f t="shared" si="50"/>
        <v>64.401372902908875</v>
      </c>
    </row>
    <row r="1650" spans="2:10" x14ac:dyDescent="0.25">
      <c r="B1650" s="2">
        <v>1646</v>
      </c>
      <c r="C1650" s="1">
        <v>62028</v>
      </c>
      <c r="D1650" t="s">
        <v>478</v>
      </c>
      <c r="E1650" s="2" t="s">
        <v>1</v>
      </c>
      <c r="F1650" s="13">
        <v>4637.91</v>
      </c>
      <c r="G1650" s="13">
        <v>586109.26</v>
      </c>
      <c r="H1650" s="13">
        <v>832.27</v>
      </c>
      <c r="I1650" s="4">
        <f t="shared" si="51"/>
        <v>1.4199912146073241E-3</v>
      </c>
      <c r="J1650" s="13">
        <f t="shared" si="50"/>
        <v>6.5857914541394544</v>
      </c>
    </row>
    <row r="1651" spans="2:10" x14ac:dyDescent="0.25">
      <c r="B1651" s="2">
        <v>1647</v>
      </c>
      <c r="C1651" s="1">
        <v>62030</v>
      </c>
      <c r="D1651" t="s">
        <v>1181</v>
      </c>
      <c r="E1651" s="2" t="s">
        <v>1</v>
      </c>
      <c r="F1651" s="13">
        <v>4762.12</v>
      </c>
      <c r="G1651" s="13">
        <v>687069.47</v>
      </c>
      <c r="H1651" s="13">
        <v>375.29</v>
      </c>
      <c r="I1651" s="4">
        <f t="shared" si="51"/>
        <v>5.4621841951440521E-4</v>
      </c>
      <c r="J1651" s="13">
        <f t="shared" si="50"/>
        <v>2.6011576599379391</v>
      </c>
    </row>
    <row r="1652" spans="2:10" x14ac:dyDescent="0.25">
      <c r="B1652" s="2">
        <v>1648</v>
      </c>
      <c r="C1652" s="1">
        <v>62032</v>
      </c>
      <c r="D1652" t="s">
        <v>936</v>
      </c>
      <c r="E1652" s="2" t="s">
        <v>1</v>
      </c>
      <c r="F1652" s="13">
        <v>7708.79</v>
      </c>
      <c r="G1652" s="13">
        <v>1046623.11</v>
      </c>
      <c r="H1652" s="13">
        <v>2407.4699999999998</v>
      </c>
      <c r="I1652" s="4">
        <f t="shared" si="51"/>
        <v>2.3002262963599186E-3</v>
      </c>
      <c r="J1652" s="13">
        <f t="shared" si="50"/>
        <v>17.731961471116378</v>
      </c>
    </row>
    <row r="1653" spans="2:10" x14ac:dyDescent="0.25">
      <c r="B1653" s="2">
        <v>1649</v>
      </c>
      <c r="C1653" s="1">
        <v>62034</v>
      </c>
      <c r="D1653" t="s">
        <v>144</v>
      </c>
      <c r="E1653" s="2" t="s">
        <v>1</v>
      </c>
      <c r="F1653" s="13">
        <v>6169.44</v>
      </c>
      <c r="G1653" s="13">
        <v>843280.86</v>
      </c>
      <c r="H1653" s="13">
        <v>15017.68</v>
      </c>
      <c r="I1653" s="4">
        <f t="shared" si="51"/>
        <v>1.7808633768825254E-2</v>
      </c>
      <c r="J1653" s="13">
        <f t="shared" si="50"/>
        <v>109.86929751874126</v>
      </c>
    </row>
    <row r="1654" spans="2:10" x14ac:dyDescent="0.25">
      <c r="B1654" s="2">
        <v>1650</v>
      </c>
      <c r="C1654" s="1">
        <v>62036</v>
      </c>
      <c r="D1654" t="s">
        <v>1182</v>
      </c>
      <c r="E1654" s="2" t="s">
        <v>1</v>
      </c>
      <c r="F1654" s="13">
        <v>23232.85</v>
      </c>
      <c r="G1654" s="13">
        <v>3011728.93</v>
      </c>
      <c r="H1654" s="13">
        <v>69221.23</v>
      </c>
      <c r="I1654" s="4">
        <f t="shared" si="51"/>
        <v>2.2983884542358196E-2</v>
      </c>
      <c r="J1654" s="13">
        <f t="shared" si="50"/>
        <v>533.98114198992653</v>
      </c>
    </row>
    <row r="1655" spans="2:10" x14ac:dyDescent="0.25">
      <c r="B1655" s="2">
        <v>1651</v>
      </c>
      <c r="C1655" s="1">
        <v>62038</v>
      </c>
      <c r="D1655" t="s">
        <v>148</v>
      </c>
      <c r="E1655" s="2" t="s">
        <v>1</v>
      </c>
      <c r="F1655" s="13">
        <v>9184.91</v>
      </c>
      <c r="G1655" s="13">
        <v>1301288.6499999999</v>
      </c>
      <c r="H1655" s="13">
        <v>7853.03</v>
      </c>
      <c r="I1655" s="4">
        <f t="shared" si="51"/>
        <v>6.0348101860413523E-3</v>
      </c>
      <c r="J1655" s="13">
        <f t="shared" si="50"/>
        <v>55.429188425873079</v>
      </c>
    </row>
    <row r="1656" spans="2:10" x14ac:dyDescent="0.25">
      <c r="B1656" s="2">
        <v>1652</v>
      </c>
      <c r="C1656" s="1">
        <v>62040</v>
      </c>
      <c r="D1656" t="s">
        <v>616</v>
      </c>
      <c r="E1656" s="2" t="s">
        <v>1</v>
      </c>
      <c r="F1656" s="13">
        <v>9730.6200000000008</v>
      </c>
      <c r="G1656" s="13">
        <v>1394385.02</v>
      </c>
      <c r="H1656" s="13">
        <v>3937.79</v>
      </c>
      <c r="I1656" s="4">
        <f t="shared" si="51"/>
        <v>2.8240334939914945E-3</v>
      </c>
      <c r="J1656" s="13">
        <f t="shared" si="50"/>
        <v>27.479596797303518</v>
      </c>
    </row>
    <row r="1657" spans="2:10" x14ac:dyDescent="0.25">
      <c r="B1657" s="2">
        <v>1653</v>
      </c>
      <c r="C1657" s="1">
        <v>62042</v>
      </c>
      <c r="D1657" t="s">
        <v>1183</v>
      </c>
      <c r="E1657" s="2" t="s">
        <v>1</v>
      </c>
      <c r="F1657" s="13">
        <v>4660.1400000000003</v>
      </c>
      <c r="G1657" s="13">
        <v>670652.09</v>
      </c>
      <c r="H1657" s="13">
        <v>3036.22</v>
      </c>
      <c r="I1657" s="4">
        <f t="shared" si="51"/>
        <v>4.5272653962802082E-3</v>
      </c>
      <c r="J1657" s="13">
        <f t="shared" si="50"/>
        <v>21.097690563821253</v>
      </c>
    </row>
    <row r="1658" spans="2:10" x14ac:dyDescent="0.25">
      <c r="B1658" s="2">
        <v>1654</v>
      </c>
      <c r="C1658" s="1">
        <v>62111</v>
      </c>
      <c r="D1658" t="s">
        <v>1184</v>
      </c>
      <c r="E1658" s="2" t="s">
        <v>19</v>
      </c>
      <c r="F1658" s="13">
        <v>2630.7</v>
      </c>
      <c r="G1658" s="13">
        <v>304873.78999999998</v>
      </c>
      <c r="H1658" s="13">
        <v>43830.99</v>
      </c>
      <c r="I1658" s="4">
        <f t="shared" si="51"/>
        <v>0.14376765546162562</v>
      </c>
      <c r="J1658" s="13">
        <f t="shared" si="50"/>
        <v>378.20957122289849</v>
      </c>
    </row>
    <row r="1659" spans="2:10" x14ac:dyDescent="0.25">
      <c r="B1659" s="2">
        <v>1655</v>
      </c>
      <c r="C1659" s="1">
        <v>62112</v>
      </c>
      <c r="D1659" t="s">
        <v>1185</v>
      </c>
      <c r="E1659" s="2" t="s">
        <v>19</v>
      </c>
      <c r="F1659" s="13">
        <v>6435.71</v>
      </c>
      <c r="G1659" s="13">
        <v>959633.72</v>
      </c>
      <c r="H1659" s="13">
        <v>20071.8</v>
      </c>
      <c r="I1659" s="4">
        <f t="shared" si="51"/>
        <v>2.0916105365701404E-2</v>
      </c>
      <c r="J1659" s="13">
        <f t="shared" si="50"/>
        <v>134.60998846309818</v>
      </c>
    </row>
    <row r="1660" spans="2:10" x14ac:dyDescent="0.25">
      <c r="B1660" s="2">
        <v>1656</v>
      </c>
      <c r="C1660" s="1">
        <v>62116</v>
      </c>
      <c r="D1660" t="s">
        <v>268</v>
      </c>
      <c r="E1660" s="2" t="s">
        <v>19</v>
      </c>
      <c r="F1660" s="13">
        <v>2313.0100000000002</v>
      </c>
      <c r="G1660" s="13">
        <v>314257.68</v>
      </c>
      <c r="H1660" s="13">
        <v>3538.39</v>
      </c>
      <c r="I1660" s="4">
        <f t="shared" si="51"/>
        <v>1.1259517985367931E-2</v>
      </c>
      <c r="J1660" s="13">
        <f t="shared" si="50"/>
        <v>26.043377695335881</v>
      </c>
    </row>
    <row r="1661" spans="2:10" x14ac:dyDescent="0.25">
      <c r="B1661" s="2">
        <v>1657</v>
      </c>
      <c r="C1661" s="1">
        <v>62131</v>
      </c>
      <c r="D1661" t="s">
        <v>1178</v>
      </c>
      <c r="E1661" s="2" t="s">
        <v>19</v>
      </c>
      <c r="F1661" s="13">
        <v>2139.08</v>
      </c>
      <c r="G1661" s="13">
        <v>256097.72</v>
      </c>
      <c r="H1661" s="13">
        <v>1319.17</v>
      </c>
      <c r="I1661" s="4">
        <f t="shared" si="51"/>
        <v>5.1510415633532394E-3</v>
      </c>
      <c r="J1661" s="13">
        <f t="shared" si="50"/>
        <v>11.018489987337647</v>
      </c>
    </row>
    <row r="1662" spans="2:10" x14ac:dyDescent="0.25">
      <c r="B1662" s="2">
        <v>1658</v>
      </c>
      <c r="C1662" s="1">
        <v>62146</v>
      </c>
      <c r="D1662" t="s">
        <v>1186</v>
      </c>
      <c r="E1662" s="2" t="s">
        <v>19</v>
      </c>
      <c r="F1662" s="13">
        <v>5384.94</v>
      </c>
      <c r="G1662" s="13">
        <v>819026.05</v>
      </c>
      <c r="H1662" s="13">
        <v>80464.25</v>
      </c>
      <c r="I1662" s="4">
        <f t="shared" si="51"/>
        <v>9.8243822647643503E-2</v>
      </c>
      <c r="J1662" s="13">
        <f t="shared" si="50"/>
        <v>529.03709032820132</v>
      </c>
    </row>
    <row r="1663" spans="2:10" x14ac:dyDescent="0.25">
      <c r="B1663" s="2">
        <v>1659</v>
      </c>
      <c r="C1663" s="1">
        <v>62165</v>
      </c>
      <c r="D1663" t="s">
        <v>1187</v>
      </c>
      <c r="E1663" s="2" t="s">
        <v>19</v>
      </c>
      <c r="F1663" s="13">
        <v>2681.91</v>
      </c>
      <c r="G1663" s="13">
        <v>383581.94</v>
      </c>
      <c r="H1663" s="13">
        <v>10549.72</v>
      </c>
      <c r="I1663" s="4">
        <f t="shared" si="51"/>
        <v>2.7503171812520683E-2</v>
      </c>
      <c r="J1663" s="13">
        <f t="shared" si="50"/>
        <v>73.761031515717335</v>
      </c>
    </row>
    <row r="1664" spans="2:10" x14ac:dyDescent="0.25">
      <c r="B1664" s="2">
        <v>1660</v>
      </c>
      <c r="C1664" s="1">
        <v>62176</v>
      </c>
      <c r="D1664" t="s">
        <v>1188</v>
      </c>
      <c r="E1664" s="2" t="s">
        <v>19</v>
      </c>
      <c r="F1664" s="13">
        <v>2433.21</v>
      </c>
      <c r="G1664" s="13">
        <v>332755.8</v>
      </c>
      <c r="H1664" s="13">
        <v>6597.22</v>
      </c>
      <c r="I1664" s="4">
        <f t="shared" si="51"/>
        <v>1.982601054587178E-2</v>
      </c>
      <c r="J1664" s="13">
        <f t="shared" si="50"/>
        <v>48.240847120320673</v>
      </c>
    </row>
    <row r="1665" spans="2:10" x14ac:dyDescent="0.25">
      <c r="B1665" s="2">
        <v>1661</v>
      </c>
      <c r="C1665" s="1">
        <v>62181</v>
      </c>
      <c r="D1665" t="s">
        <v>1189</v>
      </c>
      <c r="E1665" s="2" t="s">
        <v>19</v>
      </c>
      <c r="F1665" s="13">
        <v>7597.69</v>
      </c>
      <c r="G1665" s="13">
        <v>1067137.82</v>
      </c>
      <c r="H1665" s="13">
        <v>12394.65</v>
      </c>
      <c r="I1665" s="4">
        <f t="shared" si="51"/>
        <v>1.1614854021385915E-2</v>
      </c>
      <c r="J1665" s="13">
        <f t="shared" si="50"/>
        <v>88.24606024974355</v>
      </c>
    </row>
    <row r="1666" spans="2:10" x14ac:dyDescent="0.25">
      <c r="B1666" s="2">
        <v>1662</v>
      </c>
      <c r="C1666" s="1">
        <v>62186</v>
      </c>
      <c r="D1666" t="s">
        <v>1005</v>
      </c>
      <c r="E1666" s="2" t="s">
        <v>19</v>
      </c>
      <c r="F1666" s="13">
        <v>1024.33</v>
      </c>
      <c r="G1666" s="13">
        <v>129948.55</v>
      </c>
      <c r="H1666" s="13">
        <v>1331.83</v>
      </c>
      <c r="I1666" s="4">
        <f t="shared" si="51"/>
        <v>1.0248902354047042E-2</v>
      </c>
      <c r="J1666" s="13">
        <f t="shared" si="50"/>
        <v>10.498258148321007</v>
      </c>
    </row>
    <row r="1667" spans="2:10" x14ac:dyDescent="0.25">
      <c r="B1667" s="2">
        <v>1663</v>
      </c>
      <c r="C1667" s="1">
        <v>62236</v>
      </c>
      <c r="D1667" t="s">
        <v>1179</v>
      </c>
      <c r="E1667" s="2" t="s">
        <v>20</v>
      </c>
      <c r="F1667" s="13">
        <v>10251.89</v>
      </c>
      <c r="G1667" s="13">
        <v>1704871.85</v>
      </c>
      <c r="H1667" s="13">
        <v>58671.72</v>
      </c>
      <c r="I1667" s="4">
        <f t="shared" si="51"/>
        <v>3.4414152594519055E-2</v>
      </c>
      <c r="J1667" s="13">
        <f t="shared" si="50"/>
        <v>352.81010684222395</v>
      </c>
    </row>
    <row r="1668" spans="2:10" x14ac:dyDescent="0.25">
      <c r="B1668" s="2">
        <v>1664</v>
      </c>
      <c r="C1668" s="1">
        <v>62286</v>
      </c>
      <c r="D1668" t="s">
        <v>1182</v>
      </c>
      <c r="E1668" s="2" t="s">
        <v>20</v>
      </c>
      <c r="F1668" s="13">
        <v>39187.61</v>
      </c>
      <c r="G1668" s="13">
        <v>6259569.6900000004</v>
      </c>
      <c r="H1668" s="13">
        <v>333120.65000000002</v>
      </c>
      <c r="I1668" s="4">
        <f t="shared" si="51"/>
        <v>5.3217819514363454E-2</v>
      </c>
      <c r="J1668" s="13">
        <f t="shared" si="50"/>
        <v>2085.4791561792645</v>
      </c>
    </row>
    <row r="1669" spans="2:10" x14ac:dyDescent="0.25">
      <c r="B1669" s="2">
        <v>1665</v>
      </c>
      <c r="C1669" s="1">
        <v>62291</v>
      </c>
      <c r="D1669" t="s">
        <v>1190</v>
      </c>
      <c r="E1669" s="2" t="s">
        <v>20</v>
      </c>
      <c r="F1669" s="13">
        <v>19311.73</v>
      </c>
      <c r="G1669" s="13">
        <v>2760233.31</v>
      </c>
      <c r="H1669" s="13">
        <v>101227.92</v>
      </c>
      <c r="I1669" s="4">
        <f t="shared" si="51"/>
        <v>3.6673682486644578E-2</v>
      </c>
      <c r="J1669" s="13">
        <f t="shared" ref="J1669:J1732" si="52">I1669*F1669</f>
        <v>708.2322542878087</v>
      </c>
    </row>
    <row r="1670" spans="2:10" x14ac:dyDescent="0.25">
      <c r="B1670" s="2">
        <v>1666</v>
      </c>
      <c r="C1670" s="1">
        <v>63002</v>
      </c>
      <c r="D1670" t="s">
        <v>1191</v>
      </c>
      <c r="E1670" s="2" t="s">
        <v>1</v>
      </c>
      <c r="F1670" s="13">
        <v>89017.77</v>
      </c>
      <c r="G1670" s="13">
        <v>6680635.4199999999</v>
      </c>
      <c r="H1670" s="13">
        <v>192588.83</v>
      </c>
      <c r="I1670" s="4">
        <f t="shared" ref="I1670:I1733" si="53">IF(G1670=0,0,H1670/G1670)</f>
        <v>2.8827920982402597E-2</v>
      </c>
      <c r="J1670" s="13">
        <f t="shared" si="52"/>
        <v>2566.1972395896887</v>
      </c>
    </row>
    <row r="1671" spans="2:10" x14ac:dyDescent="0.25">
      <c r="B1671" s="2">
        <v>1667</v>
      </c>
      <c r="C1671" s="1">
        <v>63004</v>
      </c>
      <c r="D1671" t="s">
        <v>1192</v>
      </c>
      <c r="E1671" s="2" t="s">
        <v>1</v>
      </c>
      <c r="F1671" s="13">
        <v>82897.05</v>
      </c>
      <c r="G1671" s="13">
        <v>4385289.4400000004</v>
      </c>
      <c r="H1671" s="13">
        <v>23081.59</v>
      </c>
      <c r="I1671" s="4">
        <f t="shared" si="53"/>
        <v>5.2634131260444229E-3</v>
      </c>
      <c r="J1671" s="13">
        <f t="shared" si="52"/>
        <v>436.32142108036084</v>
      </c>
    </row>
    <row r="1672" spans="2:10" x14ac:dyDescent="0.25">
      <c r="B1672" s="2">
        <v>1668</v>
      </c>
      <c r="C1672" s="1">
        <v>63006</v>
      </c>
      <c r="D1672" t="s">
        <v>374</v>
      </c>
      <c r="E1672" s="2" t="s">
        <v>1</v>
      </c>
      <c r="F1672" s="13">
        <v>39703.01</v>
      </c>
      <c r="G1672" s="13">
        <v>2592727.4500000002</v>
      </c>
      <c r="H1672" s="13">
        <v>546.01</v>
      </c>
      <c r="I1672" s="4">
        <f t="shared" si="53"/>
        <v>2.1059290285216828E-4</v>
      </c>
      <c r="J1672" s="13">
        <f t="shared" si="52"/>
        <v>8.3611721278686666</v>
      </c>
    </row>
    <row r="1673" spans="2:10" x14ac:dyDescent="0.25">
      <c r="B1673" s="2">
        <v>1669</v>
      </c>
      <c r="C1673" s="1">
        <v>63008</v>
      </c>
      <c r="D1673" t="s">
        <v>1193</v>
      </c>
      <c r="E1673" s="2" t="s">
        <v>1</v>
      </c>
      <c r="F1673" s="13">
        <v>65276.5</v>
      </c>
      <c r="G1673" s="13">
        <v>4465118.37</v>
      </c>
      <c r="H1673" s="13">
        <v>20913.38</v>
      </c>
      <c r="I1673" s="4">
        <f t="shared" si="53"/>
        <v>4.6837235358667545E-3</v>
      </c>
      <c r="J1673" s="13">
        <f t="shared" si="52"/>
        <v>305.73707938900623</v>
      </c>
    </row>
    <row r="1674" spans="2:10" x14ac:dyDescent="0.25">
      <c r="B1674" s="2">
        <v>1670</v>
      </c>
      <c r="C1674" s="1">
        <v>63010</v>
      </c>
      <c r="D1674" t="s">
        <v>1194</v>
      </c>
      <c r="E1674" s="2" t="s">
        <v>1</v>
      </c>
      <c r="F1674" s="13">
        <v>148191.37</v>
      </c>
      <c r="G1674" s="13">
        <v>11762495.109999999</v>
      </c>
      <c r="H1674" s="13">
        <v>38473.519999999997</v>
      </c>
      <c r="I1674" s="4">
        <f t="shared" si="53"/>
        <v>3.2708638465057775E-3</v>
      </c>
      <c r="J1674" s="13">
        <f t="shared" si="52"/>
        <v>484.71379449716085</v>
      </c>
    </row>
    <row r="1675" spans="2:10" x14ac:dyDescent="0.25">
      <c r="B1675" s="2">
        <v>1671</v>
      </c>
      <c r="C1675" s="1">
        <v>63012</v>
      </c>
      <c r="D1675" t="s">
        <v>1195</v>
      </c>
      <c r="E1675" s="2" t="s">
        <v>1</v>
      </c>
      <c r="F1675" s="13">
        <v>80512.649999999994</v>
      </c>
      <c r="G1675" s="13">
        <v>5549271.5199999996</v>
      </c>
      <c r="H1675" s="13">
        <v>70999.14</v>
      </c>
      <c r="I1675" s="4">
        <f t="shared" si="53"/>
        <v>1.279431718994352E-2</v>
      </c>
      <c r="J1675" s="13">
        <f t="shared" si="52"/>
        <v>1030.1043819029062</v>
      </c>
    </row>
    <row r="1676" spans="2:10" x14ac:dyDescent="0.25">
      <c r="B1676" s="2">
        <v>1672</v>
      </c>
      <c r="C1676" s="1">
        <v>63014</v>
      </c>
      <c r="D1676" t="s">
        <v>8</v>
      </c>
      <c r="E1676" s="2" t="s">
        <v>1</v>
      </c>
      <c r="F1676" s="13">
        <v>81073.41</v>
      </c>
      <c r="G1676" s="13">
        <v>5277639.0599999996</v>
      </c>
      <c r="H1676" s="13">
        <v>55430.45</v>
      </c>
      <c r="I1676" s="4">
        <f t="shared" si="53"/>
        <v>1.0502887630212438E-2</v>
      </c>
      <c r="J1676" s="13">
        <f t="shared" si="52"/>
        <v>851.50491502814145</v>
      </c>
    </row>
    <row r="1677" spans="2:10" x14ac:dyDescent="0.25">
      <c r="B1677" s="2">
        <v>1673</v>
      </c>
      <c r="C1677" s="1">
        <v>63016</v>
      </c>
      <c r="D1677" t="s">
        <v>1196</v>
      </c>
      <c r="E1677" s="2" t="s">
        <v>1</v>
      </c>
      <c r="F1677" s="13">
        <v>83311.53</v>
      </c>
      <c r="G1677" s="13">
        <v>4337261.71</v>
      </c>
      <c r="H1677" s="13">
        <v>24683.34</v>
      </c>
      <c r="I1677" s="4">
        <f t="shared" si="53"/>
        <v>5.6909962207468455E-3</v>
      </c>
      <c r="J1677" s="13">
        <f t="shared" si="52"/>
        <v>474.12560237463742</v>
      </c>
    </row>
    <row r="1678" spans="2:10" x14ac:dyDescent="0.25">
      <c r="B1678" s="2">
        <v>1674</v>
      </c>
      <c r="C1678" s="1">
        <v>63018</v>
      </c>
      <c r="D1678" t="s">
        <v>1197</v>
      </c>
      <c r="E1678" s="2" t="s">
        <v>1</v>
      </c>
      <c r="F1678" s="13">
        <v>67323.37</v>
      </c>
      <c r="G1678" s="13">
        <v>5096831.7699999996</v>
      </c>
      <c r="H1678" s="13">
        <v>15377.58</v>
      </c>
      <c r="I1678" s="4">
        <f t="shared" si="53"/>
        <v>3.0170860436305909E-3</v>
      </c>
      <c r="J1678" s="13">
        <f t="shared" si="52"/>
        <v>203.1204000371784</v>
      </c>
    </row>
    <row r="1679" spans="2:10" x14ac:dyDescent="0.25">
      <c r="B1679" s="2">
        <v>1675</v>
      </c>
      <c r="C1679" s="1">
        <v>63020</v>
      </c>
      <c r="D1679" t="s">
        <v>1198</v>
      </c>
      <c r="E1679" s="2" t="s">
        <v>1</v>
      </c>
      <c r="F1679" s="13">
        <v>44703.45</v>
      </c>
      <c r="G1679" s="13">
        <v>2877145.2</v>
      </c>
      <c r="H1679" s="13">
        <v>9045.67</v>
      </c>
      <c r="I1679" s="4">
        <f t="shared" si="53"/>
        <v>3.1439741032187043E-3</v>
      </c>
      <c r="J1679" s="13">
        <f t="shared" si="52"/>
        <v>140.54648912453217</v>
      </c>
    </row>
    <row r="1680" spans="2:10" x14ac:dyDescent="0.25">
      <c r="B1680" s="2">
        <v>1676</v>
      </c>
      <c r="C1680" s="1">
        <v>63022</v>
      </c>
      <c r="D1680" t="s">
        <v>1199</v>
      </c>
      <c r="E1680" s="2" t="s">
        <v>1</v>
      </c>
      <c r="F1680" s="13">
        <v>93611.83</v>
      </c>
      <c r="G1680" s="13">
        <v>5143231.32</v>
      </c>
      <c r="H1680" s="13">
        <v>6099.13</v>
      </c>
      <c r="I1680" s="4">
        <f t="shared" si="53"/>
        <v>1.185855665539072E-3</v>
      </c>
      <c r="J1680" s="13">
        <f t="shared" si="52"/>
        <v>111.01011896698047</v>
      </c>
    </row>
    <row r="1681" spans="2:10" x14ac:dyDescent="0.25">
      <c r="B1681" s="2">
        <v>1677</v>
      </c>
      <c r="C1681" s="1">
        <v>63024</v>
      </c>
      <c r="D1681" t="s">
        <v>1200</v>
      </c>
      <c r="E1681" s="2" t="s">
        <v>1</v>
      </c>
      <c r="F1681" s="13">
        <v>99486.93</v>
      </c>
      <c r="G1681" s="13">
        <v>6651497.8099999996</v>
      </c>
      <c r="H1681" s="13">
        <v>52971.22</v>
      </c>
      <c r="I1681" s="4">
        <f t="shared" si="53"/>
        <v>7.9638032685453147E-3</v>
      </c>
      <c r="J1681" s="13">
        <f t="shared" si="52"/>
        <v>792.29433831153892</v>
      </c>
    </row>
    <row r="1682" spans="2:10" x14ac:dyDescent="0.25">
      <c r="B1682" s="2">
        <v>1678</v>
      </c>
      <c r="C1682" s="1">
        <v>63026</v>
      </c>
      <c r="D1682" t="s">
        <v>368</v>
      </c>
      <c r="E1682" s="2" t="s">
        <v>1</v>
      </c>
      <c r="F1682" s="13">
        <v>83461.27</v>
      </c>
      <c r="G1682" s="13">
        <v>5480856.0599999996</v>
      </c>
      <c r="H1682" s="13">
        <v>22120.14</v>
      </c>
      <c r="I1682" s="4">
        <f t="shared" si="53"/>
        <v>4.0358914297048704E-3</v>
      </c>
      <c r="J1682" s="13">
        <f t="shared" si="52"/>
        <v>336.84062430528422</v>
      </c>
    </row>
    <row r="1683" spans="2:10" x14ac:dyDescent="0.25">
      <c r="B1683" s="2">
        <v>1679</v>
      </c>
      <c r="C1683" s="1">
        <v>63028</v>
      </c>
      <c r="D1683" t="s">
        <v>1201</v>
      </c>
      <c r="E1683" s="2" t="s">
        <v>1</v>
      </c>
      <c r="F1683" s="13">
        <v>45524.75</v>
      </c>
      <c r="G1683" s="13">
        <v>2617709.7000000002</v>
      </c>
      <c r="H1683" s="13">
        <v>2574.33</v>
      </c>
      <c r="I1683" s="4">
        <f t="shared" si="53"/>
        <v>9.8342837633982102E-4</v>
      </c>
      <c r="J1683" s="13">
        <f t="shared" si="52"/>
        <v>44.770330975776268</v>
      </c>
    </row>
    <row r="1684" spans="2:10" x14ac:dyDescent="0.25">
      <c r="B1684" s="2">
        <v>1680</v>
      </c>
      <c r="C1684" s="1">
        <v>63221</v>
      </c>
      <c r="D1684" t="s">
        <v>1202</v>
      </c>
      <c r="E1684" s="2" t="s">
        <v>20</v>
      </c>
      <c r="F1684" s="13">
        <v>27247.759999999998</v>
      </c>
      <c r="G1684" s="13">
        <v>2937605.58</v>
      </c>
      <c r="H1684" s="13">
        <v>187751.1</v>
      </c>
      <c r="I1684" s="4">
        <f t="shared" si="53"/>
        <v>6.3912970916946588E-2</v>
      </c>
      <c r="J1684" s="13">
        <f t="shared" si="52"/>
        <v>1741.4852924319405</v>
      </c>
    </row>
    <row r="1685" spans="2:10" x14ac:dyDescent="0.25">
      <c r="B1685" s="2">
        <v>1681</v>
      </c>
      <c r="C1685" s="1">
        <v>64002</v>
      </c>
      <c r="D1685" t="s">
        <v>1203</v>
      </c>
      <c r="E1685" s="2" t="s">
        <v>1</v>
      </c>
      <c r="F1685" s="13">
        <v>17212.310000000001</v>
      </c>
      <c r="G1685" s="13">
        <v>2381737.0299999998</v>
      </c>
      <c r="H1685" s="13">
        <v>11892.12</v>
      </c>
      <c r="I1685" s="4">
        <f t="shared" si="53"/>
        <v>4.9930449290617115E-3</v>
      </c>
      <c r="J1685" s="13">
        <f t="shared" si="52"/>
        <v>85.941837162938199</v>
      </c>
    </row>
    <row r="1686" spans="2:10" x14ac:dyDescent="0.25">
      <c r="B1686" s="2">
        <v>1682</v>
      </c>
      <c r="C1686" s="1">
        <v>64004</v>
      </c>
      <c r="D1686" t="s">
        <v>1204</v>
      </c>
      <c r="E1686" s="2" t="s">
        <v>1</v>
      </c>
      <c r="F1686" s="13">
        <v>32516.55</v>
      </c>
      <c r="G1686" s="13">
        <v>3157760.13</v>
      </c>
      <c r="H1686" s="13">
        <v>106598.02</v>
      </c>
      <c r="I1686" s="4">
        <f t="shared" si="53"/>
        <v>3.3757478596070568E-2</v>
      </c>
      <c r="J1686" s="13">
        <f t="shared" si="52"/>
        <v>1097.6767406430583</v>
      </c>
    </row>
    <row r="1687" spans="2:10" x14ac:dyDescent="0.25">
      <c r="B1687" s="2">
        <v>1683</v>
      </c>
      <c r="C1687" s="1">
        <v>64006</v>
      </c>
      <c r="D1687" t="s">
        <v>1205</v>
      </c>
      <c r="E1687" s="2" t="s">
        <v>1</v>
      </c>
      <c r="F1687" s="13">
        <v>152268.84</v>
      </c>
      <c r="G1687" s="13">
        <v>17277106.609999999</v>
      </c>
      <c r="H1687" s="13">
        <v>39884.44</v>
      </c>
      <c r="I1687" s="4">
        <f t="shared" si="53"/>
        <v>2.3085138559551903E-3</v>
      </c>
      <c r="J1687" s="13">
        <f t="shared" si="52"/>
        <v>351.51472697022393</v>
      </c>
    </row>
    <row r="1688" spans="2:10" x14ac:dyDescent="0.25">
      <c r="B1688" s="2">
        <v>1684</v>
      </c>
      <c r="C1688" s="1">
        <v>64008</v>
      </c>
      <c r="D1688" t="s">
        <v>1206</v>
      </c>
      <c r="E1688" s="2" t="s">
        <v>1</v>
      </c>
      <c r="F1688" s="13">
        <v>118869.33</v>
      </c>
      <c r="G1688" s="13">
        <v>13412639.279999999</v>
      </c>
      <c r="H1688" s="13">
        <v>40440.97</v>
      </c>
      <c r="I1688" s="4">
        <f t="shared" si="53"/>
        <v>3.0151388668375493E-3</v>
      </c>
      <c r="J1688" s="13">
        <f t="shared" si="52"/>
        <v>358.4075369579387</v>
      </c>
    </row>
    <row r="1689" spans="2:10" x14ac:dyDescent="0.25">
      <c r="B1689" s="2">
        <v>1685</v>
      </c>
      <c r="C1689" s="1">
        <v>64010</v>
      </c>
      <c r="D1689" t="s">
        <v>1207</v>
      </c>
      <c r="E1689" s="2" t="s">
        <v>1</v>
      </c>
      <c r="F1689" s="13">
        <v>139830.29</v>
      </c>
      <c r="G1689" s="13">
        <v>16890972.07</v>
      </c>
      <c r="H1689" s="13">
        <v>130392.01</v>
      </c>
      <c r="I1689" s="4">
        <f t="shared" si="53"/>
        <v>7.7196273523883691E-3</v>
      </c>
      <c r="J1689" s="13">
        <f t="shared" si="52"/>
        <v>1079.437731376398</v>
      </c>
    </row>
    <row r="1690" spans="2:10" x14ac:dyDescent="0.25">
      <c r="B1690" s="2">
        <v>1686</v>
      </c>
      <c r="C1690" s="1">
        <v>64012</v>
      </c>
      <c r="D1690" t="s">
        <v>804</v>
      </c>
      <c r="E1690" s="2" t="s">
        <v>1</v>
      </c>
      <c r="F1690" s="13">
        <v>41304.660000000003</v>
      </c>
      <c r="G1690" s="13">
        <v>4619176.2</v>
      </c>
      <c r="H1690" s="13">
        <v>48376.53</v>
      </c>
      <c r="I1690" s="4">
        <f t="shared" si="53"/>
        <v>1.0472977843971398E-2</v>
      </c>
      <c r="J1690" s="13">
        <f t="shared" si="52"/>
        <v>432.58278903277164</v>
      </c>
    </row>
    <row r="1691" spans="2:10" x14ac:dyDescent="0.25">
      <c r="B1691" s="2">
        <v>1687</v>
      </c>
      <c r="C1691" s="1">
        <v>64014</v>
      </c>
      <c r="D1691" t="s">
        <v>805</v>
      </c>
      <c r="E1691" s="2" t="s">
        <v>1</v>
      </c>
      <c r="F1691" s="13">
        <v>125514.1</v>
      </c>
      <c r="G1691" s="13">
        <v>13500310.189999999</v>
      </c>
      <c r="H1691" s="13">
        <v>6027.23</v>
      </c>
      <c r="I1691" s="4">
        <f t="shared" si="53"/>
        <v>4.4645122335518721E-4</v>
      </c>
      <c r="J1691" s="13">
        <f t="shared" si="52"/>
        <v>56.035923493325306</v>
      </c>
    </row>
    <row r="1692" spans="2:10" x14ac:dyDescent="0.25">
      <c r="B1692" s="2">
        <v>1688</v>
      </c>
      <c r="C1692" s="1">
        <v>64016</v>
      </c>
      <c r="D1692" t="s">
        <v>1208</v>
      </c>
      <c r="E1692" s="2" t="s">
        <v>1</v>
      </c>
      <c r="F1692" s="13">
        <v>267024.65999999997</v>
      </c>
      <c r="G1692" s="13">
        <v>25386336.359999999</v>
      </c>
      <c r="H1692" s="13">
        <v>81675.5</v>
      </c>
      <c r="I1692" s="4">
        <f t="shared" si="53"/>
        <v>3.2173015767919966E-3</v>
      </c>
      <c r="J1692" s="13">
        <f t="shared" si="52"/>
        <v>859.09885966034676</v>
      </c>
    </row>
    <row r="1693" spans="2:10" x14ac:dyDescent="0.25">
      <c r="B1693" s="2">
        <v>1689</v>
      </c>
      <c r="C1693" s="1">
        <v>64018</v>
      </c>
      <c r="D1693" t="s">
        <v>1209</v>
      </c>
      <c r="E1693" s="2" t="s">
        <v>1</v>
      </c>
      <c r="F1693" s="13">
        <v>60411.18</v>
      </c>
      <c r="G1693" s="13">
        <v>7019579.04</v>
      </c>
      <c r="H1693" s="13">
        <v>229287.11</v>
      </c>
      <c r="I1693" s="4">
        <f t="shared" si="53"/>
        <v>3.2663940201177646E-2</v>
      </c>
      <c r="J1693" s="13">
        <f t="shared" si="52"/>
        <v>1973.2671710025791</v>
      </c>
    </row>
    <row r="1694" spans="2:10" x14ac:dyDescent="0.25">
      <c r="B1694" s="2">
        <v>1690</v>
      </c>
      <c r="C1694" s="1">
        <v>64020</v>
      </c>
      <c r="D1694" t="s">
        <v>1052</v>
      </c>
      <c r="E1694" s="2" t="s">
        <v>1</v>
      </c>
      <c r="F1694" s="13">
        <v>39945.65</v>
      </c>
      <c r="G1694" s="13">
        <v>4532466.46</v>
      </c>
      <c r="H1694" s="13">
        <v>14872.47</v>
      </c>
      <c r="I1694" s="4">
        <f t="shared" si="53"/>
        <v>3.2813193724107559E-3</v>
      </c>
      <c r="J1694" s="13">
        <f t="shared" si="52"/>
        <v>131.07443518853972</v>
      </c>
    </row>
    <row r="1695" spans="2:10" x14ac:dyDescent="0.25">
      <c r="B1695" s="2">
        <v>1691</v>
      </c>
      <c r="C1695" s="1">
        <v>64022</v>
      </c>
      <c r="D1695" t="s">
        <v>951</v>
      </c>
      <c r="E1695" s="2" t="s">
        <v>1</v>
      </c>
      <c r="F1695" s="13">
        <v>13182.17</v>
      </c>
      <c r="G1695" s="13">
        <v>1648897.77</v>
      </c>
      <c r="H1695" s="13">
        <v>3690.11</v>
      </c>
      <c r="I1695" s="4">
        <f t="shared" si="53"/>
        <v>2.2379252778054275E-3</v>
      </c>
      <c r="J1695" s="13">
        <f t="shared" si="52"/>
        <v>29.500711459328372</v>
      </c>
    </row>
    <row r="1696" spans="2:10" x14ac:dyDescent="0.25">
      <c r="B1696" s="2">
        <v>1692</v>
      </c>
      <c r="C1696" s="1">
        <v>64024</v>
      </c>
      <c r="D1696" t="s">
        <v>1210</v>
      </c>
      <c r="E1696" s="2" t="s">
        <v>1</v>
      </c>
      <c r="F1696" s="13">
        <v>39958.160000000003</v>
      </c>
      <c r="G1696" s="13">
        <v>4682306.26</v>
      </c>
      <c r="H1696" s="13">
        <v>10736.06</v>
      </c>
      <c r="I1696" s="4">
        <f t="shared" si="53"/>
        <v>2.292899994969573E-3</v>
      </c>
      <c r="J1696" s="13">
        <f t="shared" si="52"/>
        <v>91.620064862993402</v>
      </c>
    </row>
    <row r="1697" spans="2:10" x14ac:dyDescent="0.25">
      <c r="B1697" s="2">
        <v>1693</v>
      </c>
      <c r="C1697" s="1">
        <v>64026</v>
      </c>
      <c r="D1697" t="s">
        <v>1211</v>
      </c>
      <c r="E1697" s="2" t="s">
        <v>1</v>
      </c>
      <c r="F1697" s="13">
        <v>59481.55</v>
      </c>
      <c r="G1697" s="13">
        <v>6479646.8499999996</v>
      </c>
      <c r="H1697" s="13">
        <v>15695.88</v>
      </c>
      <c r="I1697" s="4">
        <f t="shared" si="53"/>
        <v>2.4223357172621219E-3</v>
      </c>
      <c r="J1697" s="13">
        <f t="shared" si="52"/>
        <v>144.08428308311278</v>
      </c>
    </row>
    <row r="1698" spans="2:10" x14ac:dyDescent="0.25">
      <c r="B1698" s="2">
        <v>1694</v>
      </c>
      <c r="C1698" s="1">
        <v>64028</v>
      </c>
      <c r="D1698" t="s">
        <v>1057</v>
      </c>
      <c r="E1698" s="2" t="s">
        <v>1</v>
      </c>
      <c r="F1698" s="13">
        <v>42237.43</v>
      </c>
      <c r="G1698" s="13">
        <v>4792915.8</v>
      </c>
      <c r="H1698" s="13">
        <v>22580.47</v>
      </c>
      <c r="I1698" s="4">
        <f t="shared" si="53"/>
        <v>4.7112177518328201E-3</v>
      </c>
      <c r="J1698" s="13">
        <f t="shared" si="52"/>
        <v>198.98973000779611</v>
      </c>
    </row>
    <row r="1699" spans="2:10" x14ac:dyDescent="0.25">
      <c r="B1699" s="2">
        <v>1695</v>
      </c>
      <c r="C1699" s="1">
        <v>64030</v>
      </c>
      <c r="D1699" t="s">
        <v>1212</v>
      </c>
      <c r="E1699" s="2" t="s">
        <v>1</v>
      </c>
      <c r="F1699" s="13">
        <v>37244.660000000003</v>
      </c>
      <c r="G1699" s="13">
        <v>3634644.69</v>
      </c>
      <c r="H1699" s="13">
        <v>48786.6</v>
      </c>
      <c r="I1699" s="4">
        <f t="shared" si="53"/>
        <v>1.3422660028977964E-2</v>
      </c>
      <c r="J1699" s="13">
        <f t="shared" si="52"/>
        <v>499.92240907487445</v>
      </c>
    </row>
    <row r="1700" spans="2:10" x14ac:dyDescent="0.25">
      <c r="B1700" s="2">
        <v>1696</v>
      </c>
      <c r="C1700" s="1">
        <v>64032</v>
      </c>
      <c r="D1700" t="s">
        <v>588</v>
      </c>
      <c r="E1700" s="2" t="s">
        <v>1</v>
      </c>
      <c r="F1700" s="13">
        <v>52212.78</v>
      </c>
      <c r="G1700" s="13">
        <v>6034703.0700000003</v>
      </c>
      <c r="H1700" s="13">
        <v>19814.97</v>
      </c>
      <c r="I1700" s="4">
        <f t="shared" si="53"/>
        <v>3.2835037234068918E-3</v>
      </c>
      <c r="J1700" s="13">
        <f t="shared" si="52"/>
        <v>171.44085753942488</v>
      </c>
    </row>
    <row r="1701" spans="2:10" x14ac:dyDescent="0.25">
      <c r="B1701" s="2">
        <v>1697</v>
      </c>
      <c r="C1701" s="1">
        <v>64115</v>
      </c>
      <c r="D1701" t="s">
        <v>1203</v>
      </c>
      <c r="E1701" s="2" t="s">
        <v>19</v>
      </c>
      <c r="F1701" s="13">
        <v>55043.31</v>
      </c>
      <c r="G1701" s="13">
        <v>7495573.8099999996</v>
      </c>
      <c r="H1701" s="13">
        <v>35243.129999999997</v>
      </c>
      <c r="I1701" s="4">
        <f t="shared" si="53"/>
        <v>4.7018588427454894E-3</v>
      </c>
      <c r="J1701" s="13">
        <f t="shared" si="52"/>
        <v>258.80587385748123</v>
      </c>
    </row>
    <row r="1702" spans="2:10" x14ac:dyDescent="0.25">
      <c r="B1702" s="2">
        <v>1698</v>
      </c>
      <c r="C1702" s="1">
        <v>64116</v>
      </c>
      <c r="D1702" t="s">
        <v>1204</v>
      </c>
      <c r="E1702" s="2" t="s">
        <v>19</v>
      </c>
      <c r="F1702" s="13">
        <v>17528.580000000002</v>
      </c>
      <c r="G1702" s="13">
        <v>3098846.46</v>
      </c>
      <c r="H1702" s="13">
        <v>169151.47</v>
      </c>
      <c r="I1702" s="4">
        <f t="shared" si="53"/>
        <v>5.4585302041715224E-2</v>
      </c>
      <c r="J1702" s="13">
        <f t="shared" si="52"/>
        <v>956.8028336623687</v>
      </c>
    </row>
    <row r="1703" spans="2:10" x14ac:dyDescent="0.25">
      <c r="B1703" s="2">
        <v>1699</v>
      </c>
      <c r="C1703" s="1">
        <v>64121</v>
      </c>
      <c r="D1703" t="s">
        <v>1206</v>
      </c>
      <c r="E1703" s="2" t="s">
        <v>19</v>
      </c>
      <c r="F1703" s="13">
        <v>55074.6</v>
      </c>
      <c r="G1703" s="13">
        <v>7776758.1299999999</v>
      </c>
      <c r="H1703" s="13">
        <v>324124.32</v>
      </c>
      <c r="I1703" s="4">
        <f t="shared" si="53"/>
        <v>4.1678590819179816E-2</v>
      </c>
      <c r="J1703" s="13">
        <f t="shared" si="52"/>
        <v>2295.4317179300006</v>
      </c>
    </row>
    <row r="1704" spans="2:10" x14ac:dyDescent="0.25">
      <c r="B1704" s="2">
        <v>1700</v>
      </c>
      <c r="C1704" s="1">
        <v>64126</v>
      </c>
      <c r="D1704" t="s">
        <v>1213</v>
      </c>
      <c r="E1704" s="2" t="s">
        <v>19</v>
      </c>
      <c r="F1704" s="13">
        <v>193576.07</v>
      </c>
      <c r="G1704" s="13">
        <v>17463463.449999999</v>
      </c>
      <c r="H1704" s="13">
        <v>49966.04</v>
      </c>
      <c r="I1704" s="4">
        <f t="shared" si="53"/>
        <v>2.8611758568429907E-3</v>
      </c>
      <c r="J1704" s="13">
        <f t="shared" si="52"/>
        <v>553.85517794654879</v>
      </c>
    </row>
    <row r="1705" spans="2:10" x14ac:dyDescent="0.25">
      <c r="B1705" s="2">
        <v>1701</v>
      </c>
      <c r="C1705" s="1">
        <v>64131</v>
      </c>
      <c r="D1705" t="s">
        <v>617</v>
      </c>
      <c r="E1705" s="2" t="s">
        <v>19</v>
      </c>
      <c r="F1705" s="13">
        <v>25775.37</v>
      </c>
      <c r="G1705" s="13">
        <v>4500749.24</v>
      </c>
      <c r="H1705" s="13">
        <v>134317.26</v>
      </c>
      <c r="I1705" s="4">
        <f t="shared" si="53"/>
        <v>2.9843311155011161E-2</v>
      </c>
      <c r="J1705" s="13">
        <f t="shared" si="52"/>
        <v>769.22238704554002</v>
      </c>
    </row>
    <row r="1706" spans="2:10" x14ac:dyDescent="0.25">
      <c r="B1706" s="2">
        <v>1702</v>
      </c>
      <c r="C1706" s="1">
        <v>64153</v>
      </c>
      <c r="D1706" t="s">
        <v>1214</v>
      </c>
      <c r="E1706" s="2" t="s">
        <v>19</v>
      </c>
      <c r="F1706" s="13">
        <v>2120</v>
      </c>
      <c r="G1706" s="13">
        <v>296788.40000000002</v>
      </c>
      <c r="H1706" s="13">
        <v>4884.34</v>
      </c>
      <c r="I1706" s="4">
        <f t="shared" si="53"/>
        <v>1.6457314369429533E-2</v>
      </c>
      <c r="J1706" s="13">
        <f t="shared" si="52"/>
        <v>34.889506463190607</v>
      </c>
    </row>
    <row r="1707" spans="2:10" x14ac:dyDescent="0.25">
      <c r="B1707" s="2">
        <v>1703</v>
      </c>
      <c r="C1707" s="1">
        <v>64181</v>
      </c>
      <c r="D1707" t="s">
        <v>951</v>
      </c>
      <c r="E1707" s="2" t="s">
        <v>19</v>
      </c>
      <c r="F1707" s="13">
        <v>12222.82</v>
      </c>
      <c r="G1707" s="13">
        <v>2195948.62</v>
      </c>
      <c r="H1707" s="13">
        <v>29179.8</v>
      </c>
      <c r="I1707" s="4">
        <f t="shared" si="53"/>
        <v>1.3288015818876489E-2</v>
      </c>
      <c r="J1707" s="13">
        <f t="shared" si="52"/>
        <v>162.41702551127992</v>
      </c>
    </row>
    <row r="1708" spans="2:10" x14ac:dyDescent="0.25">
      <c r="B1708" s="2">
        <v>1704</v>
      </c>
      <c r="C1708" s="1">
        <v>64191</v>
      </c>
      <c r="D1708" t="s">
        <v>1212</v>
      </c>
      <c r="E1708" s="2" t="s">
        <v>19</v>
      </c>
      <c r="F1708" s="13">
        <v>33109.5</v>
      </c>
      <c r="G1708" s="13">
        <v>4209336.49</v>
      </c>
      <c r="H1708" s="13">
        <v>168663.1</v>
      </c>
      <c r="I1708" s="4">
        <f t="shared" si="53"/>
        <v>4.0068809039307762E-2</v>
      </c>
      <c r="J1708" s="13">
        <f t="shared" si="52"/>
        <v>1326.6582328869604</v>
      </c>
    </row>
    <row r="1709" spans="2:10" x14ac:dyDescent="0.25">
      <c r="B1709" s="2">
        <v>1705</v>
      </c>
      <c r="C1709" s="1">
        <v>64192</v>
      </c>
      <c r="D1709" t="s">
        <v>1215</v>
      </c>
      <c r="E1709" s="2" t="s">
        <v>19</v>
      </c>
      <c r="F1709" s="13">
        <v>117834.09</v>
      </c>
      <c r="G1709" s="13">
        <v>11496743.199999999</v>
      </c>
      <c r="H1709" s="13">
        <v>29325.26</v>
      </c>
      <c r="I1709" s="4">
        <f t="shared" si="53"/>
        <v>2.550744979673896E-3</v>
      </c>
      <c r="J1709" s="13">
        <f t="shared" si="52"/>
        <v>300.56471350194204</v>
      </c>
    </row>
    <row r="1710" spans="2:10" x14ac:dyDescent="0.25">
      <c r="B1710" s="2">
        <v>1706</v>
      </c>
      <c r="C1710" s="1">
        <v>64206</v>
      </c>
      <c r="D1710" t="s">
        <v>978</v>
      </c>
      <c r="E1710" s="2" t="s">
        <v>20</v>
      </c>
      <c r="F1710" s="13">
        <v>89.23</v>
      </c>
      <c r="G1710" s="13">
        <v>13491.36</v>
      </c>
      <c r="H1710" s="13">
        <v>13491.36</v>
      </c>
      <c r="I1710" s="4">
        <f t="shared" si="53"/>
        <v>1</v>
      </c>
      <c r="J1710" s="13">
        <f t="shared" si="52"/>
        <v>89.23</v>
      </c>
    </row>
    <row r="1711" spans="2:10" x14ac:dyDescent="0.25">
      <c r="B1711" s="2">
        <v>1707</v>
      </c>
      <c r="C1711" s="1">
        <v>64216</v>
      </c>
      <c r="D1711" t="s">
        <v>1205</v>
      </c>
      <c r="E1711" s="2" t="s">
        <v>20</v>
      </c>
      <c r="F1711" s="13">
        <v>96472.92</v>
      </c>
      <c r="G1711" s="13">
        <v>14742341.689999999</v>
      </c>
      <c r="H1711" s="13">
        <v>646866.81999999995</v>
      </c>
      <c r="I1711" s="4">
        <f t="shared" si="53"/>
        <v>4.3878159494755271E-2</v>
      </c>
      <c r="J1711" s="13">
        <f t="shared" si="52"/>
        <v>4233.0541706847653</v>
      </c>
    </row>
    <row r="1712" spans="2:10" x14ac:dyDescent="0.25">
      <c r="B1712" s="2">
        <v>1708</v>
      </c>
      <c r="C1712" s="1">
        <v>64221</v>
      </c>
      <c r="D1712" t="s">
        <v>1216</v>
      </c>
      <c r="E1712" s="2" t="s">
        <v>20</v>
      </c>
      <c r="F1712" s="13">
        <v>107037.82</v>
      </c>
      <c r="G1712" s="13">
        <v>15023513.380000001</v>
      </c>
      <c r="H1712" s="13">
        <v>400823.03</v>
      </c>
      <c r="I1712" s="4">
        <f t="shared" si="53"/>
        <v>2.6679713317498306E-2</v>
      </c>
      <c r="J1712" s="13">
        <f t="shared" si="52"/>
        <v>2855.7383517299868</v>
      </c>
    </row>
    <row r="1713" spans="2:10" x14ac:dyDescent="0.25">
      <c r="B1713" s="2">
        <v>1709</v>
      </c>
      <c r="C1713" s="1">
        <v>64246</v>
      </c>
      <c r="D1713" t="s">
        <v>1217</v>
      </c>
      <c r="E1713" s="2" t="s">
        <v>20</v>
      </c>
      <c r="F1713" s="13">
        <v>188798.64</v>
      </c>
      <c r="G1713" s="13">
        <v>28189230.289999999</v>
      </c>
      <c r="H1713" s="13">
        <v>504687.31</v>
      </c>
      <c r="I1713" s="4">
        <f t="shared" si="53"/>
        <v>1.79035505690638E-2</v>
      </c>
      <c r="J1713" s="13">
        <f t="shared" si="52"/>
        <v>3380.1659986104719</v>
      </c>
    </row>
    <row r="1714" spans="2:10" x14ac:dyDescent="0.25">
      <c r="B1714" s="2">
        <v>1710</v>
      </c>
      <c r="C1714" s="1">
        <v>64291</v>
      </c>
      <c r="D1714" t="s">
        <v>588</v>
      </c>
      <c r="E1714" s="2" t="s">
        <v>20</v>
      </c>
      <c r="F1714" s="13">
        <v>93397.97</v>
      </c>
      <c r="G1714" s="13">
        <v>12809156.23</v>
      </c>
      <c r="H1714" s="13">
        <v>330382.7</v>
      </c>
      <c r="I1714" s="4">
        <f t="shared" si="53"/>
        <v>2.579269813465301E-2</v>
      </c>
      <c r="J1714" s="13">
        <f t="shared" si="52"/>
        <v>2408.985646599378</v>
      </c>
    </row>
    <row r="1715" spans="2:10" x14ac:dyDescent="0.25">
      <c r="B1715" s="2">
        <v>1711</v>
      </c>
      <c r="C1715" s="1">
        <v>65002</v>
      </c>
      <c r="D1715" t="s">
        <v>1218</v>
      </c>
      <c r="E1715" s="2" t="s">
        <v>1</v>
      </c>
      <c r="F1715" s="13">
        <v>5655.01</v>
      </c>
      <c r="G1715" s="13">
        <v>634531.06999999995</v>
      </c>
      <c r="H1715" s="13">
        <v>5295.62</v>
      </c>
      <c r="I1715" s="4">
        <f t="shared" si="53"/>
        <v>8.3457221409189621E-3</v>
      </c>
      <c r="J1715" s="13">
        <f t="shared" si="52"/>
        <v>47.195142164118138</v>
      </c>
    </row>
    <row r="1716" spans="2:10" x14ac:dyDescent="0.25">
      <c r="B1716" s="2">
        <v>1712</v>
      </c>
      <c r="C1716" s="1">
        <v>65004</v>
      </c>
      <c r="D1716" t="s">
        <v>1219</v>
      </c>
      <c r="E1716" s="2" t="s">
        <v>1</v>
      </c>
      <c r="F1716" s="13">
        <v>12454.64</v>
      </c>
      <c r="G1716" s="13">
        <v>1306061.06</v>
      </c>
      <c r="H1716" s="13">
        <v>15279.6</v>
      </c>
      <c r="I1716" s="4">
        <f t="shared" si="53"/>
        <v>1.1698993613667649E-2</v>
      </c>
      <c r="J1716" s="13">
        <f t="shared" si="52"/>
        <v>145.70675382052966</v>
      </c>
    </row>
    <row r="1717" spans="2:10" x14ac:dyDescent="0.25">
      <c r="B1717" s="2">
        <v>1713</v>
      </c>
      <c r="C1717" s="1">
        <v>65006</v>
      </c>
      <c r="D1717" t="s">
        <v>1087</v>
      </c>
      <c r="E1717" s="2" t="s">
        <v>1</v>
      </c>
      <c r="F1717" s="13">
        <v>10276.209999999999</v>
      </c>
      <c r="G1717" s="13">
        <v>1022365.12</v>
      </c>
      <c r="H1717" s="13">
        <v>2320.02</v>
      </c>
      <c r="I1717" s="4">
        <f t="shared" si="53"/>
        <v>2.2692675587367458E-3</v>
      </c>
      <c r="J1717" s="13">
        <f t="shared" si="52"/>
        <v>23.319469979766133</v>
      </c>
    </row>
    <row r="1718" spans="2:10" x14ac:dyDescent="0.25">
      <c r="B1718" s="2">
        <v>1714</v>
      </c>
      <c r="C1718" s="1">
        <v>65008</v>
      </c>
      <c r="D1718" t="s">
        <v>1220</v>
      </c>
      <c r="E1718" s="2" t="s">
        <v>1</v>
      </c>
      <c r="F1718" s="13">
        <v>8907.36</v>
      </c>
      <c r="G1718" s="13">
        <v>908229.42</v>
      </c>
      <c r="H1718" s="13">
        <v>9556.9599999999991</v>
      </c>
      <c r="I1718" s="4">
        <f t="shared" si="53"/>
        <v>1.0522627641813231E-2</v>
      </c>
      <c r="J1718" s="13">
        <f t="shared" si="52"/>
        <v>93.728832551581505</v>
      </c>
    </row>
    <row r="1719" spans="2:10" x14ac:dyDescent="0.25">
      <c r="B1719" s="2">
        <v>1715</v>
      </c>
      <c r="C1719" s="1">
        <v>65010</v>
      </c>
      <c r="D1719" t="s">
        <v>1221</v>
      </c>
      <c r="E1719" s="2" t="s">
        <v>1</v>
      </c>
      <c r="F1719" s="13">
        <v>36002.25</v>
      </c>
      <c r="G1719" s="13">
        <v>3038357.46</v>
      </c>
      <c r="H1719" s="13">
        <v>4743.33</v>
      </c>
      <c r="I1719" s="4">
        <f t="shared" si="53"/>
        <v>1.5611494244656783E-3</v>
      </c>
      <c r="J1719" s="13">
        <f t="shared" si="52"/>
        <v>56.204891866969469</v>
      </c>
    </row>
    <row r="1720" spans="2:10" x14ac:dyDescent="0.25">
      <c r="B1720" s="2">
        <v>1716</v>
      </c>
      <c r="C1720" s="1">
        <v>65012</v>
      </c>
      <c r="D1720" t="s">
        <v>309</v>
      </c>
      <c r="E1720" s="2" t="s">
        <v>1</v>
      </c>
      <c r="F1720" s="13">
        <v>6545.42</v>
      </c>
      <c r="G1720" s="13">
        <v>654739.68999999994</v>
      </c>
      <c r="H1720" s="13">
        <v>5962.9</v>
      </c>
      <c r="I1720" s="4">
        <f t="shared" si="53"/>
        <v>9.1072835373704024E-3</v>
      </c>
      <c r="J1720" s="13">
        <f t="shared" si="52"/>
        <v>59.61099581117498</v>
      </c>
    </row>
    <row r="1721" spans="2:10" x14ac:dyDescent="0.25">
      <c r="B1721" s="2">
        <v>1717</v>
      </c>
      <c r="C1721" s="1">
        <v>65014</v>
      </c>
      <c r="D1721" t="s">
        <v>1222</v>
      </c>
      <c r="E1721" s="2" t="s">
        <v>1</v>
      </c>
      <c r="F1721" s="13">
        <v>26049.599999999999</v>
      </c>
      <c r="G1721" s="13">
        <v>2640529.81</v>
      </c>
      <c r="H1721" s="13">
        <v>6341.87</v>
      </c>
      <c r="I1721" s="4">
        <f t="shared" si="53"/>
        <v>2.4017414899019829E-3</v>
      </c>
      <c r="J1721" s="13">
        <f t="shared" si="52"/>
        <v>62.564405115350688</v>
      </c>
    </row>
    <row r="1722" spans="2:10" x14ac:dyDescent="0.25">
      <c r="B1722" s="2">
        <v>1718</v>
      </c>
      <c r="C1722" s="1">
        <v>65016</v>
      </c>
      <c r="D1722" t="s">
        <v>1223</v>
      </c>
      <c r="E1722" s="2" t="s">
        <v>1</v>
      </c>
      <c r="F1722" s="13">
        <v>16944.650000000001</v>
      </c>
      <c r="G1722" s="13">
        <v>1799590.36</v>
      </c>
      <c r="H1722" s="13">
        <v>6365.21</v>
      </c>
      <c r="I1722" s="4">
        <f t="shared" si="53"/>
        <v>3.5370327278259036E-3</v>
      </c>
      <c r="J1722" s="13">
        <f t="shared" si="52"/>
        <v>59.933781611555204</v>
      </c>
    </row>
    <row r="1723" spans="2:10" x14ac:dyDescent="0.25">
      <c r="B1723" s="2">
        <v>1719</v>
      </c>
      <c r="C1723" s="1">
        <v>65018</v>
      </c>
      <c r="D1723" t="s">
        <v>1224</v>
      </c>
      <c r="E1723" s="2" t="s">
        <v>1</v>
      </c>
      <c r="F1723" s="13">
        <v>6992.6</v>
      </c>
      <c r="G1723" s="13">
        <v>749363.15</v>
      </c>
      <c r="H1723" s="13">
        <v>397.41</v>
      </c>
      <c r="I1723" s="4">
        <f t="shared" si="53"/>
        <v>5.3033032115336874E-4</v>
      </c>
      <c r="J1723" s="13">
        <f t="shared" si="52"/>
        <v>3.7083878036970463</v>
      </c>
    </row>
    <row r="1724" spans="2:10" x14ac:dyDescent="0.25">
      <c r="B1724" s="2">
        <v>1720</v>
      </c>
      <c r="C1724" s="1">
        <v>65020</v>
      </c>
      <c r="D1724" t="s">
        <v>666</v>
      </c>
      <c r="E1724" s="2" t="s">
        <v>1</v>
      </c>
      <c r="F1724" s="13">
        <v>15700.13</v>
      </c>
      <c r="G1724" s="13">
        <v>1645843.62</v>
      </c>
      <c r="H1724" s="13">
        <v>7733.35</v>
      </c>
      <c r="I1724" s="4">
        <f t="shared" si="53"/>
        <v>4.6987149362343423E-3</v>
      </c>
      <c r="J1724" s="13">
        <f t="shared" si="52"/>
        <v>73.770435331820877</v>
      </c>
    </row>
    <row r="1725" spans="2:10" x14ac:dyDescent="0.25">
      <c r="B1725" s="2">
        <v>1721</v>
      </c>
      <c r="C1725" s="1">
        <v>65022</v>
      </c>
      <c r="D1725" t="s">
        <v>1225</v>
      </c>
      <c r="E1725" s="2" t="s">
        <v>1</v>
      </c>
      <c r="F1725" s="13">
        <v>2567.06</v>
      </c>
      <c r="G1725" s="13">
        <v>212059.74</v>
      </c>
      <c r="H1725" s="13">
        <v>3018.15</v>
      </c>
      <c r="I1725" s="4">
        <f t="shared" si="53"/>
        <v>1.4232545979731939E-2</v>
      </c>
      <c r="J1725" s="13">
        <f t="shared" si="52"/>
        <v>36.535799482730667</v>
      </c>
    </row>
    <row r="1726" spans="2:10" x14ac:dyDescent="0.25">
      <c r="B1726" s="2">
        <v>1722</v>
      </c>
      <c r="C1726" s="1">
        <v>65024</v>
      </c>
      <c r="D1726" t="s">
        <v>1226</v>
      </c>
      <c r="E1726" s="2" t="s">
        <v>1</v>
      </c>
      <c r="F1726" s="13">
        <v>6005.15</v>
      </c>
      <c r="G1726" s="13">
        <v>596995.61</v>
      </c>
      <c r="H1726" s="13">
        <v>6199.13</v>
      </c>
      <c r="I1726" s="4">
        <f t="shared" si="53"/>
        <v>1.0383878702223624E-2</v>
      </c>
      <c r="J1726" s="13">
        <f t="shared" si="52"/>
        <v>62.356749188658192</v>
      </c>
    </row>
    <row r="1727" spans="2:10" x14ac:dyDescent="0.25">
      <c r="B1727" s="2">
        <v>1723</v>
      </c>
      <c r="C1727" s="1">
        <v>65026</v>
      </c>
      <c r="D1727" t="s">
        <v>427</v>
      </c>
      <c r="E1727" s="2" t="s">
        <v>1</v>
      </c>
      <c r="F1727" s="13">
        <v>33132.639999999999</v>
      </c>
      <c r="G1727" s="13">
        <v>3242277.16</v>
      </c>
      <c r="H1727" s="13">
        <v>7294.07</v>
      </c>
      <c r="I1727" s="4">
        <f t="shared" si="53"/>
        <v>2.2496750401190253E-3</v>
      </c>
      <c r="J1727" s="13">
        <f t="shared" si="52"/>
        <v>74.537673221249221</v>
      </c>
    </row>
    <row r="1728" spans="2:10" x14ac:dyDescent="0.25">
      <c r="B1728" s="2">
        <v>1724</v>
      </c>
      <c r="C1728" s="1">
        <v>65028</v>
      </c>
      <c r="D1728" t="s">
        <v>1227</v>
      </c>
      <c r="E1728" s="2" t="s">
        <v>1</v>
      </c>
      <c r="F1728" s="13">
        <v>23207.41</v>
      </c>
      <c r="G1728" s="13">
        <v>2292153.34</v>
      </c>
      <c r="H1728" s="13">
        <v>3396.42</v>
      </c>
      <c r="I1728" s="4">
        <f t="shared" si="53"/>
        <v>1.4817595056707683E-3</v>
      </c>
      <c r="J1728" s="13">
        <f t="shared" si="52"/>
        <v>34.387800369498848</v>
      </c>
    </row>
    <row r="1729" spans="2:10" x14ac:dyDescent="0.25">
      <c r="B1729" s="2">
        <v>1725</v>
      </c>
      <c r="C1729" s="1">
        <v>65030</v>
      </c>
      <c r="D1729" t="s">
        <v>1228</v>
      </c>
      <c r="E1729" s="2" t="s">
        <v>1</v>
      </c>
      <c r="F1729" s="13">
        <v>63293.82</v>
      </c>
      <c r="G1729" s="13">
        <v>5069201.43</v>
      </c>
      <c r="H1729" s="13">
        <v>8720.57</v>
      </c>
      <c r="I1729" s="4">
        <f t="shared" si="53"/>
        <v>1.7203044937987402E-3</v>
      </c>
      <c r="J1729" s="13">
        <f t="shared" si="52"/>
        <v>108.88464297568858</v>
      </c>
    </row>
    <row r="1730" spans="2:10" x14ac:dyDescent="0.25">
      <c r="B1730" s="2">
        <v>1726</v>
      </c>
      <c r="C1730" s="1">
        <v>65032</v>
      </c>
      <c r="D1730" t="s">
        <v>1229</v>
      </c>
      <c r="E1730" s="2" t="s">
        <v>1</v>
      </c>
      <c r="F1730" s="13">
        <v>10223.26</v>
      </c>
      <c r="G1730" s="13">
        <v>1084280.1200000001</v>
      </c>
      <c r="H1730" s="13">
        <v>12639.34</v>
      </c>
      <c r="I1730" s="4">
        <f t="shared" si="53"/>
        <v>1.1656895452440832E-2</v>
      </c>
      <c r="J1730" s="13">
        <f t="shared" si="52"/>
        <v>119.17147300312025</v>
      </c>
    </row>
    <row r="1731" spans="2:10" x14ac:dyDescent="0.25">
      <c r="B1731" s="2">
        <v>1727</v>
      </c>
      <c r="C1731" s="1">
        <v>65034</v>
      </c>
      <c r="D1731" t="s">
        <v>1230</v>
      </c>
      <c r="E1731" s="2" t="s">
        <v>1</v>
      </c>
      <c r="F1731" s="13">
        <v>15488.56</v>
      </c>
      <c r="G1731" s="13">
        <v>1563096.21</v>
      </c>
      <c r="H1731" s="13">
        <v>10756.07</v>
      </c>
      <c r="I1731" s="4">
        <f t="shared" si="53"/>
        <v>6.8812590876923688E-3</v>
      </c>
      <c r="J1731" s="13">
        <f t="shared" si="52"/>
        <v>106.58079425526851</v>
      </c>
    </row>
    <row r="1732" spans="2:10" x14ac:dyDescent="0.25">
      <c r="B1732" s="2">
        <v>1728</v>
      </c>
      <c r="C1732" s="1">
        <v>65036</v>
      </c>
      <c r="D1732" t="s">
        <v>1231</v>
      </c>
      <c r="E1732" s="2" t="s">
        <v>1</v>
      </c>
      <c r="F1732" s="13">
        <v>5564.57</v>
      </c>
      <c r="G1732" s="13">
        <v>563720.52</v>
      </c>
      <c r="H1732" s="13">
        <v>3193.02</v>
      </c>
      <c r="I1732" s="4">
        <f t="shared" si="53"/>
        <v>5.6641897655242352E-3</v>
      </c>
      <c r="J1732" s="13">
        <f t="shared" si="52"/>
        <v>31.518780443543193</v>
      </c>
    </row>
    <row r="1733" spans="2:10" x14ac:dyDescent="0.25">
      <c r="B1733" s="2">
        <v>1729</v>
      </c>
      <c r="C1733" s="1">
        <v>65038</v>
      </c>
      <c r="D1733" t="s">
        <v>1232</v>
      </c>
      <c r="E1733" s="2" t="s">
        <v>1</v>
      </c>
      <c r="F1733" s="13">
        <v>2782.06</v>
      </c>
      <c r="G1733" s="13">
        <v>202542.31</v>
      </c>
      <c r="H1733" s="13">
        <v>1370.9</v>
      </c>
      <c r="I1733" s="4">
        <f t="shared" si="53"/>
        <v>6.7684623523845472E-3</v>
      </c>
      <c r="J1733" s="13">
        <f t="shared" ref="J1733:J1796" si="54">I1733*F1733</f>
        <v>18.830268372074954</v>
      </c>
    </row>
    <row r="1734" spans="2:10" x14ac:dyDescent="0.25">
      <c r="B1734" s="2">
        <v>1730</v>
      </c>
      <c r="C1734" s="1">
        <v>65040</v>
      </c>
      <c r="D1734" t="s">
        <v>1233</v>
      </c>
      <c r="E1734" s="2" t="s">
        <v>1</v>
      </c>
      <c r="F1734" s="13">
        <v>10959.31</v>
      </c>
      <c r="G1734" s="13">
        <v>1023363.8</v>
      </c>
      <c r="H1734" s="13">
        <v>2631.98</v>
      </c>
      <c r="I1734" s="4">
        <f t="shared" ref="I1734:I1797" si="55">IF(G1734=0,0,H1734/G1734)</f>
        <v>2.5718908564090308E-3</v>
      </c>
      <c r="J1734" s="13">
        <f t="shared" si="54"/>
        <v>28.186149181552054</v>
      </c>
    </row>
    <row r="1735" spans="2:10" x14ac:dyDescent="0.25">
      <c r="B1735" s="2">
        <v>1731</v>
      </c>
      <c r="C1735" s="1">
        <v>65042</v>
      </c>
      <c r="D1735" t="s">
        <v>1234</v>
      </c>
      <c r="E1735" s="2" t="s">
        <v>1</v>
      </c>
      <c r="F1735" s="13">
        <v>20302.52</v>
      </c>
      <c r="G1735" s="13">
        <v>2046525.52</v>
      </c>
      <c r="H1735" s="13">
        <v>9952.31</v>
      </c>
      <c r="I1735" s="4">
        <f t="shared" si="55"/>
        <v>4.8630275570665741E-3</v>
      </c>
      <c r="J1735" s="13">
        <f t="shared" si="54"/>
        <v>98.731714237895261</v>
      </c>
    </row>
    <row r="1736" spans="2:10" x14ac:dyDescent="0.25">
      <c r="B1736" s="2">
        <v>1732</v>
      </c>
      <c r="C1736" s="1">
        <v>65106</v>
      </c>
      <c r="D1736" t="s">
        <v>1221</v>
      </c>
      <c r="E1736" s="2" t="s">
        <v>19</v>
      </c>
      <c r="F1736" s="13">
        <v>5135.34</v>
      </c>
      <c r="G1736" s="13">
        <v>514341.77</v>
      </c>
      <c r="H1736" s="13">
        <v>12224.69</v>
      </c>
      <c r="I1736" s="4">
        <f t="shared" si="55"/>
        <v>2.3767639948822358E-2</v>
      </c>
      <c r="J1736" s="13">
        <f t="shared" si="54"/>
        <v>122.05491213478541</v>
      </c>
    </row>
    <row r="1737" spans="2:10" x14ac:dyDescent="0.25">
      <c r="B1737" s="2">
        <v>1733</v>
      </c>
      <c r="C1737" s="1">
        <v>65151</v>
      </c>
      <c r="D1737" t="s">
        <v>1228</v>
      </c>
      <c r="E1737" s="2" t="s">
        <v>19</v>
      </c>
      <c r="F1737" s="13">
        <v>6012.53</v>
      </c>
      <c r="G1737" s="13">
        <v>650485.69999999995</v>
      </c>
      <c r="H1737" s="13">
        <v>46372.69</v>
      </c>
      <c r="I1737" s="4">
        <f t="shared" si="55"/>
        <v>7.1289330418793234E-2</v>
      </c>
      <c r="J1737" s="13">
        <f t="shared" si="54"/>
        <v>428.62923782290687</v>
      </c>
    </row>
    <row r="1738" spans="2:10" x14ac:dyDescent="0.25">
      <c r="B1738" s="2">
        <v>1734</v>
      </c>
      <c r="C1738" s="1">
        <v>65281</v>
      </c>
      <c r="D1738" t="s">
        <v>1230</v>
      </c>
      <c r="E1738" s="2" t="s">
        <v>20</v>
      </c>
      <c r="F1738" s="13">
        <v>22338.38</v>
      </c>
      <c r="G1738" s="13">
        <v>3357179.1</v>
      </c>
      <c r="H1738" s="13">
        <v>141268.56</v>
      </c>
      <c r="I1738" s="4">
        <f t="shared" si="55"/>
        <v>4.2079542315749549E-2</v>
      </c>
      <c r="J1738" s="13">
        <f t="shared" si="54"/>
        <v>939.98880647529347</v>
      </c>
    </row>
    <row r="1739" spans="2:10" x14ac:dyDescent="0.25">
      <c r="B1739" s="2">
        <v>1735</v>
      </c>
      <c r="C1739" s="1">
        <v>65282</v>
      </c>
      <c r="D1739" t="s">
        <v>1235</v>
      </c>
      <c r="E1739" s="2" t="s">
        <v>20</v>
      </c>
      <c r="F1739" s="13">
        <v>28348.400000000001</v>
      </c>
      <c r="G1739" s="13">
        <v>3908755.47</v>
      </c>
      <c r="H1739" s="13">
        <v>47973.51</v>
      </c>
      <c r="I1739" s="4">
        <f t="shared" si="55"/>
        <v>1.2273346431671255E-2</v>
      </c>
      <c r="J1739" s="13">
        <f t="shared" si="54"/>
        <v>347.92973398358941</v>
      </c>
    </row>
    <row r="1740" spans="2:10" x14ac:dyDescent="0.25">
      <c r="B1740" s="2">
        <v>1736</v>
      </c>
      <c r="C1740" s="1">
        <v>66002</v>
      </c>
      <c r="D1740" t="s">
        <v>1236</v>
      </c>
      <c r="E1740" s="2" t="s">
        <v>1</v>
      </c>
      <c r="F1740" s="13">
        <v>52304.14</v>
      </c>
      <c r="G1740" s="13">
        <v>5434914.2999999998</v>
      </c>
      <c r="H1740" s="13">
        <v>103877.98</v>
      </c>
      <c r="I1740" s="4">
        <f t="shared" si="55"/>
        <v>1.9113085187010215E-2</v>
      </c>
      <c r="J1740" s="13">
        <f t="shared" si="54"/>
        <v>999.69348345330843</v>
      </c>
    </row>
    <row r="1741" spans="2:10" x14ac:dyDescent="0.25">
      <c r="B1741" s="2">
        <v>1737</v>
      </c>
      <c r="C1741" s="1">
        <v>66004</v>
      </c>
      <c r="D1741" t="s">
        <v>1237</v>
      </c>
      <c r="E1741" s="2" t="s">
        <v>1</v>
      </c>
      <c r="F1741" s="13">
        <v>46249.62</v>
      </c>
      <c r="G1741" s="13">
        <v>4587103.87</v>
      </c>
      <c r="H1741" s="13">
        <v>63859.59</v>
      </c>
      <c r="I1741" s="4">
        <f t="shared" si="55"/>
        <v>1.3921548717840565E-2</v>
      </c>
      <c r="J1741" s="13">
        <f t="shared" si="54"/>
        <v>643.86633801161338</v>
      </c>
    </row>
    <row r="1742" spans="2:10" x14ac:dyDescent="0.25">
      <c r="B1742" s="2">
        <v>1738</v>
      </c>
      <c r="C1742" s="1">
        <v>66006</v>
      </c>
      <c r="D1742" t="s">
        <v>1238</v>
      </c>
      <c r="E1742" s="2" t="s">
        <v>1</v>
      </c>
      <c r="F1742" s="13">
        <v>88025.5</v>
      </c>
      <c r="G1742" s="13">
        <v>8498479.7899999991</v>
      </c>
      <c r="H1742" s="13">
        <v>34508.46</v>
      </c>
      <c r="I1742" s="4">
        <f t="shared" si="55"/>
        <v>4.0605450448450145E-3</v>
      </c>
      <c r="J1742" s="13">
        <f t="shared" si="54"/>
        <v>357.43150784500483</v>
      </c>
    </row>
    <row r="1743" spans="2:10" x14ac:dyDescent="0.25">
      <c r="B1743" s="2">
        <v>1739</v>
      </c>
      <c r="C1743" s="1">
        <v>66008</v>
      </c>
      <c r="D1743" t="s">
        <v>577</v>
      </c>
      <c r="E1743" s="2" t="s">
        <v>1</v>
      </c>
      <c r="F1743" s="13">
        <v>61783.13</v>
      </c>
      <c r="G1743" s="13">
        <v>5957545.4800000004</v>
      </c>
      <c r="H1743" s="13">
        <v>27258.43</v>
      </c>
      <c r="I1743" s="4">
        <f t="shared" si="55"/>
        <v>4.5754463967600289E-3</v>
      </c>
      <c r="J1743" s="13">
        <f t="shared" si="54"/>
        <v>282.68539953905645</v>
      </c>
    </row>
    <row r="1744" spans="2:10" x14ac:dyDescent="0.25">
      <c r="B1744" s="2">
        <v>1740</v>
      </c>
      <c r="C1744" s="1">
        <v>66010</v>
      </c>
      <c r="D1744" t="s">
        <v>594</v>
      </c>
      <c r="E1744" s="2" t="s">
        <v>1</v>
      </c>
      <c r="F1744" s="13">
        <v>3700.42</v>
      </c>
      <c r="G1744" s="13">
        <v>386673.15</v>
      </c>
      <c r="H1744" s="13">
        <v>6072.99</v>
      </c>
      <c r="I1744" s="4">
        <f t="shared" si="55"/>
        <v>1.5705745278667523E-2</v>
      </c>
      <c r="J1744" s="13">
        <f t="shared" si="54"/>
        <v>58.117853944086875</v>
      </c>
    </row>
    <row r="1745" spans="2:10" x14ac:dyDescent="0.25">
      <c r="B1745" s="2">
        <v>1741</v>
      </c>
      <c r="C1745" s="1">
        <v>66012</v>
      </c>
      <c r="D1745" t="s">
        <v>351</v>
      </c>
      <c r="E1745" s="2" t="s">
        <v>1</v>
      </c>
      <c r="F1745" s="13">
        <v>59310.31</v>
      </c>
      <c r="G1745" s="13">
        <v>5980129.4699999997</v>
      </c>
      <c r="H1745" s="13">
        <v>25048.47</v>
      </c>
      <c r="I1745" s="4">
        <f t="shared" si="55"/>
        <v>4.1886166722072665E-3</v>
      </c>
      <c r="J1745" s="13">
        <f t="shared" si="54"/>
        <v>248.42815329978134</v>
      </c>
    </row>
    <row r="1746" spans="2:10" x14ac:dyDescent="0.25">
      <c r="B1746" s="2">
        <v>1742</v>
      </c>
      <c r="C1746" s="1">
        <v>66014</v>
      </c>
      <c r="D1746" t="s">
        <v>6</v>
      </c>
      <c r="E1746" s="2" t="s">
        <v>1</v>
      </c>
      <c r="F1746" s="13">
        <v>73880.91</v>
      </c>
      <c r="G1746" s="13">
        <v>7305933.9900000002</v>
      </c>
      <c r="H1746" s="13">
        <v>65972.2</v>
      </c>
      <c r="I1746" s="4">
        <f t="shared" si="55"/>
        <v>9.0299474496073288E-3</v>
      </c>
      <c r="J1746" s="13">
        <f t="shared" si="54"/>
        <v>667.14073482916865</v>
      </c>
    </row>
    <row r="1747" spans="2:10" x14ac:dyDescent="0.25">
      <c r="B1747" s="2">
        <v>1743</v>
      </c>
      <c r="C1747" s="1">
        <v>66016</v>
      </c>
      <c r="D1747" t="s">
        <v>449</v>
      </c>
      <c r="E1747" s="2" t="s">
        <v>1</v>
      </c>
      <c r="F1747" s="13">
        <v>20296.330000000002</v>
      </c>
      <c r="G1747" s="13">
        <v>2092554.57</v>
      </c>
      <c r="H1747" s="13">
        <v>31826.53</v>
      </c>
      <c r="I1747" s="4">
        <f t="shared" si="55"/>
        <v>1.5209414586497497E-2</v>
      </c>
      <c r="J1747" s="13">
        <f t="shared" si="54"/>
        <v>308.69529755436679</v>
      </c>
    </row>
    <row r="1748" spans="2:10" x14ac:dyDescent="0.25">
      <c r="B1748" s="2">
        <v>1744</v>
      </c>
      <c r="C1748" s="1">
        <v>66018</v>
      </c>
      <c r="D1748" t="s">
        <v>1239</v>
      </c>
      <c r="E1748" s="2" t="s">
        <v>1</v>
      </c>
      <c r="F1748" s="13">
        <v>92351</v>
      </c>
      <c r="G1748" s="13">
        <v>8436909.5099999998</v>
      </c>
      <c r="H1748" s="13">
        <v>102950.07</v>
      </c>
      <c r="I1748" s="4">
        <f t="shared" si="55"/>
        <v>1.2202343746602541E-2</v>
      </c>
      <c r="J1748" s="13">
        <f t="shared" si="54"/>
        <v>1126.8986473424914</v>
      </c>
    </row>
    <row r="1749" spans="2:10" x14ac:dyDescent="0.25">
      <c r="B1749" s="2">
        <v>1745</v>
      </c>
      <c r="C1749" s="1">
        <v>66022</v>
      </c>
      <c r="D1749" t="s">
        <v>343</v>
      </c>
      <c r="E1749" s="2" t="s">
        <v>1</v>
      </c>
      <c r="F1749" s="13">
        <v>72087.95</v>
      </c>
      <c r="G1749" s="13">
        <v>6939046.2800000003</v>
      </c>
      <c r="H1749" s="13">
        <v>36162.300000000003</v>
      </c>
      <c r="I1749" s="4">
        <f t="shared" si="55"/>
        <v>5.2114222244386017E-3</v>
      </c>
      <c r="J1749" s="13">
        <f t="shared" si="54"/>
        <v>375.68074474421866</v>
      </c>
    </row>
    <row r="1750" spans="2:10" x14ac:dyDescent="0.25">
      <c r="B1750" s="2">
        <v>1746</v>
      </c>
      <c r="C1750" s="1">
        <v>66024</v>
      </c>
      <c r="D1750" t="s">
        <v>657</v>
      </c>
      <c r="E1750" s="2" t="s">
        <v>1</v>
      </c>
      <c r="F1750" s="13">
        <v>31906.26</v>
      </c>
      <c r="G1750" s="13">
        <v>3059816.99</v>
      </c>
      <c r="H1750" s="13">
        <v>16037.54</v>
      </c>
      <c r="I1750" s="4">
        <f t="shared" si="55"/>
        <v>5.2413396135825756E-3</v>
      </c>
      <c r="J1750" s="13">
        <f t="shared" si="54"/>
        <v>167.23154445926519</v>
      </c>
    </row>
    <row r="1751" spans="2:10" x14ac:dyDescent="0.25">
      <c r="B1751" s="2">
        <v>1747</v>
      </c>
      <c r="C1751" s="1">
        <v>66026</v>
      </c>
      <c r="D1751" t="s">
        <v>1240</v>
      </c>
      <c r="E1751" s="2" t="s">
        <v>1</v>
      </c>
      <c r="F1751" s="13">
        <v>128630.11</v>
      </c>
      <c r="G1751" s="13">
        <v>12092160.34</v>
      </c>
      <c r="H1751" s="13">
        <v>52949.36</v>
      </c>
      <c r="I1751" s="4">
        <f t="shared" si="55"/>
        <v>4.3788172263021776E-3</v>
      </c>
      <c r="J1751" s="13">
        <f t="shared" si="54"/>
        <v>563.247741489144</v>
      </c>
    </row>
    <row r="1752" spans="2:10" x14ac:dyDescent="0.25">
      <c r="B1752" s="2">
        <v>1748</v>
      </c>
      <c r="C1752" s="1">
        <v>66131</v>
      </c>
      <c r="D1752" t="s">
        <v>594</v>
      </c>
      <c r="E1752" s="2" t="s">
        <v>19</v>
      </c>
      <c r="F1752" s="13">
        <v>373719</v>
      </c>
      <c r="G1752" s="13">
        <v>44480178.939999998</v>
      </c>
      <c r="H1752" s="13">
        <v>1213025.25</v>
      </c>
      <c r="I1752" s="4">
        <f t="shared" si="55"/>
        <v>2.7271141414162668E-2</v>
      </c>
      <c r="J1752" s="13">
        <f t="shared" si="54"/>
        <v>10191.743698159458</v>
      </c>
    </row>
    <row r="1753" spans="2:10" x14ac:dyDescent="0.25">
      <c r="B1753" s="2">
        <v>1749</v>
      </c>
      <c r="C1753" s="1">
        <v>66141</v>
      </c>
      <c r="D1753" t="s">
        <v>6</v>
      </c>
      <c r="E1753" s="2" t="s">
        <v>19</v>
      </c>
      <c r="F1753" s="13">
        <v>92754.48</v>
      </c>
      <c r="G1753" s="13">
        <v>12254603.07</v>
      </c>
      <c r="H1753" s="13">
        <v>256438.26</v>
      </c>
      <c r="I1753" s="4">
        <f t="shared" si="55"/>
        <v>2.0925872387313482E-2</v>
      </c>
      <c r="J1753" s="13">
        <f t="shared" si="54"/>
        <v>1940.9684118316204</v>
      </c>
    </row>
    <row r="1754" spans="2:10" x14ac:dyDescent="0.25">
      <c r="B1754" s="2">
        <v>1750</v>
      </c>
      <c r="C1754" s="1">
        <v>66142</v>
      </c>
      <c r="D1754" t="s">
        <v>449</v>
      </c>
      <c r="E1754" s="2" t="s">
        <v>19</v>
      </c>
      <c r="F1754" s="13">
        <v>46658.1</v>
      </c>
      <c r="G1754" s="13">
        <v>5965512.8600000003</v>
      </c>
      <c r="H1754" s="13">
        <v>73529.98</v>
      </c>
      <c r="I1754" s="4">
        <f t="shared" si="55"/>
        <v>1.2325843850414563E-2</v>
      </c>
      <c r="J1754" s="13">
        <f t="shared" si="54"/>
        <v>575.10045495702775</v>
      </c>
    </row>
    <row r="1755" spans="2:10" x14ac:dyDescent="0.25">
      <c r="B1755" s="2">
        <v>1751</v>
      </c>
      <c r="C1755" s="1">
        <v>66161</v>
      </c>
      <c r="D1755" t="s">
        <v>895</v>
      </c>
      <c r="E1755" s="2" t="s">
        <v>19</v>
      </c>
      <c r="F1755" s="13">
        <v>10712.25</v>
      </c>
      <c r="G1755" s="13">
        <v>1379902.04</v>
      </c>
      <c r="H1755" s="13">
        <v>10656.32</v>
      </c>
      <c r="I1755" s="4">
        <f t="shared" si="55"/>
        <v>7.722519201435487E-3</v>
      </c>
      <c r="J1755" s="13">
        <f t="shared" si="54"/>
        <v>82.725556315577293</v>
      </c>
    </row>
    <row r="1756" spans="2:10" x14ac:dyDescent="0.25">
      <c r="B1756" s="2">
        <v>1752</v>
      </c>
      <c r="C1756" s="1">
        <v>66166</v>
      </c>
      <c r="D1756" t="s">
        <v>14</v>
      </c>
      <c r="E1756" s="2" t="s">
        <v>19</v>
      </c>
      <c r="F1756" s="13">
        <v>235138.32</v>
      </c>
      <c r="G1756" s="13">
        <v>23334135.609999999</v>
      </c>
      <c r="H1756" s="13">
        <v>214897.5</v>
      </c>
      <c r="I1756" s="4">
        <f t="shared" si="55"/>
        <v>9.2095762016530091E-3</v>
      </c>
      <c r="J1756" s="13">
        <f t="shared" si="54"/>
        <v>2165.5242759686698</v>
      </c>
    </row>
    <row r="1757" spans="2:10" x14ac:dyDescent="0.25">
      <c r="B1757" s="2">
        <v>1753</v>
      </c>
      <c r="C1757" s="1">
        <v>66181</v>
      </c>
      <c r="D1757" t="s">
        <v>1241</v>
      </c>
      <c r="E1757" s="2" t="s">
        <v>19</v>
      </c>
      <c r="F1757" s="13">
        <v>75744.2</v>
      </c>
      <c r="G1757" s="13">
        <v>9589486.0999999996</v>
      </c>
      <c r="H1757" s="13">
        <v>157248.03</v>
      </c>
      <c r="I1757" s="4">
        <f t="shared" si="55"/>
        <v>1.6397962138972183E-2</v>
      </c>
      <c r="J1757" s="13">
        <f t="shared" si="54"/>
        <v>1242.0505238467367</v>
      </c>
    </row>
    <row r="1758" spans="2:10" x14ac:dyDescent="0.25">
      <c r="B1758" s="2">
        <v>1754</v>
      </c>
      <c r="C1758" s="1">
        <v>66236</v>
      </c>
      <c r="D1758" t="s">
        <v>351</v>
      </c>
      <c r="E1758" s="2" t="s">
        <v>20</v>
      </c>
      <c r="F1758" s="13">
        <v>172610.42</v>
      </c>
      <c r="G1758" s="13">
        <v>22171927.640000001</v>
      </c>
      <c r="H1758" s="13">
        <v>477988.53</v>
      </c>
      <c r="I1758" s="4">
        <f t="shared" si="55"/>
        <v>2.1558275751255337E-2</v>
      </c>
      <c r="J1758" s="13">
        <f t="shared" si="54"/>
        <v>3721.1830318999996</v>
      </c>
    </row>
    <row r="1759" spans="2:10" x14ac:dyDescent="0.25">
      <c r="B1759" s="2">
        <v>1755</v>
      </c>
      <c r="C1759" s="1">
        <v>66251</v>
      </c>
      <c r="D1759" t="s">
        <v>796</v>
      </c>
      <c r="E1759" s="2" t="s">
        <v>20</v>
      </c>
      <c r="F1759" s="13">
        <v>217.24</v>
      </c>
      <c r="G1759" s="13">
        <v>37122.160000000003</v>
      </c>
      <c r="H1759" s="13">
        <v>29773.05</v>
      </c>
      <c r="I1759" s="4">
        <f t="shared" si="55"/>
        <v>0.80202903063830333</v>
      </c>
      <c r="J1759" s="13">
        <f t="shared" si="54"/>
        <v>174.23278661586502</v>
      </c>
    </row>
    <row r="1760" spans="2:10" x14ac:dyDescent="0.25">
      <c r="B1760" s="2">
        <v>1756</v>
      </c>
      <c r="C1760" s="1">
        <v>66291</v>
      </c>
      <c r="D1760" t="s">
        <v>1240</v>
      </c>
      <c r="E1760" s="2" t="s">
        <v>20</v>
      </c>
      <c r="F1760" s="13">
        <v>403572.56</v>
      </c>
      <c r="G1760" s="13">
        <v>53222804.619999997</v>
      </c>
      <c r="H1760" s="13">
        <v>1372449.18</v>
      </c>
      <c r="I1760" s="4">
        <f t="shared" si="55"/>
        <v>2.5786863165122697E-2</v>
      </c>
      <c r="J1760" s="13">
        <f t="shared" si="54"/>
        <v>10406.87038191827</v>
      </c>
    </row>
    <row r="1761" spans="2:10" x14ac:dyDescent="0.25">
      <c r="B1761" s="2">
        <v>1757</v>
      </c>
      <c r="C1761" s="1">
        <v>67002</v>
      </c>
      <c r="D1761" t="s">
        <v>1242</v>
      </c>
      <c r="E1761" s="2" t="s">
        <v>1</v>
      </c>
      <c r="F1761" s="13">
        <v>168393.53</v>
      </c>
      <c r="G1761" s="13">
        <v>16786423.82</v>
      </c>
      <c r="H1761" s="13">
        <v>718933.07</v>
      </c>
      <c r="I1761" s="4">
        <f t="shared" si="55"/>
        <v>4.2828244878664094E-2</v>
      </c>
      <c r="J1761" s="13">
        <f t="shared" si="54"/>
        <v>7211.9993388226685</v>
      </c>
    </row>
    <row r="1762" spans="2:10" x14ac:dyDescent="0.25">
      <c r="B1762" s="2">
        <v>1758</v>
      </c>
      <c r="C1762" s="1">
        <v>67004</v>
      </c>
      <c r="D1762" t="s">
        <v>1243</v>
      </c>
      <c r="E1762" s="2" t="s">
        <v>1</v>
      </c>
      <c r="F1762" s="13">
        <v>231242.67</v>
      </c>
      <c r="G1762" s="13">
        <v>22136655.649999999</v>
      </c>
      <c r="H1762" s="13">
        <v>46378.38</v>
      </c>
      <c r="I1762" s="4">
        <f t="shared" si="55"/>
        <v>2.0950942515112936E-3</v>
      </c>
      <c r="J1762" s="13">
        <f t="shared" si="54"/>
        <v>484.4751886211231</v>
      </c>
    </row>
    <row r="1763" spans="2:10" x14ac:dyDescent="0.25">
      <c r="B1763" s="2">
        <v>1759</v>
      </c>
      <c r="C1763" s="1">
        <v>67006</v>
      </c>
      <c r="D1763" t="s">
        <v>993</v>
      </c>
      <c r="E1763" s="2" t="s">
        <v>1</v>
      </c>
      <c r="F1763" s="13">
        <v>74034.39</v>
      </c>
      <c r="G1763" s="13">
        <v>6992347.9699999997</v>
      </c>
      <c r="H1763" s="13">
        <v>39156.74</v>
      </c>
      <c r="I1763" s="4">
        <f t="shared" si="55"/>
        <v>5.5999415601166082E-3</v>
      </c>
      <c r="J1763" s="13">
        <f t="shared" si="54"/>
        <v>414.58825743888144</v>
      </c>
    </row>
    <row r="1764" spans="2:10" x14ac:dyDescent="0.25">
      <c r="B1764" s="2">
        <v>1760</v>
      </c>
      <c r="C1764" s="1">
        <v>67008</v>
      </c>
      <c r="D1764" t="s">
        <v>1244</v>
      </c>
      <c r="E1764" s="2" t="s">
        <v>1</v>
      </c>
      <c r="F1764" s="13">
        <v>146212.78</v>
      </c>
      <c r="G1764" s="13">
        <v>13521663.73</v>
      </c>
      <c r="H1764" s="13">
        <v>138274.70000000001</v>
      </c>
      <c r="I1764" s="4">
        <f t="shared" si="55"/>
        <v>1.0226160238936811E-2</v>
      </c>
      <c r="J1764" s="13">
        <f t="shared" si="54"/>
        <v>1495.1953172604153</v>
      </c>
    </row>
    <row r="1765" spans="2:10" x14ac:dyDescent="0.25">
      <c r="B1765" s="2">
        <v>1761</v>
      </c>
      <c r="C1765" s="1">
        <v>67010</v>
      </c>
      <c r="D1765" t="s">
        <v>598</v>
      </c>
      <c r="E1765" s="2" t="s">
        <v>1</v>
      </c>
      <c r="F1765" s="13">
        <v>172964.06</v>
      </c>
      <c r="G1765" s="13">
        <v>18071941.82</v>
      </c>
      <c r="H1765" s="13">
        <v>223530.94</v>
      </c>
      <c r="I1765" s="4">
        <f t="shared" si="55"/>
        <v>1.2368949735806531E-2</v>
      </c>
      <c r="J1765" s="13">
        <f t="shared" si="54"/>
        <v>2139.3837642410249</v>
      </c>
    </row>
    <row r="1766" spans="2:10" x14ac:dyDescent="0.25">
      <c r="B1766" s="2">
        <v>1762</v>
      </c>
      <c r="C1766" s="1">
        <v>67014</v>
      </c>
      <c r="D1766" t="s">
        <v>1245</v>
      </c>
      <c r="E1766" s="2" t="s">
        <v>1</v>
      </c>
      <c r="F1766" s="13">
        <v>235822.52</v>
      </c>
      <c r="G1766" s="13">
        <v>21792436.530000001</v>
      </c>
      <c r="H1766" s="13">
        <v>72950.009999999995</v>
      </c>
      <c r="I1766" s="4">
        <f t="shared" si="55"/>
        <v>3.347492140200809E-3</v>
      </c>
      <c r="J1766" s="13">
        <f t="shared" si="54"/>
        <v>789.41403218234802</v>
      </c>
    </row>
    <row r="1767" spans="2:10" x14ac:dyDescent="0.25">
      <c r="B1767" s="2">
        <v>1763</v>
      </c>
      <c r="C1767" s="1">
        <v>67016</v>
      </c>
      <c r="D1767" t="s">
        <v>1214</v>
      </c>
      <c r="E1767" s="2" t="s">
        <v>1</v>
      </c>
      <c r="F1767" s="13">
        <v>137804.01999999999</v>
      </c>
      <c r="G1767" s="13">
        <v>13259041.6</v>
      </c>
      <c r="H1767" s="13">
        <v>48403.360000000001</v>
      </c>
      <c r="I1767" s="4">
        <f t="shared" si="55"/>
        <v>3.6505926642541042E-3</v>
      </c>
      <c r="J1767" s="13">
        <f t="shared" si="54"/>
        <v>503.06634451672585</v>
      </c>
    </row>
    <row r="1768" spans="2:10" x14ac:dyDescent="0.25">
      <c r="B1768" s="2">
        <v>1764</v>
      </c>
      <c r="C1768" s="1">
        <v>67022</v>
      </c>
      <c r="D1768" t="s">
        <v>1246</v>
      </c>
      <c r="E1768" s="2" t="s">
        <v>1</v>
      </c>
      <c r="F1768" s="13">
        <v>233880.49</v>
      </c>
      <c r="G1768" s="13">
        <v>23360619.66</v>
      </c>
      <c r="H1768" s="13">
        <v>113348.41</v>
      </c>
      <c r="I1768" s="4">
        <f t="shared" si="55"/>
        <v>4.8521148689426507E-3</v>
      </c>
      <c r="J1768" s="13">
        <f t="shared" si="54"/>
        <v>1134.8150030845929</v>
      </c>
    </row>
    <row r="1769" spans="2:10" x14ac:dyDescent="0.25">
      <c r="B1769" s="2">
        <v>1765</v>
      </c>
      <c r="C1769" s="1">
        <v>67024</v>
      </c>
      <c r="D1769" t="s">
        <v>1247</v>
      </c>
      <c r="E1769" s="2" t="s">
        <v>1</v>
      </c>
      <c r="F1769" s="13">
        <v>85845.41</v>
      </c>
      <c r="G1769" s="13">
        <v>8322044.0099999998</v>
      </c>
      <c r="H1769" s="13">
        <v>32077.97</v>
      </c>
      <c r="I1769" s="4">
        <f t="shared" si="55"/>
        <v>3.8545782696479637E-3</v>
      </c>
      <c r="J1769" s="13">
        <f t="shared" si="54"/>
        <v>330.89785193502001</v>
      </c>
    </row>
    <row r="1770" spans="2:10" x14ac:dyDescent="0.25">
      <c r="B1770" s="2">
        <v>1766</v>
      </c>
      <c r="C1770" s="1">
        <v>67030</v>
      </c>
      <c r="D1770" t="s">
        <v>1248</v>
      </c>
      <c r="E1770" s="2" t="s">
        <v>1</v>
      </c>
      <c r="F1770" s="13">
        <v>135435.25</v>
      </c>
      <c r="G1770" s="13">
        <v>12447348.539999999</v>
      </c>
      <c r="H1770" s="13">
        <v>54003.6</v>
      </c>
      <c r="I1770" s="4">
        <f t="shared" si="55"/>
        <v>4.3385625321294332E-3</v>
      </c>
      <c r="J1770" s="13">
        <f t="shared" si="54"/>
        <v>587.59430117958277</v>
      </c>
    </row>
    <row r="1771" spans="2:10" x14ac:dyDescent="0.25">
      <c r="B1771" s="2">
        <v>1767</v>
      </c>
      <c r="C1771" s="1">
        <v>67032</v>
      </c>
      <c r="D1771" t="s">
        <v>1249</v>
      </c>
      <c r="E1771" s="2" t="s">
        <v>1</v>
      </c>
      <c r="F1771" s="13">
        <v>150617.06</v>
      </c>
      <c r="G1771" s="13">
        <v>13200731.050000001</v>
      </c>
      <c r="H1771" s="13">
        <v>107452.57</v>
      </c>
      <c r="I1771" s="4">
        <f t="shared" si="55"/>
        <v>8.1398954037473562E-3</v>
      </c>
      <c r="J1771" s="13">
        <f t="shared" si="54"/>
        <v>1226.0071144199399</v>
      </c>
    </row>
    <row r="1772" spans="2:10" x14ac:dyDescent="0.25">
      <c r="B1772" s="2">
        <v>1768</v>
      </c>
      <c r="C1772" s="1">
        <v>67106</v>
      </c>
      <c r="D1772" t="s">
        <v>1023</v>
      </c>
      <c r="E1772" s="2" t="s">
        <v>19</v>
      </c>
      <c r="F1772" s="13">
        <v>23766.53</v>
      </c>
      <c r="G1772" s="13">
        <v>2814153.46</v>
      </c>
      <c r="H1772" s="13">
        <v>83563.320000000007</v>
      </c>
      <c r="I1772" s="4">
        <f t="shared" si="55"/>
        <v>2.9693945688377636E-2</v>
      </c>
      <c r="J1772" s="13">
        <f t="shared" si="54"/>
        <v>705.72205102119767</v>
      </c>
    </row>
    <row r="1773" spans="2:10" x14ac:dyDescent="0.25">
      <c r="B1773" s="2">
        <v>1769</v>
      </c>
      <c r="C1773" s="1">
        <v>67107</v>
      </c>
      <c r="D1773" t="s">
        <v>193</v>
      </c>
      <c r="E1773" s="2" t="s">
        <v>19</v>
      </c>
      <c r="F1773" s="13">
        <v>39721.46</v>
      </c>
      <c r="G1773" s="13">
        <v>5017548.41</v>
      </c>
      <c r="H1773" s="13">
        <v>277558.26</v>
      </c>
      <c r="I1773" s="4">
        <f t="shared" si="55"/>
        <v>5.5317505147897517E-2</v>
      </c>
      <c r="J1773" s="13">
        <f t="shared" si="54"/>
        <v>2197.2920680320053</v>
      </c>
    </row>
    <row r="1774" spans="2:10" x14ac:dyDescent="0.25">
      <c r="B1774" s="2">
        <v>1770</v>
      </c>
      <c r="C1774" s="1">
        <v>67111</v>
      </c>
      <c r="D1774" t="s">
        <v>1250</v>
      </c>
      <c r="E1774" s="2" t="s">
        <v>19</v>
      </c>
      <c r="F1774" s="13">
        <v>73679.39</v>
      </c>
      <c r="G1774" s="13">
        <v>7667118.0999999996</v>
      </c>
      <c r="H1774" s="13">
        <v>11646.25</v>
      </c>
      <c r="I1774" s="4">
        <f t="shared" si="55"/>
        <v>1.5189866450602868E-3</v>
      </c>
      <c r="J1774" s="13">
        <f t="shared" si="54"/>
        <v>111.91800942618845</v>
      </c>
    </row>
    <row r="1775" spans="2:10" x14ac:dyDescent="0.25">
      <c r="B1775" s="2">
        <v>1771</v>
      </c>
      <c r="C1775" s="1">
        <v>67116</v>
      </c>
      <c r="D1775" t="s">
        <v>1251</v>
      </c>
      <c r="E1775" s="2" t="s">
        <v>19</v>
      </c>
      <c r="F1775" s="13">
        <v>28633.05</v>
      </c>
      <c r="G1775" s="13">
        <v>3319539.58</v>
      </c>
      <c r="H1775" s="13">
        <v>33870.03</v>
      </c>
      <c r="I1775" s="4">
        <f t="shared" si="55"/>
        <v>1.0203231256546728E-2</v>
      </c>
      <c r="J1775" s="13">
        <f t="shared" si="54"/>
        <v>292.1496307302653</v>
      </c>
    </row>
    <row r="1776" spans="2:10" x14ac:dyDescent="0.25">
      <c r="B1776" s="2">
        <v>1772</v>
      </c>
      <c r="C1776" s="1">
        <v>67121</v>
      </c>
      <c r="D1776" t="s">
        <v>993</v>
      </c>
      <c r="E1776" s="2" t="s">
        <v>19</v>
      </c>
      <c r="F1776" s="13">
        <v>25058.57</v>
      </c>
      <c r="G1776" s="13">
        <v>2939680.77</v>
      </c>
      <c r="H1776" s="13">
        <v>26945.05</v>
      </c>
      <c r="I1776" s="4">
        <f t="shared" si="55"/>
        <v>9.1659782500805344E-3</v>
      </c>
      <c r="J1776" s="13">
        <f t="shared" si="54"/>
        <v>229.68630759812058</v>
      </c>
    </row>
    <row r="1777" spans="2:10" x14ac:dyDescent="0.25">
      <c r="B1777" s="2">
        <v>1773</v>
      </c>
      <c r="C1777" s="1">
        <v>67122</v>
      </c>
      <c r="D1777" t="s">
        <v>1252</v>
      </c>
      <c r="E1777" s="2" t="s">
        <v>19</v>
      </c>
      <c r="F1777" s="13">
        <v>165746.96</v>
      </c>
      <c r="G1777" s="13">
        <v>20354185.309999999</v>
      </c>
      <c r="H1777" s="13">
        <v>217160.59</v>
      </c>
      <c r="I1777" s="4">
        <f t="shared" si="55"/>
        <v>1.0669087791654777E-2</v>
      </c>
      <c r="J1777" s="13">
        <f t="shared" si="54"/>
        <v>1768.3688674398927</v>
      </c>
    </row>
    <row r="1778" spans="2:10" x14ac:dyDescent="0.25">
      <c r="B1778" s="2">
        <v>1774</v>
      </c>
      <c r="C1778" s="1">
        <v>67136</v>
      </c>
      <c r="D1778" t="s">
        <v>907</v>
      </c>
      <c r="E1778" s="2" t="s">
        <v>19</v>
      </c>
      <c r="F1778" s="13">
        <v>191668.28</v>
      </c>
      <c r="G1778" s="13">
        <v>21407729.73</v>
      </c>
      <c r="H1778" s="13">
        <v>457740.74</v>
      </c>
      <c r="I1778" s="4">
        <f t="shared" si="55"/>
        <v>2.1382030966064516E-2</v>
      </c>
      <c r="J1778" s="13">
        <f t="shared" si="54"/>
        <v>4098.2570981723238</v>
      </c>
    </row>
    <row r="1779" spans="2:10" x14ac:dyDescent="0.25">
      <c r="B1779" s="2">
        <v>1775</v>
      </c>
      <c r="C1779" s="1">
        <v>67146</v>
      </c>
      <c r="D1779" t="s">
        <v>586</v>
      </c>
      <c r="E1779" s="2" t="s">
        <v>19</v>
      </c>
      <c r="F1779" s="13">
        <v>18518.05</v>
      </c>
      <c r="G1779" s="13">
        <v>2064100.08</v>
      </c>
      <c r="H1779" s="13">
        <v>7488.74</v>
      </c>
      <c r="I1779" s="4">
        <f t="shared" si="55"/>
        <v>3.6280895837182466E-3</v>
      </c>
      <c r="J1779" s="13">
        <f t="shared" si="54"/>
        <v>67.18514431577367</v>
      </c>
    </row>
    <row r="1780" spans="2:10" x14ac:dyDescent="0.25">
      <c r="B1780" s="2">
        <v>1776</v>
      </c>
      <c r="C1780" s="1">
        <v>67147</v>
      </c>
      <c r="D1780" t="s">
        <v>1253</v>
      </c>
      <c r="E1780" s="2" t="s">
        <v>19</v>
      </c>
      <c r="F1780" s="13">
        <v>17648.95</v>
      </c>
      <c r="G1780" s="13">
        <v>2001300.99</v>
      </c>
      <c r="H1780" s="13">
        <v>152035.16</v>
      </c>
      <c r="I1780" s="4">
        <f t="shared" si="55"/>
        <v>7.5968163089750934E-2</v>
      </c>
      <c r="J1780" s="13">
        <f t="shared" si="54"/>
        <v>1340.7583119628598</v>
      </c>
    </row>
    <row r="1781" spans="2:10" x14ac:dyDescent="0.25">
      <c r="B1781" s="2">
        <v>1777</v>
      </c>
      <c r="C1781" s="1">
        <v>67151</v>
      </c>
      <c r="D1781" t="s">
        <v>1254</v>
      </c>
      <c r="E1781" s="2" t="s">
        <v>19</v>
      </c>
      <c r="F1781" s="13">
        <v>720404.28</v>
      </c>
      <c r="G1781" s="13">
        <v>89381286.609999999</v>
      </c>
      <c r="H1781" s="13">
        <v>3267007.68</v>
      </c>
      <c r="I1781" s="4">
        <f t="shared" si="55"/>
        <v>3.6551361072424828E-2</v>
      </c>
      <c r="J1781" s="13">
        <f t="shared" si="54"/>
        <v>26331.756956400237</v>
      </c>
    </row>
    <row r="1782" spans="2:10" x14ac:dyDescent="0.25">
      <c r="B1782" s="2">
        <v>1778</v>
      </c>
      <c r="C1782" s="1">
        <v>67152</v>
      </c>
      <c r="D1782" t="s">
        <v>1245</v>
      </c>
      <c r="E1782" s="2" t="s">
        <v>19</v>
      </c>
      <c r="F1782" s="13">
        <v>61579.199999999997</v>
      </c>
      <c r="G1782" s="13">
        <v>6240943.4000000004</v>
      </c>
      <c r="H1782" s="13">
        <v>28336.63</v>
      </c>
      <c r="I1782" s="4">
        <f t="shared" si="55"/>
        <v>4.5404401520449614E-3</v>
      </c>
      <c r="J1782" s="13">
        <f t="shared" si="54"/>
        <v>279.59667221080707</v>
      </c>
    </row>
    <row r="1783" spans="2:10" x14ac:dyDescent="0.25">
      <c r="B1783" s="2">
        <v>1779</v>
      </c>
      <c r="C1783" s="1">
        <v>67153</v>
      </c>
      <c r="D1783" t="s">
        <v>1214</v>
      </c>
      <c r="E1783" s="2" t="s">
        <v>19</v>
      </c>
      <c r="F1783" s="13">
        <v>114428.79</v>
      </c>
      <c r="G1783" s="13">
        <v>14109354.66</v>
      </c>
      <c r="H1783" s="13">
        <v>332380.67</v>
      </c>
      <c r="I1783" s="4">
        <f t="shared" si="55"/>
        <v>2.3557467935957321E-2</v>
      </c>
      <c r="J1783" s="13">
        <f t="shared" si="54"/>
        <v>2695.6525513753936</v>
      </c>
    </row>
    <row r="1784" spans="2:10" x14ac:dyDescent="0.25">
      <c r="B1784" s="2">
        <v>1780</v>
      </c>
      <c r="C1784" s="1">
        <v>67158</v>
      </c>
      <c r="D1784" t="s">
        <v>1255</v>
      </c>
      <c r="E1784" s="2" t="s">
        <v>19</v>
      </c>
      <c r="F1784" s="13">
        <v>29246.79</v>
      </c>
      <c r="G1784" s="13">
        <v>2819165.36</v>
      </c>
      <c r="H1784" s="13">
        <v>23391.07</v>
      </c>
      <c r="I1784" s="4">
        <f t="shared" si="55"/>
        <v>8.2971613981522533E-3</v>
      </c>
      <c r="J1784" s="13">
        <f t="shared" si="54"/>
        <v>242.66533700786536</v>
      </c>
    </row>
    <row r="1785" spans="2:10" x14ac:dyDescent="0.25">
      <c r="B1785" s="2">
        <v>1781</v>
      </c>
      <c r="C1785" s="1">
        <v>67161</v>
      </c>
      <c r="D1785" t="s">
        <v>1256</v>
      </c>
      <c r="E1785" s="2" t="s">
        <v>19</v>
      </c>
      <c r="F1785" s="13">
        <v>34674.699999999997</v>
      </c>
      <c r="G1785" s="13">
        <v>3651673.7</v>
      </c>
      <c r="H1785" s="13">
        <v>47707.8</v>
      </c>
      <c r="I1785" s="4">
        <f t="shared" si="55"/>
        <v>1.3064639373446757E-2</v>
      </c>
      <c r="J1785" s="13">
        <f t="shared" si="54"/>
        <v>453.01245088245423</v>
      </c>
    </row>
    <row r="1786" spans="2:10" x14ac:dyDescent="0.25">
      <c r="B1786" s="2">
        <v>1782</v>
      </c>
      <c r="C1786" s="1">
        <v>67166</v>
      </c>
      <c r="D1786" t="s">
        <v>1257</v>
      </c>
      <c r="E1786" s="2" t="s">
        <v>19</v>
      </c>
      <c r="F1786" s="13">
        <v>54361.86</v>
      </c>
      <c r="G1786" s="13">
        <v>5953139.79</v>
      </c>
      <c r="H1786" s="13">
        <v>47166.45</v>
      </c>
      <c r="I1786" s="4">
        <f t="shared" si="55"/>
        <v>7.9229535444858071E-3</v>
      </c>
      <c r="J1786" s="13">
        <f t="shared" si="54"/>
        <v>430.7064913718412</v>
      </c>
    </row>
    <row r="1787" spans="2:10" x14ac:dyDescent="0.25">
      <c r="B1787" s="2">
        <v>1783</v>
      </c>
      <c r="C1787" s="1">
        <v>67171</v>
      </c>
      <c r="D1787" t="s">
        <v>1258</v>
      </c>
      <c r="E1787" s="2" t="s">
        <v>19</v>
      </c>
      <c r="F1787" s="13">
        <v>152928.98000000001</v>
      </c>
      <c r="G1787" s="13">
        <v>18663803.84</v>
      </c>
      <c r="H1787" s="13">
        <v>493962.56</v>
      </c>
      <c r="I1787" s="4">
        <f t="shared" si="55"/>
        <v>2.6466339028989708E-2</v>
      </c>
      <c r="J1787" s="13">
        <f t="shared" si="54"/>
        <v>4047.4702320375868</v>
      </c>
    </row>
    <row r="1788" spans="2:10" x14ac:dyDescent="0.25">
      <c r="B1788" s="2">
        <v>1784</v>
      </c>
      <c r="C1788" s="1">
        <v>67172</v>
      </c>
      <c r="D1788" t="s">
        <v>382</v>
      </c>
      <c r="E1788" s="2" t="s">
        <v>19</v>
      </c>
      <c r="F1788" s="13">
        <v>154684.85999999999</v>
      </c>
      <c r="G1788" s="13">
        <v>15212578.4</v>
      </c>
      <c r="H1788" s="13">
        <v>98769.68</v>
      </c>
      <c r="I1788" s="4">
        <f t="shared" si="55"/>
        <v>6.4926324389559097E-3</v>
      </c>
      <c r="J1788" s="13">
        <f t="shared" si="54"/>
        <v>1004.3119398513534</v>
      </c>
    </row>
    <row r="1789" spans="2:10" x14ac:dyDescent="0.25">
      <c r="B1789" s="2">
        <v>1785</v>
      </c>
      <c r="C1789" s="1">
        <v>67181</v>
      </c>
      <c r="D1789" t="s">
        <v>1259</v>
      </c>
      <c r="E1789" s="2" t="s">
        <v>19</v>
      </c>
      <c r="F1789" s="13">
        <v>189889.44</v>
      </c>
      <c r="G1789" s="13">
        <v>21172588.550000001</v>
      </c>
      <c r="H1789" s="13">
        <v>666832.35</v>
      </c>
      <c r="I1789" s="4">
        <f t="shared" si="55"/>
        <v>3.1495079046439979E-2</v>
      </c>
      <c r="J1789" s="13">
        <f t="shared" si="54"/>
        <v>5980.5829228842213</v>
      </c>
    </row>
    <row r="1790" spans="2:10" x14ac:dyDescent="0.25">
      <c r="B1790" s="2">
        <v>1786</v>
      </c>
      <c r="C1790" s="1">
        <v>67191</v>
      </c>
      <c r="D1790" t="s">
        <v>1260</v>
      </c>
      <c r="E1790" s="2" t="s">
        <v>19</v>
      </c>
      <c r="F1790" s="13">
        <v>57492.61</v>
      </c>
      <c r="G1790" s="13">
        <v>6206356.8600000003</v>
      </c>
      <c r="H1790" s="13">
        <v>114324.71</v>
      </c>
      <c r="I1790" s="4">
        <f t="shared" si="55"/>
        <v>1.8420582731364241E-2</v>
      </c>
      <c r="J1790" s="13">
        <f t="shared" si="54"/>
        <v>1059.0473789470591</v>
      </c>
    </row>
    <row r="1791" spans="2:10" x14ac:dyDescent="0.25">
      <c r="B1791" s="2">
        <v>1787</v>
      </c>
      <c r="C1791" s="1">
        <v>67206</v>
      </c>
      <c r="D1791" t="s">
        <v>1242</v>
      </c>
      <c r="E1791" s="2" t="s">
        <v>20</v>
      </c>
      <c r="F1791" s="13">
        <v>1017817.63</v>
      </c>
      <c r="G1791" s="13">
        <v>119870388.8</v>
      </c>
      <c r="H1791" s="13">
        <v>3351157.51</v>
      </c>
      <c r="I1791" s="4">
        <f t="shared" si="55"/>
        <v>2.7956508221486639E-2</v>
      </c>
      <c r="J1791" s="13">
        <f t="shared" si="54"/>
        <v>28454.626941069047</v>
      </c>
    </row>
    <row r="1792" spans="2:10" x14ac:dyDescent="0.25">
      <c r="B1792" s="2">
        <v>1788</v>
      </c>
      <c r="C1792" s="1">
        <v>67216</v>
      </c>
      <c r="D1792" t="s">
        <v>1243</v>
      </c>
      <c r="E1792" s="2" t="s">
        <v>20</v>
      </c>
      <c r="F1792" s="13">
        <v>212645.59</v>
      </c>
      <c r="G1792" s="13">
        <v>23190705.289999999</v>
      </c>
      <c r="H1792" s="13">
        <v>515169.83</v>
      </c>
      <c r="I1792" s="4">
        <f t="shared" si="55"/>
        <v>2.2214496004230842E-2</v>
      </c>
      <c r="J1792" s="13">
        <f t="shared" si="54"/>
        <v>4723.8146093723099</v>
      </c>
    </row>
    <row r="1793" spans="2:10" x14ac:dyDescent="0.25">
      <c r="B1793" s="2">
        <v>1789</v>
      </c>
      <c r="C1793" s="1">
        <v>67250</v>
      </c>
      <c r="D1793" t="s">
        <v>796</v>
      </c>
      <c r="E1793" s="2" t="s">
        <v>20</v>
      </c>
      <c r="F1793" s="13">
        <v>2175.34</v>
      </c>
      <c r="G1793" s="13">
        <v>367240.85</v>
      </c>
      <c r="H1793" s="13">
        <v>48208.28</v>
      </c>
      <c r="I1793" s="4">
        <f t="shared" si="55"/>
        <v>0.13127156197356585</v>
      </c>
      <c r="J1793" s="13">
        <f t="shared" si="54"/>
        <v>285.56027962357678</v>
      </c>
    </row>
    <row r="1794" spans="2:10" x14ac:dyDescent="0.25">
      <c r="B1794" s="2">
        <v>1790</v>
      </c>
      <c r="C1794" s="1">
        <v>67251</v>
      </c>
      <c r="D1794" t="s">
        <v>1261</v>
      </c>
      <c r="E1794" s="2" t="s">
        <v>20</v>
      </c>
      <c r="F1794" s="13">
        <v>430121.96</v>
      </c>
      <c r="G1794" s="13">
        <v>49892304.380000003</v>
      </c>
      <c r="H1794" s="13">
        <v>589410.97</v>
      </c>
      <c r="I1794" s="4">
        <f t="shared" si="55"/>
        <v>1.1813664999531936E-2</v>
      </c>
      <c r="J1794" s="13">
        <f t="shared" si="54"/>
        <v>5081.3167443820757</v>
      </c>
    </row>
    <row r="1795" spans="2:10" x14ac:dyDescent="0.25">
      <c r="B1795" s="2">
        <v>1791</v>
      </c>
      <c r="C1795" s="1">
        <v>67261</v>
      </c>
      <c r="D1795" t="s">
        <v>1262</v>
      </c>
      <c r="E1795" s="2" t="s">
        <v>20</v>
      </c>
      <c r="F1795" s="13">
        <v>767736.33</v>
      </c>
      <c r="G1795" s="13">
        <v>92283157.010000005</v>
      </c>
      <c r="H1795" s="13">
        <v>2993383.73</v>
      </c>
      <c r="I1795" s="4">
        <f t="shared" si="55"/>
        <v>3.2436945451222811E-2</v>
      </c>
      <c r="J1795" s="13">
        <f t="shared" si="54"/>
        <v>24903.021457131992</v>
      </c>
    </row>
    <row r="1796" spans="2:10" x14ac:dyDescent="0.25">
      <c r="B1796" s="2">
        <v>1792</v>
      </c>
      <c r="C1796" s="1">
        <v>67265</v>
      </c>
      <c r="D1796" t="s">
        <v>1246</v>
      </c>
      <c r="E1796" s="2" t="s">
        <v>20</v>
      </c>
      <c r="F1796" s="13">
        <v>305467.51</v>
      </c>
      <c r="G1796" s="13">
        <v>35722536.039999999</v>
      </c>
      <c r="H1796" s="13">
        <v>757573.29</v>
      </c>
      <c r="I1796" s="4">
        <f t="shared" si="55"/>
        <v>2.1207153074230618E-2</v>
      </c>
      <c r="J1796" s="13">
        <f t="shared" si="54"/>
        <v>6478.0962437740718</v>
      </c>
    </row>
    <row r="1797" spans="2:10" x14ac:dyDescent="0.25">
      <c r="B1797" s="2">
        <v>1793</v>
      </c>
      <c r="C1797" s="1">
        <v>67270</v>
      </c>
      <c r="D1797" t="s">
        <v>1258</v>
      </c>
      <c r="E1797" s="2" t="s">
        <v>20</v>
      </c>
      <c r="F1797" s="13">
        <v>436064.98</v>
      </c>
      <c r="G1797" s="13">
        <v>44582547.979999997</v>
      </c>
      <c r="H1797" s="13">
        <v>1672216.05</v>
      </c>
      <c r="I1797" s="4">
        <f t="shared" si="55"/>
        <v>3.7508310443588072E-2</v>
      </c>
      <c r="J1797" s="13">
        <f t="shared" ref="J1797:J1860" si="56">I1797*F1797</f>
        <v>16356.060643417022</v>
      </c>
    </row>
    <row r="1798" spans="2:10" x14ac:dyDescent="0.25">
      <c r="B1798" s="2">
        <v>1794</v>
      </c>
      <c r="C1798" s="1">
        <v>67291</v>
      </c>
      <c r="D1798" t="s">
        <v>1249</v>
      </c>
      <c r="E1798" s="2" t="s">
        <v>20</v>
      </c>
      <c r="F1798" s="13">
        <v>914656.16</v>
      </c>
      <c r="G1798" s="13">
        <v>123564263.39</v>
      </c>
      <c r="H1798" s="13">
        <v>4130576.88</v>
      </c>
      <c r="I1798" s="4">
        <f t="shared" ref="I1798:I1861" si="57">IF(G1798=0,0,H1798/G1798)</f>
        <v>3.3428572037554713E-2</v>
      </c>
      <c r="J1798" s="13">
        <f t="shared" si="56"/>
        <v>30575.649334153171</v>
      </c>
    </row>
    <row r="1799" spans="2:10" x14ac:dyDescent="0.25">
      <c r="B1799" s="2">
        <v>1795</v>
      </c>
      <c r="C1799" s="1">
        <v>68002</v>
      </c>
      <c r="D1799" t="s">
        <v>881</v>
      </c>
      <c r="E1799" s="2" t="s">
        <v>1</v>
      </c>
      <c r="F1799" s="13">
        <v>9886.02</v>
      </c>
      <c r="G1799" s="13">
        <v>1337830.21</v>
      </c>
      <c r="H1799" s="13">
        <v>6498.1</v>
      </c>
      <c r="I1799" s="4">
        <f t="shared" si="57"/>
        <v>4.8571933504177635E-3</v>
      </c>
      <c r="J1799" s="13">
        <f t="shared" si="56"/>
        <v>48.018310606097018</v>
      </c>
    </row>
    <row r="1800" spans="2:10" x14ac:dyDescent="0.25">
      <c r="B1800" s="2">
        <v>1796</v>
      </c>
      <c r="C1800" s="1">
        <v>68004</v>
      </c>
      <c r="D1800" t="s">
        <v>230</v>
      </c>
      <c r="E1800" s="2" t="s">
        <v>1</v>
      </c>
      <c r="F1800" s="13">
        <v>25189.78</v>
      </c>
      <c r="G1800" s="13">
        <v>3108479.88</v>
      </c>
      <c r="H1800" s="13">
        <v>94159.039999999994</v>
      </c>
      <c r="I1800" s="4">
        <f t="shared" si="57"/>
        <v>3.0291024434747186E-2</v>
      </c>
      <c r="J1800" s="13">
        <f t="shared" si="56"/>
        <v>763.02424148590592</v>
      </c>
    </row>
    <row r="1801" spans="2:10" x14ac:dyDescent="0.25">
      <c r="B1801" s="2">
        <v>1797</v>
      </c>
      <c r="C1801" s="1">
        <v>68006</v>
      </c>
      <c r="D1801" t="s">
        <v>992</v>
      </c>
      <c r="E1801" s="2" t="s">
        <v>1</v>
      </c>
      <c r="F1801" s="13">
        <v>59584.66</v>
      </c>
      <c r="G1801" s="13">
        <v>7492520.8499999996</v>
      </c>
      <c r="H1801" s="13">
        <v>84780.54</v>
      </c>
      <c r="I1801" s="4">
        <f t="shared" si="57"/>
        <v>1.131535589920981E-2</v>
      </c>
      <c r="J1801" s="13">
        <f t="shared" si="56"/>
        <v>674.22163403341085</v>
      </c>
    </row>
    <row r="1802" spans="2:10" x14ac:dyDescent="0.25">
      <c r="B1802" s="2">
        <v>1798</v>
      </c>
      <c r="C1802" s="1">
        <v>68008</v>
      </c>
      <c r="D1802" t="s">
        <v>1263</v>
      </c>
      <c r="E1802" s="2" t="s">
        <v>1</v>
      </c>
      <c r="F1802" s="13">
        <v>8398.11</v>
      </c>
      <c r="G1802" s="13">
        <v>1024104.41</v>
      </c>
      <c r="H1802" s="13">
        <v>8841.32</v>
      </c>
      <c r="I1802" s="4">
        <f t="shared" si="57"/>
        <v>8.6332212943014269E-3</v>
      </c>
      <c r="J1802" s="13">
        <f t="shared" si="56"/>
        <v>72.502742083885764</v>
      </c>
    </row>
    <row r="1803" spans="2:10" x14ac:dyDescent="0.25">
      <c r="B1803" s="2">
        <v>1799</v>
      </c>
      <c r="C1803" s="1">
        <v>68010</v>
      </c>
      <c r="D1803" t="s">
        <v>577</v>
      </c>
      <c r="E1803" s="2" t="s">
        <v>1</v>
      </c>
      <c r="F1803" s="13">
        <v>73876.97</v>
      </c>
      <c r="G1803" s="13">
        <v>9281106.2699999996</v>
      </c>
      <c r="H1803" s="13">
        <v>21647.45</v>
      </c>
      <c r="I1803" s="4">
        <f t="shared" si="57"/>
        <v>2.3324213052028767E-3</v>
      </c>
      <c r="J1803" s="13">
        <f t="shared" si="56"/>
        <v>172.31221879183377</v>
      </c>
    </row>
    <row r="1804" spans="2:10" x14ac:dyDescent="0.25">
      <c r="B1804" s="2">
        <v>1800</v>
      </c>
      <c r="C1804" s="1">
        <v>68012</v>
      </c>
      <c r="D1804" t="s">
        <v>197</v>
      </c>
      <c r="E1804" s="2" t="s">
        <v>1</v>
      </c>
      <c r="F1804" s="13">
        <v>13463.73</v>
      </c>
      <c r="G1804" s="13">
        <v>1614313.49</v>
      </c>
      <c r="H1804" s="13">
        <v>16129.08</v>
      </c>
      <c r="I1804" s="4">
        <f t="shared" si="57"/>
        <v>9.9912935745832127E-3</v>
      </c>
      <c r="J1804" s="13">
        <f t="shared" si="56"/>
        <v>134.52007903892323</v>
      </c>
    </row>
    <row r="1805" spans="2:10" x14ac:dyDescent="0.25">
      <c r="B1805" s="2">
        <v>1801</v>
      </c>
      <c r="C1805" s="1">
        <v>68014</v>
      </c>
      <c r="D1805" t="s">
        <v>153</v>
      </c>
      <c r="E1805" s="2" t="s">
        <v>1</v>
      </c>
      <c r="F1805" s="13">
        <v>9838.91</v>
      </c>
      <c r="G1805" s="13">
        <v>1189754.3999999999</v>
      </c>
      <c r="H1805" s="13">
        <v>10678.66</v>
      </c>
      <c r="I1805" s="4">
        <f t="shared" si="57"/>
        <v>8.9755162914295587E-3</v>
      </c>
      <c r="J1805" s="13">
        <f t="shared" si="56"/>
        <v>88.309296994909204</v>
      </c>
    </row>
    <row r="1806" spans="2:10" x14ac:dyDescent="0.25">
      <c r="B1806" s="2">
        <v>1802</v>
      </c>
      <c r="C1806" s="1">
        <v>68016</v>
      </c>
      <c r="D1806" t="s">
        <v>1264</v>
      </c>
      <c r="E1806" s="2" t="s">
        <v>1</v>
      </c>
      <c r="F1806" s="13">
        <v>11826.44</v>
      </c>
      <c r="G1806" s="13">
        <v>1472268.19</v>
      </c>
      <c r="H1806" s="13">
        <v>13240.54</v>
      </c>
      <c r="I1806" s="4">
        <f t="shared" si="57"/>
        <v>8.9932935384551115E-3</v>
      </c>
      <c r="J1806" s="13">
        <f t="shared" si="56"/>
        <v>106.35864643492707</v>
      </c>
    </row>
    <row r="1807" spans="2:10" x14ac:dyDescent="0.25">
      <c r="B1807" s="2">
        <v>1803</v>
      </c>
      <c r="C1807" s="1">
        <v>68018</v>
      </c>
      <c r="D1807" t="s">
        <v>1265</v>
      </c>
      <c r="E1807" s="2" t="s">
        <v>1</v>
      </c>
      <c r="F1807" s="13">
        <v>18192.419999999998</v>
      </c>
      <c r="G1807" s="13">
        <v>2207606.35</v>
      </c>
      <c r="H1807" s="13">
        <v>5531.43</v>
      </c>
      <c r="I1807" s="4">
        <f t="shared" si="57"/>
        <v>2.5056233417701484E-3</v>
      </c>
      <c r="J1807" s="13">
        <f t="shared" si="56"/>
        <v>45.583352195286082</v>
      </c>
    </row>
    <row r="1808" spans="2:10" x14ac:dyDescent="0.25">
      <c r="B1808" s="2">
        <v>1804</v>
      </c>
      <c r="C1808" s="1">
        <v>68020</v>
      </c>
      <c r="D1808" t="s">
        <v>1266</v>
      </c>
      <c r="E1808" s="2" t="s">
        <v>1</v>
      </c>
      <c r="F1808" s="13">
        <v>13635.78</v>
      </c>
      <c r="G1808" s="13">
        <v>1839689.88</v>
      </c>
      <c r="H1808" s="13">
        <v>19217.330000000002</v>
      </c>
      <c r="I1808" s="4">
        <f t="shared" si="57"/>
        <v>1.0445961685672807E-2</v>
      </c>
      <c r="J1808" s="13">
        <f t="shared" si="56"/>
        <v>142.43883543426355</v>
      </c>
    </row>
    <row r="1809" spans="2:10" x14ac:dyDescent="0.25">
      <c r="B1809" s="2">
        <v>1805</v>
      </c>
      <c r="C1809" s="1">
        <v>68022</v>
      </c>
      <c r="D1809" t="s">
        <v>335</v>
      </c>
      <c r="E1809" s="2" t="s">
        <v>1</v>
      </c>
      <c r="F1809" s="13">
        <v>19098.439999999999</v>
      </c>
      <c r="G1809" s="13">
        <v>2432320.2599999998</v>
      </c>
      <c r="H1809" s="13">
        <v>6534.42</v>
      </c>
      <c r="I1809" s="4">
        <f t="shared" si="57"/>
        <v>2.6864965553508157E-3</v>
      </c>
      <c r="J1809" s="13">
        <f t="shared" si="56"/>
        <v>51.307893272574226</v>
      </c>
    </row>
    <row r="1810" spans="2:10" x14ac:dyDescent="0.25">
      <c r="B1810" s="2">
        <v>1806</v>
      </c>
      <c r="C1810" s="1">
        <v>68024</v>
      </c>
      <c r="D1810" t="s">
        <v>1267</v>
      </c>
      <c r="E1810" s="2" t="s">
        <v>1</v>
      </c>
      <c r="F1810" s="13">
        <v>20078.22</v>
      </c>
      <c r="G1810" s="13">
        <v>2529326.77</v>
      </c>
      <c r="H1810" s="13">
        <v>172172.54</v>
      </c>
      <c r="I1810" s="4">
        <f t="shared" si="57"/>
        <v>6.8070500831333869E-2</v>
      </c>
      <c r="J1810" s="13">
        <f t="shared" si="56"/>
        <v>1366.7344912017045</v>
      </c>
    </row>
    <row r="1811" spans="2:10" x14ac:dyDescent="0.25">
      <c r="B1811" s="2">
        <v>1807</v>
      </c>
      <c r="C1811" s="1">
        <v>68026</v>
      </c>
      <c r="D1811" t="s">
        <v>1268</v>
      </c>
      <c r="E1811" s="2" t="s">
        <v>1</v>
      </c>
      <c r="F1811" s="13">
        <v>16656.05</v>
      </c>
      <c r="G1811" s="13">
        <v>2088606.27</v>
      </c>
      <c r="H1811" s="13">
        <v>14225.71</v>
      </c>
      <c r="I1811" s="4">
        <f t="shared" si="57"/>
        <v>6.8111018358668427E-3</v>
      </c>
      <c r="J1811" s="13">
        <f t="shared" si="56"/>
        <v>113.44605273328992</v>
      </c>
    </row>
    <row r="1812" spans="2:10" x14ac:dyDescent="0.25">
      <c r="B1812" s="2">
        <v>1808</v>
      </c>
      <c r="C1812" s="1">
        <v>68028</v>
      </c>
      <c r="D1812" t="s">
        <v>1269</v>
      </c>
      <c r="E1812" s="2" t="s">
        <v>1</v>
      </c>
      <c r="F1812" s="13">
        <v>10171.02</v>
      </c>
      <c r="G1812" s="13">
        <v>1395263.78</v>
      </c>
      <c r="H1812" s="13">
        <v>9870.39</v>
      </c>
      <c r="I1812" s="4">
        <f t="shared" si="57"/>
        <v>7.0742107273794484E-3</v>
      </c>
      <c r="J1812" s="13">
        <f t="shared" si="56"/>
        <v>71.951938792390919</v>
      </c>
    </row>
    <row r="1813" spans="2:10" x14ac:dyDescent="0.25">
      <c r="B1813" s="2">
        <v>1809</v>
      </c>
      <c r="C1813" s="1">
        <v>68030</v>
      </c>
      <c r="D1813" t="s">
        <v>1270</v>
      </c>
      <c r="E1813" s="2" t="s">
        <v>1</v>
      </c>
      <c r="F1813" s="13">
        <v>35578.230000000003</v>
      </c>
      <c r="G1813" s="13">
        <v>4208576.2300000004</v>
      </c>
      <c r="H1813" s="13">
        <v>16462.98</v>
      </c>
      <c r="I1813" s="4">
        <f t="shared" si="57"/>
        <v>3.9117694679371411E-3</v>
      </c>
      <c r="J1813" s="13">
        <f t="shared" si="56"/>
        <v>139.17383383724524</v>
      </c>
    </row>
    <row r="1814" spans="2:10" x14ac:dyDescent="0.25">
      <c r="B1814" s="2">
        <v>1810</v>
      </c>
      <c r="C1814" s="1">
        <v>68032</v>
      </c>
      <c r="D1814" t="s">
        <v>1271</v>
      </c>
      <c r="E1814" s="2" t="s">
        <v>1</v>
      </c>
      <c r="F1814" s="13">
        <v>20821.28</v>
      </c>
      <c r="G1814" s="13">
        <v>2379759.58</v>
      </c>
      <c r="H1814" s="13">
        <v>7807.93</v>
      </c>
      <c r="I1814" s="4">
        <f t="shared" si="57"/>
        <v>3.2809742906886419E-3</v>
      </c>
      <c r="J1814" s="13">
        <f t="shared" si="56"/>
        <v>68.314084379229598</v>
      </c>
    </row>
    <row r="1815" spans="2:10" x14ac:dyDescent="0.25">
      <c r="B1815" s="2">
        <v>1811</v>
      </c>
      <c r="C1815" s="1">
        <v>68034</v>
      </c>
      <c r="D1815" t="s">
        <v>1272</v>
      </c>
      <c r="E1815" s="2" t="s">
        <v>1</v>
      </c>
      <c r="F1815" s="13">
        <v>10632.86</v>
      </c>
      <c r="G1815" s="13">
        <v>1341660.0900000001</v>
      </c>
      <c r="H1815" s="13">
        <v>4750.1899999999996</v>
      </c>
      <c r="I1815" s="4">
        <f t="shared" si="57"/>
        <v>3.5405316409165897E-3</v>
      </c>
      <c r="J1815" s="13">
        <f t="shared" si="56"/>
        <v>37.645977263436372</v>
      </c>
    </row>
    <row r="1816" spans="2:10" x14ac:dyDescent="0.25">
      <c r="B1816" s="2">
        <v>1812</v>
      </c>
      <c r="C1816" s="1">
        <v>68036</v>
      </c>
      <c r="D1816" t="s">
        <v>1273</v>
      </c>
      <c r="E1816" s="2" t="s">
        <v>1</v>
      </c>
      <c r="F1816" s="13">
        <v>17532.22</v>
      </c>
      <c r="G1816" s="13">
        <v>2136241.4700000002</v>
      </c>
      <c r="H1816" s="13">
        <v>3693.78</v>
      </c>
      <c r="I1816" s="4">
        <f t="shared" si="57"/>
        <v>1.7291022816816677E-3</v>
      </c>
      <c r="J1816" s="13">
        <f t="shared" si="56"/>
        <v>30.315001604944971</v>
      </c>
    </row>
    <row r="1817" spans="2:10" x14ac:dyDescent="0.25">
      <c r="B1817" s="2">
        <v>1813</v>
      </c>
      <c r="C1817" s="1">
        <v>68038</v>
      </c>
      <c r="D1817" t="s">
        <v>144</v>
      </c>
      <c r="E1817" s="2" t="s">
        <v>1</v>
      </c>
      <c r="F1817" s="13">
        <v>9619.84</v>
      </c>
      <c r="G1817" s="13">
        <v>1307396.0900000001</v>
      </c>
      <c r="H1817" s="13">
        <v>6106.49</v>
      </c>
      <c r="I1817" s="4">
        <f t="shared" si="57"/>
        <v>4.670726833824323E-3</v>
      </c>
      <c r="J1817" s="13">
        <f t="shared" si="56"/>
        <v>44.931644825096576</v>
      </c>
    </row>
    <row r="1818" spans="2:10" x14ac:dyDescent="0.25">
      <c r="B1818" s="2">
        <v>1814</v>
      </c>
      <c r="C1818" s="1">
        <v>68040</v>
      </c>
      <c r="D1818" t="s">
        <v>1274</v>
      </c>
      <c r="E1818" s="2" t="s">
        <v>1</v>
      </c>
      <c r="F1818" s="13">
        <v>15088.14</v>
      </c>
      <c r="G1818" s="13">
        <v>1905667.68</v>
      </c>
      <c r="H1818" s="13">
        <v>53354.51</v>
      </c>
      <c r="I1818" s="4">
        <f t="shared" si="57"/>
        <v>2.7997803898316628E-2</v>
      </c>
      <c r="J1818" s="13">
        <f t="shared" si="56"/>
        <v>422.43478491034705</v>
      </c>
    </row>
    <row r="1819" spans="2:10" x14ac:dyDescent="0.25">
      <c r="B1819" s="2">
        <v>1815</v>
      </c>
      <c r="C1819" s="1">
        <v>68042</v>
      </c>
      <c r="D1819" t="s">
        <v>1275</v>
      </c>
      <c r="E1819" s="2" t="s">
        <v>1</v>
      </c>
      <c r="F1819" s="13">
        <v>9475.74</v>
      </c>
      <c r="G1819" s="13">
        <v>1100126.6200000001</v>
      </c>
      <c r="H1819" s="13">
        <v>9603.26</v>
      </c>
      <c r="I1819" s="4">
        <f t="shared" si="57"/>
        <v>8.729231549728338E-3</v>
      </c>
      <c r="J1819" s="13">
        <f t="shared" si="56"/>
        <v>82.715928565022793</v>
      </c>
    </row>
    <row r="1820" spans="2:10" x14ac:dyDescent="0.25">
      <c r="B1820" s="2">
        <v>1816</v>
      </c>
      <c r="C1820" s="1">
        <v>68044</v>
      </c>
      <c r="D1820" t="s">
        <v>539</v>
      </c>
      <c r="E1820" s="2" t="s">
        <v>1</v>
      </c>
      <c r="F1820" s="13">
        <v>5760.86</v>
      </c>
      <c r="G1820" s="13">
        <v>683169.94</v>
      </c>
      <c r="H1820" s="13">
        <v>7228.53</v>
      </c>
      <c r="I1820" s="4">
        <f t="shared" si="57"/>
        <v>1.0580866599604779E-2</v>
      </c>
      <c r="J1820" s="13">
        <f t="shared" si="56"/>
        <v>60.954891158999182</v>
      </c>
    </row>
    <row r="1821" spans="2:10" x14ac:dyDescent="0.25">
      <c r="B1821" s="2">
        <v>1817</v>
      </c>
      <c r="C1821" s="1">
        <v>68106</v>
      </c>
      <c r="D1821" t="s">
        <v>1024</v>
      </c>
      <c r="E1821" s="2" t="s">
        <v>19</v>
      </c>
      <c r="F1821" s="13">
        <v>510.37</v>
      </c>
      <c r="G1821" s="13">
        <v>66912.89</v>
      </c>
      <c r="H1821" s="13">
        <v>4745.1099999999997</v>
      </c>
      <c r="I1821" s="4">
        <f t="shared" si="57"/>
        <v>7.0914737055894614E-2</v>
      </c>
      <c r="J1821" s="13">
        <f t="shared" si="56"/>
        <v>36.192754351216934</v>
      </c>
    </row>
    <row r="1822" spans="2:10" x14ac:dyDescent="0.25">
      <c r="B1822" s="2">
        <v>1818</v>
      </c>
      <c r="C1822" s="1">
        <v>68121</v>
      </c>
      <c r="D1822" t="s">
        <v>1276</v>
      </c>
      <c r="E1822" s="2" t="s">
        <v>19</v>
      </c>
      <c r="F1822" s="13">
        <v>2411.61</v>
      </c>
      <c r="G1822" s="13">
        <v>336860.85</v>
      </c>
      <c r="H1822" s="13">
        <v>13255.86</v>
      </c>
      <c r="I1822" s="4">
        <f t="shared" si="57"/>
        <v>3.9351144545292226E-2</v>
      </c>
      <c r="J1822" s="13">
        <f t="shared" si="56"/>
        <v>94.899613696872194</v>
      </c>
    </row>
    <row r="1823" spans="2:10" x14ac:dyDescent="0.25">
      <c r="B1823" s="2">
        <v>1819</v>
      </c>
      <c r="C1823" s="1">
        <v>68126</v>
      </c>
      <c r="D1823" t="s">
        <v>197</v>
      </c>
      <c r="E1823" s="2" t="s">
        <v>19</v>
      </c>
      <c r="F1823" s="13">
        <v>11179.4</v>
      </c>
      <c r="G1823" s="13">
        <v>1410957.22</v>
      </c>
      <c r="H1823" s="13">
        <v>17249.38</v>
      </c>
      <c r="I1823" s="4">
        <f t="shared" si="57"/>
        <v>1.222530332989118E-2</v>
      </c>
      <c r="J1823" s="13">
        <f t="shared" si="56"/>
        <v>136.67155604618546</v>
      </c>
    </row>
    <row r="1824" spans="2:10" x14ac:dyDescent="0.25">
      <c r="B1824" s="2">
        <v>1820</v>
      </c>
      <c r="C1824" s="1">
        <v>68141</v>
      </c>
      <c r="D1824" t="s">
        <v>1265</v>
      </c>
      <c r="E1824" s="2" t="s">
        <v>19</v>
      </c>
      <c r="F1824" s="13">
        <v>10511.59</v>
      </c>
      <c r="G1824" s="13">
        <v>1844788.32</v>
      </c>
      <c r="H1824" s="13">
        <v>45144.24</v>
      </c>
      <c r="I1824" s="4">
        <f t="shared" si="57"/>
        <v>2.4471230390270465E-2</v>
      </c>
      <c r="J1824" s="13">
        <f t="shared" si="56"/>
        <v>257.23154065806312</v>
      </c>
    </row>
    <row r="1825" spans="2:10" x14ac:dyDescent="0.25">
      <c r="B1825" s="2">
        <v>1821</v>
      </c>
      <c r="C1825" s="1">
        <v>68165</v>
      </c>
      <c r="D1825" t="s">
        <v>1277</v>
      </c>
      <c r="E1825" s="2" t="s">
        <v>19</v>
      </c>
      <c r="F1825" s="13">
        <v>1142.22</v>
      </c>
      <c r="G1825" s="13">
        <v>151069.45000000001</v>
      </c>
      <c r="H1825" s="13">
        <v>511.09</v>
      </c>
      <c r="I1825" s="4">
        <f t="shared" si="57"/>
        <v>3.3831459636610838E-3</v>
      </c>
      <c r="J1825" s="13">
        <f t="shared" si="56"/>
        <v>3.8642969826129634</v>
      </c>
    </row>
    <row r="1826" spans="2:10" x14ac:dyDescent="0.25">
      <c r="B1826" s="2">
        <v>1822</v>
      </c>
      <c r="C1826" s="1">
        <v>68181</v>
      </c>
      <c r="D1826" t="s">
        <v>1273</v>
      </c>
      <c r="E1826" s="2" t="s">
        <v>19</v>
      </c>
      <c r="F1826" s="13">
        <v>2641.63</v>
      </c>
      <c r="G1826" s="13">
        <v>324244.94</v>
      </c>
      <c r="H1826" s="13">
        <v>5609.56</v>
      </c>
      <c r="I1826" s="4">
        <f t="shared" si="57"/>
        <v>1.730037791800236E-2</v>
      </c>
      <c r="J1826" s="13">
        <f t="shared" si="56"/>
        <v>45.701197319532575</v>
      </c>
    </row>
    <row r="1827" spans="2:10" x14ac:dyDescent="0.25">
      <c r="B1827" s="2">
        <v>1823</v>
      </c>
      <c r="C1827" s="1">
        <v>68211</v>
      </c>
      <c r="D1827" t="s">
        <v>1278</v>
      </c>
      <c r="E1827" s="2" t="s">
        <v>20</v>
      </c>
      <c r="F1827" s="13">
        <v>37214.78</v>
      </c>
      <c r="G1827" s="13">
        <v>6730554.8799999999</v>
      </c>
      <c r="H1827" s="13">
        <v>435079.36</v>
      </c>
      <c r="I1827" s="4">
        <f t="shared" si="57"/>
        <v>6.4642420685528973E-2</v>
      </c>
      <c r="J1827" s="13">
        <f t="shared" si="56"/>
        <v>2405.6534644794096</v>
      </c>
    </row>
    <row r="1828" spans="2:10" x14ac:dyDescent="0.25">
      <c r="B1828" s="2">
        <v>1824</v>
      </c>
      <c r="C1828" s="1">
        <v>68251</v>
      </c>
      <c r="D1828" t="s">
        <v>1279</v>
      </c>
      <c r="E1828" s="2" t="s">
        <v>20</v>
      </c>
      <c r="F1828" s="13">
        <v>12947.38</v>
      </c>
      <c r="G1828" s="13">
        <v>2205572.71</v>
      </c>
      <c r="H1828" s="13">
        <v>211716.35</v>
      </c>
      <c r="I1828" s="4">
        <f t="shared" si="57"/>
        <v>9.5991553141768798E-2</v>
      </c>
      <c r="J1828" s="13">
        <f t="shared" si="56"/>
        <v>1242.8391153166745</v>
      </c>
    </row>
    <row r="1829" spans="2:10" x14ac:dyDescent="0.25">
      <c r="B1829" s="2">
        <v>1825</v>
      </c>
      <c r="C1829" s="1">
        <v>68252</v>
      </c>
      <c r="D1829" t="s">
        <v>481</v>
      </c>
      <c r="E1829" s="2" t="s">
        <v>20</v>
      </c>
      <c r="F1829" s="13">
        <v>8614.14</v>
      </c>
      <c r="G1829" s="13">
        <v>1410306.73</v>
      </c>
      <c r="H1829" s="13">
        <v>41822.769999999997</v>
      </c>
      <c r="I1829" s="4">
        <f t="shared" si="57"/>
        <v>2.9655087868722004E-2</v>
      </c>
      <c r="J1829" s="13">
        <f t="shared" si="56"/>
        <v>255.45307861347294</v>
      </c>
    </row>
    <row r="1830" spans="2:10" x14ac:dyDescent="0.25">
      <c r="B1830" s="2">
        <v>1826</v>
      </c>
      <c r="C1830" s="1">
        <v>68261</v>
      </c>
      <c r="D1830" t="s">
        <v>888</v>
      </c>
      <c r="E1830" s="2" t="s">
        <v>20</v>
      </c>
      <c r="F1830" s="13">
        <v>41194.86</v>
      </c>
      <c r="G1830" s="13">
        <v>6563189.8399999999</v>
      </c>
      <c r="H1830" s="13">
        <v>184820.77</v>
      </c>
      <c r="I1830" s="4">
        <f t="shared" si="57"/>
        <v>2.8160204794563735E-2</v>
      </c>
      <c r="J1830" s="13">
        <f t="shared" si="56"/>
        <v>1160.0556940833819</v>
      </c>
    </row>
    <row r="1831" spans="2:10" x14ac:dyDescent="0.25">
      <c r="B1831" s="2">
        <v>1827</v>
      </c>
      <c r="C1831" s="1">
        <v>68291</v>
      </c>
      <c r="D1831" t="s">
        <v>1274</v>
      </c>
      <c r="E1831" s="2" t="s">
        <v>20</v>
      </c>
      <c r="F1831" s="13">
        <v>67372.31</v>
      </c>
      <c r="G1831" s="13">
        <v>11640788.65</v>
      </c>
      <c r="H1831" s="13">
        <v>664004.18999999994</v>
      </c>
      <c r="I1831" s="4">
        <f t="shared" si="57"/>
        <v>5.7041168769952709E-2</v>
      </c>
      <c r="J1831" s="13">
        <f t="shared" si="56"/>
        <v>3842.9953051315724</v>
      </c>
    </row>
    <row r="1832" spans="2:10" x14ac:dyDescent="0.25">
      <c r="B1832" s="2">
        <v>1828</v>
      </c>
      <c r="C1832" s="1">
        <v>68292</v>
      </c>
      <c r="D1832" t="s">
        <v>1275</v>
      </c>
      <c r="E1832" s="2" t="s">
        <v>20</v>
      </c>
      <c r="F1832" s="13">
        <v>14941.2</v>
      </c>
      <c r="G1832" s="13">
        <v>2311214.5699999998</v>
      </c>
      <c r="H1832" s="13">
        <v>127087.67999999999</v>
      </c>
      <c r="I1832" s="4">
        <f t="shared" si="57"/>
        <v>5.4987399979916189E-2</v>
      </c>
      <c r="J1832" s="13">
        <f t="shared" si="56"/>
        <v>821.57774057992378</v>
      </c>
    </row>
    <row r="1833" spans="2:10" x14ac:dyDescent="0.25">
      <c r="B1833" s="2">
        <v>1829</v>
      </c>
      <c r="C1833" s="1">
        <v>69002</v>
      </c>
      <c r="D1833" t="s">
        <v>421</v>
      </c>
      <c r="E1833" s="2" t="s">
        <v>1</v>
      </c>
      <c r="F1833" s="13">
        <v>14233</v>
      </c>
      <c r="G1833" s="13">
        <v>1665161.62</v>
      </c>
      <c r="H1833" s="13">
        <v>23794.71</v>
      </c>
      <c r="I1833" s="4">
        <f t="shared" si="57"/>
        <v>1.4289730026326213E-2</v>
      </c>
      <c r="J1833" s="13">
        <f t="shared" si="56"/>
        <v>203.38572746470098</v>
      </c>
    </row>
    <row r="1834" spans="2:10" x14ac:dyDescent="0.25">
      <c r="B1834" s="2">
        <v>1830</v>
      </c>
      <c r="C1834" s="1">
        <v>69004</v>
      </c>
      <c r="D1834" t="s">
        <v>1203</v>
      </c>
      <c r="E1834" s="2" t="s">
        <v>1</v>
      </c>
      <c r="F1834" s="13">
        <v>14513.21</v>
      </c>
      <c r="G1834" s="13">
        <v>1652226.94</v>
      </c>
      <c r="H1834" s="13">
        <v>3040.32</v>
      </c>
      <c r="I1834" s="4">
        <f t="shared" si="57"/>
        <v>1.8401346246055038E-3</v>
      </c>
      <c r="J1834" s="13">
        <f t="shared" si="56"/>
        <v>26.706260235170841</v>
      </c>
    </row>
    <row r="1835" spans="2:10" x14ac:dyDescent="0.25">
      <c r="B1835" s="2">
        <v>1831</v>
      </c>
      <c r="C1835" s="1">
        <v>69006</v>
      </c>
      <c r="D1835" t="s">
        <v>1280</v>
      </c>
      <c r="E1835" s="2" t="s">
        <v>1</v>
      </c>
      <c r="F1835" s="13">
        <v>16319.4</v>
      </c>
      <c r="G1835" s="13">
        <v>1953562.71</v>
      </c>
      <c r="H1835" s="13">
        <v>2777.52</v>
      </c>
      <c r="I1835" s="4">
        <f t="shared" si="57"/>
        <v>1.4217716102904114E-3</v>
      </c>
      <c r="J1835" s="13">
        <f t="shared" si="56"/>
        <v>23.202459616973339</v>
      </c>
    </row>
    <row r="1836" spans="2:10" x14ac:dyDescent="0.25">
      <c r="B1836" s="2">
        <v>1832</v>
      </c>
      <c r="C1836" s="1">
        <v>69008</v>
      </c>
      <c r="D1836" t="s">
        <v>1281</v>
      </c>
      <c r="E1836" s="2" t="s">
        <v>1</v>
      </c>
      <c r="F1836" s="13">
        <v>16434.14</v>
      </c>
      <c r="G1836" s="13">
        <v>1872507.43</v>
      </c>
      <c r="H1836" s="13">
        <v>15834.83</v>
      </c>
      <c r="I1836" s="4">
        <f t="shared" si="57"/>
        <v>8.4564844690629623E-3</v>
      </c>
      <c r="J1836" s="13">
        <f t="shared" si="56"/>
        <v>138.97504967240639</v>
      </c>
    </row>
    <row r="1837" spans="2:10" x14ac:dyDescent="0.25">
      <c r="B1837" s="2">
        <v>1833</v>
      </c>
      <c r="C1837" s="1">
        <v>69010</v>
      </c>
      <c r="D1837" t="s">
        <v>286</v>
      </c>
      <c r="E1837" s="2" t="s">
        <v>1</v>
      </c>
      <c r="F1837" s="13">
        <v>15293.96</v>
      </c>
      <c r="G1837" s="13">
        <v>1700344.59</v>
      </c>
      <c r="H1837" s="13">
        <v>3907.95</v>
      </c>
      <c r="I1837" s="4">
        <f t="shared" si="57"/>
        <v>2.2983282465114906E-3</v>
      </c>
      <c r="J1837" s="13">
        <f t="shared" si="56"/>
        <v>35.150540269016872</v>
      </c>
    </row>
    <row r="1838" spans="2:10" x14ac:dyDescent="0.25">
      <c r="B1838" s="2">
        <v>1834</v>
      </c>
      <c r="C1838" s="1">
        <v>69012</v>
      </c>
      <c r="D1838" t="s">
        <v>1282</v>
      </c>
      <c r="E1838" s="2" t="s">
        <v>1</v>
      </c>
      <c r="F1838" s="13">
        <v>12269.25</v>
      </c>
      <c r="G1838" s="13">
        <v>1351905.68</v>
      </c>
      <c r="H1838" s="13">
        <v>3836.87</v>
      </c>
      <c r="I1838" s="4">
        <f t="shared" si="57"/>
        <v>2.8381195942604517E-3</v>
      </c>
      <c r="J1838" s="13">
        <f t="shared" si="56"/>
        <v>34.821598831880046</v>
      </c>
    </row>
    <row r="1839" spans="2:10" x14ac:dyDescent="0.25">
      <c r="B1839" s="2">
        <v>1835</v>
      </c>
      <c r="C1839" s="1">
        <v>69014</v>
      </c>
      <c r="D1839" t="s">
        <v>806</v>
      </c>
      <c r="E1839" s="2" t="s">
        <v>1</v>
      </c>
      <c r="F1839" s="13">
        <v>29044.61</v>
      </c>
      <c r="G1839" s="13">
        <v>3246633.25</v>
      </c>
      <c r="H1839" s="13">
        <v>9555.36</v>
      </c>
      <c r="I1839" s="4">
        <f t="shared" si="57"/>
        <v>2.943159656237735E-3</v>
      </c>
      <c r="J1839" s="13">
        <f t="shared" si="56"/>
        <v>85.482924383159087</v>
      </c>
    </row>
    <row r="1840" spans="2:10" x14ac:dyDescent="0.25">
      <c r="B1840" s="2">
        <v>1836</v>
      </c>
      <c r="C1840" s="1">
        <v>69016</v>
      </c>
      <c r="D1840" t="s">
        <v>481</v>
      </c>
      <c r="E1840" s="2" t="s">
        <v>1</v>
      </c>
      <c r="F1840" s="13">
        <v>52495.15</v>
      </c>
      <c r="G1840" s="13">
        <v>5938892.1500000004</v>
      </c>
      <c r="H1840" s="13">
        <v>16165.68</v>
      </c>
      <c r="I1840" s="4">
        <f t="shared" si="57"/>
        <v>2.7220026213138084E-3</v>
      </c>
      <c r="J1840" s="13">
        <f t="shared" si="56"/>
        <v>142.89193590626158</v>
      </c>
    </row>
    <row r="1841" spans="2:10" x14ac:dyDescent="0.25">
      <c r="B1841" s="2">
        <v>1837</v>
      </c>
      <c r="C1841" s="1">
        <v>69018</v>
      </c>
      <c r="D1841" t="s">
        <v>1283</v>
      </c>
      <c r="E1841" s="2" t="s">
        <v>1</v>
      </c>
      <c r="F1841" s="13">
        <v>38902.660000000003</v>
      </c>
      <c r="G1841" s="13">
        <v>4235533.8499999996</v>
      </c>
      <c r="H1841" s="13">
        <v>26837.8</v>
      </c>
      <c r="I1841" s="4">
        <f t="shared" si="57"/>
        <v>6.336344118699465E-3</v>
      </c>
      <c r="J1841" s="13">
        <f t="shared" si="56"/>
        <v>246.50064089276495</v>
      </c>
    </row>
    <row r="1842" spans="2:10" x14ac:dyDescent="0.25">
      <c r="B1842" s="2">
        <v>1838</v>
      </c>
      <c r="C1842" s="1">
        <v>69020</v>
      </c>
      <c r="D1842" t="s">
        <v>1284</v>
      </c>
      <c r="E1842" s="2" t="s">
        <v>1</v>
      </c>
      <c r="F1842" s="13">
        <v>8501.7800000000007</v>
      </c>
      <c r="G1842" s="13">
        <v>974768.1</v>
      </c>
      <c r="H1842" s="13">
        <v>5672.76</v>
      </c>
      <c r="I1842" s="4">
        <f t="shared" si="57"/>
        <v>5.8195995539862258E-3</v>
      </c>
      <c r="J1842" s="13">
        <f t="shared" si="56"/>
        <v>49.476955096089021</v>
      </c>
    </row>
    <row r="1843" spans="2:10" x14ac:dyDescent="0.25">
      <c r="B1843" s="2">
        <v>1839</v>
      </c>
      <c r="C1843" s="1">
        <v>69022</v>
      </c>
      <c r="D1843" t="s">
        <v>1285</v>
      </c>
      <c r="E1843" s="2" t="s">
        <v>1</v>
      </c>
      <c r="F1843" s="13">
        <v>7722.42</v>
      </c>
      <c r="G1843" s="13">
        <v>917434.17</v>
      </c>
      <c r="H1843" s="13">
        <v>21842.5</v>
      </c>
      <c r="I1843" s="4">
        <f t="shared" si="57"/>
        <v>2.3808247735093623E-2</v>
      </c>
      <c r="J1843" s="13">
        <f t="shared" si="56"/>
        <v>183.8572884744417</v>
      </c>
    </row>
    <row r="1844" spans="2:10" x14ac:dyDescent="0.25">
      <c r="B1844" s="2">
        <v>1840</v>
      </c>
      <c r="C1844" s="1">
        <v>69024</v>
      </c>
      <c r="D1844" t="s">
        <v>1286</v>
      </c>
      <c r="E1844" s="2" t="s">
        <v>1</v>
      </c>
      <c r="F1844" s="13">
        <v>10560.3</v>
      </c>
      <c r="G1844" s="13">
        <v>1218610.24</v>
      </c>
      <c r="H1844" s="13">
        <v>15138.44</v>
      </c>
      <c r="I1844" s="4">
        <f t="shared" si="57"/>
        <v>1.2422708675088764E-2</v>
      </c>
      <c r="J1844" s="13">
        <f t="shared" si="56"/>
        <v>131.18753042153986</v>
      </c>
    </row>
    <row r="1845" spans="2:10" x14ac:dyDescent="0.25">
      <c r="B1845" s="2">
        <v>1841</v>
      </c>
      <c r="C1845" s="1">
        <v>69026</v>
      </c>
      <c r="D1845" t="s">
        <v>1287</v>
      </c>
      <c r="E1845" s="2" t="s">
        <v>1</v>
      </c>
      <c r="F1845" s="13">
        <v>10755.86</v>
      </c>
      <c r="G1845" s="13">
        <v>1192544.1000000001</v>
      </c>
      <c r="H1845" s="13">
        <v>2944.6</v>
      </c>
      <c r="I1845" s="4">
        <f t="shared" si="57"/>
        <v>2.4691749344950848E-3</v>
      </c>
      <c r="J1845" s="13">
        <f t="shared" si="56"/>
        <v>26.558099910938303</v>
      </c>
    </row>
    <row r="1846" spans="2:10" x14ac:dyDescent="0.25">
      <c r="B1846" s="2">
        <v>1842</v>
      </c>
      <c r="C1846" s="1">
        <v>69028</v>
      </c>
      <c r="D1846" t="s">
        <v>1288</v>
      </c>
      <c r="E1846" s="2" t="s">
        <v>1</v>
      </c>
      <c r="F1846" s="13">
        <v>11908.02</v>
      </c>
      <c r="G1846" s="13">
        <v>1345866.06</v>
      </c>
      <c r="H1846" s="13">
        <v>15311.38</v>
      </c>
      <c r="I1846" s="4">
        <f t="shared" si="57"/>
        <v>1.1376600135083277E-2</v>
      </c>
      <c r="J1846" s="13">
        <f t="shared" si="56"/>
        <v>135.47278194057438</v>
      </c>
    </row>
    <row r="1847" spans="2:10" x14ac:dyDescent="0.25">
      <c r="B1847" s="2">
        <v>1843</v>
      </c>
      <c r="C1847" s="1">
        <v>69030</v>
      </c>
      <c r="D1847" t="s">
        <v>1289</v>
      </c>
      <c r="E1847" s="2" t="s">
        <v>1</v>
      </c>
      <c r="F1847" s="13">
        <v>23443.7</v>
      </c>
      <c r="G1847" s="13">
        <v>2664235.83</v>
      </c>
      <c r="H1847" s="13">
        <v>2388.64</v>
      </c>
      <c r="I1847" s="4">
        <f t="shared" si="57"/>
        <v>8.965572691063162E-4</v>
      </c>
      <c r="J1847" s="13">
        <f t="shared" si="56"/>
        <v>21.018619649747745</v>
      </c>
    </row>
    <row r="1848" spans="2:10" x14ac:dyDescent="0.25">
      <c r="B1848" s="2">
        <v>1844</v>
      </c>
      <c r="C1848" s="1">
        <v>69032</v>
      </c>
      <c r="D1848" t="s">
        <v>1290</v>
      </c>
      <c r="E1848" s="2" t="s">
        <v>1</v>
      </c>
      <c r="F1848" s="13">
        <v>47497.99</v>
      </c>
      <c r="G1848" s="13">
        <v>5388825.9100000001</v>
      </c>
      <c r="H1848" s="13">
        <v>137805.73000000001</v>
      </c>
      <c r="I1848" s="4">
        <f t="shared" si="57"/>
        <v>2.5572496180341443E-2</v>
      </c>
      <c r="J1848" s="13">
        <f t="shared" si="56"/>
        <v>1214.642167848896</v>
      </c>
    </row>
    <row r="1849" spans="2:10" x14ac:dyDescent="0.25">
      <c r="B1849" s="2">
        <v>1845</v>
      </c>
      <c r="C1849" s="1">
        <v>69034</v>
      </c>
      <c r="D1849" t="s">
        <v>1058</v>
      </c>
      <c r="E1849" s="2" t="s">
        <v>1</v>
      </c>
      <c r="F1849" s="13">
        <v>8443.43</v>
      </c>
      <c r="G1849" s="13">
        <v>982617.04</v>
      </c>
      <c r="H1849" s="13">
        <v>7003.05</v>
      </c>
      <c r="I1849" s="4">
        <f t="shared" si="57"/>
        <v>7.1269372654070807E-3</v>
      </c>
      <c r="J1849" s="13">
        <f t="shared" si="56"/>
        <v>60.17579591485611</v>
      </c>
    </row>
    <row r="1850" spans="2:10" x14ac:dyDescent="0.25">
      <c r="B1850" s="2">
        <v>1846</v>
      </c>
      <c r="C1850" s="1">
        <v>69036</v>
      </c>
      <c r="D1850" t="s">
        <v>1291</v>
      </c>
      <c r="E1850" s="2" t="s">
        <v>1</v>
      </c>
      <c r="F1850" s="13">
        <v>20796.84</v>
      </c>
      <c r="G1850" s="13">
        <v>2271173.58</v>
      </c>
      <c r="H1850" s="13">
        <v>60104.66</v>
      </c>
      <c r="I1850" s="4">
        <f t="shared" si="57"/>
        <v>2.6464141943743465E-2</v>
      </c>
      <c r="J1850" s="13">
        <f t="shared" si="56"/>
        <v>550.3705257413219</v>
      </c>
    </row>
    <row r="1851" spans="2:10" x14ac:dyDescent="0.25">
      <c r="B1851" s="2">
        <v>1847</v>
      </c>
      <c r="C1851" s="1">
        <v>69111</v>
      </c>
      <c r="D1851" t="s">
        <v>1280</v>
      </c>
      <c r="E1851" s="2" t="s">
        <v>19</v>
      </c>
      <c r="F1851" s="13">
        <v>3676.53</v>
      </c>
      <c r="G1851" s="13">
        <v>628113.73</v>
      </c>
      <c r="H1851" s="13">
        <v>15645.32</v>
      </c>
      <c r="I1851" s="4">
        <f t="shared" si="57"/>
        <v>2.4908419053345641E-2</v>
      </c>
      <c r="J1851" s="13">
        <f t="shared" si="56"/>
        <v>91.576549902196859</v>
      </c>
    </row>
    <row r="1852" spans="2:10" x14ac:dyDescent="0.25">
      <c r="B1852" s="2">
        <v>1848</v>
      </c>
      <c r="C1852" s="1">
        <v>69136</v>
      </c>
      <c r="D1852" t="s">
        <v>1282</v>
      </c>
      <c r="E1852" s="2" t="s">
        <v>19</v>
      </c>
      <c r="F1852" s="13">
        <v>2829.85</v>
      </c>
      <c r="G1852" s="13">
        <v>403326.18</v>
      </c>
      <c r="H1852" s="13">
        <v>2253.48</v>
      </c>
      <c r="I1852" s="4">
        <f t="shared" si="57"/>
        <v>5.5872395885632814E-3</v>
      </c>
      <c r="J1852" s="13">
        <f t="shared" si="56"/>
        <v>15.811049949695802</v>
      </c>
    </row>
    <row r="1853" spans="2:10" x14ac:dyDescent="0.25">
      <c r="B1853" s="2">
        <v>1849</v>
      </c>
      <c r="C1853" s="1">
        <v>69146</v>
      </c>
      <c r="D1853" t="s">
        <v>1292</v>
      </c>
      <c r="E1853" s="2" t="s">
        <v>19</v>
      </c>
      <c r="F1853" s="13">
        <v>2667.54</v>
      </c>
      <c r="G1853" s="13">
        <v>277885.65999999997</v>
      </c>
      <c r="H1853" s="13">
        <v>2105.84</v>
      </c>
      <c r="I1853" s="4">
        <f t="shared" si="57"/>
        <v>7.5780808552697553E-3</v>
      </c>
      <c r="J1853" s="13">
        <f t="shared" si="56"/>
        <v>20.214833804666284</v>
      </c>
    </row>
    <row r="1854" spans="2:10" x14ac:dyDescent="0.25">
      <c r="B1854" s="2">
        <v>1850</v>
      </c>
      <c r="C1854" s="1">
        <v>69171</v>
      </c>
      <c r="D1854" t="s">
        <v>1285</v>
      </c>
      <c r="E1854" s="2" t="s">
        <v>19</v>
      </c>
      <c r="F1854" s="13">
        <v>5644.4</v>
      </c>
      <c r="G1854" s="13">
        <v>785948.27</v>
      </c>
      <c r="H1854" s="13">
        <v>18313.259999999998</v>
      </c>
      <c r="I1854" s="4">
        <f t="shared" si="57"/>
        <v>2.330084650482149E-2</v>
      </c>
      <c r="J1854" s="13">
        <f t="shared" si="56"/>
        <v>131.51929801181441</v>
      </c>
    </row>
    <row r="1855" spans="2:10" x14ac:dyDescent="0.25">
      <c r="B1855" s="2">
        <v>1851</v>
      </c>
      <c r="C1855" s="1">
        <v>69176</v>
      </c>
      <c r="D1855" t="s">
        <v>1293</v>
      </c>
      <c r="E1855" s="2" t="s">
        <v>19</v>
      </c>
      <c r="F1855" s="13">
        <v>7574.39</v>
      </c>
      <c r="G1855" s="13">
        <v>1060556.05</v>
      </c>
      <c r="H1855" s="13">
        <v>24744.35</v>
      </c>
      <c r="I1855" s="4">
        <f t="shared" si="57"/>
        <v>2.3331487289144217E-2</v>
      </c>
      <c r="J1855" s="13">
        <f t="shared" si="56"/>
        <v>176.72178400802107</v>
      </c>
    </row>
    <row r="1856" spans="2:10" x14ac:dyDescent="0.25">
      <c r="B1856" s="2">
        <v>1852</v>
      </c>
      <c r="C1856" s="1">
        <v>69191</v>
      </c>
      <c r="D1856" t="s">
        <v>1294</v>
      </c>
      <c r="E1856" s="2" t="s">
        <v>19</v>
      </c>
      <c r="F1856" s="13">
        <v>4985.42</v>
      </c>
      <c r="G1856" s="13">
        <v>806417.33</v>
      </c>
      <c r="H1856" s="13">
        <v>38087.839999999997</v>
      </c>
      <c r="I1856" s="4">
        <f t="shared" si="57"/>
        <v>4.723092942459458E-2</v>
      </c>
      <c r="J1856" s="13">
        <f t="shared" si="56"/>
        <v>235.4660201719623</v>
      </c>
    </row>
    <row r="1857" spans="2:10" x14ac:dyDescent="0.25">
      <c r="B1857" s="2">
        <v>1853</v>
      </c>
      <c r="C1857" s="1">
        <v>69206</v>
      </c>
      <c r="D1857" t="s">
        <v>520</v>
      </c>
      <c r="E1857" s="2" t="s">
        <v>20</v>
      </c>
      <c r="F1857" s="13">
        <v>1958.68</v>
      </c>
      <c r="G1857" s="13">
        <v>306702.87</v>
      </c>
      <c r="H1857" s="13">
        <v>10209.66</v>
      </c>
      <c r="I1857" s="4">
        <f t="shared" si="57"/>
        <v>3.3288439720176075E-2</v>
      </c>
      <c r="J1857" s="13">
        <f t="shared" si="56"/>
        <v>65.201401111114478</v>
      </c>
    </row>
    <row r="1858" spans="2:10" x14ac:dyDescent="0.25">
      <c r="B1858" s="2">
        <v>1854</v>
      </c>
      <c r="C1858" s="1">
        <v>69291</v>
      </c>
      <c r="D1858" t="s">
        <v>1291</v>
      </c>
      <c r="E1858" s="2" t="s">
        <v>20</v>
      </c>
      <c r="F1858" s="13">
        <v>16968.14</v>
      </c>
      <c r="G1858" s="13">
        <v>2761254</v>
      </c>
      <c r="H1858" s="13">
        <v>151286.04999999999</v>
      </c>
      <c r="I1858" s="4">
        <f t="shared" si="57"/>
        <v>5.4788893017447868E-2</v>
      </c>
      <c r="J1858" s="13">
        <f t="shared" si="56"/>
        <v>929.66560716507786</v>
      </c>
    </row>
    <row r="1859" spans="2:10" x14ac:dyDescent="0.25">
      <c r="B1859" s="2">
        <v>1855</v>
      </c>
      <c r="C1859" s="1">
        <v>70002</v>
      </c>
      <c r="D1859" t="s">
        <v>631</v>
      </c>
      <c r="E1859" s="2" t="s">
        <v>1</v>
      </c>
      <c r="F1859" s="13">
        <v>95728.83</v>
      </c>
      <c r="G1859" s="13">
        <v>10938497.16</v>
      </c>
      <c r="H1859" s="13">
        <v>47687.68</v>
      </c>
      <c r="I1859" s="4">
        <f t="shared" si="57"/>
        <v>4.3596189954123463E-3</v>
      </c>
      <c r="J1859" s="13">
        <f t="shared" si="56"/>
        <v>417.34122567659927</v>
      </c>
    </row>
    <row r="1860" spans="2:10" x14ac:dyDescent="0.25">
      <c r="B1860" s="2">
        <v>1856</v>
      </c>
      <c r="C1860" s="1">
        <v>70004</v>
      </c>
      <c r="D1860" t="s">
        <v>1295</v>
      </c>
      <c r="E1860" s="2" t="s">
        <v>1</v>
      </c>
      <c r="F1860" s="13">
        <v>45538.69</v>
      </c>
      <c r="G1860" s="13">
        <v>4933543.18</v>
      </c>
      <c r="H1860" s="13">
        <v>27739.919999999998</v>
      </c>
      <c r="I1860" s="4">
        <f t="shared" si="57"/>
        <v>5.6227175861061377E-3</v>
      </c>
      <c r="J1860" s="13">
        <f t="shared" si="56"/>
        <v>256.0511931112357</v>
      </c>
    </row>
    <row r="1861" spans="2:10" x14ac:dyDescent="0.25">
      <c r="B1861" s="2">
        <v>1857</v>
      </c>
      <c r="C1861" s="1">
        <v>70006</v>
      </c>
      <c r="D1861" t="s">
        <v>258</v>
      </c>
      <c r="E1861" s="2" t="s">
        <v>1</v>
      </c>
      <c r="F1861" s="13">
        <v>76475.240000000005</v>
      </c>
      <c r="G1861" s="13">
        <v>8798652.7799999993</v>
      </c>
      <c r="H1861" s="13">
        <v>553262.32999999996</v>
      </c>
      <c r="I1861" s="4">
        <f t="shared" si="57"/>
        <v>6.2880345870404947E-2</v>
      </c>
      <c r="J1861" s="13">
        <f t="shared" ref="J1861:J1915" si="58">I1861*F1861</f>
        <v>4808.7895417222271</v>
      </c>
    </row>
    <row r="1862" spans="2:10" x14ac:dyDescent="0.25">
      <c r="B1862" s="2">
        <v>1858</v>
      </c>
      <c r="C1862" s="1">
        <v>70008</v>
      </c>
      <c r="D1862" t="s">
        <v>164</v>
      </c>
      <c r="E1862" s="2" t="s">
        <v>1</v>
      </c>
      <c r="F1862" s="13">
        <v>236616.88</v>
      </c>
      <c r="G1862" s="13">
        <v>31944015.829999998</v>
      </c>
      <c r="H1862" s="13">
        <v>1500248.58</v>
      </c>
      <c r="I1862" s="4">
        <f t="shared" ref="I1862:I1915" si="59">IF(G1862=0,0,H1862/G1862)</f>
        <v>4.6964933525704432E-2</v>
      </c>
      <c r="J1862" s="13">
        <f t="shared" si="58"/>
        <v>11112.696040259583</v>
      </c>
    </row>
    <row r="1863" spans="2:10" x14ac:dyDescent="0.25">
      <c r="B1863" s="2">
        <v>1859</v>
      </c>
      <c r="C1863" s="1">
        <v>70010</v>
      </c>
      <c r="D1863" t="s">
        <v>1296</v>
      </c>
      <c r="E1863" s="2" t="s">
        <v>1</v>
      </c>
      <c r="F1863" s="13">
        <v>65780.509999999995</v>
      </c>
      <c r="G1863" s="13">
        <v>6931112.8899999997</v>
      </c>
      <c r="H1863" s="13">
        <v>265489.44</v>
      </c>
      <c r="I1863" s="4">
        <f t="shared" si="59"/>
        <v>3.8304013253490671E-2</v>
      </c>
      <c r="J1863" s="13">
        <f t="shared" si="58"/>
        <v>2519.6575268613756</v>
      </c>
    </row>
    <row r="1864" spans="2:10" x14ac:dyDescent="0.25">
      <c r="B1864" s="2">
        <v>1860</v>
      </c>
      <c r="C1864" s="1">
        <v>70012</v>
      </c>
      <c r="D1864" t="s">
        <v>1297</v>
      </c>
      <c r="E1864" s="2" t="s">
        <v>1</v>
      </c>
      <c r="F1864" s="13">
        <v>21376.42</v>
      </c>
      <c r="G1864" s="13">
        <v>2374477.4500000002</v>
      </c>
      <c r="H1864" s="13">
        <v>25650.5</v>
      </c>
      <c r="I1864" s="4">
        <f t="shared" si="59"/>
        <v>1.0802587322949728E-2</v>
      </c>
      <c r="J1864" s="13">
        <f t="shared" si="58"/>
        <v>230.92064370204901</v>
      </c>
    </row>
    <row r="1865" spans="2:10" x14ac:dyDescent="0.25">
      <c r="B1865" s="2">
        <v>1861</v>
      </c>
      <c r="C1865" s="1">
        <v>70014</v>
      </c>
      <c r="D1865" t="s">
        <v>1298</v>
      </c>
      <c r="E1865" s="2" t="s">
        <v>1</v>
      </c>
      <c r="F1865" s="13">
        <v>9617.3799999999992</v>
      </c>
      <c r="G1865" s="13">
        <v>1234437.93</v>
      </c>
      <c r="H1865" s="13">
        <v>5630.02</v>
      </c>
      <c r="I1865" s="4">
        <f t="shared" si="59"/>
        <v>4.5607963455886365E-3</v>
      </c>
      <c r="J1865" s="13">
        <f t="shared" si="58"/>
        <v>43.862911558137235</v>
      </c>
    </row>
    <row r="1866" spans="2:10" x14ac:dyDescent="0.25">
      <c r="B1866" s="2">
        <v>1862</v>
      </c>
      <c r="C1866" s="1">
        <v>70016</v>
      </c>
      <c r="D1866" t="s">
        <v>1299</v>
      </c>
      <c r="E1866" s="2" t="s">
        <v>1</v>
      </c>
      <c r="F1866" s="13">
        <v>31463.22</v>
      </c>
      <c r="G1866" s="13">
        <v>3680035.71</v>
      </c>
      <c r="H1866" s="13">
        <v>9066.41</v>
      </c>
      <c r="I1866" s="4">
        <f t="shared" si="59"/>
        <v>2.4636744625502562E-3</v>
      </c>
      <c r="J1866" s="13">
        <f t="shared" si="58"/>
        <v>77.515131623600482</v>
      </c>
    </row>
    <row r="1867" spans="2:10" x14ac:dyDescent="0.25">
      <c r="B1867" s="2">
        <v>1863</v>
      </c>
      <c r="C1867" s="1">
        <v>70018</v>
      </c>
      <c r="D1867" t="s">
        <v>1300</v>
      </c>
      <c r="E1867" s="2" t="s">
        <v>1</v>
      </c>
      <c r="F1867" s="13">
        <v>53103.16</v>
      </c>
      <c r="G1867" s="13">
        <v>5682230.1799999997</v>
      </c>
      <c r="H1867" s="13">
        <v>129514.71</v>
      </c>
      <c r="I1867" s="4">
        <f t="shared" si="59"/>
        <v>2.2792936205903579E-2</v>
      </c>
      <c r="J1867" s="13">
        <f t="shared" si="58"/>
        <v>1210.3769382118908</v>
      </c>
    </row>
    <row r="1868" spans="2:10" x14ac:dyDescent="0.25">
      <c r="B1868" s="2">
        <v>1864</v>
      </c>
      <c r="C1868" s="1">
        <v>70020</v>
      </c>
      <c r="D1868" t="s">
        <v>1301</v>
      </c>
      <c r="E1868" s="2" t="s">
        <v>1</v>
      </c>
      <c r="F1868" s="13">
        <v>24890.59</v>
      </c>
      <c r="G1868" s="13">
        <v>2907222.75</v>
      </c>
      <c r="H1868" s="13">
        <v>4136.03</v>
      </c>
      <c r="I1868" s="4">
        <f t="shared" si="59"/>
        <v>1.4226739247964401E-3</v>
      </c>
      <c r="J1868" s="13">
        <f t="shared" si="58"/>
        <v>35.411193365799022</v>
      </c>
    </row>
    <row r="1869" spans="2:10" x14ac:dyDescent="0.25">
      <c r="B1869" s="2">
        <v>1865</v>
      </c>
      <c r="C1869" s="1">
        <v>70022</v>
      </c>
      <c r="D1869" t="s">
        <v>1302</v>
      </c>
      <c r="E1869" s="2" t="s">
        <v>1</v>
      </c>
      <c r="F1869" s="13">
        <v>18217.38</v>
      </c>
      <c r="G1869" s="13">
        <v>2180790.98</v>
      </c>
      <c r="H1869" s="13">
        <v>10191.049999999999</v>
      </c>
      <c r="I1869" s="4">
        <f t="shared" si="59"/>
        <v>4.6730980151064271E-3</v>
      </c>
      <c r="J1869" s="13">
        <f t="shared" si="58"/>
        <v>85.131602318439533</v>
      </c>
    </row>
    <row r="1870" spans="2:10" x14ac:dyDescent="0.25">
      <c r="B1870" s="2">
        <v>1866</v>
      </c>
      <c r="C1870" s="1">
        <v>70024</v>
      </c>
      <c r="D1870" t="s">
        <v>265</v>
      </c>
      <c r="E1870" s="2" t="s">
        <v>1</v>
      </c>
      <c r="F1870" s="13">
        <v>21104.47</v>
      </c>
      <c r="G1870" s="13">
        <v>2691386.1</v>
      </c>
      <c r="H1870" s="13">
        <v>84645.81</v>
      </c>
      <c r="I1870" s="4">
        <f t="shared" si="59"/>
        <v>3.1450638018826062E-2</v>
      </c>
      <c r="J1870" s="13">
        <f t="shared" si="58"/>
        <v>663.74904654917407</v>
      </c>
    </row>
    <row r="1871" spans="2:10" x14ac:dyDescent="0.25">
      <c r="B1871" s="2">
        <v>1867</v>
      </c>
      <c r="C1871" s="1">
        <v>70026</v>
      </c>
      <c r="D1871" t="s">
        <v>1303</v>
      </c>
      <c r="E1871" s="2" t="s">
        <v>1</v>
      </c>
      <c r="F1871" s="13">
        <v>38585.040000000001</v>
      </c>
      <c r="G1871" s="13">
        <v>4180007.67</v>
      </c>
      <c r="H1871" s="13">
        <v>208963.26</v>
      </c>
      <c r="I1871" s="4">
        <f t="shared" si="59"/>
        <v>4.9991118796200683E-2</v>
      </c>
      <c r="J1871" s="13">
        <f t="shared" si="58"/>
        <v>1928.9093183961552</v>
      </c>
    </row>
    <row r="1872" spans="2:10" x14ac:dyDescent="0.25">
      <c r="B1872" s="2">
        <v>1868</v>
      </c>
      <c r="C1872" s="1">
        <v>70028</v>
      </c>
      <c r="D1872" t="s">
        <v>1201</v>
      </c>
      <c r="E1872" s="2" t="s">
        <v>1</v>
      </c>
      <c r="F1872" s="13">
        <v>23168.01</v>
      </c>
      <c r="G1872" s="13">
        <v>2666260.2999999998</v>
      </c>
      <c r="H1872" s="13">
        <v>18484.240000000002</v>
      </c>
      <c r="I1872" s="4">
        <f t="shared" si="59"/>
        <v>6.932646448660696E-3</v>
      </c>
      <c r="J1872" s="13">
        <f t="shared" si="58"/>
        <v>160.61562224903548</v>
      </c>
    </row>
    <row r="1873" spans="2:10" x14ac:dyDescent="0.25">
      <c r="B1873" s="2">
        <v>1869</v>
      </c>
      <c r="C1873" s="1">
        <v>70030</v>
      </c>
      <c r="D1873" t="s">
        <v>1304</v>
      </c>
      <c r="E1873" s="2" t="s">
        <v>1</v>
      </c>
      <c r="F1873" s="13">
        <v>49613.91</v>
      </c>
      <c r="G1873" s="13">
        <v>5772304.1699999999</v>
      </c>
      <c r="H1873" s="13">
        <v>31114.7</v>
      </c>
      <c r="I1873" s="4">
        <f t="shared" si="59"/>
        <v>5.3903431079932156E-3</v>
      </c>
      <c r="J1873" s="13">
        <f t="shared" si="58"/>
        <v>267.4359978290957</v>
      </c>
    </row>
    <row r="1874" spans="2:10" x14ac:dyDescent="0.25">
      <c r="B1874" s="2">
        <v>1870</v>
      </c>
      <c r="C1874" s="1">
        <v>70032</v>
      </c>
      <c r="D1874" t="s">
        <v>677</v>
      </c>
      <c r="E1874" s="2" t="s">
        <v>1</v>
      </c>
      <c r="F1874" s="13">
        <v>29450.3</v>
      </c>
      <c r="G1874" s="13">
        <v>3346140.64</v>
      </c>
      <c r="H1874" s="13">
        <v>20647.2</v>
      </c>
      <c r="I1874" s="4">
        <f t="shared" si="59"/>
        <v>6.1704519389238818E-3</v>
      </c>
      <c r="J1874" s="13">
        <f t="shared" si="58"/>
        <v>181.72166073688999</v>
      </c>
    </row>
    <row r="1875" spans="2:10" x14ac:dyDescent="0.25">
      <c r="B1875" s="2">
        <v>1871</v>
      </c>
      <c r="C1875" s="1">
        <v>70191</v>
      </c>
      <c r="D1875" t="s">
        <v>1304</v>
      </c>
      <c r="E1875" s="2" t="s">
        <v>19</v>
      </c>
      <c r="F1875" s="13">
        <v>31283.32</v>
      </c>
      <c r="G1875" s="13">
        <v>4870784</v>
      </c>
      <c r="H1875" s="13">
        <v>60187.96</v>
      </c>
      <c r="I1875" s="4">
        <f t="shared" si="59"/>
        <v>1.2356934735763277E-2</v>
      </c>
      <c r="J1875" s="13">
        <f t="shared" si="58"/>
        <v>386.56594355799803</v>
      </c>
    </row>
    <row r="1876" spans="2:10" x14ac:dyDescent="0.25">
      <c r="B1876" s="2">
        <v>1872</v>
      </c>
      <c r="C1876" s="1">
        <v>70201</v>
      </c>
      <c r="D1876" t="s">
        <v>161</v>
      </c>
      <c r="E1876" s="2" t="s">
        <v>20</v>
      </c>
      <c r="F1876" s="13">
        <v>13393.28</v>
      </c>
      <c r="G1876" s="13">
        <v>2071393.32</v>
      </c>
      <c r="H1876" s="13">
        <v>157817.29</v>
      </c>
      <c r="I1876" s="4">
        <f t="shared" si="59"/>
        <v>7.6188953819741001E-2</v>
      </c>
      <c r="J1876" s="13">
        <f t="shared" si="58"/>
        <v>1020.4199914148608</v>
      </c>
    </row>
    <row r="1877" spans="2:10" x14ac:dyDescent="0.25">
      <c r="B1877" s="2">
        <v>1873</v>
      </c>
      <c r="C1877" s="1">
        <v>70251</v>
      </c>
      <c r="D1877" t="s">
        <v>164</v>
      </c>
      <c r="E1877" s="2" t="s">
        <v>20</v>
      </c>
      <c r="F1877" s="13">
        <v>134642.35999999999</v>
      </c>
      <c r="G1877" s="13">
        <v>22513748.539999999</v>
      </c>
      <c r="H1877" s="13">
        <v>709125.39</v>
      </c>
      <c r="I1877" s="4">
        <f t="shared" si="59"/>
        <v>3.1497437609738888E-2</v>
      </c>
      <c r="J1877" s="13">
        <f t="shared" si="58"/>
        <v>4240.8893337280024</v>
      </c>
    </row>
    <row r="1878" spans="2:10" x14ac:dyDescent="0.25">
      <c r="B1878" s="2">
        <v>1874</v>
      </c>
      <c r="C1878" s="1">
        <v>70261</v>
      </c>
      <c r="D1878" t="s">
        <v>1296</v>
      </c>
      <c r="E1878" s="2" t="s">
        <v>20</v>
      </c>
      <c r="F1878" s="13">
        <v>314449.52</v>
      </c>
      <c r="G1878" s="13">
        <v>47403194.689999998</v>
      </c>
      <c r="H1878" s="13">
        <v>2260881.69</v>
      </c>
      <c r="I1878" s="4">
        <f t="shared" si="59"/>
        <v>4.7694711396254211E-2</v>
      </c>
      <c r="J1878" s="13">
        <f t="shared" si="58"/>
        <v>14997.579105090666</v>
      </c>
    </row>
    <row r="1879" spans="2:10" x14ac:dyDescent="0.25">
      <c r="B1879" s="2">
        <v>1875</v>
      </c>
      <c r="C1879" s="1">
        <v>70265</v>
      </c>
      <c r="D1879" t="s">
        <v>1299</v>
      </c>
      <c r="E1879" s="2" t="s">
        <v>20</v>
      </c>
      <c r="F1879" s="13">
        <v>28631.51</v>
      </c>
      <c r="G1879" s="13">
        <v>4520824.3099999996</v>
      </c>
      <c r="H1879" s="13">
        <v>72045.61</v>
      </c>
      <c r="I1879" s="4">
        <f t="shared" si="59"/>
        <v>1.5936387937181308E-2</v>
      </c>
      <c r="J1879" s="13">
        <f t="shared" si="58"/>
        <v>456.28285058728596</v>
      </c>
    </row>
    <row r="1880" spans="2:10" x14ac:dyDescent="0.25">
      <c r="B1880" s="2">
        <v>1876</v>
      </c>
      <c r="C1880" s="1">
        <v>70266</v>
      </c>
      <c r="D1880" t="s">
        <v>1300</v>
      </c>
      <c r="E1880" s="2" t="s">
        <v>20</v>
      </c>
      <c r="F1880" s="13">
        <v>637970.59</v>
      </c>
      <c r="G1880" s="13">
        <v>98368509.040000007</v>
      </c>
      <c r="H1880" s="13">
        <v>4140894.58</v>
      </c>
      <c r="I1880" s="4">
        <f t="shared" si="59"/>
        <v>4.2095733893010114E-2</v>
      </c>
      <c r="J1880" s="13">
        <f t="shared" si="58"/>
        <v>26855.840188206657</v>
      </c>
    </row>
    <row r="1881" spans="2:10" x14ac:dyDescent="0.25">
      <c r="B1881" s="2">
        <v>1877</v>
      </c>
      <c r="C1881" s="1">
        <v>71002</v>
      </c>
      <c r="D1881" t="s">
        <v>1305</v>
      </c>
      <c r="E1881" s="2" t="s">
        <v>1</v>
      </c>
      <c r="F1881" s="13">
        <v>9301.7000000000007</v>
      </c>
      <c r="G1881" s="13">
        <v>1155923.3600000001</v>
      </c>
      <c r="H1881" s="13">
        <v>13455.87</v>
      </c>
      <c r="I1881" s="4">
        <f t="shared" si="59"/>
        <v>1.1640797708249447E-2</v>
      </c>
      <c r="J1881" s="13">
        <f t="shared" si="58"/>
        <v>108.27920804282388</v>
      </c>
    </row>
    <row r="1882" spans="2:10" x14ac:dyDescent="0.25">
      <c r="B1882" s="2">
        <v>1878</v>
      </c>
      <c r="C1882" s="1">
        <v>71004</v>
      </c>
      <c r="D1882" t="s">
        <v>1306</v>
      </c>
      <c r="E1882" s="2" t="s">
        <v>1</v>
      </c>
      <c r="F1882" s="13">
        <v>8540.32</v>
      </c>
      <c r="G1882" s="13">
        <v>996197.32</v>
      </c>
      <c r="H1882" s="13">
        <v>36624.89</v>
      </c>
      <c r="I1882" s="4">
        <f t="shared" si="59"/>
        <v>3.6764694367979231E-2</v>
      </c>
      <c r="J1882" s="13">
        <f t="shared" si="58"/>
        <v>313.98225460474038</v>
      </c>
    </row>
    <row r="1883" spans="2:10" x14ac:dyDescent="0.25">
      <c r="B1883" s="2">
        <v>1879</v>
      </c>
      <c r="C1883" s="1">
        <v>71006</v>
      </c>
      <c r="D1883" t="s">
        <v>62</v>
      </c>
      <c r="E1883" s="2" t="s">
        <v>1</v>
      </c>
      <c r="F1883" s="13">
        <v>9486.6200000000008</v>
      </c>
      <c r="G1883" s="13">
        <v>1037810.56</v>
      </c>
      <c r="H1883" s="13">
        <v>141690.18</v>
      </c>
      <c r="I1883" s="4">
        <f t="shared" si="59"/>
        <v>0.13652798059792337</v>
      </c>
      <c r="J1883" s="13">
        <f t="shared" si="58"/>
        <v>1295.189071299872</v>
      </c>
    </row>
    <row r="1884" spans="2:10" x14ac:dyDescent="0.25">
      <c r="B1884" s="2">
        <v>1880</v>
      </c>
      <c r="C1884" s="1">
        <v>71008</v>
      </c>
      <c r="D1884" t="s">
        <v>1307</v>
      </c>
      <c r="E1884" s="2" t="s">
        <v>1</v>
      </c>
      <c r="F1884" s="13">
        <v>7738.37</v>
      </c>
      <c r="G1884" s="13">
        <v>864722.61</v>
      </c>
      <c r="H1884" s="13">
        <v>6007.78</v>
      </c>
      <c r="I1884" s="4">
        <f t="shared" si="59"/>
        <v>6.9476383877599777E-3</v>
      </c>
      <c r="J1884" s="13">
        <f t="shared" si="58"/>
        <v>53.763396470690175</v>
      </c>
    </row>
    <row r="1885" spans="2:10" x14ac:dyDescent="0.25">
      <c r="B1885" s="2">
        <v>1881</v>
      </c>
      <c r="C1885" s="1">
        <v>71010</v>
      </c>
      <c r="D1885" t="s">
        <v>1308</v>
      </c>
      <c r="E1885" s="2" t="s">
        <v>1</v>
      </c>
      <c r="F1885" s="13">
        <v>6813.68</v>
      </c>
      <c r="G1885" s="13">
        <v>841174.53</v>
      </c>
      <c r="H1885" s="13">
        <v>537.96</v>
      </c>
      <c r="I1885" s="4">
        <f t="shared" si="59"/>
        <v>6.3953434253412312E-4</v>
      </c>
      <c r="J1885" s="13">
        <f t="shared" si="58"/>
        <v>4.3575823590379041</v>
      </c>
    </row>
    <row r="1886" spans="2:10" x14ac:dyDescent="0.25">
      <c r="B1886" s="2">
        <v>1882</v>
      </c>
      <c r="C1886" s="1">
        <v>71012</v>
      </c>
      <c r="D1886" t="s">
        <v>1309</v>
      </c>
      <c r="E1886" s="2" t="s">
        <v>1</v>
      </c>
      <c r="F1886" s="13">
        <v>5071.04</v>
      </c>
      <c r="G1886" s="13">
        <v>580549.38</v>
      </c>
      <c r="H1886" s="13">
        <v>1647.43</v>
      </c>
      <c r="I1886" s="4">
        <f t="shared" si="59"/>
        <v>2.8377086545161756E-3</v>
      </c>
      <c r="J1886" s="13">
        <f t="shared" si="58"/>
        <v>14.390134095397707</v>
      </c>
    </row>
    <row r="1887" spans="2:10" x14ac:dyDescent="0.25">
      <c r="B1887" s="2">
        <v>1883</v>
      </c>
      <c r="C1887" s="1">
        <v>71014</v>
      </c>
      <c r="D1887" t="s">
        <v>1310</v>
      </c>
      <c r="E1887" s="2" t="s">
        <v>1</v>
      </c>
      <c r="F1887" s="13">
        <v>79045.710000000006</v>
      </c>
      <c r="G1887" s="13">
        <v>9429202.1099999994</v>
      </c>
      <c r="H1887" s="13">
        <v>75975.48</v>
      </c>
      <c r="I1887" s="4">
        <f t="shared" si="59"/>
        <v>8.0574664869496587E-3</v>
      </c>
      <c r="J1887" s="13">
        <f t="shared" si="58"/>
        <v>636.90815926214157</v>
      </c>
    </row>
    <row r="1888" spans="2:10" x14ac:dyDescent="0.25">
      <c r="B1888" s="2">
        <v>1884</v>
      </c>
      <c r="C1888" s="1">
        <v>71016</v>
      </c>
      <c r="D1888" t="s">
        <v>1311</v>
      </c>
      <c r="E1888" s="2" t="s">
        <v>1</v>
      </c>
      <c r="F1888" s="13">
        <v>8746.2900000000009</v>
      </c>
      <c r="G1888" s="13">
        <v>1068625.98</v>
      </c>
      <c r="H1888" s="13">
        <v>6187.94</v>
      </c>
      <c r="I1888" s="4">
        <f t="shared" si="59"/>
        <v>5.7905573285800139E-3</v>
      </c>
      <c r="J1888" s="13">
        <f t="shared" si="58"/>
        <v>50.645893657386097</v>
      </c>
    </row>
    <row r="1889" spans="2:10" x14ac:dyDescent="0.25">
      <c r="B1889" s="2">
        <v>1885</v>
      </c>
      <c r="C1889" s="1">
        <v>71018</v>
      </c>
      <c r="D1889" t="s">
        <v>460</v>
      </c>
      <c r="E1889" s="2" t="s">
        <v>1</v>
      </c>
      <c r="F1889" s="13">
        <v>3859.88</v>
      </c>
      <c r="G1889" s="13">
        <v>468456.21</v>
      </c>
      <c r="H1889" s="13">
        <v>14965.52</v>
      </c>
      <c r="I1889" s="4">
        <f t="shared" si="59"/>
        <v>3.1946465177609663E-2</v>
      </c>
      <c r="J1889" s="13">
        <f t="shared" si="58"/>
        <v>123.30952200975199</v>
      </c>
    </row>
    <row r="1890" spans="2:10" x14ac:dyDescent="0.25">
      <c r="B1890" s="2">
        <v>1886</v>
      </c>
      <c r="C1890" s="1">
        <v>71020</v>
      </c>
      <c r="D1890" t="s">
        <v>8</v>
      </c>
      <c r="E1890" s="2" t="s">
        <v>1</v>
      </c>
      <c r="F1890" s="13">
        <v>22444.52</v>
      </c>
      <c r="G1890" s="13">
        <v>2513490.1</v>
      </c>
      <c r="H1890" s="13">
        <v>50768.55</v>
      </c>
      <c r="I1890" s="4">
        <f t="shared" si="59"/>
        <v>2.01984284720278E-2</v>
      </c>
      <c r="J1890" s="13">
        <f t="shared" si="58"/>
        <v>453.34403180899739</v>
      </c>
    </row>
    <row r="1891" spans="2:10" x14ac:dyDescent="0.25">
      <c r="B1891" s="2">
        <v>1887</v>
      </c>
      <c r="C1891" s="1">
        <v>71022</v>
      </c>
      <c r="D1891" t="s">
        <v>439</v>
      </c>
      <c r="E1891" s="2" t="s">
        <v>1</v>
      </c>
      <c r="F1891" s="13">
        <v>10040.11</v>
      </c>
      <c r="G1891" s="13">
        <v>1147767.83</v>
      </c>
      <c r="H1891" s="13">
        <v>27774.560000000001</v>
      </c>
      <c r="I1891" s="4">
        <f t="shared" si="59"/>
        <v>2.4198761521308711E-2</v>
      </c>
      <c r="J1891" s="13">
        <f t="shared" si="58"/>
        <v>242.95822753770682</v>
      </c>
    </row>
    <row r="1892" spans="2:10" x14ac:dyDescent="0.25">
      <c r="B1892" s="2">
        <v>1888</v>
      </c>
      <c r="C1892" s="1">
        <v>71024</v>
      </c>
      <c r="D1892" t="s">
        <v>955</v>
      </c>
      <c r="E1892" s="2" t="s">
        <v>1</v>
      </c>
      <c r="F1892" s="13">
        <v>6872.01</v>
      </c>
      <c r="G1892" s="13">
        <v>832593.76</v>
      </c>
      <c r="H1892" s="13">
        <v>19867.13</v>
      </c>
      <c r="I1892" s="4">
        <f t="shared" si="59"/>
        <v>2.3861733001698211E-2</v>
      </c>
      <c r="J1892" s="13">
        <f t="shared" si="58"/>
        <v>163.97806780500014</v>
      </c>
    </row>
    <row r="1893" spans="2:10" x14ac:dyDescent="0.25">
      <c r="B1893" s="2">
        <v>1889</v>
      </c>
      <c r="C1893" s="1">
        <v>71026</v>
      </c>
      <c r="D1893" t="s">
        <v>1312</v>
      </c>
      <c r="E1893" s="2" t="s">
        <v>1</v>
      </c>
      <c r="F1893" s="13">
        <v>13763.82</v>
      </c>
      <c r="G1893" s="13">
        <v>1620501.48</v>
      </c>
      <c r="H1893" s="13">
        <v>16179.49</v>
      </c>
      <c r="I1893" s="4">
        <f t="shared" si="59"/>
        <v>9.9842488264805535E-3</v>
      </c>
      <c r="J1893" s="13">
        <f t="shared" si="58"/>
        <v>137.42140368288958</v>
      </c>
    </row>
    <row r="1894" spans="2:10" x14ac:dyDescent="0.25">
      <c r="B1894" s="2">
        <v>1890</v>
      </c>
      <c r="C1894" s="1">
        <v>71028</v>
      </c>
      <c r="D1894" t="s">
        <v>1313</v>
      </c>
      <c r="E1894" s="2" t="s">
        <v>1</v>
      </c>
      <c r="F1894" s="13">
        <v>5144.2299999999996</v>
      </c>
      <c r="G1894" s="13">
        <v>586451.68999999994</v>
      </c>
      <c r="H1894" s="13">
        <v>14763.72</v>
      </c>
      <c r="I1894" s="4">
        <f t="shared" si="59"/>
        <v>2.5174656756467018E-2</v>
      </c>
      <c r="J1894" s="13">
        <f t="shared" si="58"/>
        <v>129.50422452632031</v>
      </c>
    </row>
    <row r="1895" spans="2:10" x14ac:dyDescent="0.25">
      <c r="B1895" s="2">
        <v>1891</v>
      </c>
      <c r="C1895" s="1">
        <v>71030</v>
      </c>
      <c r="D1895" t="s">
        <v>14</v>
      </c>
      <c r="E1895" s="2" t="s">
        <v>1</v>
      </c>
      <c r="F1895" s="13">
        <v>15793.81</v>
      </c>
      <c r="G1895" s="13">
        <v>1822305.95</v>
      </c>
      <c r="H1895" s="13">
        <v>8389.7999999999993</v>
      </c>
      <c r="I1895" s="4">
        <f t="shared" si="59"/>
        <v>4.6039469936428618E-3</v>
      </c>
      <c r="J1895" s="13">
        <f t="shared" si="58"/>
        <v>72.713864067666563</v>
      </c>
    </row>
    <row r="1896" spans="2:10" x14ac:dyDescent="0.25">
      <c r="B1896" s="2">
        <v>1892</v>
      </c>
      <c r="C1896" s="1">
        <v>71032</v>
      </c>
      <c r="D1896" t="s">
        <v>1017</v>
      </c>
      <c r="E1896" s="2" t="s">
        <v>1</v>
      </c>
      <c r="F1896" s="13">
        <v>12296.78</v>
      </c>
      <c r="G1896" s="13">
        <v>1440653.54</v>
      </c>
      <c r="H1896" s="13">
        <v>6944.98</v>
      </c>
      <c r="I1896" s="4">
        <f t="shared" si="59"/>
        <v>4.8207149097068813E-3</v>
      </c>
      <c r="J1896" s="13">
        <f t="shared" si="58"/>
        <v>59.279270687385385</v>
      </c>
    </row>
    <row r="1897" spans="2:10" x14ac:dyDescent="0.25">
      <c r="B1897" s="2">
        <v>1893</v>
      </c>
      <c r="C1897" s="1">
        <v>71034</v>
      </c>
      <c r="D1897" t="s">
        <v>1314</v>
      </c>
      <c r="E1897" s="2" t="s">
        <v>1</v>
      </c>
      <c r="F1897" s="13">
        <v>9831.8799999999992</v>
      </c>
      <c r="G1897" s="13">
        <v>1223408.58</v>
      </c>
      <c r="H1897" s="13">
        <v>8009.16</v>
      </c>
      <c r="I1897" s="4">
        <f t="shared" si="59"/>
        <v>6.5465945972031673E-3</v>
      </c>
      <c r="J1897" s="13">
        <f t="shared" si="58"/>
        <v>64.365332488349878</v>
      </c>
    </row>
    <row r="1898" spans="2:10" x14ac:dyDescent="0.25">
      <c r="B1898" s="2">
        <v>1894</v>
      </c>
      <c r="C1898" s="1">
        <v>71036</v>
      </c>
      <c r="D1898" t="s">
        <v>1315</v>
      </c>
      <c r="E1898" s="2" t="s">
        <v>1</v>
      </c>
      <c r="F1898" s="13">
        <v>48620.65</v>
      </c>
      <c r="G1898" s="13">
        <v>5614970.2199999997</v>
      </c>
      <c r="H1898" s="13">
        <v>20371.37</v>
      </c>
      <c r="I1898" s="4">
        <f t="shared" si="59"/>
        <v>3.6280459560478311E-3</v>
      </c>
      <c r="J1898" s="13">
        <f t="shared" si="58"/>
        <v>176.39795261291698</v>
      </c>
    </row>
    <row r="1899" spans="2:10" x14ac:dyDescent="0.25">
      <c r="B1899" s="2">
        <v>1895</v>
      </c>
      <c r="C1899" s="1">
        <v>71038</v>
      </c>
      <c r="D1899" t="s">
        <v>264</v>
      </c>
      <c r="E1899" s="2" t="s">
        <v>1</v>
      </c>
      <c r="F1899" s="13">
        <v>11819.68</v>
      </c>
      <c r="G1899" s="13">
        <v>1392924.5</v>
      </c>
      <c r="H1899" s="13">
        <v>7883.55</v>
      </c>
      <c r="I1899" s="4">
        <f t="shared" si="59"/>
        <v>5.6597109175694736E-3</v>
      </c>
      <c r="J1899" s="13">
        <f t="shared" si="58"/>
        <v>66.895971938177553</v>
      </c>
    </row>
    <row r="1900" spans="2:10" x14ac:dyDescent="0.25">
      <c r="B1900" s="2">
        <v>1896</v>
      </c>
      <c r="C1900" s="1">
        <v>71040</v>
      </c>
      <c r="D1900" t="s">
        <v>1316</v>
      </c>
      <c r="E1900" s="2" t="s">
        <v>1</v>
      </c>
      <c r="F1900" s="13">
        <v>9509.49</v>
      </c>
      <c r="G1900" s="13">
        <v>1194419.06</v>
      </c>
      <c r="H1900" s="13">
        <v>137171.15</v>
      </c>
      <c r="I1900" s="4">
        <f t="shared" si="59"/>
        <v>0.11484340345339096</v>
      </c>
      <c r="J1900" s="13">
        <f t="shared" si="58"/>
        <v>1092.1021967059867</v>
      </c>
    </row>
    <row r="1901" spans="2:10" x14ac:dyDescent="0.25">
      <c r="B1901" s="2">
        <v>1897</v>
      </c>
      <c r="C1901" s="1">
        <v>71042</v>
      </c>
      <c r="D1901" t="s">
        <v>182</v>
      </c>
      <c r="E1901" s="2" t="s">
        <v>1</v>
      </c>
      <c r="F1901" s="13">
        <v>10868.31</v>
      </c>
      <c r="G1901" s="13">
        <v>1220160.6599999999</v>
      </c>
      <c r="H1901" s="13">
        <v>38011.620000000003</v>
      </c>
      <c r="I1901" s="4">
        <f t="shared" si="59"/>
        <v>3.1152963086025085E-2</v>
      </c>
      <c r="J1901" s="13">
        <f t="shared" si="58"/>
        <v>338.58006023747726</v>
      </c>
    </row>
    <row r="1902" spans="2:10" x14ac:dyDescent="0.25">
      <c r="B1902" s="2">
        <v>1898</v>
      </c>
      <c r="C1902" s="1">
        <v>71044</v>
      </c>
      <c r="D1902" t="s">
        <v>1317</v>
      </c>
      <c r="E1902" s="2" t="s">
        <v>1</v>
      </c>
      <c r="F1902" s="13">
        <v>10362.98</v>
      </c>
      <c r="G1902" s="13">
        <v>1164115.1200000001</v>
      </c>
      <c r="H1902" s="13">
        <v>11391.57</v>
      </c>
      <c r="I1902" s="4">
        <f t="shared" si="59"/>
        <v>9.7856043653139716E-3</v>
      </c>
      <c r="J1902" s="13">
        <f t="shared" si="58"/>
        <v>101.40802232566138</v>
      </c>
    </row>
    <row r="1903" spans="2:10" x14ac:dyDescent="0.25">
      <c r="B1903" s="2">
        <v>1899</v>
      </c>
      <c r="C1903" s="1">
        <v>71100</v>
      </c>
      <c r="D1903" t="s">
        <v>1305</v>
      </c>
      <c r="E1903" s="2" t="s">
        <v>19</v>
      </c>
      <c r="F1903" s="13">
        <v>1872.72</v>
      </c>
      <c r="G1903" s="13">
        <v>257100.75</v>
      </c>
      <c r="H1903" s="13">
        <v>6649.45</v>
      </c>
      <c r="I1903" s="4">
        <f t="shared" si="59"/>
        <v>2.5863207322421269E-2</v>
      </c>
      <c r="J1903" s="13">
        <f t="shared" si="58"/>
        <v>48.434545616844758</v>
      </c>
    </row>
    <row r="1904" spans="2:10" x14ac:dyDescent="0.25">
      <c r="B1904" s="2">
        <v>1900</v>
      </c>
      <c r="C1904" s="1">
        <v>71101</v>
      </c>
      <c r="D1904" t="s">
        <v>1306</v>
      </c>
      <c r="E1904" s="2" t="s">
        <v>19</v>
      </c>
      <c r="F1904" s="13">
        <v>5338.44</v>
      </c>
      <c r="G1904" s="13">
        <v>710710.36</v>
      </c>
      <c r="H1904" s="13">
        <v>15389.95</v>
      </c>
      <c r="I1904" s="4">
        <f t="shared" si="59"/>
        <v>2.1654320615222215E-2</v>
      </c>
      <c r="J1904" s="13">
        <f t="shared" si="58"/>
        <v>115.60029134512688</v>
      </c>
    </row>
    <row r="1905" spans="2:10" x14ac:dyDescent="0.25">
      <c r="B1905" s="2">
        <v>1901</v>
      </c>
      <c r="C1905" s="1">
        <v>71106</v>
      </c>
      <c r="D1905" t="s">
        <v>1318</v>
      </c>
      <c r="E1905" s="2" t="s">
        <v>19</v>
      </c>
      <c r="F1905" s="13">
        <v>14565.51</v>
      </c>
      <c r="G1905" s="13">
        <v>2309864.65</v>
      </c>
      <c r="H1905" s="13">
        <v>354185.53</v>
      </c>
      <c r="I1905" s="4">
        <f t="shared" si="59"/>
        <v>0.1533360536947479</v>
      </c>
      <c r="J1905" s="13">
        <f t="shared" si="58"/>
        <v>2233.4178234513874</v>
      </c>
    </row>
    <row r="1906" spans="2:10" x14ac:dyDescent="0.25">
      <c r="B1906" s="2">
        <v>1902</v>
      </c>
      <c r="C1906" s="1">
        <v>71122</v>
      </c>
      <c r="D1906" t="s">
        <v>724</v>
      </c>
      <c r="E1906" s="2" t="s">
        <v>19</v>
      </c>
      <c r="F1906" s="13">
        <v>8358.1200000000008</v>
      </c>
      <c r="G1906" s="13">
        <v>885584.73</v>
      </c>
      <c r="H1906" s="13">
        <v>9154.6299999999992</v>
      </c>
      <c r="I1906" s="4">
        <f t="shared" si="59"/>
        <v>1.0337384656576E-2</v>
      </c>
      <c r="J1906" s="13">
        <f t="shared" si="58"/>
        <v>86.401101445820998</v>
      </c>
    </row>
    <row r="1907" spans="2:10" x14ac:dyDescent="0.25">
      <c r="B1907" s="2">
        <v>1903</v>
      </c>
      <c r="C1907" s="1">
        <v>71151</v>
      </c>
      <c r="D1907" t="s">
        <v>955</v>
      </c>
      <c r="E1907" s="2" t="s">
        <v>19</v>
      </c>
      <c r="F1907" s="13">
        <v>1604.52</v>
      </c>
      <c r="G1907" s="13">
        <v>192569.13</v>
      </c>
      <c r="H1907" s="13">
        <v>3185.53</v>
      </c>
      <c r="I1907" s="4">
        <f t="shared" si="59"/>
        <v>1.6542267184776711E-2</v>
      </c>
      <c r="J1907" s="13">
        <f t="shared" si="58"/>
        <v>26.542398543317926</v>
      </c>
    </row>
    <row r="1908" spans="2:10" x14ac:dyDescent="0.25">
      <c r="B1908" s="2">
        <v>1904</v>
      </c>
      <c r="C1908" s="1">
        <v>71171</v>
      </c>
      <c r="D1908" t="s">
        <v>1312</v>
      </c>
      <c r="E1908" s="2" t="s">
        <v>19</v>
      </c>
      <c r="F1908" s="13">
        <v>17441.38</v>
      </c>
      <c r="G1908" s="13">
        <v>3090048.34</v>
      </c>
      <c r="H1908" s="13">
        <v>229554.66</v>
      </c>
      <c r="I1908" s="4">
        <f t="shared" si="59"/>
        <v>7.4288371812332235E-2</v>
      </c>
      <c r="J1908" s="13">
        <f t="shared" si="58"/>
        <v>1295.6917223601752</v>
      </c>
    </row>
    <row r="1909" spans="2:10" x14ac:dyDescent="0.25">
      <c r="B1909" s="2">
        <v>1905</v>
      </c>
      <c r="C1909" s="1">
        <v>71178</v>
      </c>
      <c r="D1909" t="s">
        <v>1314</v>
      </c>
      <c r="E1909" s="2" t="s">
        <v>19</v>
      </c>
      <c r="F1909" s="13">
        <v>4295.26</v>
      </c>
      <c r="G1909" s="13">
        <v>468526.18</v>
      </c>
      <c r="H1909" s="13">
        <v>8780.77</v>
      </c>
      <c r="I1909" s="4">
        <f t="shared" si="59"/>
        <v>1.8741257959160363E-2</v>
      </c>
      <c r="J1909" s="13">
        <f t="shared" si="58"/>
        <v>80.498575661663139</v>
      </c>
    </row>
    <row r="1910" spans="2:10" x14ac:dyDescent="0.25">
      <c r="B1910" s="2">
        <v>1906</v>
      </c>
      <c r="C1910" s="1">
        <v>71186</v>
      </c>
      <c r="D1910" t="s">
        <v>1319</v>
      </c>
      <c r="E1910" s="2" t="s">
        <v>19</v>
      </c>
      <c r="F1910" s="13">
        <v>4107.33</v>
      </c>
      <c r="G1910" s="13">
        <v>532018.87</v>
      </c>
      <c r="H1910" s="13">
        <v>21768.25</v>
      </c>
      <c r="I1910" s="4">
        <f t="shared" si="59"/>
        <v>4.0916311859389501E-2</v>
      </c>
      <c r="J1910" s="13">
        <f t="shared" si="58"/>
        <v>168.05679518942628</v>
      </c>
    </row>
    <row r="1911" spans="2:10" x14ac:dyDescent="0.25">
      <c r="B1911" s="2">
        <v>1907</v>
      </c>
      <c r="C1911" s="1">
        <v>71251</v>
      </c>
      <c r="D1911" t="s">
        <v>439</v>
      </c>
      <c r="E1911" s="2" t="s">
        <v>20</v>
      </c>
      <c r="F1911" s="13">
        <v>213204.86</v>
      </c>
      <c r="G1911" s="13">
        <v>31941123.359999999</v>
      </c>
      <c r="H1911" s="13">
        <v>1572852.09</v>
      </c>
      <c r="I1911" s="4">
        <f t="shared" si="59"/>
        <v>4.9242228342215706E-2</v>
      </c>
      <c r="J1911" s="13">
        <f t="shared" si="58"/>
        <v>10498.68239979013</v>
      </c>
    </row>
    <row r="1912" spans="2:10" x14ac:dyDescent="0.25">
      <c r="B1912" s="2">
        <v>1908</v>
      </c>
      <c r="C1912" s="1">
        <v>71261</v>
      </c>
      <c r="D1912" t="s">
        <v>1320</v>
      </c>
      <c r="E1912" s="2" t="s">
        <v>20</v>
      </c>
      <c r="F1912" s="13">
        <v>17088.77</v>
      </c>
      <c r="G1912" s="13">
        <v>3334385.11</v>
      </c>
      <c r="H1912" s="13">
        <v>332527.34999999998</v>
      </c>
      <c r="I1912" s="4">
        <f t="shared" si="59"/>
        <v>9.9726737923202871E-2</v>
      </c>
      <c r="J1912" s="13">
        <f t="shared" si="58"/>
        <v>1704.2072872198917</v>
      </c>
    </row>
    <row r="1913" spans="2:10" x14ac:dyDescent="0.25">
      <c r="B1913" s="2">
        <v>1909</v>
      </c>
      <c r="C1913" s="1">
        <v>71271</v>
      </c>
      <c r="D1913" t="s">
        <v>1321</v>
      </c>
      <c r="E1913" s="2" t="s">
        <v>20</v>
      </c>
      <c r="F1913" s="13">
        <v>7905.16</v>
      </c>
      <c r="G1913" s="13">
        <v>1265839.56</v>
      </c>
      <c r="H1913" s="13">
        <v>77846.399999999994</v>
      </c>
      <c r="I1913" s="4">
        <f t="shared" si="59"/>
        <v>6.1497841006011841E-2</v>
      </c>
      <c r="J1913" s="13">
        <f t="shared" si="58"/>
        <v>486.15027280708455</v>
      </c>
    </row>
    <row r="1914" spans="2:10" x14ac:dyDescent="0.25">
      <c r="B1914" s="2">
        <v>1910</v>
      </c>
      <c r="C1914" s="1">
        <v>71291</v>
      </c>
      <c r="D1914" t="s">
        <v>1322</v>
      </c>
      <c r="E1914" s="2" t="s">
        <v>20</v>
      </c>
      <c r="F1914" s="13">
        <v>169323.35</v>
      </c>
      <c r="G1914" s="13">
        <v>28552151.629999999</v>
      </c>
      <c r="H1914" s="13">
        <v>1615547.35</v>
      </c>
      <c r="I1914" s="4">
        <f t="shared" si="59"/>
        <v>5.6582332951136689E-2</v>
      </c>
      <c r="J1914" s="13">
        <f t="shared" si="58"/>
        <v>9580.7101661018514</v>
      </c>
    </row>
    <row r="1915" spans="2:10" x14ac:dyDescent="0.25">
      <c r="B1915" s="2">
        <v>1911</v>
      </c>
      <c r="C1915" s="1">
        <v>72001</v>
      </c>
      <c r="D1915" t="s">
        <v>1323</v>
      </c>
      <c r="E1915" s="2" t="s">
        <v>1</v>
      </c>
      <c r="F1915" s="13">
        <v>49019.26</v>
      </c>
      <c r="G1915" s="13">
        <v>6559709.4800000004</v>
      </c>
      <c r="H1915" s="13">
        <v>23305.54</v>
      </c>
      <c r="I1915" s="4">
        <f t="shared" si="59"/>
        <v>3.5528311232466349E-3</v>
      </c>
      <c r="J1915" s="13">
        <f t="shared" si="58"/>
        <v>174.15715256651885</v>
      </c>
    </row>
    <row r="1917" spans="2:10" x14ac:dyDescent="0.25">
      <c r="J1917">
        <f>SUM(Table3[Forestry Tax Levy, PP])</f>
        <v>2002216.9645287215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1918"/>
  <sheetViews>
    <sheetView zoomScale="90" zoomScaleNormal="90" workbookViewId="0">
      <pane xSplit="7" ySplit="5" topLeftCell="S1889" activePane="bottomRight" state="frozen"/>
      <selection pane="topRight" activeCell="H1" sqref="H1"/>
      <selection pane="bottomLeft" activeCell="A6" sqref="A6"/>
      <selection pane="bottomRight" activeCell="U1921" sqref="U1921"/>
    </sheetView>
  </sheetViews>
  <sheetFormatPr defaultRowHeight="15" x14ac:dyDescent="0.25"/>
  <cols>
    <col min="1" max="1" width="1.140625" customWidth="1"/>
    <col min="2" max="2" width="5.5703125" style="2" bestFit="1" customWidth="1"/>
    <col min="3" max="3" width="8.42578125" style="2" bestFit="1" customWidth="1"/>
    <col min="4" max="4" width="10.28515625" style="2" bestFit="1" customWidth="1"/>
    <col min="5" max="5" width="21.140625" bestFit="1" customWidth="1"/>
    <col min="6" max="6" width="11" style="2" bestFit="1" customWidth="1"/>
    <col min="7" max="7" width="18" bestFit="1" customWidth="1"/>
    <col min="8" max="8" width="16.28515625" customWidth="1"/>
    <col min="9" max="9" width="17.5703125" customWidth="1"/>
    <col min="10" max="10" width="12.7109375" customWidth="1"/>
    <col min="11" max="11" width="15.7109375" customWidth="1"/>
    <col min="12" max="12" width="15.5703125" customWidth="1"/>
    <col min="13" max="13" width="14.28515625" bestFit="1" customWidth="1"/>
    <col min="14" max="14" width="17.42578125" customWidth="1"/>
    <col min="15" max="15" width="18.7109375" customWidth="1"/>
    <col min="16" max="16" width="13.85546875" customWidth="1"/>
    <col min="17" max="17" width="18" customWidth="1"/>
    <col min="18" max="18" width="19.7109375" bestFit="1" customWidth="1"/>
    <col min="19" max="19" width="14.28515625" bestFit="1" customWidth="1"/>
    <col min="20" max="20" width="17.42578125" customWidth="1"/>
    <col min="21" max="21" width="18.7109375" customWidth="1"/>
    <col min="22" max="22" width="14.85546875" customWidth="1"/>
    <col min="23" max="23" width="16.85546875" customWidth="1"/>
    <col min="24" max="25" width="14.28515625" bestFit="1" customWidth="1"/>
  </cols>
  <sheetData>
    <row r="1" spans="2:25" s="5" customFormat="1" x14ac:dyDescent="0.25">
      <c r="B1" s="6"/>
      <c r="C1" s="6"/>
      <c r="D1" s="6"/>
      <c r="F1" s="6"/>
    </row>
    <row r="2" spans="2:25" s="5" customFormat="1" x14ac:dyDescent="0.25">
      <c r="B2" s="15" t="s">
        <v>2674</v>
      </c>
      <c r="C2" s="6"/>
      <c r="D2" s="6"/>
      <c r="F2" s="6"/>
    </row>
    <row r="3" spans="2:25" s="5" customFormat="1" x14ac:dyDescent="0.25">
      <c r="B3" s="9"/>
      <c r="C3" s="6"/>
      <c r="D3" s="6"/>
      <c r="F3" s="6"/>
    </row>
    <row r="4" spans="2:25" s="7" customFormat="1" x14ac:dyDescent="0.25">
      <c r="B4" s="6"/>
      <c r="C4" s="6"/>
      <c r="D4" s="6"/>
      <c r="E4" s="5"/>
      <c r="F4" s="6"/>
      <c r="G4" s="5"/>
      <c r="H4" s="51" t="s">
        <v>2675</v>
      </c>
      <c r="I4" s="51"/>
      <c r="J4" s="51"/>
      <c r="K4" s="51"/>
      <c r="L4" s="51"/>
      <c r="M4" s="51"/>
      <c r="N4" s="52" t="s">
        <v>2658</v>
      </c>
      <c r="O4" s="52"/>
      <c r="P4" s="52"/>
      <c r="Q4" s="52"/>
      <c r="R4" s="52"/>
      <c r="S4" s="52"/>
      <c r="T4" s="53" t="s">
        <v>2659</v>
      </c>
      <c r="U4" s="53"/>
      <c r="V4" s="53"/>
      <c r="W4" s="53"/>
      <c r="X4" s="53"/>
      <c r="Y4" s="53"/>
    </row>
    <row r="5" spans="2:25" s="16" customFormat="1" x14ac:dyDescent="0.25">
      <c r="B5" s="9" t="s">
        <v>2673</v>
      </c>
      <c r="C5" s="9" t="s">
        <v>2648</v>
      </c>
      <c r="D5" s="9" t="s">
        <v>2649</v>
      </c>
      <c r="E5" s="9" t="s">
        <v>2650</v>
      </c>
      <c r="F5" s="9" t="s">
        <v>2669</v>
      </c>
      <c r="G5" s="9" t="s">
        <v>2651</v>
      </c>
      <c r="H5" s="9" t="s">
        <v>2653</v>
      </c>
      <c r="I5" s="9" t="s">
        <v>2654</v>
      </c>
      <c r="J5" s="9" t="s">
        <v>2657</v>
      </c>
      <c r="K5" s="9" t="s">
        <v>2656</v>
      </c>
      <c r="L5" s="9" t="s">
        <v>2655</v>
      </c>
      <c r="M5" s="9" t="s">
        <v>2652</v>
      </c>
      <c r="N5" s="9" t="s">
        <v>2676</v>
      </c>
      <c r="O5" s="9" t="s">
        <v>2677</v>
      </c>
      <c r="P5" s="9" t="s">
        <v>2678</v>
      </c>
      <c r="Q5" s="9" t="s">
        <v>2679</v>
      </c>
      <c r="R5" s="9" t="s">
        <v>2680</v>
      </c>
      <c r="S5" s="9" t="s">
        <v>2681</v>
      </c>
      <c r="T5" s="9" t="s">
        <v>2682</v>
      </c>
      <c r="U5" s="9" t="s">
        <v>2683</v>
      </c>
      <c r="V5" s="9" t="s">
        <v>2684</v>
      </c>
      <c r="W5" s="9" t="s">
        <v>2687</v>
      </c>
      <c r="X5" s="9" t="s">
        <v>2685</v>
      </c>
      <c r="Y5" s="9" t="s">
        <v>2686</v>
      </c>
    </row>
    <row r="6" spans="2:25" x14ac:dyDescent="0.25">
      <c r="B6" s="2">
        <v>1</v>
      </c>
      <c r="C6" s="2">
        <v>2013</v>
      </c>
      <c r="D6" s="1">
        <v>1002</v>
      </c>
      <c r="E6" t="s">
        <v>0</v>
      </c>
      <c r="F6" s="2" t="s">
        <v>1</v>
      </c>
      <c r="G6" s="13">
        <v>113494800</v>
      </c>
      <c r="H6" s="13">
        <v>15200</v>
      </c>
      <c r="I6" s="13">
        <v>15300</v>
      </c>
      <c r="J6" s="13">
        <v>0</v>
      </c>
      <c r="K6" s="13">
        <v>0</v>
      </c>
      <c r="L6" s="13">
        <v>1500</v>
      </c>
      <c r="M6" s="13">
        <v>32000</v>
      </c>
      <c r="N6" s="13">
        <v>108500</v>
      </c>
      <c r="O6" s="13">
        <v>185000</v>
      </c>
      <c r="P6" s="13">
        <v>0</v>
      </c>
      <c r="Q6" s="13">
        <v>0</v>
      </c>
      <c r="R6" s="13">
        <v>1866300</v>
      </c>
      <c r="S6" s="13">
        <v>2159800</v>
      </c>
      <c r="T6" s="13">
        <v>123700</v>
      </c>
      <c r="U6" s="13">
        <v>200300</v>
      </c>
      <c r="V6" s="13">
        <v>0</v>
      </c>
      <c r="W6" s="13">
        <v>0</v>
      </c>
      <c r="X6" s="13">
        <v>1867800</v>
      </c>
      <c r="Y6" s="13">
        <v>2191800</v>
      </c>
    </row>
    <row r="7" spans="2:25" x14ac:dyDescent="0.25">
      <c r="B7" s="2">
        <v>2</v>
      </c>
      <c r="C7" s="2">
        <v>2013</v>
      </c>
      <c r="D7" s="1">
        <v>1004</v>
      </c>
      <c r="E7" t="s">
        <v>2</v>
      </c>
      <c r="F7" s="2" t="s">
        <v>1</v>
      </c>
      <c r="G7" s="13">
        <v>85918900</v>
      </c>
      <c r="H7" s="13">
        <v>0</v>
      </c>
      <c r="I7" s="13">
        <v>0</v>
      </c>
      <c r="J7" s="13">
        <v>0</v>
      </c>
      <c r="K7" s="13">
        <v>0</v>
      </c>
      <c r="L7" s="13">
        <v>0</v>
      </c>
      <c r="M7" s="13">
        <v>0</v>
      </c>
      <c r="N7" s="13">
        <v>33700</v>
      </c>
      <c r="O7" s="13">
        <v>91400</v>
      </c>
      <c r="P7" s="13">
        <v>0</v>
      </c>
      <c r="Q7" s="13">
        <v>-41600</v>
      </c>
      <c r="R7" s="13">
        <v>410600</v>
      </c>
      <c r="S7" s="13">
        <v>494100</v>
      </c>
      <c r="T7" s="13">
        <v>33700</v>
      </c>
      <c r="U7" s="13">
        <v>91400</v>
      </c>
      <c r="V7" s="13">
        <v>0</v>
      </c>
      <c r="W7" s="13">
        <v>-41600</v>
      </c>
      <c r="X7" s="13">
        <v>410600</v>
      </c>
      <c r="Y7" s="13">
        <v>494100</v>
      </c>
    </row>
    <row r="8" spans="2:25" x14ac:dyDescent="0.25">
      <c r="B8" s="2">
        <v>3</v>
      </c>
      <c r="C8" s="2">
        <v>2013</v>
      </c>
      <c r="D8" s="1">
        <v>1006</v>
      </c>
      <c r="E8" t="s">
        <v>3</v>
      </c>
      <c r="F8" s="2" t="s">
        <v>1</v>
      </c>
      <c r="G8" s="13">
        <v>43717700</v>
      </c>
      <c r="H8" s="13">
        <v>0</v>
      </c>
      <c r="I8" s="13">
        <v>0</v>
      </c>
      <c r="J8" s="13">
        <v>0</v>
      </c>
      <c r="K8" s="13">
        <v>0</v>
      </c>
      <c r="L8" s="13">
        <v>0</v>
      </c>
      <c r="M8" s="13">
        <v>0</v>
      </c>
      <c r="N8" s="13">
        <v>30700</v>
      </c>
      <c r="O8" s="13">
        <v>0</v>
      </c>
      <c r="P8" s="13">
        <v>0</v>
      </c>
      <c r="Q8" s="13">
        <v>0</v>
      </c>
      <c r="R8" s="13">
        <v>311100</v>
      </c>
      <c r="S8" s="13">
        <v>341800</v>
      </c>
      <c r="T8" s="13">
        <v>30700</v>
      </c>
      <c r="U8" s="13">
        <v>0</v>
      </c>
      <c r="V8" s="13">
        <v>0</v>
      </c>
      <c r="W8" s="13">
        <v>0</v>
      </c>
      <c r="X8" s="13">
        <v>311100</v>
      </c>
      <c r="Y8" s="13">
        <v>341800</v>
      </c>
    </row>
    <row r="9" spans="2:25" x14ac:dyDescent="0.25">
      <c r="B9" s="2">
        <v>4</v>
      </c>
      <c r="C9" s="2">
        <v>2013</v>
      </c>
      <c r="D9" s="1">
        <v>1008</v>
      </c>
      <c r="E9" t="s">
        <v>4</v>
      </c>
      <c r="F9" s="2" t="s">
        <v>1</v>
      </c>
      <c r="G9" s="13">
        <v>150929300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3">
        <v>212000</v>
      </c>
      <c r="O9" s="13">
        <v>406500</v>
      </c>
      <c r="P9" s="13">
        <v>52600</v>
      </c>
      <c r="Q9" s="13">
        <v>0</v>
      </c>
      <c r="R9" s="13">
        <v>360200</v>
      </c>
      <c r="S9" s="13">
        <v>1031300</v>
      </c>
      <c r="T9" s="13">
        <v>212000</v>
      </c>
      <c r="U9" s="13">
        <v>406500</v>
      </c>
      <c r="V9" s="13">
        <v>52600</v>
      </c>
      <c r="W9" s="13">
        <v>0</v>
      </c>
      <c r="X9" s="13">
        <v>360200</v>
      </c>
      <c r="Y9" s="13">
        <v>1031300</v>
      </c>
    </row>
    <row r="10" spans="2:25" x14ac:dyDescent="0.25">
      <c r="B10" s="2">
        <v>5</v>
      </c>
      <c r="C10" s="2">
        <v>2013</v>
      </c>
      <c r="D10" s="1">
        <v>1010</v>
      </c>
      <c r="E10" t="s">
        <v>5</v>
      </c>
      <c r="F10" s="2" t="s">
        <v>1</v>
      </c>
      <c r="G10" s="13">
        <v>83607600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3">
        <v>21900</v>
      </c>
      <c r="O10" s="13">
        <v>237000</v>
      </c>
      <c r="P10" s="13">
        <v>0</v>
      </c>
      <c r="Q10" s="13">
        <v>-45600</v>
      </c>
      <c r="R10" s="13">
        <v>58300</v>
      </c>
      <c r="S10" s="13">
        <v>271600</v>
      </c>
      <c r="T10" s="13">
        <v>21900</v>
      </c>
      <c r="U10" s="13">
        <v>237000</v>
      </c>
      <c r="V10" s="13">
        <v>0</v>
      </c>
      <c r="W10" s="13">
        <v>-45600</v>
      </c>
      <c r="X10" s="13">
        <v>58300</v>
      </c>
      <c r="Y10" s="13">
        <v>271600</v>
      </c>
    </row>
    <row r="11" spans="2:25" x14ac:dyDescent="0.25">
      <c r="B11" s="2">
        <v>6</v>
      </c>
      <c r="C11" s="2">
        <v>2013</v>
      </c>
      <c r="D11" s="1">
        <v>1012</v>
      </c>
      <c r="E11" t="s">
        <v>6</v>
      </c>
      <c r="F11" s="2" t="s">
        <v>1</v>
      </c>
      <c r="G11" s="13">
        <v>160368200</v>
      </c>
      <c r="H11" s="13">
        <v>200</v>
      </c>
      <c r="I11" s="13">
        <v>1100</v>
      </c>
      <c r="J11" s="13">
        <v>0</v>
      </c>
      <c r="K11" s="13">
        <v>0</v>
      </c>
      <c r="L11" s="13">
        <v>100</v>
      </c>
      <c r="M11" s="13">
        <v>1400</v>
      </c>
      <c r="N11" s="13">
        <v>23800</v>
      </c>
      <c r="O11" s="13">
        <v>82700</v>
      </c>
      <c r="P11" s="13">
        <v>1300</v>
      </c>
      <c r="Q11" s="13">
        <v>0</v>
      </c>
      <c r="R11" s="13">
        <v>326400</v>
      </c>
      <c r="S11" s="13">
        <v>434200</v>
      </c>
      <c r="T11" s="13">
        <v>24000</v>
      </c>
      <c r="U11" s="13">
        <v>83800</v>
      </c>
      <c r="V11" s="13">
        <v>1300</v>
      </c>
      <c r="W11" s="13">
        <v>0</v>
      </c>
      <c r="X11" s="13">
        <v>326500</v>
      </c>
      <c r="Y11" s="13">
        <v>435600</v>
      </c>
    </row>
    <row r="12" spans="2:25" x14ac:dyDescent="0.25">
      <c r="B12" s="2">
        <v>7</v>
      </c>
      <c r="C12" s="2">
        <v>2013</v>
      </c>
      <c r="D12" s="1">
        <v>1014</v>
      </c>
      <c r="E12" t="s">
        <v>7</v>
      </c>
      <c r="F12" s="2" t="s">
        <v>1</v>
      </c>
      <c r="G12" s="13">
        <v>37182400</v>
      </c>
      <c r="H12" s="13">
        <v>0</v>
      </c>
      <c r="I12" s="13">
        <v>0</v>
      </c>
      <c r="J12" s="13">
        <v>0</v>
      </c>
      <c r="K12" s="13">
        <v>0</v>
      </c>
      <c r="L12" s="13">
        <v>0</v>
      </c>
      <c r="M12" s="13">
        <v>0</v>
      </c>
      <c r="N12" s="13">
        <v>4800</v>
      </c>
      <c r="O12" s="13">
        <v>47600</v>
      </c>
      <c r="P12" s="13">
        <v>0</v>
      </c>
      <c r="Q12" s="13">
        <v>0</v>
      </c>
      <c r="R12" s="13">
        <v>234500</v>
      </c>
      <c r="S12" s="13">
        <v>286900</v>
      </c>
      <c r="T12" s="13">
        <v>4800</v>
      </c>
      <c r="U12" s="13">
        <v>47600</v>
      </c>
      <c r="V12" s="13">
        <v>0</v>
      </c>
      <c r="W12" s="13">
        <v>0</v>
      </c>
      <c r="X12" s="13">
        <v>234500</v>
      </c>
      <c r="Y12" s="13">
        <v>286900</v>
      </c>
    </row>
    <row r="13" spans="2:25" x14ac:dyDescent="0.25">
      <c r="B13" s="2">
        <v>8</v>
      </c>
      <c r="C13" s="2">
        <v>2013</v>
      </c>
      <c r="D13" s="1">
        <v>1016</v>
      </c>
      <c r="E13" t="s">
        <v>8</v>
      </c>
      <c r="F13" s="2" t="s">
        <v>1</v>
      </c>
      <c r="G13" s="13">
        <v>38058800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3">
        <v>200</v>
      </c>
      <c r="P13" s="13">
        <v>0</v>
      </c>
      <c r="Q13" s="13">
        <v>0</v>
      </c>
      <c r="R13" s="13">
        <v>141300</v>
      </c>
      <c r="S13" s="13">
        <v>141500</v>
      </c>
      <c r="T13" s="13">
        <v>0</v>
      </c>
      <c r="U13" s="13">
        <v>200</v>
      </c>
      <c r="V13" s="13">
        <v>0</v>
      </c>
      <c r="W13" s="13">
        <v>0</v>
      </c>
      <c r="X13" s="13">
        <v>141300</v>
      </c>
      <c r="Y13" s="13">
        <v>141500</v>
      </c>
    </row>
    <row r="14" spans="2:25" x14ac:dyDescent="0.25">
      <c r="B14" s="2">
        <v>9</v>
      </c>
      <c r="C14" s="2">
        <v>2013</v>
      </c>
      <c r="D14" s="1">
        <v>1018</v>
      </c>
      <c r="E14" t="s">
        <v>9</v>
      </c>
      <c r="F14" s="2" t="s">
        <v>1</v>
      </c>
      <c r="G14" s="13">
        <v>91283400</v>
      </c>
      <c r="H14" s="13">
        <v>0</v>
      </c>
      <c r="I14" s="13">
        <v>0</v>
      </c>
      <c r="J14" s="13">
        <v>0</v>
      </c>
      <c r="K14" s="13">
        <v>0</v>
      </c>
      <c r="L14" s="13">
        <v>0</v>
      </c>
      <c r="M14" s="13">
        <v>0</v>
      </c>
      <c r="N14" s="13">
        <v>6000</v>
      </c>
      <c r="O14" s="13">
        <v>20200</v>
      </c>
      <c r="P14" s="13">
        <v>800</v>
      </c>
      <c r="Q14" s="13">
        <v>-4600</v>
      </c>
      <c r="R14" s="13">
        <v>445400</v>
      </c>
      <c r="S14" s="13">
        <v>467800</v>
      </c>
      <c r="T14" s="13">
        <v>6000</v>
      </c>
      <c r="U14" s="13">
        <v>20200</v>
      </c>
      <c r="V14" s="13">
        <v>800</v>
      </c>
      <c r="W14" s="13">
        <v>-4600</v>
      </c>
      <c r="X14" s="13">
        <v>445400</v>
      </c>
      <c r="Y14" s="13">
        <v>467800</v>
      </c>
    </row>
    <row r="15" spans="2:25" x14ac:dyDescent="0.25">
      <c r="B15" s="2">
        <v>10</v>
      </c>
      <c r="C15" s="2">
        <v>2013</v>
      </c>
      <c r="D15" s="1">
        <v>1020</v>
      </c>
      <c r="E15" t="s">
        <v>10</v>
      </c>
      <c r="F15" s="2" t="s">
        <v>1</v>
      </c>
      <c r="G15" s="13">
        <v>81324100</v>
      </c>
      <c r="H15" s="13">
        <v>600</v>
      </c>
      <c r="I15" s="13">
        <v>700</v>
      </c>
      <c r="J15" s="13">
        <v>0</v>
      </c>
      <c r="K15" s="13">
        <v>0</v>
      </c>
      <c r="L15" s="13">
        <v>5700</v>
      </c>
      <c r="M15" s="13">
        <v>7000</v>
      </c>
      <c r="N15" s="13">
        <v>70500</v>
      </c>
      <c r="O15" s="13">
        <v>254800</v>
      </c>
      <c r="P15" s="13">
        <v>0</v>
      </c>
      <c r="Q15" s="13">
        <v>-100</v>
      </c>
      <c r="R15" s="13">
        <v>482200</v>
      </c>
      <c r="S15" s="13">
        <v>807400</v>
      </c>
      <c r="T15" s="13">
        <v>71100</v>
      </c>
      <c r="U15" s="13">
        <v>255500</v>
      </c>
      <c r="V15" s="13">
        <v>0</v>
      </c>
      <c r="W15" s="13">
        <v>-100</v>
      </c>
      <c r="X15" s="13">
        <v>487900</v>
      </c>
      <c r="Y15" s="13">
        <v>814400</v>
      </c>
    </row>
    <row r="16" spans="2:25" x14ac:dyDescent="0.25">
      <c r="B16" s="2">
        <v>11</v>
      </c>
      <c r="C16" s="2">
        <v>2013</v>
      </c>
      <c r="D16" s="1">
        <v>1022</v>
      </c>
      <c r="E16" t="s">
        <v>11</v>
      </c>
      <c r="F16" s="2" t="s">
        <v>1</v>
      </c>
      <c r="G16" s="13">
        <v>51513900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  <c r="M16" s="13">
        <v>0</v>
      </c>
      <c r="N16" s="13">
        <v>35400</v>
      </c>
      <c r="O16" s="13">
        <v>58000</v>
      </c>
      <c r="P16" s="13">
        <v>1500</v>
      </c>
      <c r="Q16" s="13">
        <v>0</v>
      </c>
      <c r="R16" s="13">
        <v>200800</v>
      </c>
      <c r="S16" s="13">
        <v>295700</v>
      </c>
      <c r="T16" s="13">
        <v>35400</v>
      </c>
      <c r="U16" s="13">
        <v>58000</v>
      </c>
      <c r="V16" s="13">
        <v>1500</v>
      </c>
      <c r="W16" s="13">
        <v>0</v>
      </c>
      <c r="X16" s="13">
        <v>200800</v>
      </c>
      <c r="Y16" s="13">
        <v>295700</v>
      </c>
    </row>
    <row r="17" spans="2:25" x14ac:dyDescent="0.25">
      <c r="B17" s="2">
        <v>12</v>
      </c>
      <c r="C17" s="2">
        <v>2013</v>
      </c>
      <c r="D17" s="1">
        <v>1024</v>
      </c>
      <c r="E17" t="s">
        <v>12</v>
      </c>
      <c r="F17" s="2" t="s">
        <v>1</v>
      </c>
      <c r="G17" s="13">
        <v>131061000</v>
      </c>
      <c r="H17" s="13">
        <v>60700</v>
      </c>
      <c r="I17" s="13">
        <v>80400</v>
      </c>
      <c r="J17" s="13">
        <v>0</v>
      </c>
      <c r="K17" s="13">
        <v>0</v>
      </c>
      <c r="L17" s="13">
        <v>77800</v>
      </c>
      <c r="M17" s="13">
        <v>218900</v>
      </c>
      <c r="N17" s="13">
        <v>59000</v>
      </c>
      <c r="O17" s="13">
        <v>92700</v>
      </c>
      <c r="P17" s="13">
        <v>0</v>
      </c>
      <c r="Q17" s="13">
        <v>-36100</v>
      </c>
      <c r="R17" s="13">
        <v>84600</v>
      </c>
      <c r="S17" s="13">
        <v>200200</v>
      </c>
      <c r="T17" s="13">
        <v>119700</v>
      </c>
      <c r="U17" s="13">
        <v>173100</v>
      </c>
      <c r="V17" s="13">
        <v>0</v>
      </c>
      <c r="W17" s="13">
        <v>-36100</v>
      </c>
      <c r="X17" s="13">
        <v>162400</v>
      </c>
      <c r="Y17" s="13">
        <v>419100</v>
      </c>
    </row>
    <row r="18" spans="2:25" x14ac:dyDescent="0.25">
      <c r="B18" s="2">
        <v>13</v>
      </c>
      <c r="C18" s="2">
        <v>2013</v>
      </c>
      <c r="D18" s="1">
        <v>1026</v>
      </c>
      <c r="E18" t="s">
        <v>13</v>
      </c>
      <c r="F18" s="2" t="s">
        <v>1</v>
      </c>
      <c r="G18" s="13">
        <v>167167600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3">
        <v>133800</v>
      </c>
      <c r="O18" s="13">
        <v>0</v>
      </c>
      <c r="P18" s="13">
        <v>0</v>
      </c>
      <c r="Q18" s="13">
        <v>-31900</v>
      </c>
      <c r="R18" s="13">
        <v>2333400</v>
      </c>
      <c r="S18" s="13">
        <v>2435300</v>
      </c>
      <c r="T18" s="13">
        <v>133800</v>
      </c>
      <c r="U18" s="13">
        <v>0</v>
      </c>
      <c r="V18" s="13">
        <v>0</v>
      </c>
      <c r="W18" s="13">
        <v>-31900</v>
      </c>
      <c r="X18" s="13">
        <v>2333400</v>
      </c>
      <c r="Y18" s="13">
        <v>2435300</v>
      </c>
    </row>
    <row r="19" spans="2:25" x14ac:dyDescent="0.25">
      <c r="B19" s="2">
        <v>14</v>
      </c>
      <c r="C19" s="2">
        <v>2013</v>
      </c>
      <c r="D19" s="1">
        <v>1028</v>
      </c>
      <c r="E19" t="s">
        <v>14</v>
      </c>
      <c r="F19" s="2" t="s">
        <v>1</v>
      </c>
      <c r="G19" s="13">
        <v>27240100</v>
      </c>
      <c r="H19" s="13">
        <v>0</v>
      </c>
      <c r="I19" s="13">
        <v>0</v>
      </c>
      <c r="J19" s="13">
        <v>0</v>
      </c>
      <c r="K19" s="13">
        <v>0</v>
      </c>
      <c r="L19" s="13">
        <v>0</v>
      </c>
      <c r="M19" s="13">
        <v>0</v>
      </c>
      <c r="N19" s="13">
        <v>14600</v>
      </c>
      <c r="O19" s="13">
        <v>58900</v>
      </c>
      <c r="P19" s="13">
        <v>0</v>
      </c>
      <c r="Q19" s="13">
        <v>100</v>
      </c>
      <c r="R19" s="13">
        <v>217200</v>
      </c>
      <c r="S19" s="13">
        <v>290800</v>
      </c>
      <c r="T19" s="13">
        <v>14600</v>
      </c>
      <c r="U19" s="13">
        <v>58900</v>
      </c>
      <c r="V19" s="13">
        <v>0</v>
      </c>
      <c r="W19" s="13">
        <v>100</v>
      </c>
      <c r="X19" s="13">
        <v>217200</v>
      </c>
      <c r="Y19" s="13">
        <v>290800</v>
      </c>
    </row>
    <row r="20" spans="2:25" x14ac:dyDescent="0.25">
      <c r="B20" s="2">
        <v>15</v>
      </c>
      <c r="C20" s="2">
        <v>2013</v>
      </c>
      <c r="D20" s="1">
        <v>1030</v>
      </c>
      <c r="E20" t="s">
        <v>15</v>
      </c>
      <c r="F20" s="2" t="s">
        <v>1</v>
      </c>
      <c r="G20" s="13">
        <v>579382400</v>
      </c>
      <c r="H20" s="13">
        <v>17100</v>
      </c>
      <c r="I20" s="13">
        <v>27300</v>
      </c>
      <c r="J20" s="13">
        <v>0</v>
      </c>
      <c r="K20" s="13">
        <v>0</v>
      </c>
      <c r="L20" s="13">
        <v>3500</v>
      </c>
      <c r="M20" s="13">
        <v>47900</v>
      </c>
      <c r="N20" s="13">
        <v>440200</v>
      </c>
      <c r="O20" s="13">
        <v>991300</v>
      </c>
      <c r="P20" s="13">
        <v>9200</v>
      </c>
      <c r="Q20" s="13">
        <v>89700</v>
      </c>
      <c r="R20" s="13">
        <v>370300</v>
      </c>
      <c r="S20" s="13">
        <v>1900700</v>
      </c>
      <c r="T20" s="13">
        <v>457300</v>
      </c>
      <c r="U20" s="13">
        <v>1018600</v>
      </c>
      <c r="V20" s="13">
        <v>9200</v>
      </c>
      <c r="W20" s="13">
        <v>89700</v>
      </c>
      <c r="X20" s="13">
        <v>373800</v>
      </c>
      <c r="Y20" s="13">
        <v>1948600</v>
      </c>
    </row>
    <row r="21" spans="2:25" x14ac:dyDescent="0.25">
      <c r="B21" s="2">
        <v>16</v>
      </c>
      <c r="C21" s="2">
        <v>2013</v>
      </c>
      <c r="D21" s="1">
        <v>1032</v>
      </c>
      <c r="E21" t="s">
        <v>16</v>
      </c>
      <c r="F21" s="2" t="s">
        <v>1</v>
      </c>
      <c r="G21" s="13">
        <v>109628600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3">
        <v>40900</v>
      </c>
      <c r="O21" s="13">
        <v>143700</v>
      </c>
      <c r="P21" s="13">
        <v>4500</v>
      </c>
      <c r="Q21" s="13">
        <v>0</v>
      </c>
      <c r="R21" s="13">
        <v>570800</v>
      </c>
      <c r="S21" s="13">
        <v>759900</v>
      </c>
      <c r="T21" s="13">
        <v>40900</v>
      </c>
      <c r="U21" s="13">
        <v>143700</v>
      </c>
      <c r="V21" s="13">
        <v>4500</v>
      </c>
      <c r="W21" s="13">
        <v>0</v>
      </c>
      <c r="X21" s="13">
        <v>570800</v>
      </c>
      <c r="Y21" s="13">
        <v>759900</v>
      </c>
    </row>
    <row r="22" spans="2:25" x14ac:dyDescent="0.25">
      <c r="B22" s="2">
        <v>17</v>
      </c>
      <c r="C22" s="2">
        <v>2013</v>
      </c>
      <c r="D22" s="1">
        <v>1034</v>
      </c>
      <c r="E22" t="s">
        <v>17</v>
      </c>
      <c r="F22" s="2" t="s">
        <v>1</v>
      </c>
      <c r="G22" s="13">
        <v>183031000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3">
        <v>124000</v>
      </c>
      <c r="O22" s="13">
        <v>484400</v>
      </c>
      <c r="P22" s="13">
        <v>40800</v>
      </c>
      <c r="Q22" s="13">
        <v>0</v>
      </c>
      <c r="R22" s="13">
        <v>597400</v>
      </c>
      <c r="S22" s="13">
        <v>1246600</v>
      </c>
      <c r="T22" s="13">
        <v>124000</v>
      </c>
      <c r="U22" s="13">
        <v>484400</v>
      </c>
      <c r="V22" s="13">
        <v>40800</v>
      </c>
      <c r="W22" s="13">
        <v>0</v>
      </c>
      <c r="X22" s="13">
        <v>597400</v>
      </c>
      <c r="Y22" s="13">
        <v>1246600</v>
      </c>
    </row>
    <row r="23" spans="2:25" x14ac:dyDescent="0.25">
      <c r="B23" s="2">
        <v>18</v>
      </c>
      <c r="C23" s="2">
        <v>2013</v>
      </c>
      <c r="D23" s="1">
        <v>1126</v>
      </c>
      <c r="E23" t="s">
        <v>18</v>
      </c>
      <c r="F23" s="2" t="s">
        <v>19</v>
      </c>
      <c r="G23" s="13">
        <v>30232700</v>
      </c>
      <c r="H23" s="13">
        <v>22300</v>
      </c>
      <c r="I23" s="13">
        <v>398000</v>
      </c>
      <c r="J23" s="13">
        <v>0</v>
      </c>
      <c r="K23" s="13">
        <v>0</v>
      </c>
      <c r="L23" s="13">
        <v>18700</v>
      </c>
      <c r="M23" s="13">
        <v>439000</v>
      </c>
      <c r="N23" s="13">
        <v>540100</v>
      </c>
      <c r="O23" s="13">
        <v>304000</v>
      </c>
      <c r="P23" s="13">
        <v>2400</v>
      </c>
      <c r="Q23" s="13">
        <v>0</v>
      </c>
      <c r="R23" s="13">
        <v>304400</v>
      </c>
      <c r="S23" s="13">
        <v>1150900</v>
      </c>
      <c r="T23" s="13">
        <v>562400</v>
      </c>
      <c r="U23" s="13">
        <v>702000</v>
      </c>
      <c r="V23" s="13">
        <v>2400</v>
      </c>
      <c r="W23" s="13">
        <v>0</v>
      </c>
      <c r="X23" s="13">
        <v>323100</v>
      </c>
      <c r="Y23" s="13">
        <v>1589900</v>
      </c>
    </row>
    <row r="24" spans="2:25" x14ac:dyDescent="0.25">
      <c r="B24" s="2">
        <v>19</v>
      </c>
      <c r="C24" s="2">
        <v>2013</v>
      </c>
      <c r="D24" s="1">
        <v>1201</v>
      </c>
      <c r="E24" t="s">
        <v>0</v>
      </c>
      <c r="F24" s="2" t="s">
        <v>20</v>
      </c>
      <c r="G24" s="13">
        <v>81956800</v>
      </c>
      <c r="H24" s="13">
        <v>83600</v>
      </c>
      <c r="I24" s="13">
        <v>2480600</v>
      </c>
      <c r="J24" s="13">
        <v>0</v>
      </c>
      <c r="K24" s="13">
        <v>0</v>
      </c>
      <c r="L24" s="13">
        <v>54300</v>
      </c>
      <c r="M24" s="13">
        <v>2618500</v>
      </c>
      <c r="N24" s="13">
        <v>2078400</v>
      </c>
      <c r="O24" s="13">
        <v>1138900</v>
      </c>
      <c r="P24" s="13">
        <v>0</v>
      </c>
      <c r="Q24" s="13">
        <v>0</v>
      </c>
      <c r="R24" s="13">
        <v>344300</v>
      </c>
      <c r="S24" s="13">
        <v>3561600</v>
      </c>
      <c r="T24" s="13">
        <v>2162000</v>
      </c>
      <c r="U24" s="13">
        <v>3619500</v>
      </c>
      <c r="V24" s="13">
        <v>0</v>
      </c>
      <c r="W24" s="13">
        <v>0</v>
      </c>
      <c r="X24" s="13">
        <v>398600</v>
      </c>
      <c r="Y24" s="13">
        <v>6180100</v>
      </c>
    </row>
    <row r="25" spans="2:25" x14ac:dyDescent="0.25">
      <c r="B25" s="2">
        <v>20</v>
      </c>
      <c r="C25" s="2">
        <v>2013</v>
      </c>
      <c r="D25" s="1">
        <v>1291</v>
      </c>
      <c r="E25" t="s">
        <v>21</v>
      </c>
      <c r="F25" s="2" t="s">
        <v>20</v>
      </c>
      <c r="G25" s="13">
        <v>93255200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1354600</v>
      </c>
      <c r="O25" s="13">
        <v>1132600</v>
      </c>
      <c r="P25" s="13">
        <v>0</v>
      </c>
      <c r="Q25" s="13">
        <v>0</v>
      </c>
      <c r="R25" s="13">
        <v>655400</v>
      </c>
      <c r="S25" s="13">
        <v>3142600</v>
      </c>
      <c r="T25" s="13">
        <v>1354600</v>
      </c>
      <c r="U25" s="13">
        <v>1132600</v>
      </c>
      <c r="V25" s="13">
        <v>0</v>
      </c>
      <c r="W25" s="13">
        <v>0</v>
      </c>
      <c r="X25" s="13">
        <v>655400</v>
      </c>
      <c r="Y25" s="13">
        <v>3142600</v>
      </c>
    </row>
    <row r="26" spans="2:25" x14ac:dyDescent="0.25">
      <c r="B26" s="2">
        <v>21</v>
      </c>
      <c r="C26" s="2">
        <v>2013</v>
      </c>
      <c r="D26" s="1">
        <v>2002</v>
      </c>
      <c r="E26" t="s">
        <v>22</v>
      </c>
      <c r="F26" s="2" t="s">
        <v>1</v>
      </c>
      <c r="G26" s="13">
        <v>40437200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17300</v>
      </c>
      <c r="O26" s="13">
        <v>3200</v>
      </c>
      <c r="P26" s="13">
        <v>0</v>
      </c>
      <c r="Q26" s="13">
        <v>0</v>
      </c>
      <c r="R26" s="13">
        <v>162800</v>
      </c>
      <c r="S26" s="13">
        <v>183300</v>
      </c>
      <c r="T26" s="13">
        <v>17300</v>
      </c>
      <c r="U26" s="13">
        <v>3200</v>
      </c>
      <c r="V26" s="13">
        <v>0</v>
      </c>
      <c r="W26" s="13">
        <v>0</v>
      </c>
      <c r="X26" s="13">
        <v>162800</v>
      </c>
      <c r="Y26" s="13">
        <v>183300</v>
      </c>
    </row>
    <row r="27" spans="2:25" x14ac:dyDescent="0.25">
      <c r="B27" s="2">
        <v>22</v>
      </c>
      <c r="C27" s="2">
        <v>2013</v>
      </c>
      <c r="D27" s="1">
        <v>2004</v>
      </c>
      <c r="E27" t="s">
        <v>23</v>
      </c>
      <c r="F27" s="2" t="s">
        <v>1</v>
      </c>
      <c r="G27" s="13">
        <v>37701000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3">
        <v>47800</v>
      </c>
      <c r="O27" s="13">
        <v>48300</v>
      </c>
      <c r="P27" s="13">
        <v>0</v>
      </c>
      <c r="Q27" s="13">
        <v>0</v>
      </c>
      <c r="R27" s="13">
        <v>231100</v>
      </c>
      <c r="S27" s="13">
        <v>327200</v>
      </c>
      <c r="T27" s="13">
        <v>47800</v>
      </c>
      <c r="U27" s="13">
        <v>48300</v>
      </c>
      <c r="V27" s="13">
        <v>0</v>
      </c>
      <c r="W27" s="13">
        <v>0</v>
      </c>
      <c r="X27" s="13">
        <v>231100</v>
      </c>
      <c r="Y27" s="13">
        <v>327200</v>
      </c>
    </row>
    <row r="28" spans="2:25" x14ac:dyDescent="0.25">
      <c r="B28" s="2">
        <v>23</v>
      </c>
      <c r="C28" s="2">
        <v>2013</v>
      </c>
      <c r="D28" s="1">
        <v>2006</v>
      </c>
      <c r="E28" t="s">
        <v>24</v>
      </c>
      <c r="F28" s="2" t="s">
        <v>1</v>
      </c>
      <c r="G28" s="13">
        <v>49277800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20000</v>
      </c>
      <c r="O28" s="13">
        <v>32700</v>
      </c>
      <c r="P28" s="13">
        <v>200</v>
      </c>
      <c r="Q28" s="13">
        <v>0</v>
      </c>
      <c r="R28" s="13">
        <v>271100</v>
      </c>
      <c r="S28" s="13">
        <v>324000</v>
      </c>
      <c r="T28" s="13">
        <v>20000</v>
      </c>
      <c r="U28" s="13">
        <v>32700</v>
      </c>
      <c r="V28" s="13">
        <v>200</v>
      </c>
      <c r="W28" s="13">
        <v>0</v>
      </c>
      <c r="X28" s="13">
        <v>271100</v>
      </c>
      <c r="Y28" s="13">
        <v>324000</v>
      </c>
    </row>
    <row r="29" spans="2:25" x14ac:dyDescent="0.25">
      <c r="B29" s="2">
        <v>24</v>
      </c>
      <c r="C29" s="2">
        <v>2013</v>
      </c>
      <c r="D29" s="1">
        <v>2008</v>
      </c>
      <c r="E29" t="s">
        <v>25</v>
      </c>
      <c r="F29" s="2" t="s">
        <v>1</v>
      </c>
      <c r="G29" s="13">
        <v>54009700</v>
      </c>
      <c r="H29" s="13">
        <v>15500</v>
      </c>
      <c r="I29" s="13">
        <v>242200</v>
      </c>
      <c r="J29" s="13">
        <v>0</v>
      </c>
      <c r="K29" s="13">
        <v>0</v>
      </c>
      <c r="L29" s="13">
        <v>5100</v>
      </c>
      <c r="M29" s="13">
        <v>262800</v>
      </c>
      <c r="N29" s="13">
        <v>55300</v>
      </c>
      <c r="O29" s="13">
        <v>297000</v>
      </c>
      <c r="P29" s="13">
        <v>0</v>
      </c>
      <c r="Q29" s="13">
        <v>0</v>
      </c>
      <c r="R29" s="13">
        <v>88800</v>
      </c>
      <c r="S29" s="13">
        <v>441100</v>
      </c>
      <c r="T29" s="13">
        <v>70800</v>
      </c>
      <c r="U29" s="13">
        <v>539200</v>
      </c>
      <c r="V29" s="13">
        <v>0</v>
      </c>
      <c r="W29" s="13">
        <v>0</v>
      </c>
      <c r="X29" s="13">
        <v>93900</v>
      </c>
      <c r="Y29" s="13">
        <v>703900</v>
      </c>
    </row>
    <row r="30" spans="2:25" x14ac:dyDescent="0.25">
      <c r="B30" s="2">
        <v>25</v>
      </c>
      <c r="C30" s="2">
        <v>2013</v>
      </c>
      <c r="D30" s="1">
        <v>2010</v>
      </c>
      <c r="E30" t="s">
        <v>26</v>
      </c>
      <c r="F30" s="2" t="s">
        <v>1</v>
      </c>
      <c r="G30" s="13">
        <v>58949200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154100</v>
      </c>
      <c r="O30" s="13">
        <v>0</v>
      </c>
      <c r="P30" s="13">
        <v>0</v>
      </c>
      <c r="Q30" s="13">
        <v>11300</v>
      </c>
      <c r="R30" s="13">
        <v>60500</v>
      </c>
      <c r="S30" s="13">
        <v>225900</v>
      </c>
      <c r="T30" s="13">
        <v>154100</v>
      </c>
      <c r="U30" s="13">
        <v>0</v>
      </c>
      <c r="V30" s="13">
        <v>0</v>
      </c>
      <c r="W30" s="13">
        <v>11300</v>
      </c>
      <c r="X30" s="13">
        <v>60500</v>
      </c>
      <c r="Y30" s="13">
        <v>225900</v>
      </c>
    </row>
    <row r="31" spans="2:25" x14ac:dyDescent="0.25">
      <c r="B31" s="2">
        <v>26</v>
      </c>
      <c r="C31" s="2">
        <v>2013</v>
      </c>
      <c r="D31" s="1">
        <v>2012</v>
      </c>
      <c r="E31" t="s">
        <v>27</v>
      </c>
      <c r="F31" s="2" t="s">
        <v>1</v>
      </c>
      <c r="G31" s="13">
        <v>37077100</v>
      </c>
      <c r="H31" s="13">
        <v>3000</v>
      </c>
      <c r="I31" s="13">
        <v>13200</v>
      </c>
      <c r="J31" s="13">
        <v>0</v>
      </c>
      <c r="K31" s="13">
        <v>0</v>
      </c>
      <c r="L31" s="13">
        <v>3700</v>
      </c>
      <c r="M31" s="13">
        <v>19900</v>
      </c>
      <c r="N31" s="13">
        <v>188200</v>
      </c>
      <c r="O31" s="13">
        <v>111800</v>
      </c>
      <c r="P31" s="13">
        <v>0</v>
      </c>
      <c r="Q31" s="13">
        <v>-100</v>
      </c>
      <c r="R31" s="13">
        <v>126300</v>
      </c>
      <c r="S31" s="13">
        <v>426200</v>
      </c>
      <c r="T31" s="13">
        <v>191200</v>
      </c>
      <c r="U31" s="13">
        <v>125000</v>
      </c>
      <c r="V31" s="13">
        <v>0</v>
      </c>
      <c r="W31" s="13">
        <v>-100</v>
      </c>
      <c r="X31" s="13">
        <v>130000</v>
      </c>
      <c r="Y31" s="13">
        <v>446100</v>
      </c>
    </row>
    <row r="32" spans="2:25" x14ac:dyDescent="0.25">
      <c r="B32" s="2">
        <v>27</v>
      </c>
      <c r="C32" s="2">
        <v>2013</v>
      </c>
      <c r="D32" s="1">
        <v>2014</v>
      </c>
      <c r="E32" t="s">
        <v>28</v>
      </c>
      <c r="F32" s="2" t="s">
        <v>1</v>
      </c>
      <c r="G32" s="13">
        <v>283540600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827300</v>
      </c>
      <c r="O32" s="13">
        <v>447400</v>
      </c>
      <c r="P32" s="13">
        <v>11100</v>
      </c>
      <c r="Q32" s="13">
        <v>-104600</v>
      </c>
      <c r="R32" s="13">
        <v>1920400</v>
      </c>
      <c r="S32" s="13">
        <v>3101600</v>
      </c>
      <c r="T32" s="13">
        <v>827300</v>
      </c>
      <c r="U32" s="13">
        <v>447400</v>
      </c>
      <c r="V32" s="13">
        <v>11100</v>
      </c>
      <c r="W32" s="13">
        <v>-104600</v>
      </c>
      <c r="X32" s="13">
        <v>1920400</v>
      </c>
      <c r="Y32" s="13">
        <v>3101600</v>
      </c>
    </row>
    <row r="33" spans="2:25" x14ac:dyDescent="0.25">
      <c r="B33" s="2">
        <v>28</v>
      </c>
      <c r="C33" s="2">
        <v>2013</v>
      </c>
      <c r="D33" s="1">
        <v>2016</v>
      </c>
      <c r="E33" t="s">
        <v>29</v>
      </c>
      <c r="F33" s="2" t="s">
        <v>1</v>
      </c>
      <c r="G33" s="13">
        <v>30002700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16800</v>
      </c>
      <c r="O33" s="13">
        <v>74100</v>
      </c>
      <c r="P33" s="13">
        <v>0</v>
      </c>
      <c r="Q33" s="13">
        <v>0</v>
      </c>
      <c r="R33" s="13">
        <v>115800</v>
      </c>
      <c r="S33" s="13">
        <v>206700</v>
      </c>
      <c r="T33" s="13">
        <v>16800</v>
      </c>
      <c r="U33" s="13">
        <v>74100</v>
      </c>
      <c r="V33" s="13">
        <v>0</v>
      </c>
      <c r="W33" s="13">
        <v>0</v>
      </c>
      <c r="X33" s="13">
        <v>115800</v>
      </c>
      <c r="Y33" s="13">
        <v>206700</v>
      </c>
    </row>
    <row r="34" spans="2:25" x14ac:dyDescent="0.25">
      <c r="B34" s="2">
        <v>29</v>
      </c>
      <c r="C34" s="2">
        <v>2013</v>
      </c>
      <c r="D34" s="1">
        <v>2018</v>
      </c>
      <c r="E34" t="s">
        <v>30</v>
      </c>
      <c r="F34" s="2" t="s">
        <v>1</v>
      </c>
      <c r="G34" s="13">
        <v>51418500</v>
      </c>
      <c r="H34" s="13">
        <v>100</v>
      </c>
      <c r="I34" s="13">
        <v>100</v>
      </c>
      <c r="J34" s="13">
        <v>0</v>
      </c>
      <c r="K34" s="13">
        <v>0</v>
      </c>
      <c r="L34" s="13">
        <v>200</v>
      </c>
      <c r="M34" s="13">
        <v>400</v>
      </c>
      <c r="N34" s="13">
        <v>4000</v>
      </c>
      <c r="O34" s="13">
        <v>16600</v>
      </c>
      <c r="P34" s="13">
        <v>1900</v>
      </c>
      <c r="Q34" s="13">
        <v>0</v>
      </c>
      <c r="R34" s="13">
        <v>283300</v>
      </c>
      <c r="S34" s="13">
        <v>305800</v>
      </c>
      <c r="T34" s="13">
        <v>4100</v>
      </c>
      <c r="U34" s="13">
        <v>16700</v>
      </c>
      <c r="V34" s="13">
        <v>1900</v>
      </c>
      <c r="W34" s="13">
        <v>0</v>
      </c>
      <c r="X34" s="13">
        <v>283500</v>
      </c>
      <c r="Y34" s="13">
        <v>306200</v>
      </c>
    </row>
    <row r="35" spans="2:25" x14ac:dyDescent="0.25">
      <c r="B35" s="2">
        <v>30</v>
      </c>
      <c r="C35" s="2">
        <v>2013</v>
      </c>
      <c r="D35" s="1">
        <v>2020</v>
      </c>
      <c r="E35" t="s">
        <v>31</v>
      </c>
      <c r="F35" s="2" t="s">
        <v>1</v>
      </c>
      <c r="G35" s="13">
        <v>18955900</v>
      </c>
      <c r="H35" s="13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3600</v>
      </c>
      <c r="O35" s="13">
        <v>9100</v>
      </c>
      <c r="P35" s="13">
        <v>2000</v>
      </c>
      <c r="Q35" s="13">
        <v>0</v>
      </c>
      <c r="R35" s="13">
        <v>134300</v>
      </c>
      <c r="S35" s="13">
        <v>149000</v>
      </c>
      <c r="T35" s="13">
        <v>3600</v>
      </c>
      <c r="U35" s="13">
        <v>9100</v>
      </c>
      <c r="V35" s="13">
        <v>2000</v>
      </c>
      <c r="W35" s="13">
        <v>0</v>
      </c>
      <c r="X35" s="13">
        <v>134300</v>
      </c>
      <c r="Y35" s="13">
        <v>149000</v>
      </c>
    </row>
    <row r="36" spans="2:25" x14ac:dyDescent="0.25">
      <c r="B36" s="2">
        <v>31</v>
      </c>
      <c r="C36" s="2">
        <v>2013</v>
      </c>
      <c r="D36" s="1">
        <v>2022</v>
      </c>
      <c r="E36" t="s">
        <v>32</v>
      </c>
      <c r="F36" s="2" t="s">
        <v>1</v>
      </c>
      <c r="G36" s="13">
        <v>21823900</v>
      </c>
      <c r="H36" s="13">
        <v>0</v>
      </c>
      <c r="I36" s="13">
        <v>0</v>
      </c>
      <c r="J36" s="13">
        <v>0</v>
      </c>
      <c r="K36" s="13">
        <v>0</v>
      </c>
      <c r="L36" s="13">
        <v>0</v>
      </c>
      <c r="M36" s="13">
        <v>0</v>
      </c>
      <c r="N36" s="13">
        <v>89400</v>
      </c>
      <c r="O36" s="13">
        <v>43300</v>
      </c>
      <c r="P36" s="13">
        <v>0</v>
      </c>
      <c r="Q36" s="13">
        <v>-8500</v>
      </c>
      <c r="R36" s="13">
        <v>59500</v>
      </c>
      <c r="S36" s="13">
        <v>183700</v>
      </c>
      <c r="T36" s="13">
        <v>89400</v>
      </c>
      <c r="U36" s="13">
        <v>43300</v>
      </c>
      <c r="V36" s="13">
        <v>0</v>
      </c>
      <c r="W36" s="13">
        <v>-8500</v>
      </c>
      <c r="X36" s="13">
        <v>59500</v>
      </c>
      <c r="Y36" s="13">
        <v>183700</v>
      </c>
    </row>
    <row r="37" spans="2:25" x14ac:dyDescent="0.25">
      <c r="B37" s="2">
        <v>32</v>
      </c>
      <c r="C37" s="2">
        <v>2013</v>
      </c>
      <c r="D37" s="1">
        <v>2024</v>
      </c>
      <c r="E37" t="s">
        <v>33</v>
      </c>
      <c r="F37" s="2" t="s">
        <v>1</v>
      </c>
      <c r="G37" s="13">
        <v>21622200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7100</v>
      </c>
      <c r="O37" s="13">
        <v>4600</v>
      </c>
      <c r="P37" s="13">
        <v>0</v>
      </c>
      <c r="Q37" s="13">
        <v>0</v>
      </c>
      <c r="R37" s="13">
        <v>146100</v>
      </c>
      <c r="S37" s="13">
        <v>157800</v>
      </c>
      <c r="T37" s="13">
        <v>7100</v>
      </c>
      <c r="U37" s="13">
        <v>4600</v>
      </c>
      <c r="V37" s="13">
        <v>0</v>
      </c>
      <c r="W37" s="13">
        <v>0</v>
      </c>
      <c r="X37" s="13">
        <v>146100</v>
      </c>
      <c r="Y37" s="13">
        <v>157800</v>
      </c>
    </row>
    <row r="38" spans="2:25" x14ac:dyDescent="0.25">
      <c r="B38" s="2">
        <v>33</v>
      </c>
      <c r="C38" s="2">
        <v>2013</v>
      </c>
      <c r="D38" s="1">
        <v>2026</v>
      </c>
      <c r="E38" t="s">
        <v>34</v>
      </c>
      <c r="F38" s="2" t="s">
        <v>1</v>
      </c>
      <c r="G38" s="13">
        <v>47365600</v>
      </c>
      <c r="H38" s="13">
        <v>10300</v>
      </c>
      <c r="I38" s="13">
        <v>15000</v>
      </c>
      <c r="J38" s="13">
        <v>0</v>
      </c>
      <c r="K38" s="13">
        <v>0</v>
      </c>
      <c r="L38" s="13">
        <v>400</v>
      </c>
      <c r="M38" s="13">
        <v>25700</v>
      </c>
      <c r="N38" s="13">
        <v>26300</v>
      </c>
      <c r="O38" s="13">
        <v>680200</v>
      </c>
      <c r="P38" s="13">
        <v>0</v>
      </c>
      <c r="Q38" s="13">
        <v>0</v>
      </c>
      <c r="R38" s="13">
        <v>343100</v>
      </c>
      <c r="S38" s="13">
        <v>1049600</v>
      </c>
      <c r="T38" s="13">
        <v>36600</v>
      </c>
      <c r="U38" s="13">
        <v>695200</v>
      </c>
      <c r="V38" s="13">
        <v>0</v>
      </c>
      <c r="W38" s="13">
        <v>0</v>
      </c>
      <c r="X38" s="13">
        <v>343500</v>
      </c>
      <c r="Y38" s="13">
        <v>1075300</v>
      </c>
    </row>
    <row r="39" spans="2:25" x14ac:dyDescent="0.25">
      <c r="B39" s="2">
        <v>34</v>
      </c>
      <c r="C39" s="2">
        <v>2013</v>
      </c>
      <c r="D39" s="1">
        <v>2106</v>
      </c>
      <c r="E39" t="s">
        <v>35</v>
      </c>
      <c r="F39" s="2" t="s">
        <v>19</v>
      </c>
      <c r="G39" s="13">
        <v>10806400</v>
      </c>
      <c r="H39" s="13">
        <v>3900</v>
      </c>
      <c r="I39" s="13">
        <v>132300</v>
      </c>
      <c r="J39" s="13">
        <v>0</v>
      </c>
      <c r="K39" s="13">
        <v>0</v>
      </c>
      <c r="L39" s="13">
        <v>226500</v>
      </c>
      <c r="M39" s="13">
        <v>362700</v>
      </c>
      <c r="N39" s="13">
        <v>79500</v>
      </c>
      <c r="O39" s="13">
        <v>86600</v>
      </c>
      <c r="P39" s="13">
        <v>0</v>
      </c>
      <c r="Q39" s="13">
        <v>0</v>
      </c>
      <c r="R39" s="13">
        <v>13200</v>
      </c>
      <c r="S39" s="13">
        <v>179300</v>
      </c>
      <c r="T39" s="13">
        <v>83400</v>
      </c>
      <c r="U39" s="13">
        <v>218900</v>
      </c>
      <c r="V39" s="13">
        <v>0</v>
      </c>
      <c r="W39" s="13">
        <v>0</v>
      </c>
      <c r="X39" s="13">
        <v>239700</v>
      </c>
      <c r="Y39" s="13">
        <v>542000</v>
      </c>
    </row>
    <row r="40" spans="2:25" x14ac:dyDescent="0.25">
      <c r="B40" s="2">
        <v>35</v>
      </c>
      <c r="C40" s="2">
        <v>2013</v>
      </c>
      <c r="D40" s="1">
        <v>2201</v>
      </c>
      <c r="E40" t="s">
        <v>23</v>
      </c>
      <c r="F40" s="2" t="s">
        <v>20</v>
      </c>
      <c r="G40" s="13">
        <v>405535900</v>
      </c>
      <c r="H40" s="13">
        <v>409200</v>
      </c>
      <c r="I40" s="13">
        <v>943700</v>
      </c>
      <c r="J40" s="13">
        <v>28200</v>
      </c>
      <c r="K40" s="13">
        <v>0</v>
      </c>
      <c r="L40" s="13">
        <v>601900</v>
      </c>
      <c r="M40" s="13">
        <v>1983000</v>
      </c>
      <c r="N40" s="13">
        <v>8125000</v>
      </c>
      <c r="O40" s="13">
        <v>3655900</v>
      </c>
      <c r="P40" s="13">
        <v>0</v>
      </c>
      <c r="Q40" s="13">
        <v>-84600</v>
      </c>
      <c r="R40" s="13">
        <v>3001700</v>
      </c>
      <c r="S40" s="13">
        <v>14698000</v>
      </c>
      <c r="T40" s="13">
        <v>8534200</v>
      </c>
      <c r="U40" s="13">
        <v>4599600</v>
      </c>
      <c r="V40" s="13">
        <v>28200</v>
      </c>
      <c r="W40" s="13">
        <v>-84600</v>
      </c>
      <c r="X40" s="13">
        <v>3603600</v>
      </c>
      <c r="Y40" s="13">
        <v>16681000</v>
      </c>
    </row>
    <row r="41" spans="2:25" x14ac:dyDescent="0.25">
      <c r="B41" s="2">
        <v>36</v>
      </c>
      <c r="C41" s="2">
        <v>2013</v>
      </c>
      <c r="D41" s="1">
        <v>2251</v>
      </c>
      <c r="E41" t="s">
        <v>36</v>
      </c>
      <c r="F41" s="2" t="s">
        <v>20</v>
      </c>
      <c r="G41" s="13">
        <v>23039700</v>
      </c>
      <c r="H41" s="13">
        <v>24400</v>
      </c>
      <c r="I41" s="13">
        <v>1191100</v>
      </c>
      <c r="J41" s="13">
        <v>0</v>
      </c>
      <c r="K41" s="13">
        <v>0</v>
      </c>
      <c r="L41" s="13">
        <v>25400</v>
      </c>
      <c r="M41" s="13">
        <v>1240900</v>
      </c>
      <c r="N41" s="13">
        <v>298500</v>
      </c>
      <c r="O41" s="13">
        <v>170800</v>
      </c>
      <c r="P41" s="13">
        <v>0</v>
      </c>
      <c r="Q41" s="13">
        <v>0</v>
      </c>
      <c r="R41" s="13">
        <v>34500</v>
      </c>
      <c r="S41" s="13">
        <v>503800</v>
      </c>
      <c r="T41" s="13">
        <v>322900</v>
      </c>
      <c r="U41" s="13">
        <v>1361900</v>
      </c>
      <c r="V41" s="13">
        <v>0</v>
      </c>
      <c r="W41" s="13">
        <v>0</v>
      </c>
      <c r="X41" s="13">
        <v>59900</v>
      </c>
      <c r="Y41" s="13">
        <v>1744700</v>
      </c>
    </row>
    <row r="42" spans="2:25" x14ac:dyDescent="0.25">
      <c r="B42" s="2">
        <v>37</v>
      </c>
      <c r="C42" s="2">
        <v>2013</v>
      </c>
      <c r="D42" s="1">
        <v>3002</v>
      </c>
      <c r="E42" t="s">
        <v>37</v>
      </c>
      <c r="F42" s="2" t="s">
        <v>1</v>
      </c>
      <c r="G42" s="13">
        <v>133452500</v>
      </c>
      <c r="H42" s="13">
        <v>0</v>
      </c>
      <c r="I42" s="13">
        <v>0</v>
      </c>
      <c r="J42" s="13">
        <v>0</v>
      </c>
      <c r="K42" s="13">
        <v>0</v>
      </c>
      <c r="L42" s="13">
        <v>0</v>
      </c>
      <c r="M42" s="13">
        <v>0</v>
      </c>
      <c r="N42" s="13">
        <v>9500</v>
      </c>
      <c r="O42" s="13">
        <v>105000</v>
      </c>
      <c r="P42" s="13">
        <v>0</v>
      </c>
      <c r="Q42" s="13">
        <v>-100</v>
      </c>
      <c r="R42" s="13">
        <v>92300</v>
      </c>
      <c r="S42" s="13">
        <v>206700</v>
      </c>
      <c r="T42" s="13">
        <v>9500</v>
      </c>
      <c r="U42" s="13">
        <v>105000</v>
      </c>
      <c r="V42" s="13">
        <v>0</v>
      </c>
      <c r="W42" s="13">
        <v>-100</v>
      </c>
      <c r="X42" s="13">
        <v>92300</v>
      </c>
      <c r="Y42" s="13">
        <v>206700</v>
      </c>
    </row>
    <row r="43" spans="2:25" x14ac:dyDescent="0.25">
      <c r="B43" s="2">
        <v>38</v>
      </c>
      <c r="C43" s="2">
        <v>2013</v>
      </c>
      <c r="D43" s="1">
        <v>3004</v>
      </c>
      <c r="E43" t="s">
        <v>38</v>
      </c>
      <c r="F43" s="2" t="s">
        <v>1</v>
      </c>
      <c r="G43" s="13">
        <v>46193900</v>
      </c>
      <c r="H43" s="13">
        <v>129300</v>
      </c>
      <c r="I43" s="13">
        <v>697100</v>
      </c>
      <c r="J43" s="13">
        <v>0</v>
      </c>
      <c r="K43" s="13">
        <v>0</v>
      </c>
      <c r="L43" s="13">
        <v>1602300</v>
      </c>
      <c r="M43" s="13">
        <v>2428700</v>
      </c>
      <c r="N43" s="13">
        <v>0</v>
      </c>
      <c r="O43" s="13">
        <v>0</v>
      </c>
      <c r="P43" s="13">
        <v>0</v>
      </c>
      <c r="Q43" s="13">
        <v>45200</v>
      </c>
      <c r="R43" s="13">
        <v>366000</v>
      </c>
      <c r="S43" s="13">
        <v>411200</v>
      </c>
      <c r="T43" s="13">
        <v>129300</v>
      </c>
      <c r="U43" s="13">
        <v>697100</v>
      </c>
      <c r="V43" s="13">
        <v>0</v>
      </c>
      <c r="W43" s="13">
        <v>45200</v>
      </c>
      <c r="X43" s="13">
        <v>1968300</v>
      </c>
      <c r="Y43" s="13">
        <v>2839900</v>
      </c>
    </row>
    <row r="44" spans="2:25" x14ac:dyDescent="0.25">
      <c r="B44" s="2">
        <v>39</v>
      </c>
      <c r="C44" s="2">
        <v>2013</v>
      </c>
      <c r="D44" s="1">
        <v>3006</v>
      </c>
      <c r="E44" t="s">
        <v>39</v>
      </c>
      <c r="F44" s="2" t="s">
        <v>1</v>
      </c>
      <c r="G44" s="13">
        <v>44320600</v>
      </c>
      <c r="H44" s="13">
        <v>2200</v>
      </c>
      <c r="I44" s="13">
        <v>160800</v>
      </c>
      <c r="J44" s="13">
        <v>0</v>
      </c>
      <c r="K44" s="13">
        <v>0</v>
      </c>
      <c r="L44" s="13">
        <v>29700</v>
      </c>
      <c r="M44" s="13">
        <v>192700</v>
      </c>
      <c r="N44" s="13">
        <v>110000</v>
      </c>
      <c r="O44" s="13">
        <v>843000</v>
      </c>
      <c r="P44" s="13">
        <v>0</v>
      </c>
      <c r="Q44" s="13">
        <v>-27600</v>
      </c>
      <c r="R44" s="13">
        <v>84200</v>
      </c>
      <c r="S44" s="13">
        <v>1009600</v>
      </c>
      <c r="T44" s="13">
        <v>112200</v>
      </c>
      <c r="U44" s="13">
        <v>1003800</v>
      </c>
      <c r="V44" s="13">
        <v>0</v>
      </c>
      <c r="W44" s="13">
        <v>-27600</v>
      </c>
      <c r="X44" s="13">
        <v>113900</v>
      </c>
      <c r="Y44" s="13">
        <v>1202300</v>
      </c>
    </row>
    <row r="45" spans="2:25" x14ac:dyDescent="0.25">
      <c r="B45" s="2">
        <v>40</v>
      </c>
      <c r="C45" s="2">
        <v>2013</v>
      </c>
      <c r="D45" s="1">
        <v>3008</v>
      </c>
      <c r="E45" t="s">
        <v>40</v>
      </c>
      <c r="F45" s="2" t="s">
        <v>1</v>
      </c>
      <c r="G45" s="13">
        <v>72980700</v>
      </c>
      <c r="H45" s="13">
        <v>0</v>
      </c>
      <c r="I45" s="13">
        <v>4400</v>
      </c>
      <c r="J45" s="13">
        <v>0</v>
      </c>
      <c r="K45" s="13">
        <v>0</v>
      </c>
      <c r="L45" s="13">
        <v>900</v>
      </c>
      <c r="M45" s="13">
        <v>5300</v>
      </c>
      <c r="N45" s="13">
        <v>12500</v>
      </c>
      <c r="O45" s="13">
        <v>27600</v>
      </c>
      <c r="P45" s="13">
        <v>0</v>
      </c>
      <c r="Q45" s="13">
        <v>0</v>
      </c>
      <c r="R45" s="13">
        <v>106700</v>
      </c>
      <c r="S45" s="13">
        <v>146800</v>
      </c>
      <c r="T45" s="13">
        <v>12500</v>
      </c>
      <c r="U45" s="13">
        <v>32000</v>
      </c>
      <c r="V45" s="13">
        <v>0</v>
      </c>
      <c r="W45" s="13">
        <v>0</v>
      </c>
      <c r="X45" s="13">
        <v>107600</v>
      </c>
      <c r="Y45" s="13">
        <v>152100</v>
      </c>
    </row>
    <row r="46" spans="2:25" x14ac:dyDescent="0.25">
      <c r="B46" s="2">
        <v>41</v>
      </c>
      <c r="C46" s="2">
        <v>2013</v>
      </c>
      <c r="D46" s="1">
        <v>3010</v>
      </c>
      <c r="E46" t="s">
        <v>41</v>
      </c>
      <c r="F46" s="2" t="s">
        <v>1</v>
      </c>
      <c r="G46" s="13">
        <v>230872400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198800</v>
      </c>
      <c r="O46" s="13">
        <v>329500</v>
      </c>
      <c r="P46" s="13">
        <v>34600</v>
      </c>
      <c r="Q46" s="13">
        <v>0</v>
      </c>
      <c r="R46" s="13">
        <v>54700</v>
      </c>
      <c r="S46" s="13">
        <v>617600</v>
      </c>
      <c r="T46" s="13">
        <v>198800</v>
      </c>
      <c r="U46" s="13">
        <v>329500</v>
      </c>
      <c r="V46" s="13">
        <v>34600</v>
      </c>
      <c r="W46" s="13">
        <v>0</v>
      </c>
      <c r="X46" s="13">
        <v>54700</v>
      </c>
      <c r="Y46" s="13">
        <v>617600</v>
      </c>
    </row>
    <row r="47" spans="2:25" x14ac:dyDescent="0.25">
      <c r="B47" s="2">
        <v>42</v>
      </c>
      <c r="C47" s="2">
        <v>2013</v>
      </c>
      <c r="D47" s="1">
        <v>3012</v>
      </c>
      <c r="E47" t="s">
        <v>42</v>
      </c>
      <c r="F47" s="2" t="s">
        <v>1</v>
      </c>
      <c r="G47" s="13">
        <v>226211000</v>
      </c>
      <c r="H47" s="13">
        <v>2000</v>
      </c>
      <c r="I47" s="13">
        <v>14900</v>
      </c>
      <c r="J47" s="13">
        <v>0</v>
      </c>
      <c r="K47" s="13">
        <v>0</v>
      </c>
      <c r="L47" s="13">
        <v>600</v>
      </c>
      <c r="M47" s="13">
        <v>17500</v>
      </c>
      <c r="N47" s="13">
        <v>291000</v>
      </c>
      <c r="O47" s="13">
        <v>69600</v>
      </c>
      <c r="P47" s="13">
        <v>70200</v>
      </c>
      <c r="Q47" s="13">
        <v>100</v>
      </c>
      <c r="R47" s="13">
        <v>214600</v>
      </c>
      <c r="S47" s="13">
        <v>645500</v>
      </c>
      <c r="T47" s="13">
        <v>293000</v>
      </c>
      <c r="U47" s="13">
        <v>84500</v>
      </c>
      <c r="V47" s="13">
        <v>70200</v>
      </c>
      <c r="W47" s="13">
        <v>100</v>
      </c>
      <c r="X47" s="13">
        <v>215200</v>
      </c>
      <c r="Y47" s="13">
        <v>663000</v>
      </c>
    </row>
    <row r="48" spans="2:25" x14ac:dyDescent="0.25">
      <c r="B48" s="2">
        <v>43</v>
      </c>
      <c r="C48" s="2">
        <v>2013</v>
      </c>
      <c r="D48" s="1">
        <v>3014</v>
      </c>
      <c r="E48" t="s">
        <v>43</v>
      </c>
      <c r="F48" s="2" t="s">
        <v>1</v>
      </c>
      <c r="G48" s="13">
        <v>71881300</v>
      </c>
      <c r="H48" s="13">
        <v>212700</v>
      </c>
      <c r="I48" s="13">
        <v>2330200</v>
      </c>
      <c r="J48" s="13">
        <v>0</v>
      </c>
      <c r="K48" s="13">
        <v>0</v>
      </c>
      <c r="L48" s="13">
        <v>11500</v>
      </c>
      <c r="M48" s="13">
        <v>2554400</v>
      </c>
      <c r="N48" s="13">
        <v>41300</v>
      </c>
      <c r="O48" s="13">
        <v>276200</v>
      </c>
      <c r="P48" s="13">
        <v>0</v>
      </c>
      <c r="Q48" s="13">
        <v>0</v>
      </c>
      <c r="R48" s="13">
        <v>230800</v>
      </c>
      <c r="S48" s="13">
        <v>548300</v>
      </c>
      <c r="T48" s="13">
        <v>254000</v>
      </c>
      <c r="U48" s="13">
        <v>2606400</v>
      </c>
      <c r="V48" s="13">
        <v>0</v>
      </c>
      <c r="W48" s="13">
        <v>0</v>
      </c>
      <c r="X48" s="13">
        <v>242300</v>
      </c>
      <c r="Y48" s="13">
        <v>3102700</v>
      </c>
    </row>
    <row r="49" spans="2:25" x14ac:dyDescent="0.25">
      <c r="B49" s="2">
        <v>44</v>
      </c>
      <c r="C49" s="2">
        <v>2013</v>
      </c>
      <c r="D49" s="1">
        <v>3016</v>
      </c>
      <c r="E49" t="s">
        <v>44</v>
      </c>
      <c r="F49" s="2" t="s">
        <v>1</v>
      </c>
      <c r="G49" s="13">
        <v>68271500</v>
      </c>
      <c r="H49" s="13">
        <v>83700</v>
      </c>
      <c r="I49" s="13">
        <v>73400</v>
      </c>
      <c r="J49" s="13">
        <v>0</v>
      </c>
      <c r="K49" s="13">
        <v>0</v>
      </c>
      <c r="L49" s="13">
        <v>2000</v>
      </c>
      <c r="M49" s="13">
        <v>159100</v>
      </c>
      <c r="N49" s="13">
        <v>13400</v>
      </c>
      <c r="O49" s="13">
        <v>125300</v>
      </c>
      <c r="P49" s="13">
        <v>0</v>
      </c>
      <c r="Q49" s="13">
        <v>0</v>
      </c>
      <c r="R49" s="13">
        <v>35900</v>
      </c>
      <c r="S49" s="13">
        <v>174600</v>
      </c>
      <c r="T49" s="13">
        <v>97100</v>
      </c>
      <c r="U49" s="13">
        <v>198700</v>
      </c>
      <c r="V49" s="13">
        <v>0</v>
      </c>
      <c r="W49" s="13">
        <v>0</v>
      </c>
      <c r="X49" s="13">
        <v>37900</v>
      </c>
      <c r="Y49" s="13">
        <v>333700</v>
      </c>
    </row>
    <row r="50" spans="2:25" x14ac:dyDescent="0.25">
      <c r="B50" s="2">
        <v>45</v>
      </c>
      <c r="C50" s="2">
        <v>2013</v>
      </c>
      <c r="D50" s="1">
        <v>3018</v>
      </c>
      <c r="E50" t="s">
        <v>45</v>
      </c>
      <c r="F50" s="2" t="s">
        <v>1</v>
      </c>
      <c r="G50" s="13">
        <v>73129600</v>
      </c>
      <c r="H50" s="13">
        <v>0</v>
      </c>
      <c r="I50" s="13">
        <v>11200</v>
      </c>
      <c r="J50" s="13">
        <v>0</v>
      </c>
      <c r="K50" s="13">
        <v>0</v>
      </c>
      <c r="L50" s="13">
        <v>200</v>
      </c>
      <c r="M50" s="13">
        <v>11400</v>
      </c>
      <c r="N50" s="13">
        <v>35100</v>
      </c>
      <c r="O50" s="13">
        <v>192900</v>
      </c>
      <c r="P50" s="13">
        <v>0</v>
      </c>
      <c r="Q50" s="13">
        <v>0</v>
      </c>
      <c r="R50" s="13">
        <v>89600</v>
      </c>
      <c r="S50" s="13">
        <v>317600</v>
      </c>
      <c r="T50" s="13">
        <v>35100</v>
      </c>
      <c r="U50" s="13">
        <v>204100</v>
      </c>
      <c r="V50" s="13">
        <v>0</v>
      </c>
      <c r="W50" s="13">
        <v>0</v>
      </c>
      <c r="X50" s="13">
        <v>89800</v>
      </c>
      <c r="Y50" s="13">
        <v>329000</v>
      </c>
    </row>
    <row r="51" spans="2:25" x14ac:dyDescent="0.25">
      <c r="B51" s="2">
        <v>46</v>
      </c>
      <c r="C51" s="2">
        <v>2013</v>
      </c>
      <c r="D51" s="1">
        <v>3020</v>
      </c>
      <c r="E51" t="s">
        <v>46</v>
      </c>
      <c r="F51" s="2" t="s">
        <v>1</v>
      </c>
      <c r="G51" s="13">
        <v>35962200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3">
        <v>1085700</v>
      </c>
      <c r="O51" s="13">
        <v>325300</v>
      </c>
      <c r="P51" s="13">
        <v>0</v>
      </c>
      <c r="Q51" s="13">
        <v>-252100</v>
      </c>
      <c r="R51" s="13">
        <v>130200</v>
      </c>
      <c r="S51" s="13">
        <v>1289100</v>
      </c>
      <c r="T51" s="13">
        <v>1085700</v>
      </c>
      <c r="U51" s="13">
        <v>325300</v>
      </c>
      <c r="V51" s="13">
        <v>0</v>
      </c>
      <c r="W51" s="13">
        <v>-252100</v>
      </c>
      <c r="X51" s="13">
        <v>130200</v>
      </c>
      <c r="Y51" s="13">
        <v>1289100</v>
      </c>
    </row>
    <row r="52" spans="2:25" x14ac:dyDescent="0.25">
      <c r="B52" s="2">
        <v>47</v>
      </c>
      <c r="C52" s="2">
        <v>2013</v>
      </c>
      <c r="D52" s="1">
        <v>3022</v>
      </c>
      <c r="E52" t="s">
        <v>47</v>
      </c>
      <c r="F52" s="2" t="s">
        <v>1</v>
      </c>
      <c r="G52" s="13">
        <v>110618800</v>
      </c>
      <c r="H52" s="13">
        <v>1848900</v>
      </c>
      <c r="I52" s="13">
        <v>8376700</v>
      </c>
      <c r="J52" s="13">
        <v>0</v>
      </c>
      <c r="K52" s="13">
        <v>0</v>
      </c>
      <c r="L52" s="13">
        <v>131800</v>
      </c>
      <c r="M52" s="13">
        <v>10357400</v>
      </c>
      <c r="N52" s="13">
        <v>5600</v>
      </c>
      <c r="O52" s="13">
        <v>19300</v>
      </c>
      <c r="P52" s="13">
        <v>0</v>
      </c>
      <c r="Q52" s="13">
        <v>100</v>
      </c>
      <c r="R52" s="13">
        <v>198500</v>
      </c>
      <c r="S52" s="13">
        <v>223500</v>
      </c>
      <c r="T52" s="13">
        <v>1854500</v>
      </c>
      <c r="U52" s="13">
        <v>8396000</v>
      </c>
      <c r="V52" s="13">
        <v>0</v>
      </c>
      <c r="W52" s="13">
        <v>100</v>
      </c>
      <c r="X52" s="13">
        <v>330300</v>
      </c>
      <c r="Y52" s="13">
        <v>10580900</v>
      </c>
    </row>
    <row r="53" spans="2:25" x14ac:dyDescent="0.25">
      <c r="B53" s="2">
        <v>48</v>
      </c>
      <c r="C53" s="2">
        <v>2013</v>
      </c>
      <c r="D53" s="1">
        <v>3024</v>
      </c>
      <c r="E53" t="s">
        <v>48</v>
      </c>
      <c r="F53" s="2" t="s">
        <v>1</v>
      </c>
      <c r="G53" s="13">
        <v>43714700</v>
      </c>
      <c r="H53" s="13">
        <v>100</v>
      </c>
      <c r="I53" s="13">
        <v>28500</v>
      </c>
      <c r="J53" s="13">
        <v>0</v>
      </c>
      <c r="K53" s="13">
        <v>0</v>
      </c>
      <c r="L53" s="13">
        <v>500</v>
      </c>
      <c r="M53" s="13">
        <v>29100</v>
      </c>
      <c r="N53" s="13">
        <v>25600</v>
      </c>
      <c r="O53" s="13">
        <v>328300</v>
      </c>
      <c r="P53" s="13">
        <v>0</v>
      </c>
      <c r="Q53" s="13">
        <v>23200</v>
      </c>
      <c r="R53" s="13">
        <v>116700</v>
      </c>
      <c r="S53" s="13">
        <v>493800</v>
      </c>
      <c r="T53" s="13">
        <v>25700</v>
      </c>
      <c r="U53" s="13">
        <v>356800</v>
      </c>
      <c r="V53" s="13">
        <v>0</v>
      </c>
      <c r="W53" s="13">
        <v>23200</v>
      </c>
      <c r="X53" s="13">
        <v>117200</v>
      </c>
      <c r="Y53" s="13">
        <v>522900</v>
      </c>
    </row>
    <row r="54" spans="2:25" x14ac:dyDescent="0.25">
      <c r="B54" s="2">
        <v>49</v>
      </c>
      <c r="C54" s="2">
        <v>2013</v>
      </c>
      <c r="D54" s="1">
        <v>3026</v>
      </c>
      <c r="E54" t="s">
        <v>49</v>
      </c>
      <c r="F54" s="2" t="s">
        <v>1</v>
      </c>
      <c r="G54" s="13">
        <v>132588800</v>
      </c>
      <c r="H54" s="13">
        <v>83900</v>
      </c>
      <c r="I54" s="13">
        <v>409800</v>
      </c>
      <c r="J54" s="13">
        <v>0</v>
      </c>
      <c r="K54" s="13">
        <v>0</v>
      </c>
      <c r="L54" s="13">
        <v>1473800</v>
      </c>
      <c r="M54" s="13">
        <v>1967500</v>
      </c>
      <c r="N54" s="13">
        <v>31700</v>
      </c>
      <c r="O54" s="13">
        <v>615300</v>
      </c>
      <c r="P54" s="13">
        <v>0</v>
      </c>
      <c r="Q54" s="13">
        <v>100</v>
      </c>
      <c r="R54" s="13">
        <v>601100</v>
      </c>
      <c r="S54" s="13">
        <v>1248200</v>
      </c>
      <c r="T54" s="13">
        <v>115600</v>
      </c>
      <c r="U54" s="13">
        <v>1025100</v>
      </c>
      <c r="V54" s="13">
        <v>0</v>
      </c>
      <c r="W54" s="13">
        <v>100</v>
      </c>
      <c r="X54" s="13">
        <v>2074900</v>
      </c>
      <c r="Y54" s="13">
        <v>3215700</v>
      </c>
    </row>
    <row r="55" spans="2:25" x14ac:dyDescent="0.25">
      <c r="B55" s="2">
        <v>50</v>
      </c>
      <c r="C55" s="2">
        <v>2013</v>
      </c>
      <c r="D55" s="1">
        <v>3028</v>
      </c>
      <c r="E55" t="s">
        <v>50</v>
      </c>
      <c r="F55" s="2" t="s">
        <v>1</v>
      </c>
      <c r="G55" s="13">
        <v>45049900</v>
      </c>
      <c r="H55" s="13">
        <v>0</v>
      </c>
      <c r="I55" s="13">
        <v>19800</v>
      </c>
      <c r="J55" s="13">
        <v>0</v>
      </c>
      <c r="K55" s="13">
        <v>0</v>
      </c>
      <c r="L55" s="13">
        <v>300</v>
      </c>
      <c r="M55" s="13">
        <v>20100</v>
      </c>
      <c r="N55" s="13">
        <v>13100</v>
      </c>
      <c r="O55" s="13">
        <v>228500</v>
      </c>
      <c r="P55" s="13">
        <v>0</v>
      </c>
      <c r="Q55" s="13">
        <v>-500</v>
      </c>
      <c r="R55" s="13">
        <v>41100</v>
      </c>
      <c r="S55" s="13">
        <v>282200</v>
      </c>
      <c r="T55" s="13">
        <v>13100</v>
      </c>
      <c r="U55" s="13">
        <v>248300</v>
      </c>
      <c r="V55" s="13">
        <v>0</v>
      </c>
      <c r="W55" s="13">
        <v>-500</v>
      </c>
      <c r="X55" s="13">
        <v>41400</v>
      </c>
      <c r="Y55" s="13">
        <v>302300</v>
      </c>
    </row>
    <row r="56" spans="2:25" x14ac:dyDescent="0.25">
      <c r="B56" s="2">
        <v>51</v>
      </c>
      <c r="C56" s="2">
        <v>2013</v>
      </c>
      <c r="D56" s="1">
        <v>3030</v>
      </c>
      <c r="E56" t="s">
        <v>51</v>
      </c>
      <c r="F56" s="2" t="s">
        <v>1</v>
      </c>
      <c r="G56" s="13">
        <v>161363300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3">
        <v>112100</v>
      </c>
      <c r="O56" s="13">
        <v>82200</v>
      </c>
      <c r="P56" s="13">
        <v>0</v>
      </c>
      <c r="Q56" s="13">
        <v>13600</v>
      </c>
      <c r="R56" s="13">
        <v>448900</v>
      </c>
      <c r="S56" s="13">
        <v>656800</v>
      </c>
      <c r="T56" s="13">
        <v>112100</v>
      </c>
      <c r="U56" s="13">
        <v>82200</v>
      </c>
      <c r="V56" s="13">
        <v>0</v>
      </c>
      <c r="W56" s="13">
        <v>13600</v>
      </c>
      <c r="X56" s="13">
        <v>448900</v>
      </c>
      <c r="Y56" s="13">
        <v>656800</v>
      </c>
    </row>
    <row r="57" spans="2:25" x14ac:dyDescent="0.25">
      <c r="B57" s="2">
        <v>52</v>
      </c>
      <c r="C57" s="2">
        <v>2013</v>
      </c>
      <c r="D57" s="1">
        <v>3032</v>
      </c>
      <c r="E57" t="s">
        <v>52</v>
      </c>
      <c r="F57" s="2" t="s">
        <v>1</v>
      </c>
      <c r="G57" s="13">
        <v>64082600</v>
      </c>
      <c r="H57" s="13">
        <v>1900</v>
      </c>
      <c r="I57" s="13">
        <v>62300</v>
      </c>
      <c r="J57" s="13">
        <v>0</v>
      </c>
      <c r="K57" s="13">
        <v>0</v>
      </c>
      <c r="L57" s="13">
        <v>1400</v>
      </c>
      <c r="M57" s="13">
        <v>65600</v>
      </c>
      <c r="N57" s="13">
        <v>59600</v>
      </c>
      <c r="O57" s="13">
        <v>101600</v>
      </c>
      <c r="P57" s="13">
        <v>0</v>
      </c>
      <c r="Q57" s="13">
        <v>0</v>
      </c>
      <c r="R57" s="13">
        <v>50300</v>
      </c>
      <c r="S57" s="13">
        <v>211500</v>
      </c>
      <c r="T57" s="13">
        <v>61500</v>
      </c>
      <c r="U57" s="13">
        <v>163900</v>
      </c>
      <c r="V57" s="13">
        <v>0</v>
      </c>
      <c r="W57" s="13">
        <v>0</v>
      </c>
      <c r="X57" s="13">
        <v>51700</v>
      </c>
      <c r="Y57" s="13">
        <v>277100</v>
      </c>
    </row>
    <row r="58" spans="2:25" x14ac:dyDescent="0.25">
      <c r="B58" s="2">
        <v>53</v>
      </c>
      <c r="C58" s="2">
        <v>2013</v>
      </c>
      <c r="D58" s="1">
        <v>3034</v>
      </c>
      <c r="E58" t="s">
        <v>53</v>
      </c>
      <c r="F58" s="2" t="s">
        <v>1</v>
      </c>
      <c r="G58" s="13">
        <v>32250400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195600</v>
      </c>
      <c r="P58" s="13">
        <v>0</v>
      </c>
      <c r="Q58" s="13">
        <v>0</v>
      </c>
      <c r="R58" s="13">
        <v>52500</v>
      </c>
      <c r="S58" s="13">
        <v>248100</v>
      </c>
      <c r="T58" s="13">
        <v>0</v>
      </c>
      <c r="U58" s="13">
        <v>195600</v>
      </c>
      <c r="V58" s="13">
        <v>0</v>
      </c>
      <c r="W58" s="13">
        <v>0</v>
      </c>
      <c r="X58" s="13">
        <v>52500</v>
      </c>
      <c r="Y58" s="13">
        <v>248100</v>
      </c>
    </row>
    <row r="59" spans="2:25" x14ac:dyDescent="0.25">
      <c r="B59" s="2">
        <v>54</v>
      </c>
      <c r="C59" s="2">
        <v>2013</v>
      </c>
      <c r="D59" s="1">
        <v>3036</v>
      </c>
      <c r="E59" t="s">
        <v>54</v>
      </c>
      <c r="F59" s="2" t="s">
        <v>1</v>
      </c>
      <c r="G59" s="13">
        <v>153660100</v>
      </c>
      <c r="H59" s="13">
        <v>3100</v>
      </c>
      <c r="I59" s="13">
        <v>7300</v>
      </c>
      <c r="J59" s="13">
        <v>0</v>
      </c>
      <c r="K59" s="13">
        <v>0</v>
      </c>
      <c r="L59" s="13">
        <v>300</v>
      </c>
      <c r="M59" s="13">
        <v>10700</v>
      </c>
      <c r="N59" s="13">
        <v>41700</v>
      </c>
      <c r="O59" s="13">
        <v>85100</v>
      </c>
      <c r="P59" s="13">
        <v>52900</v>
      </c>
      <c r="Q59" s="13">
        <v>0</v>
      </c>
      <c r="R59" s="13">
        <v>366800</v>
      </c>
      <c r="S59" s="13">
        <v>546500</v>
      </c>
      <c r="T59" s="13">
        <v>44800</v>
      </c>
      <c r="U59" s="13">
        <v>92400</v>
      </c>
      <c r="V59" s="13">
        <v>52900</v>
      </c>
      <c r="W59" s="13">
        <v>0</v>
      </c>
      <c r="X59" s="13">
        <v>367100</v>
      </c>
      <c r="Y59" s="13">
        <v>557200</v>
      </c>
    </row>
    <row r="60" spans="2:25" x14ac:dyDescent="0.25">
      <c r="B60" s="2">
        <v>55</v>
      </c>
      <c r="C60" s="2">
        <v>2013</v>
      </c>
      <c r="D60" s="1">
        <v>3038</v>
      </c>
      <c r="E60" t="s">
        <v>55</v>
      </c>
      <c r="F60" s="2" t="s">
        <v>1</v>
      </c>
      <c r="G60" s="13">
        <v>206280300</v>
      </c>
      <c r="H60" s="13">
        <v>2400</v>
      </c>
      <c r="I60" s="13">
        <v>50700</v>
      </c>
      <c r="J60" s="13">
        <v>0</v>
      </c>
      <c r="K60" s="13">
        <v>0</v>
      </c>
      <c r="L60" s="13">
        <v>100</v>
      </c>
      <c r="M60" s="13">
        <v>53200</v>
      </c>
      <c r="N60" s="13">
        <v>285900</v>
      </c>
      <c r="O60" s="13">
        <v>730500</v>
      </c>
      <c r="P60" s="13">
        <v>8100</v>
      </c>
      <c r="Q60" s="13">
        <v>0</v>
      </c>
      <c r="R60" s="13">
        <v>73500</v>
      </c>
      <c r="S60" s="13">
        <v>1098000</v>
      </c>
      <c r="T60" s="13">
        <v>288300</v>
      </c>
      <c r="U60" s="13">
        <v>781200</v>
      </c>
      <c r="V60" s="13">
        <v>8100</v>
      </c>
      <c r="W60" s="13">
        <v>0</v>
      </c>
      <c r="X60" s="13">
        <v>73600</v>
      </c>
      <c r="Y60" s="13">
        <v>1151200</v>
      </c>
    </row>
    <row r="61" spans="2:25" x14ac:dyDescent="0.25">
      <c r="B61" s="2">
        <v>56</v>
      </c>
      <c r="C61" s="2">
        <v>2013</v>
      </c>
      <c r="D61" s="1">
        <v>3040</v>
      </c>
      <c r="E61" t="s">
        <v>56</v>
      </c>
      <c r="F61" s="2" t="s">
        <v>1</v>
      </c>
      <c r="G61" s="13">
        <v>42158800</v>
      </c>
      <c r="H61" s="13">
        <v>0</v>
      </c>
      <c r="I61" s="13">
        <v>6300</v>
      </c>
      <c r="J61" s="13">
        <v>0</v>
      </c>
      <c r="K61" s="13">
        <v>0</v>
      </c>
      <c r="L61" s="13">
        <v>200</v>
      </c>
      <c r="M61" s="13">
        <v>6500</v>
      </c>
      <c r="N61" s="13">
        <v>9900</v>
      </c>
      <c r="O61" s="13">
        <v>85200</v>
      </c>
      <c r="P61" s="13">
        <v>0</v>
      </c>
      <c r="Q61" s="13">
        <v>0</v>
      </c>
      <c r="R61" s="13">
        <v>214200</v>
      </c>
      <c r="S61" s="13">
        <v>309300</v>
      </c>
      <c r="T61" s="13">
        <v>9900</v>
      </c>
      <c r="U61" s="13">
        <v>91500</v>
      </c>
      <c r="V61" s="13">
        <v>0</v>
      </c>
      <c r="W61" s="13">
        <v>0</v>
      </c>
      <c r="X61" s="13">
        <v>214400</v>
      </c>
      <c r="Y61" s="13">
        <v>315800</v>
      </c>
    </row>
    <row r="62" spans="2:25" x14ac:dyDescent="0.25">
      <c r="B62" s="2">
        <v>57</v>
      </c>
      <c r="C62" s="2">
        <v>2013</v>
      </c>
      <c r="D62" s="1">
        <v>3042</v>
      </c>
      <c r="E62" t="s">
        <v>57</v>
      </c>
      <c r="F62" s="2" t="s">
        <v>1</v>
      </c>
      <c r="G62" s="13">
        <v>49039700</v>
      </c>
      <c r="H62" s="13">
        <v>1800</v>
      </c>
      <c r="I62" s="13">
        <v>9100</v>
      </c>
      <c r="J62" s="13">
        <v>0</v>
      </c>
      <c r="K62" s="13">
        <v>0</v>
      </c>
      <c r="L62" s="13">
        <v>200</v>
      </c>
      <c r="M62" s="13">
        <v>11100</v>
      </c>
      <c r="N62" s="13">
        <v>21700</v>
      </c>
      <c r="O62" s="13">
        <v>258400</v>
      </c>
      <c r="P62" s="13">
        <v>0</v>
      </c>
      <c r="Q62" s="13">
        <v>0</v>
      </c>
      <c r="R62" s="13">
        <v>370900</v>
      </c>
      <c r="S62" s="13">
        <v>651000</v>
      </c>
      <c r="T62" s="13">
        <v>23500</v>
      </c>
      <c r="U62" s="13">
        <v>267500</v>
      </c>
      <c r="V62" s="13">
        <v>0</v>
      </c>
      <c r="W62" s="13">
        <v>0</v>
      </c>
      <c r="X62" s="13">
        <v>371100</v>
      </c>
      <c r="Y62" s="13">
        <v>662100</v>
      </c>
    </row>
    <row r="63" spans="2:25" x14ac:dyDescent="0.25">
      <c r="B63" s="2">
        <v>58</v>
      </c>
      <c r="C63" s="2">
        <v>2013</v>
      </c>
      <c r="D63" s="1">
        <v>3044</v>
      </c>
      <c r="E63" t="s">
        <v>58</v>
      </c>
      <c r="F63" s="2" t="s">
        <v>1</v>
      </c>
      <c r="G63" s="13">
        <v>179669900</v>
      </c>
      <c r="H63" s="13">
        <v>31500</v>
      </c>
      <c r="I63" s="13">
        <v>256500</v>
      </c>
      <c r="J63" s="13">
        <v>0</v>
      </c>
      <c r="K63" s="13">
        <v>0</v>
      </c>
      <c r="L63" s="13">
        <v>115600</v>
      </c>
      <c r="M63" s="13">
        <v>403600</v>
      </c>
      <c r="N63" s="13">
        <v>511000</v>
      </c>
      <c r="O63" s="13">
        <v>1251900</v>
      </c>
      <c r="P63" s="13">
        <v>8400</v>
      </c>
      <c r="Q63" s="13">
        <v>-1200</v>
      </c>
      <c r="R63" s="13">
        <v>228400</v>
      </c>
      <c r="S63" s="13">
        <v>1998500</v>
      </c>
      <c r="T63" s="13">
        <v>542500</v>
      </c>
      <c r="U63" s="13">
        <v>1508400</v>
      </c>
      <c r="V63" s="13">
        <v>8400</v>
      </c>
      <c r="W63" s="13">
        <v>-1200</v>
      </c>
      <c r="X63" s="13">
        <v>344000</v>
      </c>
      <c r="Y63" s="13">
        <v>2402100</v>
      </c>
    </row>
    <row r="64" spans="2:25" x14ac:dyDescent="0.25">
      <c r="B64" s="2">
        <v>59</v>
      </c>
      <c r="C64" s="2">
        <v>2013</v>
      </c>
      <c r="D64" s="1">
        <v>3046</v>
      </c>
      <c r="E64" t="s">
        <v>59</v>
      </c>
      <c r="F64" s="2" t="s">
        <v>1</v>
      </c>
      <c r="G64" s="13">
        <v>55216100</v>
      </c>
      <c r="H64" s="13">
        <v>0</v>
      </c>
      <c r="I64" s="13">
        <v>72700</v>
      </c>
      <c r="J64" s="13">
        <v>0</v>
      </c>
      <c r="K64" s="13">
        <v>0</v>
      </c>
      <c r="L64" s="13">
        <v>200</v>
      </c>
      <c r="M64" s="13">
        <v>72900</v>
      </c>
      <c r="N64" s="13">
        <v>8500</v>
      </c>
      <c r="O64" s="13">
        <v>266100</v>
      </c>
      <c r="P64" s="13">
        <v>0</v>
      </c>
      <c r="Q64" s="13">
        <v>-55300</v>
      </c>
      <c r="R64" s="13">
        <v>24700</v>
      </c>
      <c r="S64" s="13">
        <v>244000</v>
      </c>
      <c r="T64" s="13">
        <v>8500</v>
      </c>
      <c r="U64" s="13">
        <v>338800</v>
      </c>
      <c r="V64" s="13">
        <v>0</v>
      </c>
      <c r="W64" s="13">
        <v>-55300</v>
      </c>
      <c r="X64" s="13">
        <v>24900</v>
      </c>
      <c r="Y64" s="13">
        <v>316900</v>
      </c>
    </row>
    <row r="65" spans="2:25" x14ac:dyDescent="0.25">
      <c r="B65" s="2">
        <v>60</v>
      </c>
      <c r="C65" s="2">
        <v>2013</v>
      </c>
      <c r="D65" s="1">
        <v>3048</v>
      </c>
      <c r="E65" t="s">
        <v>60</v>
      </c>
      <c r="F65" s="2" t="s">
        <v>1</v>
      </c>
      <c r="G65" s="13">
        <v>46957200</v>
      </c>
      <c r="H65" s="13">
        <v>121500</v>
      </c>
      <c r="I65" s="13">
        <v>814500</v>
      </c>
      <c r="J65" s="13">
        <v>0</v>
      </c>
      <c r="K65" s="13">
        <v>0</v>
      </c>
      <c r="L65" s="13">
        <v>1300</v>
      </c>
      <c r="M65" s="13">
        <v>937300</v>
      </c>
      <c r="N65" s="13">
        <v>14900</v>
      </c>
      <c r="O65" s="13">
        <v>72000</v>
      </c>
      <c r="P65" s="13">
        <v>1300</v>
      </c>
      <c r="Q65" s="13">
        <v>100</v>
      </c>
      <c r="R65" s="13">
        <v>120300</v>
      </c>
      <c r="S65" s="13">
        <v>208600</v>
      </c>
      <c r="T65" s="13">
        <v>136400</v>
      </c>
      <c r="U65" s="13">
        <v>886500</v>
      </c>
      <c r="V65" s="13">
        <v>1300</v>
      </c>
      <c r="W65" s="13">
        <v>100</v>
      </c>
      <c r="X65" s="13">
        <v>121600</v>
      </c>
      <c r="Y65" s="13">
        <v>1145900</v>
      </c>
    </row>
    <row r="66" spans="2:25" x14ac:dyDescent="0.25">
      <c r="B66" s="2">
        <v>61</v>
      </c>
      <c r="C66" s="2">
        <v>2013</v>
      </c>
      <c r="D66" s="1">
        <v>3050</v>
      </c>
      <c r="E66" t="s">
        <v>61</v>
      </c>
      <c r="F66" s="2" t="s">
        <v>1</v>
      </c>
      <c r="G66" s="13">
        <v>37298500</v>
      </c>
      <c r="H66" s="13">
        <v>0</v>
      </c>
      <c r="I66" s="13">
        <v>0</v>
      </c>
      <c r="J66" s="13">
        <v>0</v>
      </c>
      <c r="K66" s="13">
        <v>0</v>
      </c>
      <c r="L66" s="13">
        <v>0</v>
      </c>
      <c r="M66" s="13">
        <v>0</v>
      </c>
      <c r="N66" s="13">
        <v>1500</v>
      </c>
      <c r="O66" s="13">
        <v>6600</v>
      </c>
      <c r="P66" s="13">
        <v>0</v>
      </c>
      <c r="Q66" s="13">
        <v>100</v>
      </c>
      <c r="R66" s="13">
        <v>39100</v>
      </c>
      <c r="S66" s="13">
        <v>47300</v>
      </c>
      <c r="T66" s="13">
        <v>1500</v>
      </c>
      <c r="U66" s="13">
        <v>6600</v>
      </c>
      <c r="V66" s="13">
        <v>0</v>
      </c>
      <c r="W66" s="13">
        <v>100</v>
      </c>
      <c r="X66" s="13">
        <v>39100</v>
      </c>
      <c r="Y66" s="13">
        <v>47300</v>
      </c>
    </row>
    <row r="67" spans="2:25" x14ac:dyDescent="0.25">
      <c r="B67" s="2">
        <v>62</v>
      </c>
      <c r="C67" s="2">
        <v>2013</v>
      </c>
      <c r="D67" s="1">
        <v>3101</v>
      </c>
      <c r="E67" t="s">
        <v>37</v>
      </c>
      <c r="F67" s="2" t="s">
        <v>19</v>
      </c>
      <c r="G67" s="13">
        <v>25796200</v>
      </c>
      <c r="H67" s="13">
        <v>13600</v>
      </c>
      <c r="I67" s="13">
        <v>193000</v>
      </c>
      <c r="J67" s="13">
        <v>0</v>
      </c>
      <c r="K67" s="13">
        <v>0</v>
      </c>
      <c r="L67" s="13">
        <v>52000</v>
      </c>
      <c r="M67" s="13">
        <v>258600</v>
      </c>
      <c r="N67" s="13">
        <v>171200</v>
      </c>
      <c r="O67" s="13">
        <v>915900</v>
      </c>
      <c r="P67" s="13">
        <v>0</v>
      </c>
      <c r="Q67" s="13">
        <v>0</v>
      </c>
      <c r="R67" s="13">
        <v>10300</v>
      </c>
      <c r="S67" s="13">
        <v>1097400</v>
      </c>
      <c r="T67" s="13">
        <v>184800</v>
      </c>
      <c r="U67" s="13">
        <v>1108900</v>
      </c>
      <c r="V67" s="13">
        <v>0</v>
      </c>
      <c r="W67" s="13">
        <v>0</v>
      </c>
      <c r="X67" s="13">
        <v>62300</v>
      </c>
      <c r="Y67" s="13">
        <v>1356000</v>
      </c>
    </row>
    <row r="68" spans="2:25" x14ac:dyDescent="0.25">
      <c r="B68" s="2">
        <v>63</v>
      </c>
      <c r="C68" s="2">
        <v>2013</v>
      </c>
      <c r="D68" s="1">
        <v>3111</v>
      </c>
      <c r="E68" t="s">
        <v>62</v>
      </c>
      <c r="F68" s="2" t="s">
        <v>19</v>
      </c>
      <c r="G68" s="13">
        <v>75883100</v>
      </c>
      <c r="H68" s="13">
        <v>106400</v>
      </c>
      <c r="I68" s="13">
        <v>309900</v>
      </c>
      <c r="J68" s="13">
        <v>0</v>
      </c>
      <c r="K68" s="13">
        <v>0</v>
      </c>
      <c r="L68" s="13">
        <v>1500</v>
      </c>
      <c r="M68" s="13">
        <v>417800</v>
      </c>
      <c r="N68" s="13">
        <v>451900</v>
      </c>
      <c r="O68" s="13">
        <v>468000</v>
      </c>
      <c r="P68" s="13">
        <v>0</v>
      </c>
      <c r="Q68" s="13">
        <v>0</v>
      </c>
      <c r="R68" s="13">
        <v>130500</v>
      </c>
      <c r="S68" s="13">
        <v>1050400</v>
      </c>
      <c r="T68" s="13">
        <v>558300</v>
      </c>
      <c r="U68" s="13">
        <v>777900</v>
      </c>
      <c r="V68" s="13">
        <v>0</v>
      </c>
      <c r="W68" s="13">
        <v>0</v>
      </c>
      <c r="X68" s="13">
        <v>132000</v>
      </c>
      <c r="Y68" s="13">
        <v>1468200</v>
      </c>
    </row>
    <row r="69" spans="2:25" x14ac:dyDescent="0.25">
      <c r="B69" s="2">
        <v>64</v>
      </c>
      <c r="C69" s="2">
        <v>2013</v>
      </c>
      <c r="D69" s="1">
        <v>3116</v>
      </c>
      <c r="E69" t="s">
        <v>46</v>
      </c>
      <c r="F69" s="2" t="s">
        <v>19</v>
      </c>
      <c r="G69" s="13">
        <v>12962700</v>
      </c>
      <c r="H69" s="13">
        <v>900</v>
      </c>
      <c r="I69" s="13">
        <v>1700</v>
      </c>
      <c r="J69" s="13">
        <v>0</v>
      </c>
      <c r="K69" s="13">
        <v>0</v>
      </c>
      <c r="L69" s="13">
        <v>500</v>
      </c>
      <c r="M69" s="13">
        <v>3100</v>
      </c>
      <c r="N69" s="13">
        <v>132400</v>
      </c>
      <c r="O69" s="13">
        <v>12000</v>
      </c>
      <c r="P69" s="13">
        <v>0</v>
      </c>
      <c r="Q69" s="13">
        <v>-31700</v>
      </c>
      <c r="R69" s="13">
        <v>5600</v>
      </c>
      <c r="S69" s="13">
        <v>118300</v>
      </c>
      <c r="T69" s="13">
        <v>133300</v>
      </c>
      <c r="U69" s="13">
        <v>13700</v>
      </c>
      <c r="V69" s="13">
        <v>0</v>
      </c>
      <c r="W69" s="13">
        <v>-31700</v>
      </c>
      <c r="X69" s="13">
        <v>6100</v>
      </c>
      <c r="Y69" s="13">
        <v>121400</v>
      </c>
    </row>
    <row r="70" spans="2:25" x14ac:dyDescent="0.25">
      <c r="B70" s="2">
        <v>65</v>
      </c>
      <c r="C70" s="2">
        <v>2013</v>
      </c>
      <c r="D70" s="1">
        <v>3136</v>
      </c>
      <c r="E70" t="s">
        <v>63</v>
      </c>
      <c r="F70" s="2" t="s">
        <v>19</v>
      </c>
      <c r="G70" s="13">
        <v>11703800</v>
      </c>
      <c r="H70" s="13">
        <v>0</v>
      </c>
      <c r="I70" s="13">
        <v>0</v>
      </c>
      <c r="J70" s="13">
        <v>0</v>
      </c>
      <c r="K70" s="13">
        <v>0</v>
      </c>
      <c r="L70" s="13">
        <v>0</v>
      </c>
      <c r="M70" s="13">
        <v>0</v>
      </c>
      <c r="N70" s="13">
        <v>26000</v>
      </c>
      <c r="O70" s="13">
        <v>19000</v>
      </c>
      <c r="P70" s="13">
        <v>0</v>
      </c>
      <c r="Q70" s="13">
        <v>0</v>
      </c>
      <c r="R70" s="13">
        <v>36100</v>
      </c>
      <c r="S70" s="13">
        <v>81100</v>
      </c>
      <c r="T70" s="13">
        <v>26000</v>
      </c>
      <c r="U70" s="13">
        <v>19000</v>
      </c>
      <c r="V70" s="13">
        <v>0</v>
      </c>
      <c r="W70" s="13">
        <v>0</v>
      </c>
      <c r="X70" s="13">
        <v>36100</v>
      </c>
      <c r="Y70" s="13">
        <v>81100</v>
      </c>
    </row>
    <row r="71" spans="2:25" x14ac:dyDescent="0.25">
      <c r="B71" s="2">
        <v>66</v>
      </c>
      <c r="C71" s="2">
        <v>2013</v>
      </c>
      <c r="D71" s="1">
        <v>3151</v>
      </c>
      <c r="E71" t="s">
        <v>64</v>
      </c>
      <c r="F71" s="2" t="s">
        <v>19</v>
      </c>
      <c r="G71" s="13">
        <v>852400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0</v>
      </c>
      <c r="S71" s="13">
        <v>0</v>
      </c>
      <c r="T71" s="13">
        <v>0</v>
      </c>
      <c r="U71" s="13">
        <v>0</v>
      </c>
      <c r="V71" s="13">
        <v>0</v>
      </c>
      <c r="W71" s="13">
        <v>0</v>
      </c>
      <c r="X71" s="13">
        <v>0</v>
      </c>
      <c r="Y71" s="13">
        <v>0</v>
      </c>
    </row>
    <row r="72" spans="2:25" x14ac:dyDescent="0.25">
      <c r="B72" s="2">
        <v>67</v>
      </c>
      <c r="C72" s="2">
        <v>2013</v>
      </c>
      <c r="D72" s="1">
        <v>3171</v>
      </c>
      <c r="E72" t="s">
        <v>53</v>
      </c>
      <c r="F72" s="2" t="s">
        <v>19</v>
      </c>
      <c r="G72" s="13">
        <v>15941400</v>
      </c>
      <c r="H72" s="13">
        <v>2800</v>
      </c>
      <c r="I72" s="13">
        <v>30400</v>
      </c>
      <c r="J72" s="13">
        <v>0</v>
      </c>
      <c r="K72" s="13">
        <v>0</v>
      </c>
      <c r="L72" s="13">
        <v>6100</v>
      </c>
      <c r="M72" s="13">
        <v>39300</v>
      </c>
      <c r="N72" s="13">
        <v>74000</v>
      </c>
      <c r="O72" s="13">
        <v>89700</v>
      </c>
      <c r="P72" s="13">
        <v>0</v>
      </c>
      <c r="Q72" s="13">
        <v>0</v>
      </c>
      <c r="R72" s="13">
        <v>4900</v>
      </c>
      <c r="S72" s="13">
        <v>168600</v>
      </c>
      <c r="T72" s="13">
        <v>76800</v>
      </c>
      <c r="U72" s="13">
        <v>120100</v>
      </c>
      <c r="V72" s="13">
        <v>0</v>
      </c>
      <c r="W72" s="13">
        <v>0</v>
      </c>
      <c r="X72" s="13">
        <v>11000</v>
      </c>
      <c r="Y72" s="13">
        <v>207900</v>
      </c>
    </row>
    <row r="73" spans="2:25" x14ac:dyDescent="0.25">
      <c r="B73" s="2">
        <v>68</v>
      </c>
      <c r="C73" s="2">
        <v>2013</v>
      </c>
      <c r="D73" s="1">
        <v>3186</v>
      </c>
      <c r="E73" t="s">
        <v>60</v>
      </c>
      <c r="F73" s="2" t="s">
        <v>19</v>
      </c>
      <c r="G73" s="13">
        <v>49834500</v>
      </c>
      <c r="H73" s="13">
        <v>37400</v>
      </c>
      <c r="I73" s="13">
        <v>926300</v>
      </c>
      <c r="J73" s="13">
        <v>0</v>
      </c>
      <c r="K73" s="13">
        <v>0</v>
      </c>
      <c r="L73" s="13">
        <v>371400</v>
      </c>
      <c r="M73" s="13">
        <v>1335100</v>
      </c>
      <c r="N73" s="13">
        <v>2190300</v>
      </c>
      <c r="O73" s="13">
        <v>364400</v>
      </c>
      <c r="P73" s="13">
        <v>0</v>
      </c>
      <c r="Q73" s="13">
        <v>-2000</v>
      </c>
      <c r="R73" s="13">
        <v>119600</v>
      </c>
      <c r="S73" s="13">
        <v>2672300</v>
      </c>
      <c r="T73" s="13">
        <v>2227700</v>
      </c>
      <c r="U73" s="13">
        <v>1290700</v>
      </c>
      <c r="V73" s="13">
        <v>0</v>
      </c>
      <c r="W73" s="13">
        <v>-2000</v>
      </c>
      <c r="X73" s="13">
        <v>491000</v>
      </c>
      <c r="Y73" s="13">
        <v>4007400</v>
      </c>
    </row>
    <row r="74" spans="2:25" x14ac:dyDescent="0.25">
      <c r="B74" s="2">
        <v>69</v>
      </c>
      <c r="C74" s="2">
        <v>2013</v>
      </c>
      <c r="D74" s="1">
        <v>3206</v>
      </c>
      <c r="E74" t="s">
        <v>39</v>
      </c>
      <c r="F74" s="2" t="s">
        <v>20</v>
      </c>
      <c r="G74" s="13">
        <v>128435900</v>
      </c>
      <c r="H74" s="13">
        <v>569300</v>
      </c>
      <c r="I74" s="13">
        <v>3268400</v>
      </c>
      <c r="J74" s="13">
        <v>0</v>
      </c>
      <c r="K74" s="13">
        <v>0</v>
      </c>
      <c r="L74" s="13">
        <v>311100</v>
      </c>
      <c r="M74" s="13">
        <v>4148800</v>
      </c>
      <c r="N74" s="13">
        <v>1833100</v>
      </c>
      <c r="O74" s="13">
        <v>1077800</v>
      </c>
      <c r="P74" s="13">
        <v>0</v>
      </c>
      <c r="Q74" s="13">
        <v>0</v>
      </c>
      <c r="R74" s="13">
        <v>646200</v>
      </c>
      <c r="S74" s="13">
        <v>3557100</v>
      </c>
      <c r="T74" s="13">
        <v>2402400</v>
      </c>
      <c r="U74" s="13">
        <v>4346200</v>
      </c>
      <c r="V74" s="13">
        <v>0</v>
      </c>
      <c r="W74" s="13">
        <v>0</v>
      </c>
      <c r="X74" s="13">
        <v>957300</v>
      </c>
      <c r="Y74" s="13">
        <v>7705900</v>
      </c>
    </row>
    <row r="75" spans="2:25" x14ac:dyDescent="0.25">
      <c r="B75" s="2">
        <v>70</v>
      </c>
      <c r="C75" s="2">
        <v>2013</v>
      </c>
      <c r="D75" s="1">
        <v>3211</v>
      </c>
      <c r="E75" t="s">
        <v>42</v>
      </c>
      <c r="F75" s="2" t="s">
        <v>20</v>
      </c>
      <c r="G75" s="13">
        <v>132165600</v>
      </c>
      <c r="H75" s="13">
        <v>201100</v>
      </c>
      <c r="I75" s="13">
        <v>360400</v>
      </c>
      <c r="J75" s="13">
        <v>0</v>
      </c>
      <c r="K75" s="13">
        <v>0</v>
      </c>
      <c r="L75" s="13">
        <v>234000</v>
      </c>
      <c r="M75" s="13">
        <v>795500</v>
      </c>
      <c r="N75" s="13">
        <v>1590900</v>
      </c>
      <c r="O75" s="13">
        <v>884100</v>
      </c>
      <c r="P75" s="13">
        <v>19200</v>
      </c>
      <c r="Q75" s="13">
        <v>202100</v>
      </c>
      <c r="R75" s="13">
        <v>1727700</v>
      </c>
      <c r="S75" s="13">
        <v>4424000</v>
      </c>
      <c r="T75" s="13">
        <v>1792000</v>
      </c>
      <c r="U75" s="13">
        <v>1244500</v>
      </c>
      <c r="V75" s="13">
        <v>19200</v>
      </c>
      <c r="W75" s="13">
        <v>202100</v>
      </c>
      <c r="X75" s="13">
        <v>1961700</v>
      </c>
      <c r="Y75" s="13">
        <v>5219500</v>
      </c>
    </row>
    <row r="76" spans="2:25" x14ac:dyDescent="0.25">
      <c r="B76" s="2">
        <v>71</v>
      </c>
      <c r="C76" s="2">
        <v>2013</v>
      </c>
      <c r="D76" s="1">
        <v>3212</v>
      </c>
      <c r="E76" t="s">
        <v>45</v>
      </c>
      <c r="F76" s="2" t="s">
        <v>20</v>
      </c>
      <c r="G76" s="13">
        <v>157405000</v>
      </c>
      <c r="H76" s="13">
        <v>634700</v>
      </c>
      <c r="I76" s="13">
        <v>1299600</v>
      </c>
      <c r="J76" s="13">
        <v>0</v>
      </c>
      <c r="K76" s="13">
        <v>0</v>
      </c>
      <c r="L76" s="13">
        <v>116800</v>
      </c>
      <c r="M76" s="13">
        <v>2051100</v>
      </c>
      <c r="N76" s="13">
        <v>959100</v>
      </c>
      <c r="O76" s="13">
        <v>578800</v>
      </c>
      <c r="P76" s="13">
        <v>0</v>
      </c>
      <c r="Q76" s="13">
        <v>0</v>
      </c>
      <c r="R76" s="13">
        <v>814600</v>
      </c>
      <c r="S76" s="13">
        <v>2352500</v>
      </c>
      <c r="T76" s="13">
        <v>1593800</v>
      </c>
      <c r="U76" s="13">
        <v>1878400</v>
      </c>
      <c r="V76" s="13">
        <v>0</v>
      </c>
      <c r="W76" s="13">
        <v>0</v>
      </c>
      <c r="X76" s="13">
        <v>931400</v>
      </c>
      <c r="Y76" s="13">
        <v>4403600</v>
      </c>
    </row>
    <row r="77" spans="2:25" x14ac:dyDescent="0.25">
      <c r="B77" s="2">
        <v>72</v>
      </c>
      <c r="C77" s="2">
        <v>2013</v>
      </c>
      <c r="D77" s="1">
        <v>3276</v>
      </c>
      <c r="E77" t="s">
        <v>55</v>
      </c>
      <c r="F77" s="2" t="s">
        <v>20</v>
      </c>
      <c r="G77" s="13">
        <v>605249800</v>
      </c>
      <c r="H77" s="13">
        <v>1089500</v>
      </c>
      <c r="I77" s="13">
        <v>2875100</v>
      </c>
      <c r="J77" s="13">
        <v>0</v>
      </c>
      <c r="K77" s="13">
        <v>0</v>
      </c>
      <c r="L77" s="13">
        <v>349000</v>
      </c>
      <c r="M77" s="13">
        <v>4313600</v>
      </c>
      <c r="N77" s="13">
        <v>15299200</v>
      </c>
      <c r="O77" s="13">
        <v>4124800</v>
      </c>
      <c r="P77" s="13">
        <v>0</v>
      </c>
      <c r="Q77" s="13">
        <v>132300</v>
      </c>
      <c r="R77" s="13">
        <v>5917600</v>
      </c>
      <c r="S77" s="13">
        <v>25473900</v>
      </c>
      <c r="T77" s="13">
        <v>16388700</v>
      </c>
      <c r="U77" s="13">
        <v>6999900</v>
      </c>
      <c r="V77" s="13">
        <v>0</v>
      </c>
      <c r="W77" s="13">
        <v>132300</v>
      </c>
      <c r="X77" s="13">
        <v>6266600</v>
      </c>
      <c r="Y77" s="13">
        <v>29787500</v>
      </c>
    </row>
    <row r="78" spans="2:25" x14ac:dyDescent="0.25">
      <c r="B78" s="2">
        <v>73</v>
      </c>
      <c r="C78" s="2">
        <v>2013</v>
      </c>
      <c r="D78" s="1">
        <v>4002</v>
      </c>
      <c r="E78" t="s">
        <v>65</v>
      </c>
      <c r="F78" s="2" t="s">
        <v>1</v>
      </c>
      <c r="G78" s="13">
        <v>72851000</v>
      </c>
      <c r="H78" s="13">
        <v>0</v>
      </c>
      <c r="I78" s="13">
        <v>55900</v>
      </c>
      <c r="J78" s="13">
        <v>0</v>
      </c>
      <c r="K78" s="13">
        <v>0</v>
      </c>
      <c r="L78" s="13">
        <v>600</v>
      </c>
      <c r="M78" s="13">
        <v>56500</v>
      </c>
      <c r="N78" s="13">
        <v>3500</v>
      </c>
      <c r="O78" s="13">
        <v>569700</v>
      </c>
      <c r="P78" s="13">
        <v>200</v>
      </c>
      <c r="Q78" s="13">
        <v>-200</v>
      </c>
      <c r="R78" s="13">
        <v>60600</v>
      </c>
      <c r="S78" s="13">
        <v>633800</v>
      </c>
      <c r="T78" s="13">
        <v>3500</v>
      </c>
      <c r="U78" s="13">
        <v>625600</v>
      </c>
      <c r="V78" s="13">
        <v>200</v>
      </c>
      <c r="W78" s="13">
        <v>-200</v>
      </c>
      <c r="X78" s="13">
        <v>61200</v>
      </c>
      <c r="Y78" s="13">
        <v>690300</v>
      </c>
    </row>
    <row r="79" spans="2:25" x14ac:dyDescent="0.25">
      <c r="B79" s="2">
        <v>74</v>
      </c>
      <c r="C79" s="2">
        <v>2013</v>
      </c>
      <c r="D79" s="1">
        <v>4004</v>
      </c>
      <c r="E79" t="s">
        <v>66</v>
      </c>
      <c r="F79" s="2" t="s">
        <v>1</v>
      </c>
      <c r="G79" s="13">
        <v>327714600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  <c r="M79" s="13">
        <v>0</v>
      </c>
      <c r="N79" s="13">
        <v>154800</v>
      </c>
      <c r="O79" s="13">
        <v>144200</v>
      </c>
      <c r="P79" s="13">
        <v>8200</v>
      </c>
      <c r="Q79" s="13">
        <v>0</v>
      </c>
      <c r="R79" s="13">
        <v>268400</v>
      </c>
      <c r="S79" s="13">
        <v>575600</v>
      </c>
      <c r="T79" s="13">
        <v>154800</v>
      </c>
      <c r="U79" s="13">
        <v>144200</v>
      </c>
      <c r="V79" s="13">
        <v>8200</v>
      </c>
      <c r="W79" s="13">
        <v>0</v>
      </c>
      <c r="X79" s="13">
        <v>268400</v>
      </c>
      <c r="Y79" s="13">
        <v>575600</v>
      </c>
    </row>
    <row r="80" spans="2:25" x14ac:dyDescent="0.25">
      <c r="B80" s="2">
        <v>75</v>
      </c>
      <c r="C80" s="2">
        <v>2013</v>
      </c>
      <c r="D80" s="1">
        <v>4006</v>
      </c>
      <c r="E80" t="s">
        <v>67</v>
      </c>
      <c r="F80" s="2" t="s">
        <v>1</v>
      </c>
      <c r="G80" s="13">
        <v>172525900</v>
      </c>
      <c r="H80" s="13">
        <v>7200</v>
      </c>
      <c r="I80" s="13">
        <v>21800</v>
      </c>
      <c r="J80" s="13">
        <v>0</v>
      </c>
      <c r="K80" s="13">
        <v>0</v>
      </c>
      <c r="L80" s="13">
        <v>1500</v>
      </c>
      <c r="M80" s="13">
        <v>30500</v>
      </c>
      <c r="N80" s="13">
        <v>216200</v>
      </c>
      <c r="O80" s="13">
        <v>198000</v>
      </c>
      <c r="P80" s="13">
        <v>900</v>
      </c>
      <c r="Q80" s="13">
        <v>79700</v>
      </c>
      <c r="R80" s="13">
        <v>520100</v>
      </c>
      <c r="S80" s="13">
        <v>1014900</v>
      </c>
      <c r="T80" s="13">
        <v>223400</v>
      </c>
      <c r="U80" s="13">
        <v>219800</v>
      </c>
      <c r="V80" s="13">
        <v>900</v>
      </c>
      <c r="W80" s="13">
        <v>79700</v>
      </c>
      <c r="X80" s="13">
        <v>521600</v>
      </c>
      <c r="Y80" s="13">
        <v>1045400</v>
      </c>
    </row>
    <row r="81" spans="2:25" x14ac:dyDescent="0.25">
      <c r="B81" s="2">
        <v>76</v>
      </c>
      <c r="C81" s="2">
        <v>2013</v>
      </c>
      <c r="D81" s="1">
        <v>4008</v>
      </c>
      <c r="E81" t="s">
        <v>68</v>
      </c>
      <c r="F81" s="2" t="s">
        <v>1</v>
      </c>
      <c r="G81" s="13">
        <v>75952400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24300</v>
      </c>
      <c r="O81" s="13">
        <v>34200</v>
      </c>
      <c r="P81" s="13">
        <v>0</v>
      </c>
      <c r="Q81" s="13">
        <v>0</v>
      </c>
      <c r="R81" s="13">
        <v>151800</v>
      </c>
      <c r="S81" s="13">
        <v>210300</v>
      </c>
      <c r="T81" s="13">
        <v>24300</v>
      </c>
      <c r="U81" s="13">
        <v>34200</v>
      </c>
      <c r="V81" s="13">
        <v>0</v>
      </c>
      <c r="W81" s="13">
        <v>0</v>
      </c>
      <c r="X81" s="13">
        <v>151800</v>
      </c>
      <c r="Y81" s="13">
        <v>210300</v>
      </c>
    </row>
    <row r="82" spans="2:25" x14ac:dyDescent="0.25">
      <c r="B82" s="2">
        <v>77</v>
      </c>
      <c r="C82" s="2">
        <v>2013</v>
      </c>
      <c r="D82" s="1">
        <v>4010</v>
      </c>
      <c r="E82" t="s">
        <v>69</v>
      </c>
      <c r="F82" s="2" t="s">
        <v>1</v>
      </c>
      <c r="G82" s="13">
        <v>91542800</v>
      </c>
      <c r="H82" s="13">
        <v>100</v>
      </c>
      <c r="I82" s="13">
        <v>700</v>
      </c>
      <c r="J82" s="13">
        <v>0</v>
      </c>
      <c r="K82" s="13">
        <v>0</v>
      </c>
      <c r="L82" s="13">
        <v>200</v>
      </c>
      <c r="M82" s="13">
        <v>1000</v>
      </c>
      <c r="N82" s="13">
        <v>142200</v>
      </c>
      <c r="O82" s="13">
        <v>106400</v>
      </c>
      <c r="P82" s="13">
        <v>1800</v>
      </c>
      <c r="Q82" s="13">
        <v>-300</v>
      </c>
      <c r="R82" s="13">
        <v>626700</v>
      </c>
      <c r="S82" s="13">
        <v>876800</v>
      </c>
      <c r="T82" s="13">
        <v>142300</v>
      </c>
      <c r="U82" s="13">
        <v>107100</v>
      </c>
      <c r="V82" s="13">
        <v>1800</v>
      </c>
      <c r="W82" s="13">
        <v>-300</v>
      </c>
      <c r="X82" s="13">
        <v>626900</v>
      </c>
      <c r="Y82" s="13">
        <v>877800</v>
      </c>
    </row>
    <row r="83" spans="2:25" x14ac:dyDescent="0.25">
      <c r="B83" s="2">
        <v>78</v>
      </c>
      <c r="C83" s="2">
        <v>2013</v>
      </c>
      <c r="D83" s="1">
        <v>4012</v>
      </c>
      <c r="E83" t="s">
        <v>70</v>
      </c>
      <c r="F83" s="2" t="s">
        <v>1</v>
      </c>
      <c r="G83" s="13">
        <v>174198800</v>
      </c>
      <c r="H83" s="13">
        <v>0</v>
      </c>
      <c r="I83" s="13">
        <v>0</v>
      </c>
      <c r="J83" s="13">
        <v>0</v>
      </c>
      <c r="K83" s="13">
        <v>0</v>
      </c>
      <c r="L83" s="13">
        <v>0</v>
      </c>
      <c r="M83" s="13">
        <v>0</v>
      </c>
      <c r="N83" s="13">
        <v>347300</v>
      </c>
      <c r="O83" s="13">
        <v>380600</v>
      </c>
      <c r="P83" s="13">
        <v>0</v>
      </c>
      <c r="Q83" s="13">
        <v>-59900</v>
      </c>
      <c r="R83" s="13">
        <v>135200</v>
      </c>
      <c r="S83" s="13">
        <v>803200</v>
      </c>
      <c r="T83" s="13">
        <v>347300</v>
      </c>
      <c r="U83" s="13">
        <v>380600</v>
      </c>
      <c r="V83" s="13">
        <v>0</v>
      </c>
      <c r="W83" s="13">
        <v>-59900</v>
      </c>
      <c r="X83" s="13">
        <v>135200</v>
      </c>
      <c r="Y83" s="13">
        <v>803200</v>
      </c>
    </row>
    <row r="84" spans="2:25" x14ac:dyDescent="0.25">
      <c r="B84" s="2">
        <v>79</v>
      </c>
      <c r="C84" s="2">
        <v>2013</v>
      </c>
      <c r="D84" s="1">
        <v>4014</v>
      </c>
      <c r="E84" t="s">
        <v>71</v>
      </c>
      <c r="F84" s="2" t="s">
        <v>1</v>
      </c>
      <c r="G84" s="13">
        <v>78256800</v>
      </c>
      <c r="H84" s="13">
        <v>400</v>
      </c>
      <c r="I84" s="13">
        <v>10000</v>
      </c>
      <c r="J84" s="13">
        <v>0</v>
      </c>
      <c r="K84" s="13">
        <v>0</v>
      </c>
      <c r="L84" s="13">
        <v>600</v>
      </c>
      <c r="M84" s="13">
        <v>11000</v>
      </c>
      <c r="N84" s="13">
        <v>48600</v>
      </c>
      <c r="O84" s="13">
        <v>65000</v>
      </c>
      <c r="P84" s="13">
        <v>0</v>
      </c>
      <c r="Q84" s="13">
        <v>-8000</v>
      </c>
      <c r="R84" s="13">
        <v>154300</v>
      </c>
      <c r="S84" s="13">
        <v>259900</v>
      </c>
      <c r="T84" s="13">
        <v>49000</v>
      </c>
      <c r="U84" s="13">
        <v>75000</v>
      </c>
      <c r="V84" s="13">
        <v>0</v>
      </c>
      <c r="W84" s="13">
        <v>-8000</v>
      </c>
      <c r="X84" s="13">
        <v>154900</v>
      </c>
      <c r="Y84" s="13">
        <v>270900</v>
      </c>
    </row>
    <row r="85" spans="2:25" x14ac:dyDescent="0.25">
      <c r="B85" s="2">
        <v>80</v>
      </c>
      <c r="C85" s="2">
        <v>2013</v>
      </c>
      <c r="D85" s="1">
        <v>4016</v>
      </c>
      <c r="E85" t="s">
        <v>72</v>
      </c>
      <c r="F85" s="2" t="s">
        <v>1</v>
      </c>
      <c r="G85" s="13">
        <v>75295300</v>
      </c>
      <c r="H85" s="13">
        <v>0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48100</v>
      </c>
      <c r="O85" s="13">
        <v>2100</v>
      </c>
      <c r="P85" s="13">
        <v>2300</v>
      </c>
      <c r="Q85" s="13">
        <v>-100</v>
      </c>
      <c r="R85" s="13">
        <v>22400</v>
      </c>
      <c r="S85" s="13">
        <v>74800</v>
      </c>
      <c r="T85" s="13">
        <v>48100</v>
      </c>
      <c r="U85" s="13">
        <v>2100</v>
      </c>
      <c r="V85" s="13">
        <v>2300</v>
      </c>
      <c r="W85" s="13">
        <v>-100</v>
      </c>
      <c r="X85" s="13">
        <v>22400</v>
      </c>
      <c r="Y85" s="13">
        <v>74800</v>
      </c>
    </row>
    <row r="86" spans="2:25" x14ac:dyDescent="0.25">
      <c r="B86" s="2">
        <v>81</v>
      </c>
      <c r="C86" s="2">
        <v>2013</v>
      </c>
      <c r="D86" s="1">
        <v>4018</v>
      </c>
      <c r="E86" t="s">
        <v>73</v>
      </c>
      <c r="F86" s="2" t="s">
        <v>1</v>
      </c>
      <c r="G86" s="13">
        <v>194439500</v>
      </c>
      <c r="H86" s="13">
        <v>300</v>
      </c>
      <c r="I86" s="13">
        <v>42400</v>
      </c>
      <c r="J86" s="13">
        <v>0</v>
      </c>
      <c r="K86" s="13">
        <v>0</v>
      </c>
      <c r="L86" s="13">
        <v>100</v>
      </c>
      <c r="M86" s="13">
        <v>42800</v>
      </c>
      <c r="N86" s="13">
        <v>144800</v>
      </c>
      <c r="O86" s="13">
        <v>3000</v>
      </c>
      <c r="P86" s="13">
        <v>29000</v>
      </c>
      <c r="Q86" s="13">
        <v>-10600</v>
      </c>
      <c r="R86" s="13">
        <v>597300</v>
      </c>
      <c r="S86" s="13">
        <v>763500</v>
      </c>
      <c r="T86" s="13">
        <v>145100</v>
      </c>
      <c r="U86" s="13">
        <v>45400</v>
      </c>
      <c r="V86" s="13">
        <v>29000</v>
      </c>
      <c r="W86" s="13">
        <v>-10600</v>
      </c>
      <c r="X86" s="13">
        <v>597400</v>
      </c>
      <c r="Y86" s="13">
        <v>806300</v>
      </c>
    </row>
    <row r="87" spans="2:25" x14ac:dyDescent="0.25">
      <c r="B87" s="2">
        <v>82</v>
      </c>
      <c r="C87" s="2">
        <v>2013</v>
      </c>
      <c r="D87" s="1">
        <v>4020</v>
      </c>
      <c r="E87" t="s">
        <v>74</v>
      </c>
      <c r="F87" s="2" t="s">
        <v>1</v>
      </c>
      <c r="G87" s="13">
        <v>53841600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  <c r="M87" s="13">
        <v>0</v>
      </c>
      <c r="N87" s="13">
        <v>212900</v>
      </c>
      <c r="O87" s="13">
        <v>293000</v>
      </c>
      <c r="P87" s="13">
        <v>0</v>
      </c>
      <c r="Q87" s="13">
        <v>-18600</v>
      </c>
      <c r="R87" s="13">
        <v>84100</v>
      </c>
      <c r="S87" s="13">
        <v>571400</v>
      </c>
      <c r="T87" s="13">
        <v>212900</v>
      </c>
      <c r="U87" s="13">
        <v>293000</v>
      </c>
      <c r="V87" s="13">
        <v>0</v>
      </c>
      <c r="W87" s="13">
        <v>-18600</v>
      </c>
      <c r="X87" s="13">
        <v>84100</v>
      </c>
      <c r="Y87" s="13">
        <v>571400</v>
      </c>
    </row>
    <row r="88" spans="2:25" x14ac:dyDescent="0.25">
      <c r="B88" s="2">
        <v>83</v>
      </c>
      <c r="C88" s="2">
        <v>2013</v>
      </c>
      <c r="D88" s="1">
        <v>4021</v>
      </c>
      <c r="E88" t="s">
        <v>75</v>
      </c>
      <c r="F88" s="2" t="s">
        <v>1</v>
      </c>
      <c r="G88" s="13">
        <v>145283500</v>
      </c>
      <c r="H88" s="13">
        <v>0</v>
      </c>
      <c r="I88" s="13">
        <v>0</v>
      </c>
      <c r="J88" s="13">
        <v>0</v>
      </c>
      <c r="K88" s="13">
        <v>0</v>
      </c>
      <c r="L88" s="13">
        <v>0</v>
      </c>
      <c r="M88" s="13">
        <v>0</v>
      </c>
      <c r="N88" s="13">
        <v>28900</v>
      </c>
      <c r="O88" s="13">
        <v>87800</v>
      </c>
      <c r="P88" s="13">
        <v>56800</v>
      </c>
      <c r="Q88" s="13">
        <v>0</v>
      </c>
      <c r="R88" s="13">
        <v>212500</v>
      </c>
      <c r="S88" s="13">
        <v>386000</v>
      </c>
      <c r="T88" s="13">
        <v>28900</v>
      </c>
      <c r="U88" s="13">
        <v>87800</v>
      </c>
      <c r="V88" s="13">
        <v>56800</v>
      </c>
      <c r="W88" s="13">
        <v>0</v>
      </c>
      <c r="X88" s="13">
        <v>212500</v>
      </c>
      <c r="Y88" s="13">
        <v>386000</v>
      </c>
    </row>
    <row r="89" spans="2:25" x14ac:dyDescent="0.25">
      <c r="B89" s="2">
        <v>84</v>
      </c>
      <c r="C89" s="2">
        <v>2013</v>
      </c>
      <c r="D89" s="1">
        <v>4022</v>
      </c>
      <c r="E89" t="s">
        <v>76</v>
      </c>
      <c r="F89" s="2" t="s">
        <v>1</v>
      </c>
      <c r="G89" s="13">
        <v>71171900</v>
      </c>
      <c r="H89" s="13">
        <v>22400</v>
      </c>
      <c r="I89" s="13">
        <v>8800</v>
      </c>
      <c r="J89" s="13">
        <v>0</v>
      </c>
      <c r="K89" s="13">
        <v>0</v>
      </c>
      <c r="L89" s="13">
        <v>500</v>
      </c>
      <c r="M89" s="13">
        <v>31700</v>
      </c>
      <c r="N89" s="13">
        <v>22200</v>
      </c>
      <c r="O89" s="13">
        <v>25500</v>
      </c>
      <c r="P89" s="13">
        <v>2500</v>
      </c>
      <c r="Q89" s="13">
        <v>0</v>
      </c>
      <c r="R89" s="13">
        <v>38000</v>
      </c>
      <c r="S89" s="13">
        <v>88200</v>
      </c>
      <c r="T89" s="13">
        <v>44600</v>
      </c>
      <c r="U89" s="13">
        <v>34300</v>
      </c>
      <c r="V89" s="13">
        <v>2500</v>
      </c>
      <c r="W89" s="13">
        <v>0</v>
      </c>
      <c r="X89" s="13">
        <v>38500</v>
      </c>
      <c r="Y89" s="13">
        <v>119900</v>
      </c>
    </row>
    <row r="90" spans="2:25" x14ac:dyDescent="0.25">
      <c r="B90" s="2">
        <v>85</v>
      </c>
      <c r="C90" s="2">
        <v>2013</v>
      </c>
      <c r="D90" s="1">
        <v>4024</v>
      </c>
      <c r="E90" t="s">
        <v>77</v>
      </c>
      <c r="F90" s="2" t="s">
        <v>1</v>
      </c>
      <c r="G90" s="13">
        <v>177655100</v>
      </c>
      <c r="H90" s="13">
        <v>9200</v>
      </c>
      <c r="I90" s="13">
        <v>64600</v>
      </c>
      <c r="J90" s="13">
        <v>0</v>
      </c>
      <c r="K90" s="13">
        <v>0</v>
      </c>
      <c r="L90" s="13">
        <v>40100</v>
      </c>
      <c r="M90" s="13">
        <v>113900</v>
      </c>
      <c r="N90" s="13">
        <v>526900</v>
      </c>
      <c r="O90" s="13">
        <v>311500</v>
      </c>
      <c r="P90" s="13">
        <v>3500</v>
      </c>
      <c r="Q90" s="13">
        <v>42900</v>
      </c>
      <c r="R90" s="13">
        <v>488600</v>
      </c>
      <c r="S90" s="13">
        <v>1373400</v>
      </c>
      <c r="T90" s="13">
        <v>536100</v>
      </c>
      <c r="U90" s="13">
        <v>376100</v>
      </c>
      <c r="V90" s="13">
        <v>3500</v>
      </c>
      <c r="W90" s="13">
        <v>42900</v>
      </c>
      <c r="X90" s="13">
        <v>528700</v>
      </c>
      <c r="Y90" s="13">
        <v>1487300</v>
      </c>
    </row>
    <row r="91" spans="2:25" x14ac:dyDescent="0.25">
      <c r="B91" s="2">
        <v>86</v>
      </c>
      <c r="C91" s="2">
        <v>2013</v>
      </c>
      <c r="D91" s="1">
        <v>4026</v>
      </c>
      <c r="E91" t="s">
        <v>78</v>
      </c>
      <c r="F91" s="2" t="s">
        <v>1</v>
      </c>
      <c r="G91" s="13">
        <v>33133300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5900</v>
      </c>
      <c r="O91" s="13">
        <v>160500</v>
      </c>
      <c r="P91" s="13">
        <v>0</v>
      </c>
      <c r="Q91" s="13">
        <v>100</v>
      </c>
      <c r="R91" s="13">
        <v>4300</v>
      </c>
      <c r="S91" s="13">
        <v>170800</v>
      </c>
      <c r="T91" s="13">
        <v>5900</v>
      </c>
      <c r="U91" s="13">
        <v>160500</v>
      </c>
      <c r="V91" s="13">
        <v>0</v>
      </c>
      <c r="W91" s="13">
        <v>100</v>
      </c>
      <c r="X91" s="13">
        <v>4300</v>
      </c>
      <c r="Y91" s="13">
        <v>170800</v>
      </c>
    </row>
    <row r="92" spans="2:25" x14ac:dyDescent="0.25">
      <c r="B92" s="2">
        <v>87</v>
      </c>
      <c r="C92" s="2">
        <v>2013</v>
      </c>
      <c r="D92" s="1">
        <v>4028</v>
      </c>
      <c r="E92" t="s">
        <v>79</v>
      </c>
      <c r="F92" s="2" t="s">
        <v>1</v>
      </c>
      <c r="G92" s="13">
        <v>26493800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7100</v>
      </c>
      <c r="O92" s="13">
        <v>8900</v>
      </c>
      <c r="P92" s="13">
        <v>0</v>
      </c>
      <c r="Q92" s="13">
        <v>0</v>
      </c>
      <c r="R92" s="13">
        <v>21800</v>
      </c>
      <c r="S92" s="13">
        <v>37800</v>
      </c>
      <c r="T92" s="13">
        <v>7100</v>
      </c>
      <c r="U92" s="13">
        <v>8900</v>
      </c>
      <c r="V92" s="13">
        <v>0</v>
      </c>
      <c r="W92" s="13">
        <v>0</v>
      </c>
      <c r="X92" s="13">
        <v>21800</v>
      </c>
      <c r="Y92" s="13">
        <v>37800</v>
      </c>
    </row>
    <row r="93" spans="2:25" x14ac:dyDescent="0.25">
      <c r="B93" s="2">
        <v>88</v>
      </c>
      <c r="C93" s="2">
        <v>2013</v>
      </c>
      <c r="D93" s="1">
        <v>4030</v>
      </c>
      <c r="E93" t="s">
        <v>8</v>
      </c>
      <c r="F93" s="2" t="s">
        <v>1</v>
      </c>
      <c r="G93" s="13">
        <v>37112500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  <c r="M93" s="13">
        <v>0</v>
      </c>
      <c r="N93" s="13">
        <v>100</v>
      </c>
      <c r="O93" s="13">
        <v>1800</v>
      </c>
      <c r="P93" s="13">
        <v>0</v>
      </c>
      <c r="Q93" s="13">
        <v>-100</v>
      </c>
      <c r="R93" s="13">
        <v>32600</v>
      </c>
      <c r="S93" s="13">
        <v>34400</v>
      </c>
      <c r="T93" s="13">
        <v>100</v>
      </c>
      <c r="U93" s="13">
        <v>1800</v>
      </c>
      <c r="V93" s="13">
        <v>0</v>
      </c>
      <c r="W93" s="13">
        <v>-100</v>
      </c>
      <c r="X93" s="13">
        <v>32600</v>
      </c>
      <c r="Y93" s="13">
        <v>34400</v>
      </c>
    </row>
    <row r="94" spans="2:25" x14ac:dyDescent="0.25">
      <c r="B94" s="2">
        <v>89</v>
      </c>
      <c r="C94" s="2">
        <v>2013</v>
      </c>
      <c r="D94" s="1">
        <v>4032</v>
      </c>
      <c r="E94" t="s">
        <v>80</v>
      </c>
      <c r="F94" s="2" t="s">
        <v>1</v>
      </c>
      <c r="G94" s="13">
        <v>20453200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1000</v>
      </c>
      <c r="O94" s="13">
        <v>15600</v>
      </c>
      <c r="P94" s="13">
        <v>0</v>
      </c>
      <c r="Q94" s="13">
        <v>0</v>
      </c>
      <c r="R94" s="13">
        <v>132000</v>
      </c>
      <c r="S94" s="13">
        <v>148600</v>
      </c>
      <c r="T94" s="13">
        <v>1000</v>
      </c>
      <c r="U94" s="13">
        <v>15600</v>
      </c>
      <c r="V94" s="13">
        <v>0</v>
      </c>
      <c r="W94" s="13">
        <v>0</v>
      </c>
      <c r="X94" s="13">
        <v>132000</v>
      </c>
      <c r="Y94" s="13">
        <v>148600</v>
      </c>
    </row>
    <row r="95" spans="2:25" x14ac:dyDescent="0.25">
      <c r="B95" s="2">
        <v>90</v>
      </c>
      <c r="C95" s="2">
        <v>2013</v>
      </c>
      <c r="D95" s="1">
        <v>4034</v>
      </c>
      <c r="E95" t="s">
        <v>81</v>
      </c>
      <c r="F95" s="2" t="s">
        <v>1</v>
      </c>
      <c r="G95" s="13">
        <v>239407400</v>
      </c>
      <c r="H95" s="13">
        <v>0</v>
      </c>
      <c r="I95" s="13">
        <v>0</v>
      </c>
      <c r="J95" s="13">
        <v>0</v>
      </c>
      <c r="K95" s="13">
        <v>0</v>
      </c>
      <c r="L95" s="13">
        <v>0</v>
      </c>
      <c r="M95" s="13">
        <v>0</v>
      </c>
      <c r="N95" s="13">
        <v>413900</v>
      </c>
      <c r="O95" s="13">
        <v>346400</v>
      </c>
      <c r="P95" s="13">
        <v>64200</v>
      </c>
      <c r="Q95" s="13">
        <v>-100</v>
      </c>
      <c r="R95" s="13">
        <v>126000</v>
      </c>
      <c r="S95" s="13">
        <v>950400</v>
      </c>
      <c r="T95" s="13">
        <v>413900</v>
      </c>
      <c r="U95" s="13">
        <v>346400</v>
      </c>
      <c r="V95" s="13">
        <v>64200</v>
      </c>
      <c r="W95" s="13">
        <v>-100</v>
      </c>
      <c r="X95" s="13">
        <v>126000</v>
      </c>
      <c r="Y95" s="13">
        <v>950400</v>
      </c>
    </row>
    <row r="96" spans="2:25" x14ac:dyDescent="0.25">
      <c r="B96" s="2">
        <v>91</v>
      </c>
      <c r="C96" s="2">
        <v>2013</v>
      </c>
      <c r="D96" s="1">
        <v>4036</v>
      </c>
      <c r="E96" t="s">
        <v>82</v>
      </c>
      <c r="F96" s="2" t="s">
        <v>1</v>
      </c>
      <c r="G96" s="13">
        <v>47614600</v>
      </c>
      <c r="H96" s="13">
        <v>0</v>
      </c>
      <c r="I96" s="13">
        <v>0</v>
      </c>
      <c r="J96" s="13">
        <v>0</v>
      </c>
      <c r="K96" s="13">
        <v>0</v>
      </c>
      <c r="L96" s="13">
        <v>0</v>
      </c>
      <c r="M96" s="13">
        <v>0</v>
      </c>
      <c r="N96" s="13">
        <v>1600</v>
      </c>
      <c r="O96" s="13">
        <v>100</v>
      </c>
      <c r="P96" s="13">
        <v>0</v>
      </c>
      <c r="Q96" s="13">
        <v>9400</v>
      </c>
      <c r="R96" s="13">
        <v>185900</v>
      </c>
      <c r="S96" s="13">
        <v>197000</v>
      </c>
      <c r="T96" s="13">
        <v>1600</v>
      </c>
      <c r="U96" s="13">
        <v>100</v>
      </c>
      <c r="V96" s="13">
        <v>0</v>
      </c>
      <c r="W96" s="13">
        <v>9400</v>
      </c>
      <c r="X96" s="13">
        <v>185900</v>
      </c>
      <c r="Y96" s="13">
        <v>197000</v>
      </c>
    </row>
    <row r="97" spans="2:25" x14ac:dyDescent="0.25">
      <c r="B97" s="2">
        <v>92</v>
      </c>
      <c r="C97" s="2">
        <v>2013</v>
      </c>
      <c r="D97" s="1">
        <v>4038</v>
      </c>
      <c r="E97" t="s">
        <v>83</v>
      </c>
      <c r="F97" s="2" t="s">
        <v>1</v>
      </c>
      <c r="G97" s="13">
        <v>30724700</v>
      </c>
      <c r="H97" s="13">
        <v>0</v>
      </c>
      <c r="I97" s="13">
        <v>0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400</v>
      </c>
      <c r="P97" s="13">
        <v>0</v>
      </c>
      <c r="Q97" s="13">
        <v>0</v>
      </c>
      <c r="R97" s="13">
        <v>37900</v>
      </c>
      <c r="S97" s="13">
        <v>38300</v>
      </c>
      <c r="T97" s="13">
        <v>0</v>
      </c>
      <c r="U97" s="13">
        <v>400</v>
      </c>
      <c r="V97" s="13">
        <v>0</v>
      </c>
      <c r="W97" s="13">
        <v>0</v>
      </c>
      <c r="X97" s="13">
        <v>37900</v>
      </c>
      <c r="Y97" s="13">
        <v>38300</v>
      </c>
    </row>
    <row r="98" spans="2:25" x14ac:dyDescent="0.25">
      <c r="B98" s="2">
        <v>93</v>
      </c>
      <c r="C98" s="2">
        <v>2013</v>
      </c>
      <c r="D98" s="1">
        <v>4040</v>
      </c>
      <c r="E98" t="s">
        <v>84</v>
      </c>
      <c r="F98" s="2" t="s">
        <v>1</v>
      </c>
      <c r="G98" s="13">
        <v>16239200</v>
      </c>
      <c r="H98" s="13">
        <v>0</v>
      </c>
      <c r="I98" s="13">
        <v>0</v>
      </c>
      <c r="J98" s="13">
        <v>0</v>
      </c>
      <c r="K98" s="13">
        <v>0</v>
      </c>
      <c r="L98" s="13">
        <v>0</v>
      </c>
      <c r="M98" s="13">
        <v>0</v>
      </c>
      <c r="N98" s="13">
        <v>3400</v>
      </c>
      <c r="O98" s="13">
        <v>100</v>
      </c>
      <c r="P98" s="13">
        <v>0</v>
      </c>
      <c r="Q98" s="13">
        <v>-100</v>
      </c>
      <c r="R98" s="13">
        <v>20500</v>
      </c>
      <c r="S98" s="13">
        <v>23900</v>
      </c>
      <c r="T98" s="13">
        <v>3400</v>
      </c>
      <c r="U98" s="13">
        <v>100</v>
      </c>
      <c r="V98" s="13">
        <v>0</v>
      </c>
      <c r="W98" s="13">
        <v>-100</v>
      </c>
      <c r="X98" s="13">
        <v>20500</v>
      </c>
      <c r="Y98" s="13">
        <v>23900</v>
      </c>
    </row>
    <row r="99" spans="2:25" x14ac:dyDescent="0.25">
      <c r="B99" s="2">
        <v>94</v>
      </c>
      <c r="C99" s="2">
        <v>2013</v>
      </c>
      <c r="D99" s="1">
        <v>4042</v>
      </c>
      <c r="E99" t="s">
        <v>85</v>
      </c>
      <c r="F99" s="2" t="s">
        <v>1</v>
      </c>
      <c r="G99" s="13">
        <v>45884000</v>
      </c>
      <c r="H99" s="13">
        <v>0</v>
      </c>
      <c r="I99" s="13">
        <v>0</v>
      </c>
      <c r="J99" s="13">
        <v>0</v>
      </c>
      <c r="K99" s="13">
        <v>0</v>
      </c>
      <c r="L99" s="13">
        <v>0</v>
      </c>
      <c r="M99" s="13">
        <v>0</v>
      </c>
      <c r="N99" s="13">
        <v>33700</v>
      </c>
      <c r="O99" s="13">
        <v>9900</v>
      </c>
      <c r="P99" s="13">
        <v>0</v>
      </c>
      <c r="Q99" s="13">
        <v>-13800</v>
      </c>
      <c r="R99" s="13">
        <v>87400</v>
      </c>
      <c r="S99" s="13">
        <v>117200</v>
      </c>
      <c r="T99" s="13">
        <v>33700</v>
      </c>
      <c r="U99" s="13">
        <v>9900</v>
      </c>
      <c r="V99" s="13">
        <v>0</v>
      </c>
      <c r="W99" s="13">
        <v>-13800</v>
      </c>
      <c r="X99" s="13">
        <v>87400</v>
      </c>
      <c r="Y99" s="13">
        <v>117200</v>
      </c>
    </row>
    <row r="100" spans="2:25" x14ac:dyDescent="0.25">
      <c r="B100" s="2">
        <v>95</v>
      </c>
      <c r="C100" s="2">
        <v>2013</v>
      </c>
      <c r="D100" s="1">
        <v>4046</v>
      </c>
      <c r="E100" t="s">
        <v>86</v>
      </c>
      <c r="F100" s="2" t="s">
        <v>1</v>
      </c>
      <c r="G100" s="13">
        <v>35070200</v>
      </c>
      <c r="H100" s="13">
        <v>0</v>
      </c>
      <c r="I100" s="13">
        <v>0</v>
      </c>
      <c r="J100" s="13">
        <v>0</v>
      </c>
      <c r="K100" s="13">
        <v>0</v>
      </c>
      <c r="L100" s="13">
        <v>0</v>
      </c>
      <c r="M100" s="13">
        <v>0</v>
      </c>
      <c r="N100" s="13">
        <v>158800</v>
      </c>
      <c r="O100" s="13">
        <v>241100</v>
      </c>
      <c r="P100" s="13">
        <v>18800</v>
      </c>
      <c r="Q100" s="13">
        <v>0</v>
      </c>
      <c r="R100" s="13">
        <v>54400</v>
      </c>
      <c r="S100" s="13">
        <v>473100</v>
      </c>
      <c r="T100" s="13">
        <v>158800</v>
      </c>
      <c r="U100" s="13">
        <v>241100</v>
      </c>
      <c r="V100" s="13">
        <v>18800</v>
      </c>
      <c r="W100" s="13">
        <v>0</v>
      </c>
      <c r="X100" s="13">
        <v>54400</v>
      </c>
      <c r="Y100" s="13">
        <v>473100</v>
      </c>
    </row>
    <row r="101" spans="2:25" x14ac:dyDescent="0.25">
      <c r="B101" s="2">
        <v>96</v>
      </c>
      <c r="C101" s="2">
        <v>2013</v>
      </c>
      <c r="D101" s="1">
        <v>4048</v>
      </c>
      <c r="E101" t="s">
        <v>87</v>
      </c>
      <c r="F101" s="2" t="s">
        <v>1</v>
      </c>
      <c r="G101" s="13">
        <v>20303900</v>
      </c>
      <c r="H101" s="13">
        <v>0</v>
      </c>
      <c r="I101" s="13">
        <v>0</v>
      </c>
      <c r="J101" s="13">
        <v>0</v>
      </c>
      <c r="K101" s="13">
        <v>0</v>
      </c>
      <c r="L101" s="13">
        <v>0</v>
      </c>
      <c r="M101" s="13">
        <v>0</v>
      </c>
      <c r="N101" s="13">
        <v>1400</v>
      </c>
      <c r="O101" s="13">
        <v>13000</v>
      </c>
      <c r="P101" s="13">
        <v>0</v>
      </c>
      <c r="Q101" s="13">
        <v>0</v>
      </c>
      <c r="R101" s="13">
        <v>19700</v>
      </c>
      <c r="S101" s="13">
        <v>34100</v>
      </c>
      <c r="T101" s="13">
        <v>1400</v>
      </c>
      <c r="U101" s="13">
        <v>13000</v>
      </c>
      <c r="V101" s="13">
        <v>0</v>
      </c>
      <c r="W101" s="13">
        <v>0</v>
      </c>
      <c r="X101" s="13">
        <v>19700</v>
      </c>
      <c r="Y101" s="13">
        <v>34100</v>
      </c>
    </row>
    <row r="102" spans="2:25" x14ac:dyDescent="0.25">
      <c r="B102" s="2">
        <v>97</v>
      </c>
      <c r="C102" s="2">
        <v>2013</v>
      </c>
      <c r="D102" s="1">
        <v>4050</v>
      </c>
      <c r="E102" t="s">
        <v>88</v>
      </c>
      <c r="F102" s="2" t="s">
        <v>1</v>
      </c>
      <c r="G102" s="13">
        <v>51888100</v>
      </c>
      <c r="H102" s="13">
        <v>0</v>
      </c>
      <c r="I102" s="13">
        <v>600</v>
      </c>
      <c r="J102" s="13">
        <v>0</v>
      </c>
      <c r="K102" s="13">
        <v>0</v>
      </c>
      <c r="L102" s="13">
        <v>100</v>
      </c>
      <c r="M102" s="13">
        <v>700</v>
      </c>
      <c r="N102" s="13">
        <v>27900</v>
      </c>
      <c r="O102" s="13">
        <v>53200</v>
      </c>
      <c r="P102" s="13">
        <v>0</v>
      </c>
      <c r="Q102" s="13">
        <v>0</v>
      </c>
      <c r="R102" s="13">
        <v>11700</v>
      </c>
      <c r="S102" s="13">
        <v>92800</v>
      </c>
      <c r="T102" s="13">
        <v>27900</v>
      </c>
      <c r="U102" s="13">
        <v>53800</v>
      </c>
      <c r="V102" s="13">
        <v>0</v>
      </c>
      <c r="W102" s="13">
        <v>0</v>
      </c>
      <c r="X102" s="13">
        <v>11800</v>
      </c>
      <c r="Y102" s="13">
        <v>93500</v>
      </c>
    </row>
    <row r="103" spans="2:25" x14ac:dyDescent="0.25">
      <c r="B103" s="2">
        <v>98</v>
      </c>
      <c r="C103" s="2">
        <v>2013</v>
      </c>
      <c r="D103" s="1">
        <v>4151</v>
      </c>
      <c r="E103" t="s">
        <v>80</v>
      </c>
      <c r="F103" s="2" t="s">
        <v>19</v>
      </c>
      <c r="G103" s="13">
        <v>3273700</v>
      </c>
      <c r="H103" s="13">
        <v>0</v>
      </c>
      <c r="I103" s="13">
        <v>0</v>
      </c>
      <c r="J103" s="13">
        <v>0</v>
      </c>
      <c r="K103" s="13">
        <v>0</v>
      </c>
      <c r="L103" s="13">
        <v>0</v>
      </c>
      <c r="M103" s="13">
        <v>0</v>
      </c>
      <c r="N103" s="13">
        <v>12200</v>
      </c>
      <c r="O103" s="13">
        <v>100</v>
      </c>
      <c r="P103" s="13">
        <v>0</v>
      </c>
      <c r="Q103" s="13">
        <v>-900</v>
      </c>
      <c r="R103" s="13">
        <v>3400</v>
      </c>
      <c r="S103" s="13">
        <v>14800</v>
      </c>
      <c r="T103" s="13">
        <v>12200</v>
      </c>
      <c r="U103" s="13">
        <v>100</v>
      </c>
      <c r="V103" s="13">
        <v>0</v>
      </c>
      <c r="W103" s="13">
        <v>-900</v>
      </c>
      <c r="X103" s="13">
        <v>3400</v>
      </c>
      <c r="Y103" s="13">
        <v>14800</v>
      </c>
    </row>
    <row r="104" spans="2:25" x14ac:dyDescent="0.25">
      <c r="B104" s="2">
        <v>99</v>
      </c>
      <c r="C104" s="2">
        <v>2013</v>
      </c>
      <c r="D104" s="1">
        <v>4201</v>
      </c>
      <c r="E104" t="s">
        <v>23</v>
      </c>
      <c r="F104" s="2" t="s">
        <v>20</v>
      </c>
      <c r="G104" s="13">
        <v>0</v>
      </c>
      <c r="H104" s="13">
        <v>0</v>
      </c>
      <c r="I104" s="13">
        <v>0</v>
      </c>
      <c r="J104" s="13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13">
        <v>0</v>
      </c>
      <c r="T104" s="13">
        <v>0</v>
      </c>
      <c r="U104" s="13">
        <v>0</v>
      </c>
      <c r="V104" s="13">
        <v>0</v>
      </c>
      <c r="W104" s="13">
        <v>0</v>
      </c>
      <c r="X104" s="13">
        <v>0</v>
      </c>
      <c r="Y104" s="13">
        <v>0</v>
      </c>
    </row>
    <row r="105" spans="2:25" x14ac:dyDescent="0.25">
      <c r="B105" s="2">
        <v>100</v>
      </c>
      <c r="C105" s="2">
        <v>2013</v>
      </c>
      <c r="D105" s="1">
        <v>4206</v>
      </c>
      <c r="E105" t="s">
        <v>67</v>
      </c>
      <c r="F105" s="2" t="s">
        <v>20</v>
      </c>
      <c r="G105" s="13">
        <v>104602300</v>
      </c>
      <c r="H105" s="13">
        <v>0</v>
      </c>
      <c r="I105" s="13">
        <v>0</v>
      </c>
      <c r="J105" s="13">
        <v>0</v>
      </c>
      <c r="K105" s="13">
        <v>0</v>
      </c>
      <c r="L105" s="13">
        <v>0</v>
      </c>
      <c r="M105" s="13">
        <v>0</v>
      </c>
      <c r="N105" s="13">
        <v>718000</v>
      </c>
      <c r="O105" s="13">
        <v>164800</v>
      </c>
      <c r="P105" s="13">
        <v>23000</v>
      </c>
      <c r="Q105" s="13">
        <v>0</v>
      </c>
      <c r="R105" s="13">
        <v>116400</v>
      </c>
      <c r="S105" s="13">
        <v>1022200</v>
      </c>
      <c r="T105" s="13">
        <v>718000</v>
      </c>
      <c r="U105" s="13">
        <v>164800</v>
      </c>
      <c r="V105" s="13">
        <v>23000</v>
      </c>
      <c r="W105" s="13">
        <v>0</v>
      </c>
      <c r="X105" s="13">
        <v>116400</v>
      </c>
      <c r="Y105" s="13">
        <v>1022200</v>
      </c>
    </row>
    <row r="106" spans="2:25" x14ac:dyDescent="0.25">
      <c r="B106" s="2">
        <v>101</v>
      </c>
      <c r="C106" s="2">
        <v>2013</v>
      </c>
      <c r="D106" s="1">
        <v>4291</v>
      </c>
      <c r="E106" t="s">
        <v>88</v>
      </c>
      <c r="F106" s="2" t="s">
        <v>20</v>
      </c>
      <c r="G106" s="13">
        <v>115551400</v>
      </c>
      <c r="H106" s="13">
        <v>16800</v>
      </c>
      <c r="I106" s="13">
        <v>50500</v>
      </c>
      <c r="J106" s="13">
        <v>0</v>
      </c>
      <c r="K106" s="13">
        <v>0</v>
      </c>
      <c r="L106" s="13">
        <v>27900</v>
      </c>
      <c r="M106" s="13">
        <v>95200</v>
      </c>
      <c r="N106" s="13">
        <v>919400</v>
      </c>
      <c r="O106" s="13">
        <v>187900</v>
      </c>
      <c r="P106" s="13">
        <v>0</v>
      </c>
      <c r="Q106" s="13">
        <v>1500</v>
      </c>
      <c r="R106" s="13">
        <v>178200</v>
      </c>
      <c r="S106" s="13">
        <v>1287000</v>
      </c>
      <c r="T106" s="13">
        <v>936200</v>
      </c>
      <c r="U106" s="13">
        <v>238400</v>
      </c>
      <c r="V106" s="13">
        <v>0</v>
      </c>
      <c r="W106" s="13">
        <v>1500</v>
      </c>
      <c r="X106" s="13">
        <v>206100</v>
      </c>
      <c r="Y106" s="13">
        <v>1382200</v>
      </c>
    </row>
    <row r="107" spans="2:25" x14ac:dyDescent="0.25">
      <c r="B107" s="2">
        <v>102</v>
      </c>
      <c r="C107" s="2">
        <v>2013</v>
      </c>
      <c r="D107" s="1">
        <v>5010</v>
      </c>
      <c r="E107" t="s">
        <v>89</v>
      </c>
      <c r="F107" s="2" t="s">
        <v>1</v>
      </c>
      <c r="G107" s="13">
        <v>128800600</v>
      </c>
      <c r="H107" s="13">
        <v>124400</v>
      </c>
      <c r="I107" s="13">
        <v>296000</v>
      </c>
      <c r="J107" s="13">
        <v>0</v>
      </c>
      <c r="K107" s="13">
        <v>0</v>
      </c>
      <c r="L107" s="13">
        <v>91400</v>
      </c>
      <c r="M107" s="13">
        <v>511800</v>
      </c>
      <c r="N107" s="13">
        <v>326700</v>
      </c>
      <c r="O107" s="13">
        <v>4208100</v>
      </c>
      <c r="P107" s="13">
        <v>0</v>
      </c>
      <c r="Q107" s="13">
        <v>0</v>
      </c>
      <c r="R107" s="13">
        <v>0</v>
      </c>
      <c r="S107" s="13">
        <v>4534800</v>
      </c>
      <c r="T107" s="13">
        <v>451100</v>
      </c>
      <c r="U107" s="13">
        <v>4504100</v>
      </c>
      <c r="V107" s="13">
        <v>0</v>
      </c>
      <c r="W107" s="13">
        <v>0</v>
      </c>
      <c r="X107" s="13">
        <v>91400</v>
      </c>
      <c r="Y107" s="13">
        <v>5046600</v>
      </c>
    </row>
    <row r="108" spans="2:25" x14ac:dyDescent="0.25">
      <c r="B108" s="2">
        <v>103</v>
      </c>
      <c r="C108" s="2">
        <v>2013</v>
      </c>
      <c r="D108" s="1">
        <v>5012</v>
      </c>
      <c r="E108" t="s">
        <v>90</v>
      </c>
      <c r="F108" s="2" t="s">
        <v>1</v>
      </c>
      <c r="G108" s="13">
        <v>103411900</v>
      </c>
      <c r="H108" s="13">
        <v>29900</v>
      </c>
      <c r="I108" s="13">
        <v>2097100</v>
      </c>
      <c r="J108" s="13">
        <v>0</v>
      </c>
      <c r="K108" s="13">
        <v>0</v>
      </c>
      <c r="L108" s="13">
        <v>13300</v>
      </c>
      <c r="M108" s="13">
        <v>2140300</v>
      </c>
      <c r="N108" s="13">
        <v>3758600</v>
      </c>
      <c r="O108" s="13">
        <v>296200</v>
      </c>
      <c r="P108" s="13">
        <v>0</v>
      </c>
      <c r="Q108" s="13">
        <v>0</v>
      </c>
      <c r="R108" s="13">
        <v>659900</v>
      </c>
      <c r="S108" s="13">
        <v>4714700</v>
      </c>
      <c r="T108" s="13">
        <v>3788500</v>
      </c>
      <c r="U108" s="13">
        <v>2393300</v>
      </c>
      <c r="V108" s="13">
        <v>0</v>
      </c>
      <c r="W108" s="13">
        <v>0</v>
      </c>
      <c r="X108" s="13">
        <v>673200</v>
      </c>
      <c r="Y108" s="13">
        <v>6855000</v>
      </c>
    </row>
    <row r="109" spans="2:25" x14ac:dyDescent="0.25">
      <c r="B109" s="2">
        <v>104</v>
      </c>
      <c r="C109" s="2">
        <v>2013</v>
      </c>
      <c r="D109" s="1">
        <v>5014</v>
      </c>
      <c r="E109" t="s">
        <v>91</v>
      </c>
      <c r="F109" s="2" t="s">
        <v>1</v>
      </c>
      <c r="G109" s="13">
        <v>215043200</v>
      </c>
      <c r="H109" s="13">
        <v>3000</v>
      </c>
      <c r="I109" s="13">
        <v>27900</v>
      </c>
      <c r="J109" s="13">
        <v>0</v>
      </c>
      <c r="K109" s="13">
        <v>0</v>
      </c>
      <c r="L109" s="13">
        <v>200</v>
      </c>
      <c r="M109" s="13">
        <v>31100</v>
      </c>
      <c r="N109" s="13">
        <v>510100</v>
      </c>
      <c r="O109" s="13">
        <v>793900</v>
      </c>
      <c r="P109" s="13">
        <v>0</v>
      </c>
      <c r="Q109" s="13">
        <v>0</v>
      </c>
      <c r="R109" s="13">
        <v>138900</v>
      </c>
      <c r="S109" s="13">
        <v>1442900</v>
      </c>
      <c r="T109" s="13">
        <v>513100</v>
      </c>
      <c r="U109" s="13">
        <v>821800</v>
      </c>
      <c r="V109" s="13">
        <v>0</v>
      </c>
      <c r="W109" s="13">
        <v>0</v>
      </c>
      <c r="X109" s="13">
        <v>139100</v>
      </c>
      <c r="Y109" s="13">
        <v>1474000</v>
      </c>
    </row>
    <row r="110" spans="2:25" x14ac:dyDescent="0.25">
      <c r="B110" s="2">
        <v>105</v>
      </c>
      <c r="C110" s="2">
        <v>2013</v>
      </c>
      <c r="D110" s="1">
        <v>5018</v>
      </c>
      <c r="E110" t="s">
        <v>92</v>
      </c>
      <c r="F110" s="2" t="s">
        <v>1</v>
      </c>
      <c r="G110" s="13">
        <v>137047600</v>
      </c>
      <c r="H110" s="13">
        <v>135700</v>
      </c>
      <c r="I110" s="13">
        <v>387800</v>
      </c>
      <c r="J110" s="13">
        <v>0</v>
      </c>
      <c r="K110" s="13">
        <v>0</v>
      </c>
      <c r="L110" s="13">
        <v>127700</v>
      </c>
      <c r="M110" s="13">
        <v>651200</v>
      </c>
      <c r="N110" s="13">
        <v>191900</v>
      </c>
      <c r="O110" s="13">
        <v>608600</v>
      </c>
      <c r="P110" s="13">
        <v>0</v>
      </c>
      <c r="Q110" s="13">
        <v>100</v>
      </c>
      <c r="R110" s="13">
        <v>97900</v>
      </c>
      <c r="S110" s="13">
        <v>898500</v>
      </c>
      <c r="T110" s="13">
        <v>327600</v>
      </c>
      <c r="U110" s="13">
        <v>996400</v>
      </c>
      <c r="V110" s="13">
        <v>0</v>
      </c>
      <c r="W110" s="13">
        <v>100</v>
      </c>
      <c r="X110" s="13">
        <v>225600</v>
      </c>
      <c r="Y110" s="13">
        <v>1549700</v>
      </c>
    </row>
    <row r="111" spans="2:25" x14ac:dyDescent="0.25">
      <c r="B111" s="2">
        <v>106</v>
      </c>
      <c r="C111" s="2">
        <v>2013</v>
      </c>
      <c r="D111" s="1">
        <v>5022</v>
      </c>
      <c r="E111" t="s">
        <v>93</v>
      </c>
      <c r="F111" s="2" t="s">
        <v>1</v>
      </c>
      <c r="G111" s="13">
        <v>103267400</v>
      </c>
      <c r="H111" s="13">
        <v>47400</v>
      </c>
      <c r="I111" s="13">
        <v>310600</v>
      </c>
      <c r="J111" s="13">
        <v>0</v>
      </c>
      <c r="K111" s="13">
        <v>0</v>
      </c>
      <c r="L111" s="13">
        <v>1500</v>
      </c>
      <c r="M111" s="13">
        <v>359500</v>
      </c>
      <c r="N111" s="13">
        <v>173400</v>
      </c>
      <c r="O111" s="13">
        <v>1796600</v>
      </c>
      <c r="P111" s="13">
        <v>0</v>
      </c>
      <c r="Q111" s="13">
        <v>0</v>
      </c>
      <c r="R111" s="13">
        <v>0</v>
      </c>
      <c r="S111" s="13">
        <v>1970000</v>
      </c>
      <c r="T111" s="13">
        <v>220800</v>
      </c>
      <c r="U111" s="13">
        <v>2107200</v>
      </c>
      <c r="V111" s="13">
        <v>0</v>
      </c>
      <c r="W111" s="13">
        <v>0</v>
      </c>
      <c r="X111" s="13">
        <v>1500</v>
      </c>
      <c r="Y111" s="13">
        <v>2329500</v>
      </c>
    </row>
    <row r="112" spans="2:25" x14ac:dyDescent="0.25">
      <c r="B112" s="2">
        <v>107</v>
      </c>
      <c r="C112" s="2">
        <v>2013</v>
      </c>
      <c r="D112" s="1">
        <v>5024</v>
      </c>
      <c r="E112" t="s">
        <v>94</v>
      </c>
      <c r="F112" s="2" t="s">
        <v>1</v>
      </c>
      <c r="G112" s="13">
        <v>477995800</v>
      </c>
      <c r="H112" s="13">
        <v>563600</v>
      </c>
      <c r="I112" s="13">
        <v>601000</v>
      </c>
      <c r="J112" s="13">
        <v>0</v>
      </c>
      <c r="K112" s="13">
        <v>0</v>
      </c>
      <c r="L112" s="13">
        <v>581100</v>
      </c>
      <c r="M112" s="13">
        <v>1745700</v>
      </c>
      <c r="N112" s="13">
        <v>2888800</v>
      </c>
      <c r="O112" s="13">
        <v>2871000</v>
      </c>
      <c r="P112" s="13">
        <v>0</v>
      </c>
      <c r="Q112" s="13">
        <v>0</v>
      </c>
      <c r="R112" s="13">
        <v>2207400</v>
      </c>
      <c r="S112" s="13">
        <v>7967200</v>
      </c>
      <c r="T112" s="13">
        <v>3452400</v>
      </c>
      <c r="U112" s="13">
        <v>3472000</v>
      </c>
      <c r="V112" s="13">
        <v>0</v>
      </c>
      <c r="W112" s="13">
        <v>0</v>
      </c>
      <c r="X112" s="13">
        <v>2788500</v>
      </c>
      <c r="Y112" s="13">
        <v>9712900</v>
      </c>
    </row>
    <row r="113" spans="2:25" x14ac:dyDescent="0.25">
      <c r="B113" s="2">
        <v>108</v>
      </c>
      <c r="C113" s="2">
        <v>2013</v>
      </c>
      <c r="D113" s="1">
        <v>5025</v>
      </c>
      <c r="E113" t="s">
        <v>95</v>
      </c>
      <c r="F113" s="2" t="s">
        <v>1</v>
      </c>
      <c r="G113" s="13">
        <v>710390900</v>
      </c>
      <c r="H113" s="13">
        <v>192500</v>
      </c>
      <c r="I113" s="13">
        <v>1920700</v>
      </c>
      <c r="J113" s="13">
        <v>0</v>
      </c>
      <c r="K113" s="13">
        <v>0</v>
      </c>
      <c r="L113" s="13">
        <v>4700</v>
      </c>
      <c r="M113" s="13">
        <v>2117900</v>
      </c>
      <c r="N113" s="13">
        <v>4500600</v>
      </c>
      <c r="O113" s="13">
        <v>3083700</v>
      </c>
      <c r="P113" s="13">
        <v>200</v>
      </c>
      <c r="Q113" s="13">
        <v>0</v>
      </c>
      <c r="R113" s="13">
        <v>1822800</v>
      </c>
      <c r="S113" s="13">
        <v>9407300</v>
      </c>
      <c r="T113" s="13">
        <v>4693100</v>
      </c>
      <c r="U113" s="13">
        <v>5004400</v>
      </c>
      <c r="V113" s="13">
        <v>200</v>
      </c>
      <c r="W113" s="13">
        <v>0</v>
      </c>
      <c r="X113" s="13">
        <v>1827500</v>
      </c>
      <c r="Y113" s="13">
        <v>11525200</v>
      </c>
    </row>
    <row r="114" spans="2:25" x14ac:dyDescent="0.25">
      <c r="B114" s="2">
        <v>109</v>
      </c>
      <c r="C114" s="2">
        <v>2013</v>
      </c>
      <c r="D114" s="1">
        <v>5026</v>
      </c>
      <c r="E114" t="s">
        <v>96</v>
      </c>
      <c r="F114" s="2" t="s">
        <v>1</v>
      </c>
      <c r="G114" s="13">
        <v>112648900</v>
      </c>
      <c r="H114" s="13">
        <v>3200</v>
      </c>
      <c r="I114" s="13">
        <v>83000</v>
      </c>
      <c r="J114" s="13">
        <v>0</v>
      </c>
      <c r="K114" s="13">
        <v>0</v>
      </c>
      <c r="L114" s="13">
        <v>400</v>
      </c>
      <c r="M114" s="13">
        <v>86600</v>
      </c>
      <c r="N114" s="13">
        <v>78200</v>
      </c>
      <c r="O114" s="13">
        <v>380300</v>
      </c>
      <c r="P114" s="13">
        <v>0</v>
      </c>
      <c r="Q114" s="13">
        <v>100</v>
      </c>
      <c r="R114" s="13">
        <v>34800</v>
      </c>
      <c r="S114" s="13">
        <v>493400</v>
      </c>
      <c r="T114" s="13">
        <v>81400</v>
      </c>
      <c r="U114" s="13">
        <v>463300</v>
      </c>
      <c r="V114" s="13">
        <v>0</v>
      </c>
      <c r="W114" s="13">
        <v>100</v>
      </c>
      <c r="X114" s="13">
        <v>35200</v>
      </c>
      <c r="Y114" s="13">
        <v>580000</v>
      </c>
    </row>
    <row r="115" spans="2:25" x14ac:dyDescent="0.25">
      <c r="B115" s="2">
        <v>110</v>
      </c>
      <c r="C115" s="2">
        <v>2013</v>
      </c>
      <c r="D115" s="1">
        <v>5028</v>
      </c>
      <c r="E115" t="s">
        <v>97</v>
      </c>
      <c r="F115" s="2" t="s">
        <v>1</v>
      </c>
      <c r="G115" s="13">
        <v>137841400</v>
      </c>
      <c r="H115" s="13">
        <v>168600</v>
      </c>
      <c r="I115" s="13">
        <v>464100</v>
      </c>
      <c r="J115" s="13">
        <v>0</v>
      </c>
      <c r="K115" s="13">
        <v>0</v>
      </c>
      <c r="L115" s="13">
        <v>4400</v>
      </c>
      <c r="M115" s="13">
        <v>637100</v>
      </c>
      <c r="N115" s="13">
        <v>106400</v>
      </c>
      <c r="O115" s="13">
        <v>2432400</v>
      </c>
      <c r="P115" s="13">
        <v>0</v>
      </c>
      <c r="Q115" s="13">
        <v>0</v>
      </c>
      <c r="R115" s="13">
        <v>182200</v>
      </c>
      <c r="S115" s="13">
        <v>2721000</v>
      </c>
      <c r="T115" s="13">
        <v>275000</v>
      </c>
      <c r="U115" s="13">
        <v>2896500</v>
      </c>
      <c r="V115" s="13">
        <v>0</v>
      </c>
      <c r="W115" s="13">
        <v>0</v>
      </c>
      <c r="X115" s="13">
        <v>186600</v>
      </c>
      <c r="Y115" s="13">
        <v>3358100</v>
      </c>
    </row>
    <row r="116" spans="2:25" x14ac:dyDescent="0.25">
      <c r="B116" s="2">
        <v>111</v>
      </c>
      <c r="C116" s="2">
        <v>2013</v>
      </c>
      <c r="D116" s="1">
        <v>5030</v>
      </c>
      <c r="E116" t="s">
        <v>98</v>
      </c>
      <c r="F116" s="2" t="s">
        <v>1</v>
      </c>
      <c r="G116" s="13">
        <v>219379400</v>
      </c>
      <c r="H116" s="13">
        <v>85700</v>
      </c>
      <c r="I116" s="13">
        <v>535000</v>
      </c>
      <c r="J116" s="13">
        <v>0</v>
      </c>
      <c r="K116" s="13">
        <v>0</v>
      </c>
      <c r="L116" s="13">
        <v>35700</v>
      </c>
      <c r="M116" s="13">
        <v>656400</v>
      </c>
      <c r="N116" s="13">
        <v>112000</v>
      </c>
      <c r="O116" s="13">
        <v>349000</v>
      </c>
      <c r="P116" s="13">
        <v>0</v>
      </c>
      <c r="Q116" s="13">
        <v>0</v>
      </c>
      <c r="R116" s="13">
        <v>1109700</v>
      </c>
      <c r="S116" s="13">
        <v>1570700</v>
      </c>
      <c r="T116" s="13">
        <v>197700</v>
      </c>
      <c r="U116" s="13">
        <v>884000</v>
      </c>
      <c r="V116" s="13">
        <v>0</v>
      </c>
      <c r="W116" s="13">
        <v>0</v>
      </c>
      <c r="X116" s="13">
        <v>1145400</v>
      </c>
      <c r="Y116" s="13">
        <v>2227100</v>
      </c>
    </row>
    <row r="117" spans="2:25" x14ac:dyDescent="0.25">
      <c r="B117" s="2">
        <v>112</v>
      </c>
      <c r="C117" s="2">
        <v>2013</v>
      </c>
      <c r="D117" s="1">
        <v>5034</v>
      </c>
      <c r="E117" t="s">
        <v>99</v>
      </c>
      <c r="F117" s="2" t="s">
        <v>1</v>
      </c>
      <c r="G117" s="13">
        <v>177111200</v>
      </c>
      <c r="H117" s="13">
        <v>3400</v>
      </c>
      <c r="I117" s="13">
        <v>55100</v>
      </c>
      <c r="J117" s="13">
        <v>0</v>
      </c>
      <c r="K117" s="13">
        <v>0</v>
      </c>
      <c r="L117" s="13">
        <v>179000</v>
      </c>
      <c r="M117" s="13">
        <v>237500</v>
      </c>
      <c r="N117" s="13">
        <v>169300</v>
      </c>
      <c r="O117" s="13">
        <v>850400</v>
      </c>
      <c r="P117" s="13">
        <v>0</v>
      </c>
      <c r="Q117" s="13">
        <v>0</v>
      </c>
      <c r="R117" s="13">
        <v>0</v>
      </c>
      <c r="S117" s="13">
        <v>1019700</v>
      </c>
      <c r="T117" s="13">
        <v>172700</v>
      </c>
      <c r="U117" s="13">
        <v>905500</v>
      </c>
      <c r="V117" s="13">
        <v>0</v>
      </c>
      <c r="W117" s="13">
        <v>0</v>
      </c>
      <c r="X117" s="13">
        <v>179000</v>
      </c>
      <c r="Y117" s="13">
        <v>1257200</v>
      </c>
    </row>
    <row r="118" spans="2:25" x14ac:dyDescent="0.25">
      <c r="B118" s="2">
        <v>113</v>
      </c>
      <c r="C118" s="2">
        <v>2013</v>
      </c>
      <c r="D118" s="1">
        <v>5036</v>
      </c>
      <c r="E118" t="s">
        <v>100</v>
      </c>
      <c r="F118" s="2" t="s">
        <v>1</v>
      </c>
      <c r="G118" s="13">
        <v>311606800</v>
      </c>
      <c r="H118" s="13">
        <v>145200</v>
      </c>
      <c r="I118" s="13">
        <v>1134700</v>
      </c>
      <c r="J118" s="13">
        <v>0</v>
      </c>
      <c r="K118" s="13">
        <v>0</v>
      </c>
      <c r="L118" s="13">
        <v>62400</v>
      </c>
      <c r="M118" s="13">
        <v>1342300</v>
      </c>
      <c r="N118" s="13">
        <v>507500</v>
      </c>
      <c r="O118" s="13">
        <v>1593500</v>
      </c>
      <c r="P118" s="13">
        <v>0</v>
      </c>
      <c r="Q118" s="13">
        <v>0</v>
      </c>
      <c r="R118" s="13">
        <v>13500</v>
      </c>
      <c r="S118" s="13">
        <v>2114500</v>
      </c>
      <c r="T118" s="13">
        <v>652700</v>
      </c>
      <c r="U118" s="13">
        <v>2728200</v>
      </c>
      <c r="V118" s="13">
        <v>0</v>
      </c>
      <c r="W118" s="13">
        <v>0</v>
      </c>
      <c r="X118" s="13">
        <v>75900</v>
      </c>
      <c r="Y118" s="13">
        <v>3456800</v>
      </c>
    </row>
    <row r="119" spans="2:25" x14ac:dyDescent="0.25">
      <c r="B119" s="2">
        <v>114</v>
      </c>
      <c r="C119" s="2">
        <v>2013</v>
      </c>
      <c r="D119" s="1">
        <v>5040</v>
      </c>
      <c r="E119" t="s">
        <v>101</v>
      </c>
      <c r="F119" s="2" t="s">
        <v>1</v>
      </c>
      <c r="G119" s="13">
        <v>168633100</v>
      </c>
      <c r="H119" s="13">
        <v>12500</v>
      </c>
      <c r="I119" s="13">
        <v>170800</v>
      </c>
      <c r="J119" s="13">
        <v>0</v>
      </c>
      <c r="K119" s="13">
        <v>0</v>
      </c>
      <c r="L119" s="13">
        <v>57900</v>
      </c>
      <c r="M119" s="13">
        <v>241200</v>
      </c>
      <c r="N119" s="13">
        <v>250000</v>
      </c>
      <c r="O119" s="13">
        <v>1100000</v>
      </c>
      <c r="P119" s="13">
        <v>0</v>
      </c>
      <c r="Q119" s="13">
        <v>0</v>
      </c>
      <c r="R119" s="13">
        <v>62000</v>
      </c>
      <c r="S119" s="13">
        <v>1412000</v>
      </c>
      <c r="T119" s="13">
        <v>262500</v>
      </c>
      <c r="U119" s="13">
        <v>1270800</v>
      </c>
      <c r="V119" s="13">
        <v>0</v>
      </c>
      <c r="W119" s="13">
        <v>0</v>
      </c>
      <c r="X119" s="13">
        <v>119900</v>
      </c>
      <c r="Y119" s="13">
        <v>1653200</v>
      </c>
    </row>
    <row r="120" spans="2:25" x14ac:dyDescent="0.25">
      <c r="B120" s="2">
        <v>115</v>
      </c>
      <c r="C120" s="2">
        <v>2013</v>
      </c>
      <c r="D120" s="1">
        <v>5102</v>
      </c>
      <c r="E120" t="s">
        <v>102</v>
      </c>
      <c r="F120" s="2" t="s">
        <v>19</v>
      </c>
      <c r="G120" s="13">
        <v>867632100</v>
      </c>
      <c r="H120" s="13">
        <v>5400</v>
      </c>
      <c r="I120" s="13">
        <v>21100</v>
      </c>
      <c r="J120" s="13">
        <v>0</v>
      </c>
      <c r="K120" s="13">
        <v>0</v>
      </c>
      <c r="L120" s="13">
        <v>8900</v>
      </c>
      <c r="M120" s="13">
        <v>35400</v>
      </c>
      <c r="N120" s="13">
        <v>8401200</v>
      </c>
      <c r="O120" s="13">
        <v>1344200</v>
      </c>
      <c r="P120" s="13">
        <v>0</v>
      </c>
      <c r="Q120" s="13">
        <v>-35400</v>
      </c>
      <c r="R120" s="13">
        <v>1402800</v>
      </c>
      <c r="S120" s="13">
        <v>11112800</v>
      </c>
      <c r="T120" s="13">
        <v>8406600</v>
      </c>
      <c r="U120" s="13">
        <v>1365300</v>
      </c>
      <c r="V120" s="13">
        <v>0</v>
      </c>
      <c r="W120" s="13">
        <v>-35400</v>
      </c>
      <c r="X120" s="13">
        <v>1411700</v>
      </c>
      <c r="Y120" s="13">
        <v>11148200</v>
      </c>
    </row>
    <row r="121" spans="2:25" x14ac:dyDescent="0.25">
      <c r="B121" s="2">
        <v>116</v>
      </c>
      <c r="C121" s="2">
        <v>2013</v>
      </c>
      <c r="D121" s="1">
        <v>5104</v>
      </c>
      <c r="E121" t="s">
        <v>103</v>
      </c>
      <c r="F121" s="2" t="s">
        <v>19</v>
      </c>
      <c r="G121" s="13">
        <v>2122945700</v>
      </c>
      <c r="H121" s="13">
        <v>5925700</v>
      </c>
      <c r="I121" s="13">
        <v>7464900</v>
      </c>
      <c r="J121" s="13">
        <v>0</v>
      </c>
      <c r="K121" s="13">
        <v>0</v>
      </c>
      <c r="L121" s="13">
        <v>4101900</v>
      </c>
      <c r="M121" s="13">
        <v>17492500</v>
      </c>
      <c r="N121" s="13">
        <v>61558200</v>
      </c>
      <c r="O121" s="13">
        <v>28706300</v>
      </c>
      <c r="P121" s="13">
        <v>39600</v>
      </c>
      <c r="Q121" s="13">
        <v>0</v>
      </c>
      <c r="R121" s="13">
        <v>32872100</v>
      </c>
      <c r="S121" s="13">
        <v>123176200</v>
      </c>
      <c r="T121" s="13">
        <v>67483900</v>
      </c>
      <c r="U121" s="13">
        <v>36171200</v>
      </c>
      <c r="V121" s="13">
        <v>39600</v>
      </c>
      <c r="W121" s="13">
        <v>0</v>
      </c>
      <c r="X121" s="13">
        <v>36974000</v>
      </c>
      <c r="Y121" s="13">
        <v>140668700</v>
      </c>
    </row>
    <row r="122" spans="2:25" x14ac:dyDescent="0.25">
      <c r="B122" s="2">
        <v>117</v>
      </c>
      <c r="C122" s="2">
        <v>2013</v>
      </c>
      <c r="D122" s="1">
        <v>5106</v>
      </c>
      <c r="E122" t="s">
        <v>104</v>
      </c>
      <c r="F122" s="2" t="s">
        <v>19</v>
      </c>
      <c r="G122" s="13">
        <v>1100913900</v>
      </c>
      <c r="H122" s="13">
        <v>1384100</v>
      </c>
      <c r="I122" s="13">
        <v>421700</v>
      </c>
      <c r="J122" s="13">
        <v>0</v>
      </c>
      <c r="K122" s="13">
        <v>0</v>
      </c>
      <c r="L122" s="13">
        <v>163400</v>
      </c>
      <c r="M122" s="13">
        <v>1969200</v>
      </c>
      <c r="N122" s="13">
        <v>17450300</v>
      </c>
      <c r="O122" s="13">
        <v>7484000</v>
      </c>
      <c r="P122" s="13">
        <v>0</v>
      </c>
      <c r="Q122" s="13">
        <v>0</v>
      </c>
      <c r="R122" s="13">
        <v>3368700</v>
      </c>
      <c r="S122" s="13">
        <v>28303000</v>
      </c>
      <c r="T122" s="13">
        <v>18834400</v>
      </c>
      <c r="U122" s="13">
        <v>7905700</v>
      </c>
      <c r="V122" s="13">
        <v>0</v>
      </c>
      <c r="W122" s="13">
        <v>0</v>
      </c>
      <c r="X122" s="13">
        <v>3532100</v>
      </c>
      <c r="Y122" s="13">
        <v>30272200</v>
      </c>
    </row>
    <row r="123" spans="2:25" x14ac:dyDescent="0.25">
      <c r="B123" s="2">
        <v>118</v>
      </c>
      <c r="C123" s="2">
        <v>2013</v>
      </c>
      <c r="D123" s="1">
        <v>5116</v>
      </c>
      <c r="E123" t="s">
        <v>105</v>
      </c>
      <c r="F123" s="2" t="s">
        <v>19</v>
      </c>
      <c r="G123" s="13">
        <v>140356100</v>
      </c>
      <c r="H123" s="13">
        <v>238900</v>
      </c>
      <c r="I123" s="13">
        <v>3127200</v>
      </c>
      <c r="J123" s="13">
        <v>0</v>
      </c>
      <c r="K123" s="13">
        <v>0</v>
      </c>
      <c r="L123" s="13">
        <v>1569200</v>
      </c>
      <c r="M123" s="13">
        <v>4935300</v>
      </c>
      <c r="N123" s="13">
        <v>1061000</v>
      </c>
      <c r="O123" s="13">
        <v>1129900</v>
      </c>
      <c r="P123" s="13">
        <v>0</v>
      </c>
      <c r="Q123" s="13">
        <v>-48700</v>
      </c>
      <c r="R123" s="13">
        <v>373000</v>
      </c>
      <c r="S123" s="13">
        <v>2515200</v>
      </c>
      <c r="T123" s="13">
        <v>1299900</v>
      </c>
      <c r="U123" s="13">
        <v>4257100</v>
      </c>
      <c r="V123" s="13">
        <v>0</v>
      </c>
      <c r="W123" s="13">
        <v>-48700</v>
      </c>
      <c r="X123" s="13">
        <v>1942200</v>
      </c>
      <c r="Y123" s="13">
        <v>7450500</v>
      </c>
    </row>
    <row r="124" spans="2:25" x14ac:dyDescent="0.25">
      <c r="B124" s="2">
        <v>119</v>
      </c>
      <c r="C124" s="2">
        <v>2013</v>
      </c>
      <c r="D124" s="1">
        <v>5126</v>
      </c>
      <c r="E124" t="s">
        <v>106</v>
      </c>
      <c r="F124" s="2" t="s">
        <v>19</v>
      </c>
      <c r="G124" s="13">
        <v>671653400</v>
      </c>
      <c r="H124" s="13">
        <v>560500</v>
      </c>
      <c r="I124" s="13">
        <v>1092800</v>
      </c>
      <c r="J124" s="13">
        <v>0</v>
      </c>
      <c r="K124" s="13">
        <v>0</v>
      </c>
      <c r="L124" s="13">
        <v>208000</v>
      </c>
      <c r="M124" s="13">
        <v>1861300</v>
      </c>
      <c r="N124" s="13">
        <v>3270900</v>
      </c>
      <c r="O124" s="13">
        <v>2221400</v>
      </c>
      <c r="P124" s="13">
        <v>0</v>
      </c>
      <c r="Q124" s="13">
        <v>0</v>
      </c>
      <c r="R124" s="13">
        <v>1103400</v>
      </c>
      <c r="S124" s="13">
        <v>6595700</v>
      </c>
      <c r="T124" s="13">
        <v>3831400</v>
      </c>
      <c r="U124" s="13">
        <v>3314200</v>
      </c>
      <c r="V124" s="13">
        <v>0</v>
      </c>
      <c r="W124" s="13">
        <v>0</v>
      </c>
      <c r="X124" s="13">
        <v>1311400</v>
      </c>
      <c r="Y124" s="13">
        <v>8457000</v>
      </c>
    </row>
    <row r="125" spans="2:25" x14ac:dyDescent="0.25">
      <c r="B125" s="2">
        <v>120</v>
      </c>
      <c r="C125" s="2">
        <v>2013</v>
      </c>
      <c r="D125" s="1">
        <v>5136</v>
      </c>
      <c r="E125" t="s">
        <v>107</v>
      </c>
      <c r="F125" s="2" t="s">
        <v>19</v>
      </c>
      <c r="G125" s="13">
        <v>1410033300</v>
      </c>
      <c r="H125" s="13">
        <v>2329100</v>
      </c>
      <c r="I125" s="13">
        <v>6998100</v>
      </c>
      <c r="J125" s="13">
        <v>0</v>
      </c>
      <c r="K125" s="13">
        <v>0</v>
      </c>
      <c r="L125" s="13">
        <v>1135100</v>
      </c>
      <c r="M125" s="13">
        <v>10462300</v>
      </c>
      <c r="N125" s="13">
        <v>19899600</v>
      </c>
      <c r="O125" s="13">
        <v>11613100</v>
      </c>
      <c r="P125" s="13">
        <v>0</v>
      </c>
      <c r="Q125" s="13">
        <v>-190800</v>
      </c>
      <c r="R125" s="13">
        <v>5164300</v>
      </c>
      <c r="S125" s="13">
        <v>36486200</v>
      </c>
      <c r="T125" s="13">
        <v>22228700</v>
      </c>
      <c r="U125" s="13">
        <v>18611200</v>
      </c>
      <c r="V125" s="13">
        <v>0</v>
      </c>
      <c r="W125" s="13">
        <v>-190800</v>
      </c>
      <c r="X125" s="13">
        <v>6299400</v>
      </c>
      <c r="Y125" s="13">
        <v>46948500</v>
      </c>
    </row>
    <row r="126" spans="2:25" x14ac:dyDescent="0.25">
      <c r="B126" s="2">
        <v>121</v>
      </c>
      <c r="C126" s="2">
        <v>2013</v>
      </c>
      <c r="D126" s="1">
        <v>5171</v>
      </c>
      <c r="E126" t="s">
        <v>108</v>
      </c>
      <c r="F126" s="2" t="s">
        <v>19</v>
      </c>
      <c r="G126" s="13">
        <v>173638000</v>
      </c>
      <c r="H126" s="13">
        <v>387300</v>
      </c>
      <c r="I126" s="13">
        <v>1041700</v>
      </c>
      <c r="J126" s="13">
        <v>0</v>
      </c>
      <c r="K126" s="13">
        <v>0</v>
      </c>
      <c r="L126" s="13">
        <v>226500</v>
      </c>
      <c r="M126" s="13">
        <v>1655500</v>
      </c>
      <c r="N126" s="13">
        <v>2206100</v>
      </c>
      <c r="O126" s="13">
        <v>2754200</v>
      </c>
      <c r="P126" s="13">
        <v>0</v>
      </c>
      <c r="Q126" s="13">
        <v>25700</v>
      </c>
      <c r="R126" s="13">
        <v>215400</v>
      </c>
      <c r="S126" s="13">
        <v>5201400</v>
      </c>
      <c r="T126" s="13">
        <v>2593400</v>
      </c>
      <c r="U126" s="13">
        <v>3795900</v>
      </c>
      <c r="V126" s="13">
        <v>0</v>
      </c>
      <c r="W126" s="13">
        <v>25700</v>
      </c>
      <c r="X126" s="13">
        <v>441900</v>
      </c>
      <c r="Y126" s="13">
        <v>6856900</v>
      </c>
    </row>
    <row r="127" spans="2:25" x14ac:dyDescent="0.25">
      <c r="B127" s="2">
        <v>122</v>
      </c>
      <c r="C127" s="2">
        <v>2013</v>
      </c>
      <c r="D127" s="1">
        <v>5178</v>
      </c>
      <c r="E127" t="s">
        <v>109</v>
      </c>
      <c r="F127" s="2" t="s">
        <v>19</v>
      </c>
      <c r="G127" s="13">
        <v>1013522300</v>
      </c>
      <c r="H127" s="13">
        <v>331800</v>
      </c>
      <c r="I127" s="13">
        <v>1416400</v>
      </c>
      <c r="J127" s="13">
        <v>0</v>
      </c>
      <c r="K127" s="13">
        <v>0</v>
      </c>
      <c r="L127" s="13">
        <v>958600</v>
      </c>
      <c r="M127" s="13">
        <v>2706800</v>
      </c>
      <c r="N127" s="13">
        <v>7119900</v>
      </c>
      <c r="O127" s="13">
        <v>2149000</v>
      </c>
      <c r="P127" s="13">
        <v>0</v>
      </c>
      <c r="Q127" s="13">
        <v>0</v>
      </c>
      <c r="R127" s="13">
        <v>3062900</v>
      </c>
      <c r="S127" s="13">
        <v>12331800</v>
      </c>
      <c r="T127" s="13">
        <v>7451700</v>
      </c>
      <c r="U127" s="13">
        <v>3565400</v>
      </c>
      <c r="V127" s="13">
        <v>0</v>
      </c>
      <c r="W127" s="13">
        <v>0</v>
      </c>
      <c r="X127" s="13">
        <v>4021500</v>
      </c>
      <c r="Y127" s="13">
        <v>15038600</v>
      </c>
    </row>
    <row r="128" spans="2:25" x14ac:dyDescent="0.25">
      <c r="B128" s="2">
        <v>123</v>
      </c>
      <c r="C128" s="2">
        <v>2013</v>
      </c>
      <c r="D128" s="1">
        <v>5191</v>
      </c>
      <c r="E128" t="s">
        <v>101</v>
      </c>
      <c r="F128" s="2" t="s">
        <v>19</v>
      </c>
      <c r="G128" s="13">
        <v>182573600</v>
      </c>
      <c r="H128" s="13">
        <v>1051700</v>
      </c>
      <c r="I128" s="13">
        <v>574300</v>
      </c>
      <c r="J128" s="13">
        <v>0</v>
      </c>
      <c r="K128" s="13">
        <v>0</v>
      </c>
      <c r="L128" s="13">
        <v>140300</v>
      </c>
      <c r="M128" s="13">
        <v>1766300</v>
      </c>
      <c r="N128" s="13">
        <v>1448200</v>
      </c>
      <c r="O128" s="13">
        <v>553800</v>
      </c>
      <c r="P128" s="13">
        <v>0</v>
      </c>
      <c r="Q128" s="13">
        <v>0</v>
      </c>
      <c r="R128" s="13">
        <v>339700</v>
      </c>
      <c r="S128" s="13">
        <v>2341700</v>
      </c>
      <c r="T128" s="13">
        <v>2499900</v>
      </c>
      <c r="U128" s="13">
        <v>1128100</v>
      </c>
      <c r="V128" s="13">
        <v>0</v>
      </c>
      <c r="W128" s="13">
        <v>0</v>
      </c>
      <c r="X128" s="13">
        <v>480000</v>
      </c>
      <c r="Y128" s="13">
        <v>4108000</v>
      </c>
    </row>
    <row r="129" spans="2:25" x14ac:dyDescent="0.25">
      <c r="B129" s="2">
        <v>124</v>
      </c>
      <c r="C129" s="2">
        <v>2013</v>
      </c>
      <c r="D129" s="1">
        <v>5216</v>
      </c>
      <c r="E129" t="s">
        <v>110</v>
      </c>
      <c r="F129" s="2" t="s">
        <v>20</v>
      </c>
      <c r="G129" s="13">
        <v>1758302800</v>
      </c>
      <c r="H129" s="13">
        <v>5034900</v>
      </c>
      <c r="I129" s="13">
        <v>6917800</v>
      </c>
      <c r="J129" s="13">
        <v>0</v>
      </c>
      <c r="K129" s="13">
        <v>0</v>
      </c>
      <c r="L129" s="13">
        <v>1927800</v>
      </c>
      <c r="M129" s="13">
        <v>13880500</v>
      </c>
      <c r="N129" s="13">
        <v>24414800</v>
      </c>
      <c r="O129" s="13">
        <v>16457200</v>
      </c>
      <c r="P129" s="13">
        <v>0</v>
      </c>
      <c r="Q129" s="13">
        <v>0</v>
      </c>
      <c r="R129" s="13">
        <v>2937900</v>
      </c>
      <c r="S129" s="13">
        <v>43809900</v>
      </c>
      <c r="T129" s="13">
        <v>29449700</v>
      </c>
      <c r="U129" s="13">
        <v>23375000</v>
      </c>
      <c r="V129" s="13">
        <v>0</v>
      </c>
      <c r="W129" s="13">
        <v>0</v>
      </c>
      <c r="X129" s="13">
        <v>4865700</v>
      </c>
      <c r="Y129" s="13">
        <v>57690400</v>
      </c>
    </row>
    <row r="130" spans="2:25" x14ac:dyDescent="0.25">
      <c r="B130" s="2">
        <v>125</v>
      </c>
      <c r="C130" s="2">
        <v>2013</v>
      </c>
      <c r="D130" s="1">
        <v>5231</v>
      </c>
      <c r="E130" t="s">
        <v>91</v>
      </c>
      <c r="F130" s="2" t="s">
        <v>20</v>
      </c>
      <c r="G130" s="13">
        <v>5786473700</v>
      </c>
      <c r="H130" s="13">
        <v>13692000</v>
      </c>
      <c r="I130" s="13">
        <v>74554600</v>
      </c>
      <c r="J130" s="13">
        <v>65000</v>
      </c>
      <c r="K130" s="13">
        <v>0</v>
      </c>
      <c r="L130" s="13">
        <v>7598100</v>
      </c>
      <c r="M130" s="13">
        <v>95909700</v>
      </c>
      <c r="N130" s="13">
        <v>97455100</v>
      </c>
      <c r="O130" s="13">
        <v>41714100</v>
      </c>
      <c r="P130" s="13">
        <v>0</v>
      </c>
      <c r="Q130" s="13">
        <v>-1216500</v>
      </c>
      <c r="R130" s="13">
        <v>29031400</v>
      </c>
      <c r="S130" s="13">
        <v>166984100</v>
      </c>
      <c r="T130" s="13">
        <v>111147100</v>
      </c>
      <c r="U130" s="13">
        <v>116268700</v>
      </c>
      <c r="V130" s="13">
        <v>65000</v>
      </c>
      <c r="W130" s="13">
        <v>-1216500</v>
      </c>
      <c r="X130" s="13">
        <v>36629500</v>
      </c>
      <c r="Y130" s="13">
        <v>262893800</v>
      </c>
    </row>
    <row r="131" spans="2:25" x14ac:dyDescent="0.25">
      <c r="B131" s="2">
        <v>126</v>
      </c>
      <c r="C131" s="2">
        <v>2013</v>
      </c>
      <c r="D131" s="1">
        <v>6002</v>
      </c>
      <c r="E131" t="s">
        <v>111</v>
      </c>
      <c r="F131" s="2" t="s">
        <v>1</v>
      </c>
      <c r="G131" s="13">
        <v>38157500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27800</v>
      </c>
      <c r="O131" s="13">
        <v>18600</v>
      </c>
      <c r="P131" s="13">
        <v>0</v>
      </c>
      <c r="Q131" s="13">
        <v>0</v>
      </c>
      <c r="R131" s="13">
        <v>80500</v>
      </c>
      <c r="S131" s="13">
        <v>126900</v>
      </c>
      <c r="T131" s="13">
        <v>27800</v>
      </c>
      <c r="U131" s="13">
        <v>18600</v>
      </c>
      <c r="V131" s="13">
        <v>0</v>
      </c>
      <c r="W131" s="13">
        <v>0</v>
      </c>
      <c r="X131" s="13">
        <v>80500</v>
      </c>
      <c r="Y131" s="13">
        <v>126900</v>
      </c>
    </row>
    <row r="132" spans="2:25" x14ac:dyDescent="0.25">
      <c r="B132" s="2">
        <v>127</v>
      </c>
      <c r="C132" s="2">
        <v>2013</v>
      </c>
      <c r="D132" s="1">
        <v>6004</v>
      </c>
      <c r="E132" t="s">
        <v>112</v>
      </c>
      <c r="F132" s="2" t="s">
        <v>1</v>
      </c>
      <c r="G132" s="13">
        <v>50670600</v>
      </c>
      <c r="H132" s="13">
        <v>0</v>
      </c>
      <c r="I132" s="13">
        <v>0</v>
      </c>
      <c r="J132" s="13">
        <v>0</v>
      </c>
      <c r="K132" s="13">
        <v>0</v>
      </c>
      <c r="L132" s="13">
        <v>0</v>
      </c>
      <c r="M132" s="13">
        <v>0</v>
      </c>
      <c r="N132" s="13">
        <v>71500</v>
      </c>
      <c r="O132" s="13">
        <v>28200</v>
      </c>
      <c r="P132" s="13">
        <v>38400</v>
      </c>
      <c r="Q132" s="13">
        <v>0</v>
      </c>
      <c r="R132" s="13">
        <v>93800</v>
      </c>
      <c r="S132" s="13">
        <v>231900</v>
      </c>
      <c r="T132" s="13">
        <v>71500</v>
      </c>
      <c r="U132" s="13">
        <v>28200</v>
      </c>
      <c r="V132" s="13">
        <v>38400</v>
      </c>
      <c r="W132" s="13">
        <v>0</v>
      </c>
      <c r="X132" s="13">
        <v>93800</v>
      </c>
      <c r="Y132" s="13">
        <v>231900</v>
      </c>
    </row>
    <row r="133" spans="2:25" x14ac:dyDescent="0.25">
      <c r="B133" s="2">
        <v>128</v>
      </c>
      <c r="C133" s="2">
        <v>2013</v>
      </c>
      <c r="D133" s="1">
        <v>6006</v>
      </c>
      <c r="E133" t="s">
        <v>113</v>
      </c>
      <c r="F133" s="2" t="s">
        <v>1</v>
      </c>
      <c r="G133" s="13">
        <v>59795200</v>
      </c>
      <c r="H133" s="13">
        <v>0</v>
      </c>
      <c r="I133" s="13">
        <v>0</v>
      </c>
      <c r="J133" s="13">
        <v>0</v>
      </c>
      <c r="K133" s="13">
        <v>0</v>
      </c>
      <c r="L133" s="13">
        <v>0</v>
      </c>
      <c r="M133" s="13">
        <v>0</v>
      </c>
      <c r="N133" s="13">
        <v>146800</v>
      </c>
      <c r="O133" s="13">
        <v>579300</v>
      </c>
      <c r="P133" s="13">
        <v>9900</v>
      </c>
      <c r="Q133" s="13">
        <v>-13700</v>
      </c>
      <c r="R133" s="13">
        <v>921300</v>
      </c>
      <c r="S133" s="13">
        <v>1643600</v>
      </c>
      <c r="T133" s="13">
        <v>146800</v>
      </c>
      <c r="U133" s="13">
        <v>579300</v>
      </c>
      <c r="V133" s="13">
        <v>9900</v>
      </c>
      <c r="W133" s="13">
        <v>-13700</v>
      </c>
      <c r="X133" s="13">
        <v>921300</v>
      </c>
      <c r="Y133" s="13">
        <v>1643600</v>
      </c>
    </row>
    <row r="134" spans="2:25" x14ac:dyDescent="0.25">
      <c r="B134" s="2">
        <v>129</v>
      </c>
      <c r="C134" s="2">
        <v>2013</v>
      </c>
      <c r="D134" s="1">
        <v>6008</v>
      </c>
      <c r="E134" t="s">
        <v>114</v>
      </c>
      <c r="F134" s="2" t="s">
        <v>1</v>
      </c>
      <c r="G134" s="13">
        <v>24860300</v>
      </c>
      <c r="H134" s="13">
        <v>1100</v>
      </c>
      <c r="I134" s="13">
        <v>2900</v>
      </c>
      <c r="J134" s="13">
        <v>0</v>
      </c>
      <c r="K134" s="13">
        <v>0</v>
      </c>
      <c r="L134" s="13">
        <v>300</v>
      </c>
      <c r="M134" s="13">
        <v>4300</v>
      </c>
      <c r="N134" s="13">
        <v>100</v>
      </c>
      <c r="O134" s="13">
        <v>0</v>
      </c>
      <c r="P134" s="13">
        <v>0</v>
      </c>
      <c r="Q134" s="13">
        <v>0</v>
      </c>
      <c r="R134" s="13">
        <v>159000</v>
      </c>
      <c r="S134" s="13">
        <v>159100</v>
      </c>
      <c r="T134" s="13">
        <v>1200</v>
      </c>
      <c r="U134" s="13">
        <v>2900</v>
      </c>
      <c r="V134" s="13">
        <v>0</v>
      </c>
      <c r="W134" s="13">
        <v>0</v>
      </c>
      <c r="X134" s="13">
        <v>159300</v>
      </c>
      <c r="Y134" s="13">
        <v>163400</v>
      </c>
    </row>
    <row r="135" spans="2:25" x14ac:dyDescent="0.25">
      <c r="B135" s="2">
        <v>130</v>
      </c>
      <c r="C135" s="2">
        <v>2013</v>
      </c>
      <c r="D135" s="1">
        <v>6010</v>
      </c>
      <c r="E135" t="s">
        <v>115</v>
      </c>
      <c r="F135" s="2" t="s">
        <v>1</v>
      </c>
      <c r="G135" s="13">
        <v>34120300</v>
      </c>
      <c r="H135" s="13">
        <v>0</v>
      </c>
      <c r="I135" s="13">
        <v>0</v>
      </c>
      <c r="J135" s="13">
        <v>0</v>
      </c>
      <c r="K135" s="13">
        <v>0</v>
      </c>
      <c r="L135" s="13">
        <v>0</v>
      </c>
      <c r="M135" s="13">
        <v>0</v>
      </c>
      <c r="N135" s="13">
        <v>12300</v>
      </c>
      <c r="O135" s="13">
        <v>4900</v>
      </c>
      <c r="P135" s="13">
        <v>0</v>
      </c>
      <c r="Q135" s="13">
        <v>100</v>
      </c>
      <c r="R135" s="13">
        <v>120100</v>
      </c>
      <c r="S135" s="13">
        <v>137400</v>
      </c>
      <c r="T135" s="13">
        <v>12300</v>
      </c>
      <c r="U135" s="13">
        <v>4900</v>
      </c>
      <c r="V135" s="13">
        <v>0</v>
      </c>
      <c r="W135" s="13">
        <v>100</v>
      </c>
      <c r="X135" s="13">
        <v>120100</v>
      </c>
      <c r="Y135" s="13">
        <v>137400</v>
      </c>
    </row>
    <row r="136" spans="2:25" x14ac:dyDescent="0.25">
      <c r="B136" s="2">
        <v>131</v>
      </c>
      <c r="C136" s="2">
        <v>2013</v>
      </c>
      <c r="D136" s="1">
        <v>6012</v>
      </c>
      <c r="E136" t="s">
        <v>116</v>
      </c>
      <c r="F136" s="2" t="s">
        <v>1</v>
      </c>
      <c r="G136" s="13">
        <v>31248600</v>
      </c>
      <c r="H136" s="13">
        <v>6600</v>
      </c>
      <c r="I136" s="13">
        <v>43100</v>
      </c>
      <c r="J136" s="13">
        <v>0</v>
      </c>
      <c r="K136" s="13">
        <v>0</v>
      </c>
      <c r="L136" s="13">
        <v>0</v>
      </c>
      <c r="M136" s="13">
        <v>49700</v>
      </c>
      <c r="N136" s="13">
        <v>9000</v>
      </c>
      <c r="O136" s="13">
        <v>0</v>
      </c>
      <c r="P136" s="13">
        <v>0</v>
      </c>
      <c r="Q136" s="13">
        <v>0</v>
      </c>
      <c r="R136" s="13">
        <v>37200</v>
      </c>
      <c r="S136" s="13">
        <v>46200</v>
      </c>
      <c r="T136" s="13">
        <v>15600</v>
      </c>
      <c r="U136" s="13">
        <v>43100</v>
      </c>
      <c r="V136" s="13">
        <v>0</v>
      </c>
      <c r="W136" s="13">
        <v>0</v>
      </c>
      <c r="X136" s="13">
        <v>37200</v>
      </c>
      <c r="Y136" s="13">
        <v>95900</v>
      </c>
    </row>
    <row r="137" spans="2:25" x14ac:dyDescent="0.25">
      <c r="B137" s="2">
        <v>132</v>
      </c>
      <c r="C137" s="2">
        <v>2013</v>
      </c>
      <c r="D137" s="1">
        <v>6014</v>
      </c>
      <c r="E137" t="s">
        <v>117</v>
      </c>
      <c r="F137" s="2" t="s">
        <v>1</v>
      </c>
      <c r="G137" s="13">
        <v>36928400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51800</v>
      </c>
      <c r="O137" s="13">
        <v>68600</v>
      </c>
      <c r="P137" s="13">
        <v>0</v>
      </c>
      <c r="Q137" s="13">
        <v>0</v>
      </c>
      <c r="R137" s="13">
        <v>15400</v>
      </c>
      <c r="S137" s="13">
        <v>135800</v>
      </c>
      <c r="T137" s="13">
        <v>51800</v>
      </c>
      <c r="U137" s="13">
        <v>68600</v>
      </c>
      <c r="V137" s="13">
        <v>0</v>
      </c>
      <c r="W137" s="13">
        <v>0</v>
      </c>
      <c r="X137" s="13">
        <v>15400</v>
      </c>
      <c r="Y137" s="13">
        <v>135800</v>
      </c>
    </row>
    <row r="138" spans="2:25" x14ac:dyDescent="0.25">
      <c r="B138" s="2">
        <v>133</v>
      </c>
      <c r="C138" s="2">
        <v>2013</v>
      </c>
      <c r="D138" s="1">
        <v>6016</v>
      </c>
      <c r="E138" t="s">
        <v>118</v>
      </c>
      <c r="F138" s="2" t="s">
        <v>1</v>
      </c>
      <c r="G138" s="13">
        <v>33401200</v>
      </c>
      <c r="H138" s="13">
        <v>0</v>
      </c>
      <c r="I138" s="13">
        <v>0</v>
      </c>
      <c r="J138" s="13">
        <v>0</v>
      </c>
      <c r="K138" s="13">
        <v>0</v>
      </c>
      <c r="L138" s="13">
        <v>0</v>
      </c>
      <c r="M138" s="13">
        <v>0</v>
      </c>
      <c r="N138" s="13">
        <v>7200</v>
      </c>
      <c r="O138" s="13">
        <v>0</v>
      </c>
      <c r="P138" s="13">
        <v>0</v>
      </c>
      <c r="Q138" s="13">
        <v>-100</v>
      </c>
      <c r="R138" s="13">
        <v>252400</v>
      </c>
      <c r="S138" s="13">
        <v>259500</v>
      </c>
      <c r="T138" s="13">
        <v>7200</v>
      </c>
      <c r="U138" s="13">
        <v>0</v>
      </c>
      <c r="V138" s="13">
        <v>0</v>
      </c>
      <c r="W138" s="13">
        <v>-100</v>
      </c>
      <c r="X138" s="13">
        <v>252400</v>
      </c>
      <c r="Y138" s="13">
        <v>259500</v>
      </c>
    </row>
    <row r="139" spans="2:25" x14ac:dyDescent="0.25">
      <c r="B139" s="2">
        <v>134</v>
      </c>
      <c r="C139" s="2">
        <v>2013</v>
      </c>
      <c r="D139" s="1">
        <v>6018</v>
      </c>
      <c r="E139" t="s">
        <v>8</v>
      </c>
      <c r="F139" s="2" t="s">
        <v>1</v>
      </c>
      <c r="G139" s="13">
        <v>27306100</v>
      </c>
      <c r="H139" s="13">
        <v>0</v>
      </c>
      <c r="I139" s="13">
        <v>0</v>
      </c>
      <c r="J139" s="13">
        <v>0</v>
      </c>
      <c r="K139" s="13">
        <v>0</v>
      </c>
      <c r="L139" s="13">
        <v>0</v>
      </c>
      <c r="M139" s="13">
        <v>0</v>
      </c>
      <c r="N139" s="13">
        <v>9100</v>
      </c>
      <c r="O139" s="13">
        <v>100</v>
      </c>
      <c r="P139" s="13">
        <v>0</v>
      </c>
      <c r="Q139" s="13">
        <v>0</v>
      </c>
      <c r="R139" s="13">
        <v>38700</v>
      </c>
      <c r="S139" s="13">
        <v>47900</v>
      </c>
      <c r="T139" s="13">
        <v>9100</v>
      </c>
      <c r="U139" s="13">
        <v>100</v>
      </c>
      <c r="V139" s="13">
        <v>0</v>
      </c>
      <c r="W139" s="13">
        <v>0</v>
      </c>
      <c r="X139" s="13">
        <v>38700</v>
      </c>
      <c r="Y139" s="13">
        <v>47900</v>
      </c>
    </row>
    <row r="140" spans="2:25" x14ac:dyDescent="0.25">
      <c r="B140" s="2">
        <v>135</v>
      </c>
      <c r="C140" s="2">
        <v>2013</v>
      </c>
      <c r="D140" s="1">
        <v>6020</v>
      </c>
      <c r="E140" t="s">
        <v>119</v>
      </c>
      <c r="F140" s="2" t="s">
        <v>1</v>
      </c>
      <c r="G140" s="13">
        <v>32073600</v>
      </c>
      <c r="H140" s="13">
        <v>0</v>
      </c>
      <c r="I140" s="13">
        <v>6800</v>
      </c>
      <c r="J140" s="13">
        <v>0</v>
      </c>
      <c r="K140" s="13">
        <v>0</v>
      </c>
      <c r="L140" s="13">
        <v>300</v>
      </c>
      <c r="M140" s="13">
        <v>7100</v>
      </c>
      <c r="N140" s="13">
        <v>0</v>
      </c>
      <c r="O140" s="13">
        <v>6200</v>
      </c>
      <c r="P140" s="13">
        <v>0</v>
      </c>
      <c r="Q140" s="13">
        <v>0</v>
      </c>
      <c r="R140" s="13">
        <v>4300</v>
      </c>
      <c r="S140" s="13">
        <v>10500</v>
      </c>
      <c r="T140" s="13">
        <v>0</v>
      </c>
      <c r="U140" s="13">
        <v>13000</v>
      </c>
      <c r="V140" s="13">
        <v>0</v>
      </c>
      <c r="W140" s="13">
        <v>0</v>
      </c>
      <c r="X140" s="13">
        <v>4600</v>
      </c>
      <c r="Y140" s="13">
        <v>17600</v>
      </c>
    </row>
    <row r="141" spans="2:25" x14ac:dyDescent="0.25">
      <c r="B141" s="2">
        <v>136</v>
      </c>
      <c r="C141" s="2">
        <v>2013</v>
      </c>
      <c r="D141" s="1">
        <v>6022</v>
      </c>
      <c r="E141" t="s">
        <v>120</v>
      </c>
      <c r="F141" s="2" t="s">
        <v>1</v>
      </c>
      <c r="G141" s="13">
        <v>46967200</v>
      </c>
      <c r="H141" s="13">
        <v>14200</v>
      </c>
      <c r="I141" s="13">
        <v>32500</v>
      </c>
      <c r="J141" s="13">
        <v>0</v>
      </c>
      <c r="K141" s="13">
        <v>0</v>
      </c>
      <c r="L141" s="13">
        <v>500</v>
      </c>
      <c r="M141" s="13">
        <v>47200</v>
      </c>
      <c r="N141" s="13">
        <v>96800</v>
      </c>
      <c r="O141" s="13">
        <v>201600</v>
      </c>
      <c r="P141" s="13">
        <v>0</v>
      </c>
      <c r="Q141" s="13">
        <v>0</v>
      </c>
      <c r="R141" s="13">
        <v>47000</v>
      </c>
      <c r="S141" s="13">
        <v>345400</v>
      </c>
      <c r="T141" s="13">
        <v>111000</v>
      </c>
      <c r="U141" s="13">
        <v>234100</v>
      </c>
      <c r="V141" s="13">
        <v>0</v>
      </c>
      <c r="W141" s="13">
        <v>0</v>
      </c>
      <c r="X141" s="13">
        <v>47500</v>
      </c>
      <c r="Y141" s="13">
        <v>392600</v>
      </c>
    </row>
    <row r="142" spans="2:25" x14ac:dyDescent="0.25">
      <c r="B142" s="2">
        <v>137</v>
      </c>
      <c r="C142" s="2">
        <v>2013</v>
      </c>
      <c r="D142" s="1">
        <v>6024</v>
      </c>
      <c r="E142" t="s">
        <v>121</v>
      </c>
      <c r="F142" s="2" t="s">
        <v>1</v>
      </c>
      <c r="G142" s="13">
        <v>27668400</v>
      </c>
      <c r="H142" s="13">
        <v>0</v>
      </c>
      <c r="I142" s="13">
        <v>0</v>
      </c>
      <c r="J142" s="13">
        <v>0</v>
      </c>
      <c r="K142" s="13">
        <v>0</v>
      </c>
      <c r="L142" s="13">
        <v>0</v>
      </c>
      <c r="M142" s="13">
        <v>0</v>
      </c>
      <c r="N142" s="13">
        <v>25500</v>
      </c>
      <c r="O142" s="13">
        <v>45000</v>
      </c>
      <c r="P142" s="13">
        <v>0</v>
      </c>
      <c r="Q142" s="13">
        <v>0</v>
      </c>
      <c r="R142" s="13">
        <v>100800</v>
      </c>
      <c r="S142" s="13">
        <v>171300</v>
      </c>
      <c r="T142" s="13">
        <v>25500</v>
      </c>
      <c r="U142" s="13">
        <v>45000</v>
      </c>
      <c r="V142" s="13">
        <v>0</v>
      </c>
      <c r="W142" s="13">
        <v>0</v>
      </c>
      <c r="X142" s="13">
        <v>100800</v>
      </c>
      <c r="Y142" s="13">
        <v>171300</v>
      </c>
    </row>
    <row r="143" spans="2:25" x14ac:dyDescent="0.25">
      <c r="B143" s="2">
        <v>138</v>
      </c>
      <c r="C143" s="2">
        <v>2013</v>
      </c>
      <c r="D143" s="1">
        <v>6026</v>
      </c>
      <c r="E143" t="s">
        <v>122</v>
      </c>
      <c r="F143" s="2" t="s">
        <v>1</v>
      </c>
      <c r="G143" s="13">
        <v>39177000</v>
      </c>
      <c r="H143" s="13">
        <v>0</v>
      </c>
      <c r="I143" s="13">
        <v>475200</v>
      </c>
      <c r="J143" s="13">
        <v>0</v>
      </c>
      <c r="K143" s="13">
        <v>0</v>
      </c>
      <c r="L143" s="13">
        <v>1890300</v>
      </c>
      <c r="M143" s="13">
        <v>2365500</v>
      </c>
      <c r="N143" s="13">
        <v>200</v>
      </c>
      <c r="O143" s="13">
        <v>9400</v>
      </c>
      <c r="P143" s="13">
        <v>0</v>
      </c>
      <c r="Q143" s="13">
        <v>0</v>
      </c>
      <c r="R143" s="13">
        <v>51300</v>
      </c>
      <c r="S143" s="13">
        <v>60900</v>
      </c>
      <c r="T143" s="13">
        <v>200</v>
      </c>
      <c r="U143" s="13">
        <v>484600</v>
      </c>
      <c r="V143" s="13">
        <v>0</v>
      </c>
      <c r="W143" s="13">
        <v>0</v>
      </c>
      <c r="X143" s="13">
        <v>1941600</v>
      </c>
      <c r="Y143" s="13">
        <v>2426400</v>
      </c>
    </row>
    <row r="144" spans="2:25" x14ac:dyDescent="0.25">
      <c r="B144" s="2">
        <v>139</v>
      </c>
      <c r="C144" s="2">
        <v>2013</v>
      </c>
      <c r="D144" s="1">
        <v>6028</v>
      </c>
      <c r="E144" t="s">
        <v>123</v>
      </c>
      <c r="F144" s="2" t="s">
        <v>1</v>
      </c>
      <c r="G144" s="13">
        <v>28556900</v>
      </c>
      <c r="H144" s="13">
        <v>0</v>
      </c>
      <c r="I144" s="13">
        <v>0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32200</v>
      </c>
      <c r="R144" s="13">
        <v>180200</v>
      </c>
      <c r="S144" s="13">
        <v>212400</v>
      </c>
      <c r="T144" s="13">
        <v>0</v>
      </c>
      <c r="U144" s="13">
        <v>0</v>
      </c>
      <c r="V144" s="13">
        <v>0</v>
      </c>
      <c r="W144" s="13">
        <v>32200</v>
      </c>
      <c r="X144" s="13">
        <v>180200</v>
      </c>
      <c r="Y144" s="13">
        <v>212400</v>
      </c>
    </row>
    <row r="145" spans="2:25" x14ac:dyDescent="0.25">
      <c r="B145" s="2">
        <v>140</v>
      </c>
      <c r="C145" s="2">
        <v>2013</v>
      </c>
      <c r="D145" s="1">
        <v>6030</v>
      </c>
      <c r="E145" t="s">
        <v>124</v>
      </c>
      <c r="F145" s="2" t="s">
        <v>1</v>
      </c>
      <c r="G145" s="13">
        <v>42150100</v>
      </c>
      <c r="H145" s="13">
        <v>0</v>
      </c>
      <c r="I145" s="13">
        <v>17200</v>
      </c>
      <c r="J145" s="13">
        <v>0</v>
      </c>
      <c r="K145" s="13">
        <v>0</v>
      </c>
      <c r="L145" s="13">
        <v>100</v>
      </c>
      <c r="M145" s="13">
        <v>17300</v>
      </c>
      <c r="N145" s="13">
        <v>6900</v>
      </c>
      <c r="O145" s="13">
        <v>36200</v>
      </c>
      <c r="P145" s="13">
        <v>0</v>
      </c>
      <c r="Q145" s="13">
        <v>0</v>
      </c>
      <c r="R145" s="13">
        <v>314100</v>
      </c>
      <c r="S145" s="13">
        <v>357200</v>
      </c>
      <c r="T145" s="13">
        <v>6900</v>
      </c>
      <c r="U145" s="13">
        <v>53400</v>
      </c>
      <c r="V145" s="13">
        <v>0</v>
      </c>
      <c r="W145" s="13">
        <v>0</v>
      </c>
      <c r="X145" s="13">
        <v>314200</v>
      </c>
      <c r="Y145" s="13">
        <v>374500</v>
      </c>
    </row>
    <row r="146" spans="2:25" x14ac:dyDescent="0.25">
      <c r="B146" s="2">
        <v>141</v>
      </c>
      <c r="C146" s="2">
        <v>2013</v>
      </c>
      <c r="D146" s="1">
        <v>6032</v>
      </c>
      <c r="E146" t="s">
        <v>125</v>
      </c>
      <c r="F146" s="2" t="s">
        <v>1</v>
      </c>
      <c r="G146" s="13">
        <v>60909100</v>
      </c>
      <c r="H146" s="13">
        <v>300</v>
      </c>
      <c r="I146" s="13">
        <v>9600</v>
      </c>
      <c r="J146" s="13">
        <v>0</v>
      </c>
      <c r="K146" s="13">
        <v>0</v>
      </c>
      <c r="L146" s="13">
        <v>1300</v>
      </c>
      <c r="M146" s="13">
        <v>11200</v>
      </c>
      <c r="N146" s="13">
        <v>23200</v>
      </c>
      <c r="O146" s="13">
        <v>73600</v>
      </c>
      <c r="P146" s="13">
        <v>0</v>
      </c>
      <c r="Q146" s="13">
        <v>117200</v>
      </c>
      <c r="R146" s="13">
        <v>335400</v>
      </c>
      <c r="S146" s="13">
        <v>549400</v>
      </c>
      <c r="T146" s="13">
        <v>23500</v>
      </c>
      <c r="U146" s="13">
        <v>83200</v>
      </c>
      <c r="V146" s="13">
        <v>0</v>
      </c>
      <c r="W146" s="13">
        <v>117200</v>
      </c>
      <c r="X146" s="13">
        <v>336700</v>
      </c>
      <c r="Y146" s="13">
        <v>560600</v>
      </c>
    </row>
    <row r="147" spans="2:25" x14ac:dyDescent="0.25">
      <c r="B147" s="2">
        <v>142</v>
      </c>
      <c r="C147" s="2">
        <v>2013</v>
      </c>
      <c r="D147" s="1">
        <v>6034</v>
      </c>
      <c r="E147" t="s">
        <v>126</v>
      </c>
      <c r="F147" s="2" t="s">
        <v>1</v>
      </c>
      <c r="G147" s="13">
        <v>44277200</v>
      </c>
      <c r="H147" s="13">
        <v>58800</v>
      </c>
      <c r="I147" s="13">
        <v>1580000</v>
      </c>
      <c r="J147" s="13">
        <v>0</v>
      </c>
      <c r="K147" s="13">
        <v>0</v>
      </c>
      <c r="L147" s="13">
        <v>392700</v>
      </c>
      <c r="M147" s="13">
        <v>2031500</v>
      </c>
      <c r="N147" s="13">
        <v>132100</v>
      </c>
      <c r="O147" s="13">
        <v>351400</v>
      </c>
      <c r="P147" s="13">
        <v>0</v>
      </c>
      <c r="Q147" s="13">
        <v>0</v>
      </c>
      <c r="R147" s="13">
        <v>151000</v>
      </c>
      <c r="S147" s="13">
        <v>634500</v>
      </c>
      <c r="T147" s="13">
        <v>190900</v>
      </c>
      <c r="U147" s="13">
        <v>1931400</v>
      </c>
      <c r="V147" s="13">
        <v>0</v>
      </c>
      <c r="W147" s="13">
        <v>0</v>
      </c>
      <c r="X147" s="13">
        <v>543700</v>
      </c>
      <c r="Y147" s="13">
        <v>2666000</v>
      </c>
    </row>
    <row r="148" spans="2:25" x14ac:dyDescent="0.25">
      <c r="B148" s="2">
        <v>143</v>
      </c>
      <c r="C148" s="2">
        <v>2013</v>
      </c>
      <c r="D148" s="1">
        <v>6111</v>
      </c>
      <c r="E148" t="s">
        <v>127</v>
      </c>
      <c r="F148" s="2" t="s">
        <v>19</v>
      </c>
      <c r="G148" s="13">
        <v>22612600</v>
      </c>
      <c r="H148" s="13">
        <v>132900</v>
      </c>
      <c r="I148" s="13">
        <v>698100</v>
      </c>
      <c r="J148" s="13">
        <v>0</v>
      </c>
      <c r="K148" s="13">
        <v>0</v>
      </c>
      <c r="L148" s="13">
        <v>44200</v>
      </c>
      <c r="M148" s="13">
        <v>875200</v>
      </c>
      <c r="N148" s="13">
        <v>129600</v>
      </c>
      <c r="O148" s="13">
        <v>44000</v>
      </c>
      <c r="P148" s="13">
        <v>0</v>
      </c>
      <c r="Q148" s="13">
        <v>0</v>
      </c>
      <c r="R148" s="13">
        <v>5600</v>
      </c>
      <c r="S148" s="13">
        <v>179200</v>
      </c>
      <c r="T148" s="13">
        <v>262500</v>
      </c>
      <c r="U148" s="13">
        <v>742100</v>
      </c>
      <c r="V148" s="13">
        <v>0</v>
      </c>
      <c r="W148" s="13">
        <v>0</v>
      </c>
      <c r="X148" s="13">
        <v>49800</v>
      </c>
      <c r="Y148" s="13">
        <v>1054400</v>
      </c>
    </row>
    <row r="149" spans="2:25" x14ac:dyDescent="0.25">
      <c r="B149" s="2">
        <v>144</v>
      </c>
      <c r="C149" s="2">
        <v>2013</v>
      </c>
      <c r="D149" s="1">
        <v>6154</v>
      </c>
      <c r="E149" t="s">
        <v>125</v>
      </c>
      <c r="F149" s="2" t="s">
        <v>19</v>
      </c>
      <c r="G149" s="13">
        <v>17676400</v>
      </c>
      <c r="H149" s="13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185700</v>
      </c>
      <c r="O149" s="13">
        <v>22500</v>
      </c>
      <c r="P149" s="13">
        <v>0</v>
      </c>
      <c r="Q149" s="13">
        <v>0</v>
      </c>
      <c r="R149" s="13">
        <v>33900</v>
      </c>
      <c r="S149" s="13">
        <v>242100</v>
      </c>
      <c r="T149" s="13">
        <v>185700</v>
      </c>
      <c r="U149" s="13">
        <v>22500</v>
      </c>
      <c r="V149" s="13">
        <v>0</v>
      </c>
      <c r="W149" s="13">
        <v>0</v>
      </c>
      <c r="X149" s="13">
        <v>33900</v>
      </c>
      <c r="Y149" s="13">
        <v>242100</v>
      </c>
    </row>
    <row r="150" spans="2:25" x14ac:dyDescent="0.25">
      <c r="B150" s="2">
        <v>145</v>
      </c>
      <c r="C150" s="2">
        <v>2013</v>
      </c>
      <c r="D150" s="1">
        <v>6201</v>
      </c>
      <c r="E150" t="s">
        <v>111</v>
      </c>
      <c r="F150" s="2" t="s">
        <v>20</v>
      </c>
      <c r="G150" s="13">
        <v>54089800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817400</v>
      </c>
      <c r="O150" s="13">
        <v>178700</v>
      </c>
      <c r="P150" s="13">
        <v>116700</v>
      </c>
      <c r="Q150" s="13">
        <v>0</v>
      </c>
      <c r="R150" s="13">
        <v>378000</v>
      </c>
      <c r="S150" s="13">
        <v>1490800</v>
      </c>
      <c r="T150" s="13">
        <v>817400</v>
      </c>
      <c r="U150" s="13">
        <v>178700</v>
      </c>
      <c r="V150" s="13">
        <v>116700</v>
      </c>
      <c r="W150" s="13">
        <v>0</v>
      </c>
      <c r="X150" s="13">
        <v>378000</v>
      </c>
      <c r="Y150" s="13">
        <v>1490800</v>
      </c>
    </row>
    <row r="151" spans="2:25" x14ac:dyDescent="0.25">
      <c r="B151" s="2">
        <v>146</v>
      </c>
      <c r="C151" s="2">
        <v>2013</v>
      </c>
      <c r="D151" s="1">
        <v>6206</v>
      </c>
      <c r="E151" t="s">
        <v>128</v>
      </c>
      <c r="F151" s="2" t="s">
        <v>20</v>
      </c>
      <c r="G151" s="13">
        <v>63261000</v>
      </c>
      <c r="H151" s="13">
        <v>0</v>
      </c>
      <c r="I151" s="13">
        <v>0</v>
      </c>
      <c r="J151" s="13">
        <v>0</v>
      </c>
      <c r="K151" s="13">
        <v>0</v>
      </c>
      <c r="L151" s="13">
        <v>0</v>
      </c>
      <c r="M151" s="13">
        <v>0</v>
      </c>
      <c r="N151" s="13">
        <v>96300</v>
      </c>
      <c r="O151" s="13">
        <v>67700</v>
      </c>
      <c r="P151" s="13">
        <v>0</v>
      </c>
      <c r="Q151" s="13">
        <v>-18400</v>
      </c>
      <c r="R151" s="13">
        <v>10600</v>
      </c>
      <c r="S151" s="13">
        <v>156200</v>
      </c>
      <c r="T151" s="13">
        <v>96300</v>
      </c>
      <c r="U151" s="13">
        <v>67700</v>
      </c>
      <c r="V151" s="13">
        <v>0</v>
      </c>
      <c r="W151" s="13">
        <v>-18400</v>
      </c>
      <c r="X151" s="13">
        <v>10600</v>
      </c>
      <c r="Y151" s="13">
        <v>156200</v>
      </c>
    </row>
    <row r="152" spans="2:25" x14ac:dyDescent="0.25">
      <c r="B152" s="2">
        <v>147</v>
      </c>
      <c r="C152" s="2">
        <v>2013</v>
      </c>
      <c r="D152" s="1">
        <v>6226</v>
      </c>
      <c r="E152" t="s">
        <v>129</v>
      </c>
      <c r="F152" s="2" t="s">
        <v>20</v>
      </c>
      <c r="G152" s="13">
        <v>50063000</v>
      </c>
      <c r="H152" s="13">
        <v>0</v>
      </c>
      <c r="I152" s="13">
        <v>0</v>
      </c>
      <c r="J152" s="13">
        <v>0</v>
      </c>
      <c r="K152" s="13">
        <v>0</v>
      </c>
      <c r="L152" s="13">
        <v>0</v>
      </c>
      <c r="M152" s="13">
        <v>0</v>
      </c>
      <c r="N152" s="13">
        <v>390800</v>
      </c>
      <c r="O152" s="13">
        <v>124400</v>
      </c>
      <c r="P152" s="13">
        <v>2200</v>
      </c>
      <c r="Q152" s="13">
        <v>0</v>
      </c>
      <c r="R152" s="13">
        <v>192700</v>
      </c>
      <c r="S152" s="13">
        <v>710100</v>
      </c>
      <c r="T152" s="13">
        <v>390800</v>
      </c>
      <c r="U152" s="13">
        <v>124400</v>
      </c>
      <c r="V152" s="13">
        <v>2200</v>
      </c>
      <c r="W152" s="13">
        <v>0</v>
      </c>
      <c r="X152" s="13">
        <v>192700</v>
      </c>
      <c r="Y152" s="13">
        <v>710100</v>
      </c>
    </row>
    <row r="153" spans="2:25" x14ac:dyDescent="0.25">
      <c r="B153" s="2">
        <v>148</v>
      </c>
      <c r="C153" s="2">
        <v>2013</v>
      </c>
      <c r="D153" s="1">
        <v>6251</v>
      </c>
      <c r="E153" t="s">
        <v>122</v>
      </c>
      <c r="F153" s="2" t="s">
        <v>20</v>
      </c>
      <c r="G153" s="13">
        <v>139321800</v>
      </c>
      <c r="H153" s="13">
        <v>131800</v>
      </c>
      <c r="I153" s="13">
        <v>481400</v>
      </c>
      <c r="J153" s="13">
        <v>0</v>
      </c>
      <c r="K153" s="13">
        <v>0</v>
      </c>
      <c r="L153" s="13">
        <v>20500</v>
      </c>
      <c r="M153" s="13">
        <v>633700</v>
      </c>
      <c r="N153" s="13">
        <v>3046200</v>
      </c>
      <c r="O153" s="13">
        <v>879800</v>
      </c>
      <c r="P153" s="13">
        <v>0</v>
      </c>
      <c r="Q153" s="13">
        <v>0</v>
      </c>
      <c r="R153" s="13">
        <v>65000</v>
      </c>
      <c r="S153" s="13">
        <v>3991000</v>
      </c>
      <c r="T153" s="13">
        <v>3178000</v>
      </c>
      <c r="U153" s="13">
        <v>1361200</v>
      </c>
      <c r="V153" s="13">
        <v>0</v>
      </c>
      <c r="W153" s="13">
        <v>0</v>
      </c>
      <c r="X153" s="13">
        <v>85500</v>
      </c>
      <c r="Y153" s="13">
        <v>4624700</v>
      </c>
    </row>
    <row r="154" spans="2:25" x14ac:dyDescent="0.25">
      <c r="B154" s="2">
        <v>149</v>
      </c>
      <c r="C154" s="2">
        <v>2013</v>
      </c>
      <c r="D154" s="1">
        <v>7002</v>
      </c>
      <c r="E154" t="s">
        <v>130</v>
      </c>
      <c r="F154" s="2" t="s">
        <v>1</v>
      </c>
      <c r="G154" s="13">
        <v>31423400</v>
      </c>
      <c r="H154" s="13">
        <v>0</v>
      </c>
      <c r="I154" s="13">
        <v>0</v>
      </c>
      <c r="J154" s="13">
        <v>0</v>
      </c>
      <c r="K154" s="13">
        <v>0</v>
      </c>
      <c r="L154" s="13">
        <v>0</v>
      </c>
      <c r="M154" s="13">
        <v>0</v>
      </c>
      <c r="N154" s="13">
        <v>13300</v>
      </c>
      <c r="O154" s="13">
        <v>13500</v>
      </c>
      <c r="P154" s="13">
        <v>0</v>
      </c>
      <c r="Q154" s="13">
        <v>0</v>
      </c>
      <c r="R154" s="13">
        <v>37600</v>
      </c>
      <c r="S154" s="13">
        <v>64400</v>
      </c>
      <c r="T154" s="13">
        <v>13300</v>
      </c>
      <c r="U154" s="13">
        <v>13500</v>
      </c>
      <c r="V154" s="13">
        <v>0</v>
      </c>
      <c r="W154" s="13">
        <v>0</v>
      </c>
      <c r="X154" s="13">
        <v>37600</v>
      </c>
      <c r="Y154" s="13">
        <v>64400</v>
      </c>
    </row>
    <row r="155" spans="2:25" x14ac:dyDescent="0.25">
      <c r="B155" s="2">
        <v>150</v>
      </c>
      <c r="C155" s="2">
        <v>2013</v>
      </c>
      <c r="D155" s="1">
        <v>7004</v>
      </c>
      <c r="E155" t="s">
        <v>131</v>
      </c>
      <c r="F155" s="2" t="s">
        <v>1</v>
      </c>
      <c r="G155" s="13">
        <v>37335900</v>
      </c>
      <c r="H155" s="13">
        <v>0</v>
      </c>
      <c r="I155" s="13">
        <v>0</v>
      </c>
      <c r="J155" s="13">
        <v>0</v>
      </c>
      <c r="K155" s="13">
        <v>0</v>
      </c>
      <c r="L155" s="13">
        <v>0</v>
      </c>
      <c r="M155" s="13">
        <v>0</v>
      </c>
      <c r="N155" s="13">
        <v>15900</v>
      </c>
      <c r="O155" s="13">
        <v>0</v>
      </c>
      <c r="P155" s="13">
        <v>0</v>
      </c>
      <c r="Q155" s="13">
        <v>-100</v>
      </c>
      <c r="R155" s="13">
        <v>27000</v>
      </c>
      <c r="S155" s="13">
        <v>42800</v>
      </c>
      <c r="T155" s="13">
        <v>15900</v>
      </c>
      <c r="U155" s="13">
        <v>0</v>
      </c>
      <c r="V155" s="13">
        <v>0</v>
      </c>
      <c r="W155" s="13">
        <v>-100</v>
      </c>
      <c r="X155" s="13">
        <v>27000</v>
      </c>
      <c r="Y155" s="13">
        <v>42800</v>
      </c>
    </row>
    <row r="156" spans="2:25" x14ac:dyDescent="0.25">
      <c r="B156" s="2">
        <v>151</v>
      </c>
      <c r="C156" s="2">
        <v>2013</v>
      </c>
      <c r="D156" s="1">
        <v>7006</v>
      </c>
      <c r="E156" t="s">
        <v>132</v>
      </c>
      <c r="F156" s="2" t="s">
        <v>1</v>
      </c>
      <c r="G156" s="13">
        <v>81839700</v>
      </c>
      <c r="H156" s="13">
        <v>500</v>
      </c>
      <c r="I156" s="13">
        <v>1400</v>
      </c>
      <c r="J156" s="13">
        <v>0</v>
      </c>
      <c r="K156" s="13">
        <v>0</v>
      </c>
      <c r="L156" s="13">
        <v>300</v>
      </c>
      <c r="M156" s="13">
        <v>2200</v>
      </c>
      <c r="N156" s="13">
        <v>205600</v>
      </c>
      <c r="O156" s="13">
        <v>119500</v>
      </c>
      <c r="P156" s="13">
        <v>0</v>
      </c>
      <c r="Q156" s="13">
        <v>0</v>
      </c>
      <c r="R156" s="13">
        <v>30900</v>
      </c>
      <c r="S156" s="13">
        <v>356000</v>
      </c>
      <c r="T156" s="13">
        <v>206100</v>
      </c>
      <c r="U156" s="13">
        <v>120900</v>
      </c>
      <c r="V156" s="13">
        <v>0</v>
      </c>
      <c r="W156" s="13">
        <v>0</v>
      </c>
      <c r="X156" s="13">
        <v>31200</v>
      </c>
      <c r="Y156" s="13">
        <v>358200</v>
      </c>
    </row>
    <row r="157" spans="2:25" x14ac:dyDescent="0.25">
      <c r="B157" s="2">
        <v>152</v>
      </c>
      <c r="C157" s="2">
        <v>2013</v>
      </c>
      <c r="D157" s="1">
        <v>7008</v>
      </c>
      <c r="E157" t="s">
        <v>133</v>
      </c>
      <c r="F157" s="2" t="s">
        <v>1</v>
      </c>
      <c r="G157" s="13">
        <v>48312800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39100</v>
      </c>
      <c r="O157" s="13">
        <v>41500</v>
      </c>
      <c r="P157" s="13">
        <v>0</v>
      </c>
      <c r="Q157" s="13">
        <v>0</v>
      </c>
      <c r="R157" s="13">
        <v>213600</v>
      </c>
      <c r="S157" s="13">
        <v>294200</v>
      </c>
      <c r="T157" s="13">
        <v>39100</v>
      </c>
      <c r="U157" s="13">
        <v>41500</v>
      </c>
      <c r="V157" s="13">
        <v>0</v>
      </c>
      <c r="W157" s="13">
        <v>0</v>
      </c>
      <c r="X157" s="13">
        <v>213600</v>
      </c>
      <c r="Y157" s="13">
        <v>294200</v>
      </c>
    </row>
    <row r="158" spans="2:25" x14ac:dyDescent="0.25">
      <c r="B158" s="2">
        <v>153</v>
      </c>
      <c r="C158" s="2">
        <v>2013</v>
      </c>
      <c r="D158" s="1">
        <v>7010</v>
      </c>
      <c r="E158" t="s">
        <v>134</v>
      </c>
      <c r="F158" s="2" t="s">
        <v>1</v>
      </c>
      <c r="G158" s="13">
        <v>66549300</v>
      </c>
      <c r="H158" s="13">
        <v>7200</v>
      </c>
      <c r="I158" s="13">
        <v>492000</v>
      </c>
      <c r="J158" s="13">
        <v>0</v>
      </c>
      <c r="K158" s="13">
        <v>0</v>
      </c>
      <c r="L158" s="13">
        <v>15600</v>
      </c>
      <c r="M158" s="13">
        <v>514800</v>
      </c>
      <c r="N158" s="13">
        <v>28600</v>
      </c>
      <c r="O158" s="13">
        <v>21700</v>
      </c>
      <c r="P158" s="13">
        <v>1400</v>
      </c>
      <c r="Q158" s="13">
        <v>0</v>
      </c>
      <c r="R158" s="13">
        <v>103900</v>
      </c>
      <c r="S158" s="13">
        <v>155600</v>
      </c>
      <c r="T158" s="13">
        <v>35800</v>
      </c>
      <c r="U158" s="13">
        <v>513700</v>
      </c>
      <c r="V158" s="13">
        <v>1400</v>
      </c>
      <c r="W158" s="13">
        <v>0</v>
      </c>
      <c r="X158" s="13">
        <v>119500</v>
      </c>
      <c r="Y158" s="13">
        <v>670400</v>
      </c>
    </row>
    <row r="159" spans="2:25" x14ac:dyDescent="0.25">
      <c r="B159" s="2">
        <v>154</v>
      </c>
      <c r="C159" s="2">
        <v>2013</v>
      </c>
      <c r="D159" s="1">
        <v>7012</v>
      </c>
      <c r="E159" t="s">
        <v>6</v>
      </c>
      <c r="F159" s="2" t="s">
        <v>1</v>
      </c>
      <c r="G159" s="13">
        <v>245263300</v>
      </c>
      <c r="H159" s="13">
        <v>1000</v>
      </c>
      <c r="I159" s="13">
        <v>36700</v>
      </c>
      <c r="J159" s="13">
        <v>0</v>
      </c>
      <c r="K159" s="13">
        <v>0</v>
      </c>
      <c r="L159" s="13">
        <v>800</v>
      </c>
      <c r="M159" s="13">
        <v>38500</v>
      </c>
      <c r="N159" s="13">
        <v>2000</v>
      </c>
      <c r="O159" s="13">
        <v>0</v>
      </c>
      <c r="P159" s="13">
        <v>0</v>
      </c>
      <c r="Q159" s="13">
        <v>-600</v>
      </c>
      <c r="R159" s="13">
        <v>85600</v>
      </c>
      <c r="S159" s="13">
        <v>87000</v>
      </c>
      <c r="T159" s="13">
        <v>3000</v>
      </c>
      <c r="U159" s="13">
        <v>36700</v>
      </c>
      <c r="V159" s="13">
        <v>0</v>
      </c>
      <c r="W159" s="13">
        <v>-600</v>
      </c>
      <c r="X159" s="13">
        <v>86400</v>
      </c>
      <c r="Y159" s="13">
        <v>125500</v>
      </c>
    </row>
    <row r="160" spans="2:25" x14ac:dyDescent="0.25">
      <c r="B160" s="2">
        <v>155</v>
      </c>
      <c r="C160" s="2">
        <v>2013</v>
      </c>
      <c r="D160" s="1">
        <v>7014</v>
      </c>
      <c r="E160" t="s">
        <v>135</v>
      </c>
      <c r="F160" s="2" t="s">
        <v>1</v>
      </c>
      <c r="G160" s="13">
        <v>98142400</v>
      </c>
      <c r="H160" s="13">
        <v>0</v>
      </c>
      <c r="I160" s="13">
        <v>0</v>
      </c>
      <c r="J160" s="13">
        <v>0</v>
      </c>
      <c r="K160" s="13">
        <v>0</v>
      </c>
      <c r="L160" s="13">
        <v>0</v>
      </c>
      <c r="M160" s="13">
        <v>0</v>
      </c>
      <c r="N160" s="13">
        <v>161200</v>
      </c>
      <c r="O160" s="13">
        <v>21500</v>
      </c>
      <c r="P160" s="13">
        <v>0</v>
      </c>
      <c r="Q160" s="13">
        <v>-14900</v>
      </c>
      <c r="R160" s="13">
        <v>204200</v>
      </c>
      <c r="S160" s="13">
        <v>372000</v>
      </c>
      <c r="T160" s="13">
        <v>161200</v>
      </c>
      <c r="U160" s="13">
        <v>21500</v>
      </c>
      <c r="V160" s="13">
        <v>0</v>
      </c>
      <c r="W160" s="13">
        <v>-14900</v>
      </c>
      <c r="X160" s="13">
        <v>204200</v>
      </c>
      <c r="Y160" s="13">
        <v>372000</v>
      </c>
    </row>
    <row r="161" spans="2:25" x14ac:dyDescent="0.25">
      <c r="B161" s="2">
        <v>156</v>
      </c>
      <c r="C161" s="2">
        <v>2013</v>
      </c>
      <c r="D161" s="1">
        <v>7016</v>
      </c>
      <c r="E161" t="s">
        <v>8</v>
      </c>
      <c r="F161" s="2" t="s">
        <v>1</v>
      </c>
      <c r="G161" s="13">
        <v>35365700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  <c r="M161" s="13">
        <v>0</v>
      </c>
      <c r="N161" s="13">
        <v>10400</v>
      </c>
      <c r="O161" s="13">
        <v>0</v>
      </c>
      <c r="P161" s="13">
        <v>0</v>
      </c>
      <c r="Q161" s="13">
        <v>0</v>
      </c>
      <c r="R161" s="13">
        <v>119600</v>
      </c>
      <c r="S161" s="13">
        <v>130000</v>
      </c>
      <c r="T161" s="13">
        <v>10400</v>
      </c>
      <c r="U161" s="13">
        <v>0</v>
      </c>
      <c r="V161" s="13">
        <v>0</v>
      </c>
      <c r="W161" s="13">
        <v>0</v>
      </c>
      <c r="X161" s="13">
        <v>119600</v>
      </c>
      <c r="Y161" s="13">
        <v>130000</v>
      </c>
    </row>
    <row r="162" spans="2:25" x14ac:dyDescent="0.25">
      <c r="B162" s="2">
        <v>157</v>
      </c>
      <c r="C162" s="2">
        <v>2013</v>
      </c>
      <c r="D162" s="1">
        <v>7018</v>
      </c>
      <c r="E162" t="s">
        <v>136</v>
      </c>
      <c r="F162" s="2" t="s">
        <v>1</v>
      </c>
      <c r="G162" s="13">
        <v>127771200</v>
      </c>
      <c r="H162" s="13">
        <v>0</v>
      </c>
      <c r="I162" s="13">
        <v>0</v>
      </c>
      <c r="J162" s="13">
        <v>0</v>
      </c>
      <c r="K162" s="13">
        <v>0</v>
      </c>
      <c r="L162" s="13">
        <v>0</v>
      </c>
      <c r="M162" s="13">
        <v>0</v>
      </c>
      <c r="N162" s="13">
        <v>211500</v>
      </c>
      <c r="O162" s="13">
        <v>18100</v>
      </c>
      <c r="P162" s="13">
        <v>1100</v>
      </c>
      <c r="Q162" s="13">
        <v>0</v>
      </c>
      <c r="R162" s="13">
        <v>560000</v>
      </c>
      <c r="S162" s="13">
        <v>790700</v>
      </c>
      <c r="T162" s="13">
        <v>211500</v>
      </c>
      <c r="U162" s="13">
        <v>18100</v>
      </c>
      <c r="V162" s="13">
        <v>1100</v>
      </c>
      <c r="W162" s="13">
        <v>0</v>
      </c>
      <c r="X162" s="13">
        <v>560000</v>
      </c>
      <c r="Y162" s="13">
        <v>790700</v>
      </c>
    </row>
    <row r="163" spans="2:25" x14ac:dyDescent="0.25">
      <c r="B163" s="2">
        <v>158</v>
      </c>
      <c r="C163" s="2">
        <v>2013</v>
      </c>
      <c r="D163" s="1">
        <v>7020</v>
      </c>
      <c r="E163" t="s">
        <v>137</v>
      </c>
      <c r="F163" s="2" t="s">
        <v>1</v>
      </c>
      <c r="G163" s="13">
        <v>230826000</v>
      </c>
      <c r="H163" s="13">
        <v>16900</v>
      </c>
      <c r="I163" s="13">
        <v>837200</v>
      </c>
      <c r="J163" s="13">
        <v>0</v>
      </c>
      <c r="K163" s="13">
        <v>0</v>
      </c>
      <c r="L163" s="13">
        <v>11300</v>
      </c>
      <c r="M163" s="13">
        <v>865400</v>
      </c>
      <c r="N163" s="13">
        <v>46300</v>
      </c>
      <c r="O163" s="13">
        <v>40800</v>
      </c>
      <c r="P163" s="13">
        <v>2500</v>
      </c>
      <c r="Q163" s="13">
        <v>-651000</v>
      </c>
      <c r="R163" s="13">
        <v>3206800</v>
      </c>
      <c r="S163" s="13">
        <v>2645400</v>
      </c>
      <c r="T163" s="13">
        <v>63200</v>
      </c>
      <c r="U163" s="13">
        <v>878000</v>
      </c>
      <c r="V163" s="13">
        <v>2500</v>
      </c>
      <c r="W163" s="13">
        <v>-651000</v>
      </c>
      <c r="X163" s="13">
        <v>3218100</v>
      </c>
      <c r="Y163" s="13">
        <v>3510800</v>
      </c>
    </row>
    <row r="164" spans="2:25" x14ac:dyDescent="0.25">
      <c r="B164" s="2">
        <v>159</v>
      </c>
      <c r="C164" s="2">
        <v>2013</v>
      </c>
      <c r="D164" s="1">
        <v>7022</v>
      </c>
      <c r="E164" t="s">
        <v>138</v>
      </c>
      <c r="F164" s="2" t="s">
        <v>1</v>
      </c>
      <c r="G164" s="13">
        <v>26290400</v>
      </c>
      <c r="H164" s="13">
        <v>0</v>
      </c>
      <c r="I164" s="13">
        <v>0</v>
      </c>
      <c r="J164" s="13">
        <v>0</v>
      </c>
      <c r="K164" s="13">
        <v>0</v>
      </c>
      <c r="L164" s="13">
        <v>0</v>
      </c>
      <c r="M164" s="13">
        <v>0</v>
      </c>
      <c r="N164" s="13">
        <v>7900</v>
      </c>
      <c r="O164" s="13">
        <v>41100</v>
      </c>
      <c r="P164" s="13">
        <v>0</v>
      </c>
      <c r="Q164" s="13">
        <v>0</v>
      </c>
      <c r="R164" s="13">
        <v>1516700</v>
      </c>
      <c r="S164" s="13">
        <v>1565700</v>
      </c>
      <c r="T164" s="13">
        <v>7900</v>
      </c>
      <c r="U164" s="13">
        <v>41100</v>
      </c>
      <c r="V164" s="13">
        <v>0</v>
      </c>
      <c r="W164" s="13">
        <v>0</v>
      </c>
      <c r="X164" s="13">
        <v>1516700</v>
      </c>
      <c r="Y164" s="13">
        <v>1565700</v>
      </c>
    </row>
    <row r="165" spans="2:25" x14ac:dyDescent="0.25">
      <c r="B165" s="2">
        <v>160</v>
      </c>
      <c r="C165" s="2">
        <v>2013</v>
      </c>
      <c r="D165" s="1">
        <v>7024</v>
      </c>
      <c r="E165" t="s">
        <v>139</v>
      </c>
      <c r="F165" s="2" t="s">
        <v>1</v>
      </c>
      <c r="G165" s="13">
        <v>83089100</v>
      </c>
      <c r="H165" s="13">
        <v>0</v>
      </c>
      <c r="I165" s="13">
        <v>0</v>
      </c>
      <c r="J165" s="13">
        <v>0</v>
      </c>
      <c r="K165" s="13">
        <v>0</v>
      </c>
      <c r="L165" s="13">
        <v>0</v>
      </c>
      <c r="M165" s="13">
        <v>0</v>
      </c>
      <c r="N165" s="13">
        <v>21900</v>
      </c>
      <c r="O165" s="13">
        <v>18700</v>
      </c>
      <c r="P165" s="13">
        <v>2200</v>
      </c>
      <c r="Q165" s="13">
        <v>0</v>
      </c>
      <c r="R165" s="13">
        <v>383000</v>
      </c>
      <c r="S165" s="13">
        <v>425800</v>
      </c>
      <c r="T165" s="13">
        <v>21900</v>
      </c>
      <c r="U165" s="13">
        <v>18700</v>
      </c>
      <c r="V165" s="13">
        <v>2200</v>
      </c>
      <c r="W165" s="13">
        <v>0</v>
      </c>
      <c r="X165" s="13">
        <v>383000</v>
      </c>
      <c r="Y165" s="13">
        <v>425800</v>
      </c>
    </row>
    <row r="166" spans="2:25" x14ac:dyDescent="0.25">
      <c r="B166" s="2">
        <v>161</v>
      </c>
      <c r="C166" s="2">
        <v>2013</v>
      </c>
      <c r="D166" s="1">
        <v>7026</v>
      </c>
      <c r="E166" t="s">
        <v>140</v>
      </c>
      <c r="F166" s="2" t="s">
        <v>1</v>
      </c>
      <c r="G166" s="13">
        <v>88730500</v>
      </c>
      <c r="H166" s="13">
        <v>0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3">
        <v>19200</v>
      </c>
      <c r="O166" s="13">
        <v>0</v>
      </c>
      <c r="P166" s="13">
        <v>100</v>
      </c>
      <c r="Q166" s="13">
        <v>-8100</v>
      </c>
      <c r="R166" s="13">
        <v>165200</v>
      </c>
      <c r="S166" s="13">
        <v>176400</v>
      </c>
      <c r="T166" s="13">
        <v>19200</v>
      </c>
      <c r="U166" s="13">
        <v>0</v>
      </c>
      <c r="V166" s="13">
        <v>100</v>
      </c>
      <c r="W166" s="13">
        <v>-8100</v>
      </c>
      <c r="X166" s="13">
        <v>165200</v>
      </c>
      <c r="Y166" s="13">
        <v>176400</v>
      </c>
    </row>
    <row r="167" spans="2:25" x14ac:dyDescent="0.25">
      <c r="B167" s="2">
        <v>162</v>
      </c>
      <c r="C167" s="2">
        <v>2013</v>
      </c>
      <c r="D167" s="1">
        <v>7028</v>
      </c>
      <c r="E167" t="s">
        <v>100</v>
      </c>
      <c r="F167" s="2" t="s">
        <v>1</v>
      </c>
      <c r="G167" s="13">
        <v>226871400</v>
      </c>
      <c r="H167" s="13">
        <v>0</v>
      </c>
      <c r="I167" s="13">
        <v>0</v>
      </c>
      <c r="J167" s="13">
        <v>0</v>
      </c>
      <c r="K167" s="13">
        <v>0</v>
      </c>
      <c r="L167" s="13">
        <v>0</v>
      </c>
      <c r="M167" s="13">
        <v>0</v>
      </c>
      <c r="N167" s="13">
        <v>77200</v>
      </c>
      <c r="O167" s="13">
        <v>602400</v>
      </c>
      <c r="P167" s="13">
        <v>1900</v>
      </c>
      <c r="Q167" s="13">
        <v>0</v>
      </c>
      <c r="R167" s="13">
        <v>39700</v>
      </c>
      <c r="S167" s="13">
        <v>721200</v>
      </c>
      <c r="T167" s="13">
        <v>77200</v>
      </c>
      <c r="U167" s="13">
        <v>602400</v>
      </c>
      <c r="V167" s="13">
        <v>1900</v>
      </c>
      <c r="W167" s="13">
        <v>0</v>
      </c>
      <c r="X167" s="13">
        <v>39700</v>
      </c>
      <c r="Y167" s="13">
        <v>721200</v>
      </c>
    </row>
    <row r="168" spans="2:25" x14ac:dyDescent="0.25">
      <c r="B168" s="2">
        <v>163</v>
      </c>
      <c r="C168" s="2">
        <v>2013</v>
      </c>
      <c r="D168" s="1">
        <v>7030</v>
      </c>
      <c r="E168" t="s">
        <v>141</v>
      </c>
      <c r="F168" s="2" t="s">
        <v>1</v>
      </c>
      <c r="G168" s="13">
        <v>156097400</v>
      </c>
      <c r="H168" s="13">
        <v>400</v>
      </c>
      <c r="I168" s="13">
        <v>300</v>
      </c>
      <c r="J168" s="13">
        <v>0</v>
      </c>
      <c r="K168" s="13">
        <v>0</v>
      </c>
      <c r="L168" s="13">
        <v>100</v>
      </c>
      <c r="M168" s="13">
        <v>800</v>
      </c>
      <c r="N168" s="13">
        <v>119400</v>
      </c>
      <c r="O168" s="13">
        <v>142300</v>
      </c>
      <c r="P168" s="13">
        <v>4200</v>
      </c>
      <c r="Q168" s="13">
        <v>0</v>
      </c>
      <c r="R168" s="13">
        <v>652300</v>
      </c>
      <c r="S168" s="13">
        <v>918200</v>
      </c>
      <c r="T168" s="13">
        <v>119800</v>
      </c>
      <c r="U168" s="13">
        <v>142600</v>
      </c>
      <c r="V168" s="13">
        <v>4200</v>
      </c>
      <c r="W168" s="13">
        <v>0</v>
      </c>
      <c r="X168" s="13">
        <v>652400</v>
      </c>
      <c r="Y168" s="13">
        <v>919000</v>
      </c>
    </row>
    <row r="169" spans="2:25" x14ac:dyDescent="0.25">
      <c r="B169" s="2">
        <v>164</v>
      </c>
      <c r="C169" s="2">
        <v>2013</v>
      </c>
      <c r="D169" s="1">
        <v>7032</v>
      </c>
      <c r="E169" t="s">
        <v>142</v>
      </c>
      <c r="F169" s="2" t="s">
        <v>1</v>
      </c>
      <c r="G169" s="13">
        <v>160962900</v>
      </c>
      <c r="H169" s="13">
        <v>0</v>
      </c>
      <c r="I169" s="13">
        <v>0</v>
      </c>
      <c r="J169" s="13">
        <v>0</v>
      </c>
      <c r="K169" s="13">
        <v>0</v>
      </c>
      <c r="L169" s="13">
        <v>0</v>
      </c>
      <c r="M169" s="13">
        <v>0</v>
      </c>
      <c r="N169" s="13">
        <v>368600</v>
      </c>
      <c r="O169" s="13">
        <v>114300</v>
      </c>
      <c r="P169" s="13">
        <v>3500</v>
      </c>
      <c r="Q169" s="13">
        <v>0</v>
      </c>
      <c r="R169" s="13">
        <v>475800</v>
      </c>
      <c r="S169" s="13">
        <v>962200</v>
      </c>
      <c r="T169" s="13">
        <v>368600</v>
      </c>
      <c r="U169" s="13">
        <v>114300</v>
      </c>
      <c r="V169" s="13">
        <v>3500</v>
      </c>
      <c r="W169" s="13">
        <v>0</v>
      </c>
      <c r="X169" s="13">
        <v>475800</v>
      </c>
      <c r="Y169" s="13">
        <v>962200</v>
      </c>
    </row>
    <row r="170" spans="2:25" x14ac:dyDescent="0.25">
      <c r="B170" s="2">
        <v>165</v>
      </c>
      <c r="C170" s="2">
        <v>2013</v>
      </c>
      <c r="D170" s="1">
        <v>7034</v>
      </c>
      <c r="E170" t="s">
        <v>143</v>
      </c>
      <c r="F170" s="2" t="s">
        <v>1</v>
      </c>
      <c r="G170" s="13">
        <v>113217700</v>
      </c>
      <c r="H170" s="13">
        <v>0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>
        <v>44300</v>
      </c>
      <c r="O170" s="13">
        <v>3300</v>
      </c>
      <c r="P170" s="13">
        <v>5700</v>
      </c>
      <c r="Q170" s="13">
        <v>-14400</v>
      </c>
      <c r="R170" s="13">
        <v>31400</v>
      </c>
      <c r="S170" s="13">
        <v>70300</v>
      </c>
      <c r="T170" s="13">
        <v>44300</v>
      </c>
      <c r="U170" s="13">
        <v>3300</v>
      </c>
      <c r="V170" s="13">
        <v>5700</v>
      </c>
      <c r="W170" s="13">
        <v>-14400</v>
      </c>
      <c r="X170" s="13">
        <v>31400</v>
      </c>
      <c r="Y170" s="13">
        <v>70300</v>
      </c>
    </row>
    <row r="171" spans="2:25" x14ac:dyDescent="0.25">
      <c r="B171" s="2">
        <v>166</v>
      </c>
      <c r="C171" s="2">
        <v>2013</v>
      </c>
      <c r="D171" s="1">
        <v>7036</v>
      </c>
      <c r="E171" t="s">
        <v>144</v>
      </c>
      <c r="F171" s="2" t="s">
        <v>1</v>
      </c>
      <c r="G171" s="13">
        <v>96601400</v>
      </c>
      <c r="H171" s="13">
        <v>0</v>
      </c>
      <c r="I171" s="13">
        <v>0</v>
      </c>
      <c r="J171" s="13">
        <v>0</v>
      </c>
      <c r="K171" s="13">
        <v>0</v>
      </c>
      <c r="L171" s="13">
        <v>0</v>
      </c>
      <c r="M171" s="13">
        <v>0</v>
      </c>
      <c r="N171" s="13">
        <v>59700</v>
      </c>
      <c r="O171" s="13">
        <v>2900</v>
      </c>
      <c r="P171" s="13">
        <v>700</v>
      </c>
      <c r="Q171" s="13">
        <v>0</v>
      </c>
      <c r="R171" s="13">
        <v>105100</v>
      </c>
      <c r="S171" s="13">
        <v>168400</v>
      </c>
      <c r="T171" s="13">
        <v>59700</v>
      </c>
      <c r="U171" s="13">
        <v>2900</v>
      </c>
      <c r="V171" s="13">
        <v>700</v>
      </c>
      <c r="W171" s="13">
        <v>0</v>
      </c>
      <c r="X171" s="13">
        <v>105100</v>
      </c>
      <c r="Y171" s="13">
        <v>168400</v>
      </c>
    </row>
    <row r="172" spans="2:25" x14ac:dyDescent="0.25">
      <c r="B172" s="2">
        <v>167</v>
      </c>
      <c r="C172" s="2">
        <v>2013</v>
      </c>
      <c r="D172" s="1">
        <v>7038</v>
      </c>
      <c r="E172" t="s">
        <v>145</v>
      </c>
      <c r="F172" s="2" t="s">
        <v>1</v>
      </c>
      <c r="G172" s="13">
        <v>201428300</v>
      </c>
      <c r="H172" s="13">
        <v>0</v>
      </c>
      <c r="I172" s="13">
        <v>0</v>
      </c>
      <c r="J172" s="13">
        <v>0</v>
      </c>
      <c r="K172" s="13">
        <v>0</v>
      </c>
      <c r="L172" s="13">
        <v>0</v>
      </c>
      <c r="M172" s="13">
        <v>0</v>
      </c>
      <c r="N172" s="13">
        <v>123700</v>
      </c>
      <c r="O172" s="13">
        <v>9300</v>
      </c>
      <c r="P172" s="13">
        <v>1000</v>
      </c>
      <c r="Q172" s="13">
        <v>-2700</v>
      </c>
      <c r="R172" s="13">
        <v>105100</v>
      </c>
      <c r="S172" s="13">
        <v>236400</v>
      </c>
      <c r="T172" s="13">
        <v>123700</v>
      </c>
      <c r="U172" s="13">
        <v>9300</v>
      </c>
      <c r="V172" s="13">
        <v>1000</v>
      </c>
      <c r="W172" s="13">
        <v>-2700</v>
      </c>
      <c r="X172" s="13">
        <v>105100</v>
      </c>
      <c r="Y172" s="13">
        <v>236400</v>
      </c>
    </row>
    <row r="173" spans="2:25" x14ac:dyDescent="0.25">
      <c r="B173" s="2">
        <v>168</v>
      </c>
      <c r="C173" s="2">
        <v>2013</v>
      </c>
      <c r="D173" s="1">
        <v>7040</v>
      </c>
      <c r="E173" t="s">
        <v>146</v>
      </c>
      <c r="F173" s="2" t="s">
        <v>1</v>
      </c>
      <c r="G173" s="13">
        <v>29041600</v>
      </c>
      <c r="H173" s="13">
        <v>0</v>
      </c>
      <c r="I173" s="13">
        <v>0</v>
      </c>
      <c r="J173" s="13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74400</v>
      </c>
      <c r="S173" s="13">
        <v>74400</v>
      </c>
      <c r="T173" s="13">
        <v>0</v>
      </c>
      <c r="U173" s="13">
        <v>0</v>
      </c>
      <c r="V173" s="13">
        <v>0</v>
      </c>
      <c r="W173" s="13">
        <v>0</v>
      </c>
      <c r="X173" s="13">
        <v>74400</v>
      </c>
      <c r="Y173" s="13">
        <v>74400</v>
      </c>
    </row>
    <row r="174" spans="2:25" x14ac:dyDescent="0.25">
      <c r="B174" s="2">
        <v>169</v>
      </c>
      <c r="C174" s="2">
        <v>2013</v>
      </c>
      <c r="D174" s="1">
        <v>7042</v>
      </c>
      <c r="E174" t="s">
        <v>147</v>
      </c>
      <c r="F174" s="2" t="s">
        <v>1</v>
      </c>
      <c r="G174" s="13">
        <v>110630800</v>
      </c>
      <c r="H174" s="13">
        <v>306100</v>
      </c>
      <c r="I174" s="13">
        <v>1227300</v>
      </c>
      <c r="J174" s="13">
        <v>0</v>
      </c>
      <c r="K174" s="13">
        <v>0</v>
      </c>
      <c r="L174" s="13">
        <v>18600</v>
      </c>
      <c r="M174" s="13">
        <v>1552000</v>
      </c>
      <c r="N174" s="13">
        <v>37500</v>
      </c>
      <c r="O174" s="13">
        <v>86000</v>
      </c>
      <c r="P174" s="13">
        <v>0</v>
      </c>
      <c r="Q174" s="13">
        <v>46300</v>
      </c>
      <c r="R174" s="13">
        <v>122000</v>
      </c>
      <c r="S174" s="13">
        <v>291800</v>
      </c>
      <c r="T174" s="13">
        <v>343600</v>
      </c>
      <c r="U174" s="13">
        <v>1313300</v>
      </c>
      <c r="V174" s="13">
        <v>0</v>
      </c>
      <c r="W174" s="13">
        <v>46300</v>
      </c>
      <c r="X174" s="13">
        <v>140600</v>
      </c>
      <c r="Y174" s="13">
        <v>1843800</v>
      </c>
    </row>
    <row r="175" spans="2:25" x14ac:dyDescent="0.25">
      <c r="B175" s="2">
        <v>170</v>
      </c>
      <c r="C175" s="2">
        <v>2013</v>
      </c>
      <c r="D175" s="1">
        <v>7131</v>
      </c>
      <c r="E175" t="s">
        <v>134</v>
      </c>
      <c r="F175" s="2" t="s">
        <v>19</v>
      </c>
      <c r="G175" s="13">
        <v>58335600</v>
      </c>
      <c r="H175" s="13">
        <v>180900</v>
      </c>
      <c r="I175" s="13">
        <v>113100</v>
      </c>
      <c r="J175" s="13">
        <v>0</v>
      </c>
      <c r="K175" s="13">
        <v>0</v>
      </c>
      <c r="L175" s="13">
        <v>339700</v>
      </c>
      <c r="M175" s="13">
        <v>633700</v>
      </c>
      <c r="N175" s="13">
        <v>1188800</v>
      </c>
      <c r="O175" s="13">
        <v>365200</v>
      </c>
      <c r="P175" s="13">
        <v>0</v>
      </c>
      <c r="Q175" s="13">
        <v>0</v>
      </c>
      <c r="R175" s="13">
        <v>519400</v>
      </c>
      <c r="S175" s="13">
        <v>2073400</v>
      </c>
      <c r="T175" s="13">
        <v>1369700</v>
      </c>
      <c r="U175" s="13">
        <v>478300</v>
      </c>
      <c r="V175" s="13">
        <v>0</v>
      </c>
      <c r="W175" s="13">
        <v>0</v>
      </c>
      <c r="X175" s="13">
        <v>859100</v>
      </c>
      <c r="Y175" s="13">
        <v>2707100</v>
      </c>
    </row>
    <row r="176" spans="2:25" x14ac:dyDescent="0.25">
      <c r="B176" s="2">
        <v>171</v>
      </c>
      <c r="C176" s="2">
        <v>2013</v>
      </c>
      <c r="D176" s="1">
        <v>7181</v>
      </c>
      <c r="E176" t="s">
        <v>141</v>
      </c>
      <c r="F176" s="2" t="s">
        <v>19</v>
      </c>
      <c r="G176" s="13">
        <v>66463800</v>
      </c>
      <c r="H176" s="13">
        <v>31700</v>
      </c>
      <c r="I176" s="13">
        <v>98200</v>
      </c>
      <c r="J176" s="13">
        <v>600</v>
      </c>
      <c r="K176" s="13">
        <v>0</v>
      </c>
      <c r="L176" s="13">
        <v>29900</v>
      </c>
      <c r="M176" s="13">
        <v>160400</v>
      </c>
      <c r="N176" s="13">
        <v>855700</v>
      </c>
      <c r="O176" s="13">
        <v>282100</v>
      </c>
      <c r="P176" s="13">
        <v>0</v>
      </c>
      <c r="Q176" s="13">
        <v>0</v>
      </c>
      <c r="R176" s="13">
        <v>290000</v>
      </c>
      <c r="S176" s="13">
        <v>1427800</v>
      </c>
      <c r="T176" s="13">
        <v>887400</v>
      </c>
      <c r="U176" s="13">
        <v>380300</v>
      </c>
      <c r="V176" s="13">
        <v>600</v>
      </c>
      <c r="W176" s="13">
        <v>0</v>
      </c>
      <c r="X176" s="13">
        <v>319900</v>
      </c>
      <c r="Y176" s="13">
        <v>1588200</v>
      </c>
    </row>
    <row r="177" spans="2:25" x14ac:dyDescent="0.25">
      <c r="B177" s="2">
        <v>172</v>
      </c>
      <c r="C177" s="2">
        <v>2013</v>
      </c>
      <c r="D177" s="1">
        <v>7191</v>
      </c>
      <c r="E177" t="s">
        <v>148</v>
      </c>
      <c r="F177" s="2" t="s">
        <v>19</v>
      </c>
      <c r="G177" s="13">
        <v>32404400</v>
      </c>
      <c r="H177" s="13">
        <v>160400</v>
      </c>
      <c r="I177" s="13">
        <v>529600</v>
      </c>
      <c r="J177" s="13">
        <v>0</v>
      </c>
      <c r="K177" s="13">
        <v>0</v>
      </c>
      <c r="L177" s="13">
        <v>48300</v>
      </c>
      <c r="M177" s="13">
        <v>738300</v>
      </c>
      <c r="N177" s="13">
        <v>394600</v>
      </c>
      <c r="O177" s="13">
        <v>398800</v>
      </c>
      <c r="P177" s="13">
        <v>0</v>
      </c>
      <c r="Q177" s="13">
        <v>0</v>
      </c>
      <c r="R177" s="13">
        <v>52900</v>
      </c>
      <c r="S177" s="13">
        <v>846300</v>
      </c>
      <c r="T177" s="13">
        <v>555000</v>
      </c>
      <c r="U177" s="13">
        <v>928400</v>
      </c>
      <c r="V177" s="13">
        <v>0</v>
      </c>
      <c r="W177" s="13">
        <v>0</v>
      </c>
      <c r="X177" s="13">
        <v>101200</v>
      </c>
      <c r="Y177" s="13">
        <v>1584600</v>
      </c>
    </row>
    <row r="178" spans="2:25" x14ac:dyDescent="0.25">
      <c r="B178" s="2">
        <v>173</v>
      </c>
      <c r="C178" s="2">
        <v>2013</v>
      </c>
      <c r="D178" s="1">
        <v>8002</v>
      </c>
      <c r="E178" t="s">
        <v>149</v>
      </c>
      <c r="F178" s="2" t="s">
        <v>1</v>
      </c>
      <c r="G178" s="13">
        <v>100371700</v>
      </c>
      <c r="H178" s="13">
        <v>5000</v>
      </c>
      <c r="I178" s="13">
        <v>67300</v>
      </c>
      <c r="J178" s="13">
        <v>0</v>
      </c>
      <c r="K178" s="13">
        <v>0</v>
      </c>
      <c r="L178" s="13">
        <v>16700</v>
      </c>
      <c r="M178" s="13">
        <v>89000</v>
      </c>
      <c r="N178" s="13">
        <v>42000</v>
      </c>
      <c r="O178" s="13">
        <v>2220700</v>
      </c>
      <c r="P178" s="13">
        <v>0</v>
      </c>
      <c r="Q178" s="13">
        <v>100</v>
      </c>
      <c r="R178" s="13">
        <v>600300</v>
      </c>
      <c r="S178" s="13">
        <v>2863100</v>
      </c>
      <c r="T178" s="13">
        <v>47000</v>
      </c>
      <c r="U178" s="13">
        <v>2288000</v>
      </c>
      <c r="V178" s="13">
        <v>0</v>
      </c>
      <c r="W178" s="13">
        <v>100</v>
      </c>
      <c r="X178" s="13">
        <v>617000</v>
      </c>
      <c r="Y178" s="13">
        <v>2952100</v>
      </c>
    </row>
    <row r="179" spans="2:25" x14ac:dyDescent="0.25">
      <c r="B179" s="2">
        <v>174</v>
      </c>
      <c r="C179" s="2">
        <v>2013</v>
      </c>
      <c r="D179" s="1">
        <v>8004</v>
      </c>
      <c r="E179" t="s">
        <v>150</v>
      </c>
      <c r="F179" s="2" t="s">
        <v>1</v>
      </c>
      <c r="G179" s="13">
        <v>127720300</v>
      </c>
      <c r="H179" s="13">
        <v>44100</v>
      </c>
      <c r="I179" s="13">
        <v>72300</v>
      </c>
      <c r="J179" s="13">
        <v>0</v>
      </c>
      <c r="K179" s="13">
        <v>0</v>
      </c>
      <c r="L179" s="13">
        <v>11100</v>
      </c>
      <c r="M179" s="13">
        <v>127500</v>
      </c>
      <c r="N179" s="13">
        <v>69600</v>
      </c>
      <c r="O179" s="13">
        <v>93900</v>
      </c>
      <c r="P179" s="13">
        <v>0</v>
      </c>
      <c r="Q179" s="13">
        <v>30000</v>
      </c>
      <c r="R179" s="13">
        <v>57500</v>
      </c>
      <c r="S179" s="13">
        <v>251000</v>
      </c>
      <c r="T179" s="13">
        <v>113700</v>
      </c>
      <c r="U179" s="13">
        <v>166200</v>
      </c>
      <c r="V179" s="13">
        <v>0</v>
      </c>
      <c r="W179" s="13">
        <v>30000</v>
      </c>
      <c r="X179" s="13">
        <v>68600</v>
      </c>
      <c r="Y179" s="13">
        <v>378500</v>
      </c>
    </row>
    <row r="180" spans="2:25" x14ac:dyDescent="0.25">
      <c r="B180" s="2">
        <v>175</v>
      </c>
      <c r="C180" s="2">
        <v>2013</v>
      </c>
      <c r="D180" s="1">
        <v>8006</v>
      </c>
      <c r="E180" t="s">
        <v>151</v>
      </c>
      <c r="F180" s="2" t="s">
        <v>1</v>
      </c>
      <c r="G180" s="13">
        <v>63217200</v>
      </c>
      <c r="H180" s="13">
        <v>600</v>
      </c>
      <c r="I180" s="13">
        <v>14200</v>
      </c>
      <c r="J180" s="13">
        <v>0</v>
      </c>
      <c r="K180" s="13">
        <v>0</v>
      </c>
      <c r="L180" s="13">
        <v>100</v>
      </c>
      <c r="M180" s="13">
        <v>14900</v>
      </c>
      <c r="N180" s="13">
        <v>8800</v>
      </c>
      <c r="O180" s="13">
        <v>174400</v>
      </c>
      <c r="P180" s="13">
        <v>0</v>
      </c>
      <c r="Q180" s="13">
        <v>0</v>
      </c>
      <c r="R180" s="13">
        <v>68100</v>
      </c>
      <c r="S180" s="13">
        <v>251300</v>
      </c>
      <c r="T180" s="13">
        <v>9400</v>
      </c>
      <c r="U180" s="13">
        <v>188600</v>
      </c>
      <c r="V180" s="13">
        <v>0</v>
      </c>
      <c r="W180" s="13">
        <v>0</v>
      </c>
      <c r="X180" s="13">
        <v>68200</v>
      </c>
      <c r="Y180" s="13">
        <v>266200</v>
      </c>
    </row>
    <row r="181" spans="2:25" x14ac:dyDescent="0.25">
      <c r="B181" s="2">
        <v>176</v>
      </c>
      <c r="C181" s="2">
        <v>2013</v>
      </c>
      <c r="D181" s="1">
        <v>8008</v>
      </c>
      <c r="E181" t="s">
        <v>152</v>
      </c>
      <c r="F181" s="2" t="s">
        <v>1</v>
      </c>
      <c r="G181" s="13">
        <v>96071100</v>
      </c>
      <c r="H181" s="13">
        <v>76300</v>
      </c>
      <c r="I181" s="13">
        <v>801300</v>
      </c>
      <c r="J181" s="13">
        <v>0</v>
      </c>
      <c r="K181" s="13">
        <v>0</v>
      </c>
      <c r="L181" s="13">
        <v>56400</v>
      </c>
      <c r="M181" s="13">
        <v>934000</v>
      </c>
      <c r="N181" s="13">
        <v>45500</v>
      </c>
      <c r="O181" s="13">
        <v>2390700</v>
      </c>
      <c r="P181" s="13">
        <v>0</v>
      </c>
      <c r="Q181" s="13">
        <v>-2483600</v>
      </c>
      <c r="R181" s="13">
        <v>47400</v>
      </c>
      <c r="S181" s="13">
        <v>0</v>
      </c>
      <c r="T181" s="13">
        <v>121800</v>
      </c>
      <c r="U181" s="13">
        <v>3192000</v>
      </c>
      <c r="V181" s="13">
        <v>0</v>
      </c>
      <c r="W181" s="13">
        <v>-2483600</v>
      </c>
      <c r="X181" s="13">
        <v>103800</v>
      </c>
      <c r="Y181" s="13">
        <v>934000</v>
      </c>
    </row>
    <row r="182" spans="2:25" x14ac:dyDescent="0.25">
      <c r="B182" s="2">
        <v>177</v>
      </c>
      <c r="C182" s="2">
        <v>2013</v>
      </c>
      <c r="D182" s="1">
        <v>8010</v>
      </c>
      <c r="E182" t="s">
        <v>153</v>
      </c>
      <c r="F182" s="2" t="s">
        <v>1</v>
      </c>
      <c r="G182" s="13">
        <v>357313900</v>
      </c>
      <c r="H182" s="13">
        <v>2953100</v>
      </c>
      <c r="I182" s="13">
        <v>7392400</v>
      </c>
      <c r="J182" s="13">
        <v>0</v>
      </c>
      <c r="K182" s="13">
        <v>0</v>
      </c>
      <c r="L182" s="13">
        <v>122800</v>
      </c>
      <c r="M182" s="13">
        <v>10468300</v>
      </c>
      <c r="N182" s="13">
        <v>1739600</v>
      </c>
      <c r="O182" s="13">
        <v>552500</v>
      </c>
      <c r="P182" s="13">
        <v>0</v>
      </c>
      <c r="Q182" s="13">
        <v>-246200</v>
      </c>
      <c r="R182" s="13">
        <v>411800</v>
      </c>
      <c r="S182" s="13">
        <v>2457700</v>
      </c>
      <c r="T182" s="13">
        <v>4692700</v>
      </c>
      <c r="U182" s="13">
        <v>7944900</v>
      </c>
      <c r="V182" s="13">
        <v>0</v>
      </c>
      <c r="W182" s="13">
        <v>-246200</v>
      </c>
      <c r="X182" s="13">
        <v>534600</v>
      </c>
      <c r="Y182" s="13">
        <v>12926000</v>
      </c>
    </row>
    <row r="183" spans="2:25" x14ac:dyDescent="0.25">
      <c r="B183" s="2">
        <v>178</v>
      </c>
      <c r="C183" s="2">
        <v>2013</v>
      </c>
      <c r="D183" s="1">
        <v>8012</v>
      </c>
      <c r="E183" t="s">
        <v>154</v>
      </c>
      <c r="F183" s="2" t="s">
        <v>1</v>
      </c>
      <c r="G183" s="13">
        <v>115227100</v>
      </c>
      <c r="H183" s="13">
        <v>49800</v>
      </c>
      <c r="I183" s="13">
        <v>154400</v>
      </c>
      <c r="J183" s="13">
        <v>0</v>
      </c>
      <c r="K183" s="13">
        <v>0</v>
      </c>
      <c r="L183" s="13">
        <v>6300</v>
      </c>
      <c r="M183" s="13">
        <v>210500</v>
      </c>
      <c r="N183" s="13">
        <v>41200</v>
      </c>
      <c r="O183" s="13">
        <v>373900</v>
      </c>
      <c r="P183" s="13">
        <v>0</v>
      </c>
      <c r="Q183" s="13">
        <v>-100</v>
      </c>
      <c r="R183" s="13">
        <v>246900</v>
      </c>
      <c r="S183" s="13">
        <v>661900</v>
      </c>
      <c r="T183" s="13">
        <v>91000</v>
      </c>
      <c r="U183" s="13">
        <v>528300</v>
      </c>
      <c r="V183" s="13">
        <v>0</v>
      </c>
      <c r="W183" s="13">
        <v>-100</v>
      </c>
      <c r="X183" s="13">
        <v>253200</v>
      </c>
      <c r="Y183" s="13">
        <v>872400</v>
      </c>
    </row>
    <row r="184" spans="2:25" x14ac:dyDescent="0.25">
      <c r="B184" s="2">
        <v>179</v>
      </c>
      <c r="C184" s="2">
        <v>2013</v>
      </c>
      <c r="D184" s="1">
        <v>8014</v>
      </c>
      <c r="E184" t="s">
        <v>155</v>
      </c>
      <c r="F184" s="2" t="s">
        <v>1</v>
      </c>
      <c r="G184" s="13">
        <v>66496200</v>
      </c>
      <c r="H184" s="13">
        <v>0</v>
      </c>
      <c r="I184" s="13">
        <v>0</v>
      </c>
      <c r="J184" s="13">
        <v>0</v>
      </c>
      <c r="K184" s="13">
        <v>0</v>
      </c>
      <c r="L184" s="13">
        <v>0</v>
      </c>
      <c r="M184" s="13">
        <v>0</v>
      </c>
      <c r="N184" s="13">
        <v>12800</v>
      </c>
      <c r="O184" s="13">
        <v>67700</v>
      </c>
      <c r="P184" s="13">
        <v>0</v>
      </c>
      <c r="Q184" s="13">
        <v>0</v>
      </c>
      <c r="R184" s="13">
        <v>7600</v>
      </c>
      <c r="S184" s="13">
        <v>88100</v>
      </c>
      <c r="T184" s="13">
        <v>12800</v>
      </c>
      <c r="U184" s="13">
        <v>67700</v>
      </c>
      <c r="V184" s="13">
        <v>0</v>
      </c>
      <c r="W184" s="13">
        <v>0</v>
      </c>
      <c r="X184" s="13">
        <v>7600</v>
      </c>
      <c r="Y184" s="13">
        <v>88100</v>
      </c>
    </row>
    <row r="185" spans="2:25" x14ac:dyDescent="0.25">
      <c r="B185" s="2">
        <v>180</v>
      </c>
      <c r="C185" s="2">
        <v>2013</v>
      </c>
      <c r="D185" s="1">
        <v>8016</v>
      </c>
      <c r="E185" t="s">
        <v>156</v>
      </c>
      <c r="F185" s="2" t="s">
        <v>1</v>
      </c>
      <c r="G185" s="13">
        <v>155973000</v>
      </c>
      <c r="H185" s="13">
        <v>0</v>
      </c>
      <c r="I185" s="13">
        <v>32500</v>
      </c>
      <c r="J185" s="13">
        <v>0</v>
      </c>
      <c r="K185" s="13">
        <v>0</v>
      </c>
      <c r="L185" s="13">
        <v>0</v>
      </c>
      <c r="M185" s="13">
        <v>32500</v>
      </c>
      <c r="N185" s="13">
        <v>39000</v>
      </c>
      <c r="O185" s="13">
        <v>582600</v>
      </c>
      <c r="P185" s="13">
        <v>0</v>
      </c>
      <c r="Q185" s="13">
        <v>0</v>
      </c>
      <c r="R185" s="13">
        <v>283000</v>
      </c>
      <c r="S185" s="13">
        <v>904600</v>
      </c>
      <c r="T185" s="13">
        <v>39000</v>
      </c>
      <c r="U185" s="13">
        <v>615100</v>
      </c>
      <c r="V185" s="13">
        <v>0</v>
      </c>
      <c r="W185" s="13">
        <v>0</v>
      </c>
      <c r="X185" s="13">
        <v>283000</v>
      </c>
      <c r="Y185" s="13">
        <v>937100</v>
      </c>
    </row>
    <row r="186" spans="2:25" x14ac:dyDescent="0.25">
      <c r="B186" s="2">
        <v>181</v>
      </c>
      <c r="C186" s="2">
        <v>2013</v>
      </c>
      <c r="D186" s="1">
        <v>8018</v>
      </c>
      <c r="E186" t="s">
        <v>157</v>
      </c>
      <c r="F186" s="2" t="s">
        <v>1</v>
      </c>
      <c r="G186" s="13">
        <v>69806000</v>
      </c>
      <c r="H186" s="13">
        <v>20800</v>
      </c>
      <c r="I186" s="13">
        <v>64300</v>
      </c>
      <c r="J186" s="13">
        <v>0</v>
      </c>
      <c r="K186" s="13">
        <v>0</v>
      </c>
      <c r="L186" s="13">
        <v>4900</v>
      </c>
      <c r="M186" s="13">
        <v>90000</v>
      </c>
      <c r="N186" s="13">
        <v>154400</v>
      </c>
      <c r="O186" s="13">
        <v>103600</v>
      </c>
      <c r="P186" s="13">
        <v>0</v>
      </c>
      <c r="Q186" s="13">
        <v>22400</v>
      </c>
      <c r="R186" s="13">
        <v>43800</v>
      </c>
      <c r="S186" s="13">
        <v>324200</v>
      </c>
      <c r="T186" s="13">
        <v>175200</v>
      </c>
      <c r="U186" s="13">
        <v>167900</v>
      </c>
      <c r="V186" s="13">
        <v>0</v>
      </c>
      <c r="W186" s="13">
        <v>22400</v>
      </c>
      <c r="X186" s="13">
        <v>48700</v>
      </c>
      <c r="Y186" s="13">
        <v>414200</v>
      </c>
    </row>
    <row r="187" spans="2:25" x14ac:dyDescent="0.25">
      <c r="B187" s="2">
        <v>182</v>
      </c>
      <c r="C187" s="2">
        <v>2013</v>
      </c>
      <c r="D187" s="1">
        <v>8131</v>
      </c>
      <c r="E187" t="s">
        <v>153</v>
      </c>
      <c r="F187" s="2" t="s">
        <v>19</v>
      </c>
      <c r="G187" s="13">
        <v>488490700</v>
      </c>
      <c r="H187" s="13">
        <v>2900</v>
      </c>
      <c r="I187" s="13">
        <v>15500</v>
      </c>
      <c r="J187" s="13">
        <v>0</v>
      </c>
      <c r="K187" s="13">
        <v>0</v>
      </c>
      <c r="L187" s="13">
        <v>1700</v>
      </c>
      <c r="M187" s="13">
        <v>20100</v>
      </c>
      <c r="N187" s="13">
        <v>953400</v>
      </c>
      <c r="O187" s="13">
        <v>52500</v>
      </c>
      <c r="P187" s="13">
        <v>0</v>
      </c>
      <c r="Q187" s="13">
        <v>0</v>
      </c>
      <c r="R187" s="13">
        <v>6600</v>
      </c>
      <c r="S187" s="13">
        <v>1012500</v>
      </c>
      <c r="T187" s="13">
        <v>956300</v>
      </c>
      <c r="U187" s="13">
        <v>68000</v>
      </c>
      <c r="V187" s="13">
        <v>0</v>
      </c>
      <c r="W187" s="13">
        <v>0</v>
      </c>
      <c r="X187" s="13">
        <v>8300</v>
      </c>
      <c r="Y187" s="13">
        <v>1032600</v>
      </c>
    </row>
    <row r="188" spans="2:25" x14ac:dyDescent="0.25">
      <c r="B188" s="2">
        <v>183</v>
      </c>
      <c r="C188" s="2">
        <v>2013</v>
      </c>
      <c r="D188" s="1">
        <v>8136</v>
      </c>
      <c r="E188" t="s">
        <v>158</v>
      </c>
      <c r="F188" s="2" t="s">
        <v>19</v>
      </c>
      <c r="G188" s="13">
        <v>58403800</v>
      </c>
      <c r="H188" s="13">
        <v>152300</v>
      </c>
      <c r="I188" s="13">
        <v>2687200</v>
      </c>
      <c r="J188" s="13">
        <v>0</v>
      </c>
      <c r="K188" s="13">
        <v>0</v>
      </c>
      <c r="L188" s="13">
        <v>20800</v>
      </c>
      <c r="M188" s="13">
        <v>2860300</v>
      </c>
      <c r="N188" s="13">
        <v>312000</v>
      </c>
      <c r="O188" s="13">
        <v>449700</v>
      </c>
      <c r="P188" s="13">
        <v>0</v>
      </c>
      <c r="Q188" s="13">
        <v>0</v>
      </c>
      <c r="R188" s="13">
        <v>187700</v>
      </c>
      <c r="S188" s="13">
        <v>949400</v>
      </c>
      <c r="T188" s="13">
        <v>464300</v>
      </c>
      <c r="U188" s="13">
        <v>3136900</v>
      </c>
      <c r="V188" s="13">
        <v>0</v>
      </c>
      <c r="W188" s="13">
        <v>0</v>
      </c>
      <c r="X188" s="13">
        <v>208500</v>
      </c>
      <c r="Y188" s="13">
        <v>3809700</v>
      </c>
    </row>
    <row r="189" spans="2:25" x14ac:dyDescent="0.25">
      <c r="B189" s="2">
        <v>184</v>
      </c>
      <c r="C189" s="2">
        <v>2013</v>
      </c>
      <c r="D189" s="1">
        <v>8160</v>
      </c>
      <c r="E189" t="s">
        <v>159</v>
      </c>
      <c r="F189" s="2" t="s">
        <v>19</v>
      </c>
      <c r="G189" s="13">
        <v>12900300</v>
      </c>
      <c r="H189" s="13">
        <v>0</v>
      </c>
      <c r="I189" s="13">
        <v>0</v>
      </c>
      <c r="J189" s="13">
        <v>0</v>
      </c>
      <c r="K189" s="13">
        <v>0</v>
      </c>
      <c r="L189" s="13">
        <v>0</v>
      </c>
      <c r="M189" s="13">
        <v>0</v>
      </c>
      <c r="N189" s="13">
        <v>31300</v>
      </c>
      <c r="O189" s="13">
        <v>185700</v>
      </c>
      <c r="P189" s="13">
        <v>0</v>
      </c>
      <c r="Q189" s="13">
        <v>0</v>
      </c>
      <c r="R189" s="13">
        <v>1600</v>
      </c>
      <c r="S189" s="13">
        <v>218600</v>
      </c>
      <c r="T189" s="13">
        <v>31300</v>
      </c>
      <c r="U189" s="13">
        <v>185700</v>
      </c>
      <c r="V189" s="13">
        <v>0</v>
      </c>
      <c r="W189" s="13">
        <v>0</v>
      </c>
      <c r="X189" s="13">
        <v>1600</v>
      </c>
      <c r="Y189" s="13">
        <v>218600</v>
      </c>
    </row>
    <row r="190" spans="2:25" x14ac:dyDescent="0.25">
      <c r="B190" s="2">
        <v>185</v>
      </c>
      <c r="C190" s="2">
        <v>2013</v>
      </c>
      <c r="D190" s="1">
        <v>8179</v>
      </c>
      <c r="E190" t="s">
        <v>160</v>
      </c>
      <c r="F190" s="2" t="s">
        <v>19</v>
      </c>
      <c r="G190" s="13">
        <v>235605500</v>
      </c>
      <c r="H190" s="13">
        <v>0</v>
      </c>
      <c r="I190" s="13">
        <v>19900</v>
      </c>
      <c r="J190" s="13">
        <v>0</v>
      </c>
      <c r="K190" s="13">
        <v>0</v>
      </c>
      <c r="L190" s="13">
        <v>0</v>
      </c>
      <c r="M190" s="13">
        <v>19900</v>
      </c>
      <c r="N190" s="13">
        <v>557400</v>
      </c>
      <c r="O190" s="13">
        <v>445000</v>
      </c>
      <c r="P190" s="13">
        <v>0</v>
      </c>
      <c r="Q190" s="13">
        <v>0</v>
      </c>
      <c r="R190" s="13">
        <v>608300</v>
      </c>
      <c r="S190" s="13">
        <v>1610700</v>
      </c>
      <c r="T190" s="13">
        <v>557400</v>
      </c>
      <c r="U190" s="13">
        <v>464900</v>
      </c>
      <c r="V190" s="13">
        <v>0</v>
      </c>
      <c r="W190" s="13">
        <v>0</v>
      </c>
      <c r="X190" s="13">
        <v>608300</v>
      </c>
      <c r="Y190" s="13">
        <v>1630600</v>
      </c>
    </row>
    <row r="191" spans="2:25" x14ac:dyDescent="0.25">
      <c r="B191" s="2">
        <v>186</v>
      </c>
      <c r="C191" s="2">
        <v>2013</v>
      </c>
      <c r="D191" s="1">
        <v>8181</v>
      </c>
      <c r="E191" t="s">
        <v>156</v>
      </c>
      <c r="F191" s="2" t="s">
        <v>19</v>
      </c>
      <c r="G191" s="13">
        <v>64183200</v>
      </c>
      <c r="H191" s="13">
        <v>31800</v>
      </c>
      <c r="I191" s="13">
        <v>602100</v>
      </c>
      <c r="J191" s="13">
        <v>0</v>
      </c>
      <c r="K191" s="13">
        <v>0</v>
      </c>
      <c r="L191" s="13">
        <v>8200</v>
      </c>
      <c r="M191" s="13">
        <v>642100</v>
      </c>
      <c r="N191" s="13">
        <v>183700</v>
      </c>
      <c r="O191" s="13">
        <v>219500</v>
      </c>
      <c r="P191" s="13">
        <v>0</v>
      </c>
      <c r="Q191" s="13">
        <v>0</v>
      </c>
      <c r="R191" s="13">
        <v>159100</v>
      </c>
      <c r="S191" s="13">
        <v>562300</v>
      </c>
      <c r="T191" s="13">
        <v>215500</v>
      </c>
      <c r="U191" s="13">
        <v>821600</v>
      </c>
      <c r="V191" s="13">
        <v>0</v>
      </c>
      <c r="W191" s="13">
        <v>0</v>
      </c>
      <c r="X191" s="13">
        <v>167300</v>
      </c>
      <c r="Y191" s="13">
        <v>1204400</v>
      </c>
    </row>
    <row r="192" spans="2:25" x14ac:dyDescent="0.25">
      <c r="B192" s="2">
        <v>187</v>
      </c>
      <c r="C192" s="2">
        <v>2013</v>
      </c>
      <c r="D192" s="1">
        <v>8201</v>
      </c>
      <c r="E192" t="s">
        <v>161</v>
      </c>
      <c r="F192" s="2" t="s">
        <v>20</v>
      </c>
      <c r="G192" s="13">
        <v>642940200</v>
      </c>
      <c r="H192" s="13">
        <v>5700</v>
      </c>
      <c r="I192" s="13">
        <v>0</v>
      </c>
      <c r="J192" s="13">
        <v>0</v>
      </c>
      <c r="K192" s="13">
        <v>0</v>
      </c>
      <c r="L192" s="13">
        <v>5200</v>
      </c>
      <c r="M192" s="13">
        <v>10900</v>
      </c>
      <c r="N192" s="13">
        <v>9524800</v>
      </c>
      <c r="O192" s="13">
        <v>1311700</v>
      </c>
      <c r="P192" s="13">
        <v>0</v>
      </c>
      <c r="Q192" s="13">
        <v>0</v>
      </c>
      <c r="R192" s="13">
        <v>509700</v>
      </c>
      <c r="S192" s="13">
        <v>11346200</v>
      </c>
      <c r="T192" s="13">
        <v>9530500</v>
      </c>
      <c r="U192" s="13">
        <v>1311700</v>
      </c>
      <c r="V192" s="13">
        <v>0</v>
      </c>
      <c r="W192" s="13">
        <v>0</v>
      </c>
      <c r="X192" s="13">
        <v>514900</v>
      </c>
      <c r="Y192" s="13">
        <v>11357100</v>
      </c>
    </row>
    <row r="193" spans="2:25" x14ac:dyDescent="0.25">
      <c r="B193" s="2">
        <v>188</v>
      </c>
      <c r="C193" s="2">
        <v>2013</v>
      </c>
      <c r="D193" s="1">
        <v>8206</v>
      </c>
      <c r="E193" t="s">
        <v>149</v>
      </c>
      <c r="F193" s="2" t="s">
        <v>20</v>
      </c>
      <c r="G193" s="13">
        <v>187698700</v>
      </c>
      <c r="H193" s="13">
        <v>1473100</v>
      </c>
      <c r="I193" s="13">
        <v>2201200</v>
      </c>
      <c r="J193" s="13">
        <v>0</v>
      </c>
      <c r="K193" s="13">
        <v>0</v>
      </c>
      <c r="L193" s="13">
        <v>399500</v>
      </c>
      <c r="M193" s="13">
        <v>4073800</v>
      </c>
      <c r="N193" s="13">
        <v>3145700</v>
      </c>
      <c r="O193" s="13">
        <v>2753200</v>
      </c>
      <c r="P193" s="13">
        <v>0</v>
      </c>
      <c r="Q193" s="13">
        <v>0</v>
      </c>
      <c r="R193" s="13">
        <v>197200</v>
      </c>
      <c r="S193" s="13">
        <v>6096100</v>
      </c>
      <c r="T193" s="13">
        <v>4618800</v>
      </c>
      <c r="U193" s="13">
        <v>4954400</v>
      </c>
      <c r="V193" s="13">
        <v>0</v>
      </c>
      <c r="W193" s="13">
        <v>0</v>
      </c>
      <c r="X193" s="13">
        <v>596700</v>
      </c>
      <c r="Y193" s="13">
        <v>10169900</v>
      </c>
    </row>
    <row r="194" spans="2:25" x14ac:dyDescent="0.25">
      <c r="B194" s="2">
        <v>189</v>
      </c>
      <c r="C194" s="2">
        <v>2013</v>
      </c>
      <c r="D194" s="1">
        <v>8211</v>
      </c>
      <c r="E194" t="s">
        <v>152</v>
      </c>
      <c r="F194" s="2" t="s">
        <v>20</v>
      </c>
      <c r="G194" s="13">
        <v>236520300</v>
      </c>
      <c r="H194" s="13">
        <v>1288900</v>
      </c>
      <c r="I194" s="13">
        <v>2057800</v>
      </c>
      <c r="J194" s="13">
        <v>0</v>
      </c>
      <c r="K194" s="13">
        <v>0</v>
      </c>
      <c r="L194" s="13">
        <v>216800</v>
      </c>
      <c r="M194" s="13">
        <v>3563500</v>
      </c>
      <c r="N194" s="13">
        <v>3578500</v>
      </c>
      <c r="O194" s="13">
        <v>1604300</v>
      </c>
      <c r="P194" s="13">
        <v>0</v>
      </c>
      <c r="Q194" s="13">
        <v>1912700</v>
      </c>
      <c r="R194" s="13">
        <v>1298300</v>
      </c>
      <c r="S194" s="13">
        <v>8393800</v>
      </c>
      <c r="T194" s="13">
        <v>4867400</v>
      </c>
      <c r="U194" s="13">
        <v>3662100</v>
      </c>
      <c r="V194" s="13">
        <v>0</v>
      </c>
      <c r="W194" s="13">
        <v>1912700</v>
      </c>
      <c r="X194" s="13">
        <v>1515100</v>
      </c>
      <c r="Y194" s="13">
        <v>11957300</v>
      </c>
    </row>
    <row r="195" spans="2:25" x14ac:dyDescent="0.25">
      <c r="B195" s="2">
        <v>190</v>
      </c>
      <c r="C195" s="2">
        <v>2013</v>
      </c>
      <c r="D195" s="1">
        <v>8231</v>
      </c>
      <c r="E195" t="s">
        <v>162</v>
      </c>
      <c r="F195" s="2" t="s">
        <v>20</v>
      </c>
      <c r="G195" s="13">
        <v>46500</v>
      </c>
      <c r="H195" s="13">
        <v>0</v>
      </c>
      <c r="I195" s="13">
        <v>0</v>
      </c>
      <c r="J195" s="13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>
        <v>0</v>
      </c>
      <c r="Q195" s="13">
        <v>0</v>
      </c>
      <c r="R195" s="13">
        <v>0</v>
      </c>
      <c r="S195" s="13">
        <v>0</v>
      </c>
      <c r="T195" s="13">
        <v>0</v>
      </c>
      <c r="U195" s="13">
        <v>0</v>
      </c>
      <c r="V195" s="13">
        <v>0</v>
      </c>
      <c r="W195" s="13">
        <v>0</v>
      </c>
      <c r="X195" s="13">
        <v>0</v>
      </c>
      <c r="Y195" s="13">
        <v>0</v>
      </c>
    </row>
    <row r="196" spans="2:25" x14ac:dyDescent="0.25">
      <c r="B196" s="2">
        <v>191</v>
      </c>
      <c r="C196" s="2">
        <v>2013</v>
      </c>
      <c r="D196" s="1">
        <v>8241</v>
      </c>
      <c r="E196" t="s">
        <v>163</v>
      </c>
      <c r="F196" s="2" t="s">
        <v>20</v>
      </c>
      <c r="G196" s="13">
        <v>22121700</v>
      </c>
      <c r="H196" s="13">
        <v>402400</v>
      </c>
      <c r="I196" s="13">
        <v>1697900</v>
      </c>
      <c r="J196" s="13">
        <v>0</v>
      </c>
      <c r="K196" s="13">
        <v>-8200</v>
      </c>
      <c r="L196" s="13">
        <v>41400</v>
      </c>
      <c r="M196" s="13">
        <v>2133500</v>
      </c>
      <c r="N196" s="13">
        <v>156300</v>
      </c>
      <c r="O196" s="13">
        <v>231500</v>
      </c>
      <c r="P196" s="13">
        <v>0</v>
      </c>
      <c r="Q196" s="13">
        <v>-8200</v>
      </c>
      <c r="R196" s="13">
        <v>3500</v>
      </c>
      <c r="S196" s="13">
        <v>391300</v>
      </c>
      <c r="T196" s="13">
        <v>558700</v>
      </c>
      <c r="U196" s="13">
        <v>1929400</v>
      </c>
      <c r="V196" s="13">
        <v>0</v>
      </c>
      <c r="W196" s="13">
        <v>0</v>
      </c>
      <c r="X196" s="13">
        <v>44900</v>
      </c>
      <c r="Y196" s="13">
        <v>2524800</v>
      </c>
    </row>
    <row r="197" spans="2:25" x14ac:dyDescent="0.25">
      <c r="B197" s="2">
        <v>192</v>
      </c>
      <c r="C197" s="2">
        <v>2013</v>
      </c>
      <c r="D197" s="1">
        <v>8251</v>
      </c>
      <c r="E197" t="s">
        <v>164</v>
      </c>
      <c r="F197" s="2" t="s">
        <v>20</v>
      </c>
      <c r="G197" s="13">
        <v>181508000</v>
      </c>
      <c r="H197" s="13">
        <v>200</v>
      </c>
      <c r="I197" s="13">
        <v>3700</v>
      </c>
      <c r="J197" s="13">
        <v>0</v>
      </c>
      <c r="K197" s="13">
        <v>0</v>
      </c>
      <c r="L197" s="13">
        <v>200</v>
      </c>
      <c r="M197" s="13">
        <v>4100</v>
      </c>
      <c r="N197" s="13">
        <v>1103300</v>
      </c>
      <c r="O197" s="13">
        <v>445500</v>
      </c>
      <c r="P197" s="13">
        <v>0</v>
      </c>
      <c r="Q197" s="13">
        <v>39000</v>
      </c>
      <c r="R197" s="13">
        <v>49600</v>
      </c>
      <c r="S197" s="13">
        <v>1637400</v>
      </c>
      <c r="T197" s="13">
        <v>1103500</v>
      </c>
      <c r="U197" s="13">
        <v>449200</v>
      </c>
      <c r="V197" s="13">
        <v>0</v>
      </c>
      <c r="W197" s="13">
        <v>39000</v>
      </c>
      <c r="X197" s="13">
        <v>49800</v>
      </c>
      <c r="Y197" s="13">
        <v>1641500</v>
      </c>
    </row>
    <row r="198" spans="2:25" x14ac:dyDescent="0.25">
      <c r="B198" s="2">
        <v>193</v>
      </c>
      <c r="C198" s="2">
        <v>2013</v>
      </c>
      <c r="D198" s="1">
        <v>8261</v>
      </c>
      <c r="E198" t="s">
        <v>154</v>
      </c>
      <c r="F198" s="2" t="s">
        <v>20</v>
      </c>
      <c r="G198" s="13">
        <v>164248200</v>
      </c>
      <c r="H198" s="13">
        <v>171400</v>
      </c>
      <c r="I198" s="13">
        <v>679200</v>
      </c>
      <c r="J198" s="13">
        <v>0</v>
      </c>
      <c r="K198" s="13">
        <v>0</v>
      </c>
      <c r="L198" s="13">
        <v>30300</v>
      </c>
      <c r="M198" s="13">
        <v>880900</v>
      </c>
      <c r="N198" s="13">
        <v>1636300</v>
      </c>
      <c r="O198" s="13">
        <v>1175400</v>
      </c>
      <c r="P198" s="13">
        <v>0</v>
      </c>
      <c r="Q198" s="13">
        <v>0</v>
      </c>
      <c r="R198" s="13">
        <v>470600</v>
      </c>
      <c r="S198" s="13">
        <v>3282300</v>
      </c>
      <c r="T198" s="13">
        <v>1807700</v>
      </c>
      <c r="U198" s="13">
        <v>1854600</v>
      </c>
      <c r="V198" s="13">
        <v>0</v>
      </c>
      <c r="W198" s="13">
        <v>0</v>
      </c>
      <c r="X198" s="13">
        <v>500900</v>
      </c>
      <c r="Y198" s="13">
        <v>4163200</v>
      </c>
    </row>
    <row r="199" spans="2:25" x14ac:dyDescent="0.25">
      <c r="B199" s="2">
        <v>194</v>
      </c>
      <c r="C199" s="2">
        <v>2013</v>
      </c>
      <c r="D199" s="1">
        <v>9002</v>
      </c>
      <c r="E199" t="s">
        <v>165</v>
      </c>
      <c r="F199" s="2" t="s">
        <v>1</v>
      </c>
      <c r="G199" s="13">
        <v>180553500</v>
      </c>
      <c r="H199" s="13">
        <v>13100</v>
      </c>
      <c r="I199" s="13">
        <v>1512800</v>
      </c>
      <c r="J199" s="13">
        <v>0</v>
      </c>
      <c r="K199" s="13">
        <v>0</v>
      </c>
      <c r="L199" s="13">
        <v>48000</v>
      </c>
      <c r="M199" s="13">
        <v>1573900</v>
      </c>
      <c r="N199" s="13">
        <v>126300</v>
      </c>
      <c r="O199" s="13">
        <v>270900</v>
      </c>
      <c r="P199" s="13">
        <v>0</v>
      </c>
      <c r="Q199" s="13">
        <v>19000</v>
      </c>
      <c r="R199" s="13">
        <v>92600</v>
      </c>
      <c r="S199" s="13">
        <v>508800</v>
      </c>
      <c r="T199" s="13">
        <v>139400</v>
      </c>
      <c r="U199" s="13">
        <v>1783700</v>
      </c>
      <c r="V199" s="13">
        <v>0</v>
      </c>
      <c r="W199" s="13">
        <v>19000</v>
      </c>
      <c r="X199" s="13">
        <v>140600</v>
      </c>
      <c r="Y199" s="13">
        <v>2082700</v>
      </c>
    </row>
    <row r="200" spans="2:25" x14ac:dyDescent="0.25">
      <c r="B200" s="2">
        <v>195</v>
      </c>
      <c r="C200" s="2">
        <v>2013</v>
      </c>
      <c r="D200" s="1">
        <v>9004</v>
      </c>
      <c r="E200" t="s">
        <v>166</v>
      </c>
      <c r="F200" s="2" t="s">
        <v>1</v>
      </c>
      <c r="G200" s="13">
        <v>55633000</v>
      </c>
      <c r="H200" s="13">
        <v>0</v>
      </c>
      <c r="I200" s="13">
        <v>0</v>
      </c>
      <c r="J200" s="13">
        <v>0</v>
      </c>
      <c r="K200" s="13">
        <v>0</v>
      </c>
      <c r="L200" s="13">
        <v>0</v>
      </c>
      <c r="M200" s="13">
        <v>0</v>
      </c>
      <c r="N200" s="13">
        <v>82700</v>
      </c>
      <c r="O200" s="13">
        <v>374800</v>
      </c>
      <c r="P200" s="13">
        <v>800</v>
      </c>
      <c r="Q200" s="13">
        <v>100</v>
      </c>
      <c r="R200" s="13">
        <v>161600</v>
      </c>
      <c r="S200" s="13">
        <v>620000</v>
      </c>
      <c r="T200" s="13">
        <v>82700</v>
      </c>
      <c r="U200" s="13">
        <v>374800</v>
      </c>
      <c r="V200" s="13">
        <v>800</v>
      </c>
      <c r="W200" s="13">
        <v>100</v>
      </c>
      <c r="X200" s="13">
        <v>161600</v>
      </c>
      <c r="Y200" s="13">
        <v>620000</v>
      </c>
    </row>
    <row r="201" spans="2:25" x14ac:dyDescent="0.25">
      <c r="B201" s="2">
        <v>196</v>
      </c>
      <c r="C201" s="2">
        <v>2013</v>
      </c>
      <c r="D201" s="1">
        <v>9006</v>
      </c>
      <c r="E201" t="s">
        <v>167</v>
      </c>
      <c r="F201" s="2" t="s">
        <v>1</v>
      </c>
      <c r="G201" s="13">
        <v>55879600</v>
      </c>
      <c r="H201" s="13">
        <v>26900</v>
      </c>
      <c r="I201" s="13">
        <v>1664600</v>
      </c>
      <c r="J201" s="13">
        <v>0</v>
      </c>
      <c r="K201" s="13">
        <v>2601000</v>
      </c>
      <c r="L201" s="13">
        <v>1101400</v>
      </c>
      <c r="M201" s="13">
        <v>5393900</v>
      </c>
      <c r="N201" s="13">
        <v>10200</v>
      </c>
      <c r="O201" s="13">
        <v>69700</v>
      </c>
      <c r="P201" s="13">
        <v>0</v>
      </c>
      <c r="Q201" s="13">
        <v>2601000</v>
      </c>
      <c r="R201" s="13">
        <v>49200</v>
      </c>
      <c r="S201" s="13">
        <v>129100</v>
      </c>
      <c r="T201" s="13">
        <v>37100</v>
      </c>
      <c r="U201" s="13">
        <v>1734300</v>
      </c>
      <c r="V201" s="13">
        <v>0</v>
      </c>
      <c r="W201" s="13">
        <v>0</v>
      </c>
      <c r="X201" s="13">
        <v>1150600</v>
      </c>
      <c r="Y201" s="13">
        <v>5523000</v>
      </c>
    </row>
    <row r="202" spans="2:25" x14ac:dyDescent="0.25">
      <c r="B202" s="2">
        <v>197</v>
      </c>
      <c r="C202" s="2">
        <v>2013</v>
      </c>
      <c r="D202" s="1">
        <v>9008</v>
      </c>
      <c r="E202" t="s">
        <v>168</v>
      </c>
      <c r="F202" s="2" t="s">
        <v>1</v>
      </c>
      <c r="G202" s="13">
        <v>99276300</v>
      </c>
      <c r="H202" s="13">
        <v>0</v>
      </c>
      <c r="I202" s="13">
        <v>27000</v>
      </c>
      <c r="J202" s="13">
        <v>0</v>
      </c>
      <c r="K202" s="13">
        <v>0</v>
      </c>
      <c r="L202" s="13">
        <v>3700</v>
      </c>
      <c r="M202" s="13">
        <v>30700</v>
      </c>
      <c r="N202" s="13">
        <v>58200</v>
      </c>
      <c r="O202" s="13">
        <v>34600</v>
      </c>
      <c r="P202" s="13">
        <v>5000</v>
      </c>
      <c r="Q202" s="13">
        <v>26500</v>
      </c>
      <c r="R202" s="13">
        <v>115800</v>
      </c>
      <c r="S202" s="13">
        <v>240100</v>
      </c>
      <c r="T202" s="13">
        <v>58200</v>
      </c>
      <c r="U202" s="13">
        <v>61600</v>
      </c>
      <c r="V202" s="13">
        <v>5000</v>
      </c>
      <c r="W202" s="13">
        <v>26500</v>
      </c>
      <c r="X202" s="13">
        <v>119500</v>
      </c>
      <c r="Y202" s="13">
        <v>270800</v>
      </c>
    </row>
    <row r="203" spans="2:25" x14ac:dyDescent="0.25">
      <c r="B203" s="2">
        <v>198</v>
      </c>
      <c r="C203" s="2">
        <v>2013</v>
      </c>
      <c r="D203" s="1">
        <v>9010</v>
      </c>
      <c r="E203" t="s">
        <v>169</v>
      </c>
      <c r="F203" s="2" t="s">
        <v>1</v>
      </c>
      <c r="G203" s="13">
        <v>72803500</v>
      </c>
      <c r="H203" s="13">
        <v>1000</v>
      </c>
      <c r="I203" s="13">
        <v>3100</v>
      </c>
      <c r="J203" s="13">
        <v>0</v>
      </c>
      <c r="K203" s="13">
        <v>0</v>
      </c>
      <c r="L203" s="13">
        <v>100</v>
      </c>
      <c r="M203" s="13">
        <v>4200</v>
      </c>
      <c r="N203" s="13">
        <v>48500</v>
      </c>
      <c r="O203" s="13">
        <v>183200</v>
      </c>
      <c r="P203" s="13">
        <v>1200</v>
      </c>
      <c r="Q203" s="13">
        <v>0</v>
      </c>
      <c r="R203" s="13">
        <v>192600</v>
      </c>
      <c r="S203" s="13">
        <v>425500</v>
      </c>
      <c r="T203" s="13">
        <v>49500</v>
      </c>
      <c r="U203" s="13">
        <v>186300</v>
      </c>
      <c r="V203" s="13">
        <v>1200</v>
      </c>
      <c r="W203" s="13">
        <v>0</v>
      </c>
      <c r="X203" s="13">
        <v>192700</v>
      </c>
      <c r="Y203" s="13">
        <v>429700</v>
      </c>
    </row>
    <row r="204" spans="2:25" x14ac:dyDescent="0.25">
      <c r="B204" s="2">
        <v>199</v>
      </c>
      <c r="C204" s="2">
        <v>2013</v>
      </c>
      <c r="D204" s="1">
        <v>9012</v>
      </c>
      <c r="E204" t="s">
        <v>170</v>
      </c>
      <c r="F204" s="2" t="s">
        <v>1</v>
      </c>
      <c r="G204" s="13">
        <v>70385000</v>
      </c>
      <c r="H204" s="13">
        <v>5700</v>
      </c>
      <c r="I204" s="13">
        <v>28000</v>
      </c>
      <c r="J204" s="13">
        <v>0</v>
      </c>
      <c r="K204" s="13">
        <v>0</v>
      </c>
      <c r="L204" s="13">
        <v>3800</v>
      </c>
      <c r="M204" s="13">
        <v>37500</v>
      </c>
      <c r="N204" s="13">
        <v>49000</v>
      </c>
      <c r="O204" s="13">
        <v>100400</v>
      </c>
      <c r="P204" s="13">
        <v>1500</v>
      </c>
      <c r="Q204" s="13">
        <v>5600</v>
      </c>
      <c r="R204" s="13">
        <v>12500</v>
      </c>
      <c r="S204" s="13">
        <v>169000</v>
      </c>
      <c r="T204" s="13">
        <v>54700</v>
      </c>
      <c r="U204" s="13">
        <v>128400</v>
      </c>
      <c r="V204" s="13">
        <v>1500</v>
      </c>
      <c r="W204" s="13">
        <v>5600</v>
      </c>
      <c r="X204" s="13">
        <v>16300</v>
      </c>
      <c r="Y204" s="13">
        <v>206500</v>
      </c>
    </row>
    <row r="205" spans="2:25" x14ac:dyDescent="0.25">
      <c r="B205" s="2">
        <v>200</v>
      </c>
      <c r="C205" s="2">
        <v>2013</v>
      </c>
      <c r="D205" s="1">
        <v>9014</v>
      </c>
      <c r="E205" t="s">
        <v>3</v>
      </c>
      <c r="F205" s="2" t="s">
        <v>1</v>
      </c>
      <c r="G205" s="13">
        <v>83702800</v>
      </c>
      <c r="H205" s="13">
        <v>0</v>
      </c>
      <c r="I205" s="13">
        <v>0</v>
      </c>
      <c r="J205" s="13">
        <v>0</v>
      </c>
      <c r="K205" s="13">
        <v>0</v>
      </c>
      <c r="L205" s="13">
        <v>0</v>
      </c>
      <c r="M205" s="13">
        <v>0</v>
      </c>
      <c r="N205" s="13">
        <v>42500</v>
      </c>
      <c r="O205" s="13">
        <v>46100</v>
      </c>
      <c r="P205" s="13">
        <v>0</v>
      </c>
      <c r="Q205" s="13">
        <v>0</v>
      </c>
      <c r="R205" s="13">
        <v>78500</v>
      </c>
      <c r="S205" s="13">
        <v>167100</v>
      </c>
      <c r="T205" s="13">
        <v>42500</v>
      </c>
      <c r="U205" s="13">
        <v>46100</v>
      </c>
      <c r="V205" s="13">
        <v>0</v>
      </c>
      <c r="W205" s="13">
        <v>0</v>
      </c>
      <c r="X205" s="13">
        <v>78500</v>
      </c>
      <c r="Y205" s="13">
        <v>167100</v>
      </c>
    </row>
    <row r="206" spans="2:25" x14ac:dyDescent="0.25">
      <c r="B206" s="2">
        <v>201</v>
      </c>
      <c r="C206" s="2">
        <v>2013</v>
      </c>
      <c r="D206" s="1">
        <v>9016</v>
      </c>
      <c r="E206" t="s">
        <v>171</v>
      </c>
      <c r="F206" s="2" t="s">
        <v>1</v>
      </c>
      <c r="G206" s="13">
        <v>65647900</v>
      </c>
      <c r="H206" s="13">
        <v>1748000</v>
      </c>
      <c r="I206" s="13">
        <v>3123000</v>
      </c>
      <c r="J206" s="13">
        <v>0</v>
      </c>
      <c r="K206" s="13">
        <v>-2601000</v>
      </c>
      <c r="L206" s="13">
        <v>7398600</v>
      </c>
      <c r="M206" s="13">
        <v>9668600</v>
      </c>
      <c r="N206" s="13">
        <v>40800</v>
      </c>
      <c r="O206" s="13">
        <v>145900</v>
      </c>
      <c r="P206" s="13">
        <v>0</v>
      </c>
      <c r="Q206" s="13">
        <v>-2601000</v>
      </c>
      <c r="R206" s="13">
        <v>315900</v>
      </c>
      <c r="S206" s="13">
        <v>502600</v>
      </c>
      <c r="T206" s="13">
        <v>1788800</v>
      </c>
      <c r="U206" s="13">
        <v>3268900</v>
      </c>
      <c r="V206" s="13">
        <v>0</v>
      </c>
      <c r="W206" s="13">
        <v>0</v>
      </c>
      <c r="X206" s="13">
        <v>7714500</v>
      </c>
      <c r="Y206" s="13">
        <v>10171200</v>
      </c>
    </row>
    <row r="207" spans="2:25" x14ac:dyDescent="0.25">
      <c r="B207" s="2">
        <v>202</v>
      </c>
      <c r="C207" s="2">
        <v>2013</v>
      </c>
      <c r="D207" s="1">
        <v>9018</v>
      </c>
      <c r="E207" t="s">
        <v>172</v>
      </c>
      <c r="F207" s="2" t="s">
        <v>1</v>
      </c>
      <c r="G207" s="13">
        <v>48370700</v>
      </c>
      <c r="H207" s="13">
        <v>200</v>
      </c>
      <c r="I207" s="13">
        <v>11400</v>
      </c>
      <c r="J207" s="13">
        <v>0</v>
      </c>
      <c r="K207" s="13">
        <v>0</v>
      </c>
      <c r="L207" s="13">
        <v>17100</v>
      </c>
      <c r="M207" s="13">
        <v>28700</v>
      </c>
      <c r="N207" s="13">
        <v>15800</v>
      </c>
      <c r="O207" s="13">
        <v>137500</v>
      </c>
      <c r="P207" s="13">
        <v>0</v>
      </c>
      <c r="Q207" s="13">
        <v>-47000</v>
      </c>
      <c r="R207" s="13">
        <v>155700</v>
      </c>
      <c r="S207" s="13">
        <v>262000</v>
      </c>
      <c r="T207" s="13">
        <v>16000</v>
      </c>
      <c r="U207" s="13">
        <v>148900</v>
      </c>
      <c r="V207" s="13">
        <v>0</v>
      </c>
      <c r="W207" s="13">
        <v>-47000</v>
      </c>
      <c r="X207" s="13">
        <v>172800</v>
      </c>
      <c r="Y207" s="13">
        <v>290700</v>
      </c>
    </row>
    <row r="208" spans="2:25" x14ac:dyDescent="0.25">
      <c r="B208" s="2">
        <v>203</v>
      </c>
      <c r="C208" s="2">
        <v>2013</v>
      </c>
      <c r="D208" s="1">
        <v>9020</v>
      </c>
      <c r="E208" t="s">
        <v>173</v>
      </c>
      <c r="F208" s="2" t="s">
        <v>1</v>
      </c>
      <c r="G208" s="13">
        <v>312428200</v>
      </c>
      <c r="H208" s="13">
        <v>15400</v>
      </c>
      <c r="I208" s="13">
        <v>208900</v>
      </c>
      <c r="J208" s="13">
        <v>0</v>
      </c>
      <c r="K208" s="13">
        <v>0</v>
      </c>
      <c r="L208" s="13">
        <v>6500</v>
      </c>
      <c r="M208" s="13">
        <v>230800</v>
      </c>
      <c r="N208" s="13">
        <v>344000</v>
      </c>
      <c r="O208" s="13">
        <v>943900</v>
      </c>
      <c r="P208" s="13">
        <v>1100</v>
      </c>
      <c r="Q208" s="13">
        <v>0</v>
      </c>
      <c r="R208" s="13">
        <v>441700</v>
      </c>
      <c r="S208" s="13">
        <v>1730700</v>
      </c>
      <c r="T208" s="13">
        <v>359400</v>
      </c>
      <c r="U208" s="13">
        <v>1152800</v>
      </c>
      <c r="V208" s="13">
        <v>1100</v>
      </c>
      <c r="W208" s="13">
        <v>0</v>
      </c>
      <c r="X208" s="13">
        <v>448200</v>
      </c>
      <c r="Y208" s="13">
        <v>1961500</v>
      </c>
    </row>
    <row r="209" spans="2:25" x14ac:dyDescent="0.25">
      <c r="B209" s="2">
        <v>204</v>
      </c>
      <c r="C209" s="2">
        <v>2013</v>
      </c>
      <c r="D209" s="1">
        <v>9022</v>
      </c>
      <c r="E209" t="s">
        <v>174</v>
      </c>
      <c r="F209" s="2" t="s">
        <v>1</v>
      </c>
      <c r="G209" s="13">
        <v>59078000</v>
      </c>
      <c r="H209" s="13">
        <v>100</v>
      </c>
      <c r="I209" s="13">
        <v>100</v>
      </c>
      <c r="J209" s="13">
        <v>0</v>
      </c>
      <c r="K209" s="13">
        <v>0</v>
      </c>
      <c r="L209" s="13">
        <v>0</v>
      </c>
      <c r="M209" s="13">
        <v>200</v>
      </c>
      <c r="N209" s="13">
        <v>25300</v>
      </c>
      <c r="O209" s="13">
        <v>34600</v>
      </c>
      <c r="P209" s="13">
        <v>0</v>
      </c>
      <c r="Q209" s="13">
        <v>100</v>
      </c>
      <c r="R209" s="13">
        <v>52400</v>
      </c>
      <c r="S209" s="13">
        <v>112400</v>
      </c>
      <c r="T209" s="13">
        <v>25400</v>
      </c>
      <c r="U209" s="13">
        <v>34700</v>
      </c>
      <c r="V209" s="13">
        <v>0</v>
      </c>
      <c r="W209" s="13">
        <v>100</v>
      </c>
      <c r="X209" s="13">
        <v>52400</v>
      </c>
      <c r="Y209" s="13">
        <v>112600</v>
      </c>
    </row>
    <row r="210" spans="2:25" x14ac:dyDescent="0.25">
      <c r="B210" s="2">
        <v>205</v>
      </c>
      <c r="C210" s="2">
        <v>2013</v>
      </c>
      <c r="D210" s="1">
        <v>9024</v>
      </c>
      <c r="E210" t="s">
        <v>175</v>
      </c>
      <c r="F210" s="2" t="s">
        <v>1</v>
      </c>
      <c r="G210" s="13">
        <v>37844300</v>
      </c>
      <c r="H210" s="13">
        <v>0</v>
      </c>
      <c r="I210" s="13">
        <v>0</v>
      </c>
      <c r="J210" s="13">
        <v>0</v>
      </c>
      <c r="K210" s="13">
        <v>0</v>
      </c>
      <c r="L210" s="13">
        <v>0</v>
      </c>
      <c r="M210" s="13">
        <v>0</v>
      </c>
      <c r="N210" s="13">
        <v>20700</v>
      </c>
      <c r="O210" s="13">
        <v>80200</v>
      </c>
      <c r="P210" s="13">
        <v>6200</v>
      </c>
      <c r="Q210" s="13">
        <v>0</v>
      </c>
      <c r="R210" s="13">
        <v>27500</v>
      </c>
      <c r="S210" s="13">
        <v>134600</v>
      </c>
      <c r="T210" s="13">
        <v>20700</v>
      </c>
      <c r="U210" s="13">
        <v>80200</v>
      </c>
      <c r="V210" s="13">
        <v>6200</v>
      </c>
      <c r="W210" s="13">
        <v>0</v>
      </c>
      <c r="X210" s="13">
        <v>27500</v>
      </c>
      <c r="Y210" s="13">
        <v>134600</v>
      </c>
    </row>
    <row r="211" spans="2:25" x14ac:dyDescent="0.25">
      <c r="B211" s="2">
        <v>206</v>
      </c>
      <c r="C211" s="2">
        <v>2013</v>
      </c>
      <c r="D211" s="1">
        <v>9026</v>
      </c>
      <c r="E211" t="s">
        <v>176</v>
      </c>
      <c r="F211" s="2" t="s">
        <v>1</v>
      </c>
      <c r="G211" s="13">
        <v>47005300</v>
      </c>
      <c r="H211" s="13">
        <v>1000</v>
      </c>
      <c r="I211" s="13">
        <v>5400</v>
      </c>
      <c r="J211" s="13">
        <v>0</v>
      </c>
      <c r="K211" s="13">
        <v>0</v>
      </c>
      <c r="L211" s="13">
        <v>200</v>
      </c>
      <c r="M211" s="13">
        <v>6600</v>
      </c>
      <c r="N211" s="13">
        <v>29400</v>
      </c>
      <c r="O211" s="13">
        <v>604000</v>
      </c>
      <c r="P211" s="13">
        <v>0</v>
      </c>
      <c r="Q211" s="13">
        <v>0</v>
      </c>
      <c r="R211" s="13">
        <v>143900</v>
      </c>
      <c r="S211" s="13">
        <v>777300</v>
      </c>
      <c r="T211" s="13">
        <v>30400</v>
      </c>
      <c r="U211" s="13">
        <v>609400</v>
      </c>
      <c r="V211" s="13">
        <v>0</v>
      </c>
      <c r="W211" s="13">
        <v>0</v>
      </c>
      <c r="X211" s="13">
        <v>144100</v>
      </c>
      <c r="Y211" s="13">
        <v>783900</v>
      </c>
    </row>
    <row r="212" spans="2:25" x14ac:dyDescent="0.25">
      <c r="B212" s="2">
        <v>207</v>
      </c>
      <c r="C212" s="2">
        <v>2013</v>
      </c>
      <c r="D212" s="1">
        <v>9028</v>
      </c>
      <c r="E212" t="s">
        <v>177</v>
      </c>
      <c r="F212" s="2" t="s">
        <v>1</v>
      </c>
      <c r="G212" s="13">
        <v>13232000</v>
      </c>
      <c r="H212" s="13">
        <v>0</v>
      </c>
      <c r="I212" s="13">
        <v>0</v>
      </c>
      <c r="J212" s="13">
        <v>0</v>
      </c>
      <c r="K212" s="13">
        <v>0</v>
      </c>
      <c r="L212" s="13">
        <v>0</v>
      </c>
      <c r="M212" s="13">
        <v>0</v>
      </c>
      <c r="N212" s="13">
        <v>2800</v>
      </c>
      <c r="O212" s="13">
        <v>3700</v>
      </c>
      <c r="P212" s="13">
        <v>0</v>
      </c>
      <c r="Q212" s="13">
        <v>0</v>
      </c>
      <c r="R212" s="13">
        <v>2300</v>
      </c>
      <c r="S212" s="13">
        <v>8800</v>
      </c>
      <c r="T212" s="13">
        <v>2800</v>
      </c>
      <c r="U212" s="13">
        <v>3700</v>
      </c>
      <c r="V212" s="13">
        <v>0</v>
      </c>
      <c r="W212" s="13">
        <v>0</v>
      </c>
      <c r="X212" s="13">
        <v>2300</v>
      </c>
      <c r="Y212" s="13">
        <v>8800</v>
      </c>
    </row>
    <row r="213" spans="2:25" x14ac:dyDescent="0.25">
      <c r="B213" s="2">
        <v>208</v>
      </c>
      <c r="C213" s="2">
        <v>2013</v>
      </c>
      <c r="D213" s="1">
        <v>9032</v>
      </c>
      <c r="E213" t="s">
        <v>107</v>
      </c>
      <c r="F213" s="2" t="s">
        <v>1</v>
      </c>
      <c r="G213" s="13">
        <v>62852000</v>
      </c>
      <c r="H213" s="13">
        <v>214900</v>
      </c>
      <c r="I213" s="13">
        <v>138400</v>
      </c>
      <c r="J213" s="13">
        <v>0</v>
      </c>
      <c r="K213" s="13">
        <v>0</v>
      </c>
      <c r="L213" s="13">
        <v>2888300</v>
      </c>
      <c r="M213" s="13">
        <v>3241600</v>
      </c>
      <c r="N213" s="13">
        <v>20400</v>
      </c>
      <c r="O213" s="13">
        <v>18100</v>
      </c>
      <c r="P213" s="13">
        <v>0</v>
      </c>
      <c r="Q213" s="13">
        <v>5000</v>
      </c>
      <c r="R213" s="13">
        <v>227100</v>
      </c>
      <c r="S213" s="13">
        <v>270600</v>
      </c>
      <c r="T213" s="13">
        <v>235300</v>
      </c>
      <c r="U213" s="13">
        <v>156500</v>
      </c>
      <c r="V213" s="13">
        <v>0</v>
      </c>
      <c r="W213" s="13">
        <v>5000</v>
      </c>
      <c r="X213" s="13">
        <v>3115400</v>
      </c>
      <c r="Y213" s="13">
        <v>3512200</v>
      </c>
    </row>
    <row r="214" spans="2:25" x14ac:dyDescent="0.25">
      <c r="B214" s="2">
        <v>209</v>
      </c>
      <c r="C214" s="2">
        <v>2013</v>
      </c>
      <c r="D214" s="1">
        <v>9034</v>
      </c>
      <c r="E214" t="s">
        <v>178</v>
      </c>
      <c r="F214" s="2" t="s">
        <v>1</v>
      </c>
      <c r="G214" s="13">
        <v>537428900</v>
      </c>
      <c r="H214" s="13">
        <v>6000</v>
      </c>
      <c r="I214" s="13">
        <v>38500</v>
      </c>
      <c r="J214" s="13">
        <v>0</v>
      </c>
      <c r="K214" s="13">
        <v>0</v>
      </c>
      <c r="L214" s="13">
        <v>3900</v>
      </c>
      <c r="M214" s="13">
        <v>48400</v>
      </c>
      <c r="N214" s="13">
        <v>1396500</v>
      </c>
      <c r="O214" s="13">
        <v>1029600</v>
      </c>
      <c r="P214" s="13">
        <v>0</v>
      </c>
      <c r="Q214" s="13">
        <v>127900</v>
      </c>
      <c r="R214" s="13">
        <v>788200</v>
      </c>
      <c r="S214" s="13">
        <v>3342200</v>
      </c>
      <c r="T214" s="13">
        <v>1402500</v>
      </c>
      <c r="U214" s="13">
        <v>1068100</v>
      </c>
      <c r="V214" s="13">
        <v>0</v>
      </c>
      <c r="W214" s="13">
        <v>127900</v>
      </c>
      <c r="X214" s="13">
        <v>792100</v>
      </c>
      <c r="Y214" s="13">
        <v>3390600</v>
      </c>
    </row>
    <row r="215" spans="2:25" x14ac:dyDescent="0.25">
      <c r="B215" s="2">
        <v>210</v>
      </c>
      <c r="C215" s="2">
        <v>2013</v>
      </c>
      <c r="D215" s="1">
        <v>9035</v>
      </c>
      <c r="E215" t="s">
        <v>179</v>
      </c>
      <c r="F215" s="2" t="s">
        <v>1</v>
      </c>
      <c r="G215" s="13">
        <v>157459300</v>
      </c>
      <c r="H215" s="13">
        <v>0</v>
      </c>
      <c r="I215" s="13">
        <v>42000</v>
      </c>
      <c r="J215" s="13">
        <v>0</v>
      </c>
      <c r="K215" s="13">
        <v>0</v>
      </c>
      <c r="L215" s="13">
        <v>13400</v>
      </c>
      <c r="M215" s="13">
        <v>55400</v>
      </c>
      <c r="N215" s="13">
        <v>229300</v>
      </c>
      <c r="O215" s="13">
        <v>113900</v>
      </c>
      <c r="P215" s="13">
        <v>0</v>
      </c>
      <c r="Q215" s="13">
        <v>0</v>
      </c>
      <c r="R215" s="13">
        <v>530600</v>
      </c>
      <c r="S215" s="13">
        <v>873800</v>
      </c>
      <c r="T215" s="13">
        <v>229300</v>
      </c>
      <c r="U215" s="13">
        <v>155900</v>
      </c>
      <c r="V215" s="13">
        <v>0</v>
      </c>
      <c r="W215" s="13">
        <v>0</v>
      </c>
      <c r="X215" s="13">
        <v>544000</v>
      </c>
      <c r="Y215" s="13">
        <v>929200</v>
      </c>
    </row>
    <row r="216" spans="2:25" x14ac:dyDescent="0.25">
      <c r="B216" s="2">
        <v>211</v>
      </c>
      <c r="C216" s="2">
        <v>2013</v>
      </c>
      <c r="D216" s="1">
        <v>9036</v>
      </c>
      <c r="E216" t="s">
        <v>180</v>
      </c>
      <c r="F216" s="2" t="s">
        <v>1</v>
      </c>
      <c r="G216" s="13">
        <v>34537600</v>
      </c>
      <c r="H216" s="13">
        <v>0</v>
      </c>
      <c r="I216" s="13">
        <v>0</v>
      </c>
      <c r="J216" s="13">
        <v>0</v>
      </c>
      <c r="K216" s="13">
        <v>0</v>
      </c>
      <c r="L216" s="13">
        <v>0</v>
      </c>
      <c r="M216" s="13">
        <v>0</v>
      </c>
      <c r="N216" s="13">
        <v>5500</v>
      </c>
      <c r="O216" s="13">
        <v>4500</v>
      </c>
      <c r="P216" s="13">
        <v>0</v>
      </c>
      <c r="Q216" s="13">
        <v>0</v>
      </c>
      <c r="R216" s="13">
        <v>43500</v>
      </c>
      <c r="S216" s="13">
        <v>53500</v>
      </c>
      <c r="T216" s="13">
        <v>5500</v>
      </c>
      <c r="U216" s="13">
        <v>4500</v>
      </c>
      <c r="V216" s="13">
        <v>0</v>
      </c>
      <c r="W216" s="13">
        <v>0</v>
      </c>
      <c r="X216" s="13">
        <v>43500</v>
      </c>
      <c r="Y216" s="13">
        <v>53500</v>
      </c>
    </row>
    <row r="217" spans="2:25" x14ac:dyDescent="0.25">
      <c r="B217" s="2">
        <v>212</v>
      </c>
      <c r="C217" s="2">
        <v>2013</v>
      </c>
      <c r="D217" s="1">
        <v>9038</v>
      </c>
      <c r="E217" t="s">
        <v>181</v>
      </c>
      <c r="F217" s="2" t="s">
        <v>1</v>
      </c>
      <c r="G217" s="13">
        <v>220768400</v>
      </c>
      <c r="H217" s="13">
        <v>800</v>
      </c>
      <c r="I217" s="13">
        <v>11300</v>
      </c>
      <c r="J217" s="13">
        <v>0</v>
      </c>
      <c r="K217" s="13">
        <v>0</v>
      </c>
      <c r="L217" s="13">
        <v>300</v>
      </c>
      <c r="M217" s="13">
        <v>12400</v>
      </c>
      <c r="N217" s="13">
        <v>119100</v>
      </c>
      <c r="O217" s="13">
        <v>187100</v>
      </c>
      <c r="P217" s="13">
        <v>1700</v>
      </c>
      <c r="Q217" s="13">
        <v>62300</v>
      </c>
      <c r="R217" s="13">
        <v>171100</v>
      </c>
      <c r="S217" s="13">
        <v>541300</v>
      </c>
      <c r="T217" s="13">
        <v>119900</v>
      </c>
      <c r="U217" s="13">
        <v>198400</v>
      </c>
      <c r="V217" s="13">
        <v>1700</v>
      </c>
      <c r="W217" s="13">
        <v>62300</v>
      </c>
      <c r="X217" s="13">
        <v>171400</v>
      </c>
      <c r="Y217" s="13">
        <v>553700</v>
      </c>
    </row>
    <row r="218" spans="2:25" x14ac:dyDescent="0.25">
      <c r="B218" s="2">
        <v>213</v>
      </c>
      <c r="C218" s="2">
        <v>2013</v>
      </c>
      <c r="D218" s="1">
        <v>9040</v>
      </c>
      <c r="E218" t="s">
        <v>182</v>
      </c>
      <c r="F218" s="2" t="s">
        <v>1</v>
      </c>
      <c r="G218" s="13">
        <v>67798400</v>
      </c>
      <c r="H218" s="13">
        <v>0</v>
      </c>
      <c r="I218" s="13">
        <v>0</v>
      </c>
      <c r="J218" s="13">
        <v>0</v>
      </c>
      <c r="K218" s="13">
        <v>0</v>
      </c>
      <c r="L218" s="13">
        <v>0</v>
      </c>
      <c r="M218" s="13">
        <v>0</v>
      </c>
      <c r="N218" s="13">
        <v>5500</v>
      </c>
      <c r="O218" s="13">
        <v>373100</v>
      </c>
      <c r="P218" s="13">
        <v>0</v>
      </c>
      <c r="Q218" s="13">
        <v>-100</v>
      </c>
      <c r="R218" s="13">
        <v>172900</v>
      </c>
      <c r="S218" s="13">
        <v>551400</v>
      </c>
      <c r="T218" s="13">
        <v>5500</v>
      </c>
      <c r="U218" s="13">
        <v>373100</v>
      </c>
      <c r="V218" s="13">
        <v>0</v>
      </c>
      <c r="W218" s="13">
        <v>-100</v>
      </c>
      <c r="X218" s="13">
        <v>172900</v>
      </c>
      <c r="Y218" s="13">
        <v>551400</v>
      </c>
    </row>
    <row r="219" spans="2:25" x14ac:dyDescent="0.25">
      <c r="B219" s="2">
        <v>214</v>
      </c>
      <c r="C219" s="2">
        <v>2013</v>
      </c>
      <c r="D219" s="1">
        <v>9042</v>
      </c>
      <c r="E219" t="s">
        <v>183</v>
      </c>
      <c r="F219" s="2" t="s">
        <v>1</v>
      </c>
      <c r="G219" s="13">
        <v>117175000</v>
      </c>
      <c r="H219" s="13">
        <v>2200</v>
      </c>
      <c r="I219" s="13">
        <v>3300</v>
      </c>
      <c r="J219" s="13">
        <v>0</v>
      </c>
      <c r="K219" s="13">
        <v>0</v>
      </c>
      <c r="L219" s="13">
        <v>700</v>
      </c>
      <c r="M219" s="13">
        <v>6200</v>
      </c>
      <c r="N219" s="13">
        <v>80900</v>
      </c>
      <c r="O219" s="13">
        <v>270300</v>
      </c>
      <c r="P219" s="13">
        <v>0</v>
      </c>
      <c r="Q219" s="13">
        <v>0</v>
      </c>
      <c r="R219" s="13">
        <v>134000</v>
      </c>
      <c r="S219" s="13">
        <v>485200</v>
      </c>
      <c r="T219" s="13">
        <v>83100</v>
      </c>
      <c r="U219" s="13">
        <v>273600</v>
      </c>
      <c r="V219" s="13">
        <v>0</v>
      </c>
      <c r="W219" s="13">
        <v>0</v>
      </c>
      <c r="X219" s="13">
        <v>134700</v>
      </c>
      <c r="Y219" s="13">
        <v>491400</v>
      </c>
    </row>
    <row r="220" spans="2:25" x14ac:dyDescent="0.25">
      <c r="B220" s="2">
        <v>215</v>
      </c>
      <c r="C220" s="2">
        <v>2013</v>
      </c>
      <c r="D220" s="1">
        <v>9044</v>
      </c>
      <c r="E220" t="s">
        <v>184</v>
      </c>
      <c r="F220" s="2" t="s">
        <v>1</v>
      </c>
      <c r="G220" s="13">
        <v>218342600</v>
      </c>
      <c r="H220" s="13">
        <v>130300</v>
      </c>
      <c r="I220" s="13">
        <v>193900</v>
      </c>
      <c r="J220" s="13">
        <v>1000</v>
      </c>
      <c r="K220" s="13">
        <v>0</v>
      </c>
      <c r="L220" s="13">
        <v>482000</v>
      </c>
      <c r="M220" s="13">
        <v>807200</v>
      </c>
      <c r="N220" s="13">
        <v>636400</v>
      </c>
      <c r="O220" s="13">
        <v>6888100</v>
      </c>
      <c r="P220" s="13">
        <v>0</v>
      </c>
      <c r="Q220" s="13">
        <v>0</v>
      </c>
      <c r="R220" s="13">
        <v>222300</v>
      </c>
      <c r="S220" s="13">
        <v>7746800</v>
      </c>
      <c r="T220" s="13">
        <v>766700</v>
      </c>
      <c r="U220" s="13">
        <v>7082000</v>
      </c>
      <c r="V220" s="13">
        <v>1000</v>
      </c>
      <c r="W220" s="13">
        <v>0</v>
      </c>
      <c r="X220" s="13">
        <v>704300</v>
      </c>
      <c r="Y220" s="13">
        <v>8554000</v>
      </c>
    </row>
    <row r="221" spans="2:25" x14ac:dyDescent="0.25">
      <c r="B221" s="2">
        <v>216</v>
      </c>
      <c r="C221" s="2">
        <v>2013</v>
      </c>
      <c r="D221" s="1">
        <v>9046</v>
      </c>
      <c r="E221" t="s">
        <v>185</v>
      </c>
      <c r="F221" s="2" t="s">
        <v>1</v>
      </c>
      <c r="G221" s="13">
        <v>73263000</v>
      </c>
      <c r="H221" s="13">
        <v>0</v>
      </c>
      <c r="I221" s="13">
        <v>4200</v>
      </c>
      <c r="J221" s="13">
        <v>0</v>
      </c>
      <c r="K221" s="13">
        <v>0</v>
      </c>
      <c r="L221" s="13">
        <v>100</v>
      </c>
      <c r="M221" s="13">
        <v>4300</v>
      </c>
      <c r="N221" s="13">
        <v>41300</v>
      </c>
      <c r="O221" s="13">
        <v>163300</v>
      </c>
      <c r="P221" s="13">
        <v>0</v>
      </c>
      <c r="Q221" s="13">
        <v>0</v>
      </c>
      <c r="R221" s="13">
        <v>154600</v>
      </c>
      <c r="S221" s="13">
        <v>359200</v>
      </c>
      <c r="T221" s="13">
        <v>41300</v>
      </c>
      <c r="U221" s="13">
        <v>167500</v>
      </c>
      <c r="V221" s="13">
        <v>0</v>
      </c>
      <c r="W221" s="13">
        <v>0</v>
      </c>
      <c r="X221" s="13">
        <v>154700</v>
      </c>
      <c r="Y221" s="13">
        <v>363500</v>
      </c>
    </row>
    <row r="222" spans="2:25" x14ac:dyDescent="0.25">
      <c r="B222" s="2">
        <v>217</v>
      </c>
      <c r="C222" s="2">
        <v>2013</v>
      </c>
      <c r="D222" s="1">
        <v>9106</v>
      </c>
      <c r="E222" t="s">
        <v>186</v>
      </c>
      <c r="F222" s="2" t="s">
        <v>19</v>
      </c>
      <c r="G222" s="13">
        <v>23195200</v>
      </c>
      <c r="H222" s="13">
        <v>25100</v>
      </c>
      <c r="I222" s="13">
        <v>15600</v>
      </c>
      <c r="J222" s="13">
        <v>0</v>
      </c>
      <c r="K222" s="13">
        <v>0</v>
      </c>
      <c r="L222" s="13">
        <v>17200</v>
      </c>
      <c r="M222" s="13">
        <v>57900</v>
      </c>
      <c r="N222" s="13">
        <v>67700</v>
      </c>
      <c r="O222" s="13">
        <v>114800</v>
      </c>
      <c r="P222" s="13">
        <v>0</v>
      </c>
      <c r="Q222" s="13">
        <v>0</v>
      </c>
      <c r="R222" s="13">
        <v>36400</v>
      </c>
      <c r="S222" s="13">
        <v>218900</v>
      </c>
      <c r="T222" s="13">
        <v>92800</v>
      </c>
      <c r="U222" s="13">
        <v>130400</v>
      </c>
      <c r="V222" s="13">
        <v>0</v>
      </c>
      <c r="W222" s="13">
        <v>0</v>
      </c>
      <c r="X222" s="13">
        <v>53600</v>
      </c>
      <c r="Y222" s="13">
        <v>276800</v>
      </c>
    </row>
    <row r="223" spans="2:25" x14ac:dyDescent="0.25">
      <c r="B223" s="2">
        <v>218</v>
      </c>
      <c r="C223" s="2">
        <v>2013</v>
      </c>
      <c r="D223" s="1">
        <v>9111</v>
      </c>
      <c r="E223" t="s">
        <v>187</v>
      </c>
      <c r="F223" s="2" t="s">
        <v>19</v>
      </c>
      <c r="G223" s="13">
        <v>70445100</v>
      </c>
      <c r="H223" s="13">
        <v>14600</v>
      </c>
      <c r="I223" s="13">
        <v>129500</v>
      </c>
      <c r="J223" s="13">
        <v>0</v>
      </c>
      <c r="K223" s="13">
        <v>0</v>
      </c>
      <c r="L223" s="13">
        <v>4900</v>
      </c>
      <c r="M223" s="13">
        <v>149000</v>
      </c>
      <c r="N223" s="13">
        <v>401900</v>
      </c>
      <c r="O223" s="13">
        <v>732000</v>
      </c>
      <c r="P223" s="13">
        <v>0</v>
      </c>
      <c r="Q223" s="13">
        <v>0</v>
      </c>
      <c r="R223" s="13">
        <v>224300</v>
      </c>
      <c r="S223" s="13">
        <v>1358200</v>
      </c>
      <c r="T223" s="13">
        <v>416500</v>
      </c>
      <c r="U223" s="13">
        <v>861500</v>
      </c>
      <c r="V223" s="13">
        <v>0</v>
      </c>
      <c r="W223" s="13">
        <v>0</v>
      </c>
      <c r="X223" s="13">
        <v>229200</v>
      </c>
      <c r="Y223" s="13">
        <v>1507200</v>
      </c>
    </row>
    <row r="224" spans="2:25" x14ac:dyDescent="0.25">
      <c r="B224" s="2">
        <v>219</v>
      </c>
      <c r="C224" s="2">
        <v>2013</v>
      </c>
      <c r="D224" s="1">
        <v>9128</v>
      </c>
      <c r="E224" t="s">
        <v>188</v>
      </c>
      <c r="F224" s="2" t="s">
        <v>19</v>
      </c>
      <c r="G224" s="13">
        <v>515393800</v>
      </c>
      <c r="H224" s="13">
        <v>131900</v>
      </c>
      <c r="I224" s="13">
        <v>367400</v>
      </c>
      <c r="J224" s="13">
        <v>0</v>
      </c>
      <c r="K224" s="13">
        <v>0</v>
      </c>
      <c r="L224" s="13">
        <v>214100</v>
      </c>
      <c r="M224" s="13">
        <v>713400</v>
      </c>
      <c r="N224" s="13">
        <v>6087300</v>
      </c>
      <c r="O224" s="13">
        <v>8055600</v>
      </c>
      <c r="P224" s="13">
        <v>0</v>
      </c>
      <c r="Q224" s="13">
        <v>829300</v>
      </c>
      <c r="R224" s="13">
        <v>1527200</v>
      </c>
      <c r="S224" s="13">
        <v>16499400</v>
      </c>
      <c r="T224" s="13">
        <v>6219200</v>
      </c>
      <c r="U224" s="13">
        <v>8423000</v>
      </c>
      <c r="V224" s="13">
        <v>0</v>
      </c>
      <c r="W224" s="13">
        <v>829300</v>
      </c>
      <c r="X224" s="13">
        <v>1741300</v>
      </c>
      <c r="Y224" s="13">
        <v>17212800</v>
      </c>
    </row>
    <row r="225" spans="2:25" x14ac:dyDescent="0.25">
      <c r="B225" s="2">
        <v>220</v>
      </c>
      <c r="C225" s="2">
        <v>2013</v>
      </c>
      <c r="D225" s="1">
        <v>9161</v>
      </c>
      <c r="E225" t="s">
        <v>64</v>
      </c>
      <c r="F225" s="2" t="s">
        <v>19</v>
      </c>
      <c r="G225" s="13">
        <v>24980300</v>
      </c>
      <c r="H225" s="13">
        <v>11500</v>
      </c>
      <c r="I225" s="13">
        <v>1167200</v>
      </c>
      <c r="J225" s="13">
        <v>0</v>
      </c>
      <c r="K225" s="13">
        <v>0</v>
      </c>
      <c r="L225" s="13">
        <v>4900</v>
      </c>
      <c r="M225" s="13">
        <v>1183600</v>
      </c>
      <c r="N225" s="13">
        <v>131800</v>
      </c>
      <c r="O225" s="13">
        <v>133300</v>
      </c>
      <c r="P225" s="13">
        <v>0</v>
      </c>
      <c r="Q225" s="13">
        <v>0</v>
      </c>
      <c r="R225" s="13">
        <v>67800</v>
      </c>
      <c r="S225" s="13">
        <v>332900</v>
      </c>
      <c r="T225" s="13">
        <v>143300</v>
      </c>
      <c r="U225" s="13">
        <v>1300500</v>
      </c>
      <c r="V225" s="13">
        <v>0</v>
      </c>
      <c r="W225" s="13">
        <v>0</v>
      </c>
      <c r="X225" s="13">
        <v>72700</v>
      </c>
      <c r="Y225" s="13">
        <v>1516500</v>
      </c>
    </row>
    <row r="226" spans="2:25" x14ac:dyDescent="0.25">
      <c r="B226" s="2">
        <v>221</v>
      </c>
      <c r="C226" s="2">
        <v>2013</v>
      </c>
      <c r="D226" s="1">
        <v>9206</v>
      </c>
      <c r="E226" t="s">
        <v>169</v>
      </c>
      <c r="F226" s="2" t="s">
        <v>20</v>
      </c>
      <c r="G226" s="13">
        <v>216746600</v>
      </c>
      <c r="H226" s="13">
        <v>306900</v>
      </c>
      <c r="I226" s="13">
        <v>1002500</v>
      </c>
      <c r="J226" s="13">
        <v>0</v>
      </c>
      <c r="K226" s="13">
        <v>0</v>
      </c>
      <c r="L226" s="13">
        <v>66700</v>
      </c>
      <c r="M226" s="13">
        <v>1376100</v>
      </c>
      <c r="N226" s="13">
        <v>2072700</v>
      </c>
      <c r="O226" s="13">
        <v>3657200</v>
      </c>
      <c r="P226" s="13">
        <v>0</v>
      </c>
      <c r="Q226" s="13">
        <v>-1700</v>
      </c>
      <c r="R226" s="13">
        <v>673500</v>
      </c>
      <c r="S226" s="13">
        <v>6401700</v>
      </c>
      <c r="T226" s="13">
        <v>2379600</v>
      </c>
      <c r="U226" s="13">
        <v>4659700</v>
      </c>
      <c r="V226" s="13">
        <v>0</v>
      </c>
      <c r="W226" s="13">
        <v>-1700</v>
      </c>
      <c r="X226" s="13">
        <v>740200</v>
      </c>
      <c r="Y226" s="13">
        <v>7777800</v>
      </c>
    </row>
    <row r="227" spans="2:25" x14ac:dyDescent="0.25">
      <c r="B227" s="2">
        <v>222</v>
      </c>
      <c r="C227" s="2">
        <v>2013</v>
      </c>
      <c r="D227" s="1">
        <v>9211</v>
      </c>
      <c r="E227" t="s">
        <v>189</v>
      </c>
      <c r="F227" s="2" t="s">
        <v>20</v>
      </c>
      <c r="G227" s="13">
        <v>799102400</v>
      </c>
      <c r="H227" s="13">
        <v>2198400</v>
      </c>
      <c r="I227" s="13">
        <v>21386300</v>
      </c>
      <c r="J227" s="13">
        <v>0</v>
      </c>
      <c r="K227" s="13">
        <v>0</v>
      </c>
      <c r="L227" s="13">
        <v>11268500</v>
      </c>
      <c r="M227" s="13">
        <v>34853200</v>
      </c>
      <c r="N227" s="13">
        <v>10688300</v>
      </c>
      <c r="O227" s="13">
        <v>5816600</v>
      </c>
      <c r="P227" s="13">
        <v>0</v>
      </c>
      <c r="Q227" s="13">
        <v>668400</v>
      </c>
      <c r="R227" s="13">
        <v>2238000</v>
      </c>
      <c r="S227" s="13">
        <v>19411300</v>
      </c>
      <c r="T227" s="13">
        <v>12886700</v>
      </c>
      <c r="U227" s="13">
        <v>27202900</v>
      </c>
      <c r="V227" s="13">
        <v>0</v>
      </c>
      <c r="W227" s="13">
        <v>668400</v>
      </c>
      <c r="X227" s="13">
        <v>13506500</v>
      </c>
      <c r="Y227" s="13">
        <v>54264500</v>
      </c>
    </row>
    <row r="228" spans="2:25" x14ac:dyDescent="0.25">
      <c r="B228" s="2">
        <v>223</v>
      </c>
      <c r="C228" s="2">
        <v>2013</v>
      </c>
      <c r="D228" s="1">
        <v>9213</v>
      </c>
      <c r="E228" t="s">
        <v>190</v>
      </c>
      <c r="F228" s="2" t="s">
        <v>20</v>
      </c>
      <c r="G228" s="13">
        <v>58056600</v>
      </c>
      <c r="H228" s="13">
        <v>32900</v>
      </c>
      <c r="I228" s="13">
        <v>106500</v>
      </c>
      <c r="J228" s="13">
        <v>0</v>
      </c>
      <c r="K228" s="13">
        <v>0</v>
      </c>
      <c r="L228" s="13">
        <v>71900</v>
      </c>
      <c r="M228" s="13">
        <v>211300</v>
      </c>
      <c r="N228" s="13">
        <v>1004400</v>
      </c>
      <c r="O228" s="13">
        <v>172900</v>
      </c>
      <c r="P228" s="13">
        <v>0</v>
      </c>
      <c r="Q228" s="13">
        <v>-100</v>
      </c>
      <c r="R228" s="13">
        <v>180300</v>
      </c>
      <c r="S228" s="13">
        <v>1357500</v>
      </c>
      <c r="T228" s="13">
        <v>1037300</v>
      </c>
      <c r="U228" s="13">
        <v>279400</v>
      </c>
      <c r="V228" s="13">
        <v>0</v>
      </c>
      <c r="W228" s="13">
        <v>-100</v>
      </c>
      <c r="X228" s="13">
        <v>252200</v>
      </c>
      <c r="Y228" s="13">
        <v>1568800</v>
      </c>
    </row>
    <row r="229" spans="2:25" x14ac:dyDescent="0.25">
      <c r="B229" s="2">
        <v>224</v>
      </c>
      <c r="C229" s="2">
        <v>2013</v>
      </c>
      <c r="D229" s="1">
        <v>9221</v>
      </c>
      <c r="E229" t="s">
        <v>191</v>
      </c>
      <c r="F229" s="2" t="s">
        <v>20</v>
      </c>
      <c r="G229" s="13">
        <v>161886400</v>
      </c>
      <c r="H229" s="13">
        <v>453100</v>
      </c>
      <c r="I229" s="13">
        <v>2436000</v>
      </c>
      <c r="J229" s="13">
        <v>0</v>
      </c>
      <c r="K229" s="13">
        <v>0</v>
      </c>
      <c r="L229" s="13">
        <v>815100</v>
      </c>
      <c r="M229" s="13">
        <v>3704200</v>
      </c>
      <c r="N229" s="13">
        <v>850000</v>
      </c>
      <c r="O229" s="13">
        <v>2300000</v>
      </c>
      <c r="P229" s="13">
        <v>0</v>
      </c>
      <c r="Q229" s="13">
        <v>202300</v>
      </c>
      <c r="R229" s="13">
        <v>3375000</v>
      </c>
      <c r="S229" s="13">
        <v>6727300</v>
      </c>
      <c r="T229" s="13">
        <v>1303100</v>
      </c>
      <c r="U229" s="13">
        <v>4736000</v>
      </c>
      <c r="V229" s="13">
        <v>0</v>
      </c>
      <c r="W229" s="13">
        <v>202300</v>
      </c>
      <c r="X229" s="13">
        <v>4190100</v>
      </c>
      <c r="Y229" s="13">
        <v>10431500</v>
      </c>
    </row>
    <row r="230" spans="2:25" x14ac:dyDescent="0.25">
      <c r="B230" s="2">
        <v>225</v>
      </c>
      <c r="C230" s="2">
        <v>2013</v>
      </c>
      <c r="D230" s="1">
        <v>9281</v>
      </c>
      <c r="E230" t="s">
        <v>58</v>
      </c>
      <c r="F230" s="2" t="s">
        <v>20</v>
      </c>
      <c r="G230" s="13">
        <v>92032000</v>
      </c>
      <c r="H230" s="13">
        <v>112400</v>
      </c>
      <c r="I230" s="13">
        <v>2607700</v>
      </c>
      <c r="J230" s="13">
        <v>0</v>
      </c>
      <c r="K230" s="13">
        <v>0</v>
      </c>
      <c r="L230" s="13">
        <v>57500</v>
      </c>
      <c r="M230" s="13">
        <v>2777600</v>
      </c>
      <c r="N230" s="13">
        <v>713000</v>
      </c>
      <c r="O230" s="13">
        <v>873900</v>
      </c>
      <c r="P230" s="13">
        <v>0</v>
      </c>
      <c r="Q230" s="13">
        <v>-1300</v>
      </c>
      <c r="R230" s="13">
        <v>309500</v>
      </c>
      <c r="S230" s="13">
        <v>1895100</v>
      </c>
      <c r="T230" s="13">
        <v>825400</v>
      </c>
      <c r="U230" s="13">
        <v>3481600</v>
      </c>
      <c r="V230" s="13">
        <v>0</v>
      </c>
      <c r="W230" s="13">
        <v>-1300</v>
      </c>
      <c r="X230" s="13">
        <v>367000</v>
      </c>
      <c r="Y230" s="13">
        <v>4672700</v>
      </c>
    </row>
    <row r="231" spans="2:25" x14ac:dyDescent="0.25">
      <c r="B231" s="2">
        <v>226</v>
      </c>
      <c r="C231" s="2">
        <v>2013</v>
      </c>
      <c r="D231" s="1">
        <v>10002</v>
      </c>
      <c r="E231" t="s">
        <v>192</v>
      </c>
      <c r="F231" s="2" t="s">
        <v>1</v>
      </c>
      <c r="G231" s="13">
        <v>40063000</v>
      </c>
      <c r="H231" s="13">
        <v>0</v>
      </c>
      <c r="I231" s="13">
        <v>144200</v>
      </c>
      <c r="J231" s="13">
        <v>0</v>
      </c>
      <c r="K231" s="13">
        <v>0</v>
      </c>
      <c r="L231" s="13">
        <v>100</v>
      </c>
      <c r="M231" s="13">
        <v>144300</v>
      </c>
      <c r="N231" s="13">
        <v>700</v>
      </c>
      <c r="O231" s="13">
        <v>98600</v>
      </c>
      <c r="P231" s="13">
        <v>0</v>
      </c>
      <c r="Q231" s="13">
        <v>2400</v>
      </c>
      <c r="R231" s="13">
        <v>259100</v>
      </c>
      <c r="S231" s="13">
        <v>360800</v>
      </c>
      <c r="T231" s="13">
        <v>700</v>
      </c>
      <c r="U231" s="13">
        <v>242800</v>
      </c>
      <c r="V231" s="13">
        <v>0</v>
      </c>
      <c r="W231" s="13">
        <v>2400</v>
      </c>
      <c r="X231" s="13">
        <v>259200</v>
      </c>
      <c r="Y231" s="13">
        <v>505100</v>
      </c>
    </row>
    <row r="232" spans="2:25" x14ac:dyDescent="0.25">
      <c r="B232" s="2">
        <v>227</v>
      </c>
      <c r="C232" s="2">
        <v>2013</v>
      </c>
      <c r="D232" s="1">
        <v>10004</v>
      </c>
      <c r="E232" t="s">
        <v>193</v>
      </c>
      <c r="F232" s="2" t="s">
        <v>1</v>
      </c>
      <c r="G232" s="13">
        <v>10730200</v>
      </c>
      <c r="H232" s="13">
        <v>0</v>
      </c>
      <c r="I232" s="13">
        <v>0</v>
      </c>
      <c r="J232" s="13">
        <v>0</v>
      </c>
      <c r="K232" s="13">
        <v>0</v>
      </c>
      <c r="L232" s="13">
        <v>0</v>
      </c>
      <c r="M232" s="13">
        <v>0</v>
      </c>
      <c r="N232" s="13">
        <v>3900</v>
      </c>
      <c r="O232" s="13">
        <v>4700</v>
      </c>
      <c r="P232" s="13">
        <v>0</v>
      </c>
      <c r="Q232" s="13">
        <v>1300</v>
      </c>
      <c r="R232" s="13">
        <v>124600</v>
      </c>
      <c r="S232" s="13">
        <v>134500</v>
      </c>
      <c r="T232" s="13">
        <v>3900</v>
      </c>
      <c r="U232" s="13">
        <v>4700</v>
      </c>
      <c r="V232" s="13">
        <v>0</v>
      </c>
      <c r="W232" s="13">
        <v>1300</v>
      </c>
      <c r="X232" s="13">
        <v>124600</v>
      </c>
      <c r="Y232" s="13">
        <v>134500</v>
      </c>
    </row>
    <row r="233" spans="2:25" x14ac:dyDescent="0.25">
      <c r="B233" s="2">
        <v>228</v>
      </c>
      <c r="C233" s="2">
        <v>2013</v>
      </c>
      <c r="D233" s="1">
        <v>10006</v>
      </c>
      <c r="E233" t="s">
        <v>194</v>
      </c>
      <c r="F233" s="2" t="s">
        <v>1</v>
      </c>
      <c r="G233" s="13">
        <v>36689600</v>
      </c>
      <c r="H233" s="13">
        <v>0</v>
      </c>
      <c r="I233" s="13">
        <v>0</v>
      </c>
      <c r="J233" s="13">
        <v>0</v>
      </c>
      <c r="K233" s="13">
        <v>0</v>
      </c>
      <c r="L233" s="13">
        <v>0</v>
      </c>
      <c r="M233" s="13">
        <v>0</v>
      </c>
      <c r="N233" s="13">
        <v>21200</v>
      </c>
      <c r="O233" s="13">
        <v>153300</v>
      </c>
      <c r="P233" s="13">
        <v>0</v>
      </c>
      <c r="Q233" s="13">
        <v>0</v>
      </c>
      <c r="R233" s="13">
        <v>112200</v>
      </c>
      <c r="S233" s="13">
        <v>286700</v>
      </c>
      <c r="T233" s="13">
        <v>21200</v>
      </c>
      <c r="U233" s="13">
        <v>153300</v>
      </c>
      <c r="V233" s="13">
        <v>0</v>
      </c>
      <c r="W233" s="13">
        <v>0</v>
      </c>
      <c r="X233" s="13">
        <v>112200</v>
      </c>
      <c r="Y233" s="13">
        <v>286700</v>
      </c>
    </row>
    <row r="234" spans="2:25" x14ac:dyDescent="0.25">
      <c r="B234" s="2">
        <v>229</v>
      </c>
      <c r="C234" s="2">
        <v>2013</v>
      </c>
      <c r="D234" s="1">
        <v>10008</v>
      </c>
      <c r="E234" t="s">
        <v>195</v>
      </c>
      <c r="F234" s="2" t="s">
        <v>1</v>
      </c>
      <c r="G234" s="13">
        <v>90268700</v>
      </c>
      <c r="H234" s="13">
        <v>0</v>
      </c>
      <c r="I234" s="13">
        <v>0</v>
      </c>
      <c r="J234" s="13">
        <v>0</v>
      </c>
      <c r="K234" s="13">
        <v>0</v>
      </c>
      <c r="L234" s="13">
        <v>0</v>
      </c>
      <c r="M234" s="13">
        <v>0</v>
      </c>
      <c r="N234" s="13">
        <v>121300</v>
      </c>
      <c r="O234" s="13">
        <v>61000</v>
      </c>
      <c r="P234" s="13">
        <v>0</v>
      </c>
      <c r="Q234" s="13">
        <v>-34000</v>
      </c>
      <c r="R234" s="13">
        <v>183100</v>
      </c>
      <c r="S234" s="13">
        <v>331400</v>
      </c>
      <c r="T234" s="13">
        <v>121300</v>
      </c>
      <c r="U234" s="13">
        <v>61000</v>
      </c>
      <c r="V234" s="13">
        <v>0</v>
      </c>
      <c r="W234" s="13">
        <v>-34000</v>
      </c>
      <c r="X234" s="13">
        <v>183100</v>
      </c>
      <c r="Y234" s="13">
        <v>331400</v>
      </c>
    </row>
    <row r="235" spans="2:25" x14ac:dyDescent="0.25">
      <c r="B235" s="2">
        <v>230</v>
      </c>
      <c r="C235" s="2">
        <v>2013</v>
      </c>
      <c r="D235" s="1">
        <v>10010</v>
      </c>
      <c r="E235" t="s">
        <v>89</v>
      </c>
      <c r="F235" s="2" t="s">
        <v>1</v>
      </c>
      <c r="G235" s="13">
        <v>53824000</v>
      </c>
      <c r="H235" s="13">
        <v>16700</v>
      </c>
      <c r="I235" s="13">
        <v>1710500</v>
      </c>
      <c r="J235" s="13">
        <v>0</v>
      </c>
      <c r="K235" s="13">
        <v>0</v>
      </c>
      <c r="L235" s="13">
        <v>14900</v>
      </c>
      <c r="M235" s="13">
        <v>1742100</v>
      </c>
      <c r="N235" s="13">
        <v>27900</v>
      </c>
      <c r="O235" s="13">
        <v>83300</v>
      </c>
      <c r="P235" s="13">
        <v>0</v>
      </c>
      <c r="Q235" s="13">
        <v>0</v>
      </c>
      <c r="R235" s="13">
        <v>49800</v>
      </c>
      <c r="S235" s="13">
        <v>161000</v>
      </c>
      <c r="T235" s="13">
        <v>44600</v>
      </c>
      <c r="U235" s="13">
        <v>1793800</v>
      </c>
      <c r="V235" s="13">
        <v>0</v>
      </c>
      <c r="W235" s="13">
        <v>0</v>
      </c>
      <c r="X235" s="13">
        <v>64700</v>
      </c>
      <c r="Y235" s="13">
        <v>1903100</v>
      </c>
    </row>
    <row r="236" spans="2:25" x14ac:dyDescent="0.25">
      <c r="B236" s="2">
        <v>231</v>
      </c>
      <c r="C236" s="2">
        <v>2013</v>
      </c>
      <c r="D236" s="1">
        <v>10012</v>
      </c>
      <c r="E236" t="s">
        <v>196</v>
      </c>
      <c r="F236" s="2" t="s">
        <v>1</v>
      </c>
      <c r="G236" s="13">
        <v>23537000</v>
      </c>
      <c r="H236" s="13">
        <v>0</v>
      </c>
      <c r="I236" s="13">
        <v>0</v>
      </c>
      <c r="J236" s="13">
        <v>0</v>
      </c>
      <c r="K236" s="13">
        <v>0</v>
      </c>
      <c r="L236" s="13">
        <v>0</v>
      </c>
      <c r="M236" s="13">
        <v>0</v>
      </c>
      <c r="N236" s="13">
        <v>10400</v>
      </c>
      <c r="O236" s="13">
        <v>786200</v>
      </c>
      <c r="P236" s="13">
        <v>0</v>
      </c>
      <c r="Q236" s="13">
        <v>-55100</v>
      </c>
      <c r="R236" s="13">
        <v>236900</v>
      </c>
      <c r="S236" s="13">
        <v>978400</v>
      </c>
      <c r="T236" s="13">
        <v>10400</v>
      </c>
      <c r="U236" s="13">
        <v>786200</v>
      </c>
      <c r="V236" s="13">
        <v>0</v>
      </c>
      <c r="W236" s="13">
        <v>-55100</v>
      </c>
      <c r="X236" s="13">
        <v>236900</v>
      </c>
      <c r="Y236" s="13">
        <v>978400</v>
      </c>
    </row>
    <row r="237" spans="2:25" x14ac:dyDescent="0.25">
      <c r="B237" s="2">
        <v>232</v>
      </c>
      <c r="C237" s="2">
        <v>2013</v>
      </c>
      <c r="D237" s="1">
        <v>10014</v>
      </c>
      <c r="E237" t="s">
        <v>197</v>
      </c>
      <c r="F237" s="2" t="s">
        <v>1</v>
      </c>
      <c r="G237" s="13">
        <v>57063300</v>
      </c>
      <c r="H237" s="13">
        <v>1400</v>
      </c>
      <c r="I237" s="13">
        <v>144200</v>
      </c>
      <c r="J237" s="13">
        <v>0</v>
      </c>
      <c r="K237" s="13">
        <v>0</v>
      </c>
      <c r="L237" s="13">
        <v>16500</v>
      </c>
      <c r="M237" s="13">
        <v>162100</v>
      </c>
      <c r="N237" s="13">
        <v>26600</v>
      </c>
      <c r="O237" s="13">
        <v>357600</v>
      </c>
      <c r="P237" s="13">
        <v>0</v>
      </c>
      <c r="Q237" s="13">
        <v>1000</v>
      </c>
      <c r="R237" s="13">
        <v>933700</v>
      </c>
      <c r="S237" s="13">
        <v>1318900</v>
      </c>
      <c r="T237" s="13">
        <v>28000</v>
      </c>
      <c r="U237" s="13">
        <v>501800</v>
      </c>
      <c r="V237" s="13">
        <v>0</v>
      </c>
      <c r="W237" s="13">
        <v>1000</v>
      </c>
      <c r="X237" s="13">
        <v>950200</v>
      </c>
      <c r="Y237" s="13">
        <v>1481000</v>
      </c>
    </row>
    <row r="238" spans="2:25" x14ac:dyDescent="0.25">
      <c r="B238" s="2">
        <v>233</v>
      </c>
      <c r="C238" s="2">
        <v>2013</v>
      </c>
      <c r="D238" s="1">
        <v>10016</v>
      </c>
      <c r="E238" t="s">
        <v>198</v>
      </c>
      <c r="F238" s="2" t="s">
        <v>1</v>
      </c>
      <c r="G238" s="13">
        <v>44494100</v>
      </c>
      <c r="H238" s="13">
        <v>0</v>
      </c>
      <c r="I238" s="13">
        <v>0</v>
      </c>
      <c r="J238" s="13">
        <v>0</v>
      </c>
      <c r="K238" s="13">
        <v>0</v>
      </c>
      <c r="L238" s="13">
        <v>100</v>
      </c>
      <c r="M238" s="13">
        <v>100</v>
      </c>
      <c r="N238" s="13">
        <v>79900</v>
      </c>
      <c r="O238" s="13">
        <v>226500</v>
      </c>
      <c r="P238" s="13">
        <v>0</v>
      </c>
      <c r="Q238" s="13">
        <v>-100</v>
      </c>
      <c r="R238" s="13">
        <v>327300</v>
      </c>
      <c r="S238" s="13">
        <v>633600</v>
      </c>
      <c r="T238" s="13">
        <v>79900</v>
      </c>
      <c r="U238" s="13">
        <v>226500</v>
      </c>
      <c r="V238" s="13">
        <v>0</v>
      </c>
      <c r="W238" s="13">
        <v>-100</v>
      </c>
      <c r="X238" s="13">
        <v>327400</v>
      </c>
      <c r="Y238" s="13">
        <v>633700</v>
      </c>
    </row>
    <row r="239" spans="2:25" x14ac:dyDescent="0.25">
      <c r="B239" s="2">
        <v>234</v>
      </c>
      <c r="C239" s="2">
        <v>2013</v>
      </c>
      <c r="D239" s="1">
        <v>10018</v>
      </c>
      <c r="E239" t="s">
        <v>199</v>
      </c>
      <c r="F239" s="2" t="s">
        <v>1</v>
      </c>
      <c r="G239" s="13">
        <v>35591400</v>
      </c>
      <c r="H239" s="13">
        <v>0</v>
      </c>
      <c r="I239" s="13">
        <v>0</v>
      </c>
      <c r="J239" s="13">
        <v>0</v>
      </c>
      <c r="K239" s="13">
        <v>0</v>
      </c>
      <c r="L239" s="13">
        <v>0</v>
      </c>
      <c r="M239" s="13">
        <v>0</v>
      </c>
      <c r="N239" s="13">
        <v>83600</v>
      </c>
      <c r="O239" s="13">
        <v>764500</v>
      </c>
      <c r="P239" s="13">
        <v>0</v>
      </c>
      <c r="Q239" s="13">
        <v>0</v>
      </c>
      <c r="R239" s="13">
        <v>16900</v>
      </c>
      <c r="S239" s="13">
        <v>865000</v>
      </c>
      <c r="T239" s="13">
        <v>83600</v>
      </c>
      <c r="U239" s="13">
        <v>764500</v>
      </c>
      <c r="V239" s="13">
        <v>0</v>
      </c>
      <c r="W239" s="13">
        <v>0</v>
      </c>
      <c r="X239" s="13">
        <v>16900</v>
      </c>
      <c r="Y239" s="13">
        <v>865000</v>
      </c>
    </row>
    <row r="240" spans="2:25" x14ac:dyDescent="0.25">
      <c r="B240" s="2">
        <v>235</v>
      </c>
      <c r="C240" s="2">
        <v>2013</v>
      </c>
      <c r="D240" s="1">
        <v>10020</v>
      </c>
      <c r="E240" t="s">
        <v>200</v>
      </c>
      <c r="F240" s="2" t="s">
        <v>1</v>
      </c>
      <c r="G240" s="13">
        <v>33809800</v>
      </c>
      <c r="H240" s="13">
        <v>8700</v>
      </c>
      <c r="I240" s="13">
        <v>59700</v>
      </c>
      <c r="J240" s="13">
        <v>0</v>
      </c>
      <c r="K240" s="13">
        <v>0</v>
      </c>
      <c r="L240" s="13">
        <v>1000</v>
      </c>
      <c r="M240" s="13">
        <v>69400</v>
      </c>
      <c r="N240" s="13">
        <v>9300</v>
      </c>
      <c r="O240" s="13">
        <v>49000</v>
      </c>
      <c r="P240" s="13">
        <v>0</v>
      </c>
      <c r="Q240" s="13">
        <v>-1800</v>
      </c>
      <c r="R240" s="13">
        <v>28600</v>
      </c>
      <c r="S240" s="13">
        <v>85100</v>
      </c>
      <c r="T240" s="13">
        <v>18000</v>
      </c>
      <c r="U240" s="13">
        <v>108700</v>
      </c>
      <c r="V240" s="13">
        <v>0</v>
      </c>
      <c r="W240" s="13">
        <v>-1800</v>
      </c>
      <c r="X240" s="13">
        <v>29600</v>
      </c>
      <c r="Y240" s="13">
        <v>154500</v>
      </c>
    </row>
    <row r="241" spans="2:25" x14ac:dyDescent="0.25">
      <c r="B241" s="2">
        <v>236</v>
      </c>
      <c r="C241" s="2">
        <v>2013</v>
      </c>
      <c r="D241" s="1">
        <v>10022</v>
      </c>
      <c r="E241" t="s">
        <v>201</v>
      </c>
      <c r="F241" s="2" t="s">
        <v>1</v>
      </c>
      <c r="G241" s="13">
        <v>24106100</v>
      </c>
      <c r="H241" s="13">
        <v>100</v>
      </c>
      <c r="I241" s="13">
        <v>400</v>
      </c>
      <c r="J241" s="13">
        <v>0</v>
      </c>
      <c r="K241" s="13">
        <v>0</v>
      </c>
      <c r="L241" s="13">
        <v>200</v>
      </c>
      <c r="M241" s="13">
        <v>700</v>
      </c>
      <c r="N241" s="13">
        <v>29100</v>
      </c>
      <c r="O241" s="13">
        <v>44100</v>
      </c>
      <c r="P241" s="13">
        <v>0</v>
      </c>
      <c r="Q241" s="13">
        <v>100</v>
      </c>
      <c r="R241" s="13">
        <v>144900</v>
      </c>
      <c r="S241" s="13">
        <v>218200</v>
      </c>
      <c r="T241" s="13">
        <v>29200</v>
      </c>
      <c r="U241" s="13">
        <v>44500</v>
      </c>
      <c r="V241" s="13">
        <v>0</v>
      </c>
      <c r="W241" s="13">
        <v>100</v>
      </c>
      <c r="X241" s="13">
        <v>145100</v>
      </c>
      <c r="Y241" s="13">
        <v>218900</v>
      </c>
    </row>
    <row r="242" spans="2:25" x14ac:dyDescent="0.25">
      <c r="B242" s="2">
        <v>237</v>
      </c>
      <c r="C242" s="2">
        <v>2013</v>
      </c>
      <c r="D242" s="1">
        <v>10024</v>
      </c>
      <c r="E242" t="s">
        <v>202</v>
      </c>
      <c r="F242" s="2" t="s">
        <v>1</v>
      </c>
      <c r="G242" s="13">
        <v>38633300</v>
      </c>
      <c r="H242" s="13">
        <v>0</v>
      </c>
      <c r="I242" s="13">
        <v>0</v>
      </c>
      <c r="J242" s="13">
        <v>0</v>
      </c>
      <c r="K242" s="13">
        <v>0</v>
      </c>
      <c r="L242" s="13">
        <v>0</v>
      </c>
      <c r="M242" s="13">
        <v>0</v>
      </c>
      <c r="N242" s="13">
        <v>76400</v>
      </c>
      <c r="O242" s="13">
        <v>540800</v>
      </c>
      <c r="P242" s="13">
        <v>0</v>
      </c>
      <c r="Q242" s="13">
        <v>3300</v>
      </c>
      <c r="R242" s="13">
        <v>85900</v>
      </c>
      <c r="S242" s="13">
        <v>706400</v>
      </c>
      <c r="T242" s="13">
        <v>76400</v>
      </c>
      <c r="U242" s="13">
        <v>540800</v>
      </c>
      <c r="V242" s="13">
        <v>0</v>
      </c>
      <c r="W242" s="13">
        <v>3300</v>
      </c>
      <c r="X242" s="13">
        <v>85900</v>
      </c>
      <c r="Y242" s="13">
        <v>706400</v>
      </c>
    </row>
    <row r="243" spans="2:25" x14ac:dyDescent="0.25">
      <c r="B243" s="2">
        <v>238</v>
      </c>
      <c r="C243" s="2">
        <v>2013</v>
      </c>
      <c r="D243" s="1">
        <v>10026</v>
      </c>
      <c r="E243" t="s">
        <v>203</v>
      </c>
      <c r="F243" s="2" t="s">
        <v>1</v>
      </c>
      <c r="G243" s="13">
        <v>33496200</v>
      </c>
      <c r="H243" s="13">
        <v>0</v>
      </c>
      <c r="I243" s="13">
        <v>0</v>
      </c>
      <c r="J243" s="13">
        <v>0</v>
      </c>
      <c r="K243" s="13">
        <v>0</v>
      </c>
      <c r="L243" s="13">
        <v>0</v>
      </c>
      <c r="M243" s="13">
        <v>0</v>
      </c>
      <c r="N243" s="13">
        <v>6800</v>
      </c>
      <c r="O243" s="13">
        <v>197100</v>
      </c>
      <c r="P243" s="13">
        <v>0</v>
      </c>
      <c r="Q243" s="13">
        <v>0</v>
      </c>
      <c r="R243" s="13">
        <v>42100</v>
      </c>
      <c r="S243" s="13">
        <v>246000</v>
      </c>
      <c r="T243" s="13">
        <v>6800</v>
      </c>
      <c r="U243" s="13">
        <v>197100</v>
      </c>
      <c r="V243" s="13">
        <v>0</v>
      </c>
      <c r="W243" s="13">
        <v>0</v>
      </c>
      <c r="X243" s="13">
        <v>42100</v>
      </c>
      <c r="Y243" s="13">
        <v>246000</v>
      </c>
    </row>
    <row r="244" spans="2:25" x14ac:dyDescent="0.25">
      <c r="B244" s="2">
        <v>239</v>
      </c>
      <c r="C244" s="2">
        <v>2013</v>
      </c>
      <c r="D244" s="1">
        <v>10028</v>
      </c>
      <c r="E244" t="s">
        <v>204</v>
      </c>
      <c r="F244" s="2" t="s">
        <v>1</v>
      </c>
      <c r="G244" s="13">
        <v>35696100</v>
      </c>
      <c r="H244" s="13">
        <v>0</v>
      </c>
      <c r="I244" s="13">
        <v>41400</v>
      </c>
      <c r="J244" s="13">
        <v>0</v>
      </c>
      <c r="K244" s="13">
        <v>0</v>
      </c>
      <c r="L244" s="13">
        <v>600</v>
      </c>
      <c r="M244" s="13">
        <v>42000</v>
      </c>
      <c r="N244" s="13">
        <v>24800</v>
      </c>
      <c r="O244" s="13">
        <v>163400</v>
      </c>
      <c r="P244" s="13">
        <v>0</v>
      </c>
      <c r="Q244" s="13">
        <v>0</v>
      </c>
      <c r="R244" s="13">
        <v>257700</v>
      </c>
      <c r="S244" s="13">
        <v>445900</v>
      </c>
      <c r="T244" s="13">
        <v>24800</v>
      </c>
      <c r="U244" s="13">
        <v>204800</v>
      </c>
      <c r="V244" s="13">
        <v>0</v>
      </c>
      <c r="W244" s="13">
        <v>0</v>
      </c>
      <c r="X244" s="13">
        <v>258300</v>
      </c>
      <c r="Y244" s="13">
        <v>487900</v>
      </c>
    </row>
    <row r="245" spans="2:25" x14ac:dyDescent="0.25">
      <c r="B245" s="2">
        <v>240</v>
      </c>
      <c r="C245" s="2">
        <v>2013</v>
      </c>
      <c r="D245" s="1">
        <v>10030</v>
      </c>
      <c r="E245" t="s">
        <v>205</v>
      </c>
      <c r="F245" s="2" t="s">
        <v>1</v>
      </c>
      <c r="G245" s="13">
        <v>41257500</v>
      </c>
      <c r="H245" s="13">
        <v>500</v>
      </c>
      <c r="I245" s="13">
        <v>21100</v>
      </c>
      <c r="J245" s="13">
        <v>0</v>
      </c>
      <c r="K245" s="13">
        <v>0</v>
      </c>
      <c r="L245" s="13">
        <v>1200</v>
      </c>
      <c r="M245" s="13">
        <v>22800</v>
      </c>
      <c r="N245" s="13">
        <v>7200</v>
      </c>
      <c r="O245" s="13">
        <v>177200</v>
      </c>
      <c r="P245" s="13">
        <v>0</v>
      </c>
      <c r="Q245" s="13">
        <v>0</v>
      </c>
      <c r="R245" s="13">
        <v>46500</v>
      </c>
      <c r="S245" s="13">
        <v>230900</v>
      </c>
      <c r="T245" s="13">
        <v>7700</v>
      </c>
      <c r="U245" s="13">
        <v>198300</v>
      </c>
      <c r="V245" s="13">
        <v>0</v>
      </c>
      <c r="W245" s="13">
        <v>0</v>
      </c>
      <c r="X245" s="13">
        <v>47700</v>
      </c>
      <c r="Y245" s="13">
        <v>253700</v>
      </c>
    </row>
    <row r="246" spans="2:25" x14ac:dyDescent="0.25">
      <c r="B246" s="2">
        <v>241</v>
      </c>
      <c r="C246" s="2">
        <v>2013</v>
      </c>
      <c r="D246" s="1">
        <v>10032</v>
      </c>
      <c r="E246" t="s">
        <v>206</v>
      </c>
      <c r="F246" s="2" t="s">
        <v>1</v>
      </c>
      <c r="G246" s="13">
        <v>37670600</v>
      </c>
      <c r="H246" s="13">
        <v>0</v>
      </c>
      <c r="I246" s="13">
        <v>0</v>
      </c>
      <c r="J246" s="13">
        <v>0</v>
      </c>
      <c r="K246" s="13">
        <v>0</v>
      </c>
      <c r="L246" s="13">
        <v>0</v>
      </c>
      <c r="M246" s="13">
        <v>0</v>
      </c>
      <c r="N246" s="13">
        <v>7400</v>
      </c>
      <c r="O246" s="13">
        <v>273700</v>
      </c>
      <c r="P246" s="13">
        <v>0</v>
      </c>
      <c r="Q246" s="13">
        <v>-100</v>
      </c>
      <c r="R246" s="13">
        <v>126400</v>
      </c>
      <c r="S246" s="13">
        <v>407400</v>
      </c>
      <c r="T246" s="13">
        <v>7400</v>
      </c>
      <c r="U246" s="13">
        <v>273700</v>
      </c>
      <c r="V246" s="13">
        <v>0</v>
      </c>
      <c r="W246" s="13">
        <v>-100</v>
      </c>
      <c r="X246" s="13">
        <v>126400</v>
      </c>
      <c r="Y246" s="13">
        <v>407400</v>
      </c>
    </row>
    <row r="247" spans="2:25" x14ac:dyDescent="0.25">
      <c r="B247" s="2">
        <v>242</v>
      </c>
      <c r="C247" s="2">
        <v>2013</v>
      </c>
      <c r="D247" s="1">
        <v>10034</v>
      </c>
      <c r="E247" t="s">
        <v>207</v>
      </c>
      <c r="F247" s="2" t="s">
        <v>1</v>
      </c>
      <c r="G247" s="13">
        <v>43320400</v>
      </c>
      <c r="H247" s="13">
        <v>17400</v>
      </c>
      <c r="I247" s="13">
        <v>951900</v>
      </c>
      <c r="J247" s="13">
        <v>0</v>
      </c>
      <c r="K247" s="13">
        <v>0</v>
      </c>
      <c r="L247" s="13">
        <v>2000</v>
      </c>
      <c r="M247" s="13">
        <v>971300</v>
      </c>
      <c r="N247" s="13">
        <v>2000</v>
      </c>
      <c r="O247" s="13">
        <v>26900</v>
      </c>
      <c r="P247" s="13">
        <v>0</v>
      </c>
      <c r="Q247" s="13">
        <v>-8600</v>
      </c>
      <c r="R247" s="13">
        <v>124500</v>
      </c>
      <c r="S247" s="13">
        <v>144800</v>
      </c>
      <c r="T247" s="13">
        <v>19400</v>
      </c>
      <c r="U247" s="13">
        <v>978800</v>
      </c>
      <c r="V247" s="13">
        <v>0</v>
      </c>
      <c r="W247" s="13">
        <v>-8600</v>
      </c>
      <c r="X247" s="13">
        <v>126500</v>
      </c>
      <c r="Y247" s="13">
        <v>1116100</v>
      </c>
    </row>
    <row r="248" spans="2:25" x14ac:dyDescent="0.25">
      <c r="B248" s="2">
        <v>243</v>
      </c>
      <c r="C248" s="2">
        <v>2013</v>
      </c>
      <c r="D248" s="1">
        <v>10036</v>
      </c>
      <c r="E248" t="s">
        <v>208</v>
      </c>
      <c r="F248" s="2" t="s">
        <v>1</v>
      </c>
      <c r="G248" s="13">
        <v>46427300</v>
      </c>
      <c r="H248" s="13">
        <v>5000</v>
      </c>
      <c r="I248" s="13">
        <v>61600</v>
      </c>
      <c r="J248" s="13">
        <v>0</v>
      </c>
      <c r="K248" s="13">
        <v>0</v>
      </c>
      <c r="L248" s="13">
        <v>300</v>
      </c>
      <c r="M248" s="13">
        <v>66900</v>
      </c>
      <c r="N248" s="13">
        <v>17500</v>
      </c>
      <c r="O248" s="13">
        <v>81400</v>
      </c>
      <c r="P248" s="13">
        <v>0</v>
      </c>
      <c r="Q248" s="13">
        <v>0</v>
      </c>
      <c r="R248" s="13">
        <v>162700</v>
      </c>
      <c r="S248" s="13">
        <v>261600</v>
      </c>
      <c r="T248" s="13">
        <v>22500</v>
      </c>
      <c r="U248" s="13">
        <v>143000</v>
      </c>
      <c r="V248" s="13">
        <v>0</v>
      </c>
      <c r="W248" s="13">
        <v>0</v>
      </c>
      <c r="X248" s="13">
        <v>163000</v>
      </c>
      <c r="Y248" s="13">
        <v>328500</v>
      </c>
    </row>
    <row r="249" spans="2:25" x14ac:dyDescent="0.25">
      <c r="B249" s="2">
        <v>244</v>
      </c>
      <c r="C249" s="2">
        <v>2013</v>
      </c>
      <c r="D249" s="1">
        <v>10038</v>
      </c>
      <c r="E249" t="s">
        <v>209</v>
      </c>
      <c r="F249" s="2" t="s">
        <v>1</v>
      </c>
      <c r="G249" s="13">
        <v>39895400</v>
      </c>
      <c r="H249" s="13">
        <v>0</v>
      </c>
      <c r="I249" s="13">
        <v>0</v>
      </c>
      <c r="J249" s="13">
        <v>0</v>
      </c>
      <c r="K249" s="13">
        <v>0</v>
      </c>
      <c r="L249" s="13">
        <v>0</v>
      </c>
      <c r="M249" s="13">
        <v>0</v>
      </c>
      <c r="N249" s="13">
        <v>4300</v>
      </c>
      <c r="O249" s="13">
        <v>39800</v>
      </c>
      <c r="P249" s="13">
        <v>0</v>
      </c>
      <c r="Q249" s="13">
        <v>0</v>
      </c>
      <c r="R249" s="13">
        <v>210500</v>
      </c>
      <c r="S249" s="13">
        <v>254600</v>
      </c>
      <c r="T249" s="13">
        <v>4300</v>
      </c>
      <c r="U249" s="13">
        <v>39800</v>
      </c>
      <c r="V249" s="13">
        <v>0</v>
      </c>
      <c r="W249" s="13">
        <v>0</v>
      </c>
      <c r="X249" s="13">
        <v>210500</v>
      </c>
      <c r="Y249" s="13">
        <v>254600</v>
      </c>
    </row>
    <row r="250" spans="2:25" x14ac:dyDescent="0.25">
      <c r="B250" s="2">
        <v>245</v>
      </c>
      <c r="C250" s="2">
        <v>2013</v>
      </c>
      <c r="D250" s="1">
        <v>10040</v>
      </c>
      <c r="E250" t="s">
        <v>210</v>
      </c>
      <c r="F250" s="2" t="s">
        <v>1</v>
      </c>
      <c r="G250" s="13">
        <v>32438000</v>
      </c>
      <c r="H250" s="13">
        <v>0</v>
      </c>
      <c r="I250" s="13">
        <v>4700</v>
      </c>
      <c r="J250" s="13">
        <v>0</v>
      </c>
      <c r="K250" s="13">
        <v>0</v>
      </c>
      <c r="L250" s="13">
        <v>1000</v>
      </c>
      <c r="M250" s="13">
        <v>5700</v>
      </c>
      <c r="N250" s="13">
        <v>32600</v>
      </c>
      <c r="O250" s="13">
        <v>79600</v>
      </c>
      <c r="P250" s="13">
        <v>0</v>
      </c>
      <c r="Q250" s="13">
        <v>0</v>
      </c>
      <c r="R250" s="13">
        <v>108500</v>
      </c>
      <c r="S250" s="13">
        <v>220700</v>
      </c>
      <c r="T250" s="13">
        <v>32600</v>
      </c>
      <c r="U250" s="13">
        <v>84300</v>
      </c>
      <c r="V250" s="13">
        <v>0</v>
      </c>
      <c r="W250" s="13">
        <v>0</v>
      </c>
      <c r="X250" s="13">
        <v>109500</v>
      </c>
      <c r="Y250" s="13">
        <v>226400</v>
      </c>
    </row>
    <row r="251" spans="2:25" x14ac:dyDescent="0.25">
      <c r="B251" s="2">
        <v>246</v>
      </c>
      <c r="C251" s="2">
        <v>2013</v>
      </c>
      <c r="D251" s="1">
        <v>10042</v>
      </c>
      <c r="E251" t="s">
        <v>211</v>
      </c>
      <c r="F251" s="2" t="s">
        <v>1</v>
      </c>
      <c r="G251" s="13">
        <v>80924400</v>
      </c>
      <c r="H251" s="13">
        <v>0</v>
      </c>
      <c r="I251" s="13">
        <v>384600</v>
      </c>
      <c r="J251" s="13">
        <v>0</v>
      </c>
      <c r="K251" s="13">
        <v>0</v>
      </c>
      <c r="L251" s="13">
        <v>0</v>
      </c>
      <c r="M251" s="13">
        <v>384600</v>
      </c>
      <c r="N251" s="13">
        <v>45400</v>
      </c>
      <c r="O251" s="13">
        <v>280800</v>
      </c>
      <c r="P251" s="13">
        <v>0</v>
      </c>
      <c r="Q251" s="13">
        <v>0</v>
      </c>
      <c r="R251" s="13">
        <v>146100</v>
      </c>
      <c r="S251" s="13">
        <v>472300</v>
      </c>
      <c r="T251" s="13">
        <v>45400</v>
      </c>
      <c r="U251" s="13">
        <v>665400</v>
      </c>
      <c r="V251" s="13">
        <v>0</v>
      </c>
      <c r="W251" s="13">
        <v>0</v>
      </c>
      <c r="X251" s="13">
        <v>146100</v>
      </c>
      <c r="Y251" s="13">
        <v>856900</v>
      </c>
    </row>
    <row r="252" spans="2:25" x14ac:dyDescent="0.25">
      <c r="B252" s="2">
        <v>247</v>
      </c>
      <c r="C252" s="2">
        <v>2013</v>
      </c>
      <c r="D252" s="1">
        <v>10044</v>
      </c>
      <c r="E252" t="s">
        <v>212</v>
      </c>
      <c r="F252" s="2" t="s">
        <v>1</v>
      </c>
      <c r="G252" s="13">
        <v>34369100</v>
      </c>
      <c r="H252" s="13">
        <v>6000</v>
      </c>
      <c r="I252" s="13">
        <v>51000</v>
      </c>
      <c r="J252" s="13">
        <v>0</v>
      </c>
      <c r="K252" s="13">
        <v>0</v>
      </c>
      <c r="L252" s="13">
        <v>12500</v>
      </c>
      <c r="M252" s="13">
        <v>69500</v>
      </c>
      <c r="N252" s="13">
        <v>18000</v>
      </c>
      <c r="O252" s="13">
        <v>266100</v>
      </c>
      <c r="P252" s="13">
        <v>0</v>
      </c>
      <c r="Q252" s="13">
        <v>0</v>
      </c>
      <c r="R252" s="13">
        <v>11600</v>
      </c>
      <c r="S252" s="13">
        <v>295700</v>
      </c>
      <c r="T252" s="13">
        <v>24000</v>
      </c>
      <c r="U252" s="13">
        <v>317100</v>
      </c>
      <c r="V252" s="13">
        <v>0</v>
      </c>
      <c r="W252" s="13">
        <v>0</v>
      </c>
      <c r="X252" s="13">
        <v>24100</v>
      </c>
      <c r="Y252" s="13">
        <v>365200</v>
      </c>
    </row>
    <row r="253" spans="2:25" x14ac:dyDescent="0.25">
      <c r="B253" s="2">
        <v>248</v>
      </c>
      <c r="C253" s="2">
        <v>2013</v>
      </c>
      <c r="D253" s="1">
        <v>10046</v>
      </c>
      <c r="E253" t="s">
        <v>213</v>
      </c>
      <c r="F253" s="2" t="s">
        <v>1</v>
      </c>
      <c r="G253" s="13">
        <v>18327600</v>
      </c>
      <c r="H253" s="13">
        <v>800</v>
      </c>
      <c r="I253" s="13">
        <v>26100</v>
      </c>
      <c r="J253" s="13">
        <v>0</v>
      </c>
      <c r="K253" s="13">
        <v>0</v>
      </c>
      <c r="L253" s="13">
        <v>1100</v>
      </c>
      <c r="M253" s="13">
        <v>28000</v>
      </c>
      <c r="N253" s="13">
        <v>1700</v>
      </c>
      <c r="O253" s="13">
        <v>0</v>
      </c>
      <c r="P253" s="13">
        <v>0</v>
      </c>
      <c r="Q253" s="13">
        <v>0</v>
      </c>
      <c r="R253" s="13">
        <v>929700</v>
      </c>
      <c r="S253" s="13">
        <v>931400</v>
      </c>
      <c r="T253" s="13">
        <v>2500</v>
      </c>
      <c r="U253" s="13">
        <v>26100</v>
      </c>
      <c r="V253" s="13">
        <v>0</v>
      </c>
      <c r="W253" s="13">
        <v>0</v>
      </c>
      <c r="X253" s="13">
        <v>930800</v>
      </c>
      <c r="Y253" s="13">
        <v>959400</v>
      </c>
    </row>
    <row r="254" spans="2:25" x14ac:dyDescent="0.25">
      <c r="B254" s="2">
        <v>249</v>
      </c>
      <c r="C254" s="2">
        <v>2013</v>
      </c>
      <c r="D254" s="1">
        <v>10048</v>
      </c>
      <c r="E254" t="s">
        <v>214</v>
      </c>
      <c r="F254" s="2" t="s">
        <v>1</v>
      </c>
      <c r="G254" s="13">
        <v>47941700</v>
      </c>
      <c r="H254" s="13">
        <v>0</v>
      </c>
      <c r="I254" s="13">
        <v>0</v>
      </c>
      <c r="J254" s="13">
        <v>0</v>
      </c>
      <c r="K254" s="13">
        <v>0</v>
      </c>
      <c r="L254" s="13">
        <v>0</v>
      </c>
      <c r="M254" s="13">
        <v>0</v>
      </c>
      <c r="N254" s="13">
        <v>19400</v>
      </c>
      <c r="O254" s="13">
        <v>76900</v>
      </c>
      <c r="P254" s="13">
        <v>0</v>
      </c>
      <c r="Q254" s="13">
        <v>0</v>
      </c>
      <c r="R254" s="13">
        <v>17600</v>
      </c>
      <c r="S254" s="13">
        <v>113900</v>
      </c>
      <c r="T254" s="13">
        <v>19400</v>
      </c>
      <c r="U254" s="13">
        <v>76900</v>
      </c>
      <c r="V254" s="13">
        <v>0</v>
      </c>
      <c r="W254" s="13">
        <v>0</v>
      </c>
      <c r="X254" s="13">
        <v>17600</v>
      </c>
      <c r="Y254" s="13">
        <v>113900</v>
      </c>
    </row>
    <row r="255" spans="2:25" x14ac:dyDescent="0.25">
      <c r="B255" s="2">
        <v>250</v>
      </c>
      <c r="C255" s="2">
        <v>2013</v>
      </c>
      <c r="D255" s="1">
        <v>10050</v>
      </c>
      <c r="E255" t="s">
        <v>160</v>
      </c>
      <c r="F255" s="2" t="s">
        <v>1</v>
      </c>
      <c r="G255" s="13">
        <v>20764100</v>
      </c>
      <c r="H255" s="13">
        <v>0</v>
      </c>
      <c r="I255" s="13">
        <v>0</v>
      </c>
      <c r="J255" s="13">
        <v>0</v>
      </c>
      <c r="K255" s="13">
        <v>0</v>
      </c>
      <c r="L255" s="13">
        <v>0</v>
      </c>
      <c r="M255" s="13">
        <v>0</v>
      </c>
      <c r="N255" s="13">
        <v>9300</v>
      </c>
      <c r="O255" s="13">
        <v>100</v>
      </c>
      <c r="P255" s="13">
        <v>0</v>
      </c>
      <c r="Q255" s="13">
        <v>0</v>
      </c>
      <c r="R255" s="13">
        <v>321500</v>
      </c>
      <c r="S255" s="13">
        <v>330900</v>
      </c>
      <c r="T255" s="13">
        <v>9300</v>
      </c>
      <c r="U255" s="13">
        <v>100</v>
      </c>
      <c r="V255" s="13">
        <v>0</v>
      </c>
      <c r="W255" s="13">
        <v>0</v>
      </c>
      <c r="X255" s="13">
        <v>321500</v>
      </c>
      <c r="Y255" s="13">
        <v>330900</v>
      </c>
    </row>
    <row r="256" spans="2:25" x14ac:dyDescent="0.25">
      <c r="B256" s="2">
        <v>251</v>
      </c>
      <c r="C256" s="2">
        <v>2013</v>
      </c>
      <c r="D256" s="1">
        <v>10052</v>
      </c>
      <c r="E256" t="s">
        <v>215</v>
      </c>
      <c r="F256" s="2" t="s">
        <v>1</v>
      </c>
      <c r="G256" s="13">
        <v>44938400</v>
      </c>
      <c r="H256" s="13">
        <v>50600</v>
      </c>
      <c r="I256" s="13">
        <v>197500</v>
      </c>
      <c r="J256" s="13">
        <v>0</v>
      </c>
      <c r="K256" s="13">
        <v>0</v>
      </c>
      <c r="L256" s="13">
        <v>106800</v>
      </c>
      <c r="M256" s="13">
        <v>354900</v>
      </c>
      <c r="N256" s="13">
        <v>28500</v>
      </c>
      <c r="O256" s="13">
        <v>396200</v>
      </c>
      <c r="P256" s="13">
        <v>0</v>
      </c>
      <c r="Q256" s="13">
        <v>0</v>
      </c>
      <c r="R256" s="13">
        <v>68500</v>
      </c>
      <c r="S256" s="13">
        <v>493200</v>
      </c>
      <c r="T256" s="13">
        <v>79100</v>
      </c>
      <c r="U256" s="13">
        <v>593700</v>
      </c>
      <c r="V256" s="13">
        <v>0</v>
      </c>
      <c r="W256" s="13">
        <v>0</v>
      </c>
      <c r="X256" s="13">
        <v>175300</v>
      </c>
      <c r="Y256" s="13">
        <v>848100</v>
      </c>
    </row>
    <row r="257" spans="2:25" x14ac:dyDescent="0.25">
      <c r="B257" s="2">
        <v>252</v>
      </c>
      <c r="C257" s="2">
        <v>2013</v>
      </c>
      <c r="D257" s="1">
        <v>10054</v>
      </c>
      <c r="E257" t="s">
        <v>216</v>
      </c>
      <c r="F257" s="2" t="s">
        <v>1</v>
      </c>
      <c r="G257" s="13">
        <v>41659100</v>
      </c>
      <c r="H257" s="13">
        <v>2000</v>
      </c>
      <c r="I257" s="13">
        <v>4900</v>
      </c>
      <c r="J257" s="13">
        <v>0</v>
      </c>
      <c r="K257" s="13">
        <v>0</v>
      </c>
      <c r="L257" s="13">
        <v>2000</v>
      </c>
      <c r="M257" s="13">
        <v>8900</v>
      </c>
      <c r="N257" s="13">
        <v>3900</v>
      </c>
      <c r="O257" s="13">
        <v>122200</v>
      </c>
      <c r="P257" s="13">
        <v>0</v>
      </c>
      <c r="Q257" s="13">
        <v>100</v>
      </c>
      <c r="R257" s="13">
        <v>96500</v>
      </c>
      <c r="S257" s="13">
        <v>222700</v>
      </c>
      <c r="T257" s="13">
        <v>5900</v>
      </c>
      <c r="U257" s="13">
        <v>127100</v>
      </c>
      <c r="V257" s="13">
        <v>0</v>
      </c>
      <c r="W257" s="13">
        <v>100</v>
      </c>
      <c r="X257" s="13">
        <v>98500</v>
      </c>
      <c r="Y257" s="13">
        <v>231600</v>
      </c>
    </row>
    <row r="258" spans="2:25" x14ac:dyDescent="0.25">
      <c r="B258" s="2">
        <v>253</v>
      </c>
      <c r="C258" s="2">
        <v>2013</v>
      </c>
      <c r="D258" s="1">
        <v>10056</v>
      </c>
      <c r="E258" t="s">
        <v>217</v>
      </c>
      <c r="F258" s="2" t="s">
        <v>1</v>
      </c>
      <c r="G258" s="13">
        <v>31303600</v>
      </c>
      <c r="H258" s="13">
        <v>2200</v>
      </c>
      <c r="I258" s="13">
        <v>30400</v>
      </c>
      <c r="J258" s="13">
        <v>0</v>
      </c>
      <c r="K258" s="13">
        <v>0</v>
      </c>
      <c r="L258" s="13">
        <v>27200</v>
      </c>
      <c r="M258" s="13">
        <v>59800</v>
      </c>
      <c r="N258" s="13">
        <v>4700</v>
      </c>
      <c r="O258" s="13">
        <v>144500</v>
      </c>
      <c r="P258" s="13">
        <v>0</v>
      </c>
      <c r="Q258" s="13">
        <v>0</v>
      </c>
      <c r="R258" s="13">
        <v>216000</v>
      </c>
      <c r="S258" s="13">
        <v>365200</v>
      </c>
      <c r="T258" s="13">
        <v>6900</v>
      </c>
      <c r="U258" s="13">
        <v>174900</v>
      </c>
      <c r="V258" s="13">
        <v>0</v>
      </c>
      <c r="W258" s="13">
        <v>0</v>
      </c>
      <c r="X258" s="13">
        <v>243200</v>
      </c>
      <c r="Y258" s="13">
        <v>425000</v>
      </c>
    </row>
    <row r="259" spans="2:25" x14ac:dyDescent="0.25">
      <c r="B259" s="2">
        <v>254</v>
      </c>
      <c r="C259" s="2">
        <v>2013</v>
      </c>
      <c r="D259" s="1">
        <v>10058</v>
      </c>
      <c r="E259" t="s">
        <v>88</v>
      </c>
      <c r="F259" s="2" t="s">
        <v>1</v>
      </c>
      <c r="G259" s="13">
        <v>21759300</v>
      </c>
      <c r="H259" s="13">
        <v>0</v>
      </c>
      <c r="I259" s="13">
        <v>0</v>
      </c>
      <c r="J259" s="13">
        <v>0</v>
      </c>
      <c r="K259" s="13">
        <v>0</v>
      </c>
      <c r="L259" s="13">
        <v>0</v>
      </c>
      <c r="M259" s="13">
        <v>0</v>
      </c>
      <c r="N259" s="13">
        <v>4300</v>
      </c>
      <c r="O259" s="13">
        <v>7100</v>
      </c>
      <c r="P259" s="13">
        <v>0</v>
      </c>
      <c r="Q259" s="13">
        <v>-100</v>
      </c>
      <c r="R259" s="13">
        <v>136500</v>
      </c>
      <c r="S259" s="13">
        <v>147800</v>
      </c>
      <c r="T259" s="13">
        <v>4300</v>
      </c>
      <c r="U259" s="13">
        <v>7100</v>
      </c>
      <c r="V259" s="13">
        <v>0</v>
      </c>
      <c r="W259" s="13">
        <v>-100</v>
      </c>
      <c r="X259" s="13">
        <v>136500</v>
      </c>
      <c r="Y259" s="13">
        <v>147800</v>
      </c>
    </row>
    <row r="260" spans="2:25" x14ac:dyDescent="0.25">
      <c r="B260" s="2">
        <v>255</v>
      </c>
      <c r="C260" s="2">
        <v>2013</v>
      </c>
      <c r="D260" s="1">
        <v>10060</v>
      </c>
      <c r="E260" t="s">
        <v>218</v>
      </c>
      <c r="F260" s="2" t="s">
        <v>1</v>
      </c>
      <c r="G260" s="13">
        <v>42739100</v>
      </c>
      <c r="H260" s="13">
        <v>2200</v>
      </c>
      <c r="I260" s="13">
        <v>16700</v>
      </c>
      <c r="J260" s="13">
        <v>0</v>
      </c>
      <c r="K260" s="13">
        <v>0</v>
      </c>
      <c r="L260" s="13">
        <v>700</v>
      </c>
      <c r="M260" s="13">
        <v>19600</v>
      </c>
      <c r="N260" s="13">
        <v>6400</v>
      </c>
      <c r="O260" s="13">
        <v>224900</v>
      </c>
      <c r="P260" s="13">
        <v>0</v>
      </c>
      <c r="Q260" s="13">
        <v>0</v>
      </c>
      <c r="R260" s="13">
        <v>1162900</v>
      </c>
      <c r="S260" s="13">
        <v>1394200</v>
      </c>
      <c r="T260" s="13">
        <v>8600</v>
      </c>
      <c r="U260" s="13">
        <v>241600</v>
      </c>
      <c r="V260" s="13">
        <v>0</v>
      </c>
      <c r="W260" s="13">
        <v>0</v>
      </c>
      <c r="X260" s="13">
        <v>1163600</v>
      </c>
      <c r="Y260" s="13">
        <v>1413800</v>
      </c>
    </row>
    <row r="261" spans="2:25" x14ac:dyDescent="0.25">
      <c r="B261" s="2">
        <v>256</v>
      </c>
      <c r="C261" s="2">
        <v>2013</v>
      </c>
      <c r="D261" s="1">
        <v>10062</v>
      </c>
      <c r="E261" t="s">
        <v>219</v>
      </c>
      <c r="F261" s="2" t="s">
        <v>1</v>
      </c>
      <c r="G261" s="13">
        <v>44420700</v>
      </c>
      <c r="H261" s="13">
        <v>400</v>
      </c>
      <c r="I261" s="13">
        <v>4700</v>
      </c>
      <c r="J261" s="13">
        <v>0</v>
      </c>
      <c r="K261" s="13">
        <v>0</v>
      </c>
      <c r="L261" s="13">
        <v>300</v>
      </c>
      <c r="M261" s="13">
        <v>5400</v>
      </c>
      <c r="N261" s="13">
        <v>84700</v>
      </c>
      <c r="O261" s="13">
        <v>785200</v>
      </c>
      <c r="P261" s="13">
        <v>0</v>
      </c>
      <c r="Q261" s="13">
        <v>0</v>
      </c>
      <c r="R261" s="13">
        <v>54200</v>
      </c>
      <c r="S261" s="13">
        <v>924100</v>
      </c>
      <c r="T261" s="13">
        <v>85100</v>
      </c>
      <c r="U261" s="13">
        <v>789900</v>
      </c>
      <c r="V261" s="13">
        <v>0</v>
      </c>
      <c r="W261" s="13">
        <v>0</v>
      </c>
      <c r="X261" s="13">
        <v>54500</v>
      </c>
      <c r="Y261" s="13">
        <v>929500</v>
      </c>
    </row>
    <row r="262" spans="2:25" x14ac:dyDescent="0.25">
      <c r="B262" s="2">
        <v>257</v>
      </c>
      <c r="C262" s="2">
        <v>2013</v>
      </c>
      <c r="D262" s="1">
        <v>10064</v>
      </c>
      <c r="E262" t="s">
        <v>220</v>
      </c>
      <c r="F262" s="2" t="s">
        <v>1</v>
      </c>
      <c r="G262" s="13">
        <v>41973500</v>
      </c>
      <c r="H262" s="13">
        <v>65800</v>
      </c>
      <c r="I262" s="13">
        <v>406200</v>
      </c>
      <c r="J262" s="13">
        <v>0</v>
      </c>
      <c r="K262" s="13">
        <v>0</v>
      </c>
      <c r="L262" s="13">
        <v>526100</v>
      </c>
      <c r="M262" s="13">
        <v>998100</v>
      </c>
      <c r="N262" s="13">
        <v>22000</v>
      </c>
      <c r="O262" s="13">
        <v>635400</v>
      </c>
      <c r="P262" s="13">
        <v>0</v>
      </c>
      <c r="Q262" s="13">
        <v>0</v>
      </c>
      <c r="R262" s="13">
        <v>191600</v>
      </c>
      <c r="S262" s="13">
        <v>849000</v>
      </c>
      <c r="T262" s="13">
        <v>87800</v>
      </c>
      <c r="U262" s="13">
        <v>1041600</v>
      </c>
      <c r="V262" s="13">
        <v>0</v>
      </c>
      <c r="W262" s="13">
        <v>0</v>
      </c>
      <c r="X262" s="13">
        <v>717700</v>
      </c>
      <c r="Y262" s="13">
        <v>1847100</v>
      </c>
    </row>
    <row r="263" spans="2:25" x14ac:dyDescent="0.25">
      <c r="B263" s="2">
        <v>258</v>
      </c>
      <c r="C263" s="2">
        <v>2013</v>
      </c>
      <c r="D263" s="1">
        <v>10066</v>
      </c>
      <c r="E263" t="s">
        <v>221</v>
      </c>
      <c r="F263" s="2" t="s">
        <v>1</v>
      </c>
      <c r="G263" s="13">
        <v>37979700</v>
      </c>
      <c r="H263" s="13">
        <v>0</v>
      </c>
      <c r="I263" s="13">
        <v>99700</v>
      </c>
      <c r="J263" s="13">
        <v>0</v>
      </c>
      <c r="K263" s="13">
        <v>0</v>
      </c>
      <c r="L263" s="13">
        <v>170100</v>
      </c>
      <c r="M263" s="13">
        <v>269800</v>
      </c>
      <c r="N263" s="13">
        <v>700</v>
      </c>
      <c r="O263" s="13">
        <v>9700</v>
      </c>
      <c r="P263" s="13">
        <v>0</v>
      </c>
      <c r="Q263" s="13">
        <v>0</v>
      </c>
      <c r="R263" s="13">
        <v>782300</v>
      </c>
      <c r="S263" s="13">
        <v>792700</v>
      </c>
      <c r="T263" s="13">
        <v>700</v>
      </c>
      <c r="U263" s="13">
        <v>109400</v>
      </c>
      <c r="V263" s="13">
        <v>0</v>
      </c>
      <c r="W263" s="13">
        <v>0</v>
      </c>
      <c r="X263" s="13">
        <v>952400</v>
      </c>
      <c r="Y263" s="13">
        <v>1062500</v>
      </c>
    </row>
    <row r="264" spans="2:25" x14ac:dyDescent="0.25">
      <c r="B264" s="2">
        <v>259</v>
      </c>
      <c r="C264" s="2">
        <v>2013</v>
      </c>
      <c r="D264" s="1">
        <v>10111</v>
      </c>
      <c r="E264" t="s">
        <v>222</v>
      </c>
      <c r="F264" s="2" t="s">
        <v>19</v>
      </c>
      <c r="G264" s="13">
        <v>28092700</v>
      </c>
      <c r="H264" s="13">
        <v>46400</v>
      </c>
      <c r="I264" s="13">
        <v>405200</v>
      </c>
      <c r="J264" s="13">
        <v>0</v>
      </c>
      <c r="K264" s="13">
        <v>0</v>
      </c>
      <c r="L264" s="13">
        <v>12322600</v>
      </c>
      <c r="M264" s="13">
        <v>12774200</v>
      </c>
      <c r="N264" s="13">
        <v>1479600</v>
      </c>
      <c r="O264" s="13">
        <v>970200</v>
      </c>
      <c r="P264" s="13">
        <v>0</v>
      </c>
      <c r="Q264" s="13">
        <v>0</v>
      </c>
      <c r="R264" s="13">
        <v>47700</v>
      </c>
      <c r="S264" s="13">
        <v>2497500</v>
      </c>
      <c r="T264" s="13">
        <v>1526000</v>
      </c>
      <c r="U264" s="13">
        <v>1375400</v>
      </c>
      <c r="V264" s="13">
        <v>0</v>
      </c>
      <c r="W264" s="13">
        <v>0</v>
      </c>
      <c r="X264" s="13">
        <v>12370300</v>
      </c>
      <c r="Y264" s="13">
        <v>15271700</v>
      </c>
    </row>
    <row r="265" spans="2:25" x14ac:dyDescent="0.25">
      <c r="B265" s="2">
        <v>260</v>
      </c>
      <c r="C265" s="2">
        <v>2013</v>
      </c>
      <c r="D265" s="1">
        <v>10116</v>
      </c>
      <c r="E265" t="s">
        <v>223</v>
      </c>
      <c r="F265" s="2" t="s">
        <v>19</v>
      </c>
      <c r="G265" s="13">
        <v>42898500</v>
      </c>
      <c r="H265" s="13">
        <v>154500</v>
      </c>
      <c r="I265" s="13">
        <v>752500</v>
      </c>
      <c r="J265" s="13">
        <v>0</v>
      </c>
      <c r="K265" s="13">
        <v>0</v>
      </c>
      <c r="L265" s="13">
        <v>125200</v>
      </c>
      <c r="M265" s="13">
        <v>1032200</v>
      </c>
      <c r="N265" s="13">
        <v>316300</v>
      </c>
      <c r="O265" s="13">
        <v>538900</v>
      </c>
      <c r="P265" s="13">
        <v>0</v>
      </c>
      <c r="Q265" s="13">
        <v>0</v>
      </c>
      <c r="R265" s="13">
        <v>124400</v>
      </c>
      <c r="S265" s="13">
        <v>979600</v>
      </c>
      <c r="T265" s="13">
        <v>470800</v>
      </c>
      <c r="U265" s="13">
        <v>1291400</v>
      </c>
      <c r="V265" s="13">
        <v>0</v>
      </c>
      <c r="W265" s="13">
        <v>0</v>
      </c>
      <c r="X265" s="13">
        <v>249600</v>
      </c>
      <c r="Y265" s="13">
        <v>2011800</v>
      </c>
    </row>
    <row r="266" spans="2:25" x14ac:dyDescent="0.25">
      <c r="B266" s="2">
        <v>261</v>
      </c>
      <c r="C266" s="2">
        <v>2013</v>
      </c>
      <c r="D266" s="1">
        <v>10131</v>
      </c>
      <c r="E266" t="s">
        <v>224</v>
      </c>
      <c r="F266" s="2" t="s">
        <v>19</v>
      </c>
      <c r="G266" s="13">
        <v>10596100</v>
      </c>
      <c r="H266" s="13">
        <v>0</v>
      </c>
      <c r="I266" s="13">
        <v>0</v>
      </c>
      <c r="J266" s="13">
        <v>0</v>
      </c>
      <c r="K266" s="13">
        <v>0</v>
      </c>
      <c r="L266" s="13">
        <v>0</v>
      </c>
      <c r="M266" s="13">
        <v>0</v>
      </c>
      <c r="N266" s="13">
        <v>100000</v>
      </c>
      <c r="O266" s="13">
        <v>85000</v>
      </c>
      <c r="P266" s="13">
        <v>0</v>
      </c>
      <c r="Q266" s="13">
        <v>-8400</v>
      </c>
      <c r="R266" s="13">
        <v>6500</v>
      </c>
      <c r="S266" s="13">
        <v>183100</v>
      </c>
      <c r="T266" s="13">
        <v>100000</v>
      </c>
      <c r="U266" s="13">
        <v>85000</v>
      </c>
      <c r="V266" s="13">
        <v>0</v>
      </c>
      <c r="W266" s="13">
        <v>-8400</v>
      </c>
      <c r="X266" s="13">
        <v>6500</v>
      </c>
      <c r="Y266" s="13">
        <v>183100</v>
      </c>
    </row>
    <row r="267" spans="2:25" x14ac:dyDescent="0.25">
      <c r="B267" s="2">
        <v>262</v>
      </c>
      <c r="C267" s="2">
        <v>2013</v>
      </c>
      <c r="D267" s="1">
        <v>10186</v>
      </c>
      <c r="E267" t="s">
        <v>216</v>
      </c>
      <c r="F267" s="2" t="s">
        <v>19</v>
      </c>
      <c r="G267" s="13">
        <v>4561700</v>
      </c>
      <c r="H267" s="13">
        <v>0</v>
      </c>
      <c r="I267" s="13">
        <v>11300</v>
      </c>
      <c r="J267" s="13">
        <v>0</v>
      </c>
      <c r="K267" s="13">
        <v>0</v>
      </c>
      <c r="L267" s="13">
        <v>70800</v>
      </c>
      <c r="M267" s="13">
        <v>82100</v>
      </c>
      <c r="N267" s="13">
        <v>11400</v>
      </c>
      <c r="O267" s="13">
        <v>23500</v>
      </c>
      <c r="P267" s="13">
        <v>0</v>
      </c>
      <c r="Q267" s="13">
        <v>0</v>
      </c>
      <c r="R267" s="13">
        <v>0</v>
      </c>
      <c r="S267" s="13">
        <v>34900</v>
      </c>
      <c r="T267" s="13">
        <v>11400</v>
      </c>
      <c r="U267" s="13">
        <v>34800</v>
      </c>
      <c r="V267" s="13">
        <v>0</v>
      </c>
      <c r="W267" s="13">
        <v>0</v>
      </c>
      <c r="X267" s="13">
        <v>70800</v>
      </c>
      <c r="Y267" s="13">
        <v>117000</v>
      </c>
    </row>
    <row r="268" spans="2:25" x14ac:dyDescent="0.25">
      <c r="B268" s="2">
        <v>263</v>
      </c>
      <c r="C268" s="2">
        <v>2013</v>
      </c>
      <c r="D268" s="1">
        <v>10191</v>
      </c>
      <c r="E268" t="s">
        <v>219</v>
      </c>
      <c r="F268" s="2" t="s">
        <v>19</v>
      </c>
      <c r="G268" s="13">
        <v>17893100</v>
      </c>
      <c r="H268" s="13">
        <v>12200</v>
      </c>
      <c r="I268" s="13">
        <v>58200</v>
      </c>
      <c r="J268" s="13">
        <v>0</v>
      </c>
      <c r="K268" s="13">
        <v>0</v>
      </c>
      <c r="L268" s="13">
        <v>6700</v>
      </c>
      <c r="M268" s="13">
        <v>77100</v>
      </c>
      <c r="N268" s="13">
        <v>262700</v>
      </c>
      <c r="O268" s="13">
        <v>402500</v>
      </c>
      <c r="P268" s="13">
        <v>0</v>
      </c>
      <c r="Q268" s="13">
        <v>0</v>
      </c>
      <c r="R268" s="13">
        <v>39400</v>
      </c>
      <c r="S268" s="13">
        <v>704600</v>
      </c>
      <c r="T268" s="13">
        <v>274900</v>
      </c>
      <c r="U268" s="13">
        <v>460700</v>
      </c>
      <c r="V268" s="13">
        <v>0</v>
      </c>
      <c r="W268" s="13">
        <v>0</v>
      </c>
      <c r="X268" s="13">
        <v>46100</v>
      </c>
      <c r="Y268" s="13">
        <v>781700</v>
      </c>
    </row>
    <row r="269" spans="2:25" x14ac:dyDescent="0.25">
      <c r="B269" s="2">
        <v>264</v>
      </c>
      <c r="C269" s="2">
        <v>2013</v>
      </c>
      <c r="D269" s="1">
        <v>10201</v>
      </c>
      <c r="E269" t="s">
        <v>225</v>
      </c>
      <c r="F269" s="2" t="s">
        <v>20</v>
      </c>
      <c r="G269" s="13">
        <v>63610900</v>
      </c>
      <c r="H269" s="13">
        <v>92600</v>
      </c>
      <c r="I269" s="13">
        <v>144100</v>
      </c>
      <c r="J269" s="13">
        <v>0</v>
      </c>
      <c r="K269" s="13">
        <v>0</v>
      </c>
      <c r="L269" s="13">
        <v>203700</v>
      </c>
      <c r="M269" s="13">
        <v>440400</v>
      </c>
      <c r="N269" s="13">
        <v>368300</v>
      </c>
      <c r="O269" s="13">
        <v>817700</v>
      </c>
      <c r="P269" s="13">
        <v>0</v>
      </c>
      <c r="Q269" s="13">
        <v>0</v>
      </c>
      <c r="R269" s="13">
        <v>409700</v>
      </c>
      <c r="S269" s="13">
        <v>1595700</v>
      </c>
      <c r="T269" s="13">
        <v>460900</v>
      </c>
      <c r="U269" s="13">
        <v>961800</v>
      </c>
      <c r="V269" s="13">
        <v>0</v>
      </c>
      <c r="W269" s="13">
        <v>0</v>
      </c>
      <c r="X269" s="13">
        <v>613400</v>
      </c>
      <c r="Y269" s="13">
        <v>2036100</v>
      </c>
    </row>
    <row r="270" spans="2:25" x14ac:dyDescent="0.25">
      <c r="B270" s="2">
        <v>265</v>
      </c>
      <c r="C270" s="2">
        <v>2013</v>
      </c>
      <c r="D270" s="1">
        <v>10211</v>
      </c>
      <c r="E270" t="s">
        <v>194</v>
      </c>
      <c r="F270" s="2" t="s">
        <v>20</v>
      </c>
      <c r="G270" s="13">
        <v>45672500</v>
      </c>
      <c r="H270" s="13">
        <v>112100</v>
      </c>
      <c r="I270" s="13">
        <v>199800</v>
      </c>
      <c r="J270" s="13">
        <v>0</v>
      </c>
      <c r="K270" s="13">
        <v>0</v>
      </c>
      <c r="L270" s="13">
        <v>25500</v>
      </c>
      <c r="M270" s="13">
        <v>337400</v>
      </c>
      <c r="N270" s="13">
        <v>433800</v>
      </c>
      <c r="O270" s="13">
        <v>126300</v>
      </c>
      <c r="P270" s="13">
        <v>0</v>
      </c>
      <c r="Q270" s="13">
        <v>0</v>
      </c>
      <c r="R270" s="13">
        <v>72300</v>
      </c>
      <c r="S270" s="13">
        <v>632400</v>
      </c>
      <c r="T270" s="13">
        <v>545900</v>
      </c>
      <c r="U270" s="13">
        <v>326100</v>
      </c>
      <c r="V270" s="13">
        <v>0</v>
      </c>
      <c r="W270" s="13">
        <v>0</v>
      </c>
      <c r="X270" s="13">
        <v>97800</v>
      </c>
      <c r="Y270" s="13">
        <v>969800</v>
      </c>
    </row>
    <row r="271" spans="2:25" x14ac:dyDescent="0.25">
      <c r="B271" s="2">
        <v>266</v>
      </c>
      <c r="C271" s="2">
        <v>2013</v>
      </c>
      <c r="D271" s="1">
        <v>10231</v>
      </c>
      <c r="E271" t="s">
        <v>226</v>
      </c>
      <c r="F271" s="2" t="s">
        <v>20</v>
      </c>
      <c r="G271" s="13">
        <v>37913600</v>
      </c>
      <c r="H271" s="13">
        <v>1700</v>
      </c>
      <c r="I271" s="13">
        <v>107800</v>
      </c>
      <c r="J271" s="13">
        <v>0</v>
      </c>
      <c r="K271" s="13">
        <v>0</v>
      </c>
      <c r="L271" s="13">
        <v>700</v>
      </c>
      <c r="M271" s="13">
        <v>110200</v>
      </c>
      <c r="N271" s="13">
        <v>357900</v>
      </c>
      <c r="O271" s="13">
        <v>269900</v>
      </c>
      <c r="P271" s="13">
        <v>0</v>
      </c>
      <c r="Q271" s="13">
        <v>0</v>
      </c>
      <c r="R271" s="13">
        <v>144300</v>
      </c>
      <c r="S271" s="13">
        <v>772100</v>
      </c>
      <c r="T271" s="13">
        <v>359600</v>
      </c>
      <c r="U271" s="13">
        <v>377700</v>
      </c>
      <c r="V271" s="13">
        <v>0</v>
      </c>
      <c r="W271" s="13">
        <v>0</v>
      </c>
      <c r="X271" s="13">
        <v>145000</v>
      </c>
      <c r="Y271" s="13">
        <v>882300</v>
      </c>
    </row>
    <row r="272" spans="2:25" x14ac:dyDescent="0.25">
      <c r="B272" s="2">
        <v>267</v>
      </c>
      <c r="C272" s="2">
        <v>2013</v>
      </c>
      <c r="D272" s="1">
        <v>10246</v>
      </c>
      <c r="E272" t="s">
        <v>206</v>
      </c>
      <c r="F272" s="2" t="s">
        <v>20</v>
      </c>
      <c r="G272" s="13">
        <v>50553700</v>
      </c>
      <c r="H272" s="13">
        <v>41500</v>
      </c>
      <c r="I272" s="13">
        <v>180600</v>
      </c>
      <c r="J272" s="13">
        <v>0</v>
      </c>
      <c r="K272" s="13">
        <v>0</v>
      </c>
      <c r="L272" s="13">
        <v>4800</v>
      </c>
      <c r="M272" s="13">
        <v>226900</v>
      </c>
      <c r="N272" s="13">
        <v>530000</v>
      </c>
      <c r="O272" s="13">
        <v>3630900</v>
      </c>
      <c r="P272" s="13">
        <v>0</v>
      </c>
      <c r="Q272" s="13">
        <v>-16400</v>
      </c>
      <c r="R272" s="13">
        <v>51700</v>
      </c>
      <c r="S272" s="13">
        <v>4196200</v>
      </c>
      <c r="T272" s="13">
        <v>571500</v>
      </c>
      <c r="U272" s="13">
        <v>3811500</v>
      </c>
      <c r="V272" s="13">
        <v>0</v>
      </c>
      <c r="W272" s="13">
        <v>-16400</v>
      </c>
      <c r="X272" s="13">
        <v>56500</v>
      </c>
      <c r="Y272" s="13">
        <v>4423100</v>
      </c>
    </row>
    <row r="273" spans="2:25" x14ac:dyDescent="0.25">
      <c r="B273" s="2">
        <v>268</v>
      </c>
      <c r="C273" s="2">
        <v>2013</v>
      </c>
      <c r="D273" s="1">
        <v>10261</v>
      </c>
      <c r="E273" t="s">
        <v>227</v>
      </c>
      <c r="F273" s="2" t="s">
        <v>20</v>
      </c>
      <c r="G273" s="13">
        <v>114942600</v>
      </c>
      <c r="H273" s="13">
        <v>474100</v>
      </c>
      <c r="I273" s="13">
        <v>668100</v>
      </c>
      <c r="J273" s="13">
        <v>0</v>
      </c>
      <c r="K273" s="13">
        <v>0</v>
      </c>
      <c r="L273" s="13">
        <v>456600</v>
      </c>
      <c r="M273" s="13">
        <v>1598800</v>
      </c>
      <c r="N273" s="13">
        <v>2620600</v>
      </c>
      <c r="O273" s="13">
        <v>736300</v>
      </c>
      <c r="P273" s="13">
        <v>0</v>
      </c>
      <c r="Q273" s="13">
        <v>0</v>
      </c>
      <c r="R273" s="13">
        <v>966900</v>
      </c>
      <c r="S273" s="13">
        <v>4323800</v>
      </c>
      <c r="T273" s="13">
        <v>3094700</v>
      </c>
      <c r="U273" s="13">
        <v>1404400</v>
      </c>
      <c r="V273" s="13">
        <v>0</v>
      </c>
      <c r="W273" s="13">
        <v>0</v>
      </c>
      <c r="X273" s="13">
        <v>1423500</v>
      </c>
      <c r="Y273" s="13">
        <v>5922600</v>
      </c>
    </row>
    <row r="274" spans="2:25" x14ac:dyDescent="0.25">
      <c r="B274" s="2">
        <v>269</v>
      </c>
      <c r="C274" s="2">
        <v>2013</v>
      </c>
      <c r="D274" s="1">
        <v>10265</v>
      </c>
      <c r="E274" t="s">
        <v>228</v>
      </c>
      <c r="F274" s="2" t="s">
        <v>20</v>
      </c>
      <c r="G274" s="13">
        <v>41866400</v>
      </c>
      <c r="H274" s="13">
        <v>150300</v>
      </c>
      <c r="I274" s="13">
        <v>1252000</v>
      </c>
      <c r="J274" s="13">
        <v>0</v>
      </c>
      <c r="K274" s="13">
        <v>0</v>
      </c>
      <c r="L274" s="13">
        <v>69900</v>
      </c>
      <c r="M274" s="13">
        <v>1472200</v>
      </c>
      <c r="N274" s="13">
        <v>280400</v>
      </c>
      <c r="O274" s="13">
        <v>1933100</v>
      </c>
      <c r="P274" s="13">
        <v>0</v>
      </c>
      <c r="Q274" s="13">
        <v>0</v>
      </c>
      <c r="R274" s="13">
        <v>1958000</v>
      </c>
      <c r="S274" s="13">
        <v>4171500</v>
      </c>
      <c r="T274" s="13">
        <v>430700</v>
      </c>
      <c r="U274" s="13">
        <v>3185100</v>
      </c>
      <c r="V274" s="13">
        <v>0</v>
      </c>
      <c r="W274" s="13">
        <v>0</v>
      </c>
      <c r="X274" s="13">
        <v>2027900</v>
      </c>
      <c r="Y274" s="13">
        <v>5643700</v>
      </c>
    </row>
    <row r="275" spans="2:25" x14ac:dyDescent="0.25">
      <c r="B275" s="2">
        <v>270</v>
      </c>
      <c r="C275" s="2">
        <v>2013</v>
      </c>
      <c r="D275" s="1">
        <v>10281</v>
      </c>
      <c r="E275" t="s">
        <v>58</v>
      </c>
      <c r="F275" s="2" t="s">
        <v>20</v>
      </c>
      <c r="G275" s="13">
        <v>3491600</v>
      </c>
      <c r="H275" s="13">
        <v>0</v>
      </c>
      <c r="I275" s="13">
        <v>0</v>
      </c>
      <c r="J275" s="13">
        <v>0</v>
      </c>
      <c r="K275" s="13">
        <v>0</v>
      </c>
      <c r="L275" s="13">
        <v>0</v>
      </c>
      <c r="M275" s="13">
        <v>0</v>
      </c>
      <c r="N275" s="13">
        <v>304200</v>
      </c>
      <c r="O275" s="13">
        <v>5500</v>
      </c>
      <c r="P275" s="13">
        <v>0</v>
      </c>
      <c r="Q275" s="13">
        <v>0</v>
      </c>
      <c r="R275" s="13">
        <v>5100</v>
      </c>
      <c r="S275" s="13">
        <v>314800</v>
      </c>
      <c r="T275" s="13">
        <v>304200</v>
      </c>
      <c r="U275" s="13">
        <v>5500</v>
      </c>
      <c r="V275" s="13">
        <v>0</v>
      </c>
      <c r="W275" s="13">
        <v>0</v>
      </c>
      <c r="X275" s="13">
        <v>5100</v>
      </c>
      <c r="Y275" s="13">
        <v>314800</v>
      </c>
    </row>
    <row r="276" spans="2:25" x14ac:dyDescent="0.25">
      <c r="B276" s="2">
        <v>271</v>
      </c>
      <c r="C276" s="2">
        <v>2013</v>
      </c>
      <c r="D276" s="1">
        <v>10286</v>
      </c>
      <c r="E276" t="s">
        <v>215</v>
      </c>
      <c r="F276" s="2" t="s">
        <v>20</v>
      </c>
      <c r="G276" s="13">
        <v>78518900</v>
      </c>
      <c r="H276" s="13">
        <v>101100</v>
      </c>
      <c r="I276" s="13">
        <v>337300</v>
      </c>
      <c r="J276" s="13">
        <v>0</v>
      </c>
      <c r="K276" s="13">
        <v>0</v>
      </c>
      <c r="L276" s="13">
        <v>32800</v>
      </c>
      <c r="M276" s="13">
        <v>471200</v>
      </c>
      <c r="N276" s="13">
        <v>1626200</v>
      </c>
      <c r="O276" s="13">
        <v>3332100</v>
      </c>
      <c r="P276" s="13">
        <v>0</v>
      </c>
      <c r="Q276" s="13">
        <v>0</v>
      </c>
      <c r="R276" s="13">
        <v>211100</v>
      </c>
      <c r="S276" s="13">
        <v>5169400</v>
      </c>
      <c r="T276" s="13">
        <v>1727300</v>
      </c>
      <c r="U276" s="13">
        <v>3669400</v>
      </c>
      <c r="V276" s="13">
        <v>0</v>
      </c>
      <c r="W276" s="13">
        <v>0</v>
      </c>
      <c r="X276" s="13">
        <v>243900</v>
      </c>
      <c r="Y276" s="13">
        <v>5640600</v>
      </c>
    </row>
    <row r="277" spans="2:25" x14ac:dyDescent="0.25">
      <c r="B277" s="2">
        <v>272</v>
      </c>
      <c r="C277" s="2">
        <v>2013</v>
      </c>
      <c r="D277" s="1">
        <v>11002</v>
      </c>
      <c r="E277" t="s">
        <v>229</v>
      </c>
      <c r="F277" s="2" t="s">
        <v>1</v>
      </c>
      <c r="G277" s="13">
        <v>84299100</v>
      </c>
      <c r="H277" s="13">
        <v>17700</v>
      </c>
      <c r="I277" s="13">
        <v>393900</v>
      </c>
      <c r="J277" s="13">
        <v>0</v>
      </c>
      <c r="K277" s="13">
        <v>0</v>
      </c>
      <c r="L277" s="13">
        <v>36700</v>
      </c>
      <c r="M277" s="13">
        <v>448300</v>
      </c>
      <c r="N277" s="13">
        <v>333700</v>
      </c>
      <c r="O277" s="13">
        <v>383900</v>
      </c>
      <c r="P277" s="13">
        <v>0</v>
      </c>
      <c r="Q277" s="13">
        <v>213100</v>
      </c>
      <c r="R277" s="13">
        <v>55700</v>
      </c>
      <c r="S277" s="13">
        <v>986400</v>
      </c>
      <c r="T277" s="13">
        <v>351400</v>
      </c>
      <c r="U277" s="13">
        <v>777800</v>
      </c>
      <c r="V277" s="13">
        <v>0</v>
      </c>
      <c r="W277" s="13">
        <v>213100</v>
      </c>
      <c r="X277" s="13">
        <v>92400</v>
      </c>
      <c r="Y277" s="13">
        <v>1434700</v>
      </c>
    </row>
    <row r="278" spans="2:25" x14ac:dyDescent="0.25">
      <c r="B278" s="2">
        <v>273</v>
      </c>
      <c r="C278" s="2">
        <v>2013</v>
      </c>
      <c r="D278" s="1">
        <v>11004</v>
      </c>
      <c r="E278" t="s">
        <v>230</v>
      </c>
      <c r="F278" s="2" t="s">
        <v>1</v>
      </c>
      <c r="G278" s="13">
        <v>219115500</v>
      </c>
      <c r="H278" s="13">
        <v>7200</v>
      </c>
      <c r="I278" s="13">
        <v>129500</v>
      </c>
      <c r="J278" s="13">
        <v>0</v>
      </c>
      <c r="K278" s="13">
        <v>0</v>
      </c>
      <c r="L278" s="13">
        <v>8500</v>
      </c>
      <c r="M278" s="13">
        <v>145200</v>
      </c>
      <c r="N278" s="13">
        <v>480000</v>
      </c>
      <c r="O278" s="13">
        <v>1808400</v>
      </c>
      <c r="P278" s="13">
        <v>0</v>
      </c>
      <c r="Q278" s="13">
        <v>1100</v>
      </c>
      <c r="R278" s="13">
        <v>391700</v>
      </c>
      <c r="S278" s="13">
        <v>2681200</v>
      </c>
      <c r="T278" s="13">
        <v>487200</v>
      </c>
      <c r="U278" s="13">
        <v>1937900</v>
      </c>
      <c r="V278" s="13">
        <v>0</v>
      </c>
      <c r="W278" s="13">
        <v>1100</v>
      </c>
      <c r="X278" s="13">
        <v>400200</v>
      </c>
      <c r="Y278" s="13">
        <v>2826400</v>
      </c>
    </row>
    <row r="279" spans="2:25" x14ac:dyDescent="0.25">
      <c r="B279" s="2">
        <v>274</v>
      </c>
      <c r="C279" s="2">
        <v>2013</v>
      </c>
      <c r="D279" s="1">
        <v>11006</v>
      </c>
      <c r="E279" t="s">
        <v>231</v>
      </c>
      <c r="F279" s="2" t="s">
        <v>1</v>
      </c>
      <c r="G279" s="13">
        <v>67855800</v>
      </c>
      <c r="H279" s="13">
        <v>64300</v>
      </c>
      <c r="I279" s="13">
        <v>1262000</v>
      </c>
      <c r="J279" s="13">
        <v>0</v>
      </c>
      <c r="K279" s="13">
        <v>0</v>
      </c>
      <c r="L279" s="13">
        <v>86100</v>
      </c>
      <c r="M279" s="13">
        <v>1412400</v>
      </c>
      <c r="N279" s="13">
        <v>50600</v>
      </c>
      <c r="O279" s="13">
        <v>18700</v>
      </c>
      <c r="P279" s="13">
        <v>0</v>
      </c>
      <c r="Q279" s="13">
        <v>100</v>
      </c>
      <c r="R279" s="13">
        <v>63400</v>
      </c>
      <c r="S279" s="13">
        <v>132800</v>
      </c>
      <c r="T279" s="13">
        <v>114900</v>
      </c>
      <c r="U279" s="13">
        <v>1280700</v>
      </c>
      <c r="V279" s="13">
        <v>0</v>
      </c>
      <c r="W279" s="13">
        <v>100</v>
      </c>
      <c r="X279" s="13">
        <v>149500</v>
      </c>
      <c r="Y279" s="13">
        <v>1545200</v>
      </c>
    </row>
    <row r="280" spans="2:25" x14ac:dyDescent="0.25">
      <c r="B280" s="2">
        <v>275</v>
      </c>
      <c r="C280" s="2">
        <v>2013</v>
      </c>
      <c r="D280" s="1">
        <v>11008</v>
      </c>
      <c r="E280" t="s">
        <v>232</v>
      </c>
      <c r="F280" s="2" t="s">
        <v>1</v>
      </c>
      <c r="G280" s="13">
        <v>52320200</v>
      </c>
      <c r="H280" s="13">
        <v>60400</v>
      </c>
      <c r="I280" s="13">
        <v>1437300</v>
      </c>
      <c r="J280" s="13">
        <v>0</v>
      </c>
      <c r="K280" s="13">
        <v>0</v>
      </c>
      <c r="L280" s="13">
        <v>10000</v>
      </c>
      <c r="M280" s="13">
        <v>1507700</v>
      </c>
      <c r="N280" s="13">
        <v>2600</v>
      </c>
      <c r="O280" s="13">
        <v>7400</v>
      </c>
      <c r="P280" s="13">
        <v>0</v>
      </c>
      <c r="Q280" s="13">
        <v>0</v>
      </c>
      <c r="R280" s="13">
        <v>13400</v>
      </c>
      <c r="S280" s="13">
        <v>23400</v>
      </c>
      <c r="T280" s="13">
        <v>63000</v>
      </c>
      <c r="U280" s="13">
        <v>1444700</v>
      </c>
      <c r="V280" s="13">
        <v>0</v>
      </c>
      <c r="W280" s="13">
        <v>0</v>
      </c>
      <c r="X280" s="13">
        <v>23400</v>
      </c>
      <c r="Y280" s="13">
        <v>1531100</v>
      </c>
    </row>
    <row r="281" spans="2:25" x14ac:dyDescent="0.25">
      <c r="B281" s="2">
        <v>276</v>
      </c>
      <c r="C281" s="2">
        <v>2013</v>
      </c>
      <c r="D281" s="1">
        <v>11010</v>
      </c>
      <c r="E281" t="s">
        <v>233</v>
      </c>
      <c r="F281" s="2" t="s">
        <v>1</v>
      </c>
      <c r="G281" s="13">
        <v>316979900</v>
      </c>
      <c r="H281" s="13">
        <v>5700</v>
      </c>
      <c r="I281" s="13">
        <v>127100</v>
      </c>
      <c r="J281" s="13">
        <v>0</v>
      </c>
      <c r="K281" s="13">
        <v>0</v>
      </c>
      <c r="L281" s="13">
        <v>9500</v>
      </c>
      <c r="M281" s="13">
        <v>142300</v>
      </c>
      <c r="N281" s="13">
        <v>750500</v>
      </c>
      <c r="O281" s="13">
        <v>293100</v>
      </c>
      <c r="P281" s="13">
        <v>4900</v>
      </c>
      <c r="Q281" s="13">
        <v>189000</v>
      </c>
      <c r="R281" s="13">
        <v>427100</v>
      </c>
      <c r="S281" s="13">
        <v>1664600</v>
      </c>
      <c r="T281" s="13">
        <v>756200</v>
      </c>
      <c r="U281" s="13">
        <v>420200</v>
      </c>
      <c r="V281" s="13">
        <v>4900</v>
      </c>
      <c r="W281" s="13">
        <v>189000</v>
      </c>
      <c r="X281" s="13">
        <v>436600</v>
      </c>
      <c r="Y281" s="13">
        <v>1806900</v>
      </c>
    </row>
    <row r="282" spans="2:25" x14ac:dyDescent="0.25">
      <c r="B282" s="2">
        <v>277</v>
      </c>
      <c r="C282" s="2">
        <v>2013</v>
      </c>
      <c r="D282" s="1">
        <v>11012</v>
      </c>
      <c r="E282" t="s">
        <v>234</v>
      </c>
      <c r="F282" s="2" t="s">
        <v>1</v>
      </c>
      <c r="G282" s="13">
        <v>69093600</v>
      </c>
      <c r="H282" s="13">
        <v>0</v>
      </c>
      <c r="I282" s="13">
        <v>0</v>
      </c>
      <c r="J282" s="13">
        <v>0</v>
      </c>
      <c r="K282" s="13">
        <v>0</v>
      </c>
      <c r="L282" s="13">
        <v>0</v>
      </c>
      <c r="M282" s="13">
        <v>0</v>
      </c>
      <c r="N282" s="13">
        <v>11600</v>
      </c>
      <c r="O282" s="13">
        <v>77100</v>
      </c>
      <c r="P282" s="13">
        <v>0</v>
      </c>
      <c r="Q282" s="13">
        <v>100</v>
      </c>
      <c r="R282" s="13">
        <v>154200</v>
      </c>
      <c r="S282" s="13">
        <v>243000</v>
      </c>
      <c r="T282" s="13">
        <v>11600</v>
      </c>
      <c r="U282" s="13">
        <v>77100</v>
      </c>
      <c r="V282" s="13">
        <v>0</v>
      </c>
      <c r="W282" s="13">
        <v>100</v>
      </c>
      <c r="X282" s="13">
        <v>154200</v>
      </c>
      <c r="Y282" s="13">
        <v>243000</v>
      </c>
    </row>
    <row r="283" spans="2:25" x14ac:dyDescent="0.25">
      <c r="B283" s="2">
        <v>278</v>
      </c>
      <c r="C283" s="2">
        <v>2013</v>
      </c>
      <c r="D283" s="1">
        <v>11014</v>
      </c>
      <c r="E283" t="s">
        <v>235</v>
      </c>
      <c r="F283" s="2" t="s">
        <v>1</v>
      </c>
      <c r="G283" s="13">
        <v>77508300</v>
      </c>
      <c r="H283" s="13">
        <v>0</v>
      </c>
      <c r="I283" s="13">
        <v>0</v>
      </c>
      <c r="J283" s="13">
        <v>0</v>
      </c>
      <c r="K283" s="13">
        <v>0</v>
      </c>
      <c r="L283" s="13">
        <v>0</v>
      </c>
      <c r="M283" s="13">
        <v>0</v>
      </c>
      <c r="N283" s="13">
        <v>60500</v>
      </c>
      <c r="O283" s="13">
        <v>105100</v>
      </c>
      <c r="P283" s="13">
        <v>0</v>
      </c>
      <c r="Q283" s="13">
        <v>0</v>
      </c>
      <c r="R283" s="13">
        <v>16400</v>
      </c>
      <c r="S283" s="13">
        <v>182000</v>
      </c>
      <c r="T283" s="13">
        <v>60500</v>
      </c>
      <c r="U283" s="13">
        <v>105100</v>
      </c>
      <c r="V283" s="13">
        <v>0</v>
      </c>
      <c r="W283" s="13">
        <v>0</v>
      </c>
      <c r="X283" s="13">
        <v>16400</v>
      </c>
      <c r="Y283" s="13">
        <v>182000</v>
      </c>
    </row>
    <row r="284" spans="2:25" x14ac:dyDescent="0.25">
      <c r="B284" s="2">
        <v>279</v>
      </c>
      <c r="C284" s="2">
        <v>2013</v>
      </c>
      <c r="D284" s="1">
        <v>11016</v>
      </c>
      <c r="E284" t="s">
        <v>236</v>
      </c>
      <c r="F284" s="2" t="s">
        <v>1</v>
      </c>
      <c r="G284" s="13">
        <v>57752200</v>
      </c>
      <c r="H284" s="13">
        <v>0</v>
      </c>
      <c r="I284" s="13">
        <v>0</v>
      </c>
      <c r="J284" s="13">
        <v>0</v>
      </c>
      <c r="K284" s="13">
        <v>0</v>
      </c>
      <c r="L284" s="13">
        <v>0</v>
      </c>
      <c r="M284" s="13">
        <v>0</v>
      </c>
      <c r="N284" s="13">
        <v>8800</v>
      </c>
      <c r="O284" s="13">
        <v>178600</v>
      </c>
      <c r="P284" s="13">
        <v>0</v>
      </c>
      <c r="Q284" s="13">
        <v>-27100</v>
      </c>
      <c r="R284" s="13">
        <v>28200</v>
      </c>
      <c r="S284" s="13">
        <v>188500</v>
      </c>
      <c r="T284" s="13">
        <v>8800</v>
      </c>
      <c r="U284" s="13">
        <v>178600</v>
      </c>
      <c r="V284" s="13">
        <v>0</v>
      </c>
      <c r="W284" s="13">
        <v>-27100</v>
      </c>
      <c r="X284" s="13">
        <v>28200</v>
      </c>
      <c r="Y284" s="13">
        <v>188500</v>
      </c>
    </row>
    <row r="285" spans="2:25" x14ac:dyDescent="0.25">
      <c r="B285" s="2">
        <v>280</v>
      </c>
      <c r="C285" s="2">
        <v>2013</v>
      </c>
      <c r="D285" s="1">
        <v>11018</v>
      </c>
      <c r="E285" t="s">
        <v>237</v>
      </c>
      <c r="F285" s="2" t="s">
        <v>1</v>
      </c>
      <c r="G285" s="13">
        <v>76973700</v>
      </c>
      <c r="H285" s="13">
        <v>0</v>
      </c>
      <c r="I285" s="13">
        <v>0</v>
      </c>
      <c r="J285" s="13">
        <v>0</v>
      </c>
      <c r="K285" s="13">
        <v>0</v>
      </c>
      <c r="L285" s="13">
        <v>0</v>
      </c>
      <c r="M285" s="13">
        <v>0</v>
      </c>
      <c r="N285" s="13">
        <v>11400</v>
      </c>
      <c r="O285" s="13">
        <v>574600</v>
      </c>
      <c r="P285" s="13">
        <v>0</v>
      </c>
      <c r="Q285" s="13">
        <v>0</v>
      </c>
      <c r="R285" s="13">
        <v>40500</v>
      </c>
      <c r="S285" s="13">
        <v>626500</v>
      </c>
      <c r="T285" s="13">
        <v>11400</v>
      </c>
      <c r="U285" s="13">
        <v>574600</v>
      </c>
      <c r="V285" s="13">
        <v>0</v>
      </c>
      <c r="W285" s="13">
        <v>0</v>
      </c>
      <c r="X285" s="13">
        <v>40500</v>
      </c>
      <c r="Y285" s="13">
        <v>626500</v>
      </c>
    </row>
    <row r="286" spans="2:25" x14ac:dyDescent="0.25">
      <c r="B286" s="2">
        <v>281</v>
      </c>
      <c r="C286" s="2">
        <v>2013</v>
      </c>
      <c r="D286" s="1">
        <v>11020</v>
      </c>
      <c r="E286" t="s">
        <v>238</v>
      </c>
      <c r="F286" s="2" t="s">
        <v>1</v>
      </c>
      <c r="G286" s="13">
        <v>115712600</v>
      </c>
      <c r="H286" s="13">
        <v>88500</v>
      </c>
      <c r="I286" s="13">
        <v>429000</v>
      </c>
      <c r="J286" s="13">
        <v>0</v>
      </c>
      <c r="K286" s="13">
        <v>0</v>
      </c>
      <c r="L286" s="13">
        <v>270800</v>
      </c>
      <c r="M286" s="13">
        <v>788300</v>
      </c>
      <c r="N286" s="13">
        <v>113300</v>
      </c>
      <c r="O286" s="13">
        <v>172900</v>
      </c>
      <c r="P286" s="13">
        <v>0</v>
      </c>
      <c r="Q286" s="13">
        <v>0</v>
      </c>
      <c r="R286" s="13">
        <v>700000</v>
      </c>
      <c r="S286" s="13">
        <v>986200</v>
      </c>
      <c r="T286" s="13">
        <v>201800</v>
      </c>
      <c r="U286" s="13">
        <v>601900</v>
      </c>
      <c r="V286" s="13">
        <v>0</v>
      </c>
      <c r="W286" s="13">
        <v>0</v>
      </c>
      <c r="X286" s="13">
        <v>970800</v>
      </c>
      <c r="Y286" s="13">
        <v>1774500</v>
      </c>
    </row>
    <row r="287" spans="2:25" x14ac:dyDescent="0.25">
      <c r="B287" s="2">
        <v>282</v>
      </c>
      <c r="C287" s="2">
        <v>2013</v>
      </c>
      <c r="D287" s="1">
        <v>11022</v>
      </c>
      <c r="E287" t="s">
        <v>239</v>
      </c>
      <c r="F287" s="2" t="s">
        <v>1</v>
      </c>
      <c r="G287" s="13">
        <v>424048500</v>
      </c>
      <c r="H287" s="13">
        <v>600</v>
      </c>
      <c r="I287" s="13">
        <v>29400</v>
      </c>
      <c r="J287" s="13">
        <v>0</v>
      </c>
      <c r="K287" s="13">
        <v>0</v>
      </c>
      <c r="L287" s="13">
        <v>2400</v>
      </c>
      <c r="M287" s="13">
        <v>32400</v>
      </c>
      <c r="N287" s="13">
        <v>340600</v>
      </c>
      <c r="O287" s="13">
        <v>725700</v>
      </c>
      <c r="P287" s="13">
        <v>98700</v>
      </c>
      <c r="Q287" s="13">
        <v>-34700</v>
      </c>
      <c r="R287" s="13">
        <v>195200</v>
      </c>
      <c r="S287" s="13">
        <v>1325500</v>
      </c>
      <c r="T287" s="13">
        <v>341200</v>
      </c>
      <c r="U287" s="13">
        <v>755100</v>
      </c>
      <c r="V287" s="13">
        <v>98700</v>
      </c>
      <c r="W287" s="13">
        <v>-34700</v>
      </c>
      <c r="X287" s="13">
        <v>197600</v>
      </c>
      <c r="Y287" s="13">
        <v>1357900</v>
      </c>
    </row>
    <row r="288" spans="2:25" x14ac:dyDescent="0.25">
      <c r="B288" s="2">
        <v>283</v>
      </c>
      <c r="C288" s="2">
        <v>2013</v>
      </c>
      <c r="D288" s="1">
        <v>11024</v>
      </c>
      <c r="E288" t="s">
        <v>240</v>
      </c>
      <c r="F288" s="2" t="s">
        <v>1</v>
      </c>
      <c r="G288" s="13">
        <v>82469100</v>
      </c>
      <c r="H288" s="13">
        <v>0</v>
      </c>
      <c r="I288" s="13">
        <v>11300</v>
      </c>
      <c r="J288" s="13">
        <v>0</v>
      </c>
      <c r="K288" s="13">
        <v>0</v>
      </c>
      <c r="L288" s="13">
        <v>100</v>
      </c>
      <c r="M288" s="13">
        <v>11400</v>
      </c>
      <c r="N288" s="13">
        <v>30600</v>
      </c>
      <c r="O288" s="13">
        <v>3300</v>
      </c>
      <c r="P288" s="13">
        <v>0</v>
      </c>
      <c r="Q288" s="13">
        <v>0</v>
      </c>
      <c r="R288" s="13">
        <v>66000</v>
      </c>
      <c r="S288" s="13">
        <v>99900</v>
      </c>
      <c r="T288" s="13">
        <v>30600</v>
      </c>
      <c r="U288" s="13">
        <v>14600</v>
      </c>
      <c r="V288" s="13">
        <v>0</v>
      </c>
      <c r="W288" s="13">
        <v>0</v>
      </c>
      <c r="X288" s="13">
        <v>66100</v>
      </c>
      <c r="Y288" s="13">
        <v>111300</v>
      </c>
    </row>
    <row r="289" spans="2:25" x14ac:dyDescent="0.25">
      <c r="B289" s="2">
        <v>284</v>
      </c>
      <c r="C289" s="2">
        <v>2013</v>
      </c>
      <c r="D289" s="1">
        <v>11026</v>
      </c>
      <c r="E289" t="s">
        <v>241</v>
      </c>
      <c r="F289" s="2" t="s">
        <v>1</v>
      </c>
      <c r="G289" s="13">
        <v>86651600</v>
      </c>
      <c r="H289" s="13">
        <v>200</v>
      </c>
      <c r="I289" s="13">
        <v>1000</v>
      </c>
      <c r="J289" s="13">
        <v>0</v>
      </c>
      <c r="K289" s="13">
        <v>0</v>
      </c>
      <c r="L289" s="13">
        <v>100</v>
      </c>
      <c r="M289" s="13">
        <v>1300</v>
      </c>
      <c r="N289" s="13">
        <v>28200</v>
      </c>
      <c r="O289" s="13">
        <v>37600</v>
      </c>
      <c r="P289" s="13">
        <v>0</v>
      </c>
      <c r="Q289" s="13">
        <v>-1900</v>
      </c>
      <c r="R289" s="13">
        <v>43300</v>
      </c>
      <c r="S289" s="13">
        <v>107200</v>
      </c>
      <c r="T289" s="13">
        <v>28400</v>
      </c>
      <c r="U289" s="13">
        <v>38600</v>
      </c>
      <c r="V289" s="13">
        <v>0</v>
      </c>
      <c r="W289" s="13">
        <v>-1900</v>
      </c>
      <c r="X289" s="13">
        <v>43400</v>
      </c>
      <c r="Y289" s="13">
        <v>108500</v>
      </c>
    </row>
    <row r="290" spans="2:25" x14ac:dyDescent="0.25">
      <c r="B290" s="2">
        <v>285</v>
      </c>
      <c r="C290" s="2">
        <v>2013</v>
      </c>
      <c r="D290" s="1">
        <v>11028</v>
      </c>
      <c r="E290" t="s">
        <v>242</v>
      </c>
      <c r="F290" s="2" t="s">
        <v>1</v>
      </c>
      <c r="G290" s="13">
        <v>59024000</v>
      </c>
      <c r="H290" s="13">
        <v>0</v>
      </c>
      <c r="I290" s="13">
        <v>0</v>
      </c>
      <c r="J290" s="13">
        <v>0</v>
      </c>
      <c r="K290" s="13">
        <v>0</v>
      </c>
      <c r="L290" s="13">
        <v>0</v>
      </c>
      <c r="M290" s="13">
        <v>0</v>
      </c>
      <c r="N290" s="13">
        <v>101800</v>
      </c>
      <c r="O290" s="13">
        <v>469500</v>
      </c>
      <c r="P290" s="13">
        <v>0</v>
      </c>
      <c r="Q290" s="13">
        <v>0</v>
      </c>
      <c r="R290" s="13">
        <v>122400</v>
      </c>
      <c r="S290" s="13">
        <v>693700</v>
      </c>
      <c r="T290" s="13">
        <v>101800</v>
      </c>
      <c r="U290" s="13">
        <v>469500</v>
      </c>
      <c r="V290" s="13">
        <v>0</v>
      </c>
      <c r="W290" s="13">
        <v>0</v>
      </c>
      <c r="X290" s="13">
        <v>122400</v>
      </c>
      <c r="Y290" s="13">
        <v>693700</v>
      </c>
    </row>
    <row r="291" spans="2:25" x14ac:dyDescent="0.25">
      <c r="B291" s="2">
        <v>286</v>
      </c>
      <c r="C291" s="2">
        <v>2013</v>
      </c>
      <c r="D291" s="1">
        <v>11030</v>
      </c>
      <c r="E291" t="s">
        <v>243</v>
      </c>
      <c r="F291" s="2" t="s">
        <v>1</v>
      </c>
      <c r="G291" s="13">
        <v>64668900</v>
      </c>
      <c r="H291" s="13">
        <v>500</v>
      </c>
      <c r="I291" s="13">
        <v>1000</v>
      </c>
      <c r="J291" s="13">
        <v>0</v>
      </c>
      <c r="K291" s="13">
        <v>0</v>
      </c>
      <c r="L291" s="13">
        <v>200</v>
      </c>
      <c r="M291" s="13">
        <v>1700</v>
      </c>
      <c r="N291" s="13">
        <v>40800</v>
      </c>
      <c r="O291" s="13">
        <v>85000</v>
      </c>
      <c r="P291" s="13">
        <v>0</v>
      </c>
      <c r="Q291" s="13">
        <v>-3200</v>
      </c>
      <c r="R291" s="13">
        <v>2400</v>
      </c>
      <c r="S291" s="13">
        <v>125000</v>
      </c>
      <c r="T291" s="13">
        <v>41300</v>
      </c>
      <c r="U291" s="13">
        <v>86000</v>
      </c>
      <c r="V291" s="13">
        <v>0</v>
      </c>
      <c r="W291" s="13">
        <v>-3200</v>
      </c>
      <c r="X291" s="13">
        <v>2600</v>
      </c>
      <c r="Y291" s="13">
        <v>126700</v>
      </c>
    </row>
    <row r="292" spans="2:25" x14ac:dyDescent="0.25">
      <c r="B292" s="2">
        <v>287</v>
      </c>
      <c r="C292" s="2">
        <v>2013</v>
      </c>
      <c r="D292" s="1">
        <v>11032</v>
      </c>
      <c r="E292" t="s">
        <v>244</v>
      </c>
      <c r="F292" s="2" t="s">
        <v>1</v>
      </c>
      <c r="G292" s="13">
        <v>218722500</v>
      </c>
      <c r="H292" s="13">
        <v>38300</v>
      </c>
      <c r="I292" s="13">
        <v>222100</v>
      </c>
      <c r="J292" s="13">
        <v>0</v>
      </c>
      <c r="K292" s="13">
        <v>0</v>
      </c>
      <c r="L292" s="13">
        <v>183600</v>
      </c>
      <c r="M292" s="13">
        <v>444000</v>
      </c>
      <c r="N292" s="13">
        <v>219700</v>
      </c>
      <c r="O292" s="13">
        <v>3416700</v>
      </c>
      <c r="P292" s="13">
        <v>8400</v>
      </c>
      <c r="Q292" s="13">
        <v>0</v>
      </c>
      <c r="R292" s="13">
        <v>1043300</v>
      </c>
      <c r="S292" s="13">
        <v>4688100</v>
      </c>
      <c r="T292" s="13">
        <v>258000</v>
      </c>
      <c r="U292" s="13">
        <v>3638800</v>
      </c>
      <c r="V292" s="13">
        <v>8400</v>
      </c>
      <c r="W292" s="13">
        <v>0</v>
      </c>
      <c r="X292" s="13">
        <v>1226900</v>
      </c>
      <c r="Y292" s="13">
        <v>5132100</v>
      </c>
    </row>
    <row r="293" spans="2:25" x14ac:dyDescent="0.25">
      <c r="B293" s="2">
        <v>288</v>
      </c>
      <c r="C293" s="2">
        <v>2013</v>
      </c>
      <c r="D293" s="1">
        <v>11034</v>
      </c>
      <c r="E293" t="s">
        <v>245</v>
      </c>
      <c r="F293" s="2" t="s">
        <v>1</v>
      </c>
      <c r="G293" s="13">
        <v>80773300</v>
      </c>
      <c r="H293" s="13">
        <v>336700</v>
      </c>
      <c r="I293" s="13">
        <v>2528100</v>
      </c>
      <c r="J293" s="13">
        <v>0</v>
      </c>
      <c r="K293" s="13">
        <v>0</v>
      </c>
      <c r="L293" s="13">
        <v>6500</v>
      </c>
      <c r="M293" s="13">
        <v>2871300</v>
      </c>
      <c r="N293" s="13">
        <v>50100</v>
      </c>
      <c r="O293" s="13">
        <v>1533100</v>
      </c>
      <c r="P293" s="13">
        <v>0</v>
      </c>
      <c r="Q293" s="13">
        <v>-424400</v>
      </c>
      <c r="R293" s="13">
        <v>958300</v>
      </c>
      <c r="S293" s="13">
        <v>2117100</v>
      </c>
      <c r="T293" s="13">
        <v>386800</v>
      </c>
      <c r="U293" s="13">
        <v>4061200</v>
      </c>
      <c r="V293" s="13">
        <v>0</v>
      </c>
      <c r="W293" s="13">
        <v>-424400</v>
      </c>
      <c r="X293" s="13">
        <v>964800</v>
      </c>
      <c r="Y293" s="13">
        <v>4988400</v>
      </c>
    </row>
    <row r="294" spans="2:25" x14ac:dyDescent="0.25">
      <c r="B294" s="2">
        <v>289</v>
      </c>
      <c r="C294" s="2">
        <v>2013</v>
      </c>
      <c r="D294" s="1">
        <v>11036</v>
      </c>
      <c r="E294" t="s">
        <v>100</v>
      </c>
      <c r="F294" s="2" t="s">
        <v>1</v>
      </c>
      <c r="G294" s="13">
        <v>58435800</v>
      </c>
      <c r="H294" s="13">
        <v>0</v>
      </c>
      <c r="I294" s="13">
        <v>0</v>
      </c>
      <c r="J294" s="13">
        <v>0</v>
      </c>
      <c r="K294" s="13">
        <v>0</v>
      </c>
      <c r="L294" s="13">
        <v>0</v>
      </c>
      <c r="M294" s="13">
        <v>0</v>
      </c>
      <c r="N294" s="13">
        <v>25100</v>
      </c>
      <c r="O294" s="13">
        <v>100</v>
      </c>
      <c r="P294" s="13">
        <v>0</v>
      </c>
      <c r="Q294" s="13">
        <v>0</v>
      </c>
      <c r="R294" s="13">
        <v>101600</v>
      </c>
      <c r="S294" s="13">
        <v>126800</v>
      </c>
      <c r="T294" s="13">
        <v>25100</v>
      </c>
      <c r="U294" s="13">
        <v>100</v>
      </c>
      <c r="V294" s="13">
        <v>0</v>
      </c>
      <c r="W294" s="13">
        <v>0</v>
      </c>
      <c r="X294" s="13">
        <v>101600</v>
      </c>
      <c r="Y294" s="13">
        <v>126800</v>
      </c>
    </row>
    <row r="295" spans="2:25" x14ac:dyDescent="0.25">
      <c r="B295" s="2">
        <v>290</v>
      </c>
      <c r="C295" s="2">
        <v>2013</v>
      </c>
      <c r="D295" s="1">
        <v>11038</v>
      </c>
      <c r="E295" t="s">
        <v>246</v>
      </c>
      <c r="F295" s="2" t="s">
        <v>1</v>
      </c>
      <c r="G295" s="13">
        <v>67474900</v>
      </c>
      <c r="H295" s="13">
        <v>0</v>
      </c>
      <c r="I295" s="13">
        <v>0</v>
      </c>
      <c r="J295" s="13">
        <v>0</v>
      </c>
      <c r="K295" s="13">
        <v>0</v>
      </c>
      <c r="L295" s="13">
        <v>0</v>
      </c>
      <c r="M295" s="13">
        <v>0</v>
      </c>
      <c r="N295" s="13">
        <v>175500</v>
      </c>
      <c r="O295" s="13">
        <v>236500</v>
      </c>
      <c r="P295" s="13">
        <v>200</v>
      </c>
      <c r="Q295" s="13">
        <v>0</v>
      </c>
      <c r="R295" s="13">
        <v>565100</v>
      </c>
      <c r="S295" s="13">
        <v>977300</v>
      </c>
      <c r="T295" s="13">
        <v>175500</v>
      </c>
      <c r="U295" s="13">
        <v>236500</v>
      </c>
      <c r="V295" s="13">
        <v>200</v>
      </c>
      <c r="W295" s="13">
        <v>0</v>
      </c>
      <c r="X295" s="13">
        <v>565100</v>
      </c>
      <c r="Y295" s="13">
        <v>977300</v>
      </c>
    </row>
    <row r="296" spans="2:25" x14ac:dyDescent="0.25">
      <c r="B296" s="2">
        <v>291</v>
      </c>
      <c r="C296" s="2">
        <v>2013</v>
      </c>
      <c r="D296" s="1">
        <v>11040</v>
      </c>
      <c r="E296" t="s">
        <v>247</v>
      </c>
      <c r="F296" s="2" t="s">
        <v>1</v>
      </c>
      <c r="G296" s="13">
        <v>309264800</v>
      </c>
      <c r="H296" s="13">
        <v>900</v>
      </c>
      <c r="I296" s="13">
        <v>9900</v>
      </c>
      <c r="J296" s="13">
        <v>0</v>
      </c>
      <c r="K296" s="13">
        <v>0</v>
      </c>
      <c r="L296" s="13">
        <v>400</v>
      </c>
      <c r="M296" s="13">
        <v>11200</v>
      </c>
      <c r="N296" s="13">
        <v>86100</v>
      </c>
      <c r="O296" s="13">
        <v>630500</v>
      </c>
      <c r="P296" s="13">
        <v>5500</v>
      </c>
      <c r="Q296" s="13">
        <v>-500</v>
      </c>
      <c r="R296" s="13">
        <v>692900</v>
      </c>
      <c r="S296" s="13">
        <v>1414500</v>
      </c>
      <c r="T296" s="13">
        <v>87000</v>
      </c>
      <c r="U296" s="13">
        <v>640400</v>
      </c>
      <c r="V296" s="13">
        <v>5500</v>
      </c>
      <c r="W296" s="13">
        <v>-500</v>
      </c>
      <c r="X296" s="13">
        <v>693300</v>
      </c>
      <c r="Y296" s="13">
        <v>1425700</v>
      </c>
    </row>
    <row r="297" spans="2:25" x14ac:dyDescent="0.25">
      <c r="B297" s="2">
        <v>292</v>
      </c>
      <c r="C297" s="2">
        <v>2013</v>
      </c>
      <c r="D297" s="1">
        <v>11042</v>
      </c>
      <c r="E297" t="s">
        <v>248</v>
      </c>
      <c r="F297" s="2" t="s">
        <v>1</v>
      </c>
      <c r="G297" s="13">
        <v>174845100</v>
      </c>
      <c r="H297" s="13">
        <v>0</v>
      </c>
      <c r="I297" s="13">
        <v>0</v>
      </c>
      <c r="J297" s="13">
        <v>0</v>
      </c>
      <c r="K297" s="13">
        <v>0</v>
      </c>
      <c r="L297" s="13">
        <v>0</v>
      </c>
      <c r="M297" s="13">
        <v>0</v>
      </c>
      <c r="N297" s="13">
        <v>52800</v>
      </c>
      <c r="O297" s="13">
        <v>303200</v>
      </c>
      <c r="P297" s="13">
        <v>22500</v>
      </c>
      <c r="Q297" s="13">
        <v>0</v>
      </c>
      <c r="R297" s="13">
        <v>439000</v>
      </c>
      <c r="S297" s="13">
        <v>817500</v>
      </c>
      <c r="T297" s="13">
        <v>52800</v>
      </c>
      <c r="U297" s="13">
        <v>303200</v>
      </c>
      <c r="V297" s="13">
        <v>22500</v>
      </c>
      <c r="W297" s="13">
        <v>0</v>
      </c>
      <c r="X297" s="13">
        <v>439000</v>
      </c>
      <c r="Y297" s="13">
        <v>817500</v>
      </c>
    </row>
    <row r="298" spans="2:25" x14ac:dyDescent="0.25">
      <c r="B298" s="2">
        <v>293</v>
      </c>
      <c r="C298" s="2">
        <v>2013</v>
      </c>
      <c r="D298" s="1">
        <v>11101</v>
      </c>
      <c r="E298" t="s">
        <v>229</v>
      </c>
      <c r="F298" s="2" t="s">
        <v>19</v>
      </c>
      <c r="G298" s="13">
        <v>70280400</v>
      </c>
      <c r="H298" s="13">
        <v>7200</v>
      </c>
      <c r="I298" s="13">
        <v>30100</v>
      </c>
      <c r="J298" s="13">
        <v>0</v>
      </c>
      <c r="K298" s="13">
        <v>0</v>
      </c>
      <c r="L298" s="13">
        <v>11500</v>
      </c>
      <c r="M298" s="13">
        <v>48800</v>
      </c>
      <c r="N298" s="13">
        <v>214800</v>
      </c>
      <c r="O298" s="13">
        <v>1134500</v>
      </c>
      <c r="P298" s="13">
        <v>0</v>
      </c>
      <c r="Q298" s="13">
        <v>0</v>
      </c>
      <c r="R298" s="13">
        <v>144900</v>
      </c>
      <c r="S298" s="13">
        <v>1494200</v>
      </c>
      <c r="T298" s="13">
        <v>222000</v>
      </c>
      <c r="U298" s="13">
        <v>1164600</v>
      </c>
      <c r="V298" s="13">
        <v>0</v>
      </c>
      <c r="W298" s="13">
        <v>0</v>
      </c>
      <c r="X298" s="13">
        <v>156400</v>
      </c>
      <c r="Y298" s="13">
        <v>1543000</v>
      </c>
    </row>
    <row r="299" spans="2:25" x14ac:dyDescent="0.25">
      <c r="B299" s="2">
        <v>294</v>
      </c>
      <c r="C299" s="2">
        <v>2013</v>
      </c>
      <c r="D299" s="1">
        <v>11111</v>
      </c>
      <c r="E299" t="s">
        <v>249</v>
      </c>
      <c r="F299" s="2" t="s">
        <v>19</v>
      </c>
      <c r="G299" s="13">
        <v>44402800</v>
      </c>
      <c r="H299" s="13">
        <v>541300</v>
      </c>
      <c r="I299" s="13">
        <v>915700</v>
      </c>
      <c r="J299" s="13">
        <v>0</v>
      </c>
      <c r="K299" s="13">
        <v>0</v>
      </c>
      <c r="L299" s="13">
        <v>67800</v>
      </c>
      <c r="M299" s="13">
        <v>1524800</v>
      </c>
      <c r="N299" s="13">
        <v>88200</v>
      </c>
      <c r="O299" s="13">
        <v>95000</v>
      </c>
      <c r="P299" s="13">
        <v>0</v>
      </c>
      <c r="Q299" s="13">
        <v>0</v>
      </c>
      <c r="R299" s="13">
        <v>96800</v>
      </c>
      <c r="S299" s="13">
        <v>280000</v>
      </c>
      <c r="T299" s="13">
        <v>629500</v>
      </c>
      <c r="U299" s="13">
        <v>1010700</v>
      </c>
      <c r="V299" s="13">
        <v>0</v>
      </c>
      <c r="W299" s="13">
        <v>0</v>
      </c>
      <c r="X299" s="13">
        <v>164600</v>
      </c>
      <c r="Y299" s="13">
        <v>1804800</v>
      </c>
    </row>
    <row r="300" spans="2:25" x14ac:dyDescent="0.25">
      <c r="B300" s="2">
        <v>295</v>
      </c>
      <c r="C300" s="2">
        <v>2013</v>
      </c>
      <c r="D300" s="1">
        <v>11116</v>
      </c>
      <c r="E300" t="s">
        <v>250</v>
      </c>
      <c r="F300" s="2" t="s">
        <v>19</v>
      </c>
      <c r="G300" s="13">
        <v>13240800</v>
      </c>
      <c r="H300" s="13">
        <v>0</v>
      </c>
      <c r="I300" s="13">
        <v>5300</v>
      </c>
      <c r="J300" s="13">
        <v>0</v>
      </c>
      <c r="K300" s="13">
        <v>0</v>
      </c>
      <c r="L300" s="13">
        <v>400</v>
      </c>
      <c r="M300" s="13">
        <v>5700</v>
      </c>
      <c r="N300" s="13">
        <v>500</v>
      </c>
      <c r="O300" s="13">
        <v>21400</v>
      </c>
      <c r="P300" s="13">
        <v>0</v>
      </c>
      <c r="Q300" s="13">
        <v>-26000</v>
      </c>
      <c r="R300" s="13">
        <v>4400</v>
      </c>
      <c r="S300" s="13">
        <v>300</v>
      </c>
      <c r="T300" s="13">
        <v>500</v>
      </c>
      <c r="U300" s="13">
        <v>26700</v>
      </c>
      <c r="V300" s="13">
        <v>0</v>
      </c>
      <c r="W300" s="13">
        <v>-26000</v>
      </c>
      <c r="X300" s="13">
        <v>4800</v>
      </c>
      <c r="Y300" s="13">
        <v>6000</v>
      </c>
    </row>
    <row r="301" spans="2:25" x14ac:dyDescent="0.25">
      <c r="B301" s="2">
        <v>296</v>
      </c>
      <c r="C301" s="2">
        <v>2013</v>
      </c>
      <c r="D301" s="1">
        <v>11126</v>
      </c>
      <c r="E301" t="s">
        <v>251</v>
      </c>
      <c r="F301" s="2" t="s">
        <v>19</v>
      </c>
      <c r="G301" s="13">
        <v>118681600</v>
      </c>
      <c r="H301" s="13">
        <v>637000</v>
      </c>
      <c r="I301" s="13">
        <v>681100</v>
      </c>
      <c r="J301" s="13">
        <v>0</v>
      </c>
      <c r="K301" s="13">
        <v>0</v>
      </c>
      <c r="L301" s="13">
        <v>510800</v>
      </c>
      <c r="M301" s="13">
        <v>1828900</v>
      </c>
      <c r="N301" s="13">
        <v>274000</v>
      </c>
      <c r="O301" s="13">
        <v>2651400</v>
      </c>
      <c r="P301" s="13">
        <v>0</v>
      </c>
      <c r="Q301" s="13">
        <v>0</v>
      </c>
      <c r="R301" s="13">
        <v>135000</v>
      </c>
      <c r="S301" s="13">
        <v>3060400</v>
      </c>
      <c r="T301" s="13">
        <v>911000</v>
      </c>
      <c r="U301" s="13">
        <v>3332500</v>
      </c>
      <c r="V301" s="13">
        <v>0</v>
      </c>
      <c r="W301" s="13">
        <v>0</v>
      </c>
      <c r="X301" s="13">
        <v>645800</v>
      </c>
      <c r="Y301" s="13">
        <v>4889300</v>
      </c>
    </row>
    <row r="302" spans="2:25" x14ac:dyDescent="0.25">
      <c r="B302" s="2">
        <v>297</v>
      </c>
      <c r="C302" s="2">
        <v>2013</v>
      </c>
      <c r="D302" s="1">
        <v>11127</v>
      </c>
      <c r="E302" t="s">
        <v>252</v>
      </c>
      <c r="F302" s="2" t="s">
        <v>19</v>
      </c>
      <c r="G302" s="13">
        <v>19489500</v>
      </c>
      <c r="H302" s="13">
        <v>0</v>
      </c>
      <c r="I302" s="13">
        <v>0</v>
      </c>
      <c r="J302" s="13">
        <v>0</v>
      </c>
      <c r="K302" s="13">
        <v>0</v>
      </c>
      <c r="L302" s="13">
        <v>0</v>
      </c>
      <c r="M302" s="13">
        <v>0</v>
      </c>
      <c r="N302" s="13">
        <v>62100</v>
      </c>
      <c r="O302" s="13">
        <v>310400</v>
      </c>
      <c r="P302" s="13">
        <v>0</v>
      </c>
      <c r="Q302" s="13">
        <v>0</v>
      </c>
      <c r="R302" s="13">
        <v>7000</v>
      </c>
      <c r="S302" s="13">
        <v>379500</v>
      </c>
      <c r="T302" s="13">
        <v>62100</v>
      </c>
      <c r="U302" s="13">
        <v>310400</v>
      </c>
      <c r="V302" s="13">
        <v>0</v>
      </c>
      <c r="W302" s="13">
        <v>0</v>
      </c>
      <c r="X302" s="13">
        <v>7000</v>
      </c>
      <c r="Y302" s="13">
        <v>379500</v>
      </c>
    </row>
    <row r="303" spans="2:25" x14ac:dyDescent="0.25">
      <c r="B303" s="2">
        <v>298</v>
      </c>
      <c r="C303" s="2">
        <v>2013</v>
      </c>
      <c r="D303" s="1">
        <v>11171</v>
      </c>
      <c r="E303" t="s">
        <v>253</v>
      </c>
      <c r="F303" s="2" t="s">
        <v>19</v>
      </c>
      <c r="G303" s="13">
        <v>119508500</v>
      </c>
      <c r="H303" s="13">
        <v>36800</v>
      </c>
      <c r="I303" s="13">
        <v>204400</v>
      </c>
      <c r="J303" s="13">
        <v>0</v>
      </c>
      <c r="K303" s="13">
        <v>0</v>
      </c>
      <c r="L303" s="13">
        <v>11100</v>
      </c>
      <c r="M303" s="13">
        <v>252300</v>
      </c>
      <c r="N303" s="13">
        <v>881700</v>
      </c>
      <c r="O303" s="13">
        <v>129400</v>
      </c>
      <c r="P303" s="13">
        <v>0</v>
      </c>
      <c r="Q303" s="13">
        <v>-10000</v>
      </c>
      <c r="R303" s="13">
        <v>92000</v>
      </c>
      <c r="S303" s="13">
        <v>1093100</v>
      </c>
      <c r="T303" s="13">
        <v>918500</v>
      </c>
      <c r="U303" s="13">
        <v>333800</v>
      </c>
      <c r="V303" s="13">
        <v>0</v>
      </c>
      <c r="W303" s="13">
        <v>-10000</v>
      </c>
      <c r="X303" s="13">
        <v>103100</v>
      </c>
      <c r="Y303" s="13">
        <v>1345400</v>
      </c>
    </row>
    <row r="304" spans="2:25" x14ac:dyDescent="0.25">
      <c r="B304" s="2">
        <v>299</v>
      </c>
      <c r="C304" s="2">
        <v>2013</v>
      </c>
      <c r="D304" s="1">
        <v>11172</v>
      </c>
      <c r="E304" t="s">
        <v>254</v>
      </c>
      <c r="F304" s="2" t="s">
        <v>19</v>
      </c>
      <c r="G304" s="13">
        <v>147454800</v>
      </c>
      <c r="H304" s="13">
        <v>100200</v>
      </c>
      <c r="I304" s="13">
        <v>763600</v>
      </c>
      <c r="J304" s="13">
        <v>0</v>
      </c>
      <c r="K304" s="13">
        <v>0</v>
      </c>
      <c r="L304" s="13">
        <v>68000</v>
      </c>
      <c r="M304" s="13">
        <v>931800</v>
      </c>
      <c r="N304" s="13">
        <v>604400</v>
      </c>
      <c r="O304" s="13">
        <v>391600</v>
      </c>
      <c r="P304" s="13">
        <v>0</v>
      </c>
      <c r="Q304" s="13">
        <v>0</v>
      </c>
      <c r="R304" s="13">
        <v>87100</v>
      </c>
      <c r="S304" s="13">
        <v>1083100</v>
      </c>
      <c r="T304" s="13">
        <v>704600</v>
      </c>
      <c r="U304" s="13">
        <v>1155200</v>
      </c>
      <c r="V304" s="13">
        <v>0</v>
      </c>
      <c r="W304" s="13">
        <v>0</v>
      </c>
      <c r="X304" s="13">
        <v>155100</v>
      </c>
      <c r="Y304" s="13">
        <v>2014900</v>
      </c>
    </row>
    <row r="305" spans="2:25" x14ac:dyDescent="0.25">
      <c r="B305" s="2">
        <v>300</v>
      </c>
      <c r="C305" s="2">
        <v>2013</v>
      </c>
      <c r="D305" s="1">
        <v>11176</v>
      </c>
      <c r="E305" t="s">
        <v>245</v>
      </c>
      <c r="F305" s="2" t="s">
        <v>19</v>
      </c>
      <c r="G305" s="13">
        <v>25446700</v>
      </c>
      <c r="H305" s="13">
        <v>0</v>
      </c>
      <c r="I305" s="13">
        <v>0</v>
      </c>
      <c r="J305" s="13">
        <v>0</v>
      </c>
      <c r="K305" s="13">
        <v>0</v>
      </c>
      <c r="L305" s="13">
        <v>0</v>
      </c>
      <c r="M305" s="13">
        <v>0</v>
      </c>
      <c r="N305" s="13">
        <v>315100</v>
      </c>
      <c r="O305" s="13">
        <v>699100</v>
      </c>
      <c r="P305" s="13">
        <v>0</v>
      </c>
      <c r="Q305" s="13">
        <v>0</v>
      </c>
      <c r="R305" s="13">
        <v>8300</v>
      </c>
      <c r="S305" s="13">
        <v>1022500</v>
      </c>
      <c r="T305" s="13">
        <v>315100</v>
      </c>
      <c r="U305" s="13">
        <v>699100</v>
      </c>
      <c r="V305" s="13">
        <v>0</v>
      </c>
      <c r="W305" s="13">
        <v>0</v>
      </c>
      <c r="X305" s="13">
        <v>8300</v>
      </c>
      <c r="Y305" s="13">
        <v>1022500</v>
      </c>
    </row>
    <row r="306" spans="2:25" x14ac:dyDescent="0.25">
      <c r="B306" s="2">
        <v>301</v>
      </c>
      <c r="C306" s="2">
        <v>2013</v>
      </c>
      <c r="D306" s="1">
        <v>11177</v>
      </c>
      <c r="E306" t="s">
        <v>255</v>
      </c>
      <c r="F306" s="2" t="s">
        <v>19</v>
      </c>
      <c r="G306" s="13">
        <v>59254100</v>
      </c>
      <c r="H306" s="13">
        <v>12100</v>
      </c>
      <c r="I306" s="13">
        <v>44700</v>
      </c>
      <c r="J306" s="13">
        <v>0</v>
      </c>
      <c r="K306" s="13">
        <v>0</v>
      </c>
      <c r="L306" s="13">
        <v>99000</v>
      </c>
      <c r="M306" s="13">
        <v>155800</v>
      </c>
      <c r="N306" s="13">
        <v>348800</v>
      </c>
      <c r="O306" s="13">
        <v>473000</v>
      </c>
      <c r="P306" s="13">
        <v>0</v>
      </c>
      <c r="Q306" s="13">
        <v>0</v>
      </c>
      <c r="R306" s="13">
        <v>102400</v>
      </c>
      <c r="S306" s="13">
        <v>924200</v>
      </c>
      <c r="T306" s="13">
        <v>360900</v>
      </c>
      <c r="U306" s="13">
        <v>517700</v>
      </c>
      <c r="V306" s="13">
        <v>0</v>
      </c>
      <c r="W306" s="13">
        <v>0</v>
      </c>
      <c r="X306" s="13">
        <v>201400</v>
      </c>
      <c r="Y306" s="13">
        <v>1080000</v>
      </c>
    </row>
    <row r="307" spans="2:25" x14ac:dyDescent="0.25">
      <c r="B307" s="2">
        <v>302</v>
      </c>
      <c r="C307" s="2">
        <v>2013</v>
      </c>
      <c r="D307" s="1">
        <v>11191</v>
      </c>
      <c r="E307" t="s">
        <v>248</v>
      </c>
      <c r="F307" s="2" t="s">
        <v>19</v>
      </c>
      <c r="G307" s="13">
        <v>38660500</v>
      </c>
      <c r="H307" s="13">
        <v>9900</v>
      </c>
      <c r="I307" s="13">
        <v>406400</v>
      </c>
      <c r="J307" s="13">
        <v>0</v>
      </c>
      <c r="K307" s="13">
        <v>0</v>
      </c>
      <c r="L307" s="13">
        <v>9800</v>
      </c>
      <c r="M307" s="13">
        <v>426100</v>
      </c>
      <c r="N307" s="13">
        <v>37400</v>
      </c>
      <c r="O307" s="13">
        <v>58000</v>
      </c>
      <c r="P307" s="13">
        <v>0</v>
      </c>
      <c r="Q307" s="13">
        <v>0</v>
      </c>
      <c r="R307" s="13">
        <v>27600</v>
      </c>
      <c r="S307" s="13">
        <v>123000</v>
      </c>
      <c r="T307" s="13">
        <v>47300</v>
      </c>
      <c r="U307" s="13">
        <v>464400</v>
      </c>
      <c r="V307" s="13">
        <v>0</v>
      </c>
      <c r="W307" s="13">
        <v>0</v>
      </c>
      <c r="X307" s="13">
        <v>37400</v>
      </c>
      <c r="Y307" s="13">
        <v>549100</v>
      </c>
    </row>
    <row r="308" spans="2:25" x14ac:dyDescent="0.25">
      <c r="B308" s="2">
        <v>303</v>
      </c>
      <c r="C308" s="2">
        <v>2013</v>
      </c>
      <c r="D308" s="1">
        <v>11211</v>
      </c>
      <c r="E308" t="s">
        <v>231</v>
      </c>
      <c r="F308" s="2" t="s">
        <v>20</v>
      </c>
      <c r="G308" s="13">
        <v>342408400</v>
      </c>
      <c r="H308" s="13">
        <v>696400</v>
      </c>
      <c r="I308" s="13">
        <v>2388400</v>
      </c>
      <c r="J308" s="13">
        <v>0</v>
      </c>
      <c r="K308" s="13">
        <v>0</v>
      </c>
      <c r="L308" s="13">
        <v>476000</v>
      </c>
      <c r="M308" s="13">
        <v>3560800</v>
      </c>
      <c r="N308" s="13">
        <v>3088700</v>
      </c>
      <c r="O308" s="13">
        <v>1527500</v>
      </c>
      <c r="P308" s="13">
        <v>0</v>
      </c>
      <c r="Q308" s="13">
        <v>0</v>
      </c>
      <c r="R308" s="13">
        <v>664500</v>
      </c>
      <c r="S308" s="13">
        <v>5280700</v>
      </c>
      <c r="T308" s="13">
        <v>3785100</v>
      </c>
      <c r="U308" s="13">
        <v>3915900</v>
      </c>
      <c r="V308" s="13">
        <v>0</v>
      </c>
      <c r="W308" s="13">
        <v>0</v>
      </c>
      <c r="X308" s="13">
        <v>1140500</v>
      </c>
      <c r="Y308" s="13">
        <v>8841500</v>
      </c>
    </row>
    <row r="309" spans="2:25" x14ac:dyDescent="0.25">
      <c r="B309" s="2">
        <v>304</v>
      </c>
      <c r="C309" s="2">
        <v>2013</v>
      </c>
      <c r="D309" s="1">
        <v>11246</v>
      </c>
      <c r="E309" t="s">
        <v>239</v>
      </c>
      <c r="F309" s="2" t="s">
        <v>20</v>
      </c>
      <c r="G309" s="13">
        <v>223990400</v>
      </c>
      <c r="H309" s="13">
        <v>367500</v>
      </c>
      <c r="I309" s="13">
        <v>758600</v>
      </c>
      <c r="J309" s="13">
        <v>0</v>
      </c>
      <c r="K309" s="13">
        <v>0</v>
      </c>
      <c r="L309" s="13">
        <v>406800</v>
      </c>
      <c r="M309" s="13">
        <v>1532900</v>
      </c>
      <c r="N309" s="13">
        <v>1946200</v>
      </c>
      <c r="O309" s="13">
        <v>550700</v>
      </c>
      <c r="P309" s="13">
        <v>0</v>
      </c>
      <c r="Q309" s="13">
        <v>100</v>
      </c>
      <c r="R309" s="13">
        <v>163500</v>
      </c>
      <c r="S309" s="13">
        <v>2660500</v>
      </c>
      <c r="T309" s="13">
        <v>2313700</v>
      </c>
      <c r="U309" s="13">
        <v>1309300</v>
      </c>
      <c r="V309" s="13">
        <v>0</v>
      </c>
      <c r="W309" s="13">
        <v>100</v>
      </c>
      <c r="X309" s="13">
        <v>570300</v>
      </c>
      <c r="Y309" s="13">
        <v>4193400</v>
      </c>
    </row>
    <row r="310" spans="2:25" x14ac:dyDescent="0.25">
      <c r="B310" s="2">
        <v>305</v>
      </c>
      <c r="C310" s="2">
        <v>2013</v>
      </c>
      <c r="D310" s="1">
        <v>11271</v>
      </c>
      <c r="E310" t="s">
        <v>256</v>
      </c>
      <c r="F310" s="2" t="s">
        <v>20</v>
      </c>
      <c r="G310" s="13">
        <v>547426300</v>
      </c>
      <c r="H310" s="13">
        <v>1907800</v>
      </c>
      <c r="I310" s="13">
        <v>3488500</v>
      </c>
      <c r="J310" s="13">
        <v>0</v>
      </c>
      <c r="K310" s="13">
        <v>0</v>
      </c>
      <c r="L310" s="13">
        <v>1357900</v>
      </c>
      <c r="M310" s="13">
        <v>6754200</v>
      </c>
      <c r="N310" s="13">
        <v>9336300</v>
      </c>
      <c r="O310" s="13">
        <v>3957900</v>
      </c>
      <c r="P310" s="13">
        <v>3700</v>
      </c>
      <c r="Q310" s="13">
        <v>0</v>
      </c>
      <c r="R310" s="13">
        <v>889400</v>
      </c>
      <c r="S310" s="13">
        <v>14187300</v>
      </c>
      <c r="T310" s="13">
        <v>11244100</v>
      </c>
      <c r="U310" s="13">
        <v>7446400</v>
      </c>
      <c r="V310" s="13">
        <v>3700</v>
      </c>
      <c r="W310" s="13">
        <v>0</v>
      </c>
      <c r="X310" s="13">
        <v>2247300</v>
      </c>
      <c r="Y310" s="13">
        <v>20941500</v>
      </c>
    </row>
    <row r="311" spans="2:25" x14ac:dyDescent="0.25">
      <c r="B311" s="2">
        <v>306</v>
      </c>
      <c r="C311" s="2">
        <v>2013</v>
      </c>
      <c r="D311" s="1">
        <v>11291</v>
      </c>
      <c r="E311" t="s">
        <v>21</v>
      </c>
      <c r="F311" s="2" t="s">
        <v>20</v>
      </c>
      <c r="G311" s="13">
        <v>222695800</v>
      </c>
      <c r="H311" s="13">
        <v>300</v>
      </c>
      <c r="I311" s="13">
        <v>7500</v>
      </c>
      <c r="J311" s="13">
        <v>0</v>
      </c>
      <c r="K311" s="13">
        <v>0</v>
      </c>
      <c r="L311" s="13">
        <v>19900</v>
      </c>
      <c r="M311" s="13">
        <v>27700</v>
      </c>
      <c r="N311" s="13">
        <v>3482700</v>
      </c>
      <c r="O311" s="13">
        <v>1574500</v>
      </c>
      <c r="P311" s="13">
        <v>378500</v>
      </c>
      <c r="Q311" s="13">
        <v>-8900</v>
      </c>
      <c r="R311" s="13">
        <v>802400</v>
      </c>
      <c r="S311" s="13">
        <v>6229200</v>
      </c>
      <c r="T311" s="13">
        <v>3483000</v>
      </c>
      <c r="U311" s="13">
        <v>1582000</v>
      </c>
      <c r="V311" s="13">
        <v>378500</v>
      </c>
      <c r="W311" s="13">
        <v>-8900</v>
      </c>
      <c r="X311" s="13">
        <v>822300</v>
      </c>
      <c r="Y311" s="13">
        <v>6256900</v>
      </c>
    </row>
    <row r="312" spans="2:25" x14ac:dyDescent="0.25">
      <c r="B312" s="2">
        <v>307</v>
      </c>
      <c r="C312" s="2">
        <v>2013</v>
      </c>
      <c r="D312" s="1">
        <v>12002</v>
      </c>
      <c r="E312" t="s">
        <v>257</v>
      </c>
      <c r="F312" s="2" t="s">
        <v>1</v>
      </c>
      <c r="G312" s="13">
        <v>97265900</v>
      </c>
      <c r="H312" s="13">
        <v>55000</v>
      </c>
      <c r="I312" s="13">
        <v>757400</v>
      </c>
      <c r="J312" s="13">
        <v>0</v>
      </c>
      <c r="K312" s="13">
        <v>0</v>
      </c>
      <c r="L312" s="13">
        <v>36100</v>
      </c>
      <c r="M312" s="13">
        <v>848500</v>
      </c>
      <c r="N312" s="13">
        <v>2392400</v>
      </c>
      <c r="O312" s="13">
        <v>894300</v>
      </c>
      <c r="P312" s="13">
        <v>0</v>
      </c>
      <c r="Q312" s="13">
        <v>0</v>
      </c>
      <c r="R312" s="13">
        <v>391400</v>
      </c>
      <c r="S312" s="13">
        <v>3678100</v>
      </c>
      <c r="T312" s="13">
        <v>2447400</v>
      </c>
      <c r="U312" s="13">
        <v>1651700</v>
      </c>
      <c r="V312" s="13">
        <v>0</v>
      </c>
      <c r="W312" s="13">
        <v>0</v>
      </c>
      <c r="X312" s="13">
        <v>427500</v>
      </c>
      <c r="Y312" s="13">
        <v>4526600</v>
      </c>
    </row>
    <row r="313" spans="2:25" x14ac:dyDescent="0.25">
      <c r="B313" s="2">
        <v>308</v>
      </c>
      <c r="C313" s="2">
        <v>2013</v>
      </c>
      <c r="D313" s="1">
        <v>12004</v>
      </c>
      <c r="E313" t="s">
        <v>258</v>
      </c>
      <c r="F313" s="2" t="s">
        <v>1</v>
      </c>
      <c r="G313" s="13">
        <v>66390500</v>
      </c>
      <c r="H313" s="13">
        <v>0</v>
      </c>
      <c r="I313" s="13">
        <v>0</v>
      </c>
      <c r="J313" s="13">
        <v>0</v>
      </c>
      <c r="K313" s="13">
        <v>0</v>
      </c>
      <c r="L313" s="13">
        <v>0</v>
      </c>
      <c r="M313" s="13">
        <v>0</v>
      </c>
      <c r="N313" s="13">
        <v>46100</v>
      </c>
      <c r="O313" s="13">
        <v>53400</v>
      </c>
      <c r="P313" s="13">
        <v>0</v>
      </c>
      <c r="Q313" s="13">
        <v>0</v>
      </c>
      <c r="R313" s="13">
        <v>154000</v>
      </c>
      <c r="S313" s="13">
        <v>253500</v>
      </c>
      <c r="T313" s="13">
        <v>46100</v>
      </c>
      <c r="U313" s="13">
        <v>53400</v>
      </c>
      <c r="V313" s="13">
        <v>0</v>
      </c>
      <c r="W313" s="13">
        <v>0</v>
      </c>
      <c r="X313" s="13">
        <v>154000</v>
      </c>
      <c r="Y313" s="13">
        <v>253500</v>
      </c>
    </row>
    <row r="314" spans="2:25" x14ac:dyDescent="0.25">
      <c r="B314" s="2">
        <v>309</v>
      </c>
      <c r="C314" s="2">
        <v>2013</v>
      </c>
      <c r="D314" s="1">
        <v>12006</v>
      </c>
      <c r="E314" t="s">
        <v>259</v>
      </c>
      <c r="F314" s="2" t="s">
        <v>1</v>
      </c>
      <c r="G314" s="13">
        <v>62527500</v>
      </c>
      <c r="H314" s="13">
        <v>300</v>
      </c>
      <c r="I314" s="13">
        <v>49400</v>
      </c>
      <c r="J314" s="13">
        <v>0</v>
      </c>
      <c r="K314" s="13">
        <v>0</v>
      </c>
      <c r="L314" s="13">
        <v>1400</v>
      </c>
      <c r="M314" s="13">
        <v>51100</v>
      </c>
      <c r="N314" s="13">
        <v>18600</v>
      </c>
      <c r="O314" s="13">
        <v>4100</v>
      </c>
      <c r="P314" s="13">
        <v>0</v>
      </c>
      <c r="Q314" s="13">
        <v>-9300</v>
      </c>
      <c r="R314" s="13">
        <v>470900</v>
      </c>
      <c r="S314" s="13">
        <v>484300</v>
      </c>
      <c r="T314" s="13">
        <v>18900</v>
      </c>
      <c r="U314" s="13">
        <v>53500</v>
      </c>
      <c r="V314" s="13">
        <v>0</v>
      </c>
      <c r="W314" s="13">
        <v>-9300</v>
      </c>
      <c r="X314" s="13">
        <v>472300</v>
      </c>
      <c r="Y314" s="13">
        <v>535400</v>
      </c>
    </row>
    <row r="315" spans="2:25" x14ac:dyDescent="0.25">
      <c r="B315" s="2">
        <v>310</v>
      </c>
      <c r="C315" s="2">
        <v>2013</v>
      </c>
      <c r="D315" s="1">
        <v>12008</v>
      </c>
      <c r="E315" t="s">
        <v>260</v>
      </c>
      <c r="F315" s="2" t="s">
        <v>1</v>
      </c>
      <c r="G315" s="13">
        <v>77861000</v>
      </c>
      <c r="H315" s="13">
        <v>0</v>
      </c>
      <c r="I315" s="13">
        <v>0</v>
      </c>
      <c r="J315" s="13">
        <v>0</v>
      </c>
      <c r="K315" s="13">
        <v>0</v>
      </c>
      <c r="L315" s="13">
        <v>0</v>
      </c>
      <c r="M315" s="13">
        <v>0</v>
      </c>
      <c r="N315" s="13">
        <v>7600</v>
      </c>
      <c r="O315" s="13">
        <v>17300</v>
      </c>
      <c r="P315" s="13">
        <v>0</v>
      </c>
      <c r="Q315" s="13">
        <v>-31100</v>
      </c>
      <c r="R315" s="13">
        <v>139600</v>
      </c>
      <c r="S315" s="13">
        <v>133400</v>
      </c>
      <c r="T315" s="13">
        <v>7600</v>
      </c>
      <c r="U315" s="13">
        <v>17300</v>
      </c>
      <c r="V315" s="13">
        <v>0</v>
      </c>
      <c r="W315" s="13">
        <v>-31100</v>
      </c>
      <c r="X315" s="13">
        <v>139600</v>
      </c>
      <c r="Y315" s="13">
        <v>133400</v>
      </c>
    </row>
    <row r="316" spans="2:25" x14ac:dyDescent="0.25">
      <c r="B316" s="2">
        <v>311</v>
      </c>
      <c r="C316" s="2">
        <v>2013</v>
      </c>
      <c r="D316" s="1">
        <v>12010</v>
      </c>
      <c r="E316" t="s">
        <v>261</v>
      </c>
      <c r="F316" s="2" t="s">
        <v>1</v>
      </c>
      <c r="G316" s="13">
        <v>22011100</v>
      </c>
      <c r="H316" s="13">
        <v>0</v>
      </c>
      <c r="I316" s="13">
        <v>0</v>
      </c>
      <c r="J316" s="13">
        <v>0</v>
      </c>
      <c r="K316" s="13">
        <v>0</v>
      </c>
      <c r="L316" s="13">
        <v>0</v>
      </c>
      <c r="M316" s="13">
        <v>0</v>
      </c>
      <c r="N316" s="13">
        <v>4300</v>
      </c>
      <c r="O316" s="13">
        <v>6200</v>
      </c>
      <c r="P316" s="13">
        <v>0</v>
      </c>
      <c r="Q316" s="13">
        <v>0</v>
      </c>
      <c r="R316" s="13">
        <v>68100</v>
      </c>
      <c r="S316" s="13">
        <v>78600</v>
      </c>
      <c r="T316" s="13">
        <v>4300</v>
      </c>
      <c r="U316" s="13">
        <v>6200</v>
      </c>
      <c r="V316" s="13">
        <v>0</v>
      </c>
      <c r="W316" s="13">
        <v>0</v>
      </c>
      <c r="X316" s="13">
        <v>68100</v>
      </c>
      <c r="Y316" s="13">
        <v>78600</v>
      </c>
    </row>
    <row r="317" spans="2:25" x14ac:dyDescent="0.25">
      <c r="B317" s="2">
        <v>312</v>
      </c>
      <c r="C317" s="2">
        <v>2013</v>
      </c>
      <c r="D317" s="1">
        <v>12012</v>
      </c>
      <c r="E317" t="s">
        <v>262</v>
      </c>
      <c r="F317" s="2" t="s">
        <v>1</v>
      </c>
      <c r="G317" s="13">
        <v>38555200</v>
      </c>
      <c r="H317" s="13">
        <v>0</v>
      </c>
      <c r="I317" s="13">
        <v>0</v>
      </c>
      <c r="J317" s="13">
        <v>0</v>
      </c>
      <c r="K317" s="13">
        <v>0</v>
      </c>
      <c r="L317" s="13">
        <v>0</v>
      </c>
      <c r="M317" s="13">
        <v>0</v>
      </c>
      <c r="N317" s="13">
        <v>15400</v>
      </c>
      <c r="O317" s="13">
        <v>600</v>
      </c>
      <c r="P317" s="13">
        <v>0</v>
      </c>
      <c r="Q317" s="13">
        <v>40400</v>
      </c>
      <c r="R317" s="13">
        <v>220700</v>
      </c>
      <c r="S317" s="13">
        <v>277100</v>
      </c>
      <c r="T317" s="13">
        <v>15400</v>
      </c>
      <c r="U317" s="13">
        <v>600</v>
      </c>
      <c r="V317" s="13">
        <v>0</v>
      </c>
      <c r="W317" s="13">
        <v>40400</v>
      </c>
      <c r="X317" s="13">
        <v>220700</v>
      </c>
      <c r="Y317" s="13">
        <v>277100</v>
      </c>
    </row>
    <row r="318" spans="2:25" x14ac:dyDescent="0.25">
      <c r="B318" s="2">
        <v>313</v>
      </c>
      <c r="C318" s="2">
        <v>2013</v>
      </c>
      <c r="D318" s="1">
        <v>12014</v>
      </c>
      <c r="E318" t="s">
        <v>263</v>
      </c>
      <c r="F318" s="2" t="s">
        <v>1</v>
      </c>
      <c r="G318" s="13">
        <v>61142700</v>
      </c>
      <c r="H318" s="13">
        <v>5000</v>
      </c>
      <c r="I318" s="13">
        <v>325900</v>
      </c>
      <c r="J318" s="13">
        <v>0</v>
      </c>
      <c r="K318" s="13">
        <v>0</v>
      </c>
      <c r="L318" s="13">
        <v>21400</v>
      </c>
      <c r="M318" s="13">
        <v>352300</v>
      </c>
      <c r="N318" s="13">
        <v>115600</v>
      </c>
      <c r="O318" s="13">
        <v>361200</v>
      </c>
      <c r="P318" s="13">
        <v>4000</v>
      </c>
      <c r="Q318" s="13">
        <v>100</v>
      </c>
      <c r="R318" s="13">
        <v>308700</v>
      </c>
      <c r="S318" s="13">
        <v>789600</v>
      </c>
      <c r="T318" s="13">
        <v>120600</v>
      </c>
      <c r="U318" s="13">
        <v>687100</v>
      </c>
      <c r="V318" s="13">
        <v>4000</v>
      </c>
      <c r="W318" s="13">
        <v>100</v>
      </c>
      <c r="X318" s="13">
        <v>330100</v>
      </c>
      <c r="Y318" s="13">
        <v>1141900</v>
      </c>
    </row>
    <row r="319" spans="2:25" x14ac:dyDescent="0.25">
      <c r="B319" s="2">
        <v>314</v>
      </c>
      <c r="C319" s="2">
        <v>2013</v>
      </c>
      <c r="D319" s="1">
        <v>12016</v>
      </c>
      <c r="E319" t="s">
        <v>100</v>
      </c>
      <c r="F319" s="2" t="s">
        <v>1</v>
      </c>
      <c r="G319" s="13">
        <v>37225000</v>
      </c>
      <c r="H319" s="13">
        <v>0</v>
      </c>
      <c r="I319" s="13">
        <v>0</v>
      </c>
      <c r="J319" s="13">
        <v>0</v>
      </c>
      <c r="K319" s="13">
        <v>0</v>
      </c>
      <c r="L319" s="13">
        <v>0</v>
      </c>
      <c r="M319" s="13">
        <v>0</v>
      </c>
      <c r="N319" s="13">
        <v>12300</v>
      </c>
      <c r="O319" s="13">
        <v>10800</v>
      </c>
      <c r="P319" s="13">
        <v>0</v>
      </c>
      <c r="Q319" s="13">
        <v>-100</v>
      </c>
      <c r="R319" s="13">
        <v>202400</v>
      </c>
      <c r="S319" s="13">
        <v>225400</v>
      </c>
      <c r="T319" s="13">
        <v>12300</v>
      </c>
      <c r="U319" s="13">
        <v>10800</v>
      </c>
      <c r="V319" s="13">
        <v>0</v>
      </c>
      <c r="W319" s="13">
        <v>-100</v>
      </c>
      <c r="X319" s="13">
        <v>202400</v>
      </c>
      <c r="Y319" s="13">
        <v>225400</v>
      </c>
    </row>
    <row r="320" spans="2:25" x14ac:dyDescent="0.25">
      <c r="B320" s="2">
        <v>315</v>
      </c>
      <c r="C320" s="2">
        <v>2013</v>
      </c>
      <c r="D320" s="1">
        <v>12018</v>
      </c>
      <c r="E320" t="s">
        <v>264</v>
      </c>
      <c r="F320" s="2" t="s">
        <v>1</v>
      </c>
      <c r="G320" s="13">
        <v>80902600</v>
      </c>
      <c r="H320" s="13">
        <v>0</v>
      </c>
      <c r="I320" s="13">
        <v>0</v>
      </c>
      <c r="J320" s="13">
        <v>0</v>
      </c>
      <c r="K320" s="13">
        <v>0</v>
      </c>
      <c r="L320" s="13">
        <v>0</v>
      </c>
      <c r="M320" s="13">
        <v>0</v>
      </c>
      <c r="N320" s="13">
        <v>132200</v>
      </c>
      <c r="O320" s="13">
        <v>37300</v>
      </c>
      <c r="P320" s="13">
        <v>0</v>
      </c>
      <c r="Q320" s="13">
        <v>-30500</v>
      </c>
      <c r="R320" s="13">
        <v>412600</v>
      </c>
      <c r="S320" s="13">
        <v>551600</v>
      </c>
      <c r="T320" s="13">
        <v>132200</v>
      </c>
      <c r="U320" s="13">
        <v>37300</v>
      </c>
      <c r="V320" s="13">
        <v>0</v>
      </c>
      <c r="W320" s="13">
        <v>-30500</v>
      </c>
      <c r="X320" s="13">
        <v>412600</v>
      </c>
      <c r="Y320" s="13">
        <v>551600</v>
      </c>
    </row>
    <row r="321" spans="2:25" x14ac:dyDescent="0.25">
      <c r="B321" s="2">
        <v>316</v>
      </c>
      <c r="C321" s="2">
        <v>2013</v>
      </c>
      <c r="D321" s="1">
        <v>12020</v>
      </c>
      <c r="E321" t="s">
        <v>265</v>
      </c>
      <c r="F321" s="2" t="s">
        <v>1</v>
      </c>
      <c r="G321" s="13">
        <v>41032800</v>
      </c>
      <c r="H321" s="13">
        <v>0</v>
      </c>
      <c r="I321" s="13">
        <v>0</v>
      </c>
      <c r="J321" s="13">
        <v>0</v>
      </c>
      <c r="K321" s="13">
        <v>0</v>
      </c>
      <c r="L321" s="13">
        <v>0</v>
      </c>
      <c r="M321" s="13">
        <v>0</v>
      </c>
      <c r="N321" s="13">
        <v>1100</v>
      </c>
      <c r="O321" s="13">
        <v>2400</v>
      </c>
      <c r="P321" s="13">
        <v>0</v>
      </c>
      <c r="Q321" s="13">
        <v>0</v>
      </c>
      <c r="R321" s="13">
        <v>149700</v>
      </c>
      <c r="S321" s="13">
        <v>153200</v>
      </c>
      <c r="T321" s="13">
        <v>1100</v>
      </c>
      <c r="U321" s="13">
        <v>2400</v>
      </c>
      <c r="V321" s="13">
        <v>0</v>
      </c>
      <c r="W321" s="13">
        <v>0</v>
      </c>
      <c r="X321" s="13">
        <v>149700</v>
      </c>
      <c r="Y321" s="13">
        <v>153200</v>
      </c>
    </row>
    <row r="322" spans="2:25" x14ac:dyDescent="0.25">
      <c r="B322" s="2">
        <v>317</v>
      </c>
      <c r="C322" s="2">
        <v>2013</v>
      </c>
      <c r="D322" s="1">
        <v>12022</v>
      </c>
      <c r="E322" t="s">
        <v>266</v>
      </c>
      <c r="F322" s="2" t="s">
        <v>1</v>
      </c>
      <c r="G322" s="13">
        <v>25059300</v>
      </c>
      <c r="H322" s="13">
        <v>0</v>
      </c>
      <c r="I322" s="13">
        <v>0</v>
      </c>
      <c r="J322" s="13">
        <v>0</v>
      </c>
      <c r="K322" s="13">
        <v>0</v>
      </c>
      <c r="L322" s="13">
        <v>0</v>
      </c>
      <c r="M322" s="13">
        <v>0</v>
      </c>
      <c r="N322" s="13">
        <v>700</v>
      </c>
      <c r="O322" s="13">
        <v>3800</v>
      </c>
      <c r="P322" s="13">
        <v>0</v>
      </c>
      <c r="Q322" s="13">
        <v>100</v>
      </c>
      <c r="R322" s="13">
        <v>40600</v>
      </c>
      <c r="S322" s="13">
        <v>45200</v>
      </c>
      <c r="T322" s="13">
        <v>700</v>
      </c>
      <c r="U322" s="13">
        <v>3800</v>
      </c>
      <c r="V322" s="13">
        <v>0</v>
      </c>
      <c r="W322" s="13">
        <v>100</v>
      </c>
      <c r="X322" s="13">
        <v>40600</v>
      </c>
      <c r="Y322" s="13">
        <v>45200</v>
      </c>
    </row>
    <row r="323" spans="2:25" x14ac:dyDescent="0.25">
      <c r="B323" s="2">
        <v>318</v>
      </c>
      <c r="C323" s="2">
        <v>2013</v>
      </c>
      <c r="D323" s="1">
        <v>12106</v>
      </c>
      <c r="E323" t="s">
        <v>267</v>
      </c>
      <c r="F323" s="2" t="s">
        <v>19</v>
      </c>
      <c r="G323" s="13">
        <v>5930100</v>
      </c>
      <c r="H323" s="13">
        <v>0</v>
      </c>
      <c r="I323" s="13">
        <v>0</v>
      </c>
      <c r="J323" s="13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v>0</v>
      </c>
      <c r="Q323" s="13">
        <v>0</v>
      </c>
      <c r="R323" s="13">
        <v>500</v>
      </c>
      <c r="S323" s="13">
        <v>500</v>
      </c>
      <c r="T323" s="13">
        <v>0</v>
      </c>
      <c r="U323" s="13">
        <v>0</v>
      </c>
      <c r="V323" s="13">
        <v>0</v>
      </c>
      <c r="W323" s="13">
        <v>0</v>
      </c>
      <c r="X323" s="13">
        <v>500</v>
      </c>
      <c r="Y323" s="13">
        <v>500</v>
      </c>
    </row>
    <row r="324" spans="2:25" x14ac:dyDescent="0.25">
      <c r="B324" s="2">
        <v>319</v>
      </c>
      <c r="C324" s="2">
        <v>2013</v>
      </c>
      <c r="D324" s="1">
        <v>12116</v>
      </c>
      <c r="E324" t="s">
        <v>268</v>
      </c>
      <c r="F324" s="2" t="s">
        <v>19</v>
      </c>
      <c r="G324" s="13">
        <v>3586100</v>
      </c>
      <c r="H324" s="13">
        <v>0</v>
      </c>
      <c r="I324" s="13">
        <v>0</v>
      </c>
      <c r="J324" s="13">
        <v>0</v>
      </c>
      <c r="K324" s="13">
        <v>0</v>
      </c>
      <c r="L324" s="13">
        <v>0</v>
      </c>
      <c r="M324" s="13">
        <v>0</v>
      </c>
      <c r="N324" s="13">
        <v>9600</v>
      </c>
      <c r="O324" s="13">
        <v>0</v>
      </c>
      <c r="P324" s="13">
        <v>0</v>
      </c>
      <c r="Q324" s="13">
        <v>200</v>
      </c>
      <c r="R324" s="13">
        <v>3400</v>
      </c>
      <c r="S324" s="13">
        <v>13200</v>
      </c>
      <c r="T324" s="13">
        <v>9600</v>
      </c>
      <c r="U324" s="13">
        <v>0</v>
      </c>
      <c r="V324" s="13">
        <v>0</v>
      </c>
      <c r="W324" s="13">
        <v>200</v>
      </c>
      <c r="X324" s="13">
        <v>3400</v>
      </c>
      <c r="Y324" s="13">
        <v>13200</v>
      </c>
    </row>
    <row r="325" spans="2:25" x14ac:dyDescent="0.25">
      <c r="B325" s="2">
        <v>320</v>
      </c>
      <c r="C325" s="2">
        <v>2013</v>
      </c>
      <c r="D325" s="1">
        <v>12121</v>
      </c>
      <c r="E325" t="s">
        <v>259</v>
      </c>
      <c r="F325" s="2" t="s">
        <v>19</v>
      </c>
      <c r="G325" s="13">
        <v>15519100</v>
      </c>
      <c r="H325" s="13">
        <v>0</v>
      </c>
      <c r="I325" s="13">
        <v>0</v>
      </c>
      <c r="J325" s="13">
        <v>0</v>
      </c>
      <c r="K325" s="13">
        <v>0</v>
      </c>
      <c r="L325" s="13">
        <v>0</v>
      </c>
      <c r="M325" s="13">
        <v>0</v>
      </c>
      <c r="N325" s="13">
        <v>44900</v>
      </c>
      <c r="O325" s="13">
        <v>84000</v>
      </c>
      <c r="P325" s="13">
        <v>0</v>
      </c>
      <c r="Q325" s="13">
        <v>100</v>
      </c>
      <c r="R325" s="13">
        <v>55200</v>
      </c>
      <c r="S325" s="13">
        <v>184200</v>
      </c>
      <c r="T325" s="13">
        <v>44900</v>
      </c>
      <c r="U325" s="13">
        <v>84000</v>
      </c>
      <c r="V325" s="13">
        <v>0</v>
      </c>
      <c r="W325" s="13">
        <v>100</v>
      </c>
      <c r="X325" s="13">
        <v>55200</v>
      </c>
      <c r="Y325" s="13">
        <v>184200</v>
      </c>
    </row>
    <row r="326" spans="2:25" x14ac:dyDescent="0.25">
      <c r="B326" s="2">
        <v>321</v>
      </c>
      <c r="C326" s="2">
        <v>2013</v>
      </c>
      <c r="D326" s="1">
        <v>12126</v>
      </c>
      <c r="E326" t="s">
        <v>269</v>
      </c>
      <c r="F326" s="2" t="s">
        <v>19</v>
      </c>
      <c r="G326" s="13">
        <v>20168200</v>
      </c>
      <c r="H326" s="13">
        <v>0</v>
      </c>
      <c r="I326" s="13">
        <v>0</v>
      </c>
      <c r="J326" s="13">
        <v>0</v>
      </c>
      <c r="K326" s="13">
        <v>0</v>
      </c>
      <c r="L326" s="13">
        <v>0</v>
      </c>
      <c r="M326" s="13">
        <v>0</v>
      </c>
      <c r="N326" s="13">
        <v>94000</v>
      </c>
      <c r="O326" s="13">
        <v>66800</v>
      </c>
      <c r="P326" s="13">
        <v>0</v>
      </c>
      <c r="Q326" s="13">
        <v>-400</v>
      </c>
      <c r="R326" s="13">
        <v>46800</v>
      </c>
      <c r="S326" s="13">
        <v>207200</v>
      </c>
      <c r="T326" s="13">
        <v>94000</v>
      </c>
      <c r="U326" s="13">
        <v>66800</v>
      </c>
      <c r="V326" s="13">
        <v>0</v>
      </c>
      <c r="W326" s="13">
        <v>-400</v>
      </c>
      <c r="X326" s="13">
        <v>46800</v>
      </c>
      <c r="Y326" s="13">
        <v>207200</v>
      </c>
    </row>
    <row r="327" spans="2:25" x14ac:dyDescent="0.25">
      <c r="B327" s="2">
        <v>322</v>
      </c>
      <c r="C327" s="2">
        <v>2013</v>
      </c>
      <c r="D327" s="1">
        <v>12131</v>
      </c>
      <c r="E327" t="s">
        <v>270</v>
      </c>
      <c r="F327" s="2" t="s">
        <v>19</v>
      </c>
      <c r="G327" s="13">
        <v>21743400</v>
      </c>
      <c r="H327" s="13">
        <v>57600</v>
      </c>
      <c r="I327" s="13">
        <v>36500</v>
      </c>
      <c r="J327" s="13">
        <v>0</v>
      </c>
      <c r="K327" s="13">
        <v>0</v>
      </c>
      <c r="L327" s="13">
        <v>300</v>
      </c>
      <c r="M327" s="13">
        <v>94400</v>
      </c>
      <c r="N327" s="13">
        <v>489400</v>
      </c>
      <c r="O327" s="13">
        <v>30800</v>
      </c>
      <c r="P327" s="13">
        <v>8700</v>
      </c>
      <c r="Q327" s="13">
        <v>0</v>
      </c>
      <c r="R327" s="13">
        <v>91100</v>
      </c>
      <c r="S327" s="13">
        <v>620000</v>
      </c>
      <c r="T327" s="13">
        <v>547000</v>
      </c>
      <c r="U327" s="13">
        <v>67300</v>
      </c>
      <c r="V327" s="13">
        <v>8700</v>
      </c>
      <c r="W327" s="13">
        <v>0</v>
      </c>
      <c r="X327" s="13">
        <v>91400</v>
      </c>
      <c r="Y327" s="13">
        <v>714400</v>
      </c>
    </row>
    <row r="328" spans="2:25" x14ac:dyDescent="0.25">
      <c r="B328" s="2">
        <v>323</v>
      </c>
      <c r="C328" s="2">
        <v>2013</v>
      </c>
      <c r="D328" s="1">
        <v>12146</v>
      </c>
      <c r="E328" t="s">
        <v>271</v>
      </c>
      <c r="F328" s="2" t="s">
        <v>19</v>
      </c>
      <c r="G328" s="13">
        <v>9197400</v>
      </c>
      <c r="H328" s="13">
        <v>0</v>
      </c>
      <c r="I328" s="13">
        <v>0</v>
      </c>
      <c r="J328" s="13">
        <v>0</v>
      </c>
      <c r="K328" s="13">
        <v>0</v>
      </c>
      <c r="L328" s="13">
        <v>0</v>
      </c>
      <c r="M328" s="13">
        <v>0</v>
      </c>
      <c r="N328" s="13">
        <v>21000</v>
      </c>
      <c r="O328" s="13">
        <v>20000</v>
      </c>
      <c r="P328" s="13">
        <v>0</v>
      </c>
      <c r="Q328" s="13">
        <v>0</v>
      </c>
      <c r="R328" s="13">
        <v>1200</v>
      </c>
      <c r="S328" s="13">
        <v>42200</v>
      </c>
      <c r="T328" s="13">
        <v>21000</v>
      </c>
      <c r="U328" s="13">
        <v>20000</v>
      </c>
      <c r="V328" s="13">
        <v>0</v>
      </c>
      <c r="W328" s="13">
        <v>0</v>
      </c>
      <c r="X328" s="13">
        <v>1200</v>
      </c>
      <c r="Y328" s="13">
        <v>42200</v>
      </c>
    </row>
    <row r="329" spans="2:25" x14ac:dyDescent="0.25">
      <c r="B329" s="2">
        <v>324</v>
      </c>
      <c r="C329" s="2">
        <v>2013</v>
      </c>
      <c r="D329" s="1">
        <v>12151</v>
      </c>
      <c r="E329" t="s">
        <v>272</v>
      </c>
      <c r="F329" s="2" t="s">
        <v>19</v>
      </c>
      <c r="G329" s="13">
        <v>6135900</v>
      </c>
      <c r="H329" s="13">
        <v>200</v>
      </c>
      <c r="I329" s="13">
        <v>22800</v>
      </c>
      <c r="J329" s="13">
        <v>0</v>
      </c>
      <c r="K329" s="13">
        <v>0</v>
      </c>
      <c r="L329" s="13">
        <v>100</v>
      </c>
      <c r="M329" s="13">
        <v>23100</v>
      </c>
      <c r="N329" s="13">
        <v>9100</v>
      </c>
      <c r="O329" s="13">
        <v>1200</v>
      </c>
      <c r="P329" s="13">
        <v>0</v>
      </c>
      <c r="Q329" s="13">
        <v>0</v>
      </c>
      <c r="R329" s="13">
        <v>3000</v>
      </c>
      <c r="S329" s="13">
        <v>13300</v>
      </c>
      <c r="T329" s="13">
        <v>9300</v>
      </c>
      <c r="U329" s="13">
        <v>24000</v>
      </c>
      <c r="V329" s="13">
        <v>0</v>
      </c>
      <c r="W329" s="13">
        <v>0</v>
      </c>
      <c r="X329" s="13">
        <v>3100</v>
      </c>
      <c r="Y329" s="13">
        <v>36400</v>
      </c>
    </row>
    <row r="330" spans="2:25" x14ac:dyDescent="0.25">
      <c r="B330" s="2">
        <v>325</v>
      </c>
      <c r="C330" s="2">
        <v>2013</v>
      </c>
      <c r="D330" s="1">
        <v>12181</v>
      </c>
      <c r="E330" t="s">
        <v>273</v>
      </c>
      <c r="F330" s="2" t="s">
        <v>19</v>
      </c>
      <c r="G330" s="13">
        <v>20781900</v>
      </c>
      <c r="H330" s="13">
        <v>0</v>
      </c>
      <c r="I330" s="13">
        <v>0</v>
      </c>
      <c r="J330" s="13">
        <v>0</v>
      </c>
      <c r="K330" s="13">
        <v>0</v>
      </c>
      <c r="L330" s="13">
        <v>0</v>
      </c>
      <c r="M330" s="13">
        <v>0</v>
      </c>
      <c r="N330" s="13">
        <v>160200</v>
      </c>
      <c r="O330" s="13">
        <v>205000</v>
      </c>
      <c r="P330" s="13">
        <v>0</v>
      </c>
      <c r="Q330" s="13">
        <v>100</v>
      </c>
      <c r="R330" s="13">
        <v>34300</v>
      </c>
      <c r="S330" s="13">
        <v>399600</v>
      </c>
      <c r="T330" s="13">
        <v>160200</v>
      </c>
      <c r="U330" s="13">
        <v>205000</v>
      </c>
      <c r="V330" s="13">
        <v>0</v>
      </c>
      <c r="W330" s="13">
        <v>100</v>
      </c>
      <c r="X330" s="13">
        <v>34300</v>
      </c>
      <c r="Y330" s="13">
        <v>399600</v>
      </c>
    </row>
    <row r="331" spans="2:25" x14ac:dyDescent="0.25">
      <c r="B331" s="2">
        <v>326</v>
      </c>
      <c r="C331" s="2">
        <v>2013</v>
      </c>
      <c r="D331" s="1">
        <v>12182</v>
      </c>
      <c r="E331" t="s">
        <v>274</v>
      </c>
      <c r="F331" s="2" t="s">
        <v>19</v>
      </c>
      <c r="G331" s="13">
        <v>4666500</v>
      </c>
      <c r="H331" s="13">
        <v>0</v>
      </c>
      <c r="I331" s="13">
        <v>0</v>
      </c>
      <c r="J331" s="13">
        <v>0</v>
      </c>
      <c r="K331" s="13">
        <v>0</v>
      </c>
      <c r="L331" s="13">
        <v>0</v>
      </c>
      <c r="M331" s="13">
        <v>0</v>
      </c>
      <c r="N331" s="13">
        <v>7700</v>
      </c>
      <c r="O331" s="13">
        <v>5800</v>
      </c>
      <c r="P331" s="13">
        <v>0</v>
      </c>
      <c r="Q331" s="13">
        <v>3200</v>
      </c>
      <c r="R331" s="13">
        <v>20100</v>
      </c>
      <c r="S331" s="13">
        <v>36800</v>
      </c>
      <c r="T331" s="13">
        <v>7700</v>
      </c>
      <c r="U331" s="13">
        <v>5800</v>
      </c>
      <c r="V331" s="13">
        <v>0</v>
      </c>
      <c r="W331" s="13">
        <v>3200</v>
      </c>
      <c r="X331" s="13">
        <v>20100</v>
      </c>
      <c r="Y331" s="13">
        <v>36800</v>
      </c>
    </row>
    <row r="332" spans="2:25" x14ac:dyDescent="0.25">
      <c r="B332" s="2">
        <v>327</v>
      </c>
      <c r="C332" s="2">
        <v>2013</v>
      </c>
      <c r="D332" s="1">
        <v>12191</v>
      </c>
      <c r="E332" t="s">
        <v>266</v>
      </c>
      <c r="F332" s="2" t="s">
        <v>19</v>
      </c>
      <c r="G332" s="13">
        <v>19475600</v>
      </c>
      <c r="H332" s="13">
        <v>500</v>
      </c>
      <c r="I332" s="13">
        <v>18100</v>
      </c>
      <c r="J332" s="13">
        <v>0</v>
      </c>
      <c r="K332" s="13">
        <v>0</v>
      </c>
      <c r="L332" s="13">
        <v>100</v>
      </c>
      <c r="M332" s="13">
        <v>18700</v>
      </c>
      <c r="N332" s="13">
        <v>37500</v>
      </c>
      <c r="O332" s="13">
        <v>61500</v>
      </c>
      <c r="P332" s="13">
        <v>0</v>
      </c>
      <c r="Q332" s="13">
        <v>0</v>
      </c>
      <c r="R332" s="13">
        <v>22000</v>
      </c>
      <c r="S332" s="13">
        <v>121000</v>
      </c>
      <c r="T332" s="13">
        <v>38000</v>
      </c>
      <c r="U332" s="13">
        <v>79600</v>
      </c>
      <c r="V332" s="13">
        <v>0</v>
      </c>
      <c r="W332" s="13">
        <v>0</v>
      </c>
      <c r="X332" s="13">
        <v>22100</v>
      </c>
      <c r="Y332" s="13">
        <v>139700</v>
      </c>
    </row>
    <row r="333" spans="2:25" x14ac:dyDescent="0.25">
      <c r="B333" s="2">
        <v>328</v>
      </c>
      <c r="C333" s="2">
        <v>2013</v>
      </c>
      <c r="D333" s="1">
        <v>12271</v>
      </c>
      <c r="E333" t="s">
        <v>263</v>
      </c>
      <c r="F333" s="2" t="s">
        <v>20</v>
      </c>
      <c r="G333" s="13">
        <v>327486700</v>
      </c>
      <c r="H333" s="13">
        <v>696700</v>
      </c>
      <c r="I333" s="13">
        <v>4289700</v>
      </c>
      <c r="J333" s="13">
        <v>0</v>
      </c>
      <c r="K333" s="13">
        <v>0</v>
      </c>
      <c r="L333" s="13">
        <v>2518300</v>
      </c>
      <c r="M333" s="13">
        <v>7504700</v>
      </c>
      <c r="N333" s="13">
        <v>5372000</v>
      </c>
      <c r="O333" s="13">
        <v>10909700</v>
      </c>
      <c r="P333" s="13">
        <v>0</v>
      </c>
      <c r="Q333" s="13">
        <v>-2120300</v>
      </c>
      <c r="R333" s="13">
        <v>2604100</v>
      </c>
      <c r="S333" s="13">
        <v>16765500</v>
      </c>
      <c r="T333" s="13">
        <v>6068700</v>
      </c>
      <c r="U333" s="13">
        <v>15199400</v>
      </c>
      <c r="V333" s="13">
        <v>0</v>
      </c>
      <c r="W333" s="13">
        <v>-2120300</v>
      </c>
      <c r="X333" s="13">
        <v>5122400</v>
      </c>
      <c r="Y333" s="13">
        <v>24270200</v>
      </c>
    </row>
    <row r="334" spans="2:25" x14ac:dyDescent="0.25">
      <c r="B334" s="2">
        <v>329</v>
      </c>
      <c r="C334" s="2">
        <v>2013</v>
      </c>
      <c r="D334" s="1">
        <v>13002</v>
      </c>
      <c r="E334" t="s">
        <v>275</v>
      </c>
      <c r="F334" s="2" t="s">
        <v>1</v>
      </c>
      <c r="G334" s="13">
        <v>200767400</v>
      </c>
      <c r="H334" s="13">
        <v>100</v>
      </c>
      <c r="I334" s="13">
        <v>200</v>
      </c>
      <c r="J334" s="13">
        <v>0</v>
      </c>
      <c r="K334" s="13">
        <v>0</v>
      </c>
      <c r="L334" s="13">
        <v>300</v>
      </c>
      <c r="M334" s="13">
        <v>600</v>
      </c>
      <c r="N334" s="13">
        <v>449300</v>
      </c>
      <c r="O334" s="13">
        <v>1302000</v>
      </c>
      <c r="P334" s="13">
        <v>30300</v>
      </c>
      <c r="Q334" s="13">
        <v>168700</v>
      </c>
      <c r="R334" s="13">
        <v>284200</v>
      </c>
      <c r="S334" s="13">
        <v>2234500</v>
      </c>
      <c r="T334" s="13">
        <v>449400</v>
      </c>
      <c r="U334" s="13">
        <v>1302200</v>
      </c>
      <c r="V334" s="13">
        <v>30300</v>
      </c>
      <c r="W334" s="13">
        <v>168700</v>
      </c>
      <c r="X334" s="13">
        <v>284500</v>
      </c>
      <c r="Y334" s="13">
        <v>2235100</v>
      </c>
    </row>
    <row r="335" spans="2:25" x14ac:dyDescent="0.25">
      <c r="B335" s="2">
        <v>330</v>
      </c>
      <c r="C335" s="2">
        <v>2013</v>
      </c>
      <c r="D335" s="1">
        <v>13004</v>
      </c>
      <c r="E335" t="s">
        <v>276</v>
      </c>
      <c r="F335" s="2" t="s">
        <v>1</v>
      </c>
      <c r="G335" s="13">
        <v>176967600</v>
      </c>
      <c r="H335" s="13">
        <v>100</v>
      </c>
      <c r="I335" s="13">
        <v>3600</v>
      </c>
      <c r="J335" s="13">
        <v>0</v>
      </c>
      <c r="K335" s="13">
        <v>0</v>
      </c>
      <c r="L335" s="13">
        <v>400</v>
      </c>
      <c r="M335" s="13">
        <v>4100</v>
      </c>
      <c r="N335" s="13">
        <v>61800</v>
      </c>
      <c r="O335" s="13">
        <v>59900</v>
      </c>
      <c r="P335" s="13">
        <v>0</v>
      </c>
      <c r="Q335" s="13">
        <v>0</v>
      </c>
      <c r="R335" s="13">
        <v>63100</v>
      </c>
      <c r="S335" s="13">
        <v>184800</v>
      </c>
      <c r="T335" s="13">
        <v>61900</v>
      </c>
      <c r="U335" s="13">
        <v>63500</v>
      </c>
      <c r="V335" s="13">
        <v>0</v>
      </c>
      <c r="W335" s="13">
        <v>0</v>
      </c>
      <c r="X335" s="13">
        <v>63500</v>
      </c>
      <c r="Y335" s="13">
        <v>188900</v>
      </c>
    </row>
    <row r="336" spans="2:25" x14ac:dyDescent="0.25">
      <c r="B336" s="2">
        <v>331</v>
      </c>
      <c r="C336" s="2">
        <v>2013</v>
      </c>
      <c r="D336" s="1">
        <v>13006</v>
      </c>
      <c r="E336" t="s">
        <v>277</v>
      </c>
      <c r="F336" s="2" t="s">
        <v>1</v>
      </c>
      <c r="G336" s="13">
        <v>69919500</v>
      </c>
      <c r="H336" s="13">
        <v>0</v>
      </c>
      <c r="I336" s="13">
        <v>0</v>
      </c>
      <c r="J336" s="13">
        <v>0</v>
      </c>
      <c r="K336" s="13">
        <v>0</v>
      </c>
      <c r="L336" s="13">
        <v>0</v>
      </c>
      <c r="M336" s="13">
        <v>0</v>
      </c>
      <c r="N336" s="13">
        <v>36200</v>
      </c>
      <c r="O336" s="13">
        <v>121400</v>
      </c>
      <c r="P336" s="13">
        <v>0</v>
      </c>
      <c r="Q336" s="13">
        <v>300</v>
      </c>
      <c r="R336" s="13">
        <v>11800</v>
      </c>
      <c r="S336" s="13">
        <v>169700</v>
      </c>
      <c r="T336" s="13">
        <v>36200</v>
      </c>
      <c r="U336" s="13">
        <v>121400</v>
      </c>
      <c r="V336" s="13">
        <v>0</v>
      </c>
      <c r="W336" s="13">
        <v>300</v>
      </c>
      <c r="X336" s="13">
        <v>11800</v>
      </c>
      <c r="Y336" s="13">
        <v>169700</v>
      </c>
    </row>
    <row r="337" spans="2:25" x14ac:dyDescent="0.25">
      <c r="B337" s="2">
        <v>332</v>
      </c>
      <c r="C337" s="2">
        <v>2013</v>
      </c>
      <c r="D337" s="1">
        <v>13008</v>
      </c>
      <c r="E337" t="s">
        <v>278</v>
      </c>
      <c r="F337" s="2" t="s">
        <v>1</v>
      </c>
      <c r="G337" s="13">
        <v>177169900</v>
      </c>
      <c r="H337" s="13">
        <v>17600</v>
      </c>
      <c r="I337" s="13">
        <v>91200</v>
      </c>
      <c r="J337" s="13">
        <v>0</v>
      </c>
      <c r="K337" s="13">
        <v>0</v>
      </c>
      <c r="L337" s="13">
        <v>3400</v>
      </c>
      <c r="M337" s="13">
        <v>112200</v>
      </c>
      <c r="N337" s="13">
        <v>837100</v>
      </c>
      <c r="O337" s="13">
        <v>2813800</v>
      </c>
      <c r="P337" s="13">
        <v>0</v>
      </c>
      <c r="Q337" s="13">
        <v>-24800</v>
      </c>
      <c r="R337" s="13">
        <v>310000</v>
      </c>
      <c r="S337" s="13">
        <v>3936100</v>
      </c>
      <c r="T337" s="13">
        <v>854700</v>
      </c>
      <c r="U337" s="13">
        <v>2905000</v>
      </c>
      <c r="V337" s="13">
        <v>0</v>
      </c>
      <c r="W337" s="13">
        <v>-24800</v>
      </c>
      <c r="X337" s="13">
        <v>313400</v>
      </c>
      <c r="Y337" s="13">
        <v>4048300</v>
      </c>
    </row>
    <row r="338" spans="2:25" x14ac:dyDescent="0.25">
      <c r="B338" s="2">
        <v>333</v>
      </c>
      <c r="C338" s="2">
        <v>2013</v>
      </c>
      <c r="D338" s="1">
        <v>13010</v>
      </c>
      <c r="E338" t="s">
        <v>279</v>
      </c>
      <c r="F338" s="2" t="s">
        <v>1</v>
      </c>
      <c r="G338" s="13">
        <v>133003500</v>
      </c>
      <c r="H338" s="13">
        <v>0</v>
      </c>
      <c r="I338" s="13">
        <v>0</v>
      </c>
      <c r="J338" s="13">
        <v>0</v>
      </c>
      <c r="K338" s="13">
        <v>0</v>
      </c>
      <c r="L338" s="13">
        <v>0</v>
      </c>
      <c r="M338" s="13">
        <v>0</v>
      </c>
      <c r="N338" s="13">
        <v>248100</v>
      </c>
      <c r="O338" s="13">
        <v>2435100</v>
      </c>
      <c r="P338" s="13">
        <v>0</v>
      </c>
      <c r="Q338" s="13">
        <v>0</v>
      </c>
      <c r="R338" s="13">
        <v>135800</v>
      </c>
      <c r="S338" s="13">
        <v>2819000</v>
      </c>
      <c r="T338" s="13">
        <v>248100</v>
      </c>
      <c r="U338" s="13">
        <v>2435100</v>
      </c>
      <c r="V338" s="13">
        <v>0</v>
      </c>
      <c r="W338" s="13">
        <v>0</v>
      </c>
      <c r="X338" s="13">
        <v>135800</v>
      </c>
      <c r="Y338" s="13">
        <v>2819000</v>
      </c>
    </row>
    <row r="339" spans="2:25" x14ac:dyDescent="0.25">
      <c r="B339" s="2">
        <v>334</v>
      </c>
      <c r="C339" s="2">
        <v>2013</v>
      </c>
      <c r="D339" s="1">
        <v>13012</v>
      </c>
      <c r="E339" t="s">
        <v>280</v>
      </c>
      <c r="F339" s="2" t="s">
        <v>1</v>
      </c>
      <c r="G339" s="13">
        <v>372841500</v>
      </c>
      <c r="H339" s="13">
        <v>1600</v>
      </c>
      <c r="I339" s="13">
        <v>62700</v>
      </c>
      <c r="J339" s="13">
        <v>0</v>
      </c>
      <c r="K339" s="13">
        <v>0</v>
      </c>
      <c r="L339" s="13">
        <v>440000</v>
      </c>
      <c r="M339" s="13">
        <v>504300</v>
      </c>
      <c r="N339" s="13">
        <v>306600</v>
      </c>
      <c r="O339" s="13">
        <v>1768800</v>
      </c>
      <c r="P339" s="13">
        <v>0</v>
      </c>
      <c r="Q339" s="13">
        <v>0</v>
      </c>
      <c r="R339" s="13">
        <v>113200</v>
      </c>
      <c r="S339" s="13">
        <v>2188600</v>
      </c>
      <c r="T339" s="13">
        <v>308200</v>
      </c>
      <c r="U339" s="13">
        <v>1831500</v>
      </c>
      <c r="V339" s="13">
        <v>0</v>
      </c>
      <c r="W339" s="13">
        <v>0</v>
      </c>
      <c r="X339" s="13">
        <v>553200</v>
      </c>
      <c r="Y339" s="13">
        <v>2692900</v>
      </c>
    </row>
    <row r="340" spans="2:25" x14ac:dyDescent="0.25">
      <c r="B340" s="2">
        <v>335</v>
      </c>
      <c r="C340" s="2">
        <v>2013</v>
      </c>
      <c r="D340" s="1">
        <v>13014</v>
      </c>
      <c r="E340" t="s">
        <v>281</v>
      </c>
      <c r="F340" s="2" t="s">
        <v>1</v>
      </c>
      <c r="G340" s="13">
        <v>426718700</v>
      </c>
      <c r="H340" s="13">
        <v>212500</v>
      </c>
      <c r="I340" s="13">
        <v>772700</v>
      </c>
      <c r="J340" s="13">
        <v>0</v>
      </c>
      <c r="K340" s="13">
        <v>0</v>
      </c>
      <c r="L340" s="13">
        <v>120800</v>
      </c>
      <c r="M340" s="13">
        <v>1106000</v>
      </c>
      <c r="N340" s="13">
        <v>5758000</v>
      </c>
      <c r="O340" s="13">
        <v>3873900</v>
      </c>
      <c r="P340" s="13">
        <v>0</v>
      </c>
      <c r="Q340" s="13">
        <v>0</v>
      </c>
      <c r="R340" s="13">
        <v>3283500</v>
      </c>
      <c r="S340" s="13">
        <v>12915400</v>
      </c>
      <c r="T340" s="13">
        <v>5970500</v>
      </c>
      <c r="U340" s="13">
        <v>4646600</v>
      </c>
      <c r="V340" s="13">
        <v>0</v>
      </c>
      <c r="W340" s="13">
        <v>0</v>
      </c>
      <c r="X340" s="13">
        <v>3404300</v>
      </c>
      <c r="Y340" s="13">
        <v>14021400</v>
      </c>
    </row>
    <row r="341" spans="2:25" x14ac:dyDescent="0.25">
      <c r="B341" s="2">
        <v>336</v>
      </c>
      <c r="C341" s="2">
        <v>2013</v>
      </c>
      <c r="D341" s="1">
        <v>13016</v>
      </c>
      <c r="E341" t="s">
        <v>282</v>
      </c>
      <c r="F341" s="2" t="s">
        <v>1</v>
      </c>
      <c r="G341" s="13">
        <v>120210000</v>
      </c>
      <c r="H341" s="13">
        <v>2700</v>
      </c>
      <c r="I341" s="13">
        <v>31000</v>
      </c>
      <c r="J341" s="13">
        <v>0</v>
      </c>
      <c r="K341" s="13">
        <v>-13600</v>
      </c>
      <c r="L341" s="13">
        <v>500</v>
      </c>
      <c r="M341" s="13">
        <v>20600</v>
      </c>
      <c r="N341" s="13">
        <v>19100</v>
      </c>
      <c r="O341" s="13">
        <v>833600</v>
      </c>
      <c r="P341" s="13">
        <v>0</v>
      </c>
      <c r="Q341" s="13">
        <v>-13600</v>
      </c>
      <c r="R341" s="13">
        <v>115800</v>
      </c>
      <c r="S341" s="13">
        <v>968500</v>
      </c>
      <c r="T341" s="13">
        <v>21800</v>
      </c>
      <c r="U341" s="13">
        <v>864600</v>
      </c>
      <c r="V341" s="13">
        <v>0</v>
      </c>
      <c r="W341" s="13">
        <v>0</v>
      </c>
      <c r="X341" s="13">
        <v>116300</v>
      </c>
      <c r="Y341" s="13">
        <v>989100</v>
      </c>
    </row>
    <row r="342" spans="2:25" x14ac:dyDescent="0.25">
      <c r="B342" s="2">
        <v>337</v>
      </c>
      <c r="C342" s="2">
        <v>2013</v>
      </c>
      <c r="D342" s="1">
        <v>13018</v>
      </c>
      <c r="E342" t="s">
        <v>283</v>
      </c>
      <c r="F342" s="2" t="s">
        <v>1</v>
      </c>
      <c r="G342" s="13">
        <v>366672800</v>
      </c>
      <c r="H342" s="13">
        <v>0</v>
      </c>
      <c r="I342" s="13">
        <v>0</v>
      </c>
      <c r="J342" s="13">
        <v>0</v>
      </c>
      <c r="K342" s="13">
        <v>0</v>
      </c>
      <c r="L342" s="13">
        <v>0</v>
      </c>
      <c r="M342" s="13">
        <v>0</v>
      </c>
      <c r="N342" s="13">
        <v>397500</v>
      </c>
      <c r="O342" s="13">
        <v>6087500</v>
      </c>
      <c r="P342" s="13">
        <v>0</v>
      </c>
      <c r="Q342" s="13">
        <v>-8900</v>
      </c>
      <c r="R342" s="13">
        <v>404600</v>
      </c>
      <c r="S342" s="13">
        <v>6880700</v>
      </c>
      <c r="T342" s="13">
        <v>397500</v>
      </c>
      <c r="U342" s="13">
        <v>6087500</v>
      </c>
      <c r="V342" s="13">
        <v>0</v>
      </c>
      <c r="W342" s="13">
        <v>-8900</v>
      </c>
      <c r="X342" s="13">
        <v>404600</v>
      </c>
      <c r="Y342" s="13">
        <v>6880700</v>
      </c>
    </row>
    <row r="343" spans="2:25" x14ac:dyDescent="0.25">
      <c r="B343" s="2">
        <v>338</v>
      </c>
      <c r="C343" s="2">
        <v>2013</v>
      </c>
      <c r="D343" s="1">
        <v>13020</v>
      </c>
      <c r="E343" t="s">
        <v>284</v>
      </c>
      <c r="F343" s="2" t="s">
        <v>1</v>
      </c>
      <c r="G343" s="13">
        <v>233167300</v>
      </c>
      <c r="H343" s="13">
        <v>3200</v>
      </c>
      <c r="I343" s="13">
        <v>95400</v>
      </c>
      <c r="J343" s="13">
        <v>10800</v>
      </c>
      <c r="K343" s="13">
        <v>0</v>
      </c>
      <c r="L343" s="13">
        <v>5700</v>
      </c>
      <c r="M343" s="13">
        <v>115100</v>
      </c>
      <c r="N343" s="13">
        <v>111100</v>
      </c>
      <c r="O343" s="13">
        <v>182900</v>
      </c>
      <c r="P343" s="13">
        <v>0</v>
      </c>
      <c r="Q343" s="13">
        <v>85800</v>
      </c>
      <c r="R343" s="13">
        <v>43500</v>
      </c>
      <c r="S343" s="13">
        <v>423300</v>
      </c>
      <c r="T343" s="13">
        <v>114300</v>
      </c>
      <c r="U343" s="13">
        <v>278300</v>
      </c>
      <c r="V343" s="13">
        <v>10800</v>
      </c>
      <c r="W343" s="13">
        <v>85800</v>
      </c>
      <c r="X343" s="13">
        <v>49200</v>
      </c>
      <c r="Y343" s="13">
        <v>538400</v>
      </c>
    </row>
    <row r="344" spans="2:25" x14ac:dyDescent="0.25">
      <c r="B344" s="2">
        <v>339</v>
      </c>
      <c r="C344" s="2">
        <v>2013</v>
      </c>
      <c r="D344" s="1">
        <v>13022</v>
      </c>
      <c r="E344" t="s">
        <v>285</v>
      </c>
      <c r="F344" s="2" t="s">
        <v>1</v>
      </c>
      <c r="G344" s="13">
        <v>113947700</v>
      </c>
      <c r="H344" s="13">
        <v>0</v>
      </c>
      <c r="I344" s="13">
        <v>0</v>
      </c>
      <c r="J344" s="13">
        <v>0</v>
      </c>
      <c r="K344" s="13">
        <v>0</v>
      </c>
      <c r="L344" s="13">
        <v>0</v>
      </c>
      <c r="M344" s="13">
        <v>0</v>
      </c>
      <c r="N344" s="13">
        <v>2500</v>
      </c>
      <c r="O344" s="13">
        <v>304400</v>
      </c>
      <c r="P344" s="13">
        <v>0</v>
      </c>
      <c r="Q344" s="13">
        <v>22300</v>
      </c>
      <c r="R344" s="13">
        <v>57100</v>
      </c>
      <c r="S344" s="13">
        <v>386300</v>
      </c>
      <c r="T344" s="13">
        <v>2500</v>
      </c>
      <c r="U344" s="13">
        <v>304400</v>
      </c>
      <c r="V344" s="13">
        <v>0</v>
      </c>
      <c r="W344" s="13">
        <v>22300</v>
      </c>
      <c r="X344" s="13">
        <v>57100</v>
      </c>
      <c r="Y344" s="13">
        <v>386300</v>
      </c>
    </row>
    <row r="345" spans="2:25" x14ac:dyDescent="0.25">
      <c r="B345" s="2">
        <v>340</v>
      </c>
      <c r="C345" s="2">
        <v>2013</v>
      </c>
      <c r="D345" s="1">
        <v>13024</v>
      </c>
      <c r="E345" t="s">
        <v>286</v>
      </c>
      <c r="F345" s="2" t="s">
        <v>1</v>
      </c>
      <c r="G345" s="13">
        <v>174221200</v>
      </c>
      <c r="H345" s="13">
        <v>6200</v>
      </c>
      <c r="I345" s="13">
        <v>256600</v>
      </c>
      <c r="J345" s="13">
        <v>0</v>
      </c>
      <c r="K345" s="13">
        <v>0</v>
      </c>
      <c r="L345" s="13">
        <v>3700</v>
      </c>
      <c r="M345" s="13">
        <v>266500</v>
      </c>
      <c r="N345" s="13">
        <v>129300</v>
      </c>
      <c r="O345" s="13">
        <v>230800</v>
      </c>
      <c r="P345" s="13">
        <v>0</v>
      </c>
      <c r="Q345" s="13">
        <v>32600</v>
      </c>
      <c r="R345" s="13">
        <v>50600</v>
      </c>
      <c r="S345" s="13">
        <v>443300</v>
      </c>
      <c r="T345" s="13">
        <v>135500</v>
      </c>
      <c r="U345" s="13">
        <v>487400</v>
      </c>
      <c r="V345" s="13">
        <v>0</v>
      </c>
      <c r="W345" s="13">
        <v>32600</v>
      </c>
      <c r="X345" s="13">
        <v>54300</v>
      </c>
      <c r="Y345" s="13">
        <v>709800</v>
      </c>
    </row>
    <row r="346" spans="2:25" x14ac:dyDescent="0.25">
      <c r="B346" s="2">
        <v>341</v>
      </c>
      <c r="C346" s="2">
        <v>2013</v>
      </c>
      <c r="D346" s="1">
        <v>13026</v>
      </c>
      <c r="E346" t="s">
        <v>287</v>
      </c>
      <c r="F346" s="2" t="s">
        <v>1</v>
      </c>
      <c r="G346" s="13">
        <v>179808300</v>
      </c>
      <c r="H346" s="13">
        <v>18800</v>
      </c>
      <c r="I346" s="13">
        <v>130100</v>
      </c>
      <c r="J346" s="13">
        <v>0</v>
      </c>
      <c r="K346" s="13">
        <v>0</v>
      </c>
      <c r="L346" s="13">
        <v>1400</v>
      </c>
      <c r="M346" s="13">
        <v>150300</v>
      </c>
      <c r="N346" s="13">
        <v>60200</v>
      </c>
      <c r="O346" s="13">
        <v>317800</v>
      </c>
      <c r="P346" s="13">
        <v>0</v>
      </c>
      <c r="Q346" s="13">
        <v>0</v>
      </c>
      <c r="R346" s="13">
        <v>186700</v>
      </c>
      <c r="S346" s="13">
        <v>564700</v>
      </c>
      <c r="T346" s="13">
        <v>79000</v>
      </c>
      <c r="U346" s="13">
        <v>447900</v>
      </c>
      <c r="V346" s="13">
        <v>0</v>
      </c>
      <c r="W346" s="13">
        <v>0</v>
      </c>
      <c r="X346" s="13">
        <v>188100</v>
      </c>
      <c r="Y346" s="13">
        <v>715000</v>
      </c>
    </row>
    <row r="347" spans="2:25" x14ac:dyDescent="0.25">
      <c r="B347" s="2">
        <v>342</v>
      </c>
      <c r="C347" s="2">
        <v>2013</v>
      </c>
      <c r="D347" s="1">
        <v>13028</v>
      </c>
      <c r="E347" t="s">
        <v>288</v>
      </c>
      <c r="F347" s="2" t="s">
        <v>1</v>
      </c>
      <c r="G347" s="13">
        <v>650118900</v>
      </c>
      <c r="H347" s="13">
        <v>2400</v>
      </c>
      <c r="I347" s="13">
        <v>34700</v>
      </c>
      <c r="J347" s="13">
        <v>0</v>
      </c>
      <c r="K347" s="13">
        <v>0</v>
      </c>
      <c r="L347" s="13">
        <v>4200</v>
      </c>
      <c r="M347" s="13">
        <v>41300</v>
      </c>
      <c r="N347" s="13">
        <v>545800</v>
      </c>
      <c r="O347" s="13">
        <v>853000</v>
      </c>
      <c r="P347" s="13">
        <v>50900</v>
      </c>
      <c r="Q347" s="13">
        <v>334100</v>
      </c>
      <c r="R347" s="13">
        <v>328600</v>
      </c>
      <c r="S347" s="13">
        <v>2112400</v>
      </c>
      <c r="T347" s="13">
        <v>548200</v>
      </c>
      <c r="U347" s="13">
        <v>887700</v>
      </c>
      <c r="V347" s="13">
        <v>50900</v>
      </c>
      <c r="W347" s="13">
        <v>334100</v>
      </c>
      <c r="X347" s="13">
        <v>332800</v>
      </c>
      <c r="Y347" s="13">
        <v>2153700</v>
      </c>
    </row>
    <row r="348" spans="2:25" x14ac:dyDescent="0.25">
      <c r="B348" s="2">
        <v>343</v>
      </c>
      <c r="C348" s="2">
        <v>2013</v>
      </c>
      <c r="D348" s="1">
        <v>13032</v>
      </c>
      <c r="E348" t="s">
        <v>289</v>
      </c>
      <c r="F348" s="2" t="s">
        <v>1</v>
      </c>
      <c r="G348" s="13">
        <v>372253200</v>
      </c>
      <c r="H348" s="13">
        <v>247200</v>
      </c>
      <c r="I348" s="13">
        <v>68400</v>
      </c>
      <c r="J348" s="13">
        <v>0</v>
      </c>
      <c r="K348" s="13">
        <v>0</v>
      </c>
      <c r="L348" s="13">
        <v>249500</v>
      </c>
      <c r="M348" s="13">
        <v>565100</v>
      </c>
      <c r="N348" s="13">
        <v>10507800</v>
      </c>
      <c r="O348" s="13">
        <v>7004900</v>
      </c>
      <c r="P348" s="13">
        <v>6900</v>
      </c>
      <c r="Q348" s="13">
        <v>2494100</v>
      </c>
      <c r="R348" s="13">
        <v>5605100</v>
      </c>
      <c r="S348" s="13">
        <v>25618800</v>
      </c>
      <c r="T348" s="13">
        <v>10755000</v>
      </c>
      <c r="U348" s="13">
        <v>7073300</v>
      </c>
      <c r="V348" s="13">
        <v>6900</v>
      </c>
      <c r="W348" s="13">
        <v>2494100</v>
      </c>
      <c r="X348" s="13">
        <v>5854600</v>
      </c>
      <c r="Y348" s="13">
        <v>26183900</v>
      </c>
    </row>
    <row r="349" spans="2:25" x14ac:dyDescent="0.25">
      <c r="B349" s="2">
        <v>344</v>
      </c>
      <c r="C349" s="2">
        <v>2013</v>
      </c>
      <c r="D349" s="1">
        <v>13034</v>
      </c>
      <c r="E349" t="s">
        <v>290</v>
      </c>
      <c r="F349" s="2" t="s">
        <v>1</v>
      </c>
      <c r="G349" s="13">
        <v>115196500</v>
      </c>
      <c r="H349" s="13">
        <v>0</v>
      </c>
      <c r="I349" s="13">
        <v>35700</v>
      </c>
      <c r="J349" s="13">
        <v>0</v>
      </c>
      <c r="K349" s="13">
        <v>0</v>
      </c>
      <c r="L349" s="13">
        <v>1600</v>
      </c>
      <c r="M349" s="13">
        <v>37300</v>
      </c>
      <c r="N349" s="13">
        <v>78400</v>
      </c>
      <c r="O349" s="13">
        <v>225800</v>
      </c>
      <c r="P349" s="13">
        <v>5500</v>
      </c>
      <c r="Q349" s="13">
        <v>0</v>
      </c>
      <c r="R349" s="13">
        <v>44800</v>
      </c>
      <c r="S349" s="13">
        <v>354500</v>
      </c>
      <c r="T349" s="13">
        <v>78400</v>
      </c>
      <c r="U349" s="13">
        <v>261500</v>
      </c>
      <c r="V349" s="13">
        <v>5500</v>
      </c>
      <c r="W349" s="13">
        <v>0</v>
      </c>
      <c r="X349" s="13">
        <v>46400</v>
      </c>
      <c r="Y349" s="13">
        <v>391800</v>
      </c>
    </row>
    <row r="350" spans="2:25" x14ac:dyDescent="0.25">
      <c r="B350" s="2">
        <v>345</v>
      </c>
      <c r="C350" s="2">
        <v>2013</v>
      </c>
      <c r="D350" s="1">
        <v>13036</v>
      </c>
      <c r="E350" t="s">
        <v>291</v>
      </c>
      <c r="F350" s="2" t="s">
        <v>1</v>
      </c>
      <c r="G350" s="13">
        <v>127223400</v>
      </c>
      <c r="H350" s="13">
        <v>0</v>
      </c>
      <c r="I350" s="13">
        <v>900</v>
      </c>
      <c r="J350" s="13">
        <v>0</v>
      </c>
      <c r="K350" s="13">
        <v>0</v>
      </c>
      <c r="L350" s="13">
        <v>100</v>
      </c>
      <c r="M350" s="13">
        <v>1000</v>
      </c>
      <c r="N350" s="13">
        <v>94200</v>
      </c>
      <c r="O350" s="13">
        <v>618000</v>
      </c>
      <c r="P350" s="13">
        <v>0</v>
      </c>
      <c r="Q350" s="13">
        <v>10500</v>
      </c>
      <c r="R350" s="13">
        <v>198200</v>
      </c>
      <c r="S350" s="13">
        <v>920900</v>
      </c>
      <c r="T350" s="13">
        <v>94200</v>
      </c>
      <c r="U350" s="13">
        <v>618900</v>
      </c>
      <c r="V350" s="13">
        <v>0</v>
      </c>
      <c r="W350" s="13">
        <v>10500</v>
      </c>
      <c r="X350" s="13">
        <v>198300</v>
      </c>
      <c r="Y350" s="13">
        <v>921900</v>
      </c>
    </row>
    <row r="351" spans="2:25" x14ac:dyDescent="0.25">
      <c r="B351" s="2">
        <v>346</v>
      </c>
      <c r="C351" s="2">
        <v>2013</v>
      </c>
      <c r="D351" s="1">
        <v>13038</v>
      </c>
      <c r="E351" t="s">
        <v>292</v>
      </c>
      <c r="F351" s="2" t="s">
        <v>1</v>
      </c>
      <c r="G351" s="13">
        <v>1010281400</v>
      </c>
      <c r="H351" s="13">
        <v>6200</v>
      </c>
      <c r="I351" s="13">
        <v>805200</v>
      </c>
      <c r="J351" s="13">
        <v>0</v>
      </c>
      <c r="K351" s="13">
        <v>0</v>
      </c>
      <c r="L351" s="13">
        <v>6600</v>
      </c>
      <c r="M351" s="13">
        <v>818000</v>
      </c>
      <c r="N351" s="13">
        <v>1301100</v>
      </c>
      <c r="O351" s="13">
        <v>3924400</v>
      </c>
      <c r="P351" s="13">
        <v>0</v>
      </c>
      <c r="Q351" s="13">
        <v>-159000</v>
      </c>
      <c r="R351" s="13">
        <v>809600</v>
      </c>
      <c r="S351" s="13">
        <v>5876100</v>
      </c>
      <c r="T351" s="13">
        <v>1307300</v>
      </c>
      <c r="U351" s="13">
        <v>4729600</v>
      </c>
      <c r="V351" s="13">
        <v>0</v>
      </c>
      <c r="W351" s="13">
        <v>-159000</v>
      </c>
      <c r="X351" s="13">
        <v>816200</v>
      </c>
      <c r="Y351" s="13">
        <v>6694100</v>
      </c>
    </row>
    <row r="352" spans="2:25" x14ac:dyDescent="0.25">
      <c r="B352" s="2">
        <v>347</v>
      </c>
      <c r="C352" s="2">
        <v>2013</v>
      </c>
      <c r="D352" s="1">
        <v>13040</v>
      </c>
      <c r="E352" t="s">
        <v>293</v>
      </c>
      <c r="F352" s="2" t="s">
        <v>1</v>
      </c>
      <c r="G352" s="13">
        <v>124086200</v>
      </c>
      <c r="H352" s="13">
        <v>5800</v>
      </c>
      <c r="I352" s="13">
        <v>30500</v>
      </c>
      <c r="J352" s="13">
        <v>0</v>
      </c>
      <c r="K352" s="13">
        <v>0</v>
      </c>
      <c r="L352" s="13">
        <v>14200</v>
      </c>
      <c r="M352" s="13">
        <v>50500</v>
      </c>
      <c r="N352" s="13">
        <v>110800</v>
      </c>
      <c r="O352" s="13">
        <v>694700</v>
      </c>
      <c r="P352" s="13">
        <v>0</v>
      </c>
      <c r="Q352" s="13">
        <v>133300</v>
      </c>
      <c r="R352" s="13">
        <v>200900</v>
      </c>
      <c r="S352" s="13">
        <v>1139700</v>
      </c>
      <c r="T352" s="13">
        <v>116600</v>
      </c>
      <c r="U352" s="13">
        <v>725200</v>
      </c>
      <c r="V352" s="13">
        <v>0</v>
      </c>
      <c r="W352" s="13">
        <v>133300</v>
      </c>
      <c r="X352" s="13">
        <v>215100</v>
      </c>
      <c r="Y352" s="13">
        <v>1190200</v>
      </c>
    </row>
    <row r="353" spans="2:25" x14ac:dyDescent="0.25">
      <c r="B353" s="2">
        <v>348</v>
      </c>
      <c r="C353" s="2">
        <v>2013</v>
      </c>
      <c r="D353" s="1">
        <v>13042</v>
      </c>
      <c r="E353" t="s">
        <v>294</v>
      </c>
      <c r="F353" s="2" t="s">
        <v>1</v>
      </c>
      <c r="G353" s="13">
        <v>353964500</v>
      </c>
      <c r="H353" s="13">
        <v>0</v>
      </c>
      <c r="I353" s="13">
        <v>2900</v>
      </c>
      <c r="J353" s="13">
        <v>0</v>
      </c>
      <c r="K353" s="13">
        <v>0</v>
      </c>
      <c r="L353" s="13">
        <v>4400</v>
      </c>
      <c r="M353" s="13">
        <v>7300</v>
      </c>
      <c r="N353" s="13">
        <v>155000</v>
      </c>
      <c r="O353" s="13">
        <v>877900</v>
      </c>
      <c r="P353" s="13">
        <v>0</v>
      </c>
      <c r="Q353" s="13">
        <v>-36900</v>
      </c>
      <c r="R353" s="13">
        <v>86200</v>
      </c>
      <c r="S353" s="13">
        <v>1082200</v>
      </c>
      <c r="T353" s="13">
        <v>155000</v>
      </c>
      <c r="U353" s="13">
        <v>880800</v>
      </c>
      <c r="V353" s="13">
        <v>0</v>
      </c>
      <c r="W353" s="13">
        <v>-36900</v>
      </c>
      <c r="X353" s="13">
        <v>90600</v>
      </c>
      <c r="Y353" s="13">
        <v>1089500</v>
      </c>
    </row>
    <row r="354" spans="2:25" x14ac:dyDescent="0.25">
      <c r="B354" s="2">
        <v>349</v>
      </c>
      <c r="C354" s="2">
        <v>2013</v>
      </c>
      <c r="D354" s="1">
        <v>13044</v>
      </c>
      <c r="E354" t="s">
        <v>295</v>
      </c>
      <c r="F354" s="2" t="s">
        <v>1</v>
      </c>
      <c r="G354" s="13">
        <v>77654300</v>
      </c>
      <c r="H354" s="13">
        <v>200</v>
      </c>
      <c r="I354" s="13">
        <v>1500</v>
      </c>
      <c r="J354" s="13">
        <v>0</v>
      </c>
      <c r="K354" s="13">
        <v>0</v>
      </c>
      <c r="L354" s="13">
        <v>1000</v>
      </c>
      <c r="M354" s="13">
        <v>2700</v>
      </c>
      <c r="N354" s="13">
        <v>4500</v>
      </c>
      <c r="O354" s="13">
        <v>166000</v>
      </c>
      <c r="P354" s="13">
        <v>0</v>
      </c>
      <c r="Q354" s="13">
        <v>-26100</v>
      </c>
      <c r="R354" s="13">
        <v>17100</v>
      </c>
      <c r="S354" s="13">
        <v>161500</v>
      </c>
      <c r="T354" s="13">
        <v>4700</v>
      </c>
      <c r="U354" s="13">
        <v>167500</v>
      </c>
      <c r="V354" s="13">
        <v>0</v>
      </c>
      <c r="W354" s="13">
        <v>-26100</v>
      </c>
      <c r="X354" s="13">
        <v>18100</v>
      </c>
      <c r="Y354" s="13">
        <v>164200</v>
      </c>
    </row>
    <row r="355" spans="2:25" x14ac:dyDescent="0.25">
      <c r="B355" s="2">
        <v>350</v>
      </c>
      <c r="C355" s="2">
        <v>2013</v>
      </c>
      <c r="D355" s="1">
        <v>13046</v>
      </c>
      <c r="E355" t="s">
        <v>296</v>
      </c>
      <c r="F355" s="2" t="s">
        <v>1</v>
      </c>
      <c r="G355" s="13">
        <v>422925200</v>
      </c>
      <c r="H355" s="13">
        <v>0</v>
      </c>
      <c r="I355" s="13">
        <v>0</v>
      </c>
      <c r="J355" s="13">
        <v>0</v>
      </c>
      <c r="K355" s="13">
        <v>0</v>
      </c>
      <c r="L355" s="13">
        <v>0</v>
      </c>
      <c r="M355" s="13">
        <v>0</v>
      </c>
      <c r="N355" s="13">
        <v>398800</v>
      </c>
      <c r="O355" s="13">
        <v>1943200</v>
      </c>
      <c r="P355" s="13">
        <v>0</v>
      </c>
      <c r="Q355" s="13">
        <v>0</v>
      </c>
      <c r="R355" s="13">
        <v>172200</v>
      </c>
      <c r="S355" s="13">
        <v>2514200</v>
      </c>
      <c r="T355" s="13">
        <v>398800</v>
      </c>
      <c r="U355" s="13">
        <v>1943200</v>
      </c>
      <c r="V355" s="13">
        <v>0</v>
      </c>
      <c r="W355" s="13">
        <v>0</v>
      </c>
      <c r="X355" s="13">
        <v>172200</v>
      </c>
      <c r="Y355" s="13">
        <v>2514200</v>
      </c>
    </row>
    <row r="356" spans="2:25" x14ac:dyDescent="0.25">
      <c r="B356" s="2">
        <v>351</v>
      </c>
      <c r="C356" s="2">
        <v>2013</v>
      </c>
      <c r="D356" s="1">
        <v>13048</v>
      </c>
      <c r="E356" t="s">
        <v>297</v>
      </c>
      <c r="F356" s="2" t="s">
        <v>1</v>
      </c>
      <c r="G356" s="13">
        <v>89637400</v>
      </c>
      <c r="H356" s="13">
        <v>0</v>
      </c>
      <c r="I356" s="13">
        <v>0</v>
      </c>
      <c r="J356" s="13">
        <v>0</v>
      </c>
      <c r="K356" s="13">
        <v>0</v>
      </c>
      <c r="L356" s="13">
        <v>0</v>
      </c>
      <c r="M356" s="13">
        <v>0</v>
      </c>
      <c r="N356" s="13">
        <v>20400</v>
      </c>
      <c r="O356" s="13">
        <v>78700</v>
      </c>
      <c r="P356" s="13">
        <v>0</v>
      </c>
      <c r="Q356" s="13">
        <v>0</v>
      </c>
      <c r="R356" s="13">
        <v>79700</v>
      </c>
      <c r="S356" s="13">
        <v>178800</v>
      </c>
      <c r="T356" s="13">
        <v>20400</v>
      </c>
      <c r="U356" s="13">
        <v>78700</v>
      </c>
      <c r="V356" s="13">
        <v>0</v>
      </c>
      <c r="W356" s="13">
        <v>0</v>
      </c>
      <c r="X356" s="13">
        <v>79700</v>
      </c>
      <c r="Y356" s="13">
        <v>178800</v>
      </c>
    </row>
    <row r="357" spans="2:25" x14ac:dyDescent="0.25">
      <c r="B357" s="2">
        <v>352</v>
      </c>
      <c r="C357" s="2">
        <v>2013</v>
      </c>
      <c r="D357" s="1">
        <v>13050</v>
      </c>
      <c r="E357" t="s">
        <v>298</v>
      </c>
      <c r="F357" s="2" t="s">
        <v>1</v>
      </c>
      <c r="G357" s="13">
        <v>200803600</v>
      </c>
      <c r="H357" s="13">
        <v>183000</v>
      </c>
      <c r="I357" s="13">
        <v>207400</v>
      </c>
      <c r="J357" s="13">
        <v>0</v>
      </c>
      <c r="K357" s="13">
        <v>0</v>
      </c>
      <c r="L357" s="13">
        <v>311000</v>
      </c>
      <c r="M357" s="13">
        <v>701400</v>
      </c>
      <c r="N357" s="13">
        <v>223600</v>
      </c>
      <c r="O357" s="13">
        <v>53900</v>
      </c>
      <c r="P357" s="13">
        <v>0</v>
      </c>
      <c r="Q357" s="13">
        <v>0</v>
      </c>
      <c r="R357" s="13">
        <v>381400</v>
      </c>
      <c r="S357" s="13">
        <v>658900</v>
      </c>
      <c r="T357" s="13">
        <v>406600</v>
      </c>
      <c r="U357" s="13">
        <v>261300</v>
      </c>
      <c r="V357" s="13">
        <v>0</v>
      </c>
      <c r="W357" s="13">
        <v>0</v>
      </c>
      <c r="X357" s="13">
        <v>692400</v>
      </c>
      <c r="Y357" s="13">
        <v>1360300</v>
      </c>
    </row>
    <row r="358" spans="2:25" x14ac:dyDescent="0.25">
      <c r="B358" s="2">
        <v>353</v>
      </c>
      <c r="C358" s="2">
        <v>2013</v>
      </c>
      <c r="D358" s="1">
        <v>13052</v>
      </c>
      <c r="E358" t="s">
        <v>299</v>
      </c>
      <c r="F358" s="2" t="s">
        <v>1</v>
      </c>
      <c r="G358" s="13">
        <v>232315100</v>
      </c>
      <c r="H358" s="13">
        <v>0</v>
      </c>
      <c r="I358" s="13">
        <v>0</v>
      </c>
      <c r="J358" s="13">
        <v>0</v>
      </c>
      <c r="K358" s="13">
        <v>0</v>
      </c>
      <c r="L358" s="13">
        <v>0</v>
      </c>
      <c r="M358" s="13">
        <v>0</v>
      </c>
      <c r="N358" s="13">
        <v>220900</v>
      </c>
      <c r="O358" s="13">
        <v>1301700</v>
      </c>
      <c r="P358" s="13">
        <v>0</v>
      </c>
      <c r="Q358" s="13">
        <v>0</v>
      </c>
      <c r="R358" s="13">
        <v>78200</v>
      </c>
      <c r="S358" s="13">
        <v>1600800</v>
      </c>
      <c r="T358" s="13">
        <v>220900</v>
      </c>
      <c r="U358" s="13">
        <v>1301700</v>
      </c>
      <c r="V358" s="13">
        <v>0</v>
      </c>
      <c r="W358" s="13">
        <v>0</v>
      </c>
      <c r="X358" s="13">
        <v>78200</v>
      </c>
      <c r="Y358" s="13">
        <v>1600800</v>
      </c>
    </row>
    <row r="359" spans="2:25" x14ac:dyDescent="0.25">
      <c r="B359" s="2">
        <v>354</v>
      </c>
      <c r="C359" s="2">
        <v>2013</v>
      </c>
      <c r="D359" s="1">
        <v>13054</v>
      </c>
      <c r="E359" t="s">
        <v>300</v>
      </c>
      <c r="F359" s="2" t="s">
        <v>1</v>
      </c>
      <c r="G359" s="13">
        <v>282957100</v>
      </c>
      <c r="H359" s="13">
        <v>0</v>
      </c>
      <c r="I359" s="13">
        <v>0</v>
      </c>
      <c r="J359" s="13">
        <v>0</v>
      </c>
      <c r="K359" s="13">
        <v>0</v>
      </c>
      <c r="L359" s="13">
        <v>0</v>
      </c>
      <c r="M359" s="13">
        <v>0</v>
      </c>
      <c r="N359" s="13">
        <v>132900</v>
      </c>
      <c r="O359" s="13">
        <v>445900</v>
      </c>
      <c r="P359" s="13">
        <v>0</v>
      </c>
      <c r="Q359" s="13">
        <v>0</v>
      </c>
      <c r="R359" s="13">
        <v>64600</v>
      </c>
      <c r="S359" s="13">
        <v>643400</v>
      </c>
      <c r="T359" s="13">
        <v>132900</v>
      </c>
      <c r="U359" s="13">
        <v>445900</v>
      </c>
      <c r="V359" s="13">
        <v>0</v>
      </c>
      <c r="W359" s="13">
        <v>0</v>
      </c>
      <c r="X359" s="13">
        <v>64600</v>
      </c>
      <c r="Y359" s="13">
        <v>643400</v>
      </c>
    </row>
    <row r="360" spans="2:25" x14ac:dyDescent="0.25">
      <c r="B360" s="2">
        <v>355</v>
      </c>
      <c r="C360" s="2">
        <v>2013</v>
      </c>
      <c r="D360" s="1">
        <v>13056</v>
      </c>
      <c r="E360" t="s">
        <v>301</v>
      </c>
      <c r="F360" s="2" t="s">
        <v>1</v>
      </c>
      <c r="G360" s="13">
        <v>378476300</v>
      </c>
      <c r="H360" s="13">
        <v>13400</v>
      </c>
      <c r="I360" s="13">
        <v>70500</v>
      </c>
      <c r="J360" s="13">
        <v>0</v>
      </c>
      <c r="K360" s="13">
        <v>0</v>
      </c>
      <c r="L360" s="13">
        <v>500</v>
      </c>
      <c r="M360" s="13">
        <v>84400</v>
      </c>
      <c r="N360" s="13">
        <v>546200</v>
      </c>
      <c r="O360" s="13">
        <v>1961200</v>
      </c>
      <c r="P360" s="13">
        <v>0</v>
      </c>
      <c r="Q360" s="13">
        <v>0</v>
      </c>
      <c r="R360" s="13">
        <v>468600</v>
      </c>
      <c r="S360" s="13">
        <v>2976000</v>
      </c>
      <c r="T360" s="13">
        <v>559600</v>
      </c>
      <c r="U360" s="13">
        <v>2031700</v>
      </c>
      <c r="V360" s="13">
        <v>0</v>
      </c>
      <c r="W360" s="13">
        <v>0</v>
      </c>
      <c r="X360" s="13">
        <v>469100</v>
      </c>
      <c r="Y360" s="13">
        <v>3060400</v>
      </c>
    </row>
    <row r="361" spans="2:25" x14ac:dyDescent="0.25">
      <c r="B361" s="2">
        <v>356</v>
      </c>
      <c r="C361" s="2">
        <v>2013</v>
      </c>
      <c r="D361" s="1">
        <v>13058</v>
      </c>
      <c r="E361" t="s">
        <v>302</v>
      </c>
      <c r="F361" s="2" t="s">
        <v>1</v>
      </c>
      <c r="G361" s="13">
        <v>241759700</v>
      </c>
      <c r="H361" s="13">
        <v>2500</v>
      </c>
      <c r="I361" s="13">
        <v>0</v>
      </c>
      <c r="J361" s="13">
        <v>0</v>
      </c>
      <c r="K361" s="13">
        <v>0</v>
      </c>
      <c r="L361" s="13">
        <v>1100</v>
      </c>
      <c r="M361" s="13">
        <v>3600</v>
      </c>
      <c r="N361" s="13">
        <v>142500</v>
      </c>
      <c r="O361" s="13">
        <v>2429200</v>
      </c>
      <c r="P361" s="13">
        <v>0</v>
      </c>
      <c r="Q361" s="13">
        <v>0</v>
      </c>
      <c r="R361" s="13">
        <v>727100</v>
      </c>
      <c r="S361" s="13">
        <v>3298800</v>
      </c>
      <c r="T361" s="13">
        <v>145000</v>
      </c>
      <c r="U361" s="13">
        <v>2429200</v>
      </c>
      <c r="V361" s="13">
        <v>0</v>
      </c>
      <c r="W361" s="13">
        <v>0</v>
      </c>
      <c r="X361" s="13">
        <v>728200</v>
      </c>
      <c r="Y361" s="13">
        <v>3302400</v>
      </c>
    </row>
    <row r="362" spans="2:25" x14ac:dyDescent="0.25">
      <c r="B362" s="2">
        <v>357</v>
      </c>
      <c r="C362" s="2">
        <v>2013</v>
      </c>
      <c r="D362" s="1">
        <v>13060</v>
      </c>
      <c r="E362" t="s">
        <v>303</v>
      </c>
      <c r="F362" s="2" t="s">
        <v>1</v>
      </c>
      <c r="G362" s="13">
        <v>133970000</v>
      </c>
      <c r="H362" s="13">
        <v>600</v>
      </c>
      <c r="I362" s="13">
        <v>300</v>
      </c>
      <c r="J362" s="13">
        <v>0</v>
      </c>
      <c r="K362" s="13">
        <v>0</v>
      </c>
      <c r="L362" s="13">
        <v>400</v>
      </c>
      <c r="M362" s="13">
        <v>1300</v>
      </c>
      <c r="N362" s="13">
        <v>132200</v>
      </c>
      <c r="O362" s="13">
        <v>768700</v>
      </c>
      <c r="P362" s="13">
        <v>0</v>
      </c>
      <c r="Q362" s="13">
        <v>0</v>
      </c>
      <c r="R362" s="13">
        <v>1000</v>
      </c>
      <c r="S362" s="13">
        <v>901900</v>
      </c>
      <c r="T362" s="13">
        <v>132800</v>
      </c>
      <c r="U362" s="13">
        <v>769000</v>
      </c>
      <c r="V362" s="13">
        <v>0</v>
      </c>
      <c r="W362" s="13">
        <v>0</v>
      </c>
      <c r="X362" s="13">
        <v>1400</v>
      </c>
      <c r="Y362" s="13">
        <v>903200</v>
      </c>
    </row>
    <row r="363" spans="2:25" x14ac:dyDescent="0.25">
      <c r="B363" s="2">
        <v>358</v>
      </c>
      <c r="C363" s="2">
        <v>2013</v>
      </c>
      <c r="D363" s="1">
        <v>13062</v>
      </c>
      <c r="E363" t="s">
        <v>304</v>
      </c>
      <c r="F363" s="2" t="s">
        <v>1</v>
      </c>
      <c r="G363" s="13">
        <v>276075000</v>
      </c>
      <c r="H363" s="13">
        <v>4300</v>
      </c>
      <c r="I363" s="13">
        <v>17900</v>
      </c>
      <c r="J363" s="13">
        <v>0</v>
      </c>
      <c r="K363" s="13">
        <v>0</v>
      </c>
      <c r="L363" s="13">
        <v>8800</v>
      </c>
      <c r="M363" s="13">
        <v>31000</v>
      </c>
      <c r="N363" s="13">
        <v>240300</v>
      </c>
      <c r="O363" s="13">
        <v>1609300</v>
      </c>
      <c r="P363" s="13">
        <v>0</v>
      </c>
      <c r="Q363" s="13">
        <v>0</v>
      </c>
      <c r="R363" s="13">
        <v>62500</v>
      </c>
      <c r="S363" s="13">
        <v>1912100</v>
      </c>
      <c r="T363" s="13">
        <v>244600</v>
      </c>
      <c r="U363" s="13">
        <v>1627200</v>
      </c>
      <c r="V363" s="13">
        <v>0</v>
      </c>
      <c r="W363" s="13">
        <v>0</v>
      </c>
      <c r="X363" s="13">
        <v>71300</v>
      </c>
      <c r="Y363" s="13">
        <v>1943100</v>
      </c>
    </row>
    <row r="364" spans="2:25" x14ac:dyDescent="0.25">
      <c r="B364" s="2">
        <v>359</v>
      </c>
      <c r="C364" s="2">
        <v>2013</v>
      </c>
      <c r="D364" s="1">
        <v>13064</v>
      </c>
      <c r="E364" t="s">
        <v>305</v>
      </c>
      <c r="F364" s="2" t="s">
        <v>1</v>
      </c>
      <c r="G364" s="13">
        <v>214483900</v>
      </c>
      <c r="H364" s="13">
        <v>17300</v>
      </c>
      <c r="I364" s="13">
        <v>462600</v>
      </c>
      <c r="J364" s="13">
        <v>0</v>
      </c>
      <c r="K364" s="13">
        <v>0</v>
      </c>
      <c r="L364" s="13">
        <v>39900</v>
      </c>
      <c r="M364" s="13">
        <v>519800</v>
      </c>
      <c r="N364" s="13">
        <v>1027200</v>
      </c>
      <c r="O364" s="13">
        <v>8599600</v>
      </c>
      <c r="P364" s="13">
        <v>6900</v>
      </c>
      <c r="Q364" s="13">
        <v>0</v>
      </c>
      <c r="R364" s="13">
        <v>118000</v>
      </c>
      <c r="S364" s="13">
        <v>9751700</v>
      </c>
      <c r="T364" s="13">
        <v>1044500</v>
      </c>
      <c r="U364" s="13">
        <v>9062200</v>
      </c>
      <c r="V364" s="13">
        <v>6900</v>
      </c>
      <c r="W364" s="13">
        <v>0</v>
      </c>
      <c r="X364" s="13">
        <v>157900</v>
      </c>
      <c r="Y364" s="13">
        <v>10271500</v>
      </c>
    </row>
    <row r="365" spans="2:25" x14ac:dyDescent="0.25">
      <c r="B365" s="2">
        <v>360</v>
      </c>
      <c r="C365" s="2">
        <v>2013</v>
      </c>
      <c r="D365" s="1">
        <v>13066</v>
      </c>
      <c r="E365" t="s">
        <v>306</v>
      </c>
      <c r="F365" s="2" t="s">
        <v>1</v>
      </c>
      <c r="G365" s="13">
        <v>744848100</v>
      </c>
      <c r="H365" s="13">
        <v>217200</v>
      </c>
      <c r="I365" s="13">
        <v>534300</v>
      </c>
      <c r="J365" s="13">
        <v>0</v>
      </c>
      <c r="K365" s="13">
        <v>0</v>
      </c>
      <c r="L365" s="13">
        <v>79200</v>
      </c>
      <c r="M365" s="13">
        <v>830700</v>
      </c>
      <c r="N365" s="13">
        <v>1170700</v>
      </c>
      <c r="O365" s="13">
        <v>3445200</v>
      </c>
      <c r="P365" s="13">
        <v>0</v>
      </c>
      <c r="Q365" s="13">
        <v>0</v>
      </c>
      <c r="R365" s="13">
        <v>3397300</v>
      </c>
      <c r="S365" s="13">
        <v>8013200</v>
      </c>
      <c r="T365" s="13">
        <v>1387900</v>
      </c>
      <c r="U365" s="13">
        <v>3979500</v>
      </c>
      <c r="V365" s="13">
        <v>0</v>
      </c>
      <c r="W365" s="13">
        <v>0</v>
      </c>
      <c r="X365" s="13">
        <v>3476500</v>
      </c>
      <c r="Y365" s="13">
        <v>8843900</v>
      </c>
    </row>
    <row r="366" spans="2:25" x14ac:dyDescent="0.25">
      <c r="B366" s="2">
        <v>361</v>
      </c>
      <c r="C366" s="2">
        <v>2013</v>
      </c>
      <c r="D366" s="1">
        <v>13068</v>
      </c>
      <c r="E366" t="s">
        <v>307</v>
      </c>
      <c r="F366" s="2" t="s">
        <v>1</v>
      </c>
      <c r="G366" s="13">
        <v>570888000</v>
      </c>
      <c r="H366" s="13">
        <v>319300</v>
      </c>
      <c r="I366" s="13">
        <v>256700</v>
      </c>
      <c r="J366" s="13">
        <v>0</v>
      </c>
      <c r="K366" s="13">
        <v>0</v>
      </c>
      <c r="L366" s="13">
        <v>368100</v>
      </c>
      <c r="M366" s="13">
        <v>944100</v>
      </c>
      <c r="N366" s="13">
        <v>835800</v>
      </c>
      <c r="O366" s="13">
        <v>2135400</v>
      </c>
      <c r="P366" s="13">
        <v>0</v>
      </c>
      <c r="Q366" s="13">
        <v>-186500</v>
      </c>
      <c r="R366" s="13">
        <v>849200</v>
      </c>
      <c r="S366" s="13">
        <v>3633900</v>
      </c>
      <c r="T366" s="13">
        <v>1155100</v>
      </c>
      <c r="U366" s="13">
        <v>2392100</v>
      </c>
      <c r="V366" s="13">
        <v>0</v>
      </c>
      <c r="W366" s="13">
        <v>-186500</v>
      </c>
      <c r="X366" s="13">
        <v>1217300</v>
      </c>
      <c r="Y366" s="13">
        <v>4578000</v>
      </c>
    </row>
    <row r="367" spans="2:25" x14ac:dyDescent="0.25">
      <c r="B367" s="2">
        <v>362</v>
      </c>
      <c r="C367" s="2">
        <v>2013</v>
      </c>
      <c r="D367" s="1">
        <v>13070</v>
      </c>
      <c r="E367" t="s">
        <v>221</v>
      </c>
      <c r="F367" s="2" t="s">
        <v>1</v>
      </c>
      <c r="G367" s="13">
        <v>74520400</v>
      </c>
      <c r="H367" s="13">
        <v>0</v>
      </c>
      <c r="I367" s="13">
        <v>0</v>
      </c>
      <c r="J367" s="13">
        <v>0</v>
      </c>
      <c r="K367" s="13">
        <v>0</v>
      </c>
      <c r="L367" s="13">
        <v>0</v>
      </c>
      <c r="M367" s="13">
        <v>0</v>
      </c>
      <c r="N367" s="13">
        <v>20100</v>
      </c>
      <c r="O367" s="13">
        <v>225800</v>
      </c>
      <c r="P367" s="13">
        <v>0</v>
      </c>
      <c r="Q367" s="13">
        <v>-11900</v>
      </c>
      <c r="R367" s="13">
        <v>554400</v>
      </c>
      <c r="S367" s="13">
        <v>788400</v>
      </c>
      <c r="T367" s="13">
        <v>20100</v>
      </c>
      <c r="U367" s="13">
        <v>225800</v>
      </c>
      <c r="V367" s="13">
        <v>0</v>
      </c>
      <c r="W367" s="13">
        <v>-11900</v>
      </c>
      <c r="X367" s="13">
        <v>554400</v>
      </c>
      <c r="Y367" s="13">
        <v>788400</v>
      </c>
    </row>
    <row r="368" spans="2:25" x14ac:dyDescent="0.25">
      <c r="B368" s="2">
        <v>363</v>
      </c>
      <c r="C368" s="2">
        <v>2013</v>
      </c>
      <c r="D368" s="1">
        <v>13106</v>
      </c>
      <c r="E368" t="s">
        <v>308</v>
      </c>
      <c r="F368" s="2" t="s">
        <v>19</v>
      </c>
      <c r="G368" s="13">
        <v>150638900</v>
      </c>
      <c r="H368" s="13">
        <v>167800</v>
      </c>
      <c r="I368" s="13">
        <v>1110900</v>
      </c>
      <c r="J368" s="13">
        <v>0</v>
      </c>
      <c r="K368" s="13">
        <v>0</v>
      </c>
      <c r="L368" s="13">
        <v>55100</v>
      </c>
      <c r="M368" s="13">
        <v>1333800</v>
      </c>
      <c r="N368" s="13">
        <v>1441700</v>
      </c>
      <c r="O368" s="13">
        <v>1485900</v>
      </c>
      <c r="P368" s="13">
        <v>0</v>
      </c>
      <c r="Q368" s="13">
        <v>215700</v>
      </c>
      <c r="R368" s="13">
        <v>494300</v>
      </c>
      <c r="S368" s="13">
        <v>3637600</v>
      </c>
      <c r="T368" s="13">
        <v>1609500</v>
      </c>
      <c r="U368" s="13">
        <v>2596800</v>
      </c>
      <c r="V368" s="13">
        <v>0</v>
      </c>
      <c r="W368" s="13">
        <v>215700</v>
      </c>
      <c r="X368" s="13">
        <v>549400</v>
      </c>
      <c r="Y368" s="13">
        <v>4971400</v>
      </c>
    </row>
    <row r="369" spans="2:25" x14ac:dyDescent="0.25">
      <c r="B369" s="2">
        <v>364</v>
      </c>
      <c r="C369" s="2">
        <v>2013</v>
      </c>
      <c r="D369" s="1">
        <v>13107</v>
      </c>
      <c r="E369" t="s">
        <v>277</v>
      </c>
      <c r="F369" s="2" t="s">
        <v>19</v>
      </c>
      <c r="G369" s="13">
        <v>102533000</v>
      </c>
      <c r="H369" s="13">
        <v>22200</v>
      </c>
      <c r="I369" s="13">
        <v>26400</v>
      </c>
      <c r="J369" s="13">
        <v>0</v>
      </c>
      <c r="K369" s="13">
        <v>0</v>
      </c>
      <c r="L369" s="13">
        <v>300</v>
      </c>
      <c r="M369" s="13">
        <v>48900</v>
      </c>
      <c r="N369" s="13">
        <v>445400</v>
      </c>
      <c r="O369" s="13">
        <v>459000</v>
      </c>
      <c r="P369" s="13">
        <v>0</v>
      </c>
      <c r="Q369" s="13">
        <v>0</v>
      </c>
      <c r="R369" s="13">
        <v>232200</v>
      </c>
      <c r="S369" s="13">
        <v>1136600</v>
      </c>
      <c r="T369" s="13">
        <v>467600</v>
      </c>
      <c r="U369" s="13">
        <v>485400</v>
      </c>
      <c r="V369" s="13">
        <v>0</v>
      </c>
      <c r="W369" s="13">
        <v>0</v>
      </c>
      <c r="X369" s="13">
        <v>232500</v>
      </c>
      <c r="Y369" s="13">
        <v>1185500</v>
      </c>
    </row>
    <row r="370" spans="2:25" x14ac:dyDescent="0.25">
      <c r="B370" s="2">
        <v>365</v>
      </c>
      <c r="C370" s="2">
        <v>2013</v>
      </c>
      <c r="D370" s="1">
        <v>13108</v>
      </c>
      <c r="E370" t="s">
        <v>279</v>
      </c>
      <c r="F370" s="2" t="s">
        <v>19</v>
      </c>
      <c r="G370" s="13">
        <v>57575500</v>
      </c>
      <c r="H370" s="13">
        <v>314800</v>
      </c>
      <c r="I370" s="13">
        <v>764400</v>
      </c>
      <c r="J370" s="13">
        <v>0</v>
      </c>
      <c r="K370" s="13">
        <v>0</v>
      </c>
      <c r="L370" s="13">
        <v>391500</v>
      </c>
      <c r="M370" s="13">
        <v>1470700</v>
      </c>
      <c r="N370" s="13">
        <v>145200</v>
      </c>
      <c r="O370" s="13">
        <v>45500</v>
      </c>
      <c r="P370" s="13">
        <v>1000</v>
      </c>
      <c r="Q370" s="13">
        <v>15400</v>
      </c>
      <c r="R370" s="13">
        <v>41300</v>
      </c>
      <c r="S370" s="13">
        <v>248400</v>
      </c>
      <c r="T370" s="13">
        <v>460000</v>
      </c>
      <c r="U370" s="13">
        <v>809900</v>
      </c>
      <c r="V370" s="13">
        <v>1000</v>
      </c>
      <c r="W370" s="13">
        <v>15400</v>
      </c>
      <c r="X370" s="13">
        <v>432800</v>
      </c>
      <c r="Y370" s="13">
        <v>1719100</v>
      </c>
    </row>
    <row r="371" spans="2:25" x14ac:dyDescent="0.25">
      <c r="B371" s="2">
        <v>366</v>
      </c>
      <c r="C371" s="2">
        <v>2013</v>
      </c>
      <c r="D371" s="1">
        <v>13109</v>
      </c>
      <c r="E371" t="s">
        <v>309</v>
      </c>
      <c r="F371" s="2" t="s">
        <v>19</v>
      </c>
      <c r="G371" s="13">
        <v>58884500</v>
      </c>
      <c r="H371" s="13">
        <v>100</v>
      </c>
      <c r="I371" s="13">
        <v>100</v>
      </c>
      <c r="J371" s="13">
        <v>0</v>
      </c>
      <c r="K371" s="13">
        <v>0</v>
      </c>
      <c r="L371" s="13">
        <v>100</v>
      </c>
      <c r="M371" s="13">
        <v>300</v>
      </c>
      <c r="N371" s="13">
        <v>177900</v>
      </c>
      <c r="O371" s="13">
        <v>10300</v>
      </c>
      <c r="P371" s="13">
        <v>0</v>
      </c>
      <c r="Q371" s="13">
        <v>0</v>
      </c>
      <c r="R371" s="13">
        <v>38100</v>
      </c>
      <c r="S371" s="13">
        <v>226300</v>
      </c>
      <c r="T371" s="13">
        <v>178000</v>
      </c>
      <c r="U371" s="13">
        <v>10400</v>
      </c>
      <c r="V371" s="13">
        <v>0</v>
      </c>
      <c r="W371" s="13">
        <v>0</v>
      </c>
      <c r="X371" s="13">
        <v>38200</v>
      </c>
      <c r="Y371" s="13">
        <v>226600</v>
      </c>
    </row>
    <row r="372" spans="2:25" x14ac:dyDescent="0.25">
      <c r="B372" s="2">
        <v>367</v>
      </c>
      <c r="C372" s="2">
        <v>2013</v>
      </c>
      <c r="D372" s="1">
        <v>13111</v>
      </c>
      <c r="E372" t="s">
        <v>310</v>
      </c>
      <c r="F372" s="2" t="s">
        <v>19</v>
      </c>
      <c r="G372" s="13">
        <v>123402700</v>
      </c>
      <c r="H372" s="13">
        <v>26300</v>
      </c>
      <c r="I372" s="13">
        <v>17900</v>
      </c>
      <c r="J372" s="13">
        <v>0</v>
      </c>
      <c r="K372" s="13">
        <v>0</v>
      </c>
      <c r="L372" s="13">
        <v>66800</v>
      </c>
      <c r="M372" s="13">
        <v>111000</v>
      </c>
      <c r="N372" s="13">
        <v>1490500</v>
      </c>
      <c r="O372" s="13">
        <v>498600</v>
      </c>
      <c r="P372" s="13">
        <v>0</v>
      </c>
      <c r="Q372" s="13">
        <v>0</v>
      </c>
      <c r="R372" s="13">
        <v>83700</v>
      </c>
      <c r="S372" s="13">
        <v>2072800</v>
      </c>
      <c r="T372" s="13">
        <v>1516800</v>
      </c>
      <c r="U372" s="13">
        <v>516500</v>
      </c>
      <c r="V372" s="13">
        <v>0</v>
      </c>
      <c r="W372" s="13">
        <v>0</v>
      </c>
      <c r="X372" s="13">
        <v>150500</v>
      </c>
      <c r="Y372" s="13">
        <v>2183800</v>
      </c>
    </row>
    <row r="373" spans="2:25" x14ac:dyDescent="0.25">
      <c r="B373" s="2">
        <v>368</v>
      </c>
      <c r="C373" s="2">
        <v>2013</v>
      </c>
      <c r="D373" s="1">
        <v>13112</v>
      </c>
      <c r="E373" t="s">
        <v>283</v>
      </c>
      <c r="F373" s="2" t="s">
        <v>19</v>
      </c>
      <c r="G373" s="13">
        <v>587291800</v>
      </c>
      <c r="H373" s="13">
        <v>252800</v>
      </c>
      <c r="I373" s="13">
        <v>1709600</v>
      </c>
      <c r="J373" s="13">
        <v>0</v>
      </c>
      <c r="K373" s="13">
        <v>0</v>
      </c>
      <c r="L373" s="13">
        <v>394100</v>
      </c>
      <c r="M373" s="13">
        <v>2356500</v>
      </c>
      <c r="N373" s="13">
        <v>5595600</v>
      </c>
      <c r="O373" s="13">
        <v>4275000</v>
      </c>
      <c r="P373" s="13">
        <v>0</v>
      </c>
      <c r="Q373" s="13">
        <v>0</v>
      </c>
      <c r="R373" s="13">
        <v>965100</v>
      </c>
      <c r="S373" s="13">
        <v>10835700</v>
      </c>
      <c r="T373" s="13">
        <v>5848400</v>
      </c>
      <c r="U373" s="13">
        <v>5984600</v>
      </c>
      <c r="V373" s="13">
        <v>0</v>
      </c>
      <c r="W373" s="13">
        <v>0</v>
      </c>
      <c r="X373" s="13">
        <v>1359200</v>
      </c>
      <c r="Y373" s="13">
        <v>13192200</v>
      </c>
    </row>
    <row r="374" spans="2:25" x14ac:dyDescent="0.25">
      <c r="B374" s="2">
        <v>369</v>
      </c>
      <c r="C374" s="2">
        <v>2013</v>
      </c>
      <c r="D374" s="1">
        <v>13113</v>
      </c>
      <c r="E374" t="s">
        <v>284</v>
      </c>
      <c r="F374" s="2" t="s">
        <v>19</v>
      </c>
      <c r="G374" s="13">
        <v>329795700</v>
      </c>
      <c r="H374" s="13">
        <v>534600</v>
      </c>
      <c r="I374" s="13">
        <v>228300</v>
      </c>
      <c r="J374" s="13">
        <v>0</v>
      </c>
      <c r="K374" s="13">
        <v>0</v>
      </c>
      <c r="L374" s="13">
        <v>1287000</v>
      </c>
      <c r="M374" s="13">
        <v>2049900</v>
      </c>
      <c r="N374" s="13">
        <v>3047500</v>
      </c>
      <c r="O374" s="13">
        <v>1903000</v>
      </c>
      <c r="P374" s="13">
        <v>0</v>
      </c>
      <c r="Q374" s="13">
        <v>114500</v>
      </c>
      <c r="R374" s="13">
        <v>1159900</v>
      </c>
      <c r="S374" s="13">
        <v>6224900</v>
      </c>
      <c r="T374" s="13">
        <v>3582100</v>
      </c>
      <c r="U374" s="13">
        <v>2131300</v>
      </c>
      <c r="V374" s="13">
        <v>0</v>
      </c>
      <c r="W374" s="13">
        <v>114500</v>
      </c>
      <c r="X374" s="13">
        <v>2446900</v>
      </c>
      <c r="Y374" s="13">
        <v>8274800</v>
      </c>
    </row>
    <row r="375" spans="2:25" x14ac:dyDescent="0.25">
      <c r="B375" s="2">
        <v>370</v>
      </c>
      <c r="C375" s="2">
        <v>2013</v>
      </c>
      <c r="D375" s="1">
        <v>13116</v>
      </c>
      <c r="E375" t="s">
        <v>285</v>
      </c>
      <c r="F375" s="2" t="s">
        <v>19</v>
      </c>
      <c r="G375" s="13">
        <v>73169700</v>
      </c>
      <c r="H375" s="13">
        <v>72500</v>
      </c>
      <c r="I375" s="13">
        <v>99700</v>
      </c>
      <c r="J375" s="13">
        <v>0</v>
      </c>
      <c r="K375" s="13">
        <v>0</v>
      </c>
      <c r="L375" s="13">
        <v>6100</v>
      </c>
      <c r="M375" s="13">
        <v>178300</v>
      </c>
      <c r="N375" s="13">
        <v>154700</v>
      </c>
      <c r="O375" s="13">
        <v>95500</v>
      </c>
      <c r="P375" s="13">
        <v>0</v>
      </c>
      <c r="Q375" s="13">
        <v>0</v>
      </c>
      <c r="R375" s="13">
        <v>74400</v>
      </c>
      <c r="S375" s="13">
        <v>324600</v>
      </c>
      <c r="T375" s="13">
        <v>227200</v>
      </c>
      <c r="U375" s="13">
        <v>195200</v>
      </c>
      <c r="V375" s="13">
        <v>0</v>
      </c>
      <c r="W375" s="13">
        <v>0</v>
      </c>
      <c r="X375" s="13">
        <v>80500</v>
      </c>
      <c r="Y375" s="13">
        <v>502900</v>
      </c>
    </row>
    <row r="376" spans="2:25" x14ac:dyDescent="0.25">
      <c r="B376" s="2">
        <v>371</v>
      </c>
      <c r="C376" s="2">
        <v>2013</v>
      </c>
      <c r="D376" s="1">
        <v>13117</v>
      </c>
      <c r="E376" t="s">
        <v>286</v>
      </c>
      <c r="F376" s="2" t="s">
        <v>19</v>
      </c>
      <c r="G376" s="13">
        <v>183913500</v>
      </c>
      <c r="H376" s="13">
        <v>519900</v>
      </c>
      <c r="I376" s="13">
        <v>2090800</v>
      </c>
      <c r="J376" s="13">
        <v>0</v>
      </c>
      <c r="K376" s="13">
        <v>0</v>
      </c>
      <c r="L376" s="13">
        <v>374300</v>
      </c>
      <c r="M376" s="13">
        <v>2985000</v>
      </c>
      <c r="N376" s="13">
        <v>936900</v>
      </c>
      <c r="O376" s="13">
        <v>608700</v>
      </c>
      <c r="P376" s="13">
        <v>200</v>
      </c>
      <c r="Q376" s="13">
        <v>0</v>
      </c>
      <c r="R376" s="13">
        <v>559200</v>
      </c>
      <c r="S376" s="13">
        <v>2105000</v>
      </c>
      <c r="T376" s="13">
        <v>1456800</v>
      </c>
      <c r="U376" s="13">
        <v>2699500</v>
      </c>
      <c r="V376" s="13">
        <v>200</v>
      </c>
      <c r="W376" s="13">
        <v>0</v>
      </c>
      <c r="X376" s="13">
        <v>933500</v>
      </c>
      <c r="Y376" s="13">
        <v>5090000</v>
      </c>
    </row>
    <row r="377" spans="2:25" x14ac:dyDescent="0.25">
      <c r="B377" s="2">
        <v>372</v>
      </c>
      <c r="C377" s="2">
        <v>2013</v>
      </c>
      <c r="D377" s="1">
        <v>13118</v>
      </c>
      <c r="E377" t="s">
        <v>311</v>
      </c>
      <c r="F377" s="2" t="s">
        <v>19</v>
      </c>
      <c r="G377" s="13">
        <v>793746700</v>
      </c>
      <c r="H377" s="13">
        <v>702100</v>
      </c>
      <c r="I377" s="13">
        <v>3611300</v>
      </c>
      <c r="J377" s="13">
        <v>0</v>
      </c>
      <c r="K377" s="13">
        <v>0</v>
      </c>
      <c r="L377" s="13">
        <v>2814300</v>
      </c>
      <c r="M377" s="13">
        <v>7127700</v>
      </c>
      <c r="N377" s="13">
        <v>8596000</v>
      </c>
      <c r="O377" s="13">
        <v>23880300</v>
      </c>
      <c r="P377" s="13">
        <v>0</v>
      </c>
      <c r="Q377" s="13">
        <v>0</v>
      </c>
      <c r="R377" s="13">
        <v>1678100</v>
      </c>
      <c r="S377" s="13">
        <v>34154400</v>
      </c>
      <c r="T377" s="13">
        <v>9298100</v>
      </c>
      <c r="U377" s="13">
        <v>27491600</v>
      </c>
      <c r="V377" s="13">
        <v>0</v>
      </c>
      <c r="W377" s="13">
        <v>0</v>
      </c>
      <c r="X377" s="13">
        <v>4492400</v>
      </c>
      <c r="Y377" s="13">
        <v>41282100</v>
      </c>
    </row>
    <row r="378" spans="2:25" x14ac:dyDescent="0.25">
      <c r="B378" s="2">
        <v>373</v>
      </c>
      <c r="C378" s="2">
        <v>2013</v>
      </c>
      <c r="D378" s="1">
        <v>13151</v>
      </c>
      <c r="E378" t="s">
        <v>312</v>
      </c>
      <c r="F378" s="2" t="s">
        <v>19</v>
      </c>
      <c r="G378" s="13">
        <v>378752000</v>
      </c>
      <c r="H378" s="13">
        <v>0</v>
      </c>
      <c r="I378" s="13">
        <v>0</v>
      </c>
      <c r="J378" s="13">
        <v>0</v>
      </c>
      <c r="K378" s="13">
        <v>0</v>
      </c>
      <c r="L378" s="13">
        <v>0</v>
      </c>
      <c r="M378" s="13">
        <v>0</v>
      </c>
      <c r="N378" s="13">
        <v>199800</v>
      </c>
      <c r="O378" s="13">
        <v>280300</v>
      </c>
      <c r="P378" s="13">
        <v>0</v>
      </c>
      <c r="Q378" s="13">
        <v>0</v>
      </c>
      <c r="R378" s="13">
        <v>112800</v>
      </c>
      <c r="S378" s="13">
        <v>592900</v>
      </c>
      <c r="T378" s="13">
        <v>199800</v>
      </c>
      <c r="U378" s="13">
        <v>280300</v>
      </c>
      <c r="V378" s="13">
        <v>0</v>
      </c>
      <c r="W378" s="13">
        <v>0</v>
      </c>
      <c r="X378" s="13">
        <v>112800</v>
      </c>
      <c r="Y378" s="13">
        <v>592900</v>
      </c>
    </row>
    <row r="379" spans="2:25" x14ac:dyDescent="0.25">
      <c r="B379" s="2">
        <v>374</v>
      </c>
      <c r="C379" s="2">
        <v>2013</v>
      </c>
      <c r="D379" s="1">
        <v>13152</v>
      </c>
      <c r="E379" t="s">
        <v>313</v>
      </c>
      <c r="F379" s="2" t="s">
        <v>19</v>
      </c>
      <c r="G379" s="13">
        <v>190852900</v>
      </c>
      <c r="H379" s="13">
        <v>2100</v>
      </c>
      <c r="I379" s="13">
        <v>1600</v>
      </c>
      <c r="J379" s="13">
        <v>0</v>
      </c>
      <c r="K379" s="13">
        <v>0</v>
      </c>
      <c r="L379" s="13">
        <v>7000</v>
      </c>
      <c r="M379" s="13">
        <v>10700</v>
      </c>
      <c r="N379" s="13">
        <v>1299200</v>
      </c>
      <c r="O379" s="13">
        <v>1033200</v>
      </c>
      <c r="P379" s="13">
        <v>0</v>
      </c>
      <c r="Q379" s="13">
        <v>0</v>
      </c>
      <c r="R379" s="13">
        <v>222900</v>
      </c>
      <c r="S379" s="13">
        <v>2555300</v>
      </c>
      <c r="T379" s="13">
        <v>1301300</v>
      </c>
      <c r="U379" s="13">
        <v>1034800</v>
      </c>
      <c r="V379" s="13">
        <v>0</v>
      </c>
      <c r="W379" s="13">
        <v>0</v>
      </c>
      <c r="X379" s="13">
        <v>229900</v>
      </c>
      <c r="Y379" s="13">
        <v>2566000</v>
      </c>
    </row>
    <row r="380" spans="2:25" x14ac:dyDescent="0.25">
      <c r="B380" s="2">
        <v>375</v>
      </c>
      <c r="C380" s="2">
        <v>2013</v>
      </c>
      <c r="D380" s="1">
        <v>13153</v>
      </c>
      <c r="E380" t="s">
        <v>290</v>
      </c>
      <c r="F380" s="2" t="s">
        <v>19</v>
      </c>
      <c r="G380" s="13">
        <v>143244100</v>
      </c>
      <c r="H380" s="13">
        <v>322100</v>
      </c>
      <c r="I380" s="13">
        <v>587000</v>
      </c>
      <c r="J380" s="13">
        <v>0</v>
      </c>
      <c r="K380" s="13">
        <v>0</v>
      </c>
      <c r="L380" s="13">
        <v>364400</v>
      </c>
      <c r="M380" s="13">
        <v>1273500</v>
      </c>
      <c r="N380" s="13">
        <v>1272100</v>
      </c>
      <c r="O380" s="13">
        <v>724600</v>
      </c>
      <c r="P380" s="13">
        <v>0</v>
      </c>
      <c r="Q380" s="13">
        <v>4500</v>
      </c>
      <c r="R380" s="13">
        <v>381000</v>
      </c>
      <c r="S380" s="13">
        <v>2382200</v>
      </c>
      <c r="T380" s="13">
        <v>1594200</v>
      </c>
      <c r="U380" s="13">
        <v>1311600</v>
      </c>
      <c r="V380" s="13">
        <v>0</v>
      </c>
      <c r="W380" s="13">
        <v>4500</v>
      </c>
      <c r="X380" s="13">
        <v>745400</v>
      </c>
      <c r="Y380" s="13">
        <v>3655700</v>
      </c>
    </row>
    <row r="381" spans="2:25" x14ac:dyDescent="0.25">
      <c r="B381" s="2">
        <v>376</v>
      </c>
      <c r="C381" s="2">
        <v>2013</v>
      </c>
      <c r="D381" s="1">
        <v>13154</v>
      </c>
      <c r="E381" t="s">
        <v>314</v>
      </c>
      <c r="F381" s="2" t="s">
        <v>19</v>
      </c>
      <c r="G381" s="13">
        <v>731654200</v>
      </c>
      <c r="H381" s="13">
        <v>326400</v>
      </c>
      <c r="I381" s="13">
        <v>63700</v>
      </c>
      <c r="J381" s="13">
        <v>0</v>
      </c>
      <c r="K381" s="13">
        <v>0</v>
      </c>
      <c r="L381" s="13">
        <v>187500</v>
      </c>
      <c r="M381" s="13">
        <v>577600</v>
      </c>
      <c r="N381" s="13">
        <v>3461100</v>
      </c>
      <c r="O381" s="13">
        <v>5161900</v>
      </c>
      <c r="P381" s="13">
        <v>0</v>
      </c>
      <c r="Q381" s="13">
        <v>-35000</v>
      </c>
      <c r="R381" s="13">
        <v>397700</v>
      </c>
      <c r="S381" s="13">
        <v>8985700</v>
      </c>
      <c r="T381" s="13">
        <v>3787500</v>
      </c>
      <c r="U381" s="13">
        <v>5225600</v>
      </c>
      <c r="V381" s="13">
        <v>0</v>
      </c>
      <c r="W381" s="13">
        <v>-35000</v>
      </c>
      <c r="X381" s="13">
        <v>585200</v>
      </c>
      <c r="Y381" s="13">
        <v>9563300</v>
      </c>
    </row>
    <row r="382" spans="2:25" x14ac:dyDescent="0.25">
      <c r="B382" s="2">
        <v>377</v>
      </c>
      <c r="C382" s="2">
        <v>2013</v>
      </c>
      <c r="D382" s="1">
        <v>13157</v>
      </c>
      <c r="E382" t="s">
        <v>315</v>
      </c>
      <c r="F382" s="2" t="s">
        <v>19</v>
      </c>
      <c r="G382" s="13">
        <v>590807400</v>
      </c>
      <c r="H382" s="13">
        <v>18200</v>
      </c>
      <c r="I382" s="13">
        <v>147900</v>
      </c>
      <c r="J382" s="13">
        <v>0</v>
      </c>
      <c r="K382" s="13">
        <v>0</v>
      </c>
      <c r="L382" s="13">
        <v>35000</v>
      </c>
      <c r="M382" s="13">
        <v>201100</v>
      </c>
      <c r="N382" s="13">
        <v>4166900</v>
      </c>
      <c r="O382" s="13">
        <v>1195800</v>
      </c>
      <c r="P382" s="13">
        <v>0</v>
      </c>
      <c r="Q382" s="13">
        <v>-376200</v>
      </c>
      <c r="R382" s="13">
        <v>227000</v>
      </c>
      <c r="S382" s="13">
        <v>5213500</v>
      </c>
      <c r="T382" s="13">
        <v>4185100</v>
      </c>
      <c r="U382" s="13">
        <v>1343700</v>
      </c>
      <c r="V382" s="13">
        <v>0</v>
      </c>
      <c r="W382" s="13">
        <v>-376200</v>
      </c>
      <c r="X382" s="13">
        <v>262000</v>
      </c>
      <c r="Y382" s="13">
        <v>5414600</v>
      </c>
    </row>
    <row r="383" spans="2:25" x14ac:dyDescent="0.25">
      <c r="B383" s="2">
        <v>378</v>
      </c>
      <c r="C383" s="2">
        <v>2013</v>
      </c>
      <c r="D383" s="1">
        <v>13165</v>
      </c>
      <c r="E383" t="s">
        <v>294</v>
      </c>
      <c r="F383" s="2" t="s">
        <v>19</v>
      </c>
      <c r="G383" s="13">
        <v>850937100</v>
      </c>
      <c r="H383" s="13">
        <v>319100</v>
      </c>
      <c r="I383" s="13">
        <v>462900</v>
      </c>
      <c r="J383" s="13">
        <v>0</v>
      </c>
      <c r="K383" s="13">
        <v>0</v>
      </c>
      <c r="L383" s="13">
        <v>448300</v>
      </c>
      <c r="M383" s="13">
        <v>1230300</v>
      </c>
      <c r="N383" s="13">
        <v>4250600</v>
      </c>
      <c r="O383" s="13">
        <v>1242600</v>
      </c>
      <c r="P383" s="13">
        <v>0</v>
      </c>
      <c r="Q383" s="13">
        <v>0</v>
      </c>
      <c r="R383" s="13">
        <v>949000</v>
      </c>
      <c r="S383" s="13">
        <v>6442200</v>
      </c>
      <c r="T383" s="13">
        <v>4569700</v>
      </c>
      <c r="U383" s="13">
        <v>1705500</v>
      </c>
      <c r="V383" s="13">
        <v>0</v>
      </c>
      <c r="W383" s="13">
        <v>0</v>
      </c>
      <c r="X383" s="13">
        <v>1397300</v>
      </c>
      <c r="Y383" s="13">
        <v>7672500</v>
      </c>
    </row>
    <row r="384" spans="2:25" x14ac:dyDescent="0.25">
      <c r="B384" s="2">
        <v>379</v>
      </c>
      <c r="C384" s="2">
        <v>2013</v>
      </c>
      <c r="D384" s="1">
        <v>13176</v>
      </c>
      <c r="E384" t="s">
        <v>316</v>
      </c>
      <c r="F384" s="2" t="s">
        <v>19</v>
      </c>
      <c r="G384" s="13">
        <v>14436000</v>
      </c>
      <c r="H384" s="13">
        <v>0</v>
      </c>
      <c r="I384" s="13">
        <v>0</v>
      </c>
      <c r="J384" s="13">
        <v>0</v>
      </c>
      <c r="K384" s="13">
        <v>0</v>
      </c>
      <c r="L384" s="13">
        <v>0</v>
      </c>
      <c r="M384" s="13">
        <v>0</v>
      </c>
      <c r="N384" s="13">
        <v>18800</v>
      </c>
      <c r="O384" s="13">
        <v>80200</v>
      </c>
      <c r="P384" s="13">
        <v>0</v>
      </c>
      <c r="Q384" s="13">
        <v>0</v>
      </c>
      <c r="R384" s="13">
        <v>3200</v>
      </c>
      <c r="S384" s="13">
        <v>102200</v>
      </c>
      <c r="T384" s="13">
        <v>18800</v>
      </c>
      <c r="U384" s="13">
        <v>80200</v>
      </c>
      <c r="V384" s="13">
        <v>0</v>
      </c>
      <c r="W384" s="13">
        <v>0</v>
      </c>
      <c r="X384" s="13">
        <v>3200</v>
      </c>
      <c r="Y384" s="13">
        <v>102200</v>
      </c>
    </row>
    <row r="385" spans="2:25" x14ac:dyDescent="0.25">
      <c r="B385" s="2">
        <v>380</v>
      </c>
      <c r="C385" s="2">
        <v>2013</v>
      </c>
      <c r="D385" s="1">
        <v>13181</v>
      </c>
      <c r="E385" t="s">
        <v>317</v>
      </c>
      <c r="F385" s="2" t="s">
        <v>19</v>
      </c>
      <c r="G385" s="13">
        <v>496784100</v>
      </c>
      <c r="H385" s="13">
        <v>0</v>
      </c>
      <c r="I385" s="13">
        <v>0</v>
      </c>
      <c r="J385" s="13">
        <v>0</v>
      </c>
      <c r="K385" s="13">
        <v>0</v>
      </c>
      <c r="L385" s="13">
        <v>0</v>
      </c>
      <c r="M385" s="13">
        <v>0</v>
      </c>
      <c r="N385" s="13">
        <v>5261400</v>
      </c>
      <c r="O385" s="13">
        <v>844400</v>
      </c>
      <c r="P385" s="13">
        <v>0</v>
      </c>
      <c r="Q385" s="13">
        <v>0</v>
      </c>
      <c r="R385" s="13">
        <v>435500</v>
      </c>
      <c r="S385" s="13">
        <v>6541300</v>
      </c>
      <c r="T385" s="13">
        <v>5261400</v>
      </c>
      <c r="U385" s="13">
        <v>844400</v>
      </c>
      <c r="V385" s="13">
        <v>0</v>
      </c>
      <c r="W385" s="13">
        <v>0</v>
      </c>
      <c r="X385" s="13">
        <v>435500</v>
      </c>
      <c r="Y385" s="13">
        <v>6541300</v>
      </c>
    </row>
    <row r="386" spans="2:25" x14ac:dyDescent="0.25">
      <c r="B386" s="2">
        <v>381</v>
      </c>
      <c r="C386" s="2">
        <v>2013</v>
      </c>
      <c r="D386" s="1">
        <v>13191</v>
      </c>
      <c r="E386" t="s">
        <v>318</v>
      </c>
      <c r="F386" s="2" t="s">
        <v>19</v>
      </c>
      <c r="G386" s="13">
        <v>1306649200</v>
      </c>
      <c r="H386" s="13">
        <v>2495400</v>
      </c>
      <c r="I386" s="13">
        <v>4553500</v>
      </c>
      <c r="J386" s="13">
        <v>0</v>
      </c>
      <c r="K386" s="13">
        <v>0</v>
      </c>
      <c r="L386" s="13">
        <v>326500</v>
      </c>
      <c r="M386" s="13">
        <v>7375400</v>
      </c>
      <c r="N386" s="13">
        <v>6586000</v>
      </c>
      <c r="O386" s="13">
        <v>6122800</v>
      </c>
      <c r="P386" s="13">
        <v>0</v>
      </c>
      <c r="Q386" s="13">
        <v>-388300</v>
      </c>
      <c r="R386" s="13">
        <v>2772400</v>
      </c>
      <c r="S386" s="13">
        <v>15092900</v>
      </c>
      <c r="T386" s="13">
        <v>9081400</v>
      </c>
      <c r="U386" s="13">
        <v>10676300</v>
      </c>
      <c r="V386" s="13">
        <v>0</v>
      </c>
      <c r="W386" s="13">
        <v>-388300</v>
      </c>
      <c r="X386" s="13">
        <v>3098900</v>
      </c>
      <c r="Y386" s="13">
        <v>22468300</v>
      </c>
    </row>
    <row r="387" spans="2:25" x14ac:dyDescent="0.25">
      <c r="B387" s="2">
        <v>382</v>
      </c>
      <c r="C387" s="2">
        <v>2013</v>
      </c>
      <c r="D387" s="1">
        <v>13221</v>
      </c>
      <c r="E387" t="s">
        <v>319</v>
      </c>
      <c r="F387" s="2" t="s">
        <v>20</v>
      </c>
      <c r="G387" s="13">
        <v>22782200</v>
      </c>
      <c r="H387" s="13">
        <v>0</v>
      </c>
      <c r="I387" s="13">
        <v>0</v>
      </c>
      <c r="J387" s="13">
        <v>0</v>
      </c>
      <c r="K387" s="13">
        <v>0</v>
      </c>
      <c r="L387" s="13">
        <v>0</v>
      </c>
      <c r="M387" s="13">
        <v>0</v>
      </c>
      <c r="N387" s="13">
        <v>247400</v>
      </c>
      <c r="O387" s="13">
        <v>1615800</v>
      </c>
      <c r="P387" s="13">
        <v>0</v>
      </c>
      <c r="Q387" s="13">
        <v>0</v>
      </c>
      <c r="R387" s="13">
        <v>240700</v>
      </c>
      <c r="S387" s="13">
        <v>2103900</v>
      </c>
      <c r="T387" s="13">
        <v>247400</v>
      </c>
      <c r="U387" s="13">
        <v>1615800</v>
      </c>
      <c r="V387" s="13">
        <v>0</v>
      </c>
      <c r="W387" s="13">
        <v>0</v>
      </c>
      <c r="X387" s="13">
        <v>240700</v>
      </c>
      <c r="Y387" s="13">
        <v>2103900</v>
      </c>
    </row>
    <row r="388" spans="2:25" x14ac:dyDescent="0.25">
      <c r="B388" s="2">
        <v>383</v>
      </c>
      <c r="C388" s="2">
        <v>2013</v>
      </c>
      <c r="D388" s="1">
        <v>13225</v>
      </c>
      <c r="E388" t="s">
        <v>320</v>
      </c>
      <c r="F388" s="2" t="s">
        <v>20</v>
      </c>
      <c r="G388" s="13">
        <v>2503773000</v>
      </c>
      <c r="H388" s="13">
        <v>7015400</v>
      </c>
      <c r="I388" s="13">
        <v>12121400</v>
      </c>
      <c r="J388" s="13">
        <v>0</v>
      </c>
      <c r="K388" s="13">
        <v>0</v>
      </c>
      <c r="L388" s="13">
        <v>3763100</v>
      </c>
      <c r="M388" s="13">
        <v>22899900</v>
      </c>
      <c r="N388" s="13">
        <v>22304500</v>
      </c>
      <c r="O388" s="13">
        <v>12954600</v>
      </c>
      <c r="P388" s="13">
        <v>12500</v>
      </c>
      <c r="Q388" s="13">
        <v>-1290300</v>
      </c>
      <c r="R388" s="13">
        <v>11916400</v>
      </c>
      <c r="S388" s="13">
        <v>45897700</v>
      </c>
      <c r="T388" s="13">
        <v>29319900</v>
      </c>
      <c r="U388" s="13">
        <v>25076000</v>
      </c>
      <c r="V388" s="13">
        <v>12500</v>
      </c>
      <c r="W388" s="13">
        <v>-1290300</v>
      </c>
      <c r="X388" s="13">
        <v>15679500</v>
      </c>
      <c r="Y388" s="13">
        <v>68797600</v>
      </c>
    </row>
    <row r="389" spans="2:25" x14ac:dyDescent="0.25">
      <c r="B389" s="2">
        <v>384</v>
      </c>
      <c r="C389" s="2">
        <v>2013</v>
      </c>
      <c r="D389" s="1">
        <v>13251</v>
      </c>
      <c r="E389" t="s">
        <v>289</v>
      </c>
      <c r="F389" s="2" t="s">
        <v>20</v>
      </c>
      <c r="G389" s="13">
        <v>21853251100</v>
      </c>
      <c r="H389" s="13">
        <v>23269600</v>
      </c>
      <c r="I389" s="13">
        <v>38940400</v>
      </c>
      <c r="J389" s="13">
        <v>12000</v>
      </c>
      <c r="K389" s="13">
        <v>0</v>
      </c>
      <c r="L389" s="13">
        <v>23745600</v>
      </c>
      <c r="M389" s="13">
        <v>85967600</v>
      </c>
      <c r="N389" s="13">
        <v>377222500</v>
      </c>
      <c r="O389" s="13">
        <v>136389700</v>
      </c>
      <c r="P389" s="13">
        <v>0</v>
      </c>
      <c r="Q389" s="13">
        <v>33700</v>
      </c>
      <c r="R389" s="13">
        <v>121530400</v>
      </c>
      <c r="S389" s="13">
        <v>635176300</v>
      </c>
      <c r="T389" s="13">
        <v>400492100</v>
      </c>
      <c r="U389" s="13">
        <v>175330100</v>
      </c>
      <c r="V389" s="13">
        <v>12000</v>
      </c>
      <c r="W389" s="13">
        <v>33700</v>
      </c>
      <c r="X389" s="13">
        <v>145276000</v>
      </c>
      <c r="Y389" s="13">
        <v>721143900</v>
      </c>
    </row>
    <row r="390" spans="2:25" x14ac:dyDescent="0.25">
      <c r="B390" s="2">
        <v>385</v>
      </c>
      <c r="C390" s="2">
        <v>2013</v>
      </c>
      <c r="D390" s="1">
        <v>13255</v>
      </c>
      <c r="E390" t="s">
        <v>292</v>
      </c>
      <c r="F390" s="2" t="s">
        <v>20</v>
      </c>
      <c r="G390" s="13">
        <v>2763439000</v>
      </c>
      <c r="H390" s="13">
        <v>3774000</v>
      </c>
      <c r="I390" s="13">
        <v>6636900</v>
      </c>
      <c r="J390" s="13">
        <v>0</v>
      </c>
      <c r="K390" s="13">
        <v>-38100</v>
      </c>
      <c r="L390" s="13">
        <v>5804600</v>
      </c>
      <c r="M390" s="13">
        <v>16177400</v>
      </c>
      <c r="N390" s="13">
        <v>47056800</v>
      </c>
      <c r="O390" s="13">
        <v>36390700</v>
      </c>
      <c r="P390" s="13">
        <v>0</v>
      </c>
      <c r="Q390" s="13">
        <v>-1198700</v>
      </c>
      <c r="R390" s="13">
        <v>24415900</v>
      </c>
      <c r="S390" s="13">
        <v>106702800</v>
      </c>
      <c r="T390" s="13">
        <v>50830800</v>
      </c>
      <c r="U390" s="13">
        <v>43027600</v>
      </c>
      <c r="V390" s="13">
        <v>0</v>
      </c>
      <c r="W390" s="13">
        <v>-1160600</v>
      </c>
      <c r="X390" s="13">
        <v>30220500</v>
      </c>
      <c r="Y390" s="13">
        <v>122880200</v>
      </c>
    </row>
    <row r="391" spans="2:25" x14ac:dyDescent="0.25">
      <c r="B391" s="2">
        <v>386</v>
      </c>
      <c r="C391" s="2">
        <v>2013</v>
      </c>
      <c r="D391" s="1">
        <v>13258</v>
      </c>
      <c r="E391" t="s">
        <v>321</v>
      </c>
      <c r="F391" s="2" t="s">
        <v>20</v>
      </c>
      <c r="G391" s="13">
        <v>1059628300</v>
      </c>
      <c r="H391" s="13">
        <v>96700</v>
      </c>
      <c r="I391" s="13">
        <v>209500</v>
      </c>
      <c r="J391" s="13">
        <v>0</v>
      </c>
      <c r="K391" s="13">
        <v>0</v>
      </c>
      <c r="L391" s="13">
        <v>203200</v>
      </c>
      <c r="M391" s="13">
        <v>509400</v>
      </c>
      <c r="N391" s="13">
        <v>24091900</v>
      </c>
      <c r="O391" s="13">
        <v>5765700</v>
      </c>
      <c r="P391" s="13">
        <v>700</v>
      </c>
      <c r="Q391" s="13">
        <v>-55100</v>
      </c>
      <c r="R391" s="13">
        <v>1062300</v>
      </c>
      <c r="S391" s="13">
        <v>30865500</v>
      </c>
      <c r="T391" s="13">
        <v>24188600</v>
      </c>
      <c r="U391" s="13">
        <v>5975200</v>
      </c>
      <c r="V391" s="13">
        <v>700</v>
      </c>
      <c r="W391" s="13">
        <v>-55100</v>
      </c>
      <c r="X391" s="13">
        <v>1265500</v>
      </c>
      <c r="Y391" s="13">
        <v>31374900</v>
      </c>
    </row>
    <row r="392" spans="2:25" x14ac:dyDescent="0.25">
      <c r="B392" s="2">
        <v>387</v>
      </c>
      <c r="C392" s="2">
        <v>2013</v>
      </c>
      <c r="D392" s="1">
        <v>13281</v>
      </c>
      <c r="E392" t="s">
        <v>322</v>
      </c>
      <c r="F392" s="2" t="s">
        <v>20</v>
      </c>
      <c r="G392" s="13">
        <v>894125500</v>
      </c>
      <c r="H392" s="13">
        <v>875300</v>
      </c>
      <c r="I392" s="13">
        <v>4426700</v>
      </c>
      <c r="J392" s="13">
        <v>0</v>
      </c>
      <c r="K392" s="13">
        <v>0</v>
      </c>
      <c r="L392" s="13">
        <v>334100</v>
      </c>
      <c r="M392" s="13">
        <v>5636100</v>
      </c>
      <c r="N392" s="13">
        <v>7195400</v>
      </c>
      <c r="O392" s="13">
        <v>3582600</v>
      </c>
      <c r="P392" s="13">
        <v>0</v>
      </c>
      <c r="Q392" s="13">
        <v>0</v>
      </c>
      <c r="R392" s="13">
        <v>967200</v>
      </c>
      <c r="S392" s="13">
        <v>11745200</v>
      </c>
      <c r="T392" s="13">
        <v>8070700</v>
      </c>
      <c r="U392" s="13">
        <v>8009300</v>
      </c>
      <c r="V392" s="13">
        <v>0</v>
      </c>
      <c r="W392" s="13">
        <v>0</v>
      </c>
      <c r="X392" s="13">
        <v>1301300</v>
      </c>
      <c r="Y392" s="13">
        <v>17381300</v>
      </c>
    </row>
    <row r="393" spans="2:25" x14ac:dyDescent="0.25">
      <c r="B393" s="2">
        <v>388</v>
      </c>
      <c r="C393" s="2">
        <v>2013</v>
      </c>
      <c r="D393" s="1">
        <v>13282</v>
      </c>
      <c r="E393" t="s">
        <v>302</v>
      </c>
      <c r="F393" s="2" t="s">
        <v>20</v>
      </c>
      <c r="G393" s="13">
        <v>2368668500</v>
      </c>
      <c r="H393" s="13">
        <v>1191300</v>
      </c>
      <c r="I393" s="13">
        <v>2283400</v>
      </c>
      <c r="J393" s="13">
        <v>0</v>
      </c>
      <c r="K393" s="13">
        <v>0</v>
      </c>
      <c r="L393" s="13">
        <v>1996300</v>
      </c>
      <c r="M393" s="13">
        <v>5471000</v>
      </c>
      <c r="N393" s="13">
        <v>28085900</v>
      </c>
      <c r="O393" s="13">
        <v>10034600</v>
      </c>
      <c r="P393" s="13">
        <v>16100</v>
      </c>
      <c r="Q393" s="13">
        <v>1389500</v>
      </c>
      <c r="R393" s="13">
        <v>10497900</v>
      </c>
      <c r="S393" s="13">
        <v>50024000</v>
      </c>
      <c r="T393" s="13">
        <v>29277200</v>
      </c>
      <c r="U393" s="13">
        <v>12318000</v>
      </c>
      <c r="V393" s="13">
        <v>16100</v>
      </c>
      <c r="W393" s="13">
        <v>1389500</v>
      </c>
      <c r="X393" s="13">
        <v>12494200</v>
      </c>
      <c r="Y393" s="13">
        <v>55495000</v>
      </c>
    </row>
    <row r="394" spans="2:25" x14ac:dyDescent="0.25">
      <c r="B394" s="2">
        <v>389</v>
      </c>
      <c r="C394" s="2">
        <v>2013</v>
      </c>
      <c r="D394" s="1">
        <v>13286</v>
      </c>
      <c r="E394" t="s">
        <v>304</v>
      </c>
      <c r="F394" s="2" t="s">
        <v>20</v>
      </c>
      <c r="G394" s="13">
        <v>1684626200</v>
      </c>
      <c r="H394" s="13">
        <v>1867100</v>
      </c>
      <c r="I394" s="13">
        <v>1396500</v>
      </c>
      <c r="J394" s="13">
        <v>0</v>
      </c>
      <c r="K394" s="13">
        <v>0</v>
      </c>
      <c r="L394" s="13">
        <v>1149800</v>
      </c>
      <c r="M394" s="13">
        <v>4413400</v>
      </c>
      <c r="N394" s="13">
        <v>26224800</v>
      </c>
      <c r="O394" s="13">
        <v>11726200</v>
      </c>
      <c r="P394" s="13">
        <v>0</v>
      </c>
      <c r="Q394" s="13">
        <v>-394100</v>
      </c>
      <c r="R394" s="13">
        <v>2554200</v>
      </c>
      <c r="S394" s="13">
        <v>40111100</v>
      </c>
      <c r="T394" s="13">
        <v>28091900</v>
      </c>
      <c r="U394" s="13">
        <v>13122700</v>
      </c>
      <c r="V394" s="13">
        <v>0</v>
      </c>
      <c r="W394" s="13">
        <v>-394100</v>
      </c>
      <c r="X394" s="13">
        <v>3704000</v>
      </c>
      <c r="Y394" s="13">
        <v>44524500</v>
      </c>
    </row>
    <row r="395" spans="2:25" x14ac:dyDescent="0.25">
      <c r="B395" s="2">
        <v>390</v>
      </c>
      <c r="C395" s="2">
        <v>2013</v>
      </c>
      <c r="D395" s="1">
        <v>14002</v>
      </c>
      <c r="E395" t="s">
        <v>323</v>
      </c>
      <c r="F395" s="2" t="s">
        <v>1</v>
      </c>
      <c r="G395" s="13">
        <v>220854700</v>
      </c>
      <c r="H395" s="13">
        <v>68800</v>
      </c>
      <c r="I395" s="13">
        <v>37200</v>
      </c>
      <c r="J395" s="13">
        <v>0</v>
      </c>
      <c r="K395" s="13">
        <v>0</v>
      </c>
      <c r="L395" s="13">
        <v>15300</v>
      </c>
      <c r="M395" s="13">
        <v>121300</v>
      </c>
      <c r="N395" s="13">
        <v>185800</v>
      </c>
      <c r="O395" s="13">
        <v>528900</v>
      </c>
      <c r="P395" s="13">
        <v>0</v>
      </c>
      <c r="Q395" s="13">
        <v>0</v>
      </c>
      <c r="R395" s="13">
        <v>517000</v>
      </c>
      <c r="S395" s="13">
        <v>1231700</v>
      </c>
      <c r="T395" s="13">
        <v>254600</v>
      </c>
      <c r="U395" s="13">
        <v>566100</v>
      </c>
      <c r="V395" s="13">
        <v>0</v>
      </c>
      <c r="W395" s="13">
        <v>0</v>
      </c>
      <c r="X395" s="13">
        <v>532300</v>
      </c>
      <c r="Y395" s="13">
        <v>1353000</v>
      </c>
    </row>
    <row r="396" spans="2:25" x14ac:dyDescent="0.25">
      <c r="B396" s="2">
        <v>391</v>
      </c>
      <c r="C396" s="2">
        <v>2013</v>
      </c>
      <c r="D396" s="1">
        <v>14004</v>
      </c>
      <c r="E396" t="s">
        <v>324</v>
      </c>
      <c r="F396" s="2" t="s">
        <v>1</v>
      </c>
      <c r="G396" s="13">
        <v>294345300</v>
      </c>
      <c r="H396" s="13">
        <v>5400</v>
      </c>
      <c r="I396" s="13">
        <v>159100</v>
      </c>
      <c r="J396" s="13">
        <v>0</v>
      </c>
      <c r="K396" s="13">
        <v>0</v>
      </c>
      <c r="L396" s="13">
        <v>22000</v>
      </c>
      <c r="M396" s="13">
        <v>186500</v>
      </c>
      <c r="N396" s="13">
        <v>960400</v>
      </c>
      <c r="O396" s="13">
        <v>3447000</v>
      </c>
      <c r="P396" s="13">
        <v>0</v>
      </c>
      <c r="Q396" s="13">
        <v>-100</v>
      </c>
      <c r="R396" s="13">
        <v>541200</v>
      </c>
      <c r="S396" s="13">
        <v>4948500</v>
      </c>
      <c r="T396" s="13">
        <v>965800</v>
      </c>
      <c r="U396" s="13">
        <v>3606100</v>
      </c>
      <c r="V396" s="13">
        <v>0</v>
      </c>
      <c r="W396" s="13">
        <v>-100</v>
      </c>
      <c r="X396" s="13">
        <v>563200</v>
      </c>
      <c r="Y396" s="13">
        <v>5135000</v>
      </c>
    </row>
    <row r="397" spans="2:25" x14ac:dyDescent="0.25">
      <c r="B397" s="2">
        <v>392</v>
      </c>
      <c r="C397" s="2">
        <v>2013</v>
      </c>
      <c r="D397" s="1">
        <v>14006</v>
      </c>
      <c r="E397" t="s">
        <v>325</v>
      </c>
      <c r="F397" s="2" t="s">
        <v>1</v>
      </c>
      <c r="G397" s="13">
        <v>72192900</v>
      </c>
      <c r="H397" s="13">
        <v>0</v>
      </c>
      <c r="I397" s="13">
        <v>291600</v>
      </c>
      <c r="J397" s="13">
        <v>0</v>
      </c>
      <c r="K397" s="13">
        <v>0</v>
      </c>
      <c r="L397" s="13">
        <v>300</v>
      </c>
      <c r="M397" s="13">
        <v>291900</v>
      </c>
      <c r="N397" s="13">
        <v>39700</v>
      </c>
      <c r="O397" s="13">
        <v>31700</v>
      </c>
      <c r="P397" s="13">
        <v>0</v>
      </c>
      <c r="Q397" s="13">
        <v>0</v>
      </c>
      <c r="R397" s="13">
        <v>153200</v>
      </c>
      <c r="S397" s="13">
        <v>224600</v>
      </c>
      <c r="T397" s="13">
        <v>39700</v>
      </c>
      <c r="U397" s="13">
        <v>323300</v>
      </c>
      <c r="V397" s="13">
        <v>0</v>
      </c>
      <c r="W397" s="13">
        <v>0</v>
      </c>
      <c r="X397" s="13">
        <v>153500</v>
      </c>
      <c r="Y397" s="13">
        <v>516500</v>
      </c>
    </row>
    <row r="398" spans="2:25" x14ac:dyDescent="0.25">
      <c r="B398" s="2">
        <v>393</v>
      </c>
      <c r="C398" s="2">
        <v>2013</v>
      </c>
      <c r="D398" s="1">
        <v>14008</v>
      </c>
      <c r="E398" t="s">
        <v>326</v>
      </c>
      <c r="F398" s="2" t="s">
        <v>1</v>
      </c>
      <c r="G398" s="13">
        <v>86637000</v>
      </c>
      <c r="H398" s="13">
        <v>0</v>
      </c>
      <c r="I398" s="13">
        <v>0</v>
      </c>
      <c r="J398" s="13">
        <v>0</v>
      </c>
      <c r="K398" s="13">
        <v>0</v>
      </c>
      <c r="L398" s="13">
        <v>0</v>
      </c>
      <c r="M398" s="13">
        <v>0</v>
      </c>
      <c r="N398" s="13">
        <v>53000</v>
      </c>
      <c r="O398" s="13">
        <v>1548600</v>
      </c>
      <c r="P398" s="13">
        <v>0</v>
      </c>
      <c r="Q398" s="13">
        <v>0</v>
      </c>
      <c r="R398" s="13">
        <v>92900</v>
      </c>
      <c r="S398" s="13">
        <v>1694500</v>
      </c>
      <c r="T398" s="13">
        <v>53000</v>
      </c>
      <c r="U398" s="13">
        <v>1548600</v>
      </c>
      <c r="V398" s="13">
        <v>0</v>
      </c>
      <c r="W398" s="13">
        <v>0</v>
      </c>
      <c r="X398" s="13">
        <v>92900</v>
      </c>
      <c r="Y398" s="13">
        <v>1694500</v>
      </c>
    </row>
    <row r="399" spans="2:25" x14ac:dyDescent="0.25">
      <c r="B399" s="2">
        <v>394</v>
      </c>
      <c r="C399" s="2">
        <v>2013</v>
      </c>
      <c r="D399" s="1">
        <v>14010</v>
      </c>
      <c r="E399" t="s">
        <v>327</v>
      </c>
      <c r="F399" s="2" t="s">
        <v>1</v>
      </c>
      <c r="G399" s="13">
        <v>48270600</v>
      </c>
      <c r="H399" s="13">
        <v>0</v>
      </c>
      <c r="I399" s="13">
        <v>0</v>
      </c>
      <c r="J399" s="13">
        <v>0</v>
      </c>
      <c r="K399" s="13">
        <v>0</v>
      </c>
      <c r="L399" s="13">
        <v>0</v>
      </c>
      <c r="M399" s="13">
        <v>0</v>
      </c>
      <c r="N399" s="13">
        <v>100600</v>
      </c>
      <c r="O399" s="13">
        <v>48600</v>
      </c>
      <c r="P399" s="13">
        <v>0</v>
      </c>
      <c r="Q399" s="13">
        <v>0</v>
      </c>
      <c r="R399" s="13">
        <v>67900</v>
      </c>
      <c r="S399" s="13">
        <v>217100</v>
      </c>
      <c r="T399" s="13">
        <v>100600</v>
      </c>
      <c r="U399" s="13">
        <v>48600</v>
      </c>
      <c r="V399" s="13">
        <v>0</v>
      </c>
      <c r="W399" s="13">
        <v>0</v>
      </c>
      <c r="X399" s="13">
        <v>67900</v>
      </c>
      <c r="Y399" s="13">
        <v>217100</v>
      </c>
    </row>
    <row r="400" spans="2:25" x14ac:dyDescent="0.25">
      <c r="B400" s="2">
        <v>395</v>
      </c>
      <c r="C400" s="2">
        <v>2013</v>
      </c>
      <c r="D400" s="1">
        <v>14012</v>
      </c>
      <c r="E400" t="s">
        <v>328</v>
      </c>
      <c r="F400" s="2" t="s">
        <v>1</v>
      </c>
      <c r="G400" s="13">
        <v>67177000</v>
      </c>
      <c r="H400" s="13">
        <v>29800</v>
      </c>
      <c r="I400" s="13">
        <v>101200</v>
      </c>
      <c r="J400" s="13">
        <v>0</v>
      </c>
      <c r="K400" s="13">
        <v>0</v>
      </c>
      <c r="L400" s="13">
        <v>27500</v>
      </c>
      <c r="M400" s="13">
        <v>158500</v>
      </c>
      <c r="N400" s="13">
        <v>57900</v>
      </c>
      <c r="O400" s="13">
        <v>299800</v>
      </c>
      <c r="P400" s="13">
        <v>0</v>
      </c>
      <c r="Q400" s="13">
        <v>0</v>
      </c>
      <c r="R400" s="13">
        <v>42100</v>
      </c>
      <c r="S400" s="13">
        <v>399800</v>
      </c>
      <c r="T400" s="13">
        <v>87700</v>
      </c>
      <c r="U400" s="13">
        <v>401000</v>
      </c>
      <c r="V400" s="13">
        <v>0</v>
      </c>
      <c r="W400" s="13">
        <v>0</v>
      </c>
      <c r="X400" s="13">
        <v>69600</v>
      </c>
      <c r="Y400" s="13">
        <v>558300</v>
      </c>
    </row>
    <row r="401" spans="2:25" x14ac:dyDescent="0.25">
      <c r="B401" s="2">
        <v>396</v>
      </c>
      <c r="C401" s="2">
        <v>2013</v>
      </c>
      <c r="D401" s="1">
        <v>14014</v>
      </c>
      <c r="E401" t="s">
        <v>329</v>
      </c>
      <c r="F401" s="2" t="s">
        <v>1</v>
      </c>
      <c r="G401" s="13">
        <v>94501100</v>
      </c>
      <c r="H401" s="13">
        <v>500</v>
      </c>
      <c r="I401" s="13">
        <v>39900</v>
      </c>
      <c r="J401" s="13">
        <v>0</v>
      </c>
      <c r="K401" s="13">
        <v>0</v>
      </c>
      <c r="L401" s="13">
        <v>200</v>
      </c>
      <c r="M401" s="13">
        <v>40600</v>
      </c>
      <c r="N401" s="13">
        <v>246200</v>
      </c>
      <c r="O401" s="13">
        <v>1236600</v>
      </c>
      <c r="P401" s="13">
        <v>0</v>
      </c>
      <c r="Q401" s="13">
        <v>-40400</v>
      </c>
      <c r="R401" s="13">
        <v>421400</v>
      </c>
      <c r="S401" s="13">
        <v>1863800</v>
      </c>
      <c r="T401" s="13">
        <v>246700</v>
      </c>
      <c r="U401" s="13">
        <v>1276500</v>
      </c>
      <c r="V401" s="13">
        <v>0</v>
      </c>
      <c r="W401" s="13">
        <v>-40400</v>
      </c>
      <c r="X401" s="13">
        <v>421600</v>
      </c>
      <c r="Y401" s="13">
        <v>1904400</v>
      </c>
    </row>
    <row r="402" spans="2:25" x14ac:dyDescent="0.25">
      <c r="B402" s="2">
        <v>397</v>
      </c>
      <c r="C402" s="2">
        <v>2013</v>
      </c>
      <c r="D402" s="1">
        <v>14016</v>
      </c>
      <c r="E402" t="s">
        <v>330</v>
      </c>
      <c r="F402" s="2" t="s">
        <v>1</v>
      </c>
      <c r="G402" s="13">
        <v>115705300</v>
      </c>
      <c r="H402" s="13">
        <v>162500</v>
      </c>
      <c r="I402" s="13">
        <v>413200</v>
      </c>
      <c r="J402" s="13">
        <v>0</v>
      </c>
      <c r="K402" s="13">
        <v>0</v>
      </c>
      <c r="L402" s="13">
        <v>57000</v>
      </c>
      <c r="M402" s="13">
        <v>632700</v>
      </c>
      <c r="N402" s="13">
        <v>152800</v>
      </c>
      <c r="O402" s="13">
        <v>1278500</v>
      </c>
      <c r="P402" s="13">
        <v>0</v>
      </c>
      <c r="Q402" s="13">
        <v>0</v>
      </c>
      <c r="R402" s="13">
        <v>223200</v>
      </c>
      <c r="S402" s="13">
        <v>1654500</v>
      </c>
      <c r="T402" s="13">
        <v>315300</v>
      </c>
      <c r="U402" s="13">
        <v>1691700</v>
      </c>
      <c r="V402" s="13">
        <v>0</v>
      </c>
      <c r="W402" s="13">
        <v>0</v>
      </c>
      <c r="X402" s="13">
        <v>280200</v>
      </c>
      <c r="Y402" s="13">
        <v>2287200</v>
      </c>
    </row>
    <row r="403" spans="2:25" x14ac:dyDescent="0.25">
      <c r="B403" s="2">
        <v>398</v>
      </c>
      <c r="C403" s="2">
        <v>2013</v>
      </c>
      <c r="D403" s="1">
        <v>14018</v>
      </c>
      <c r="E403" t="s">
        <v>331</v>
      </c>
      <c r="F403" s="2" t="s">
        <v>1</v>
      </c>
      <c r="G403" s="13">
        <v>212880200</v>
      </c>
      <c r="H403" s="13">
        <v>0</v>
      </c>
      <c r="I403" s="13">
        <v>0</v>
      </c>
      <c r="J403" s="13">
        <v>0</v>
      </c>
      <c r="K403" s="13">
        <v>0</v>
      </c>
      <c r="L403" s="13">
        <v>0</v>
      </c>
      <c r="M403" s="13">
        <v>0</v>
      </c>
      <c r="N403" s="13">
        <v>292800</v>
      </c>
      <c r="O403" s="13">
        <v>392300</v>
      </c>
      <c r="P403" s="13">
        <v>0</v>
      </c>
      <c r="Q403" s="13">
        <v>-31800</v>
      </c>
      <c r="R403" s="13">
        <v>52200</v>
      </c>
      <c r="S403" s="13">
        <v>705500</v>
      </c>
      <c r="T403" s="13">
        <v>292800</v>
      </c>
      <c r="U403" s="13">
        <v>392300</v>
      </c>
      <c r="V403" s="13">
        <v>0</v>
      </c>
      <c r="W403" s="13">
        <v>-31800</v>
      </c>
      <c r="X403" s="13">
        <v>52200</v>
      </c>
      <c r="Y403" s="13">
        <v>705500</v>
      </c>
    </row>
    <row r="404" spans="2:25" x14ac:dyDescent="0.25">
      <c r="B404" s="2">
        <v>399</v>
      </c>
      <c r="C404" s="2">
        <v>2013</v>
      </c>
      <c r="D404" s="1">
        <v>14020</v>
      </c>
      <c r="E404" t="s">
        <v>332</v>
      </c>
      <c r="F404" s="2" t="s">
        <v>1</v>
      </c>
      <c r="G404" s="13">
        <v>98310700</v>
      </c>
      <c r="H404" s="13">
        <v>5100</v>
      </c>
      <c r="I404" s="13">
        <v>46300</v>
      </c>
      <c r="J404" s="13">
        <v>0</v>
      </c>
      <c r="K404" s="13">
        <v>0</v>
      </c>
      <c r="L404" s="13">
        <v>1900</v>
      </c>
      <c r="M404" s="13">
        <v>53300</v>
      </c>
      <c r="N404" s="13">
        <v>14600</v>
      </c>
      <c r="O404" s="13">
        <v>82700</v>
      </c>
      <c r="P404" s="13">
        <v>0</v>
      </c>
      <c r="Q404" s="13">
        <v>0</v>
      </c>
      <c r="R404" s="13">
        <v>97500</v>
      </c>
      <c r="S404" s="13">
        <v>194800</v>
      </c>
      <c r="T404" s="13">
        <v>19700</v>
      </c>
      <c r="U404" s="13">
        <v>129000</v>
      </c>
      <c r="V404" s="13">
        <v>0</v>
      </c>
      <c r="W404" s="13">
        <v>0</v>
      </c>
      <c r="X404" s="13">
        <v>99400</v>
      </c>
      <c r="Y404" s="13">
        <v>248100</v>
      </c>
    </row>
    <row r="405" spans="2:25" x14ac:dyDescent="0.25">
      <c r="B405" s="2">
        <v>400</v>
      </c>
      <c r="C405" s="2">
        <v>2013</v>
      </c>
      <c r="D405" s="1">
        <v>14022</v>
      </c>
      <c r="E405" t="s">
        <v>333</v>
      </c>
      <c r="F405" s="2" t="s">
        <v>1</v>
      </c>
      <c r="G405" s="13">
        <v>184446200</v>
      </c>
      <c r="H405" s="13">
        <v>171200</v>
      </c>
      <c r="I405" s="13">
        <v>627200</v>
      </c>
      <c r="J405" s="13">
        <v>0</v>
      </c>
      <c r="K405" s="13">
        <v>0</v>
      </c>
      <c r="L405" s="13">
        <v>7700</v>
      </c>
      <c r="M405" s="13">
        <v>806100</v>
      </c>
      <c r="N405" s="13">
        <v>113000</v>
      </c>
      <c r="O405" s="13">
        <v>1927100</v>
      </c>
      <c r="P405" s="13">
        <v>0</v>
      </c>
      <c r="Q405" s="13">
        <v>100</v>
      </c>
      <c r="R405" s="13">
        <v>393200</v>
      </c>
      <c r="S405" s="13">
        <v>2433400</v>
      </c>
      <c r="T405" s="13">
        <v>284200</v>
      </c>
      <c r="U405" s="13">
        <v>2554300</v>
      </c>
      <c r="V405" s="13">
        <v>0</v>
      </c>
      <c r="W405" s="13">
        <v>100</v>
      </c>
      <c r="X405" s="13">
        <v>400900</v>
      </c>
      <c r="Y405" s="13">
        <v>3239500</v>
      </c>
    </row>
    <row r="406" spans="2:25" x14ac:dyDescent="0.25">
      <c r="B406" s="2">
        <v>401</v>
      </c>
      <c r="C406" s="2">
        <v>2013</v>
      </c>
      <c r="D406" s="1">
        <v>14024</v>
      </c>
      <c r="E406" t="s">
        <v>334</v>
      </c>
      <c r="F406" s="2" t="s">
        <v>1</v>
      </c>
      <c r="G406" s="13">
        <v>137192200</v>
      </c>
      <c r="H406" s="13">
        <v>1800</v>
      </c>
      <c r="I406" s="13">
        <v>37200</v>
      </c>
      <c r="J406" s="13">
        <v>0</v>
      </c>
      <c r="K406" s="13">
        <v>0</v>
      </c>
      <c r="L406" s="13">
        <v>18400</v>
      </c>
      <c r="M406" s="13">
        <v>57400</v>
      </c>
      <c r="N406" s="13">
        <v>200700</v>
      </c>
      <c r="O406" s="13">
        <v>1250500</v>
      </c>
      <c r="P406" s="13">
        <v>0</v>
      </c>
      <c r="Q406" s="13">
        <v>100</v>
      </c>
      <c r="R406" s="13">
        <v>463400</v>
      </c>
      <c r="S406" s="13">
        <v>1914700</v>
      </c>
      <c r="T406" s="13">
        <v>202500</v>
      </c>
      <c r="U406" s="13">
        <v>1287700</v>
      </c>
      <c r="V406" s="13">
        <v>0</v>
      </c>
      <c r="W406" s="13">
        <v>100</v>
      </c>
      <c r="X406" s="13">
        <v>481800</v>
      </c>
      <c r="Y406" s="13">
        <v>1972100</v>
      </c>
    </row>
    <row r="407" spans="2:25" x14ac:dyDescent="0.25">
      <c r="B407" s="2">
        <v>402</v>
      </c>
      <c r="C407" s="2">
        <v>2013</v>
      </c>
      <c r="D407" s="1">
        <v>14026</v>
      </c>
      <c r="E407" t="s">
        <v>335</v>
      </c>
      <c r="F407" s="2" t="s">
        <v>1</v>
      </c>
      <c r="G407" s="13">
        <v>113972200</v>
      </c>
      <c r="H407" s="13">
        <v>0</v>
      </c>
      <c r="I407" s="13">
        <v>10600</v>
      </c>
      <c r="J407" s="13">
        <v>0</v>
      </c>
      <c r="K407" s="13">
        <v>0</v>
      </c>
      <c r="L407" s="13">
        <v>10900</v>
      </c>
      <c r="M407" s="13">
        <v>21500</v>
      </c>
      <c r="N407" s="13">
        <v>56000</v>
      </c>
      <c r="O407" s="13">
        <v>140600</v>
      </c>
      <c r="P407" s="13">
        <v>0</v>
      </c>
      <c r="Q407" s="13">
        <v>0</v>
      </c>
      <c r="R407" s="13">
        <v>17700</v>
      </c>
      <c r="S407" s="13">
        <v>214300</v>
      </c>
      <c r="T407" s="13">
        <v>56000</v>
      </c>
      <c r="U407" s="13">
        <v>151200</v>
      </c>
      <c r="V407" s="13">
        <v>0</v>
      </c>
      <c r="W407" s="13">
        <v>0</v>
      </c>
      <c r="X407" s="13">
        <v>28600</v>
      </c>
      <c r="Y407" s="13">
        <v>235800</v>
      </c>
    </row>
    <row r="408" spans="2:25" x14ac:dyDescent="0.25">
      <c r="B408" s="2">
        <v>403</v>
      </c>
      <c r="C408" s="2">
        <v>2013</v>
      </c>
      <c r="D408" s="1">
        <v>14028</v>
      </c>
      <c r="E408" t="s">
        <v>336</v>
      </c>
      <c r="F408" s="2" t="s">
        <v>1</v>
      </c>
      <c r="G408" s="13">
        <v>76951600</v>
      </c>
      <c r="H408" s="13">
        <v>77800</v>
      </c>
      <c r="I408" s="13">
        <v>1737200</v>
      </c>
      <c r="J408" s="13">
        <v>0</v>
      </c>
      <c r="K408" s="13">
        <v>0</v>
      </c>
      <c r="L408" s="13">
        <v>88500</v>
      </c>
      <c r="M408" s="13">
        <v>1903500</v>
      </c>
      <c r="N408" s="13">
        <v>60800</v>
      </c>
      <c r="O408" s="13">
        <v>68100</v>
      </c>
      <c r="P408" s="13">
        <v>0</v>
      </c>
      <c r="Q408" s="13">
        <v>100</v>
      </c>
      <c r="R408" s="13">
        <v>532100</v>
      </c>
      <c r="S408" s="13">
        <v>661100</v>
      </c>
      <c r="T408" s="13">
        <v>138600</v>
      </c>
      <c r="U408" s="13">
        <v>1805300</v>
      </c>
      <c r="V408" s="13">
        <v>0</v>
      </c>
      <c r="W408" s="13">
        <v>100</v>
      </c>
      <c r="X408" s="13">
        <v>620600</v>
      </c>
      <c r="Y408" s="13">
        <v>2564600</v>
      </c>
    </row>
    <row r="409" spans="2:25" x14ac:dyDescent="0.25">
      <c r="B409" s="2">
        <v>404</v>
      </c>
      <c r="C409" s="2">
        <v>2013</v>
      </c>
      <c r="D409" s="1">
        <v>14030</v>
      </c>
      <c r="E409" t="s">
        <v>337</v>
      </c>
      <c r="F409" s="2" t="s">
        <v>1</v>
      </c>
      <c r="G409" s="13">
        <v>107906800</v>
      </c>
      <c r="H409" s="13">
        <v>660700</v>
      </c>
      <c r="I409" s="13">
        <v>11856600</v>
      </c>
      <c r="J409" s="13">
        <v>0</v>
      </c>
      <c r="K409" s="13">
        <v>-12861300</v>
      </c>
      <c r="L409" s="13">
        <v>344000</v>
      </c>
      <c r="M409" s="13">
        <v>0</v>
      </c>
      <c r="N409" s="13">
        <v>323700</v>
      </c>
      <c r="O409" s="13">
        <v>1186900</v>
      </c>
      <c r="P409" s="13">
        <v>0</v>
      </c>
      <c r="Q409" s="13">
        <v>-14603100</v>
      </c>
      <c r="R409" s="13">
        <v>277900</v>
      </c>
      <c r="S409" s="13">
        <v>46700</v>
      </c>
      <c r="T409" s="13">
        <v>984400</v>
      </c>
      <c r="U409" s="13">
        <v>13043500</v>
      </c>
      <c r="V409" s="13">
        <v>0</v>
      </c>
      <c r="W409" s="13">
        <v>-1741800</v>
      </c>
      <c r="X409" s="13">
        <v>621900</v>
      </c>
      <c r="Y409" s="13">
        <v>46700</v>
      </c>
    </row>
    <row r="410" spans="2:25" x14ac:dyDescent="0.25">
      <c r="B410" s="2">
        <v>405</v>
      </c>
      <c r="C410" s="2">
        <v>2013</v>
      </c>
      <c r="D410" s="1">
        <v>14032</v>
      </c>
      <c r="E410" t="s">
        <v>338</v>
      </c>
      <c r="F410" s="2" t="s">
        <v>1</v>
      </c>
      <c r="G410" s="13">
        <v>96598100</v>
      </c>
      <c r="H410" s="13">
        <v>700</v>
      </c>
      <c r="I410" s="13">
        <v>55700</v>
      </c>
      <c r="J410" s="13">
        <v>0</v>
      </c>
      <c r="K410" s="13">
        <v>0</v>
      </c>
      <c r="L410" s="13">
        <v>16000</v>
      </c>
      <c r="M410" s="13">
        <v>72400</v>
      </c>
      <c r="N410" s="13">
        <v>79200</v>
      </c>
      <c r="O410" s="13">
        <v>673900</v>
      </c>
      <c r="P410" s="13">
        <v>0</v>
      </c>
      <c r="Q410" s="13">
        <v>0</v>
      </c>
      <c r="R410" s="13">
        <v>467100</v>
      </c>
      <c r="S410" s="13">
        <v>1220200</v>
      </c>
      <c r="T410" s="13">
        <v>79900</v>
      </c>
      <c r="U410" s="13">
        <v>729600</v>
      </c>
      <c r="V410" s="13">
        <v>0</v>
      </c>
      <c r="W410" s="13">
        <v>0</v>
      </c>
      <c r="X410" s="13">
        <v>483100</v>
      </c>
      <c r="Y410" s="13">
        <v>1292600</v>
      </c>
    </row>
    <row r="411" spans="2:25" x14ac:dyDescent="0.25">
      <c r="B411" s="2">
        <v>406</v>
      </c>
      <c r="C411" s="2">
        <v>2013</v>
      </c>
      <c r="D411" s="1">
        <v>14034</v>
      </c>
      <c r="E411" t="s">
        <v>52</v>
      </c>
      <c r="F411" s="2" t="s">
        <v>1</v>
      </c>
      <c r="G411" s="13">
        <v>95784600</v>
      </c>
      <c r="H411" s="13">
        <v>33700</v>
      </c>
      <c r="I411" s="13">
        <v>123900</v>
      </c>
      <c r="J411" s="13">
        <v>0</v>
      </c>
      <c r="K411" s="13">
        <v>0</v>
      </c>
      <c r="L411" s="13">
        <v>296600</v>
      </c>
      <c r="M411" s="13">
        <v>454200</v>
      </c>
      <c r="N411" s="13">
        <v>107300</v>
      </c>
      <c r="O411" s="13">
        <v>533500</v>
      </c>
      <c r="P411" s="13">
        <v>0</v>
      </c>
      <c r="Q411" s="13">
        <v>0</v>
      </c>
      <c r="R411" s="13">
        <v>1464700</v>
      </c>
      <c r="S411" s="13">
        <v>2105500</v>
      </c>
      <c r="T411" s="13">
        <v>141000</v>
      </c>
      <c r="U411" s="13">
        <v>657400</v>
      </c>
      <c r="V411" s="13">
        <v>0</v>
      </c>
      <c r="W411" s="13">
        <v>0</v>
      </c>
      <c r="X411" s="13">
        <v>1761300</v>
      </c>
      <c r="Y411" s="13">
        <v>2559700</v>
      </c>
    </row>
    <row r="412" spans="2:25" x14ac:dyDescent="0.25">
      <c r="B412" s="2">
        <v>407</v>
      </c>
      <c r="C412" s="2">
        <v>2013</v>
      </c>
      <c r="D412" s="1">
        <v>14036</v>
      </c>
      <c r="E412" t="s">
        <v>339</v>
      </c>
      <c r="F412" s="2" t="s">
        <v>1</v>
      </c>
      <c r="G412" s="13">
        <v>93842800</v>
      </c>
      <c r="H412" s="13">
        <v>18800</v>
      </c>
      <c r="I412" s="13">
        <v>733800</v>
      </c>
      <c r="J412" s="13">
        <v>0</v>
      </c>
      <c r="K412" s="13">
        <v>0</v>
      </c>
      <c r="L412" s="13">
        <v>5800</v>
      </c>
      <c r="M412" s="13">
        <v>758400</v>
      </c>
      <c r="N412" s="13">
        <v>6200</v>
      </c>
      <c r="O412" s="13">
        <v>2015900</v>
      </c>
      <c r="P412" s="13">
        <v>0</v>
      </c>
      <c r="Q412" s="13">
        <v>100</v>
      </c>
      <c r="R412" s="13">
        <v>210900</v>
      </c>
      <c r="S412" s="13">
        <v>2233100</v>
      </c>
      <c r="T412" s="13">
        <v>25000</v>
      </c>
      <c r="U412" s="13">
        <v>2749700</v>
      </c>
      <c r="V412" s="13">
        <v>0</v>
      </c>
      <c r="W412" s="13">
        <v>100</v>
      </c>
      <c r="X412" s="13">
        <v>216700</v>
      </c>
      <c r="Y412" s="13">
        <v>2991500</v>
      </c>
    </row>
    <row r="413" spans="2:25" x14ac:dyDescent="0.25">
      <c r="B413" s="2">
        <v>408</v>
      </c>
      <c r="C413" s="2">
        <v>2013</v>
      </c>
      <c r="D413" s="1">
        <v>14038</v>
      </c>
      <c r="E413" t="s">
        <v>340</v>
      </c>
      <c r="F413" s="2" t="s">
        <v>1</v>
      </c>
      <c r="G413" s="13">
        <v>179778600</v>
      </c>
      <c r="H413" s="13">
        <v>25700</v>
      </c>
      <c r="I413" s="13">
        <v>152700</v>
      </c>
      <c r="J413" s="13">
        <v>0</v>
      </c>
      <c r="K413" s="13">
        <v>0</v>
      </c>
      <c r="L413" s="13">
        <v>81700</v>
      </c>
      <c r="M413" s="13">
        <v>260100</v>
      </c>
      <c r="N413" s="13">
        <v>100700</v>
      </c>
      <c r="O413" s="13">
        <v>511700</v>
      </c>
      <c r="P413" s="13">
        <v>0</v>
      </c>
      <c r="Q413" s="13">
        <v>100</v>
      </c>
      <c r="R413" s="13">
        <v>62200</v>
      </c>
      <c r="S413" s="13">
        <v>674700</v>
      </c>
      <c r="T413" s="13">
        <v>126400</v>
      </c>
      <c r="U413" s="13">
        <v>664400</v>
      </c>
      <c r="V413" s="13">
        <v>0</v>
      </c>
      <c r="W413" s="13">
        <v>100</v>
      </c>
      <c r="X413" s="13">
        <v>143900</v>
      </c>
      <c r="Y413" s="13">
        <v>934800</v>
      </c>
    </row>
    <row r="414" spans="2:25" x14ac:dyDescent="0.25">
      <c r="B414" s="2">
        <v>409</v>
      </c>
      <c r="C414" s="2">
        <v>2013</v>
      </c>
      <c r="D414" s="1">
        <v>14040</v>
      </c>
      <c r="E414" t="s">
        <v>341</v>
      </c>
      <c r="F414" s="2" t="s">
        <v>1</v>
      </c>
      <c r="G414" s="13">
        <v>50499400</v>
      </c>
      <c r="H414" s="13">
        <v>1200</v>
      </c>
      <c r="I414" s="13">
        <v>700</v>
      </c>
      <c r="J414" s="13">
        <v>0</v>
      </c>
      <c r="K414" s="13">
        <v>0</v>
      </c>
      <c r="L414" s="13">
        <v>3200</v>
      </c>
      <c r="M414" s="13">
        <v>5100</v>
      </c>
      <c r="N414" s="13">
        <v>9800</v>
      </c>
      <c r="O414" s="13">
        <v>144800</v>
      </c>
      <c r="P414" s="13">
        <v>0</v>
      </c>
      <c r="Q414" s="13">
        <v>0</v>
      </c>
      <c r="R414" s="13">
        <v>7400</v>
      </c>
      <c r="S414" s="13">
        <v>162000</v>
      </c>
      <c r="T414" s="13">
        <v>11000</v>
      </c>
      <c r="U414" s="13">
        <v>145500</v>
      </c>
      <c r="V414" s="13">
        <v>0</v>
      </c>
      <c r="W414" s="13">
        <v>0</v>
      </c>
      <c r="X414" s="13">
        <v>10600</v>
      </c>
      <c r="Y414" s="13">
        <v>167100</v>
      </c>
    </row>
    <row r="415" spans="2:25" x14ac:dyDescent="0.25">
      <c r="B415" s="2">
        <v>410</v>
      </c>
      <c r="C415" s="2">
        <v>2013</v>
      </c>
      <c r="D415" s="1">
        <v>14042</v>
      </c>
      <c r="E415" t="s">
        <v>342</v>
      </c>
      <c r="F415" s="2" t="s">
        <v>1</v>
      </c>
      <c r="G415" s="13">
        <v>84482200</v>
      </c>
      <c r="H415" s="13">
        <v>100</v>
      </c>
      <c r="I415" s="13">
        <v>1100</v>
      </c>
      <c r="J415" s="13">
        <v>0</v>
      </c>
      <c r="K415" s="13">
        <v>0</v>
      </c>
      <c r="L415" s="13">
        <v>300</v>
      </c>
      <c r="M415" s="13">
        <v>1500</v>
      </c>
      <c r="N415" s="13">
        <v>25200</v>
      </c>
      <c r="O415" s="13">
        <v>403600</v>
      </c>
      <c r="P415" s="13">
        <v>0</v>
      </c>
      <c r="Q415" s="13">
        <v>0</v>
      </c>
      <c r="R415" s="13">
        <v>606000</v>
      </c>
      <c r="S415" s="13">
        <v>1034800</v>
      </c>
      <c r="T415" s="13">
        <v>25300</v>
      </c>
      <c r="U415" s="13">
        <v>404700</v>
      </c>
      <c r="V415" s="13">
        <v>0</v>
      </c>
      <c r="W415" s="13">
        <v>0</v>
      </c>
      <c r="X415" s="13">
        <v>606300</v>
      </c>
      <c r="Y415" s="13">
        <v>1036300</v>
      </c>
    </row>
    <row r="416" spans="2:25" x14ac:dyDescent="0.25">
      <c r="B416" s="2">
        <v>411</v>
      </c>
      <c r="C416" s="2">
        <v>2013</v>
      </c>
      <c r="D416" s="1">
        <v>14044</v>
      </c>
      <c r="E416" t="s">
        <v>343</v>
      </c>
      <c r="F416" s="2" t="s">
        <v>1</v>
      </c>
      <c r="G416" s="13">
        <v>107288900</v>
      </c>
      <c r="H416" s="13">
        <v>5100</v>
      </c>
      <c r="I416" s="13">
        <v>114500</v>
      </c>
      <c r="J416" s="13">
        <v>0</v>
      </c>
      <c r="K416" s="13">
        <v>0</v>
      </c>
      <c r="L416" s="13">
        <v>3600</v>
      </c>
      <c r="M416" s="13">
        <v>123200</v>
      </c>
      <c r="N416" s="13">
        <v>75000</v>
      </c>
      <c r="O416" s="13">
        <v>2500000</v>
      </c>
      <c r="P416" s="13">
        <v>0</v>
      </c>
      <c r="Q416" s="13">
        <v>0</v>
      </c>
      <c r="R416" s="13">
        <v>515400</v>
      </c>
      <c r="S416" s="13">
        <v>3090400</v>
      </c>
      <c r="T416" s="13">
        <v>80100</v>
      </c>
      <c r="U416" s="13">
        <v>2614500</v>
      </c>
      <c r="V416" s="13">
        <v>0</v>
      </c>
      <c r="W416" s="13">
        <v>0</v>
      </c>
      <c r="X416" s="13">
        <v>519000</v>
      </c>
      <c r="Y416" s="13">
        <v>3213600</v>
      </c>
    </row>
    <row r="417" spans="2:25" x14ac:dyDescent="0.25">
      <c r="B417" s="2">
        <v>412</v>
      </c>
      <c r="C417" s="2">
        <v>2013</v>
      </c>
      <c r="D417" s="1">
        <v>14046</v>
      </c>
      <c r="E417" t="s">
        <v>344</v>
      </c>
      <c r="F417" s="2" t="s">
        <v>1</v>
      </c>
      <c r="G417" s="13">
        <v>137342700</v>
      </c>
      <c r="H417" s="13">
        <v>0</v>
      </c>
      <c r="I417" s="13">
        <v>0</v>
      </c>
      <c r="J417" s="13">
        <v>0</v>
      </c>
      <c r="K417" s="13">
        <v>0</v>
      </c>
      <c r="L417" s="13">
        <v>0</v>
      </c>
      <c r="M417" s="13">
        <v>0</v>
      </c>
      <c r="N417" s="13">
        <v>122200</v>
      </c>
      <c r="O417" s="13">
        <v>35300</v>
      </c>
      <c r="P417" s="13">
        <v>0</v>
      </c>
      <c r="Q417" s="13">
        <v>67700</v>
      </c>
      <c r="R417" s="13">
        <v>68700</v>
      </c>
      <c r="S417" s="13">
        <v>293900</v>
      </c>
      <c r="T417" s="13">
        <v>122200</v>
      </c>
      <c r="U417" s="13">
        <v>35300</v>
      </c>
      <c r="V417" s="13">
        <v>0</v>
      </c>
      <c r="W417" s="13">
        <v>67700</v>
      </c>
      <c r="X417" s="13">
        <v>68700</v>
      </c>
      <c r="Y417" s="13">
        <v>293900</v>
      </c>
    </row>
    <row r="418" spans="2:25" x14ac:dyDescent="0.25">
      <c r="B418" s="2">
        <v>413</v>
      </c>
      <c r="C418" s="2">
        <v>2013</v>
      </c>
      <c r="D418" s="1">
        <v>14048</v>
      </c>
      <c r="E418" t="s">
        <v>345</v>
      </c>
      <c r="F418" s="2" t="s">
        <v>1</v>
      </c>
      <c r="G418" s="13">
        <v>73445700</v>
      </c>
      <c r="H418" s="13">
        <v>0</v>
      </c>
      <c r="I418" s="13">
        <v>0</v>
      </c>
      <c r="J418" s="13">
        <v>0</v>
      </c>
      <c r="K418" s="13">
        <v>0</v>
      </c>
      <c r="L418" s="13">
        <v>0</v>
      </c>
      <c r="M418" s="13">
        <v>0</v>
      </c>
      <c r="N418" s="13">
        <v>101700</v>
      </c>
      <c r="O418" s="13">
        <v>2234700</v>
      </c>
      <c r="P418" s="13">
        <v>0</v>
      </c>
      <c r="Q418" s="13">
        <v>-149100</v>
      </c>
      <c r="R418" s="13">
        <v>131000</v>
      </c>
      <c r="S418" s="13">
        <v>2318300</v>
      </c>
      <c r="T418" s="13">
        <v>101700</v>
      </c>
      <c r="U418" s="13">
        <v>2234700</v>
      </c>
      <c r="V418" s="13">
        <v>0</v>
      </c>
      <c r="W418" s="13">
        <v>-149100</v>
      </c>
      <c r="X418" s="13">
        <v>131000</v>
      </c>
      <c r="Y418" s="13">
        <v>2318300</v>
      </c>
    </row>
    <row r="419" spans="2:25" x14ac:dyDescent="0.25">
      <c r="B419" s="2">
        <v>414</v>
      </c>
      <c r="C419" s="2">
        <v>2013</v>
      </c>
      <c r="D419" s="1">
        <v>14106</v>
      </c>
      <c r="E419" t="s">
        <v>346</v>
      </c>
      <c r="F419" s="2" t="s">
        <v>19</v>
      </c>
      <c r="G419" s="13">
        <v>65553400</v>
      </c>
      <c r="H419" s="13">
        <v>22600</v>
      </c>
      <c r="I419" s="13">
        <v>7967200</v>
      </c>
      <c r="J419" s="13">
        <v>0</v>
      </c>
      <c r="K419" s="13">
        <v>0</v>
      </c>
      <c r="L419" s="13">
        <v>6300</v>
      </c>
      <c r="M419" s="13">
        <v>7996100</v>
      </c>
      <c r="N419" s="13">
        <v>1133300</v>
      </c>
      <c r="O419" s="13">
        <v>8819100</v>
      </c>
      <c r="P419" s="13">
        <v>0</v>
      </c>
      <c r="Q419" s="13">
        <v>0</v>
      </c>
      <c r="R419" s="13">
        <v>73900</v>
      </c>
      <c r="S419" s="13">
        <v>10026300</v>
      </c>
      <c r="T419" s="13">
        <v>1155900</v>
      </c>
      <c r="U419" s="13">
        <v>16786300</v>
      </c>
      <c r="V419" s="13">
        <v>0</v>
      </c>
      <c r="W419" s="13">
        <v>0</v>
      </c>
      <c r="X419" s="13">
        <v>80200</v>
      </c>
      <c r="Y419" s="13">
        <v>18022400</v>
      </c>
    </row>
    <row r="420" spans="2:25" x14ac:dyDescent="0.25">
      <c r="B420" s="2">
        <v>415</v>
      </c>
      <c r="C420" s="2">
        <v>2013</v>
      </c>
      <c r="D420" s="1">
        <v>14111</v>
      </c>
      <c r="E420" t="s">
        <v>328</v>
      </c>
      <c r="F420" s="2" t="s">
        <v>19</v>
      </c>
      <c r="G420" s="13">
        <v>19611500</v>
      </c>
      <c r="H420" s="13">
        <v>158900</v>
      </c>
      <c r="I420" s="13">
        <v>210600</v>
      </c>
      <c r="J420" s="13">
        <v>0</v>
      </c>
      <c r="K420" s="13">
        <v>0</v>
      </c>
      <c r="L420" s="13">
        <v>5500</v>
      </c>
      <c r="M420" s="13">
        <v>375000</v>
      </c>
      <c r="N420" s="13">
        <v>31600</v>
      </c>
      <c r="O420" s="13">
        <v>124800</v>
      </c>
      <c r="P420" s="13">
        <v>0</v>
      </c>
      <c r="Q420" s="13">
        <v>0</v>
      </c>
      <c r="R420" s="13">
        <v>37700</v>
      </c>
      <c r="S420" s="13">
        <v>194100</v>
      </c>
      <c r="T420" s="13">
        <v>190500</v>
      </c>
      <c r="U420" s="13">
        <v>335400</v>
      </c>
      <c r="V420" s="13">
        <v>0</v>
      </c>
      <c r="W420" s="13">
        <v>0</v>
      </c>
      <c r="X420" s="13">
        <v>43200</v>
      </c>
      <c r="Y420" s="13">
        <v>569100</v>
      </c>
    </row>
    <row r="421" spans="2:25" x14ac:dyDescent="0.25">
      <c r="B421" s="2">
        <v>416</v>
      </c>
      <c r="C421" s="2">
        <v>2013</v>
      </c>
      <c r="D421" s="1">
        <v>14136</v>
      </c>
      <c r="E421" t="s">
        <v>334</v>
      </c>
      <c r="F421" s="2" t="s">
        <v>19</v>
      </c>
      <c r="G421" s="13">
        <v>67515600</v>
      </c>
      <c r="H421" s="13">
        <v>147000</v>
      </c>
      <c r="I421" s="13">
        <v>299200</v>
      </c>
      <c r="J421" s="13">
        <v>0</v>
      </c>
      <c r="K421" s="13">
        <v>0</v>
      </c>
      <c r="L421" s="13">
        <v>273300</v>
      </c>
      <c r="M421" s="13">
        <v>719500</v>
      </c>
      <c r="N421" s="13">
        <v>146400</v>
      </c>
      <c r="O421" s="13">
        <v>543900</v>
      </c>
      <c r="P421" s="13">
        <v>0</v>
      </c>
      <c r="Q421" s="13">
        <v>-38800</v>
      </c>
      <c r="R421" s="13">
        <v>92800</v>
      </c>
      <c r="S421" s="13">
        <v>744300</v>
      </c>
      <c r="T421" s="13">
        <v>293400</v>
      </c>
      <c r="U421" s="13">
        <v>843100</v>
      </c>
      <c r="V421" s="13">
        <v>0</v>
      </c>
      <c r="W421" s="13">
        <v>-38800</v>
      </c>
      <c r="X421" s="13">
        <v>366100</v>
      </c>
      <c r="Y421" s="13">
        <v>1463800</v>
      </c>
    </row>
    <row r="422" spans="2:25" x14ac:dyDescent="0.25">
      <c r="B422" s="2">
        <v>417</v>
      </c>
      <c r="C422" s="2">
        <v>2013</v>
      </c>
      <c r="D422" s="1">
        <v>14141</v>
      </c>
      <c r="E422" t="s">
        <v>347</v>
      </c>
      <c r="F422" s="2" t="s">
        <v>19</v>
      </c>
      <c r="G422" s="13">
        <v>49172200</v>
      </c>
      <c r="H422" s="13">
        <v>103600</v>
      </c>
      <c r="I422" s="13">
        <v>192900</v>
      </c>
      <c r="J422" s="13">
        <v>0</v>
      </c>
      <c r="K422" s="13">
        <v>0</v>
      </c>
      <c r="L422" s="13">
        <v>103800</v>
      </c>
      <c r="M422" s="13">
        <v>400300</v>
      </c>
      <c r="N422" s="13">
        <v>408600</v>
      </c>
      <c r="O422" s="13">
        <v>581400</v>
      </c>
      <c r="P422" s="13">
        <v>0</v>
      </c>
      <c r="Q422" s="13">
        <v>0</v>
      </c>
      <c r="R422" s="13">
        <v>53500</v>
      </c>
      <c r="S422" s="13">
        <v>1043500</v>
      </c>
      <c r="T422" s="13">
        <v>512200</v>
      </c>
      <c r="U422" s="13">
        <v>774300</v>
      </c>
      <c r="V422" s="13">
        <v>0</v>
      </c>
      <c r="W422" s="13">
        <v>0</v>
      </c>
      <c r="X422" s="13">
        <v>157300</v>
      </c>
      <c r="Y422" s="13">
        <v>1443800</v>
      </c>
    </row>
    <row r="423" spans="2:25" x14ac:dyDescent="0.25">
      <c r="B423" s="2">
        <v>418</v>
      </c>
      <c r="C423" s="2">
        <v>2013</v>
      </c>
      <c r="D423" s="1">
        <v>14143</v>
      </c>
      <c r="E423" t="s">
        <v>348</v>
      </c>
      <c r="F423" s="2" t="s">
        <v>19</v>
      </c>
      <c r="G423" s="13">
        <v>9087300</v>
      </c>
      <c r="H423" s="13">
        <v>0</v>
      </c>
      <c r="I423" s="13">
        <v>0</v>
      </c>
      <c r="J423" s="13">
        <v>0</v>
      </c>
      <c r="K423" s="13">
        <v>0</v>
      </c>
      <c r="L423" s="13">
        <v>0</v>
      </c>
      <c r="M423" s="13">
        <v>0</v>
      </c>
      <c r="N423" s="13">
        <v>39200</v>
      </c>
      <c r="O423" s="13">
        <v>3300</v>
      </c>
      <c r="P423" s="13">
        <v>0</v>
      </c>
      <c r="Q423" s="13">
        <v>0</v>
      </c>
      <c r="R423" s="13">
        <v>10600</v>
      </c>
      <c r="S423" s="13">
        <v>53100</v>
      </c>
      <c r="T423" s="13">
        <v>39200</v>
      </c>
      <c r="U423" s="13">
        <v>3300</v>
      </c>
      <c r="V423" s="13">
        <v>0</v>
      </c>
      <c r="W423" s="13">
        <v>0</v>
      </c>
      <c r="X423" s="13">
        <v>10600</v>
      </c>
      <c r="Y423" s="13">
        <v>53100</v>
      </c>
    </row>
    <row r="424" spans="2:25" x14ac:dyDescent="0.25">
      <c r="B424" s="2">
        <v>419</v>
      </c>
      <c r="C424" s="2">
        <v>2013</v>
      </c>
      <c r="D424" s="1">
        <v>14146</v>
      </c>
      <c r="E424" t="s">
        <v>337</v>
      </c>
      <c r="F424" s="2" t="s">
        <v>19</v>
      </c>
      <c r="G424" s="13">
        <v>149190800</v>
      </c>
      <c r="H424" s="13">
        <v>910000</v>
      </c>
      <c r="I424" s="13">
        <v>1819100</v>
      </c>
      <c r="J424" s="13">
        <v>0</v>
      </c>
      <c r="K424" s="13">
        <v>0</v>
      </c>
      <c r="L424" s="13">
        <v>153600</v>
      </c>
      <c r="M424" s="13">
        <v>2882700</v>
      </c>
      <c r="N424" s="13">
        <v>1331200</v>
      </c>
      <c r="O424" s="13">
        <v>627400</v>
      </c>
      <c r="P424" s="13">
        <v>500</v>
      </c>
      <c r="Q424" s="13">
        <v>0</v>
      </c>
      <c r="R424" s="13">
        <v>462200</v>
      </c>
      <c r="S424" s="13">
        <v>2421300</v>
      </c>
      <c r="T424" s="13">
        <v>2241200</v>
      </c>
      <c r="U424" s="13">
        <v>2446500</v>
      </c>
      <c r="V424" s="13">
        <v>500</v>
      </c>
      <c r="W424" s="13">
        <v>0</v>
      </c>
      <c r="X424" s="13">
        <v>615800</v>
      </c>
      <c r="Y424" s="13">
        <v>5304000</v>
      </c>
    </row>
    <row r="425" spans="2:25" x14ac:dyDescent="0.25">
      <c r="B425" s="2">
        <v>420</v>
      </c>
      <c r="C425" s="2">
        <v>2013</v>
      </c>
      <c r="D425" s="1">
        <v>14147</v>
      </c>
      <c r="E425" t="s">
        <v>338</v>
      </c>
      <c r="F425" s="2" t="s">
        <v>19</v>
      </c>
      <c r="G425" s="13">
        <v>12971600</v>
      </c>
      <c r="H425" s="13">
        <v>0</v>
      </c>
      <c r="I425" s="13">
        <v>0</v>
      </c>
      <c r="J425" s="13">
        <v>0</v>
      </c>
      <c r="K425" s="13">
        <v>0</v>
      </c>
      <c r="L425" s="13">
        <v>0</v>
      </c>
      <c r="M425" s="13">
        <v>0</v>
      </c>
      <c r="N425" s="13">
        <v>32200</v>
      </c>
      <c r="O425" s="13">
        <v>38300</v>
      </c>
      <c r="P425" s="13">
        <v>0</v>
      </c>
      <c r="Q425" s="13">
        <v>0</v>
      </c>
      <c r="R425" s="13">
        <v>9000</v>
      </c>
      <c r="S425" s="13">
        <v>79500</v>
      </c>
      <c r="T425" s="13">
        <v>32200</v>
      </c>
      <c r="U425" s="13">
        <v>38300</v>
      </c>
      <c r="V425" s="13">
        <v>0</v>
      </c>
      <c r="W425" s="13">
        <v>0</v>
      </c>
      <c r="X425" s="13">
        <v>9000</v>
      </c>
      <c r="Y425" s="13">
        <v>79500</v>
      </c>
    </row>
    <row r="426" spans="2:25" x14ac:dyDescent="0.25">
      <c r="B426" s="2">
        <v>421</v>
      </c>
      <c r="C426" s="2">
        <v>2013</v>
      </c>
      <c r="D426" s="1">
        <v>14161</v>
      </c>
      <c r="E426" t="s">
        <v>349</v>
      </c>
      <c r="F426" s="2" t="s">
        <v>19</v>
      </c>
      <c r="G426" s="13">
        <v>35077300</v>
      </c>
      <c r="H426" s="13">
        <v>0</v>
      </c>
      <c r="I426" s="13">
        <v>0</v>
      </c>
      <c r="J426" s="13">
        <v>0</v>
      </c>
      <c r="K426" s="13">
        <v>0</v>
      </c>
      <c r="L426" s="13">
        <v>0</v>
      </c>
      <c r="M426" s="13">
        <v>0</v>
      </c>
      <c r="N426" s="13">
        <v>122700</v>
      </c>
      <c r="O426" s="13">
        <v>420900</v>
      </c>
      <c r="P426" s="13">
        <v>0</v>
      </c>
      <c r="Q426" s="13">
        <v>0</v>
      </c>
      <c r="R426" s="13">
        <v>50700</v>
      </c>
      <c r="S426" s="13">
        <v>594300</v>
      </c>
      <c r="T426" s="13">
        <v>122700</v>
      </c>
      <c r="U426" s="13">
        <v>420900</v>
      </c>
      <c r="V426" s="13">
        <v>0</v>
      </c>
      <c r="W426" s="13">
        <v>0</v>
      </c>
      <c r="X426" s="13">
        <v>50700</v>
      </c>
      <c r="Y426" s="13">
        <v>594300</v>
      </c>
    </row>
    <row r="427" spans="2:25" x14ac:dyDescent="0.25">
      <c r="B427" s="2">
        <v>422</v>
      </c>
      <c r="C427" s="2">
        <v>2013</v>
      </c>
      <c r="D427" s="1">
        <v>14176</v>
      </c>
      <c r="E427" t="s">
        <v>245</v>
      </c>
      <c r="F427" s="2" t="s">
        <v>19</v>
      </c>
      <c r="G427" s="13">
        <v>68169900</v>
      </c>
      <c r="H427" s="13">
        <v>330100</v>
      </c>
      <c r="I427" s="13">
        <v>198000</v>
      </c>
      <c r="J427" s="13">
        <v>0</v>
      </c>
      <c r="K427" s="13">
        <v>0</v>
      </c>
      <c r="L427" s="13">
        <v>24500</v>
      </c>
      <c r="M427" s="13">
        <v>552600</v>
      </c>
      <c r="N427" s="13">
        <v>1174200</v>
      </c>
      <c r="O427" s="13">
        <v>402900</v>
      </c>
      <c r="P427" s="13">
        <v>0</v>
      </c>
      <c r="Q427" s="13">
        <v>0</v>
      </c>
      <c r="R427" s="13">
        <v>197800</v>
      </c>
      <c r="S427" s="13">
        <v>1774900</v>
      </c>
      <c r="T427" s="13">
        <v>1504300</v>
      </c>
      <c r="U427" s="13">
        <v>600900</v>
      </c>
      <c r="V427" s="13">
        <v>0</v>
      </c>
      <c r="W427" s="13">
        <v>0</v>
      </c>
      <c r="X427" s="13">
        <v>222300</v>
      </c>
      <c r="Y427" s="13">
        <v>2327500</v>
      </c>
    </row>
    <row r="428" spans="2:25" x14ac:dyDescent="0.25">
      <c r="B428" s="2">
        <v>423</v>
      </c>
      <c r="C428" s="2">
        <v>2013</v>
      </c>
      <c r="D428" s="1">
        <v>14177</v>
      </c>
      <c r="E428" t="s">
        <v>350</v>
      </c>
      <c r="F428" s="2" t="s">
        <v>19</v>
      </c>
      <c r="G428" s="13">
        <v>30555200</v>
      </c>
      <c r="H428" s="13">
        <v>106600</v>
      </c>
      <c r="I428" s="13">
        <v>405700</v>
      </c>
      <c r="J428" s="13">
        <v>0</v>
      </c>
      <c r="K428" s="13">
        <v>0</v>
      </c>
      <c r="L428" s="13">
        <v>42500</v>
      </c>
      <c r="M428" s="13">
        <v>554800</v>
      </c>
      <c r="N428" s="13">
        <v>86700</v>
      </c>
      <c r="O428" s="13">
        <v>127200</v>
      </c>
      <c r="P428" s="13">
        <v>0</v>
      </c>
      <c r="Q428" s="13">
        <v>8000</v>
      </c>
      <c r="R428" s="13">
        <v>167300</v>
      </c>
      <c r="S428" s="13">
        <v>389200</v>
      </c>
      <c r="T428" s="13">
        <v>193300</v>
      </c>
      <c r="U428" s="13">
        <v>532900</v>
      </c>
      <c r="V428" s="13">
        <v>0</v>
      </c>
      <c r="W428" s="13">
        <v>8000</v>
      </c>
      <c r="X428" s="13">
        <v>209800</v>
      </c>
      <c r="Y428" s="13">
        <v>944000</v>
      </c>
    </row>
    <row r="429" spans="2:25" x14ac:dyDescent="0.25">
      <c r="B429" s="2">
        <v>424</v>
      </c>
      <c r="C429" s="2">
        <v>2013</v>
      </c>
      <c r="D429" s="1">
        <v>14186</v>
      </c>
      <c r="E429" t="s">
        <v>342</v>
      </c>
      <c r="F429" s="2" t="s">
        <v>19</v>
      </c>
      <c r="G429" s="13">
        <v>53316400</v>
      </c>
      <c r="H429" s="13">
        <v>21200</v>
      </c>
      <c r="I429" s="13">
        <v>111100</v>
      </c>
      <c r="J429" s="13">
        <v>0</v>
      </c>
      <c r="K429" s="13">
        <v>0</v>
      </c>
      <c r="L429" s="13">
        <v>98000</v>
      </c>
      <c r="M429" s="13">
        <v>230300</v>
      </c>
      <c r="N429" s="13">
        <v>408900</v>
      </c>
      <c r="O429" s="13">
        <v>145000</v>
      </c>
      <c r="P429" s="13">
        <v>0</v>
      </c>
      <c r="Q429" s="13">
        <v>0</v>
      </c>
      <c r="R429" s="13">
        <v>126100</v>
      </c>
      <c r="S429" s="13">
        <v>680000</v>
      </c>
      <c r="T429" s="13">
        <v>430100</v>
      </c>
      <c r="U429" s="13">
        <v>256100</v>
      </c>
      <c r="V429" s="13">
        <v>0</v>
      </c>
      <c r="W429" s="13">
        <v>0</v>
      </c>
      <c r="X429" s="13">
        <v>224100</v>
      </c>
      <c r="Y429" s="13">
        <v>910300</v>
      </c>
    </row>
    <row r="430" spans="2:25" x14ac:dyDescent="0.25">
      <c r="B430" s="2">
        <v>425</v>
      </c>
      <c r="C430" s="2">
        <v>2013</v>
      </c>
      <c r="D430" s="1">
        <v>14206</v>
      </c>
      <c r="E430" t="s">
        <v>324</v>
      </c>
      <c r="F430" s="2" t="s">
        <v>20</v>
      </c>
      <c r="G430" s="13">
        <v>1026710900</v>
      </c>
      <c r="H430" s="13">
        <v>1915600</v>
      </c>
      <c r="I430" s="13">
        <v>6765200</v>
      </c>
      <c r="J430" s="13">
        <v>0</v>
      </c>
      <c r="K430" s="13">
        <v>0</v>
      </c>
      <c r="L430" s="13">
        <v>652700</v>
      </c>
      <c r="M430" s="13">
        <v>9333500</v>
      </c>
      <c r="N430" s="13">
        <v>18261300</v>
      </c>
      <c r="O430" s="13">
        <v>21767400</v>
      </c>
      <c r="P430" s="13">
        <v>0</v>
      </c>
      <c r="Q430" s="13">
        <v>0</v>
      </c>
      <c r="R430" s="13">
        <v>18213100</v>
      </c>
      <c r="S430" s="13">
        <v>58241800</v>
      </c>
      <c r="T430" s="13">
        <v>20176900</v>
      </c>
      <c r="U430" s="13">
        <v>28532600</v>
      </c>
      <c r="V430" s="13">
        <v>0</v>
      </c>
      <c r="W430" s="13">
        <v>0</v>
      </c>
      <c r="X430" s="13">
        <v>18865800</v>
      </c>
      <c r="Y430" s="13">
        <v>67575300</v>
      </c>
    </row>
    <row r="431" spans="2:25" x14ac:dyDescent="0.25">
      <c r="B431" s="2">
        <v>426</v>
      </c>
      <c r="C431" s="2">
        <v>2013</v>
      </c>
      <c r="D431" s="1">
        <v>14211</v>
      </c>
      <c r="E431" t="s">
        <v>231</v>
      </c>
      <c r="F431" s="2" t="s">
        <v>20</v>
      </c>
      <c r="G431" s="13">
        <v>0</v>
      </c>
      <c r="H431" s="13">
        <v>0</v>
      </c>
      <c r="I431" s="13">
        <v>0</v>
      </c>
      <c r="J431" s="13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13">
        <v>0</v>
      </c>
      <c r="T431" s="13">
        <v>0</v>
      </c>
      <c r="U431" s="13">
        <v>0</v>
      </c>
      <c r="V431" s="13">
        <v>0</v>
      </c>
      <c r="W431" s="13">
        <v>0</v>
      </c>
      <c r="X431" s="13">
        <v>0</v>
      </c>
      <c r="Y431" s="13">
        <v>0</v>
      </c>
    </row>
    <row r="432" spans="2:25" x14ac:dyDescent="0.25">
      <c r="B432" s="2">
        <v>427</v>
      </c>
      <c r="C432" s="2">
        <v>2013</v>
      </c>
      <c r="D432" s="1">
        <v>14226</v>
      </c>
      <c r="E432" t="s">
        <v>331</v>
      </c>
      <c r="F432" s="2" t="s">
        <v>20</v>
      </c>
      <c r="G432" s="13">
        <v>74331900</v>
      </c>
      <c r="H432" s="13">
        <v>135800</v>
      </c>
      <c r="I432" s="13">
        <v>156500</v>
      </c>
      <c r="J432" s="13">
        <v>0</v>
      </c>
      <c r="K432" s="13">
        <v>0</v>
      </c>
      <c r="L432" s="13">
        <v>62500</v>
      </c>
      <c r="M432" s="13">
        <v>354800</v>
      </c>
      <c r="N432" s="13">
        <v>392400</v>
      </c>
      <c r="O432" s="13">
        <v>158800</v>
      </c>
      <c r="P432" s="13">
        <v>0</v>
      </c>
      <c r="Q432" s="13">
        <v>0</v>
      </c>
      <c r="R432" s="13">
        <v>202000</v>
      </c>
      <c r="S432" s="13">
        <v>753200</v>
      </c>
      <c r="T432" s="13">
        <v>528200</v>
      </c>
      <c r="U432" s="13">
        <v>315300</v>
      </c>
      <c r="V432" s="13">
        <v>0</v>
      </c>
      <c r="W432" s="13">
        <v>0</v>
      </c>
      <c r="X432" s="13">
        <v>264500</v>
      </c>
      <c r="Y432" s="13">
        <v>1108000</v>
      </c>
    </row>
    <row r="433" spans="2:25" x14ac:dyDescent="0.25">
      <c r="B433" s="2">
        <v>428</v>
      </c>
      <c r="C433" s="2">
        <v>2013</v>
      </c>
      <c r="D433" s="1">
        <v>14230</v>
      </c>
      <c r="E433" t="s">
        <v>351</v>
      </c>
      <c r="F433" s="2" t="s">
        <v>20</v>
      </c>
      <c r="G433" s="13">
        <v>54542200</v>
      </c>
      <c r="H433" s="13">
        <v>1099500</v>
      </c>
      <c r="I433" s="13">
        <v>1746800</v>
      </c>
      <c r="J433" s="13">
        <v>0</v>
      </c>
      <c r="K433" s="13">
        <v>2262200</v>
      </c>
      <c r="L433" s="13">
        <v>432600</v>
      </c>
      <c r="M433" s="13">
        <v>5541100</v>
      </c>
      <c r="N433" s="13">
        <v>6300</v>
      </c>
      <c r="O433" s="13">
        <v>88600</v>
      </c>
      <c r="P433" s="13">
        <v>0</v>
      </c>
      <c r="Q433" s="13">
        <v>2250300</v>
      </c>
      <c r="R433" s="13">
        <v>100</v>
      </c>
      <c r="S433" s="13">
        <v>83100</v>
      </c>
      <c r="T433" s="13">
        <v>1105800</v>
      </c>
      <c r="U433" s="13">
        <v>1835400</v>
      </c>
      <c r="V433" s="13">
        <v>0</v>
      </c>
      <c r="W433" s="13">
        <v>-11900</v>
      </c>
      <c r="X433" s="13">
        <v>432700</v>
      </c>
      <c r="Y433" s="13">
        <v>5624200</v>
      </c>
    </row>
    <row r="434" spans="2:25" x14ac:dyDescent="0.25">
      <c r="B434" s="2">
        <v>429</v>
      </c>
      <c r="C434" s="2">
        <v>2013</v>
      </c>
      <c r="D434" s="1">
        <v>14236</v>
      </c>
      <c r="E434" t="s">
        <v>352</v>
      </c>
      <c r="F434" s="2" t="s">
        <v>20</v>
      </c>
      <c r="G434" s="13">
        <v>204889300</v>
      </c>
      <c r="H434" s="13">
        <v>1670700</v>
      </c>
      <c r="I434" s="13">
        <v>9185300</v>
      </c>
      <c r="J434" s="13">
        <v>0</v>
      </c>
      <c r="K434" s="13">
        <v>-6770700</v>
      </c>
      <c r="L434" s="13">
        <v>490800</v>
      </c>
      <c r="M434" s="13">
        <v>4576100</v>
      </c>
      <c r="N434" s="13">
        <v>1513000</v>
      </c>
      <c r="O434" s="13">
        <v>2484000</v>
      </c>
      <c r="P434" s="13">
        <v>6200</v>
      </c>
      <c r="Q434" s="13">
        <v>-6770800</v>
      </c>
      <c r="R434" s="13">
        <v>244400</v>
      </c>
      <c r="S434" s="13">
        <v>4247500</v>
      </c>
      <c r="T434" s="13">
        <v>3183700</v>
      </c>
      <c r="U434" s="13">
        <v>11669300</v>
      </c>
      <c r="V434" s="13">
        <v>6200</v>
      </c>
      <c r="W434" s="13">
        <v>-100</v>
      </c>
      <c r="X434" s="13">
        <v>735200</v>
      </c>
      <c r="Y434" s="13">
        <v>8823600</v>
      </c>
    </row>
    <row r="435" spans="2:25" x14ac:dyDescent="0.25">
      <c r="B435" s="2">
        <v>430</v>
      </c>
      <c r="C435" s="2">
        <v>2013</v>
      </c>
      <c r="D435" s="1">
        <v>14241</v>
      </c>
      <c r="E435" t="s">
        <v>353</v>
      </c>
      <c r="F435" s="2" t="s">
        <v>20</v>
      </c>
      <c r="G435" s="13">
        <v>99055900</v>
      </c>
      <c r="H435" s="13">
        <v>108600</v>
      </c>
      <c r="I435" s="13">
        <v>1349700</v>
      </c>
      <c r="J435" s="13">
        <v>0</v>
      </c>
      <c r="K435" s="13">
        <v>0</v>
      </c>
      <c r="L435" s="13">
        <v>109000</v>
      </c>
      <c r="M435" s="13">
        <v>1567300</v>
      </c>
      <c r="N435" s="13">
        <v>1072200</v>
      </c>
      <c r="O435" s="13">
        <v>249500</v>
      </c>
      <c r="P435" s="13">
        <v>0</v>
      </c>
      <c r="Q435" s="13">
        <v>0</v>
      </c>
      <c r="R435" s="13">
        <v>79600</v>
      </c>
      <c r="S435" s="13">
        <v>1401300</v>
      </c>
      <c r="T435" s="13">
        <v>1180800</v>
      </c>
      <c r="U435" s="13">
        <v>1599200</v>
      </c>
      <c r="V435" s="13">
        <v>0</v>
      </c>
      <c r="W435" s="13">
        <v>0</v>
      </c>
      <c r="X435" s="13">
        <v>188600</v>
      </c>
      <c r="Y435" s="13">
        <v>2968600</v>
      </c>
    </row>
    <row r="436" spans="2:25" x14ac:dyDescent="0.25">
      <c r="B436" s="2">
        <v>431</v>
      </c>
      <c r="C436" s="2">
        <v>2013</v>
      </c>
      <c r="D436" s="1">
        <v>14251</v>
      </c>
      <c r="E436" t="s">
        <v>208</v>
      </c>
      <c r="F436" s="2" t="s">
        <v>20</v>
      </c>
      <c r="G436" s="13">
        <v>319495100</v>
      </c>
      <c r="H436" s="13">
        <v>1925900</v>
      </c>
      <c r="I436" s="13">
        <v>2411500</v>
      </c>
      <c r="J436" s="13">
        <v>0</v>
      </c>
      <c r="K436" s="13">
        <v>0</v>
      </c>
      <c r="L436" s="13">
        <v>1138500</v>
      </c>
      <c r="M436" s="13">
        <v>5475900</v>
      </c>
      <c r="N436" s="13">
        <v>2245300</v>
      </c>
      <c r="O436" s="13">
        <v>1147700</v>
      </c>
      <c r="P436" s="13">
        <v>0</v>
      </c>
      <c r="Q436" s="13">
        <v>0</v>
      </c>
      <c r="R436" s="13">
        <v>596800</v>
      </c>
      <c r="S436" s="13">
        <v>3989800</v>
      </c>
      <c r="T436" s="13">
        <v>4171200</v>
      </c>
      <c r="U436" s="13">
        <v>3559200</v>
      </c>
      <c r="V436" s="13">
        <v>0</v>
      </c>
      <c r="W436" s="13">
        <v>0</v>
      </c>
      <c r="X436" s="13">
        <v>1735300</v>
      </c>
      <c r="Y436" s="13">
        <v>9465700</v>
      </c>
    </row>
    <row r="437" spans="2:25" x14ac:dyDescent="0.25">
      <c r="B437" s="2">
        <v>432</v>
      </c>
      <c r="C437" s="2">
        <v>2013</v>
      </c>
      <c r="D437" s="1">
        <v>14291</v>
      </c>
      <c r="E437" t="s">
        <v>354</v>
      </c>
      <c r="F437" s="2" t="s">
        <v>20</v>
      </c>
      <c r="G437" s="13">
        <v>407559800</v>
      </c>
      <c r="H437" s="13">
        <v>43700</v>
      </c>
      <c r="I437" s="13">
        <v>390000</v>
      </c>
      <c r="J437" s="13">
        <v>0</v>
      </c>
      <c r="K437" s="13">
        <v>0</v>
      </c>
      <c r="L437" s="13">
        <v>6400</v>
      </c>
      <c r="M437" s="13">
        <v>440100</v>
      </c>
      <c r="N437" s="13">
        <v>2470600</v>
      </c>
      <c r="O437" s="13">
        <v>1674600</v>
      </c>
      <c r="P437" s="13">
        <v>0</v>
      </c>
      <c r="Q437" s="13">
        <v>-194500</v>
      </c>
      <c r="R437" s="13">
        <v>1042500</v>
      </c>
      <c r="S437" s="13">
        <v>4993200</v>
      </c>
      <c r="T437" s="13">
        <v>2514300</v>
      </c>
      <c r="U437" s="13">
        <v>2064600</v>
      </c>
      <c r="V437" s="13">
        <v>0</v>
      </c>
      <c r="W437" s="13">
        <v>-194500</v>
      </c>
      <c r="X437" s="13">
        <v>1048900</v>
      </c>
      <c r="Y437" s="13">
        <v>5433300</v>
      </c>
    </row>
    <row r="438" spans="2:25" x14ac:dyDescent="0.25">
      <c r="B438" s="2">
        <v>433</v>
      </c>
      <c r="C438" s="2">
        <v>2013</v>
      </c>
      <c r="D438" s="1">
        <v>14292</v>
      </c>
      <c r="E438" t="s">
        <v>355</v>
      </c>
      <c r="F438" s="2" t="s">
        <v>20</v>
      </c>
      <c r="G438" s="13">
        <v>202131600</v>
      </c>
      <c r="H438" s="13">
        <v>415600</v>
      </c>
      <c r="I438" s="13">
        <v>468600</v>
      </c>
      <c r="J438" s="13">
        <v>0</v>
      </c>
      <c r="K438" s="13">
        <v>0</v>
      </c>
      <c r="L438" s="13">
        <v>608300</v>
      </c>
      <c r="M438" s="13">
        <v>1492500</v>
      </c>
      <c r="N438" s="13">
        <v>1513000</v>
      </c>
      <c r="O438" s="13">
        <v>1227500</v>
      </c>
      <c r="P438" s="13">
        <v>6600</v>
      </c>
      <c r="Q438" s="13">
        <v>0</v>
      </c>
      <c r="R438" s="13">
        <v>532100</v>
      </c>
      <c r="S438" s="13">
        <v>3279200</v>
      </c>
      <c r="T438" s="13">
        <v>1928600</v>
      </c>
      <c r="U438" s="13">
        <v>1696100</v>
      </c>
      <c r="V438" s="13">
        <v>6600</v>
      </c>
      <c r="W438" s="13">
        <v>0</v>
      </c>
      <c r="X438" s="13">
        <v>1140400</v>
      </c>
      <c r="Y438" s="13">
        <v>4771700</v>
      </c>
    </row>
    <row r="439" spans="2:25" x14ac:dyDescent="0.25">
      <c r="B439" s="2">
        <v>434</v>
      </c>
      <c r="C439" s="2">
        <v>2013</v>
      </c>
      <c r="D439" s="1">
        <v>15002</v>
      </c>
      <c r="E439" t="s">
        <v>356</v>
      </c>
      <c r="F439" s="2" t="s">
        <v>1</v>
      </c>
      <c r="G439" s="13">
        <v>465555600</v>
      </c>
      <c r="H439" s="13">
        <v>100</v>
      </c>
      <c r="I439" s="13">
        <v>19100</v>
      </c>
      <c r="J439" s="13">
        <v>0</v>
      </c>
      <c r="K439" s="13">
        <v>0</v>
      </c>
      <c r="L439" s="13">
        <v>500</v>
      </c>
      <c r="M439" s="13">
        <v>19700</v>
      </c>
      <c r="N439" s="13">
        <v>1750700</v>
      </c>
      <c r="O439" s="13">
        <v>722800</v>
      </c>
      <c r="P439" s="13">
        <v>43000</v>
      </c>
      <c r="Q439" s="13">
        <v>0</v>
      </c>
      <c r="R439" s="13">
        <v>579000</v>
      </c>
      <c r="S439" s="13">
        <v>3095500</v>
      </c>
      <c r="T439" s="13">
        <v>1750800</v>
      </c>
      <c r="U439" s="13">
        <v>741900</v>
      </c>
      <c r="V439" s="13">
        <v>43000</v>
      </c>
      <c r="W439" s="13">
        <v>0</v>
      </c>
      <c r="X439" s="13">
        <v>579500</v>
      </c>
      <c r="Y439" s="13">
        <v>3115200</v>
      </c>
    </row>
    <row r="440" spans="2:25" x14ac:dyDescent="0.25">
      <c r="B440" s="2">
        <v>435</v>
      </c>
      <c r="C440" s="2">
        <v>2013</v>
      </c>
      <c r="D440" s="1">
        <v>15004</v>
      </c>
      <c r="E440" t="s">
        <v>357</v>
      </c>
      <c r="F440" s="2" t="s">
        <v>1</v>
      </c>
      <c r="G440" s="13">
        <v>76198200</v>
      </c>
      <c r="H440" s="13">
        <v>0</v>
      </c>
      <c r="I440" s="13">
        <v>0</v>
      </c>
      <c r="J440" s="13">
        <v>0</v>
      </c>
      <c r="K440" s="13">
        <v>0</v>
      </c>
      <c r="L440" s="13">
        <v>0</v>
      </c>
      <c r="M440" s="13">
        <v>0</v>
      </c>
      <c r="N440" s="13">
        <v>168100</v>
      </c>
      <c r="O440" s="13">
        <v>427500</v>
      </c>
      <c r="P440" s="13">
        <v>0</v>
      </c>
      <c r="Q440" s="13">
        <v>0</v>
      </c>
      <c r="R440" s="13">
        <v>173600</v>
      </c>
      <c r="S440" s="13">
        <v>769200</v>
      </c>
      <c r="T440" s="13">
        <v>168100</v>
      </c>
      <c r="U440" s="13">
        <v>427500</v>
      </c>
      <c r="V440" s="13">
        <v>0</v>
      </c>
      <c r="W440" s="13">
        <v>0</v>
      </c>
      <c r="X440" s="13">
        <v>173600</v>
      </c>
      <c r="Y440" s="13">
        <v>769200</v>
      </c>
    </row>
    <row r="441" spans="2:25" x14ac:dyDescent="0.25">
      <c r="B441" s="2">
        <v>436</v>
      </c>
      <c r="C441" s="2">
        <v>2013</v>
      </c>
      <c r="D441" s="1">
        <v>15006</v>
      </c>
      <c r="E441" t="s">
        <v>358</v>
      </c>
      <c r="F441" s="2" t="s">
        <v>1</v>
      </c>
      <c r="G441" s="13">
        <v>67492000</v>
      </c>
      <c r="H441" s="13">
        <v>1100</v>
      </c>
      <c r="I441" s="13">
        <v>60300</v>
      </c>
      <c r="J441" s="13">
        <v>0</v>
      </c>
      <c r="K441" s="13">
        <v>0</v>
      </c>
      <c r="L441" s="13">
        <v>100</v>
      </c>
      <c r="M441" s="13">
        <v>61500</v>
      </c>
      <c r="N441" s="13">
        <v>14100</v>
      </c>
      <c r="O441" s="13">
        <v>9200</v>
      </c>
      <c r="P441" s="13">
        <v>0</v>
      </c>
      <c r="Q441" s="13">
        <v>0</v>
      </c>
      <c r="R441" s="13">
        <v>6900</v>
      </c>
      <c r="S441" s="13">
        <v>30200</v>
      </c>
      <c r="T441" s="13">
        <v>15200</v>
      </c>
      <c r="U441" s="13">
        <v>69500</v>
      </c>
      <c r="V441" s="13">
        <v>0</v>
      </c>
      <c r="W441" s="13">
        <v>0</v>
      </c>
      <c r="X441" s="13">
        <v>7000</v>
      </c>
      <c r="Y441" s="13">
        <v>91700</v>
      </c>
    </row>
    <row r="442" spans="2:25" x14ac:dyDescent="0.25">
      <c r="B442" s="2">
        <v>437</v>
      </c>
      <c r="C442" s="2">
        <v>2013</v>
      </c>
      <c r="D442" s="1">
        <v>15008</v>
      </c>
      <c r="E442" t="s">
        <v>359</v>
      </c>
      <c r="F442" s="2" t="s">
        <v>1</v>
      </c>
      <c r="G442" s="13">
        <v>526093300</v>
      </c>
      <c r="H442" s="13">
        <v>157800</v>
      </c>
      <c r="I442" s="13">
        <v>56200</v>
      </c>
      <c r="J442" s="13">
        <v>0</v>
      </c>
      <c r="K442" s="13">
        <v>0</v>
      </c>
      <c r="L442" s="13">
        <v>157900</v>
      </c>
      <c r="M442" s="13">
        <v>371900</v>
      </c>
      <c r="N442" s="13">
        <v>959500</v>
      </c>
      <c r="O442" s="13">
        <v>1480200</v>
      </c>
      <c r="P442" s="13">
        <v>1100</v>
      </c>
      <c r="Q442" s="13">
        <v>0</v>
      </c>
      <c r="R442" s="13">
        <v>201800</v>
      </c>
      <c r="S442" s="13">
        <v>2642600</v>
      </c>
      <c r="T442" s="13">
        <v>1117300</v>
      </c>
      <c r="U442" s="13">
        <v>1536400</v>
      </c>
      <c r="V442" s="13">
        <v>1100</v>
      </c>
      <c r="W442" s="13">
        <v>0</v>
      </c>
      <c r="X442" s="13">
        <v>359700</v>
      </c>
      <c r="Y442" s="13">
        <v>3014500</v>
      </c>
    </row>
    <row r="443" spans="2:25" x14ac:dyDescent="0.25">
      <c r="B443" s="2">
        <v>438</v>
      </c>
      <c r="C443" s="2">
        <v>2013</v>
      </c>
      <c r="D443" s="1">
        <v>15010</v>
      </c>
      <c r="E443" t="s">
        <v>360</v>
      </c>
      <c r="F443" s="2" t="s">
        <v>1</v>
      </c>
      <c r="G443" s="13">
        <v>81527900</v>
      </c>
      <c r="H443" s="13">
        <v>0</v>
      </c>
      <c r="I443" s="13">
        <v>0</v>
      </c>
      <c r="J443" s="13">
        <v>0</v>
      </c>
      <c r="K443" s="13">
        <v>0</v>
      </c>
      <c r="L443" s="13">
        <v>0</v>
      </c>
      <c r="M443" s="13">
        <v>0</v>
      </c>
      <c r="N443" s="13">
        <v>11300</v>
      </c>
      <c r="O443" s="13">
        <v>81100</v>
      </c>
      <c r="P443" s="13">
        <v>0</v>
      </c>
      <c r="Q443" s="13">
        <v>0</v>
      </c>
      <c r="R443" s="13">
        <v>110600</v>
      </c>
      <c r="S443" s="13">
        <v>203000</v>
      </c>
      <c r="T443" s="13">
        <v>11300</v>
      </c>
      <c r="U443" s="13">
        <v>81100</v>
      </c>
      <c r="V443" s="13">
        <v>0</v>
      </c>
      <c r="W443" s="13">
        <v>0</v>
      </c>
      <c r="X443" s="13">
        <v>110600</v>
      </c>
      <c r="Y443" s="13">
        <v>203000</v>
      </c>
    </row>
    <row r="444" spans="2:25" x14ac:dyDescent="0.25">
      <c r="B444" s="2">
        <v>439</v>
      </c>
      <c r="C444" s="2">
        <v>2013</v>
      </c>
      <c r="D444" s="1">
        <v>15012</v>
      </c>
      <c r="E444" t="s">
        <v>361</v>
      </c>
      <c r="F444" s="2" t="s">
        <v>1</v>
      </c>
      <c r="G444" s="13">
        <v>215101200</v>
      </c>
      <c r="H444" s="13">
        <v>0</v>
      </c>
      <c r="I444" s="13">
        <v>0</v>
      </c>
      <c r="J444" s="13">
        <v>0</v>
      </c>
      <c r="K444" s="13">
        <v>0</v>
      </c>
      <c r="L444" s="13">
        <v>0</v>
      </c>
      <c r="M444" s="13">
        <v>0</v>
      </c>
      <c r="N444" s="13">
        <v>154000</v>
      </c>
      <c r="O444" s="13">
        <v>101600</v>
      </c>
      <c r="P444" s="13">
        <v>0</v>
      </c>
      <c r="Q444" s="13">
        <v>0</v>
      </c>
      <c r="R444" s="13">
        <v>307000</v>
      </c>
      <c r="S444" s="13">
        <v>562600</v>
      </c>
      <c r="T444" s="13">
        <v>154000</v>
      </c>
      <c r="U444" s="13">
        <v>101600</v>
      </c>
      <c r="V444" s="13">
        <v>0</v>
      </c>
      <c r="W444" s="13">
        <v>0</v>
      </c>
      <c r="X444" s="13">
        <v>307000</v>
      </c>
      <c r="Y444" s="13">
        <v>562600</v>
      </c>
    </row>
    <row r="445" spans="2:25" x14ac:dyDescent="0.25">
      <c r="B445" s="2">
        <v>440</v>
      </c>
      <c r="C445" s="2">
        <v>2013</v>
      </c>
      <c r="D445" s="1">
        <v>15014</v>
      </c>
      <c r="E445" t="s">
        <v>362</v>
      </c>
      <c r="F445" s="2" t="s">
        <v>1</v>
      </c>
      <c r="G445" s="13">
        <v>703846900</v>
      </c>
      <c r="H445" s="13">
        <v>1300</v>
      </c>
      <c r="I445" s="13">
        <v>0</v>
      </c>
      <c r="J445" s="13">
        <v>0</v>
      </c>
      <c r="K445" s="13">
        <v>0</v>
      </c>
      <c r="L445" s="13">
        <v>600</v>
      </c>
      <c r="M445" s="13">
        <v>1900</v>
      </c>
      <c r="N445" s="13">
        <v>2674800</v>
      </c>
      <c r="O445" s="13">
        <v>1457500</v>
      </c>
      <c r="P445" s="13">
        <v>5900</v>
      </c>
      <c r="Q445" s="13">
        <v>-5000</v>
      </c>
      <c r="R445" s="13">
        <v>1703800</v>
      </c>
      <c r="S445" s="13">
        <v>5837000</v>
      </c>
      <c r="T445" s="13">
        <v>2676100</v>
      </c>
      <c r="U445" s="13">
        <v>1457500</v>
      </c>
      <c r="V445" s="13">
        <v>5900</v>
      </c>
      <c r="W445" s="13">
        <v>-5000</v>
      </c>
      <c r="X445" s="13">
        <v>1704400</v>
      </c>
      <c r="Y445" s="13">
        <v>5838900</v>
      </c>
    </row>
    <row r="446" spans="2:25" x14ac:dyDescent="0.25">
      <c r="B446" s="2">
        <v>441</v>
      </c>
      <c r="C446" s="2">
        <v>2013</v>
      </c>
      <c r="D446" s="1">
        <v>15016</v>
      </c>
      <c r="E446" t="s">
        <v>363</v>
      </c>
      <c r="F446" s="2" t="s">
        <v>1</v>
      </c>
      <c r="G446" s="13">
        <v>262114400</v>
      </c>
      <c r="H446" s="13">
        <v>6100</v>
      </c>
      <c r="I446" s="13">
        <v>0</v>
      </c>
      <c r="J446" s="13">
        <v>0</v>
      </c>
      <c r="K446" s="13">
        <v>0</v>
      </c>
      <c r="L446" s="13">
        <v>0</v>
      </c>
      <c r="M446" s="13">
        <v>6100</v>
      </c>
      <c r="N446" s="13">
        <v>125600</v>
      </c>
      <c r="O446" s="13">
        <v>510100</v>
      </c>
      <c r="P446" s="13">
        <v>0</v>
      </c>
      <c r="Q446" s="13">
        <v>0</v>
      </c>
      <c r="R446" s="13">
        <v>93200</v>
      </c>
      <c r="S446" s="13">
        <v>728900</v>
      </c>
      <c r="T446" s="13">
        <v>131700</v>
      </c>
      <c r="U446" s="13">
        <v>510100</v>
      </c>
      <c r="V446" s="13">
        <v>0</v>
      </c>
      <c r="W446" s="13">
        <v>0</v>
      </c>
      <c r="X446" s="13">
        <v>93200</v>
      </c>
      <c r="Y446" s="13">
        <v>735000</v>
      </c>
    </row>
    <row r="447" spans="2:25" x14ac:dyDescent="0.25">
      <c r="B447" s="2">
        <v>442</v>
      </c>
      <c r="C447" s="2">
        <v>2013</v>
      </c>
      <c r="D447" s="1">
        <v>15018</v>
      </c>
      <c r="E447" t="s">
        <v>364</v>
      </c>
      <c r="F447" s="2" t="s">
        <v>1</v>
      </c>
      <c r="G447" s="13">
        <v>985679300</v>
      </c>
      <c r="H447" s="13">
        <v>4600</v>
      </c>
      <c r="I447" s="13">
        <v>5700</v>
      </c>
      <c r="J447" s="13">
        <v>0</v>
      </c>
      <c r="K447" s="13">
        <v>0</v>
      </c>
      <c r="L447" s="13">
        <v>2700</v>
      </c>
      <c r="M447" s="13">
        <v>13000</v>
      </c>
      <c r="N447" s="13">
        <v>1447500</v>
      </c>
      <c r="O447" s="13">
        <v>1415000</v>
      </c>
      <c r="P447" s="13">
        <v>8100</v>
      </c>
      <c r="Q447" s="13">
        <v>-87000</v>
      </c>
      <c r="R447" s="13">
        <v>607800</v>
      </c>
      <c r="S447" s="13">
        <v>3391400</v>
      </c>
      <c r="T447" s="13">
        <v>1452100</v>
      </c>
      <c r="U447" s="13">
        <v>1420700</v>
      </c>
      <c r="V447" s="13">
        <v>8100</v>
      </c>
      <c r="W447" s="13">
        <v>-87000</v>
      </c>
      <c r="X447" s="13">
        <v>610500</v>
      </c>
      <c r="Y447" s="13">
        <v>3404400</v>
      </c>
    </row>
    <row r="448" spans="2:25" x14ac:dyDescent="0.25">
      <c r="B448" s="2">
        <v>443</v>
      </c>
      <c r="C448" s="2">
        <v>2013</v>
      </c>
      <c r="D448" s="1">
        <v>15020</v>
      </c>
      <c r="E448" t="s">
        <v>365</v>
      </c>
      <c r="F448" s="2" t="s">
        <v>1</v>
      </c>
      <c r="G448" s="13">
        <v>343385500</v>
      </c>
      <c r="H448" s="13">
        <v>300</v>
      </c>
      <c r="I448" s="13">
        <v>158800</v>
      </c>
      <c r="J448" s="13">
        <v>0</v>
      </c>
      <c r="K448" s="13">
        <v>0</v>
      </c>
      <c r="L448" s="13">
        <v>600</v>
      </c>
      <c r="M448" s="13">
        <v>159700</v>
      </c>
      <c r="N448" s="13">
        <v>587300</v>
      </c>
      <c r="O448" s="13">
        <v>1138600</v>
      </c>
      <c r="P448" s="13">
        <v>33600</v>
      </c>
      <c r="Q448" s="13">
        <v>0</v>
      </c>
      <c r="R448" s="13">
        <v>2042800</v>
      </c>
      <c r="S448" s="13">
        <v>3802300</v>
      </c>
      <c r="T448" s="13">
        <v>587600</v>
      </c>
      <c r="U448" s="13">
        <v>1297400</v>
      </c>
      <c r="V448" s="13">
        <v>33600</v>
      </c>
      <c r="W448" s="13">
        <v>0</v>
      </c>
      <c r="X448" s="13">
        <v>2043400</v>
      </c>
      <c r="Y448" s="13">
        <v>3962000</v>
      </c>
    </row>
    <row r="449" spans="2:25" x14ac:dyDescent="0.25">
      <c r="B449" s="2">
        <v>444</v>
      </c>
      <c r="C449" s="2">
        <v>2013</v>
      </c>
      <c r="D449" s="1">
        <v>15022</v>
      </c>
      <c r="E449" t="s">
        <v>366</v>
      </c>
      <c r="F449" s="2" t="s">
        <v>1</v>
      </c>
      <c r="G449" s="13">
        <v>714741500</v>
      </c>
      <c r="H449" s="13">
        <v>0</v>
      </c>
      <c r="I449" s="13">
        <v>16700</v>
      </c>
      <c r="J449" s="13">
        <v>0</v>
      </c>
      <c r="K449" s="13">
        <v>0</v>
      </c>
      <c r="L449" s="13">
        <v>0</v>
      </c>
      <c r="M449" s="13">
        <v>16700</v>
      </c>
      <c r="N449" s="13">
        <v>414100</v>
      </c>
      <c r="O449" s="13">
        <v>763400</v>
      </c>
      <c r="P449" s="13">
        <v>0</v>
      </c>
      <c r="Q449" s="13">
        <v>0</v>
      </c>
      <c r="R449" s="13">
        <v>184800</v>
      </c>
      <c r="S449" s="13">
        <v>1362300</v>
      </c>
      <c r="T449" s="13">
        <v>414100</v>
      </c>
      <c r="U449" s="13">
        <v>780100</v>
      </c>
      <c r="V449" s="13">
        <v>0</v>
      </c>
      <c r="W449" s="13">
        <v>0</v>
      </c>
      <c r="X449" s="13">
        <v>184800</v>
      </c>
      <c r="Y449" s="13">
        <v>1379000</v>
      </c>
    </row>
    <row r="450" spans="2:25" x14ac:dyDescent="0.25">
      <c r="B450" s="2">
        <v>445</v>
      </c>
      <c r="C450" s="2">
        <v>2013</v>
      </c>
      <c r="D450" s="1">
        <v>15024</v>
      </c>
      <c r="E450" t="s">
        <v>367</v>
      </c>
      <c r="F450" s="2" t="s">
        <v>1</v>
      </c>
      <c r="G450" s="13">
        <v>181105400</v>
      </c>
      <c r="H450" s="13">
        <v>0</v>
      </c>
      <c r="I450" s="13">
        <v>0</v>
      </c>
      <c r="J450" s="13">
        <v>0</v>
      </c>
      <c r="K450" s="13">
        <v>0</v>
      </c>
      <c r="L450" s="13">
        <v>0</v>
      </c>
      <c r="M450" s="13">
        <v>0</v>
      </c>
      <c r="N450" s="13">
        <v>45100</v>
      </c>
      <c r="O450" s="13">
        <v>925500</v>
      </c>
      <c r="P450" s="13">
        <v>0</v>
      </c>
      <c r="Q450" s="13">
        <v>0</v>
      </c>
      <c r="R450" s="13">
        <v>46900</v>
      </c>
      <c r="S450" s="13">
        <v>1017500</v>
      </c>
      <c r="T450" s="13">
        <v>45100</v>
      </c>
      <c r="U450" s="13">
        <v>925500</v>
      </c>
      <c r="V450" s="13">
        <v>0</v>
      </c>
      <c r="W450" s="13">
        <v>0</v>
      </c>
      <c r="X450" s="13">
        <v>46900</v>
      </c>
      <c r="Y450" s="13">
        <v>1017500</v>
      </c>
    </row>
    <row r="451" spans="2:25" x14ac:dyDescent="0.25">
      <c r="B451" s="2">
        <v>446</v>
      </c>
      <c r="C451" s="2">
        <v>2013</v>
      </c>
      <c r="D451" s="1">
        <v>15026</v>
      </c>
      <c r="E451" t="s">
        <v>144</v>
      </c>
      <c r="F451" s="2" t="s">
        <v>1</v>
      </c>
      <c r="G451" s="13">
        <v>133154000</v>
      </c>
      <c r="H451" s="13">
        <v>0</v>
      </c>
      <c r="I451" s="13">
        <v>108800</v>
      </c>
      <c r="J451" s="13">
        <v>0</v>
      </c>
      <c r="K451" s="13">
        <v>0</v>
      </c>
      <c r="L451" s="13">
        <v>0</v>
      </c>
      <c r="M451" s="13">
        <v>108800</v>
      </c>
      <c r="N451" s="13">
        <v>37700</v>
      </c>
      <c r="O451" s="13">
        <v>155700</v>
      </c>
      <c r="P451" s="13">
        <v>0</v>
      </c>
      <c r="Q451" s="13">
        <v>100</v>
      </c>
      <c r="R451" s="13">
        <v>644000</v>
      </c>
      <c r="S451" s="13">
        <v>837500</v>
      </c>
      <c r="T451" s="13">
        <v>37700</v>
      </c>
      <c r="U451" s="13">
        <v>264500</v>
      </c>
      <c r="V451" s="13">
        <v>0</v>
      </c>
      <c r="W451" s="13">
        <v>100</v>
      </c>
      <c r="X451" s="13">
        <v>644000</v>
      </c>
      <c r="Y451" s="13">
        <v>946300</v>
      </c>
    </row>
    <row r="452" spans="2:25" x14ac:dyDescent="0.25">
      <c r="B452" s="2">
        <v>447</v>
      </c>
      <c r="C452" s="2">
        <v>2013</v>
      </c>
      <c r="D452" s="1">
        <v>15028</v>
      </c>
      <c r="E452" t="s">
        <v>368</v>
      </c>
      <c r="F452" s="2" t="s">
        <v>1</v>
      </c>
      <c r="G452" s="13">
        <v>318147800</v>
      </c>
      <c r="H452" s="13">
        <v>0</v>
      </c>
      <c r="I452" s="13">
        <v>700</v>
      </c>
      <c r="J452" s="13">
        <v>0</v>
      </c>
      <c r="K452" s="13">
        <v>0</v>
      </c>
      <c r="L452" s="13">
        <v>2700</v>
      </c>
      <c r="M452" s="13">
        <v>3400</v>
      </c>
      <c r="N452" s="13">
        <v>515500</v>
      </c>
      <c r="O452" s="13">
        <v>726400</v>
      </c>
      <c r="P452" s="13">
        <v>25400</v>
      </c>
      <c r="Q452" s="13">
        <v>79800</v>
      </c>
      <c r="R452" s="13">
        <v>395300</v>
      </c>
      <c r="S452" s="13">
        <v>1742400</v>
      </c>
      <c r="T452" s="13">
        <v>515500</v>
      </c>
      <c r="U452" s="13">
        <v>727100</v>
      </c>
      <c r="V452" s="13">
        <v>25400</v>
      </c>
      <c r="W452" s="13">
        <v>79800</v>
      </c>
      <c r="X452" s="13">
        <v>398000</v>
      </c>
      <c r="Y452" s="13">
        <v>1745800</v>
      </c>
    </row>
    <row r="453" spans="2:25" x14ac:dyDescent="0.25">
      <c r="B453" s="2">
        <v>448</v>
      </c>
      <c r="C453" s="2">
        <v>2013</v>
      </c>
      <c r="D453" s="1">
        <v>15118</v>
      </c>
      <c r="E453" t="s">
        <v>359</v>
      </c>
      <c r="F453" s="2" t="s">
        <v>19</v>
      </c>
      <c r="G453" s="13">
        <v>343035000</v>
      </c>
      <c r="H453" s="13">
        <v>0</v>
      </c>
      <c r="I453" s="13">
        <v>0</v>
      </c>
      <c r="J453" s="13">
        <v>0</v>
      </c>
      <c r="K453" s="13">
        <v>0</v>
      </c>
      <c r="L453" s="13">
        <v>0</v>
      </c>
      <c r="M453" s="13">
        <v>0</v>
      </c>
      <c r="N453" s="13">
        <v>1129500</v>
      </c>
      <c r="O453" s="13">
        <v>642100</v>
      </c>
      <c r="P453" s="13">
        <v>600</v>
      </c>
      <c r="Q453" s="13">
        <v>0</v>
      </c>
      <c r="R453" s="13">
        <v>73300</v>
      </c>
      <c r="S453" s="13">
        <v>1845500</v>
      </c>
      <c r="T453" s="13">
        <v>1129500</v>
      </c>
      <c r="U453" s="13">
        <v>642100</v>
      </c>
      <c r="V453" s="13">
        <v>600</v>
      </c>
      <c r="W453" s="13">
        <v>0</v>
      </c>
      <c r="X453" s="13">
        <v>73300</v>
      </c>
      <c r="Y453" s="13">
        <v>1845500</v>
      </c>
    </row>
    <row r="454" spans="2:25" x14ac:dyDescent="0.25">
      <c r="B454" s="2">
        <v>449</v>
      </c>
      <c r="C454" s="2">
        <v>2013</v>
      </c>
      <c r="D454" s="1">
        <v>15121</v>
      </c>
      <c r="E454" t="s">
        <v>369</v>
      </c>
      <c r="F454" s="2" t="s">
        <v>19</v>
      </c>
      <c r="G454" s="13">
        <v>335084700</v>
      </c>
      <c r="H454" s="13">
        <v>0</v>
      </c>
      <c r="I454" s="13">
        <v>0</v>
      </c>
      <c r="J454" s="13">
        <v>0</v>
      </c>
      <c r="K454" s="13">
        <v>0</v>
      </c>
      <c r="L454" s="13">
        <v>0</v>
      </c>
      <c r="M454" s="13">
        <v>0</v>
      </c>
      <c r="N454" s="13">
        <v>2575900</v>
      </c>
      <c r="O454" s="13">
        <v>593700</v>
      </c>
      <c r="P454" s="13">
        <v>134400</v>
      </c>
      <c r="Q454" s="13">
        <v>0</v>
      </c>
      <c r="R454" s="13">
        <v>104500</v>
      </c>
      <c r="S454" s="13">
        <v>3408500</v>
      </c>
      <c r="T454" s="13">
        <v>2575900</v>
      </c>
      <c r="U454" s="13">
        <v>593700</v>
      </c>
      <c r="V454" s="13">
        <v>134400</v>
      </c>
      <c r="W454" s="13">
        <v>0</v>
      </c>
      <c r="X454" s="13">
        <v>104500</v>
      </c>
      <c r="Y454" s="13">
        <v>3408500</v>
      </c>
    </row>
    <row r="455" spans="2:25" x14ac:dyDescent="0.25">
      <c r="B455" s="2">
        <v>450</v>
      </c>
      <c r="C455" s="2">
        <v>2013</v>
      </c>
      <c r="D455" s="1">
        <v>15127</v>
      </c>
      <c r="E455" t="s">
        <v>360</v>
      </c>
      <c r="F455" s="2" t="s">
        <v>19</v>
      </c>
      <c r="G455" s="13">
        <v>19153700</v>
      </c>
      <c r="H455" s="13">
        <v>19900</v>
      </c>
      <c r="I455" s="13">
        <v>17700</v>
      </c>
      <c r="J455" s="13">
        <v>0</v>
      </c>
      <c r="K455" s="13">
        <v>0</v>
      </c>
      <c r="L455" s="13">
        <v>1500</v>
      </c>
      <c r="M455" s="13">
        <v>39100</v>
      </c>
      <c r="N455" s="13">
        <v>51200</v>
      </c>
      <c r="O455" s="13">
        <v>163000</v>
      </c>
      <c r="P455" s="13">
        <v>0</v>
      </c>
      <c r="Q455" s="13">
        <v>0</v>
      </c>
      <c r="R455" s="13">
        <v>0</v>
      </c>
      <c r="S455" s="13">
        <v>214200</v>
      </c>
      <c r="T455" s="13">
        <v>71100</v>
      </c>
      <c r="U455" s="13">
        <v>180700</v>
      </c>
      <c r="V455" s="13">
        <v>0</v>
      </c>
      <c r="W455" s="13">
        <v>0</v>
      </c>
      <c r="X455" s="13">
        <v>1500</v>
      </c>
      <c r="Y455" s="13">
        <v>253300</v>
      </c>
    </row>
    <row r="456" spans="2:25" x14ac:dyDescent="0.25">
      <c r="B456" s="2">
        <v>451</v>
      </c>
      <c r="C456" s="2">
        <v>2013</v>
      </c>
      <c r="D456" s="1">
        <v>15181</v>
      </c>
      <c r="E456" t="s">
        <v>370</v>
      </c>
      <c r="F456" s="2" t="s">
        <v>19</v>
      </c>
      <c r="G456" s="13">
        <v>402020200</v>
      </c>
      <c r="H456" s="13">
        <v>0</v>
      </c>
      <c r="I456" s="13">
        <v>0</v>
      </c>
      <c r="J456" s="13">
        <v>0</v>
      </c>
      <c r="K456" s="13">
        <v>0</v>
      </c>
      <c r="L456" s="13">
        <v>0</v>
      </c>
      <c r="M456" s="13">
        <v>0</v>
      </c>
      <c r="N456" s="13">
        <v>2111800</v>
      </c>
      <c r="O456" s="13">
        <v>321700</v>
      </c>
      <c r="P456" s="13">
        <v>202100</v>
      </c>
      <c r="Q456" s="13">
        <v>0</v>
      </c>
      <c r="R456" s="13">
        <v>1130700</v>
      </c>
      <c r="S456" s="13">
        <v>3766300</v>
      </c>
      <c r="T456" s="13">
        <v>2111800</v>
      </c>
      <c r="U456" s="13">
        <v>321700</v>
      </c>
      <c r="V456" s="13">
        <v>202100</v>
      </c>
      <c r="W456" s="13">
        <v>0</v>
      </c>
      <c r="X456" s="13">
        <v>1130700</v>
      </c>
      <c r="Y456" s="13">
        <v>3766300</v>
      </c>
    </row>
    <row r="457" spans="2:25" x14ac:dyDescent="0.25">
      <c r="B457" s="2">
        <v>452</v>
      </c>
      <c r="C457" s="2">
        <v>2013</v>
      </c>
      <c r="D457" s="1">
        <v>15281</v>
      </c>
      <c r="E457" t="s">
        <v>367</v>
      </c>
      <c r="F457" s="2" t="s">
        <v>20</v>
      </c>
      <c r="G457" s="13">
        <v>813698400</v>
      </c>
      <c r="H457" s="13">
        <v>1378400</v>
      </c>
      <c r="I457" s="13">
        <v>1538800</v>
      </c>
      <c r="J457" s="13">
        <v>6400</v>
      </c>
      <c r="K457" s="13">
        <v>0</v>
      </c>
      <c r="L457" s="13">
        <v>227000</v>
      </c>
      <c r="M457" s="13">
        <v>3150600</v>
      </c>
      <c r="N457" s="13">
        <v>11100700</v>
      </c>
      <c r="O457" s="13">
        <v>5682600</v>
      </c>
      <c r="P457" s="13">
        <v>278200</v>
      </c>
      <c r="Q457" s="13">
        <v>920700</v>
      </c>
      <c r="R457" s="13">
        <v>3580200</v>
      </c>
      <c r="S457" s="13">
        <v>21562400</v>
      </c>
      <c r="T457" s="13">
        <v>12479100</v>
      </c>
      <c r="U457" s="13">
        <v>7221400</v>
      </c>
      <c r="V457" s="13">
        <v>284600</v>
      </c>
      <c r="W457" s="13">
        <v>920700</v>
      </c>
      <c r="X457" s="13">
        <v>3807200</v>
      </c>
      <c r="Y457" s="13">
        <v>24713000</v>
      </c>
    </row>
    <row r="458" spans="2:25" x14ac:dyDescent="0.25">
      <c r="B458" s="2">
        <v>453</v>
      </c>
      <c r="C458" s="2">
        <v>2013</v>
      </c>
      <c r="D458" s="1">
        <v>16002</v>
      </c>
      <c r="E458" t="s">
        <v>371</v>
      </c>
      <c r="F458" s="2" t="s">
        <v>1</v>
      </c>
      <c r="G458" s="13">
        <v>67596800</v>
      </c>
      <c r="H458" s="13">
        <v>100</v>
      </c>
      <c r="I458" s="13">
        <v>42200</v>
      </c>
      <c r="J458" s="13">
        <v>0</v>
      </c>
      <c r="K458" s="13">
        <v>0</v>
      </c>
      <c r="L458" s="13">
        <v>2500</v>
      </c>
      <c r="M458" s="13">
        <v>44800</v>
      </c>
      <c r="N458" s="13">
        <v>59500</v>
      </c>
      <c r="O458" s="13">
        <v>297900</v>
      </c>
      <c r="P458" s="13">
        <v>0</v>
      </c>
      <c r="Q458" s="13">
        <v>0</v>
      </c>
      <c r="R458" s="13">
        <v>51300</v>
      </c>
      <c r="S458" s="13">
        <v>408700</v>
      </c>
      <c r="T458" s="13">
        <v>59600</v>
      </c>
      <c r="U458" s="13">
        <v>340100</v>
      </c>
      <c r="V458" s="13">
        <v>0</v>
      </c>
      <c r="W458" s="13">
        <v>0</v>
      </c>
      <c r="X458" s="13">
        <v>53800</v>
      </c>
      <c r="Y458" s="13">
        <v>453500</v>
      </c>
    </row>
    <row r="459" spans="2:25" x14ac:dyDescent="0.25">
      <c r="B459" s="2">
        <v>454</v>
      </c>
      <c r="C459" s="2">
        <v>2013</v>
      </c>
      <c r="D459" s="1">
        <v>16004</v>
      </c>
      <c r="E459" t="s">
        <v>372</v>
      </c>
      <c r="F459" s="2" t="s">
        <v>1</v>
      </c>
      <c r="G459" s="13">
        <v>58952900</v>
      </c>
      <c r="H459" s="13">
        <v>0</v>
      </c>
      <c r="I459" s="13">
        <v>0</v>
      </c>
      <c r="J459" s="13">
        <v>0</v>
      </c>
      <c r="K459" s="13">
        <v>0</v>
      </c>
      <c r="L459" s="13">
        <v>0</v>
      </c>
      <c r="M459" s="13">
        <v>0</v>
      </c>
      <c r="N459" s="13">
        <v>302300</v>
      </c>
      <c r="O459" s="13">
        <v>5000</v>
      </c>
      <c r="P459" s="13">
        <v>0</v>
      </c>
      <c r="Q459" s="13">
        <v>0</v>
      </c>
      <c r="R459" s="13">
        <v>6000</v>
      </c>
      <c r="S459" s="13">
        <v>313300</v>
      </c>
      <c r="T459" s="13">
        <v>302300</v>
      </c>
      <c r="U459" s="13">
        <v>5000</v>
      </c>
      <c r="V459" s="13">
        <v>0</v>
      </c>
      <c r="W459" s="13">
        <v>0</v>
      </c>
      <c r="X459" s="13">
        <v>6000</v>
      </c>
      <c r="Y459" s="13">
        <v>313300</v>
      </c>
    </row>
    <row r="460" spans="2:25" x14ac:dyDescent="0.25">
      <c r="B460" s="2">
        <v>455</v>
      </c>
      <c r="C460" s="2">
        <v>2013</v>
      </c>
      <c r="D460" s="1">
        <v>16006</v>
      </c>
      <c r="E460" t="s">
        <v>373</v>
      </c>
      <c r="F460" s="2" t="s">
        <v>1</v>
      </c>
      <c r="G460" s="13">
        <v>53072400</v>
      </c>
      <c r="H460" s="13">
        <v>300</v>
      </c>
      <c r="I460" s="13">
        <v>2200</v>
      </c>
      <c r="J460" s="13">
        <v>0</v>
      </c>
      <c r="K460" s="13">
        <v>0</v>
      </c>
      <c r="L460" s="13">
        <v>500</v>
      </c>
      <c r="M460" s="13">
        <v>3000</v>
      </c>
      <c r="N460" s="13">
        <v>135400</v>
      </c>
      <c r="O460" s="13">
        <v>38500</v>
      </c>
      <c r="P460" s="13">
        <v>28700</v>
      </c>
      <c r="Q460" s="13">
        <v>0</v>
      </c>
      <c r="R460" s="13">
        <v>1758100</v>
      </c>
      <c r="S460" s="13">
        <v>1960700</v>
      </c>
      <c r="T460" s="13">
        <v>135700</v>
      </c>
      <c r="U460" s="13">
        <v>40700</v>
      </c>
      <c r="V460" s="13">
        <v>28700</v>
      </c>
      <c r="W460" s="13">
        <v>0</v>
      </c>
      <c r="X460" s="13">
        <v>1758600</v>
      </c>
      <c r="Y460" s="13">
        <v>1963700</v>
      </c>
    </row>
    <row r="461" spans="2:25" x14ac:dyDescent="0.25">
      <c r="B461" s="2">
        <v>456</v>
      </c>
      <c r="C461" s="2">
        <v>2013</v>
      </c>
      <c r="D461" s="1">
        <v>16008</v>
      </c>
      <c r="E461" t="s">
        <v>374</v>
      </c>
      <c r="F461" s="2" t="s">
        <v>1</v>
      </c>
      <c r="G461" s="13">
        <v>20429500</v>
      </c>
      <c r="H461" s="13">
        <v>0</v>
      </c>
      <c r="I461" s="13">
        <v>0</v>
      </c>
      <c r="J461" s="13">
        <v>0</v>
      </c>
      <c r="K461" s="13">
        <v>0</v>
      </c>
      <c r="L461" s="13">
        <v>0</v>
      </c>
      <c r="M461" s="13">
        <v>0</v>
      </c>
      <c r="N461" s="13">
        <v>0</v>
      </c>
      <c r="O461" s="13">
        <v>0</v>
      </c>
      <c r="P461" s="13">
        <v>0</v>
      </c>
      <c r="Q461" s="13">
        <v>0</v>
      </c>
      <c r="R461" s="13">
        <v>19900</v>
      </c>
      <c r="S461" s="13">
        <v>19900</v>
      </c>
      <c r="T461" s="13">
        <v>0</v>
      </c>
      <c r="U461" s="13">
        <v>0</v>
      </c>
      <c r="V461" s="13">
        <v>0</v>
      </c>
      <c r="W461" s="13">
        <v>0</v>
      </c>
      <c r="X461" s="13">
        <v>19900</v>
      </c>
      <c r="Y461" s="13">
        <v>19900</v>
      </c>
    </row>
    <row r="462" spans="2:25" x14ac:dyDescent="0.25">
      <c r="B462" s="2">
        <v>457</v>
      </c>
      <c r="C462" s="2">
        <v>2013</v>
      </c>
      <c r="D462" s="1">
        <v>16010</v>
      </c>
      <c r="E462" t="s">
        <v>375</v>
      </c>
      <c r="F462" s="2" t="s">
        <v>1</v>
      </c>
      <c r="G462" s="13">
        <v>38879900</v>
      </c>
      <c r="H462" s="13">
        <v>0</v>
      </c>
      <c r="I462" s="13">
        <v>0</v>
      </c>
      <c r="J462" s="13">
        <v>0</v>
      </c>
      <c r="K462" s="13">
        <v>0</v>
      </c>
      <c r="L462" s="13">
        <v>0</v>
      </c>
      <c r="M462" s="13">
        <v>0</v>
      </c>
      <c r="N462" s="13">
        <v>1900</v>
      </c>
      <c r="O462" s="13">
        <v>12100</v>
      </c>
      <c r="P462" s="13">
        <v>0</v>
      </c>
      <c r="Q462" s="13">
        <v>-1600</v>
      </c>
      <c r="R462" s="13">
        <v>229700</v>
      </c>
      <c r="S462" s="13">
        <v>242100</v>
      </c>
      <c r="T462" s="13">
        <v>1900</v>
      </c>
      <c r="U462" s="13">
        <v>12100</v>
      </c>
      <c r="V462" s="13">
        <v>0</v>
      </c>
      <c r="W462" s="13">
        <v>-1600</v>
      </c>
      <c r="X462" s="13">
        <v>229700</v>
      </c>
      <c r="Y462" s="13">
        <v>242100</v>
      </c>
    </row>
    <row r="463" spans="2:25" x14ac:dyDescent="0.25">
      <c r="B463" s="2">
        <v>458</v>
      </c>
      <c r="C463" s="2">
        <v>2013</v>
      </c>
      <c r="D463" s="1">
        <v>16012</v>
      </c>
      <c r="E463" t="s">
        <v>26</v>
      </c>
      <c r="F463" s="2" t="s">
        <v>1</v>
      </c>
      <c r="G463" s="13">
        <v>95693100</v>
      </c>
      <c r="H463" s="13">
        <v>0</v>
      </c>
      <c r="I463" s="13">
        <v>0</v>
      </c>
      <c r="J463" s="13">
        <v>0</v>
      </c>
      <c r="K463" s="13">
        <v>0</v>
      </c>
      <c r="L463" s="13">
        <v>0</v>
      </c>
      <c r="M463" s="13">
        <v>0</v>
      </c>
      <c r="N463" s="13">
        <v>64100</v>
      </c>
      <c r="O463" s="13">
        <v>108600</v>
      </c>
      <c r="P463" s="13">
        <v>3500</v>
      </c>
      <c r="Q463" s="13">
        <v>0</v>
      </c>
      <c r="R463" s="13">
        <v>497900</v>
      </c>
      <c r="S463" s="13">
        <v>674100</v>
      </c>
      <c r="T463" s="13">
        <v>64100</v>
      </c>
      <c r="U463" s="13">
        <v>108600</v>
      </c>
      <c r="V463" s="13">
        <v>3500</v>
      </c>
      <c r="W463" s="13">
        <v>0</v>
      </c>
      <c r="X463" s="13">
        <v>497900</v>
      </c>
      <c r="Y463" s="13">
        <v>674100</v>
      </c>
    </row>
    <row r="464" spans="2:25" x14ac:dyDescent="0.25">
      <c r="B464" s="2">
        <v>459</v>
      </c>
      <c r="C464" s="2">
        <v>2013</v>
      </c>
      <c r="D464" s="1">
        <v>16014</v>
      </c>
      <c r="E464" t="s">
        <v>376</v>
      </c>
      <c r="F464" s="2" t="s">
        <v>1</v>
      </c>
      <c r="G464" s="13">
        <v>70802800</v>
      </c>
      <c r="H464" s="13">
        <v>0</v>
      </c>
      <c r="I464" s="13">
        <v>0</v>
      </c>
      <c r="J464" s="13">
        <v>0</v>
      </c>
      <c r="K464" s="13">
        <v>0</v>
      </c>
      <c r="L464" s="13">
        <v>0</v>
      </c>
      <c r="M464" s="13">
        <v>0</v>
      </c>
      <c r="N464" s="13">
        <v>150000</v>
      </c>
      <c r="O464" s="13">
        <v>151100</v>
      </c>
      <c r="P464" s="13">
        <v>0</v>
      </c>
      <c r="Q464" s="13">
        <v>3000</v>
      </c>
      <c r="R464" s="13">
        <v>242100</v>
      </c>
      <c r="S464" s="13">
        <v>546200</v>
      </c>
      <c r="T464" s="13">
        <v>150000</v>
      </c>
      <c r="U464" s="13">
        <v>151100</v>
      </c>
      <c r="V464" s="13">
        <v>0</v>
      </c>
      <c r="W464" s="13">
        <v>3000</v>
      </c>
      <c r="X464" s="13">
        <v>242100</v>
      </c>
      <c r="Y464" s="13">
        <v>546200</v>
      </c>
    </row>
    <row r="465" spans="2:25" x14ac:dyDescent="0.25">
      <c r="B465" s="2">
        <v>460</v>
      </c>
      <c r="C465" s="2">
        <v>2013</v>
      </c>
      <c r="D465" s="1">
        <v>16016</v>
      </c>
      <c r="E465" t="s">
        <v>377</v>
      </c>
      <c r="F465" s="2" t="s">
        <v>1</v>
      </c>
      <c r="G465" s="13">
        <v>59103700</v>
      </c>
      <c r="H465" s="13">
        <v>0</v>
      </c>
      <c r="I465" s="13">
        <v>0</v>
      </c>
      <c r="J465" s="13">
        <v>0</v>
      </c>
      <c r="K465" s="13">
        <v>0</v>
      </c>
      <c r="L465" s="13">
        <v>0</v>
      </c>
      <c r="M465" s="13">
        <v>0</v>
      </c>
      <c r="N465" s="13">
        <v>7700</v>
      </c>
      <c r="O465" s="13">
        <v>23000</v>
      </c>
      <c r="P465" s="13">
        <v>0</v>
      </c>
      <c r="Q465" s="13">
        <v>0</v>
      </c>
      <c r="R465" s="13">
        <v>154600</v>
      </c>
      <c r="S465" s="13">
        <v>185300</v>
      </c>
      <c r="T465" s="13">
        <v>7700</v>
      </c>
      <c r="U465" s="13">
        <v>23000</v>
      </c>
      <c r="V465" s="13">
        <v>0</v>
      </c>
      <c r="W465" s="13">
        <v>0</v>
      </c>
      <c r="X465" s="13">
        <v>154600</v>
      </c>
      <c r="Y465" s="13">
        <v>185300</v>
      </c>
    </row>
    <row r="466" spans="2:25" x14ac:dyDescent="0.25">
      <c r="B466" s="2">
        <v>461</v>
      </c>
      <c r="C466" s="2">
        <v>2013</v>
      </c>
      <c r="D466" s="1">
        <v>16018</v>
      </c>
      <c r="E466" t="s">
        <v>378</v>
      </c>
      <c r="F466" s="2" t="s">
        <v>1</v>
      </c>
      <c r="G466" s="13">
        <v>57852500</v>
      </c>
      <c r="H466" s="13">
        <v>0</v>
      </c>
      <c r="I466" s="13">
        <v>0</v>
      </c>
      <c r="J466" s="13">
        <v>0</v>
      </c>
      <c r="K466" s="13">
        <v>0</v>
      </c>
      <c r="L466" s="13">
        <v>0</v>
      </c>
      <c r="M466" s="13">
        <v>0</v>
      </c>
      <c r="N466" s="13">
        <v>0</v>
      </c>
      <c r="O466" s="13">
        <v>13600</v>
      </c>
      <c r="P466" s="13">
        <v>0</v>
      </c>
      <c r="Q466" s="13">
        <v>-5200</v>
      </c>
      <c r="R466" s="13">
        <v>18400</v>
      </c>
      <c r="S466" s="13">
        <v>26800</v>
      </c>
      <c r="T466" s="13">
        <v>0</v>
      </c>
      <c r="U466" s="13">
        <v>13600</v>
      </c>
      <c r="V466" s="13">
        <v>0</v>
      </c>
      <c r="W466" s="13">
        <v>-5200</v>
      </c>
      <c r="X466" s="13">
        <v>18400</v>
      </c>
      <c r="Y466" s="13">
        <v>26800</v>
      </c>
    </row>
    <row r="467" spans="2:25" x14ac:dyDescent="0.25">
      <c r="B467" s="2">
        <v>462</v>
      </c>
      <c r="C467" s="2">
        <v>2013</v>
      </c>
      <c r="D467" s="1">
        <v>16020</v>
      </c>
      <c r="E467" t="s">
        <v>379</v>
      </c>
      <c r="F467" s="2" t="s">
        <v>1</v>
      </c>
      <c r="G467" s="13">
        <v>39782000</v>
      </c>
      <c r="H467" s="13">
        <v>0</v>
      </c>
      <c r="I467" s="13">
        <v>0</v>
      </c>
      <c r="J467" s="13">
        <v>0</v>
      </c>
      <c r="K467" s="13">
        <v>0</v>
      </c>
      <c r="L467" s="13">
        <v>0</v>
      </c>
      <c r="M467" s="13">
        <v>0</v>
      </c>
      <c r="N467" s="13">
        <v>66700</v>
      </c>
      <c r="O467" s="13">
        <v>6100</v>
      </c>
      <c r="P467" s="13">
        <v>0</v>
      </c>
      <c r="Q467" s="13">
        <v>23500</v>
      </c>
      <c r="R467" s="13">
        <v>59700</v>
      </c>
      <c r="S467" s="13">
        <v>156000</v>
      </c>
      <c r="T467" s="13">
        <v>66700</v>
      </c>
      <c r="U467" s="13">
        <v>6100</v>
      </c>
      <c r="V467" s="13">
        <v>0</v>
      </c>
      <c r="W467" s="13">
        <v>23500</v>
      </c>
      <c r="X467" s="13">
        <v>59700</v>
      </c>
      <c r="Y467" s="13">
        <v>156000</v>
      </c>
    </row>
    <row r="468" spans="2:25" x14ac:dyDescent="0.25">
      <c r="B468" s="2">
        <v>463</v>
      </c>
      <c r="C468" s="2">
        <v>2013</v>
      </c>
      <c r="D468" s="1">
        <v>16022</v>
      </c>
      <c r="E468" t="s">
        <v>137</v>
      </c>
      <c r="F468" s="2" t="s">
        <v>1</v>
      </c>
      <c r="G468" s="13">
        <v>96985700</v>
      </c>
      <c r="H468" s="13">
        <v>0</v>
      </c>
      <c r="I468" s="13">
        <v>0</v>
      </c>
      <c r="J468" s="13">
        <v>0</v>
      </c>
      <c r="K468" s="13">
        <v>0</v>
      </c>
      <c r="L468" s="13">
        <v>0</v>
      </c>
      <c r="M468" s="13">
        <v>0</v>
      </c>
      <c r="N468" s="13">
        <v>16100</v>
      </c>
      <c r="O468" s="13">
        <v>31300</v>
      </c>
      <c r="P468" s="13">
        <v>0</v>
      </c>
      <c r="Q468" s="13">
        <v>0</v>
      </c>
      <c r="R468" s="13">
        <v>19600</v>
      </c>
      <c r="S468" s="13">
        <v>67000</v>
      </c>
      <c r="T468" s="13">
        <v>16100</v>
      </c>
      <c r="U468" s="13">
        <v>31300</v>
      </c>
      <c r="V468" s="13">
        <v>0</v>
      </c>
      <c r="W468" s="13">
        <v>0</v>
      </c>
      <c r="X468" s="13">
        <v>19600</v>
      </c>
      <c r="Y468" s="13">
        <v>67000</v>
      </c>
    </row>
    <row r="469" spans="2:25" x14ac:dyDescent="0.25">
      <c r="B469" s="2">
        <v>464</v>
      </c>
      <c r="C469" s="2">
        <v>2013</v>
      </c>
      <c r="D469" s="1">
        <v>16024</v>
      </c>
      <c r="E469" t="s">
        <v>380</v>
      </c>
      <c r="F469" s="2" t="s">
        <v>1</v>
      </c>
      <c r="G469" s="13">
        <v>74595700</v>
      </c>
      <c r="H469" s="13">
        <v>0</v>
      </c>
      <c r="I469" s="13">
        <v>288900</v>
      </c>
      <c r="J469" s="13">
        <v>0</v>
      </c>
      <c r="K469" s="13">
        <v>0</v>
      </c>
      <c r="L469" s="13">
        <v>127000</v>
      </c>
      <c r="M469" s="13">
        <v>415900</v>
      </c>
      <c r="N469" s="13">
        <v>49500</v>
      </c>
      <c r="O469" s="13">
        <v>26900</v>
      </c>
      <c r="P469" s="13">
        <v>0</v>
      </c>
      <c r="Q469" s="13">
        <v>-100</v>
      </c>
      <c r="R469" s="13">
        <v>126500</v>
      </c>
      <c r="S469" s="13">
        <v>202800</v>
      </c>
      <c r="T469" s="13">
        <v>49500</v>
      </c>
      <c r="U469" s="13">
        <v>315800</v>
      </c>
      <c r="V469" s="13">
        <v>0</v>
      </c>
      <c r="W469" s="13">
        <v>-100</v>
      </c>
      <c r="X469" s="13">
        <v>253500</v>
      </c>
      <c r="Y469" s="13">
        <v>618700</v>
      </c>
    </row>
    <row r="470" spans="2:25" x14ac:dyDescent="0.25">
      <c r="B470" s="2">
        <v>465</v>
      </c>
      <c r="C470" s="2">
        <v>2013</v>
      </c>
      <c r="D470" s="1">
        <v>16026</v>
      </c>
      <c r="E470" t="s">
        <v>381</v>
      </c>
      <c r="F470" s="2" t="s">
        <v>1</v>
      </c>
      <c r="G470" s="13">
        <v>119577100</v>
      </c>
      <c r="H470" s="13">
        <v>0</v>
      </c>
      <c r="I470" s="13">
        <v>0</v>
      </c>
      <c r="J470" s="13">
        <v>0</v>
      </c>
      <c r="K470" s="13">
        <v>0</v>
      </c>
      <c r="L470" s="13">
        <v>0</v>
      </c>
      <c r="M470" s="13">
        <v>0</v>
      </c>
      <c r="N470" s="13">
        <v>46700</v>
      </c>
      <c r="O470" s="13">
        <v>20800</v>
      </c>
      <c r="P470" s="13">
        <v>0</v>
      </c>
      <c r="Q470" s="13">
        <v>50300</v>
      </c>
      <c r="R470" s="13">
        <v>708700</v>
      </c>
      <c r="S470" s="13">
        <v>826500</v>
      </c>
      <c r="T470" s="13">
        <v>46700</v>
      </c>
      <c r="U470" s="13">
        <v>20800</v>
      </c>
      <c r="V470" s="13">
        <v>0</v>
      </c>
      <c r="W470" s="13">
        <v>50300</v>
      </c>
      <c r="X470" s="13">
        <v>708700</v>
      </c>
      <c r="Y470" s="13">
        <v>826500</v>
      </c>
    </row>
    <row r="471" spans="2:25" x14ac:dyDescent="0.25">
      <c r="B471" s="2">
        <v>466</v>
      </c>
      <c r="C471" s="2">
        <v>2013</v>
      </c>
      <c r="D471" s="1">
        <v>16028</v>
      </c>
      <c r="E471" t="s">
        <v>382</v>
      </c>
      <c r="F471" s="2" t="s">
        <v>1</v>
      </c>
      <c r="G471" s="13">
        <v>86286000</v>
      </c>
      <c r="H471" s="13">
        <v>0</v>
      </c>
      <c r="I471" s="13">
        <v>0</v>
      </c>
      <c r="J471" s="13">
        <v>0</v>
      </c>
      <c r="K471" s="13">
        <v>0</v>
      </c>
      <c r="L471" s="13">
        <v>0</v>
      </c>
      <c r="M471" s="13">
        <v>0</v>
      </c>
      <c r="N471" s="13">
        <v>44700</v>
      </c>
      <c r="O471" s="13">
        <v>8000</v>
      </c>
      <c r="P471" s="13">
        <v>0</v>
      </c>
      <c r="Q471" s="13">
        <v>0</v>
      </c>
      <c r="R471" s="13">
        <v>56700</v>
      </c>
      <c r="S471" s="13">
        <v>109400</v>
      </c>
      <c r="T471" s="13">
        <v>44700</v>
      </c>
      <c r="U471" s="13">
        <v>8000</v>
      </c>
      <c r="V471" s="13">
        <v>0</v>
      </c>
      <c r="W471" s="13">
        <v>0</v>
      </c>
      <c r="X471" s="13">
        <v>56700</v>
      </c>
      <c r="Y471" s="13">
        <v>109400</v>
      </c>
    </row>
    <row r="472" spans="2:25" x14ac:dyDescent="0.25">
      <c r="B472" s="2">
        <v>467</v>
      </c>
      <c r="C472" s="2">
        <v>2013</v>
      </c>
      <c r="D472" s="1">
        <v>16030</v>
      </c>
      <c r="E472" t="s">
        <v>383</v>
      </c>
      <c r="F472" s="2" t="s">
        <v>1</v>
      </c>
      <c r="G472" s="13">
        <v>163948900</v>
      </c>
      <c r="H472" s="13">
        <v>0</v>
      </c>
      <c r="I472" s="13">
        <v>0</v>
      </c>
      <c r="J472" s="13">
        <v>0</v>
      </c>
      <c r="K472" s="13">
        <v>0</v>
      </c>
      <c r="L472" s="13">
        <v>0</v>
      </c>
      <c r="M472" s="13">
        <v>0</v>
      </c>
      <c r="N472" s="13">
        <v>62500</v>
      </c>
      <c r="O472" s="13">
        <v>152500</v>
      </c>
      <c r="P472" s="13">
        <v>0</v>
      </c>
      <c r="Q472" s="13">
        <v>-10700</v>
      </c>
      <c r="R472" s="13">
        <v>76300</v>
      </c>
      <c r="S472" s="13">
        <v>280600</v>
      </c>
      <c r="T472" s="13">
        <v>62500</v>
      </c>
      <c r="U472" s="13">
        <v>152500</v>
      </c>
      <c r="V472" s="13">
        <v>0</v>
      </c>
      <c r="W472" s="13">
        <v>-10700</v>
      </c>
      <c r="X472" s="13">
        <v>76300</v>
      </c>
      <c r="Y472" s="13">
        <v>280600</v>
      </c>
    </row>
    <row r="473" spans="2:25" x14ac:dyDescent="0.25">
      <c r="B473" s="2">
        <v>468</v>
      </c>
      <c r="C473" s="2">
        <v>2013</v>
      </c>
      <c r="D473" s="1">
        <v>16032</v>
      </c>
      <c r="E473" t="s">
        <v>384</v>
      </c>
      <c r="F473" s="2" t="s">
        <v>1</v>
      </c>
      <c r="G473" s="13">
        <v>264627900</v>
      </c>
      <c r="H473" s="13">
        <v>0</v>
      </c>
      <c r="I473" s="13">
        <v>0</v>
      </c>
      <c r="J473" s="13">
        <v>0</v>
      </c>
      <c r="K473" s="13">
        <v>0</v>
      </c>
      <c r="L473" s="13">
        <v>0</v>
      </c>
      <c r="M473" s="13">
        <v>0</v>
      </c>
      <c r="N473" s="13">
        <v>119700</v>
      </c>
      <c r="O473" s="13">
        <v>51500</v>
      </c>
      <c r="P473" s="13">
        <v>1100</v>
      </c>
      <c r="Q473" s="13">
        <v>0</v>
      </c>
      <c r="R473" s="13">
        <v>665800</v>
      </c>
      <c r="S473" s="13">
        <v>838100</v>
      </c>
      <c r="T473" s="13">
        <v>119700</v>
      </c>
      <c r="U473" s="13">
        <v>51500</v>
      </c>
      <c r="V473" s="13">
        <v>1100</v>
      </c>
      <c r="W473" s="13">
        <v>0</v>
      </c>
      <c r="X473" s="13">
        <v>665800</v>
      </c>
      <c r="Y473" s="13">
        <v>838100</v>
      </c>
    </row>
    <row r="474" spans="2:25" x14ac:dyDescent="0.25">
      <c r="B474" s="2">
        <v>469</v>
      </c>
      <c r="C474" s="2">
        <v>2013</v>
      </c>
      <c r="D474" s="1">
        <v>16146</v>
      </c>
      <c r="E474" t="s">
        <v>385</v>
      </c>
      <c r="F474" s="2" t="s">
        <v>19</v>
      </c>
      <c r="G474" s="13">
        <v>149198000</v>
      </c>
      <c r="H474" s="13">
        <v>0</v>
      </c>
      <c r="I474" s="13">
        <v>0</v>
      </c>
      <c r="J474" s="13">
        <v>0</v>
      </c>
      <c r="K474" s="13">
        <v>0</v>
      </c>
      <c r="L474" s="13">
        <v>0</v>
      </c>
      <c r="M474" s="13">
        <v>0</v>
      </c>
      <c r="N474" s="13">
        <v>156800</v>
      </c>
      <c r="O474" s="13">
        <v>205400</v>
      </c>
      <c r="P474" s="13">
        <v>35000</v>
      </c>
      <c r="Q474" s="13">
        <v>0</v>
      </c>
      <c r="R474" s="13">
        <v>235200</v>
      </c>
      <c r="S474" s="13">
        <v>632400</v>
      </c>
      <c r="T474" s="13">
        <v>156800</v>
      </c>
      <c r="U474" s="13">
        <v>205400</v>
      </c>
      <c r="V474" s="13">
        <v>35000</v>
      </c>
      <c r="W474" s="13">
        <v>0</v>
      </c>
      <c r="X474" s="13">
        <v>235200</v>
      </c>
      <c r="Y474" s="13">
        <v>632400</v>
      </c>
    </row>
    <row r="475" spans="2:25" x14ac:dyDescent="0.25">
      <c r="B475" s="2">
        <v>470</v>
      </c>
      <c r="C475" s="2">
        <v>2013</v>
      </c>
      <c r="D475" s="1">
        <v>16165</v>
      </c>
      <c r="E475" t="s">
        <v>386</v>
      </c>
      <c r="F475" s="2" t="s">
        <v>19</v>
      </c>
      <c r="G475" s="13">
        <v>20985900</v>
      </c>
      <c r="H475" s="13">
        <v>0</v>
      </c>
      <c r="I475" s="13">
        <v>0</v>
      </c>
      <c r="J475" s="13">
        <v>0</v>
      </c>
      <c r="K475" s="13">
        <v>0</v>
      </c>
      <c r="L475" s="13">
        <v>0</v>
      </c>
      <c r="M475" s="13">
        <v>0</v>
      </c>
      <c r="N475" s="13">
        <v>6800</v>
      </c>
      <c r="O475" s="13">
        <v>11000</v>
      </c>
      <c r="P475" s="13">
        <v>0</v>
      </c>
      <c r="Q475" s="13">
        <v>0</v>
      </c>
      <c r="R475" s="13">
        <v>25800</v>
      </c>
      <c r="S475" s="13">
        <v>43600</v>
      </c>
      <c r="T475" s="13">
        <v>6800</v>
      </c>
      <c r="U475" s="13">
        <v>11000</v>
      </c>
      <c r="V475" s="13">
        <v>0</v>
      </c>
      <c r="W475" s="13">
        <v>0</v>
      </c>
      <c r="X475" s="13">
        <v>25800</v>
      </c>
      <c r="Y475" s="13">
        <v>43600</v>
      </c>
    </row>
    <row r="476" spans="2:25" x14ac:dyDescent="0.25">
      <c r="B476" s="2">
        <v>471</v>
      </c>
      <c r="C476" s="2">
        <v>2013</v>
      </c>
      <c r="D476" s="1">
        <v>16171</v>
      </c>
      <c r="E476" t="s">
        <v>387</v>
      </c>
      <c r="F476" s="2" t="s">
        <v>19</v>
      </c>
      <c r="G476" s="13">
        <v>38104700</v>
      </c>
      <c r="H476" s="13">
        <v>0</v>
      </c>
      <c r="I476" s="13">
        <v>0</v>
      </c>
      <c r="J476" s="13">
        <v>0</v>
      </c>
      <c r="K476" s="13">
        <v>0</v>
      </c>
      <c r="L476" s="13">
        <v>0</v>
      </c>
      <c r="M476" s="13">
        <v>0</v>
      </c>
      <c r="N476" s="13">
        <v>88800</v>
      </c>
      <c r="O476" s="13">
        <v>230300</v>
      </c>
      <c r="P476" s="13">
        <v>0</v>
      </c>
      <c r="Q476" s="13">
        <v>213400</v>
      </c>
      <c r="R476" s="13">
        <v>53500</v>
      </c>
      <c r="S476" s="13">
        <v>586000</v>
      </c>
      <c r="T476" s="13">
        <v>88800</v>
      </c>
      <c r="U476" s="13">
        <v>230300</v>
      </c>
      <c r="V476" s="13">
        <v>0</v>
      </c>
      <c r="W476" s="13">
        <v>213400</v>
      </c>
      <c r="X476" s="13">
        <v>53500</v>
      </c>
      <c r="Y476" s="13">
        <v>586000</v>
      </c>
    </row>
    <row r="477" spans="2:25" x14ac:dyDescent="0.25">
      <c r="B477" s="2">
        <v>472</v>
      </c>
      <c r="C477" s="2">
        <v>2013</v>
      </c>
      <c r="D477" s="1">
        <v>16181</v>
      </c>
      <c r="E477" t="s">
        <v>381</v>
      </c>
      <c r="F477" s="2" t="s">
        <v>19</v>
      </c>
      <c r="G477" s="13">
        <v>40560200</v>
      </c>
      <c r="H477" s="13">
        <v>800</v>
      </c>
      <c r="I477" s="13">
        <v>12600</v>
      </c>
      <c r="J477" s="13">
        <v>0</v>
      </c>
      <c r="K477" s="13">
        <v>0</v>
      </c>
      <c r="L477" s="13">
        <v>1000</v>
      </c>
      <c r="M477" s="13">
        <v>14400</v>
      </c>
      <c r="N477" s="13">
        <v>285400</v>
      </c>
      <c r="O477" s="13">
        <v>80800</v>
      </c>
      <c r="P477" s="13">
        <v>0</v>
      </c>
      <c r="Q477" s="13">
        <v>2100</v>
      </c>
      <c r="R477" s="13">
        <v>123500</v>
      </c>
      <c r="S477" s="13">
        <v>491800</v>
      </c>
      <c r="T477" s="13">
        <v>286200</v>
      </c>
      <c r="U477" s="13">
        <v>93400</v>
      </c>
      <c r="V477" s="13">
        <v>0</v>
      </c>
      <c r="W477" s="13">
        <v>2100</v>
      </c>
      <c r="X477" s="13">
        <v>124500</v>
      </c>
      <c r="Y477" s="13">
        <v>506200</v>
      </c>
    </row>
    <row r="478" spans="2:25" x14ac:dyDescent="0.25">
      <c r="B478" s="2">
        <v>473</v>
      </c>
      <c r="C478" s="2">
        <v>2013</v>
      </c>
      <c r="D478" s="1">
        <v>16182</v>
      </c>
      <c r="E478" t="s">
        <v>383</v>
      </c>
      <c r="F478" s="2" t="s">
        <v>19</v>
      </c>
      <c r="G478" s="13">
        <v>42716200</v>
      </c>
      <c r="H478" s="13">
        <v>0</v>
      </c>
      <c r="I478" s="13">
        <v>0</v>
      </c>
      <c r="J478" s="13">
        <v>0</v>
      </c>
      <c r="K478" s="13">
        <v>0</v>
      </c>
      <c r="L478" s="13">
        <v>0</v>
      </c>
      <c r="M478" s="13">
        <v>0</v>
      </c>
      <c r="N478" s="13">
        <v>69200</v>
      </c>
      <c r="O478" s="13">
        <v>842400</v>
      </c>
      <c r="P478" s="13">
        <v>0</v>
      </c>
      <c r="Q478" s="13">
        <v>0</v>
      </c>
      <c r="R478" s="13">
        <v>3300</v>
      </c>
      <c r="S478" s="13">
        <v>914900</v>
      </c>
      <c r="T478" s="13">
        <v>69200</v>
      </c>
      <c r="U478" s="13">
        <v>842400</v>
      </c>
      <c r="V478" s="13">
        <v>0</v>
      </c>
      <c r="W478" s="13">
        <v>0</v>
      </c>
      <c r="X478" s="13">
        <v>3300</v>
      </c>
      <c r="Y478" s="13">
        <v>914900</v>
      </c>
    </row>
    <row r="479" spans="2:25" x14ac:dyDescent="0.25">
      <c r="B479" s="2">
        <v>474</v>
      </c>
      <c r="C479" s="2">
        <v>2013</v>
      </c>
      <c r="D479" s="1">
        <v>16281</v>
      </c>
      <c r="E479" t="s">
        <v>383</v>
      </c>
      <c r="F479" s="2" t="s">
        <v>20</v>
      </c>
      <c r="G479" s="13">
        <v>1564770500</v>
      </c>
      <c r="H479" s="13">
        <v>1149800</v>
      </c>
      <c r="I479" s="13">
        <v>63937800</v>
      </c>
      <c r="J479" s="13">
        <v>890300</v>
      </c>
      <c r="K479" s="13">
        <v>0</v>
      </c>
      <c r="L479" s="13">
        <v>4435400</v>
      </c>
      <c r="M479" s="13">
        <v>70413300</v>
      </c>
      <c r="N479" s="13">
        <v>19214700</v>
      </c>
      <c r="O479" s="13">
        <v>23278400</v>
      </c>
      <c r="P479" s="13">
        <v>15600</v>
      </c>
      <c r="Q479" s="13">
        <v>-20200</v>
      </c>
      <c r="R479" s="13">
        <v>21741900</v>
      </c>
      <c r="S479" s="13">
        <v>64230400</v>
      </c>
      <c r="T479" s="13">
        <v>20364500</v>
      </c>
      <c r="U479" s="13">
        <v>87216200</v>
      </c>
      <c r="V479" s="13">
        <v>905900</v>
      </c>
      <c r="W479" s="13">
        <v>-20200</v>
      </c>
      <c r="X479" s="13">
        <v>26177300</v>
      </c>
      <c r="Y479" s="13">
        <v>134643700</v>
      </c>
    </row>
    <row r="480" spans="2:25" x14ac:dyDescent="0.25">
      <c r="B480" s="2">
        <v>475</v>
      </c>
      <c r="C480" s="2">
        <v>2013</v>
      </c>
      <c r="D480" s="1">
        <v>17002</v>
      </c>
      <c r="E480" t="s">
        <v>388</v>
      </c>
      <c r="F480" s="2" t="s">
        <v>1</v>
      </c>
      <c r="G480" s="13">
        <v>73238800</v>
      </c>
      <c r="H480" s="13">
        <v>0</v>
      </c>
      <c r="I480" s="13">
        <v>0</v>
      </c>
      <c r="J480" s="13">
        <v>0</v>
      </c>
      <c r="K480" s="13">
        <v>0</v>
      </c>
      <c r="L480" s="13">
        <v>0</v>
      </c>
      <c r="M480" s="13">
        <v>0</v>
      </c>
      <c r="N480" s="13">
        <v>120300</v>
      </c>
      <c r="O480" s="13">
        <v>372600</v>
      </c>
      <c r="P480" s="13">
        <v>0</v>
      </c>
      <c r="Q480" s="13">
        <v>281800</v>
      </c>
      <c r="R480" s="13">
        <v>399300</v>
      </c>
      <c r="S480" s="13">
        <v>1174000</v>
      </c>
      <c r="T480" s="13">
        <v>120300</v>
      </c>
      <c r="U480" s="13">
        <v>372600</v>
      </c>
      <c r="V480" s="13">
        <v>0</v>
      </c>
      <c r="W480" s="13">
        <v>281800</v>
      </c>
      <c r="X480" s="13">
        <v>399300</v>
      </c>
      <c r="Y480" s="13">
        <v>1174000</v>
      </c>
    </row>
    <row r="481" spans="2:25" x14ac:dyDescent="0.25">
      <c r="B481" s="2">
        <v>476</v>
      </c>
      <c r="C481" s="2">
        <v>2013</v>
      </c>
      <c r="D481" s="1">
        <v>17004</v>
      </c>
      <c r="E481" t="s">
        <v>288</v>
      </c>
      <c r="F481" s="2" t="s">
        <v>1</v>
      </c>
      <c r="G481" s="13">
        <v>91472800</v>
      </c>
      <c r="H481" s="13">
        <v>700</v>
      </c>
      <c r="I481" s="13">
        <v>16900</v>
      </c>
      <c r="J481" s="13">
        <v>0</v>
      </c>
      <c r="K481" s="13">
        <v>0</v>
      </c>
      <c r="L481" s="13">
        <v>500</v>
      </c>
      <c r="M481" s="13">
        <v>18100</v>
      </c>
      <c r="N481" s="13">
        <v>39800</v>
      </c>
      <c r="O481" s="13">
        <v>67700</v>
      </c>
      <c r="P481" s="13">
        <v>0</v>
      </c>
      <c r="Q481" s="13">
        <v>47800</v>
      </c>
      <c r="R481" s="13">
        <v>0</v>
      </c>
      <c r="S481" s="13">
        <v>155300</v>
      </c>
      <c r="T481" s="13">
        <v>40500</v>
      </c>
      <c r="U481" s="13">
        <v>84600</v>
      </c>
      <c r="V481" s="13">
        <v>0</v>
      </c>
      <c r="W481" s="13">
        <v>47800</v>
      </c>
      <c r="X481" s="13">
        <v>500</v>
      </c>
      <c r="Y481" s="13">
        <v>173400</v>
      </c>
    </row>
    <row r="482" spans="2:25" x14ac:dyDescent="0.25">
      <c r="B482" s="2">
        <v>477</v>
      </c>
      <c r="C482" s="2">
        <v>2013</v>
      </c>
      <c r="D482" s="1">
        <v>17006</v>
      </c>
      <c r="E482" t="s">
        <v>389</v>
      </c>
      <c r="F482" s="2" t="s">
        <v>1</v>
      </c>
      <c r="G482" s="13">
        <v>63505200</v>
      </c>
      <c r="H482" s="13">
        <v>100</v>
      </c>
      <c r="I482" s="13">
        <v>500</v>
      </c>
      <c r="J482" s="13">
        <v>0</v>
      </c>
      <c r="K482" s="13">
        <v>0</v>
      </c>
      <c r="L482" s="13">
        <v>1300</v>
      </c>
      <c r="M482" s="13">
        <v>1900</v>
      </c>
      <c r="N482" s="13">
        <v>12400</v>
      </c>
      <c r="O482" s="13">
        <v>312800</v>
      </c>
      <c r="P482" s="13">
        <v>1800</v>
      </c>
      <c r="Q482" s="13">
        <v>-26700</v>
      </c>
      <c r="R482" s="13">
        <v>73800</v>
      </c>
      <c r="S482" s="13">
        <v>374100</v>
      </c>
      <c r="T482" s="13">
        <v>12500</v>
      </c>
      <c r="U482" s="13">
        <v>313300</v>
      </c>
      <c r="V482" s="13">
        <v>1800</v>
      </c>
      <c r="W482" s="13">
        <v>-26700</v>
      </c>
      <c r="X482" s="13">
        <v>75100</v>
      </c>
      <c r="Y482" s="13">
        <v>376000</v>
      </c>
    </row>
    <row r="483" spans="2:25" x14ac:dyDescent="0.25">
      <c r="B483" s="2">
        <v>478</v>
      </c>
      <c r="C483" s="2">
        <v>2013</v>
      </c>
      <c r="D483" s="1">
        <v>17008</v>
      </c>
      <c r="E483" t="s">
        <v>390</v>
      </c>
      <c r="F483" s="2" t="s">
        <v>1</v>
      </c>
      <c r="G483" s="13">
        <v>105846200</v>
      </c>
      <c r="H483" s="13">
        <v>1300</v>
      </c>
      <c r="I483" s="13">
        <v>126700</v>
      </c>
      <c r="J483" s="13">
        <v>0</v>
      </c>
      <c r="K483" s="13">
        <v>0</v>
      </c>
      <c r="L483" s="13">
        <v>100</v>
      </c>
      <c r="M483" s="13">
        <v>128100</v>
      </c>
      <c r="N483" s="13">
        <v>196200</v>
      </c>
      <c r="O483" s="13">
        <v>3491800</v>
      </c>
      <c r="P483" s="13">
        <v>5000</v>
      </c>
      <c r="Q483" s="13">
        <v>-429900</v>
      </c>
      <c r="R483" s="13">
        <v>43100</v>
      </c>
      <c r="S483" s="13">
        <v>3306200</v>
      </c>
      <c r="T483" s="13">
        <v>197500</v>
      </c>
      <c r="U483" s="13">
        <v>3618500</v>
      </c>
      <c r="V483" s="13">
        <v>5000</v>
      </c>
      <c r="W483" s="13">
        <v>-429900</v>
      </c>
      <c r="X483" s="13">
        <v>43200</v>
      </c>
      <c r="Y483" s="13">
        <v>3434300</v>
      </c>
    </row>
    <row r="484" spans="2:25" x14ac:dyDescent="0.25">
      <c r="B484" s="2">
        <v>479</v>
      </c>
      <c r="C484" s="2">
        <v>2013</v>
      </c>
      <c r="D484" s="1">
        <v>17010</v>
      </c>
      <c r="E484" t="s">
        <v>198</v>
      </c>
      <c r="F484" s="2" t="s">
        <v>1</v>
      </c>
      <c r="G484" s="13">
        <v>33922600</v>
      </c>
      <c r="H484" s="13">
        <v>0</v>
      </c>
      <c r="I484" s="13">
        <v>0</v>
      </c>
      <c r="J484" s="13">
        <v>0</v>
      </c>
      <c r="K484" s="13">
        <v>0</v>
      </c>
      <c r="L484" s="13">
        <v>0</v>
      </c>
      <c r="M484" s="13">
        <v>0</v>
      </c>
      <c r="N484" s="13">
        <v>1600</v>
      </c>
      <c r="O484" s="13">
        <v>57300</v>
      </c>
      <c r="P484" s="13">
        <v>0</v>
      </c>
      <c r="Q484" s="13">
        <v>0</v>
      </c>
      <c r="R484" s="13">
        <v>14000</v>
      </c>
      <c r="S484" s="13">
        <v>72900</v>
      </c>
      <c r="T484" s="13">
        <v>1600</v>
      </c>
      <c r="U484" s="13">
        <v>57300</v>
      </c>
      <c r="V484" s="13">
        <v>0</v>
      </c>
      <c r="W484" s="13">
        <v>0</v>
      </c>
      <c r="X484" s="13">
        <v>14000</v>
      </c>
      <c r="Y484" s="13">
        <v>72900</v>
      </c>
    </row>
    <row r="485" spans="2:25" x14ac:dyDescent="0.25">
      <c r="B485" s="2">
        <v>480</v>
      </c>
      <c r="C485" s="2">
        <v>2013</v>
      </c>
      <c r="D485" s="1">
        <v>17012</v>
      </c>
      <c r="E485" t="s">
        <v>391</v>
      </c>
      <c r="F485" s="2" t="s">
        <v>1</v>
      </c>
      <c r="G485" s="13">
        <v>48924600</v>
      </c>
      <c r="H485" s="13">
        <v>211600</v>
      </c>
      <c r="I485" s="13">
        <v>3978500</v>
      </c>
      <c r="J485" s="13">
        <v>0</v>
      </c>
      <c r="K485" s="13">
        <v>0</v>
      </c>
      <c r="L485" s="13">
        <v>9000</v>
      </c>
      <c r="M485" s="13">
        <v>4199100</v>
      </c>
      <c r="N485" s="13">
        <v>8400</v>
      </c>
      <c r="O485" s="13">
        <v>42400</v>
      </c>
      <c r="P485" s="13">
        <v>0</v>
      </c>
      <c r="Q485" s="13">
        <v>0</v>
      </c>
      <c r="R485" s="13">
        <v>285700</v>
      </c>
      <c r="S485" s="13">
        <v>336500</v>
      </c>
      <c r="T485" s="13">
        <v>220000</v>
      </c>
      <c r="U485" s="13">
        <v>4020900</v>
      </c>
      <c r="V485" s="13">
        <v>0</v>
      </c>
      <c r="W485" s="13">
        <v>0</v>
      </c>
      <c r="X485" s="13">
        <v>294700</v>
      </c>
      <c r="Y485" s="13">
        <v>4535600</v>
      </c>
    </row>
    <row r="486" spans="2:25" x14ac:dyDescent="0.25">
      <c r="B486" s="2">
        <v>481</v>
      </c>
      <c r="C486" s="2">
        <v>2013</v>
      </c>
      <c r="D486" s="1">
        <v>17014</v>
      </c>
      <c r="E486" t="s">
        <v>392</v>
      </c>
      <c r="F486" s="2" t="s">
        <v>1</v>
      </c>
      <c r="G486" s="13">
        <v>50545000</v>
      </c>
      <c r="H486" s="13">
        <v>0</v>
      </c>
      <c r="I486" s="13">
        <v>16600</v>
      </c>
      <c r="J486" s="13">
        <v>0</v>
      </c>
      <c r="K486" s="13">
        <v>0</v>
      </c>
      <c r="L486" s="13">
        <v>100</v>
      </c>
      <c r="M486" s="13">
        <v>16700</v>
      </c>
      <c r="N486" s="13">
        <v>21900</v>
      </c>
      <c r="O486" s="13">
        <v>37700</v>
      </c>
      <c r="P486" s="13">
        <v>0</v>
      </c>
      <c r="Q486" s="13">
        <v>0</v>
      </c>
      <c r="R486" s="13">
        <v>395400</v>
      </c>
      <c r="S486" s="13">
        <v>455000</v>
      </c>
      <c r="T486" s="13">
        <v>21900</v>
      </c>
      <c r="U486" s="13">
        <v>54300</v>
      </c>
      <c r="V486" s="13">
        <v>0</v>
      </c>
      <c r="W486" s="13">
        <v>0</v>
      </c>
      <c r="X486" s="13">
        <v>395500</v>
      </c>
      <c r="Y486" s="13">
        <v>471700</v>
      </c>
    </row>
    <row r="487" spans="2:25" x14ac:dyDescent="0.25">
      <c r="B487" s="2">
        <v>482</v>
      </c>
      <c r="C487" s="2">
        <v>2013</v>
      </c>
      <c r="D487" s="1">
        <v>17016</v>
      </c>
      <c r="E487" t="s">
        <v>393</v>
      </c>
      <c r="F487" s="2" t="s">
        <v>1</v>
      </c>
      <c r="G487" s="13">
        <v>211144200</v>
      </c>
      <c r="H487" s="13">
        <v>0</v>
      </c>
      <c r="I487" s="13">
        <v>0</v>
      </c>
      <c r="J487" s="13">
        <v>0</v>
      </c>
      <c r="K487" s="13">
        <v>0</v>
      </c>
      <c r="L487" s="13">
        <v>0</v>
      </c>
      <c r="M487" s="13">
        <v>0</v>
      </c>
      <c r="N487" s="13">
        <v>223800</v>
      </c>
      <c r="O487" s="13">
        <v>1571400</v>
      </c>
      <c r="P487" s="13">
        <v>3800</v>
      </c>
      <c r="Q487" s="13">
        <v>-100</v>
      </c>
      <c r="R487" s="13">
        <v>46700</v>
      </c>
      <c r="S487" s="13">
        <v>1845600</v>
      </c>
      <c r="T487" s="13">
        <v>223800</v>
      </c>
      <c r="U487" s="13">
        <v>1571400</v>
      </c>
      <c r="V487" s="13">
        <v>3800</v>
      </c>
      <c r="W487" s="13">
        <v>-100</v>
      </c>
      <c r="X487" s="13">
        <v>46700</v>
      </c>
      <c r="Y487" s="13">
        <v>1845600</v>
      </c>
    </row>
    <row r="488" spans="2:25" x14ac:dyDescent="0.25">
      <c r="B488" s="2">
        <v>483</v>
      </c>
      <c r="C488" s="2">
        <v>2013</v>
      </c>
      <c r="D488" s="1">
        <v>17018</v>
      </c>
      <c r="E488" t="s">
        <v>11</v>
      </c>
      <c r="F488" s="2" t="s">
        <v>1</v>
      </c>
      <c r="G488" s="13">
        <v>36193300</v>
      </c>
      <c r="H488" s="13">
        <v>7600</v>
      </c>
      <c r="I488" s="13">
        <v>24300</v>
      </c>
      <c r="J488" s="13">
        <v>0</v>
      </c>
      <c r="K488" s="13">
        <v>0</v>
      </c>
      <c r="L488" s="13">
        <v>900</v>
      </c>
      <c r="M488" s="13">
        <v>32800</v>
      </c>
      <c r="N488" s="13">
        <v>10200</v>
      </c>
      <c r="O488" s="13">
        <v>2400</v>
      </c>
      <c r="P488" s="13">
        <v>0</v>
      </c>
      <c r="Q488" s="13">
        <v>0</v>
      </c>
      <c r="R488" s="13">
        <v>69600</v>
      </c>
      <c r="S488" s="13">
        <v>82200</v>
      </c>
      <c r="T488" s="13">
        <v>17800</v>
      </c>
      <c r="U488" s="13">
        <v>26700</v>
      </c>
      <c r="V488" s="13">
        <v>0</v>
      </c>
      <c r="W488" s="13">
        <v>0</v>
      </c>
      <c r="X488" s="13">
        <v>70500</v>
      </c>
      <c r="Y488" s="13">
        <v>115000</v>
      </c>
    </row>
    <row r="489" spans="2:25" x14ac:dyDescent="0.25">
      <c r="B489" s="2">
        <v>484</v>
      </c>
      <c r="C489" s="2">
        <v>2013</v>
      </c>
      <c r="D489" s="1">
        <v>17020</v>
      </c>
      <c r="E489" t="s">
        <v>394</v>
      </c>
      <c r="F489" s="2" t="s">
        <v>1</v>
      </c>
      <c r="G489" s="13">
        <v>35929100</v>
      </c>
      <c r="H489" s="13">
        <v>0</v>
      </c>
      <c r="I489" s="13">
        <v>0</v>
      </c>
      <c r="J489" s="13">
        <v>0</v>
      </c>
      <c r="K489" s="13">
        <v>0</v>
      </c>
      <c r="L489" s="13">
        <v>0</v>
      </c>
      <c r="M489" s="13">
        <v>0</v>
      </c>
      <c r="N489" s="13">
        <v>26800</v>
      </c>
      <c r="O489" s="13">
        <v>29000</v>
      </c>
      <c r="P489" s="13">
        <v>0</v>
      </c>
      <c r="Q489" s="13">
        <v>0</v>
      </c>
      <c r="R489" s="13">
        <v>111400</v>
      </c>
      <c r="S489" s="13">
        <v>167200</v>
      </c>
      <c r="T489" s="13">
        <v>26800</v>
      </c>
      <c r="U489" s="13">
        <v>29000</v>
      </c>
      <c r="V489" s="13">
        <v>0</v>
      </c>
      <c r="W489" s="13">
        <v>0</v>
      </c>
      <c r="X489" s="13">
        <v>111400</v>
      </c>
      <c r="Y489" s="13">
        <v>167200</v>
      </c>
    </row>
    <row r="490" spans="2:25" x14ac:dyDescent="0.25">
      <c r="B490" s="2">
        <v>485</v>
      </c>
      <c r="C490" s="2">
        <v>2013</v>
      </c>
      <c r="D490" s="1">
        <v>17022</v>
      </c>
      <c r="E490" t="s">
        <v>395</v>
      </c>
      <c r="F490" s="2" t="s">
        <v>1</v>
      </c>
      <c r="G490" s="13">
        <v>16344200</v>
      </c>
      <c r="H490" s="13">
        <v>1000</v>
      </c>
      <c r="I490" s="13">
        <v>14900</v>
      </c>
      <c r="J490" s="13">
        <v>0</v>
      </c>
      <c r="K490" s="13">
        <v>0</v>
      </c>
      <c r="L490" s="13">
        <v>100</v>
      </c>
      <c r="M490" s="13">
        <v>16000</v>
      </c>
      <c r="N490" s="13">
        <v>900</v>
      </c>
      <c r="O490" s="13">
        <v>2500</v>
      </c>
      <c r="P490" s="13">
        <v>0</v>
      </c>
      <c r="Q490" s="13">
        <v>0</v>
      </c>
      <c r="R490" s="13">
        <v>135700</v>
      </c>
      <c r="S490" s="13">
        <v>139100</v>
      </c>
      <c r="T490" s="13">
        <v>1900</v>
      </c>
      <c r="U490" s="13">
        <v>17400</v>
      </c>
      <c r="V490" s="13">
        <v>0</v>
      </c>
      <c r="W490" s="13">
        <v>0</v>
      </c>
      <c r="X490" s="13">
        <v>135800</v>
      </c>
      <c r="Y490" s="13">
        <v>155100</v>
      </c>
    </row>
    <row r="491" spans="2:25" x14ac:dyDescent="0.25">
      <c r="B491" s="2">
        <v>486</v>
      </c>
      <c r="C491" s="2">
        <v>2013</v>
      </c>
      <c r="D491" s="1">
        <v>17024</v>
      </c>
      <c r="E491" t="s">
        <v>396</v>
      </c>
      <c r="F491" s="2" t="s">
        <v>1</v>
      </c>
      <c r="G491" s="13">
        <v>155248000</v>
      </c>
      <c r="H491" s="13">
        <v>27800</v>
      </c>
      <c r="I491" s="13">
        <v>1012500</v>
      </c>
      <c r="J491" s="13">
        <v>0</v>
      </c>
      <c r="K491" s="13">
        <v>0</v>
      </c>
      <c r="L491" s="13">
        <v>5698000</v>
      </c>
      <c r="M491" s="13">
        <v>6738300</v>
      </c>
      <c r="N491" s="13">
        <v>67900</v>
      </c>
      <c r="O491" s="13">
        <v>377000</v>
      </c>
      <c r="P491" s="13">
        <v>0</v>
      </c>
      <c r="Q491" s="13">
        <v>0</v>
      </c>
      <c r="R491" s="13">
        <v>140700</v>
      </c>
      <c r="S491" s="13">
        <v>585600</v>
      </c>
      <c r="T491" s="13">
        <v>95700</v>
      </c>
      <c r="U491" s="13">
        <v>1389500</v>
      </c>
      <c r="V491" s="13">
        <v>0</v>
      </c>
      <c r="W491" s="13">
        <v>0</v>
      </c>
      <c r="X491" s="13">
        <v>5838700</v>
      </c>
      <c r="Y491" s="13">
        <v>7323900</v>
      </c>
    </row>
    <row r="492" spans="2:25" x14ac:dyDescent="0.25">
      <c r="B492" s="2">
        <v>487</v>
      </c>
      <c r="C492" s="2">
        <v>2013</v>
      </c>
      <c r="D492" s="1">
        <v>17026</v>
      </c>
      <c r="E492" t="s">
        <v>397</v>
      </c>
      <c r="F492" s="2" t="s">
        <v>1</v>
      </c>
      <c r="G492" s="13">
        <v>58590700</v>
      </c>
      <c r="H492" s="13">
        <v>0</v>
      </c>
      <c r="I492" s="13">
        <v>0</v>
      </c>
      <c r="J492" s="13">
        <v>0</v>
      </c>
      <c r="K492" s="13">
        <v>0</v>
      </c>
      <c r="L492" s="13">
        <v>0</v>
      </c>
      <c r="M492" s="13">
        <v>0</v>
      </c>
      <c r="N492" s="13">
        <v>21100</v>
      </c>
      <c r="O492" s="13">
        <v>75100</v>
      </c>
      <c r="P492" s="13">
        <v>0</v>
      </c>
      <c r="Q492" s="13">
        <v>0</v>
      </c>
      <c r="R492" s="13">
        <v>41000</v>
      </c>
      <c r="S492" s="13">
        <v>137200</v>
      </c>
      <c r="T492" s="13">
        <v>21100</v>
      </c>
      <c r="U492" s="13">
        <v>75100</v>
      </c>
      <c r="V492" s="13">
        <v>0</v>
      </c>
      <c r="W492" s="13">
        <v>0</v>
      </c>
      <c r="X492" s="13">
        <v>41000</v>
      </c>
      <c r="Y492" s="13">
        <v>137200</v>
      </c>
    </row>
    <row r="493" spans="2:25" x14ac:dyDescent="0.25">
      <c r="B493" s="2">
        <v>488</v>
      </c>
      <c r="C493" s="2">
        <v>2013</v>
      </c>
      <c r="D493" s="1">
        <v>17028</v>
      </c>
      <c r="E493" t="s">
        <v>398</v>
      </c>
      <c r="F493" s="2" t="s">
        <v>1</v>
      </c>
      <c r="G493" s="13">
        <v>34587900</v>
      </c>
      <c r="H493" s="13">
        <v>0</v>
      </c>
      <c r="I493" s="13">
        <v>0</v>
      </c>
      <c r="J493" s="13">
        <v>0</v>
      </c>
      <c r="K493" s="13">
        <v>0</v>
      </c>
      <c r="L493" s="13">
        <v>0</v>
      </c>
      <c r="M493" s="13">
        <v>0</v>
      </c>
      <c r="N493" s="13">
        <v>38200</v>
      </c>
      <c r="O493" s="13">
        <v>109400</v>
      </c>
      <c r="P493" s="13">
        <v>0</v>
      </c>
      <c r="Q493" s="13">
        <v>26700</v>
      </c>
      <c r="R493" s="13">
        <v>165200</v>
      </c>
      <c r="S493" s="13">
        <v>339500</v>
      </c>
      <c r="T493" s="13">
        <v>38200</v>
      </c>
      <c r="U493" s="13">
        <v>109400</v>
      </c>
      <c r="V493" s="13">
        <v>0</v>
      </c>
      <c r="W493" s="13">
        <v>26700</v>
      </c>
      <c r="X493" s="13">
        <v>165200</v>
      </c>
      <c r="Y493" s="13">
        <v>339500</v>
      </c>
    </row>
    <row r="494" spans="2:25" x14ac:dyDescent="0.25">
      <c r="B494" s="2">
        <v>489</v>
      </c>
      <c r="C494" s="2">
        <v>2013</v>
      </c>
      <c r="D494" s="1">
        <v>17030</v>
      </c>
      <c r="E494" t="s">
        <v>399</v>
      </c>
      <c r="F494" s="2" t="s">
        <v>1</v>
      </c>
      <c r="G494" s="13">
        <v>34835800</v>
      </c>
      <c r="H494" s="13">
        <v>0</v>
      </c>
      <c r="I494" s="13">
        <v>0</v>
      </c>
      <c r="J494" s="13">
        <v>0</v>
      </c>
      <c r="K494" s="13">
        <v>0</v>
      </c>
      <c r="L494" s="13">
        <v>0</v>
      </c>
      <c r="M494" s="13">
        <v>0</v>
      </c>
      <c r="N494" s="13">
        <v>8000</v>
      </c>
      <c r="O494" s="13">
        <v>0</v>
      </c>
      <c r="P494" s="13">
        <v>0</v>
      </c>
      <c r="Q494" s="13">
        <v>0</v>
      </c>
      <c r="R494" s="13">
        <v>105300</v>
      </c>
      <c r="S494" s="13">
        <v>113300</v>
      </c>
      <c r="T494" s="13">
        <v>8000</v>
      </c>
      <c r="U494" s="13">
        <v>0</v>
      </c>
      <c r="V494" s="13">
        <v>0</v>
      </c>
      <c r="W494" s="13">
        <v>0</v>
      </c>
      <c r="X494" s="13">
        <v>105300</v>
      </c>
      <c r="Y494" s="13">
        <v>113300</v>
      </c>
    </row>
    <row r="495" spans="2:25" x14ac:dyDescent="0.25">
      <c r="B495" s="2">
        <v>490</v>
      </c>
      <c r="C495" s="2">
        <v>2013</v>
      </c>
      <c r="D495" s="1">
        <v>17032</v>
      </c>
      <c r="E495" t="s">
        <v>214</v>
      </c>
      <c r="F495" s="2" t="s">
        <v>1</v>
      </c>
      <c r="G495" s="13">
        <v>61762300</v>
      </c>
      <c r="H495" s="13">
        <v>0</v>
      </c>
      <c r="I495" s="13">
        <v>0</v>
      </c>
      <c r="J495" s="13">
        <v>0</v>
      </c>
      <c r="K495" s="13">
        <v>0</v>
      </c>
      <c r="L495" s="13">
        <v>0</v>
      </c>
      <c r="M495" s="13">
        <v>0</v>
      </c>
      <c r="N495" s="13">
        <v>16100</v>
      </c>
      <c r="O495" s="13">
        <v>6600</v>
      </c>
      <c r="P495" s="13">
        <v>0</v>
      </c>
      <c r="Q495" s="13">
        <v>-100</v>
      </c>
      <c r="R495" s="13">
        <v>37100</v>
      </c>
      <c r="S495" s="13">
        <v>59700</v>
      </c>
      <c r="T495" s="13">
        <v>16100</v>
      </c>
      <c r="U495" s="13">
        <v>6600</v>
      </c>
      <c r="V495" s="13">
        <v>0</v>
      </c>
      <c r="W495" s="13">
        <v>-100</v>
      </c>
      <c r="X495" s="13">
        <v>37100</v>
      </c>
      <c r="Y495" s="13">
        <v>59700</v>
      </c>
    </row>
    <row r="496" spans="2:25" x14ac:dyDescent="0.25">
      <c r="B496" s="2">
        <v>491</v>
      </c>
      <c r="C496" s="2">
        <v>2013</v>
      </c>
      <c r="D496" s="1">
        <v>17034</v>
      </c>
      <c r="E496" t="s">
        <v>400</v>
      </c>
      <c r="F496" s="2" t="s">
        <v>1</v>
      </c>
      <c r="G496" s="13">
        <v>103227900</v>
      </c>
      <c r="H496" s="13">
        <v>25900</v>
      </c>
      <c r="I496" s="13">
        <v>84000</v>
      </c>
      <c r="J496" s="13">
        <v>0</v>
      </c>
      <c r="K496" s="13">
        <v>0</v>
      </c>
      <c r="L496" s="13">
        <v>300</v>
      </c>
      <c r="M496" s="13">
        <v>110200</v>
      </c>
      <c r="N496" s="13">
        <v>11800</v>
      </c>
      <c r="O496" s="13">
        <v>257200</v>
      </c>
      <c r="P496" s="13">
        <v>0</v>
      </c>
      <c r="Q496" s="13">
        <v>-41600</v>
      </c>
      <c r="R496" s="13">
        <v>144100</v>
      </c>
      <c r="S496" s="13">
        <v>371500</v>
      </c>
      <c r="T496" s="13">
        <v>37700</v>
      </c>
      <c r="U496" s="13">
        <v>341200</v>
      </c>
      <c r="V496" s="13">
        <v>0</v>
      </c>
      <c r="W496" s="13">
        <v>-41600</v>
      </c>
      <c r="X496" s="13">
        <v>144400</v>
      </c>
      <c r="Y496" s="13">
        <v>481700</v>
      </c>
    </row>
    <row r="497" spans="2:25" x14ac:dyDescent="0.25">
      <c r="B497" s="2">
        <v>492</v>
      </c>
      <c r="C497" s="2">
        <v>2013</v>
      </c>
      <c r="D497" s="1">
        <v>17036</v>
      </c>
      <c r="E497" t="s">
        <v>401</v>
      </c>
      <c r="F497" s="2" t="s">
        <v>1</v>
      </c>
      <c r="G497" s="13">
        <v>50733700</v>
      </c>
      <c r="H497" s="13">
        <v>0</v>
      </c>
      <c r="I497" s="13">
        <v>0</v>
      </c>
      <c r="J497" s="13">
        <v>0</v>
      </c>
      <c r="K497" s="13">
        <v>0</v>
      </c>
      <c r="L497" s="13">
        <v>0</v>
      </c>
      <c r="M497" s="13">
        <v>0</v>
      </c>
      <c r="N497" s="13">
        <v>600</v>
      </c>
      <c r="O497" s="13">
        <v>189500</v>
      </c>
      <c r="P497" s="13">
        <v>0</v>
      </c>
      <c r="Q497" s="13">
        <v>0</v>
      </c>
      <c r="R497" s="13">
        <v>190300</v>
      </c>
      <c r="S497" s="13">
        <v>380400</v>
      </c>
      <c r="T497" s="13">
        <v>600</v>
      </c>
      <c r="U497" s="13">
        <v>189500</v>
      </c>
      <c r="V497" s="13">
        <v>0</v>
      </c>
      <c r="W497" s="13">
        <v>0</v>
      </c>
      <c r="X497" s="13">
        <v>190300</v>
      </c>
      <c r="Y497" s="13">
        <v>380400</v>
      </c>
    </row>
    <row r="498" spans="2:25" x14ac:dyDescent="0.25">
      <c r="B498" s="2">
        <v>493</v>
      </c>
      <c r="C498" s="2">
        <v>2013</v>
      </c>
      <c r="D498" s="1">
        <v>17038</v>
      </c>
      <c r="E498" t="s">
        <v>402</v>
      </c>
      <c r="F498" s="2" t="s">
        <v>1</v>
      </c>
      <c r="G498" s="13">
        <v>189181600</v>
      </c>
      <c r="H498" s="13">
        <v>0</v>
      </c>
      <c r="I498" s="13">
        <v>0</v>
      </c>
      <c r="J498" s="13">
        <v>0</v>
      </c>
      <c r="K498" s="13">
        <v>0</v>
      </c>
      <c r="L498" s="13">
        <v>0</v>
      </c>
      <c r="M498" s="13">
        <v>0</v>
      </c>
      <c r="N498" s="13">
        <v>77800</v>
      </c>
      <c r="O498" s="13">
        <v>4200</v>
      </c>
      <c r="P498" s="13">
        <v>700</v>
      </c>
      <c r="Q498" s="13">
        <v>-2800</v>
      </c>
      <c r="R498" s="13">
        <v>0</v>
      </c>
      <c r="S498" s="13">
        <v>79900</v>
      </c>
      <c r="T498" s="13">
        <v>77800</v>
      </c>
      <c r="U498" s="13">
        <v>4200</v>
      </c>
      <c r="V498" s="13">
        <v>700</v>
      </c>
      <c r="W498" s="13">
        <v>-2800</v>
      </c>
      <c r="X498" s="13">
        <v>0</v>
      </c>
      <c r="Y498" s="13">
        <v>79900</v>
      </c>
    </row>
    <row r="499" spans="2:25" x14ac:dyDescent="0.25">
      <c r="B499" s="2">
        <v>494</v>
      </c>
      <c r="C499" s="2">
        <v>2013</v>
      </c>
      <c r="D499" s="1">
        <v>17040</v>
      </c>
      <c r="E499" t="s">
        <v>403</v>
      </c>
      <c r="F499" s="2" t="s">
        <v>1</v>
      </c>
      <c r="G499" s="13">
        <v>36400100</v>
      </c>
      <c r="H499" s="13">
        <v>0</v>
      </c>
      <c r="I499" s="13">
        <v>20800</v>
      </c>
      <c r="J499" s="13">
        <v>0</v>
      </c>
      <c r="K499" s="13">
        <v>0</v>
      </c>
      <c r="L499" s="13">
        <v>100</v>
      </c>
      <c r="M499" s="13">
        <v>20900</v>
      </c>
      <c r="N499" s="13">
        <v>36200</v>
      </c>
      <c r="O499" s="13">
        <v>364700</v>
      </c>
      <c r="P499" s="13">
        <v>0</v>
      </c>
      <c r="Q499" s="13">
        <v>13800</v>
      </c>
      <c r="R499" s="13">
        <v>254300</v>
      </c>
      <c r="S499" s="13">
        <v>669000</v>
      </c>
      <c r="T499" s="13">
        <v>36200</v>
      </c>
      <c r="U499" s="13">
        <v>385500</v>
      </c>
      <c r="V499" s="13">
        <v>0</v>
      </c>
      <c r="W499" s="13">
        <v>13800</v>
      </c>
      <c r="X499" s="13">
        <v>254400</v>
      </c>
      <c r="Y499" s="13">
        <v>689900</v>
      </c>
    </row>
    <row r="500" spans="2:25" x14ac:dyDescent="0.25">
      <c r="B500" s="2">
        <v>495</v>
      </c>
      <c r="C500" s="2">
        <v>2013</v>
      </c>
      <c r="D500" s="1">
        <v>17042</v>
      </c>
      <c r="E500" t="s">
        <v>218</v>
      </c>
      <c r="F500" s="2" t="s">
        <v>1</v>
      </c>
      <c r="G500" s="13">
        <v>39009400</v>
      </c>
      <c r="H500" s="13">
        <v>0</v>
      </c>
      <c r="I500" s="13">
        <v>0</v>
      </c>
      <c r="J500" s="13">
        <v>0</v>
      </c>
      <c r="K500" s="13">
        <v>0</v>
      </c>
      <c r="L500" s="13">
        <v>0</v>
      </c>
      <c r="M500" s="13">
        <v>0</v>
      </c>
      <c r="N500" s="13">
        <v>8600</v>
      </c>
      <c r="O500" s="13">
        <v>178200</v>
      </c>
      <c r="P500" s="13">
        <v>0</v>
      </c>
      <c r="Q500" s="13">
        <v>0</v>
      </c>
      <c r="R500" s="13">
        <v>91400</v>
      </c>
      <c r="S500" s="13">
        <v>278200</v>
      </c>
      <c r="T500" s="13">
        <v>8600</v>
      </c>
      <c r="U500" s="13">
        <v>178200</v>
      </c>
      <c r="V500" s="13">
        <v>0</v>
      </c>
      <c r="W500" s="13">
        <v>0</v>
      </c>
      <c r="X500" s="13">
        <v>91400</v>
      </c>
      <c r="Y500" s="13">
        <v>278200</v>
      </c>
    </row>
    <row r="501" spans="2:25" x14ac:dyDescent="0.25">
      <c r="B501" s="2">
        <v>496</v>
      </c>
      <c r="C501" s="2">
        <v>2013</v>
      </c>
      <c r="D501" s="1">
        <v>17044</v>
      </c>
      <c r="E501" t="s">
        <v>404</v>
      </c>
      <c r="F501" s="2" t="s">
        <v>1</v>
      </c>
      <c r="G501" s="13">
        <v>34069600</v>
      </c>
      <c r="H501" s="13">
        <v>0</v>
      </c>
      <c r="I501" s="13">
        <v>0</v>
      </c>
      <c r="J501" s="13">
        <v>0</v>
      </c>
      <c r="K501" s="13">
        <v>0</v>
      </c>
      <c r="L501" s="13">
        <v>0</v>
      </c>
      <c r="M501" s="13">
        <v>0</v>
      </c>
      <c r="N501" s="13">
        <v>2900</v>
      </c>
      <c r="O501" s="13">
        <v>24100</v>
      </c>
      <c r="P501" s="13">
        <v>0</v>
      </c>
      <c r="Q501" s="13">
        <v>2200</v>
      </c>
      <c r="R501" s="13">
        <v>71200</v>
      </c>
      <c r="S501" s="13">
        <v>100400</v>
      </c>
      <c r="T501" s="13">
        <v>2900</v>
      </c>
      <c r="U501" s="13">
        <v>24100</v>
      </c>
      <c r="V501" s="13">
        <v>0</v>
      </c>
      <c r="W501" s="13">
        <v>2200</v>
      </c>
      <c r="X501" s="13">
        <v>71200</v>
      </c>
      <c r="Y501" s="13">
        <v>100400</v>
      </c>
    </row>
    <row r="502" spans="2:25" x14ac:dyDescent="0.25">
      <c r="B502" s="2">
        <v>497</v>
      </c>
      <c r="C502" s="2">
        <v>2013</v>
      </c>
      <c r="D502" s="1">
        <v>17106</v>
      </c>
      <c r="E502" t="s">
        <v>405</v>
      </c>
      <c r="F502" s="2" t="s">
        <v>19</v>
      </c>
      <c r="G502" s="13">
        <v>37708400</v>
      </c>
      <c r="H502" s="13">
        <v>93000</v>
      </c>
      <c r="I502" s="13">
        <v>1761100</v>
      </c>
      <c r="J502" s="13">
        <v>0</v>
      </c>
      <c r="K502" s="13">
        <v>0</v>
      </c>
      <c r="L502" s="13">
        <v>10000</v>
      </c>
      <c r="M502" s="13">
        <v>1864100</v>
      </c>
      <c r="N502" s="13">
        <v>178400</v>
      </c>
      <c r="O502" s="13">
        <v>261600</v>
      </c>
      <c r="P502" s="13">
        <v>0</v>
      </c>
      <c r="Q502" s="13">
        <v>-61700</v>
      </c>
      <c r="R502" s="13">
        <v>567500</v>
      </c>
      <c r="S502" s="13">
        <v>945800</v>
      </c>
      <c r="T502" s="13">
        <v>271400</v>
      </c>
      <c r="U502" s="13">
        <v>2022700</v>
      </c>
      <c r="V502" s="13">
        <v>0</v>
      </c>
      <c r="W502" s="13">
        <v>-61700</v>
      </c>
      <c r="X502" s="13">
        <v>577500</v>
      </c>
      <c r="Y502" s="13">
        <v>2809900</v>
      </c>
    </row>
    <row r="503" spans="2:25" x14ac:dyDescent="0.25">
      <c r="B503" s="2">
        <v>498</v>
      </c>
      <c r="C503" s="2">
        <v>2013</v>
      </c>
      <c r="D503" s="1">
        <v>17111</v>
      </c>
      <c r="E503" t="s">
        <v>388</v>
      </c>
      <c r="F503" s="2" t="s">
        <v>19</v>
      </c>
      <c r="G503" s="13">
        <v>45367700</v>
      </c>
      <c r="H503" s="13">
        <v>14500</v>
      </c>
      <c r="I503" s="13">
        <v>97200</v>
      </c>
      <c r="J503" s="13">
        <v>0</v>
      </c>
      <c r="K503" s="13">
        <v>0</v>
      </c>
      <c r="L503" s="13">
        <v>35700</v>
      </c>
      <c r="M503" s="13">
        <v>147400</v>
      </c>
      <c r="N503" s="13">
        <v>639700</v>
      </c>
      <c r="O503" s="13">
        <v>624300</v>
      </c>
      <c r="P503" s="13">
        <v>0</v>
      </c>
      <c r="Q503" s="13">
        <v>37700</v>
      </c>
      <c r="R503" s="13">
        <v>242000</v>
      </c>
      <c r="S503" s="13">
        <v>1543700</v>
      </c>
      <c r="T503" s="13">
        <v>654200</v>
      </c>
      <c r="U503" s="13">
        <v>721500</v>
      </c>
      <c r="V503" s="13">
        <v>0</v>
      </c>
      <c r="W503" s="13">
        <v>37700</v>
      </c>
      <c r="X503" s="13">
        <v>277700</v>
      </c>
      <c r="Y503" s="13">
        <v>1691100</v>
      </c>
    </row>
    <row r="504" spans="2:25" x14ac:dyDescent="0.25">
      <c r="B504" s="2">
        <v>499</v>
      </c>
      <c r="C504" s="2">
        <v>2013</v>
      </c>
      <c r="D504" s="1">
        <v>17116</v>
      </c>
      <c r="E504" t="s">
        <v>406</v>
      </c>
      <c r="F504" s="2" t="s">
        <v>19</v>
      </c>
      <c r="G504" s="13">
        <v>8833100</v>
      </c>
      <c r="H504" s="13">
        <v>0</v>
      </c>
      <c r="I504" s="13">
        <v>0</v>
      </c>
      <c r="J504" s="13">
        <v>0</v>
      </c>
      <c r="K504" s="13">
        <v>0</v>
      </c>
      <c r="L504" s="13">
        <v>0</v>
      </c>
      <c r="M504" s="13">
        <v>0</v>
      </c>
      <c r="N504" s="13">
        <v>39500</v>
      </c>
      <c r="O504" s="13">
        <v>38000</v>
      </c>
      <c r="P504" s="13">
        <v>0</v>
      </c>
      <c r="Q504" s="13">
        <v>0</v>
      </c>
      <c r="R504" s="13">
        <v>0</v>
      </c>
      <c r="S504" s="13">
        <v>77500</v>
      </c>
      <c r="T504" s="13">
        <v>39500</v>
      </c>
      <c r="U504" s="13">
        <v>38000</v>
      </c>
      <c r="V504" s="13">
        <v>0</v>
      </c>
      <c r="W504" s="13">
        <v>0</v>
      </c>
      <c r="X504" s="13">
        <v>0</v>
      </c>
      <c r="Y504" s="13">
        <v>77500</v>
      </c>
    </row>
    <row r="505" spans="2:25" x14ac:dyDescent="0.25">
      <c r="B505" s="2">
        <v>500</v>
      </c>
      <c r="C505" s="2">
        <v>2013</v>
      </c>
      <c r="D505" s="1">
        <v>17121</v>
      </c>
      <c r="E505" t="s">
        <v>390</v>
      </c>
      <c r="F505" s="2" t="s">
        <v>19</v>
      </c>
      <c r="G505" s="13">
        <v>32867300</v>
      </c>
      <c r="H505" s="13">
        <v>0</v>
      </c>
      <c r="I505" s="13">
        <v>0</v>
      </c>
      <c r="J505" s="13">
        <v>0</v>
      </c>
      <c r="K505" s="13">
        <v>0</v>
      </c>
      <c r="L505" s="13">
        <v>0</v>
      </c>
      <c r="M505" s="13">
        <v>0</v>
      </c>
      <c r="N505" s="13">
        <v>218100</v>
      </c>
      <c r="O505" s="13">
        <v>40800</v>
      </c>
      <c r="P505" s="13">
        <v>0</v>
      </c>
      <c r="Q505" s="13">
        <v>0</v>
      </c>
      <c r="R505" s="13">
        <v>174700</v>
      </c>
      <c r="S505" s="13">
        <v>433600</v>
      </c>
      <c r="T505" s="13">
        <v>218100</v>
      </c>
      <c r="U505" s="13">
        <v>40800</v>
      </c>
      <c r="V505" s="13">
        <v>0</v>
      </c>
      <c r="W505" s="13">
        <v>0</v>
      </c>
      <c r="X505" s="13">
        <v>174700</v>
      </c>
      <c r="Y505" s="13">
        <v>433600</v>
      </c>
    </row>
    <row r="506" spans="2:25" x14ac:dyDescent="0.25">
      <c r="B506" s="2">
        <v>501</v>
      </c>
      <c r="C506" s="2">
        <v>2013</v>
      </c>
      <c r="D506" s="1">
        <v>17141</v>
      </c>
      <c r="E506" t="s">
        <v>407</v>
      </c>
      <c r="F506" s="2" t="s">
        <v>19</v>
      </c>
      <c r="G506" s="13">
        <v>21268400</v>
      </c>
      <c r="H506" s="13">
        <v>39600</v>
      </c>
      <c r="I506" s="13">
        <v>57300</v>
      </c>
      <c r="J506" s="13">
        <v>0</v>
      </c>
      <c r="K506" s="13">
        <v>0</v>
      </c>
      <c r="L506" s="13">
        <v>19900</v>
      </c>
      <c r="M506" s="13">
        <v>116800</v>
      </c>
      <c r="N506" s="13">
        <v>219900</v>
      </c>
      <c r="O506" s="13">
        <v>1378900</v>
      </c>
      <c r="P506" s="13">
        <v>4800</v>
      </c>
      <c r="Q506" s="13">
        <v>124500</v>
      </c>
      <c r="R506" s="13">
        <v>10700</v>
      </c>
      <c r="S506" s="13">
        <v>1738800</v>
      </c>
      <c r="T506" s="13">
        <v>259500</v>
      </c>
      <c r="U506" s="13">
        <v>1436200</v>
      </c>
      <c r="V506" s="13">
        <v>4800</v>
      </c>
      <c r="W506" s="13">
        <v>124500</v>
      </c>
      <c r="X506" s="13">
        <v>30600</v>
      </c>
      <c r="Y506" s="13">
        <v>1855600</v>
      </c>
    </row>
    <row r="507" spans="2:25" x14ac:dyDescent="0.25">
      <c r="B507" s="2">
        <v>502</v>
      </c>
      <c r="C507" s="2">
        <v>2013</v>
      </c>
      <c r="D507" s="1">
        <v>17176</v>
      </c>
      <c r="E507" t="s">
        <v>408</v>
      </c>
      <c r="F507" s="2" t="s">
        <v>19</v>
      </c>
      <c r="G507" s="13">
        <v>13426800</v>
      </c>
      <c r="H507" s="13">
        <v>15700</v>
      </c>
      <c r="I507" s="13">
        <v>82700</v>
      </c>
      <c r="J507" s="13">
        <v>0</v>
      </c>
      <c r="K507" s="13">
        <v>0</v>
      </c>
      <c r="L507" s="13">
        <v>1800</v>
      </c>
      <c r="M507" s="13">
        <v>100200</v>
      </c>
      <c r="N507" s="13">
        <v>228800</v>
      </c>
      <c r="O507" s="13">
        <v>358000</v>
      </c>
      <c r="P507" s="13">
        <v>0</v>
      </c>
      <c r="Q507" s="13">
        <v>-126100</v>
      </c>
      <c r="R507" s="13">
        <v>16300</v>
      </c>
      <c r="S507" s="13">
        <v>477000</v>
      </c>
      <c r="T507" s="13">
        <v>244500</v>
      </c>
      <c r="U507" s="13">
        <v>440700</v>
      </c>
      <c r="V507" s="13">
        <v>0</v>
      </c>
      <c r="W507" s="13">
        <v>-126100</v>
      </c>
      <c r="X507" s="13">
        <v>18100</v>
      </c>
      <c r="Y507" s="13">
        <v>577200</v>
      </c>
    </row>
    <row r="508" spans="2:25" x14ac:dyDescent="0.25">
      <c r="B508" s="2">
        <v>503</v>
      </c>
      <c r="C508" s="2">
        <v>2013</v>
      </c>
      <c r="D508" s="1">
        <v>17191</v>
      </c>
      <c r="E508" t="s">
        <v>409</v>
      </c>
      <c r="F508" s="2" t="s">
        <v>19</v>
      </c>
      <c r="G508" s="13">
        <v>9311400</v>
      </c>
      <c r="H508" s="13">
        <v>0</v>
      </c>
      <c r="I508" s="13">
        <v>168900</v>
      </c>
      <c r="J508" s="13">
        <v>0</v>
      </c>
      <c r="K508" s="13">
        <v>0</v>
      </c>
      <c r="L508" s="13">
        <v>1443000</v>
      </c>
      <c r="M508" s="13">
        <v>1611900</v>
      </c>
      <c r="N508" s="13">
        <v>131500</v>
      </c>
      <c r="O508" s="13">
        <v>76600</v>
      </c>
      <c r="P508" s="13">
        <v>0</v>
      </c>
      <c r="Q508" s="13">
        <v>0</v>
      </c>
      <c r="R508" s="13">
        <v>11200</v>
      </c>
      <c r="S508" s="13">
        <v>219300</v>
      </c>
      <c r="T508" s="13">
        <v>131500</v>
      </c>
      <c r="U508" s="13">
        <v>245500</v>
      </c>
      <c r="V508" s="13">
        <v>0</v>
      </c>
      <c r="W508" s="13">
        <v>0</v>
      </c>
      <c r="X508" s="13">
        <v>1454200</v>
      </c>
      <c r="Y508" s="13">
        <v>1831200</v>
      </c>
    </row>
    <row r="509" spans="2:25" x14ac:dyDescent="0.25">
      <c r="B509" s="2">
        <v>504</v>
      </c>
      <c r="C509" s="2">
        <v>2013</v>
      </c>
      <c r="D509" s="1">
        <v>17251</v>
      </c>
      <c r="E509" t="s">
        <v>393</v>
      </c>
      <c r="F509" s="2" t="s">
        <v>20</v>
      </c>
      <c r="G509" s="13">
        <v>880244100</v>
      </c>
      <c r="H509" s="13">
        <v>3947200</v>
      </c>
      <c r="I509" s="13">
        <v>8579100</v>
      </c>
      <c r="J509" s="13">
        <v>0</v>
      </c>
      <c r="K509" s="13">
        <v>0</v>
      </c>
      <c r="L509" s="13">
        <v>1154800</v>
      </c>
      <c r="M509" s="13">
        <v>13681100</v>
      </c>
      <c r="N509" s="13">
        <v>15333200</v>
      </c>
      <c r="O509" s="13">
        <v>16692000</v>
      </c>
      <c r="P509" s="13">
        <v>3900</v>
      </c>
      <c r="Q509" s="13">
        <v>237000</v>
      </c>
      <c r="R509" s="13">
        <v>3338900</v>
      </c>
      <c r="S509" s="13">
        <v>35605000</v>
      </c>
      <c r="T509" s="13">
        <v>19280400</v>
      </c>
      <c r="U509" s="13">
        <v>25271100</v>
      </c>
      <c r="V509" s="13">
        <v>3900</v>
      </c>
      <c r="W509" s="13">
        <v>237000</v>
      </c>
      <c r="X509" s="13">
        <v>4493700</v>
      </c>
      <c r="Y509" s="13">
        <v>49286100</v>
      </c>
    </row>
    <row r="510" spans="2:25" x14ac:dyDescent="0.25">
      <c r="B510" s="2">
        <v>505</v>
      </c>
      <c r="C510" s="2">
        <v>2013</v>
      </c>
      <c r="D510" s="1">
        <v>18002</v>
      </c>
      <c r="E510" t="s">
        <v>410</v>
      </c>
      <c r="F510" s="2" t="s">
        <v>1</v>
      </c>
      <c r="G510" s="13">
        <v>146309000</v>
      </c>
      <c r="H510" s="13">
        <v>3000</v>
      </c>
      <c r="I510" s="13">
        <v>2006000</v>
      </c>
      <c r="J510" s="13">
        <v>0</v>
      </c>
      <c r="K510" s="13">
        <v>0</v>
      </c>
      <c r="L510" s="13">
        <v>36800</v>
      </c>
      <c r="M510" s="13">
        <v>2045800</v>
      </c>
      <c r="N510" s="13">
        <v>42200</v>
      </c>
      <c r="O510" s="13">
        <v>465700</v>
      </c>
      <c r="P510" s="13">
        <v>1000</v>
      </c>
      <c r="Q510" s="13">
        <v>0</v>
      </c>
      <c r="R510" s="13">
        <v>800200</v>
      </c>
      <c r="S510" s="13">
        <v>1309100</v>
      </c>
      <c r="T510" s="13">
        <v>45200</v>
      </c>
      <c r="U510" s="13">
        <v>2471700</v>
      </c>
      <c r="V510" s="13">
        <v>1000</v>
      </c>
      <c r="W510" s="13">
        <v>0</v>
      </c>
      <c r="X510" s="13">
        <v>837000</v>
      </c>
      <c r="Y510" s="13">
        <v>3354900</v>
      </c>
    </row>
    <row r="511" spans="2:25" x14ac:dyDescent="0.25">
      <c r="B511" s="2">
        <v>506</v>
      </c>
      <c r="C511" s="2">
        <v>2013</v>
      </c>
      <c r="D511" s="1">
        <v>18004</v>
      </c>
      <c r="E511" t="s">
        <v>411</v>
      </c>
      <c r="F511" s="2" t="s">
        <v>1</v>
      </c>
      <c r="G511" s="13">
        <v>141197600</v>
      </c>
      <c r="H511" s="13">
        <v>3000</v>
      </c>
      <c r="I511" s="13">
        <v>101500</v>
      </c>
      <c r="J511" s="13">
        <v>0</v>
      </c>
      <c r="K511" s="13">
        <v>0</v>
      </c>
      <c r="L511" s="13">
        <v>6500</v>
      </c>
      <c r="M511" s="13">
        <v>111000</v>
      </c>
      <c r="N511" s="13">
        <v>161900</v>
      </c>
      <c r="O511" s="13">
        <v>405800</v>
      </c>
      <c r="P511" s="13">
        <v>0</v>
      </c>
      <c r="Q511" s="13">
        <v>6100</v>
      </c>
      <c r="R511" s="13">
        <v>139500</v>
      </c>
      <c r="S511" s="13">
        <v>713300</v>
      </c>
      <c r="T511" s="13">
        <v>164900</v>
      </c>
      <c r="U511" s="13">
        <v>507300</v>
      </c>
      <c r="V511" s="13">
        <v>0</v>
      </c>
      <c r="W511" s="13">
        <v>6100</v>
      </c>
      <c r="X511" s="13">
        <v>146000</v>
      </c>
      <c r="Y511" s="13">
        <v>824300</v>
      </c>
    </row>
    <row r="512" spans="2:25" x14ac:dyDescent="0.25">
      <c r="B512" s="2">
        <v>507</v>
      </c>
      <c r="C512" s="2">
        <v>2013</v>
      </c>
      <c r="D512" s="1">
        <v>18006</v>
      </c>
      <c r="E512" t="s">
        <v>412</v>
      </c>
      <c r="F512" s="2" t="s">
        <v>1</v>
      </c>
      <c r="G512" s="13">
        <v>53930200</v>
      </c>
      <c r="H512" s="13">
        <v>0</v>
      </c>
      <c r="I512" s="13">
        <v>0</v>
      </c>
      <c r="J512" s="13">
        <v>0</v>
      </c>
      <c r="K512" s="13">
        <v>0</v>
      </c>
      <c r="L512" s="13">
        <v>0</v>
      </c>
      <c r="M512" s="13">
        <v>0</v>
      </c>
      <c r="N512" s="13">
        <v>120800</v>
      </c>
      <c r="O512" s="13">
        <v>899700</v>
      </c>
      <c r="P512" s="13">
        <v>0</v>
      </c>
      <c r="Q512" s="13">
        <v>0</v>
      </c>
      <c r="R512" s="13">
        <v>231500</v>
      </c>
      <c r="S512" s="13">
        <v>1252000</v>
      </c>
      <c r="T512" s="13">
        <v>120800</v>
      </c>
      <c r="U512" s="13">
        <v>899700</v>
      </c>
      <c r="V512" s="13">
        <v>0</v>
      </c>
      <c r="W512" s="13">
        <v>0</v>
      </c>
      <c r="X512" s="13">
        <v>231500</v>
      </c>
      <c r="Y512" s="13">
        <v>1252000</v>
      </c>
    </row>
    <row r="513" spans="2:25" x14ac:dyDescent="0.25">
      <c r="B513" s="2">
        <v>508</v>
      </c>
      <c r="C513" s="2">
        <v>2013</v>
      </c>
      <c r="D513" s="1">
        <v>18008</v>
      </c>
      <c r="E513" t="s">
        <v>413</v>
      </c>
      <c r="F513" s="2" t="s">
        <v>1</v>
      </c>
      <c r="G513" s="13">
        <v>60920300</v>
      </c>
      <c r="H513" s="13">
        <v>500</v>
      </c>
      <c r="I513" s="13">
        <v>6900</v>
      </c>
      <c r="J513" s="13">
        <v>0</v>
      </c>
      <c r="K513" s="13">
        <v>0</v>
      </c>
      <c r="L513" s="13">
        <v>100</v>
      </c>
      <c r="M513" s="13">
        <v>7500</v>
      </c>
      <c r="N513" s="13">
        <v>2000</v>
      </c>
      <c r="O513" s="13">
        <v>6500</v>
      </c>
      <c r="P513" s="13">
        <v>0</v>
      </c>
      <c r="Q513" s="13">
        <v>-116200</v>
      </c>
      <c r="R513" s="13">
        <v>877500</v>
      </c>
      <c r="S513" s="13">
        <v>769800</v>
      </c>
      <c r="T513" s="13">
        <v>2500</v>
      </c>
      <c r="U513" s="13">
        <v>13400</v>
      </c>
      <c r="V513" s="13">
        <v>0</v>
      </c>
      <c r="W513" s="13">
        <v>-116200</v>
      </c>
      <c r="X513" s="13">
        <v>877600</v>
      </c>
      <c r="Y513" s="13">
        <v>777300</v>
      </c>
    </row>
    <row r="514" spans="2:25" x14ac:dyDescent="0.25">
      <c r="B514" s="2">
        <v>509</v>
      </c>
      <c r="C514" s="2">
        <v>2013</v>
      </c>
      <c r="D514" s="1">
        <v>18010</v>
      </c>
      <c r="E514" t="s">
        <v>414</v>
      </c>
      <c r="F514" s="2" t="s">
        <v>1</v>
      </c>
      <c r="G514" s="13">
        <v>26170800</v>
      </c>
      <c r="H514" s="13">
        <v>0</v>
      </c>
      <c r="I514" s="13">
        <v>0</v>
      </c>
      <c r="J514" s="13">
        <v>0</v>
      </c>
      <c r="K514" s="13">
        <v>0</v>
      </c>
      <c r="L514" s="13">
        <v>0</v>
      </c>
      <c r="M514" s="13">
        <v>0</v>
      </c>
      <c r="N514" s="13">
        <v>2170600</v>
      </c>
      <c r="O514" s="13">
        <v>709300</v>
      </c>
      <c r="P514" s="13">
        <v>0</v>
      </c>
      <c r="Q514" s="13">
        <v>0</v>
      </c>
      <c r="R514" s="13">
        <v>826000</v>
      </c>
      <c r="S514" s="13">
        <v>3705900</v>
      </c>
      <c r="T514" s="13">
        <v>2170600</v>
      </c>
      <c r="U514" s="13">
        <v>709300</v>
      </c>
      <c r="V514" s="13">
        <v>0</v>
      </c>
      <c r="W514" s="13">
        <v>0</v>
      </c>
      <c r="X514" s="13">
        <v>826000</v>
      </c>
      <c r="Y514" s="13">
        <v>3705900</v>
      </c>
    </row>
    <row r="515" spans="2:25" x14ac:dyDescent="0.25">
      <c r="B515" s="2">
        <v>510</v>
      </c>
      <c r="C515" s="2">
        <v>2013</v>
      </c>
      <c r="D515" s="1">
        <v>18012</v>
      </c>
      <c r="E515" t="s">
        <v>8</v>
      </c>
      <c r="F515" s="2" t="s">
        <v>1</v>
      </c>
      <c r="G515" s="13">
        <v>81301600</v>
      </c>
      <c r="H515" s="13">
        <v>200</v>
      </c>
      <c r="I515" s="13">
        <v>4700</v>
      </c>
      <c r="J515" s="13">
        <v>0</v>
      </c>
      <c r="K515" s="13">
        <v>0</v>
      </c>
      <c r="L515" s="13">
        <v>100</v>
      </c>
      <c r="M515" s="13">
        <v>5000</v>
      </c>
      <c r="N515" s="13">
        <v>10700</v>
      </c>
      <c r="O515" s="13">
        <v>18600</v>
      </c>
      <c r="P515" s="13">
        <v>0</v>
      </c>
      <c r="Q515" s="13">
        <v>0</v>
      </c>
      <c r="R515" s="13">
        <v>301500</v>
      </c>
      <c r="S515" s="13">
        <v>330800</v>
      </c>
      <c r="T515" s="13">
        <v>10900</v>
      </c>
      <c r="U515" s="13">
        <v>23300</v>
      </c>
      <c r="V515" s="13">
        <v>0</v>
      </c>
      <c r="W515" s="13">
        <v>0</v>
      </c>
      <c r="X515" s="13">
        <v>301600</v>
      </c>
      <c r="Y515" s="13">
        <v>335800</v>
      </c>
    </row>
    <row r="516" spans="2:25" x14ac:dyDescent="0.25">
      <c r="B516" s="2">
        <v>511</v>
      </c>
      <c r="C516" s="2">
        <v>2013</v>
      </c>
      <c r="D516" s="1">
        <v>18014</v>
      </c>
      <c r="E516" t="s">
        <v>415</v>
      </c>
      <c r="F516" s="2" t="s">
        <v>1</v>
      </c>
      <c r="G516" s="13">
        <v>74375100</v>
      </c>
      <c r="H516" s="13">
        <v>0</v>
      </c>
      <c r="I516" s="13">
        <v>0</v>
      </c>
      <c r="J516" s="13">
        <v>0</v>
      </c>
      <c r="K516" s="13">
        <v>0</v>
      </c>
      <c r="L516" s="13">
        <v>0</v>
      </c>
      <c r="M516" s="13">
        <v>0</v>
      </c>
      <c r="N516" s="13">
        <v>7100</v>
      </c>
      <c r="O516" s="13">
        <v>10700</v>
      </c>
      <c r="P516" s="13">
        <v>0</v>
      </c>
      <c r="Q516" s="13">
        <v>0</v>
      </c>
      <c r="R516" s="13">
        <v>248800</v>
      </c>
      <c r="S516" s="13">
        <v>266600</v>
      </c>
      <c r="T516" s="13">
        <v>7100</v>
      </c>
      <c r="U516" s="13">
        <v>10700</v>
      </c>
      <c r="V516" s="13">
        <v>0</v>
      </c>
      <c r="W516" s="13">
        <v>0</v>
      </c>
      <c r="X516" s="13">
        <v>248800</v>
      </c>
      <c r="Y516" s="13">
        <v>266600</v>
      </c>
    </row>
    <row r="517" spans="2:25" x14ac:dyDescent="0.25">
      <c r="B517" s="2">
        <v>512</v>
      </c>
      <c r="C517" s="2">
        <v>2013</v>
      </c>
      <c r="D517" s="1">
        <v>18016</v>
      </c>
      <c r="E517" t="s">
        <v>394</v>
      </c>
      <c r="F517" s="2" t="s">
        <v>1</v>
      </c>
      <c r="G517" s="13">
        <v>30105200</v>
      </c>
      <c r="H517" s="13">
        <v>700</v>
      </c>
      <c r="I517" s="13">
        <v>55800</v>
      </c>
      <c r="J517" s="13">
        <v>0</v>
      </c>
      <c r="K517" s="13">
        <v>0</v>
      </c>
      <c r="L517" s="13">
        <v>154700</v>
      </c>
      <c r="M517" s="13">
        <v>211200</v>
      </c>
      <c r="N517" s="13">
        <v>300</v>
      </c>
      <c r="O517" s="13">
        <v>741000</v>
      </c>
      <c r="P517" s="13">
        <v>0</v>
      </c>
      <c r="Q517" s="13">
        <v>-100</v>
      </c>
      <c r="R517" s="13">
        <v>262600</v>
      </c>
      <c r="S517" s="13">
        <v>1003800</v>
      </c>
      <c r="T517" s="13">
        <v>1000</v>
      </c>
      <c r="U517" s="13">
        <v>796800</v>
      </c>
      <c r="V517" s="13">
        <v>0</v>
      </c>
      <c r="W517" s="13">
        <v>-100</v>
      </c>
      <c r="X517" s="13">
        <v>417300</v>
      </c>
      <c r="Y517" s="13">
        <v>1215000</v>
      </c>
    </row>
    <row r="518" spans="2:25" x14ac:dyDescent="0.25">
      <c r="B518" s="2">
        <v>513</v>
      </c>
      <c r="C518" s="2">
        <v>2013</v>
      </c>
      <c r="D518" s="1">
        <v>18018</v>
      </c>
      <c r="E518" t="s">
        <v>416</v>
      </c>
      <c r="F518" s="2" t="s">
        <v>1</v>
      </c>
      <c r="G518" s="13">
        <v>317482300</v>
      </c>
      <c r="H518" s="13">
        <v>0</v>
      </c>
      <c r="I518" s="13">
        <v>0</v>
      </c>
      <c r="J518" s="13">
        <v>0</v>
      </c>
      <c r="K518" s="13">
        <v>0</v>
      </c>
      <c r="L518" s="13">
        <v>0</v>
      </c>
      <c r="M518" s="13">
        <v>0</v>
      </c>
      <c r="N518" s="13">
        <v>55700</v>
      </c>
      <c r="O518" s="13">
        <v>358600</v>
      </c>
      <c r="P518" s="13">
        <v>0</v>
      </c>
      <c r="Q518" s="13">
        <v>-11100</v>
      </c>
      <c r="R518" s="13">
        <v>870500</v>
      </c>
      <c r="S518" s="13">
        <v>1273700</v>
      </c>
      <c r="T518" s="13">
        <v>55700</v>
      </c>
      <c r="U518" s="13">
        <v>358600</v>
      </c>
      <c r="V518" s="13">
        <v>0</v>
      </c>
      <c r="W518" s="13">
        <v>-11100</v>
      </c>
      <c r="X518" s="13">
        <v>870500</v>
      </c>
      <c r="Y518" s="13">
        <v>1273700</v>
      </c>
    </row>
    <row r="519" spans="2:25" x14ac:dyDescent="0.25">
      <c r="B519" s="2">
        <v>514</v>
      </c>
      <c r="C519" s="2">
        <v>2013</v>
      </c>
      <c r="D519" s="1">
        <v>18020</v>
      </c>
      <c r="E519" t="s">
        <v>417</v>
      </c>
      <c r="F519" s="2" t="s">
        <v>1</v>
      </c>
      <c r="G519" s="13">
        <v>248067900</v>
      </c>
      <c r="H519" s="13">
        <v>3300</v>
      </c>
      <c r="I519" s="13">
        <v>1286700</v>
      </c>
      <c r="J519" s="13">
        <v>0</v>
      </c>
      <c r="K519" s="13">
        <v>0</v>
      </c>
      <c r="L519" s="13">
        <v>600</v>
      </c>
      <c r="M519" s="13">
        <v>1290600</v>
      </c>
      <c r="N519" s="13">
        <v>165900</v>
      </c>
      <c r="O519" s="13">
        <v>432300</v>
      </c>
      <c r="P519" s="13">
        <v>0</v>
      </c>
      <c r="Q519" s="13">
        <v>-103100</v>
      </c>
      <c r="R519" s="13">
        <v>139600</v>
      </c>
      <c r="S519" s="13">
        <v>634700</v>
      </c>
      <c r="T519" s="13">
        <v>169200</v>
      </c>
      <c r="U519" s="13">
        <v>1719000</v>
      </c>
      <c r="V519" s="13">
        <v>0</v>
      </c>
      <c r="W519" s="13">
        <v>-103100</v>
      </c>
      <c r="X519" s="13">
        <v>140200</v>
      </c>
      <c r="Y519" s="13">
        <v>1925300</v>
      </c>
    </row>
    <row r="520" spans="2:25" x14ac:dyDescent="0.25">
      <c r="B520" s="2">
        <v>515</v>
      </c>
      <c r="C520" s="2">
        <v>2013</v>
      </c>
      <c r="D520" s="1">
        <v>18022</v>
      </c>
      <c r="E520" t="s">
        <v>144</v>
      </c>
      <c r="F520" s="2" t="s">
        <v>1</v>
      </c>
      <c r="G520" s="13">
        <v>335686600</v>
      </c>
      <c r="H520" s="13">
        <v>752800</v>
      </c>
      <c r="I520" s="13">
        <v>7675900</v>
      </c>
      <c r="J520" s="13">
        <v>0</v>
      </c>
      <c r="K520" s="13">
        <v>0</v>
      </c>
      <c r="L520" s="13">
        <v>27300</v>
      </c>
      <c r="M520" s="13">
        <v>8456000</v>
      </c>
      <c r="N520" s="13">
        <v>20646300</v>
      </c>
      <c r="O520" s="13">
        <v>5531600</v>
      </c>
      <c r="P520" s="13">
        <v>0</v>
      </c>
      <c r="Q520" s="13">
        <v>6294800</v>
      </c>
      <c r="R520" s="13">
        <v>20720700</v>
      </c>
      <c r="S520" s="13">
        <v>53193400</v>
      </c>
      <c r="T520" s="13">
        <v>21399100</v>
      </c>
      <c r="U520" s="13">
        <v>13207500</v>
      </c>
      <c r="V520" s="13">
        <v>0</v>
      </c>
      <c r="W520" s="13">
        <v>6294800</v>
      </c>
      <c r="X520" s="13">
        <v>20748000</v>
      </c>
      <c r="Y520" s="13">
        <v>61649400</v>
      </c>
    </row>
    <row r="521" spans="2:25" x14ac:dyDescent="0.25">
      <c r="B521" s="2">
        <v>516</v>
      </c>
      <c r="C521" s="2">
        <v>2013</v>
      </c>
      <c r="D521" s="1">
        <v>18024</v>
      </c>
      <c r="E521" t="s">
        <v>368</v>
      </c>
      <c r="F521" s="2" t="s">
        <v>1</v>
      </c>
      <c r="G521" s="13">
        <v>618155000</v>
      </c>
      <c r="H521" s="13">
        <v>97700</v>
      </c>
      <c r="I521" s="13">
        <v>1103600</v>
      </c>
      <c r="J521" s="13">
        <v>400</v>
      </c>
      <c r="K521" s="13">
        <v>0</v>
      </c>
      <c r="L521" s="13">
        <v>81500</v>
      </c>
      <c r="M521" s="13">
        <v>1283200</v>
      </c>
      <c r="N521" s="13">
        <v>2349000</v>
      </c>
      <c r="O521" s="13">
        <v>2830600</v>
      </c>
      <c r="P521" s="13">
        <v>0</v>
      </c>
      <c r="Q521" s="13">
        <v>0</v>
      </c>
      <c r="R521" s="13">
        <v>3876700</v>
      </c>
      <c r="S521" s="13">
        <v>9056300</v>
      </c>
      <c r="T521" s="13">
        <v>2446700</v>
      </c>
      <c r="U521" s="13">
        <v>3934200</v>
      </c>
      <c r="V521" s="13">
        <v>400</v>
      </c>
      <c r="W521" s="13">
        <v>0</v>
      </c>
      <c r="X521" s="13">
        <v>3958200</v>
      </c>
      <c r="Y521" s="13">
        <v>10339500</v>
      </c>
    </row>
    <row r="522" spans="2:25" x14ac:dyDescent="0.25">
      <c r="B522" s="2">
        <v>517</v>
      </c>
      <c r="C522" s="2">
        <v>2013</v>
      </c>
      <c r="D522" s="1">
        <v>18026</v>
      </c>
      <c r="E522" t="s">
        <v>404</v>
      </c>
      <c r="F522" s="2" t="s">
        <v>1</v>
      </c>
      <c r="G522" s="13">
        <v>29293400</v>
      </c>
      <c r="H522" s="13">
        <v>0</v>
      </c>
      <c r="I522" s="13">
        <v>0</v>
      </c>
      <c r="J522" s="13">
        <v>0</v>
      </c>
      <c r="K522" s="13">
        <v>0</v>
      </c>
      <c r="L522" s="13">
        <v>0</v>
      </c>
      <c r="M522" s="13">
        <v>0</v>
      </c>
      <c r="N522" s="13">
        <v>1200</v>
      </c>
      <c r="O522" s="13">
        <v>4300</v>
      </c>
      <c r="P522" s="13">
        <v>0</v>
      </c>
      <c r="Q522" s="13">
        <v>10000</v>
      </c>
      <c r="R522" s="13">
        <v>70500</v>
      </c>
      <c r="S522" s="13">
        <v>86000</v>
      </c>
      <c r="T522" s="13">
        <v>1200</v>
      </c>
      <c r="U522" s="13">
        <v>4300</v>
      </c>
      <c r="V522" s="13">
        <v>0</v>
      </c>
      <c r="W522" s="13">
        <v>10000</v>
      </c>
      <c r="X522" s="13">
        <v>70500</v>
      </c>
      <c r="Y522" s="13">
        <v>86000</v>
      </c>
    </row>
    <row r="523" spans="2:25" x14ac:dyDescent="0.25">
      <c r="B523" s="2">
        <v>518</v>
      </c>
      <c r="C523" s="2">
        <v>2013</v>
      </c>
      <c r="D523" s="1">
        <v>18126</v>
      </c>
      <c r="E523" t="s">
        <v>414</v>
      </c>
      <c r="F523" s="2" t="s">
        <v>19</v>
      </c>
      <c r="G523" s="13">
        <v>12289400</v>
      </c>
      <c r="H523" s="13">
        <v>900</v>
      </c>
      <c r="I523" s="13">
        <v>5600</v>
      </c>
      <c r="J523" s="13">
        <v>0</v>
      </c>
      <c r="K523" s="13">
        <v>0</v>
      </c>
      <c r="L523" s="13">
        <v>200</v>
      </c>
      <c r="M523" s="13">
        <v>6700</v>
      </c>
      <c r="N523" s="13">
        <v>37200</v>
      </c>
      <c r="O523" s="13">
        <v>62600</v>
      </c>
      <c r="P523" s="13">
        <v>0</v>
      </c>
      <c r="Q523" s="13">
        <v>-100</v>
      </c>
      <c r="R523" s="13">
        <v>261500</v>
      </c>
      <c r="S523" s="13">
        <v>361200</v>
      </c>
      <c r="T523" s="13">
        <v>38100</v>
      </c>
      <c r="U523" s="13">
        <v>68200</v>
      </c>
      <c r="V523" s="13">
        <v>0</v>
      </c>
      <c r="W523" s="13">
        <v>-100</v>
      </c>
      <c r="X523" s="13">
        <v>261700</v>
      </c>
      <c r="Y523" s="13">
        <v>367900</v>
      </c>
    </row>
    <row r="524" spans="2:25" x14ac:dyDescent="0.25">
      <c r="B524" s="2">
        <v>519</v>
      </c>
      <c r="C524" s="2">
        <v>2013</v>
      </c>
      <c r="D524" s="1">
        <v>18127</v>
      </c>
      <c r="E524" t="s">
        <v>418</v>
      </c>
      <c r="F524" s="2" t="s">
        <v>19</v>
      </c>
      <c r="G524" s="13">
        <v>61938900</v>
      </c>
      <c r="H524" s="13">
        <v>7900</v>
      </c>
      <c r="I524" s="13">
        <v>90800</v>
      </c>
      <c r="J524" s="13">
        <v>0</v>
      </c>
      <c r="K524" s="13">
        <v>0</v>
      </c>
      <c r="L524" s="13">
        <v>1000</v>
      </c>
      <c r="M524" s="13">
        <v>99700</v>
      </c>
      <c r="N524" s="13">
        <v>458000</v>
      </c>
      <c r="O524" s="13">
        <v>476400</v>
      </c>
      <c r="P524" s="13">
        <v>0</v>
      </c>
      <c r="Q524" s="13">
        <v>0</v>
      </c>
      <c r="R524" s="13">
        <v>133000</v>
      </c>
      <c r="S524" s="13">
        <v>1067400</v>
      </c>
      <c r="T524" s="13">
        <v>465900</v>
      </c>
      <c r="U524" s="13">
        <v>567200</v>
      </c>
      <c r="V524" s="13">
        <v>0</v>
      </c>
      <c r="W524" s="13">
        <v>0</v>
      </c>
      <c r="X524" s="13">
        <v>134000</v>
      </c>
      <c r="Y524" s="13">
        <v>1167100</v>
      </c>
    </row>
    <row r="525" spans="2:25" x14ac:dyDescent="0.25">
      <c r="B525" s="2">
        <v>520</v>
      </c>
      <c r="C525" s="2">
        <v>2013</v>
      </c>
      <c r="D525" s="1">
        <v>18201</v>
      </c>
      <c r="E525" t="s">
        <v>419</v>
      </c>
      <c r="F525" s="2" t="s">
        <v>20</v>
      </c>
      <c r="G525" s="13">
        <v>423666200</v>
      </c>
      <c r="H525" s="13">
        <v>1121500</v>
      </c>
      <c r="I525" s="13">
        <v>1359800</v>
      </c>
      <c r="J525" s="13">
        <v>0</v>
      </c>
      <c r="K525" s="13">
        <v>0</v>
      </c>
      <c r="L525" s="13">
        <v>54800</v>
      </c>
      <c r="M525" s="13">
        <v>2536100</v>
      </c>
      <c r="N525" s="13">
        <v>3690200</v>
      </c>
      <c r="O525" s="13">
        <v>2105900</v>
      </c>
      <c r="P525" s="13">
        <v>0</v>
      </c>
      <c r="Q525" s="13">
        <v>-2000</v>
      </c>
      <c r="R525" s="13">
        <v>577200</v>
      </c>
      <c r="S525" s="13">
        <v>6371300</v>
      </c>
      <c r="T525" s="13">
        <v>4811700</v>
      </c>
      <c r="U525" s="13">
        <v>3465700</v>
      </c>
      <c r="V525" s="13">
        <v>0</v>
      </c>
      <c r="W525" s="13">
        <v>-2000</v>
      </c>
      <c r="X525" s="13">
        <v>632000</v>
      </c>
      <c r="Y525" s="13">
        <v>8907400</v>
      </c>
    </row>
    <row r="526" spans="2:25" x14ac:dyDescent="0.25">
      <c r="B526" s="2">
        <v>521</v>
      </c>
      <c r="C526" s="2">
        <v>2013</v>
      </c>
      <c r="D526" s="1">
        <v>18202</v>
      </c>
      <c r="E526" t="s">
        <v>420</v>
      </c>
      <c r="F526" s="2" t="s">
        <v>20</v>
      </c>
      <c r="G526" s="13">
        <v>83194800</v>
      </c>
      <c r="H526" s="13">
        <v>935900</v>
      </c>
      <c r="I526" s="13">
        <v>8838800</v>
      </c>
      <c r="J526" s="13">
        <v>0</v>
      </c>
      <c r="K526" s="13">
        <v>0</v>
      </c>
      <c r="L526" s="13">
        <v>276400</v>
      </c>
      <c r="M526" s="13">
        <v>10051100</v>
      </c>
      <c r="N526" s="13">
        <v>485200</v>
      </c>
      <c r="O526" s="13">
        <v>517900</v>
      </c>
      <c r="P526" s="13">
        <v>0</v>
      </c>
      <c r="Q526" s="13">
        <v>100</v>
      </c>
      <c r="R526" s="13">
        <v>75600</v>
      </c>
      <c r="S526" s="13">
        <v>1078800</v>
      </c>
      <c r="T526" s="13">
        <v>1421100</v>
      </c>
      <c r="U526" s="13">
        <v>9356700</v>
      </c>
      <c r="V526" s="13">
        <v>0</v>
      </c>
      <c r="W526" s="13">
        <v>100</v>
      </c>
      <c r="X526" s="13">
        <v>352000</v>
      </c>
      <c r="Y526" s="13">
        <v>11129900</v>
      </c>
    </row>
    <row r="527" spans="2:25" x14ac:dyDescent="0.25">
      <c r="B527" s="2">
        <v>522</v>
      </c>
      <c r="C527" s="2">
        <v>2013</v>
      </c>
      <c r="D527" s="1">
        <v>18221</v>
      </c>
      <c r="E527" t="s">
        <v>191</v>
      </c>
      <c r="F527" s="2" t="s">
        <v>20</v>
      </c>
      <c r="G527" s="13">
        <v>4163778400</v>
      </c>
      <c r="H527" s="13">
        <v>5531400</v>
      </c>
      <c r="I527" s="13">
        <v>30157600</v>
      </c>
      <c r="J527" s="13">
        <v>0</v>
      </c>
      <c r="K527" s="13">
        <v>0</v>
      </c>
      <c r="L527" s="13">
        <v>1362200</v>
      </c>
      <c r="M527" s="13">
        <v>37051200</v>
      </c>
      <c r="N527" s="13">
        <v>87000000</v>
      </c>
      <c r="O527" s="13">
        <v>29000000</v>
      </c>
      <c r="P527" s="13">
        <v>0</v>
      </c>
      <c r="Q527" s="13">
        <v>-293200</v>
      </c>
      <c r="R527" s="13">
        <v>12800000</v>
      </c>
      <c r="S527" s="13">
        <v>128506800</v>
      </c>
      <c r="T527" s="13">
        <v>92531400</v>
      </c>
      <c r="U527" s="13">
        <v>59157600</v>
      </c>
      <c r="V527" s="13">
        <v>0</v>
      </c>
      <c r="W527" s="13">
        <v>-293200</v>
      </c>
      <c r="X527" s="13">
        <v>14162200</v>
      </c>
      <c r="Y527" s="13">
        <v>165558000</v>
      </c>
    </row>
    <row r="528" spans="2:25" x14ac:dyDescent="0.25">
      <c r="B528" s="2">
        <v>523</v>
      </c>
      <c r="C528" s="2">
        <v>2013</v>
      </c>
      <c r="D528" s="1">
        <v>19002</v>
      </c>
      <c r="E528" t="s">
        <v>421</v>
      </c>
      <c r="F528" s="2" t="s">
        <v>1</v>
      </c>
      <c r="G528" s="13">
        <v>63027400</v>
      </c>
      <c r="H528" s="13">
        <v>65900</v>
      </c>
      <c r="I528" s="13">
        <v>286000</v>
      </c>
      <c r="J528" s="13">
        <v>0</v>
      </c>
      <c r="K528" s="13">
        <v>0</v>
      </c>
      <c r="L528" s="13">
        <v>5700</v>
      </c>
      <c r="M528" s="13">
        <v>357600</v>
      </c>
      <c r="N528" s="13">
        <v>160800</v>
      </c>
      <c r="O528" s="13">
        <v>328800</v>
      </c>
      <c r="P528" s="13">
        <v>0</v>
      </c>
      <c r="Q528" s="13">
        <v>-100</v>
      </c>
      <c r="R528" s="13">
        <v>535100</v>
      </c>
      <c r="S528" s="13">
        <v>1024600</v>
      </c>
      <c r="T528" s="13">
        <v>226700</v>
      </c>
      <c r="U528" s="13">
        <v>614800</v>
      </c>
      <c r="V528" s="13">
        <v>0</v>
      </c>
      <c r="W528" s="13">
        <v>-100</v>
      </c>
      <c r="X528" s="13">
        <v>540800</v>
      </c>
      <c r="Y528" s="13">
        <v>1382200</v>
      </c>
    </row>
    <row r="529" spans="2:25" x14ac:dyDescent="0.25">
      <c r="B529" s="2">
        <v>524</v>
      </c>
      <c r="C529" s="2">
        <v>2013</v>
      </c>
      <c r="D529" s="1">
        <v>19004</v>
      </c>
      <c r="E529" t="s">
        <v>422</v>
      </c>
      <c r="F529" s="2" t="s">
        <v>1</v>
      </c>
      <c r="G529" s="13">
        <v>42917300</v>
      </c>
      <c r="H529" s="13">
        <v>0</v>
      </c>
      <c r="I529" s="13">
        <v>38900</v>
      </c>
      <c r="J529" s="13">
        <v>0</v>
      </c>
      <c r="K529" s="13">
        <v>0</v>
      </c>
      <c r="L529" s="13">
        <v>0</v>
      </c>
      <c r="M529" s="13">
        <v>38900</v>
      </c>
      <c r="N529" s="13">
        <v>39100</v>
      </c>
      <c r="O529" s="13">
        <v>700</v>
      </c>
      <c r="P529" s="13">
        <v>100</v>
      </c>
      <c r="Q529" s="13">
        <v>-100</v>
      </c>
      <c r="R529" s="13">
        <v>43500</v>
      </c>
      <c r="S529" s="13">
        <v>83300</v>
      </c>
      <c r="T529" s="13">
        <v>39100</v>
      </c>
      <c r="U529" s="13">
        <v>39600</v>
      </c>
      <c r="V529" s="13">
        <v>100</v>
      </c>
      <c r="W529" s="13">
        <v>-100</v>
      </c>
      <c r="X529" s="13">
        <v>43500</v>
      </c>
      <c r="Y529" s="13">
        <v>122200</v>
      </c>
    </row>
    <row r="530" spans="2:25" x14ac:dyDescent="0.25">
      <c r="B530" s="2">
        <v>525</v>
      </c>
      <c r="C530" s="2">
        <v>2013</v>
      </c>
      <c r="D530" s="1">
        <v>19006</v>
      </c>
      <c r="E530" t="s">
        <v>423</v>
      </c>
      <c r="F530" s="2" t="s">
        <v>1</v>
      </c>
      <c r="G530" s="13">
        <v>33803000</v>
      </c>
      <c r="H530" s="13">
        <v>0</v>
      </c>
      <c r="I530" s="13">
        <v>0</v>
      </c>
      <c r="J530" s="13">
        <v>0</v>
      </c>
      <c r="K530" s="13">
        <v>0</v>
      </c>
      <c r="L530" s="13">
        <v>0</v>
      </c>
      <c r="M530" s="13">
        <v>0</v>
      </c>
      <c r="N530" s="13">
        <v>29000</v>
      </c>
      <c r="O530" s="13">
        <v>6400</v>
      </c>
      <c r="P530" s="13">
        <v>0</v>
      </c>
      <c r="Q530" s="13">
        <v>-9700</v>
      </c>
      <c r="R530" s="13">
        <v>548700</v>
      </c>
      <c r="S530" s="13">
        <v>574400</v>
      </c>
      <c r="T530" s="13">
        <v>29000</v>
      </c>
      <c r="U530" s="13">
        <v>6400</v>
      </c>
      <c r="V530" s="13">
        <v>0</v>
      </c>
      <c r="W530" s="13">
        <v>-9700</v>
      </c>
      <c r="X530" s="13">
        <v>548700</v>
      </c>
      <c r="Y530" s="13">
        <v>574400</v>
      </c>
    </row>
    <row r="531" spans="2:25" x14ac:dyDescent="0.25">
      <c r="B531" s="2">
        <v>526</v>
      </c>
      <c r="C531" s="2">
        <v>2013</v>
      </c>
      <c r="D531" s="1">
        <v>19008</v>
      </c>
      <c r="E531" t="s">
        <v>424</v>
      </c>
      <c r="F531" s="2" t="s">
        <v>1</v>
      </c>
      <c r="G531" s="13">
        <v>47006200</v>
      </c>
      <c r="H531" s="13">
        <v>300</v>
      </c>
      <c r="I531" s="13">
        <v>3700</v>
      </c>
      <c r="J531" s="13">
        <v>0</v>
      </c>
      <c r="K531" s="13">
        <v>0</v>
      </c>
      <c r="L531" s="13">
        <v>14400</v>
      </c>
      <c r="M531" s="13">
        <v>18400</v>
      </c>
      <c r="N531" s="13">
        <v>3900</v>
      </c>
      <c r="O531" s="13">
        <v>0</v>
      </c>
      <c r="P531" s="13">
        <v>0</v>
      </c>
      <c r="Q531" s="13">
        <v>0</v>
      </c>
      <c r="R531" s="13">
        <v>120200</v>
      </c>
      <c r="S531" s="13">
        <v>124100</v>
      </c>
      <c r="T531" s="13">
        <v>4200</v>
      </c>
      <c r="U531" s="13">
        <v>3700</v>
      </c>
      <c r="V531" s="13">
        <v>0</v>
      </c>
      <c r="W531" s="13">
        <v>0</v>
      </c>
      <c r="X531" s="13">
        <v>134600</v>
      </c>
      <c r="Y531" s="13">
        <v>142500</v>
      </c>
    </row>
    <row r="532" spans="2:25" x14ac:dyDescent="0.25">
      <c r="B532" s="2">
        <v>527</v>
      </c>
      <c r="C532" s="2">
        <v>2013</v>
      </c>
      <c r="D532" s="1">
        <v>19010</v>
      </c>
      <c r="E532" t="s">
        <v>425</v>
      </c>
      <c r="F532" s="2" t="s">
        <v>1</v>
      </c>
      <c r="G532" s="13">
        <v>296316300</v>
      </c>
      <c r="H532" s="13">
        <v>39400</v>
      </c>
      <c r="I532" s="13">
        <v>659000</v>
      </c>
      <c r="J532" s="13">
        <v>0</v>
      </c>
      <c r="K532" s="13">
        <v>0</v>
      </c>
      <c r="L532" s="13">
        <v>16400</v>
      </c>
      <c r="M532" s="13">
        <v>714800</v>
      </c>
      <c r="N532" s="13">
        <v>973200</v>
      </c>
      <c r="O532" s="13">
        <v>396300</v>
      </c>
      <c r="P532" s="13">
        <v>2100</v>
      </c>
      <c r="Q532" s="13">
        <v>441200</v>
      </c>
      <c r="R532" s="13">
        <v>1126600</v>
      </c>
      <c r="S532" s="13">
        <v>2939400</v>
      </c>
      <c r="T532" s="13">
        <v>1012600</v>
      </c>
      <c r="U532" s="13">
        <v>1055300</v>
      </c>
      <c r="V532" s="13">
        <v>2100</v>
      </c>
      <c r="W532" s="13">
        <v>441200</v>
      </c>
      <c r="X532" s="13">
        <v>1143000</v>
      </c>
      <c r="Y532" s="13">
        <v>3654200</v>
      </c>
    </row>
    <row r="533" spans="2:25" x14ac:dyDescent="0.25">
      <c r="B533" s="2">
        <v>528</v>
      </c>
      <c r="C533" s="2">
        <v>2013</v>
      </c>
      <c r="D533" s="1">
        <v>19012</v>
      </c>
      <c r="E533" t="s">
        <v>426</v>
      </c>
      <c r="F533" s="2" t="s">
        <v>1</v>
      </c>
      <c r="G533" s="13">
        <v>43559200</v>
      </c>
      <c r="H533" s="13">
        <v>0</v>
      </c>
      <c r="I533" s="13">
        <v>0</v>
      </c>
      <c r="J533" s="13">
        <v>0</v>
      </c>
      <c r="K533" s="13">
        <v>0</v>
      </c>
      <c r="L533" s="13">
        <v>0</v>
      </c>
      <c r="M533" s="13">
        <v>0</v>
      </c>
      <c r="N533" s="13">
        <v>3400</v>
      </c>
      <c r="O533" s="13">
        <v>0</v>
      </c>
      <c r="P533" s="13">
        <v>0</v>
      </c>
      <c r="Q533" s="13">
        <v>-100</v>
      </c>
      <c r="R533" s="13">
        <v>234600</v>
      </c>
      <c r="S533" s="13">
        <v>237900</v>
      </c>
      <c r="T533" s="13">
        <v>3400</v>
      </c>
      <c r="U533" s="13">
        <v>0</v>
      </c>
      <c r="V533" s="13">
        <v>0</v>
      </c>
      <c r="W533" s="13">
        <v>-100</v>
      </c>
      <c r="X533" s="13">
        <v>234600</v>
      </c>
      <c r="Y533" s="13">
        <v>237900</v>
      </c>
    </row>
    <row r="534" spans="2:25" x14ac:dyDescent="0.25">
      <c r="B534" s="2">
        <v>529</v>
      </c>
      <c r="C534" s="2">
        <v>2013</v>
      </c>
      <c r="D534" s="1">
        <v>19014</v>
      </c>
      <c r="E534" t="s">
        <v>427</v>
      </c>
      <c r="F534" s="2" t="s">
        <v>1</v>
      </c>
      <c r="G534" s="13">
        <v>39819200</v>
      </c>
      <c r="H534" s="13">
        <v>0</v>
      </c>
      <c r="I534" s="13">
        <v>61700</v>
      </c>
      <c r="J534" s="13">
        <v>0</v>
      </c>
      <c r="K534" s="13">
        <v>0</v>
      </c>
      <c r="L534" s="13">
        <v>200</v>
      </c>
      <c r="M534" s="13">
        <v>61900</v>
      </c>
      <c r="N534" s="13">
        <v>36500</v>
      </c>
      <c r="O534" s="13">
        <v>22900</v>
      </c>
      <c r="P534" s="13">
        <v>1500</v>
      </c>
      <c r="Q534" s="13">
        <v>0</v>
      </c>
      <c r="R534" s="13">
        <v>79200</v>
      </c>
      <c r="S534" s="13">
        <v>140100</v>
      </c>
      <c r="T534" s="13">
        <v>36500</v>
      </c>
      <c r="U534" s="13">
        <v>84600</v>
      </c>
      <c r="V534" s="13">
        <v>1500</v>
      </c>
      <c r="W534" s="13">
        <v>0</v>
      </c>
      <c r="X534" s="13">
        <v>79400</v>
      </c>
      <c r="Y534" s="13">
        <v>202000</v>
      </c>
    </row>
    <row r="535" spans="2:25" x14ac:dyDescent="0.25">
      <c r="B535" s="2">
        <v>530</v>
      </c>
      <c r="C535" s="2">
        <v>2013</v>
      </c>
      <c r="D535" s="1">
        <v>19016</v>
      </c>
      <c r="E535" t="s">
        <v>428</v>
      </c>
      <c r="F535" s="2" t="s">
        <v>1</v>
      </c>
      <c r="G535" s="13">
        <v>25341300</v>
      </c>
      <c r="H535" s="13">
        <v>200</v>
      </c>
      <c r="I535" s="13">
        <v>3300</v>
      </c>
      <c r="J535" s="13">
        <v>0</v>
      </c>
      <c r="K535" s="13">
        <v>0</v>
      </c>
      <c r="L535" s="13">
        <v>100</v>
      </c>
      <c r="M535" s="13">
        <v>3600</v>
      </c>
      <c r="N535" s="13">
        <v>37800</v>
      </c>
      <c r="O535" s="13">
        <v>45800</v>
      </c>
      <c r="P535" s="13">
        <v>0</v>
      </c>
      <c r="Q535" s="13">
        <v>14800</v>
      </c>
      <c r="R535" s="13">
        <v>177600</v>
      </c>
      <c r="S535" s="13">
        <v>276000</v>
      </c>
      <c r="T535" s="13">
        <v>38000</v>
      </c>
      <c r="U535" s="13">
        <v>49100</v>
      </c>
      <c r="V535" s="13">
        <v>0</v>
      </c>
      <c r="W535" s="13">
        <v>14800</v>
      </c>
      <c r="X535" s="13">
        <v>177700</v>
      </c>
      <c r="Y535" s="13">
        <v>279600</v>
      </c>
    </row>
    <row r="536" spans="2:25" x14ac:dyDescent="0.25">
      <c r="B536" s="2">
        <v>531</v>
      </c>
      <c r="C536" s="2">
        <v>2013</v>
      </c>
      <c r="D536" s="1">
        <v>20002</v>
      </c>
      <c r="E536" t="s">
        <v>429</v>
      </c>
      <c r="F536" s="2" t="s">
        <v>1</v>
      </c>
      <c r="G536" s="13">
        <v>86703200</v>
      </c>
      <c r="H536" s="13">
        <v>79500</v>
      </c>
      <c r="I536" s="13">
        <v>4456600</v>
      </c>
      <c r="J536" s="13">
        <v>0</v>
      </c>
      <c r="K536" s="13">
        <v>0</v>
      </c>
      <c r="L536" s="13">
        <v>3800</v>
      </c>
      <c r="M536" s="13">
        <v>4539900</v>
      </c>
      <c r="N536" s="13">
        <v>8900</v>
      </c>
      <c r="O536" s="13">
        <v>288400</v>
      </c>
      <c r="P536" s="13">
        <v>0</v>
      </c>
      <c r="Q536" s="13">
        <v>0</v>
      </c>
      <c r="R536" s="13">
        <v>18100</v>
      </c>
      <c r="S536" s="13">
        <v>315400</v>
      </c>
      <c r="T536" s="13">
        <v>88400</v>
      </c>
      <c r="U536" s="13">
        <v>4745000</v>
      </c>
      <c r="V536" s="13">
        <v>0</v>
      </c>
      <c r="W536" s="13">
        <v>0</v>
      </c>
      <c r="X536" s="13">
        <v>21900</v>
      </c>
      <c r="Y536" s="13">
        <v>4855300</v>
      </c>
    </row>
    <row r="537" spans="2:25" x14ac:dyDescent="0.25">
      <c r="B537" s="2">
        <v>532</v>
      </c>
      <c r="C537" s="2">
        <v>2013</v>
      </c>
      <c r="D537" s="1">
        <v>20004</v>
      </c>
      <c r="E537" t="s">
        <v>430</v>
      </c>
      <c r="F537" s="2" t="s">
        <v>1</v>
      </c>
      <c r="G537" s="13">
        <v>137665300</v>
      </c>
      <c r="H537" s="13">
        <v>57000</v>
      </c>
      <c r="I537" s="13">
        <v>236600</v>
      </c>
      <c r="J537" s="13">
        <v>0</v>
      </c>
      <c r="K537" s="13">
        <v>0</v>
      </c>
      <c r="L537" s="13">
        <v>74300</v>
      </c>
      <c r="M537" s="13">
        <v>367900</v>
      </c>
      <c r="N537" s="13">
        <v>83500</v>
      </c>
      <c r="O537" s="13">
        <v>891200</v>
      </c>
      <c r="P537" s="13">
        <v>0</v>
      </c>
      <c r="Q537" s="13">
        <v>0</v>
      </c>
      <c r="R537" s="13">
        <v>119800</v>
      </c>
      <c r="S537" s="13">
        <v>1094500</v>
      </c>
      <c r="T537" s="13">
        <v>140500</v>
      </c>
      <c r="U537" s="13">
        <v>1127800</v>
      </c>
      <c r="V537" s="13">
        <v>0</v>
      </c>
      <c r="W537" s="13">
        <v>0</v>
      </c>
      <c r="X537" s="13">
        <v>194100</v>
      </c>
      <c r="Y537" s="13">
        <v>1462400</v>
      </c>
    </row>
    <row r="538" spans="2:25" x14ac:dyDescent="0.25">
      <c r="B538" s="2">
        <v>533</v>
      </c>
      <c r="C538" s="2">
        <v>2013</v>
      </c>
      <c r="D538" s="1">
        <v>20006</v>
      </c>
      <c r="E538" t="s">
        <v>167</v>
      </c>
      <c r="F538" s="2" t="s">
        <v>1</v>
      </c>
      <c r="G538" s="13">
        <v>206447500</v>
      </c>
      <c r="H538" s="13">
        <v>100</v>
      </c>
      <c r="I538" s="13">
        <v>11500</v>
      </c>
      <c r="J538" s="13">
        <v>0</v>
      </c>
      <c r="K538" s="13">
        <v>0</v>
      </c>
      <c r="L538" s="13">
        <v>21700</v>
      </c>
      <c r="M538" s="13">
        <v>33300</v>
      </c>
      <c r="N538" s="13">
        <v>168700</v>
      </c>
      <c r="O538" s="13">
        <v>351500</v>
      </c>
      <c r="P538" s="13">
        <v>1800</v>
      </c>
      <c r="Q538" s="13">
        <v>0</v>
      </c>
      <c r="R538" s="13">
        <v>65400</v>
      </c>
      <c r="S538" s="13">
        <v>587400</v>
      </c>
      <c r="T538" s="13">
        <v>168800</v>
      </c>
      <c r="U538" s="13">
        <v>363000</v>
      </c>
      <c r="V538" s="13">
        <v>1800</v>
      </c>
      <c r="W538" s="13">
        <v>0</v>
      </c>
      <c r="X538" s="13">
        <v>87100</v>
      </c>
      <c r="Y538" s="13">
        <v>620700</v>
      </c>
    </row>
    <row r="539" spans="2:25" x14ac:dyDescent="0.25">
      <c r="B539" s="2">
        <v>534</v>
      </c>
      <c r="C539" s="2">
        <v>2013</v>
      </c>
      <c r="D539" s="1">
        <v>20008</v>
      </c>
      <c r="E539" t="s">
        <v>431</v>
      </c>
      <c r="F539" s="2" t="s">
        <v>1</v>
      </c>
      <c r="G539" s="13">
        <v>134489200</v>
      </c>
      <c r="H539" s="13">
        <v>185800</v>
      </c>
      <c r="I539" s="13">
        <v>852100</v>
      </c>
      <c r="J539" s="13">
        <v>0</v>
      </c>
      <c r="K539" s="13">
        <v>0</v>
      </c>
      <c r="L539" s="13">
        <v>41300</v>
      </c>
      <c r="M539" s="13">
        <v>1079200</v>
      </c>
      <c r="N539" s="13">
        <v>121100</v>
      </c>
      <c r="O539" s="13">
        <v>417900</v>
      </c>
      <c r="P539" s="13">
        <v>0</v>
      </c>
      <c r="Q539" s="13">
        <v>0</v>
      </c>
      <c r="R539" s="13">
        <v>39000</v>
      </c>
      <c r="S539" s="13">
        <v>578000</v>
      </c>
      <c r="T539" s="13">
        <v>306900</v>
      </c>
      <c r="U539" s="13">
        <v>1270000</v>
      </c>
      <c r="V539" s="13">
        <v>0</v>
      </c>
      <c r="W539" s="13">
        <v>0</v>
      </c>
      <c r="X539" s="13">
        <v>80300</v>
      </c>
      <c r="Y539" s="13">
        <v>1657200</v>
      </c>
    </row>
    <row r="540" spans="2:25" x14ac:dyDescent="0.25">
      <c r="B540" s="2">
        <v>535</v>
      </c>
      <c r="C540" s="2">
        <v>2013</v>
      </c>
      <c r="D540" s="1">
        <v>20010</v>
      </c>
      <c r="E540" t="s">
        <v>432</v>
      </c>
      <c r="F540" s="2" t="s">
        <v>1</v>
      </c>
      <c r="G540" s="13">
        <v>170986300</v>
      </c>
      <c r="H540" s="13">
        <v>5400</v>
      </c>
      <c r="I540" s="13">
        <v>34400</v>
      </c>
      <c r="J540" s="13">
        <v>0</v>
      </c>
      <c r="K540" s="13">
        <v>0</v>
      </c>
      <c r="L540" s="13">
        <v>4400</v>
      </c>
      <c r="M540" s="13">
        <v>44200</v>
      </c>
      <c r="N540" s="13">
        <v>113300</v>
      </c>
      <c r="O540" s="13">
        <v>490400</v>
      </c>
      <c r="P540" s="13">
        <v>0</v>
      </c>
      <c r="Q540" s="13">
        <v>24100</v>
      </c>
      <c r="R540" s="13">
        <v>208900</v>
      </c>
      <c r="S540" s="13">
        <v>836700</v>
      </c>
      <c r="T540" s="13">
        <v>118700</v>
      </c>
      <c r="U540" s="13">
        <v>524800</v>
      </c>
      <c r="V540" s="13">
        <v>0</v>
      </c>
      <c r="W540" s="13">
        <v>24100</v>
      </c>
      <c r="X540" s="13">
        <v>213300</v>
      </c>
      <c r="Y540" s="13">
        <v>880900</v>
      </c>
    </row>
    <row r="541" spans="2:25" x14ac:dyDescent="0.25">
      <c r="B541" s="2">
        <v>536</v>
      </c>
      <c r="C541" s="2">
        <v>2013</v>
      </c>
      <c r="D541" s="1">
        <v>20012</v>
      </c>
      <c r="E541" t="s">
        <v>433</v>
      </c>
      <c r="F541" s="2" t="s">
        <v>1</v>
      </c>
      <c r="G541" s="13">
        <v>96572100</v>
      </c>
      <c r="H541" s="13">
        <v>127800</v>
      </c>
      <c r="I541" s="13">
        <v>1193000</v>
      </c>
      <c r="J541" s="13">
        <v>0</v>
      </c>
      <c r="K541" s="13">
        <v>0</v>
      </c>
      <c r="L541" s="13">
        <v>43000</v>
      </c>
      <c r="M541" s="13">
        <v>1363800</v>
      </c>
      <c r="N541" s="13">
        <v>319300</v>
      </c>
      <c r="O541" s="13">
        <v>2382800</v>
      </c>
      <c r="P541" s="13">
        <v>22800</v>
      </c>
      <c r="Q541" s="13">
        <v>0</v>
      </c>
      <c r="R541" s="13">
        <v>272300</v>
      </c>
      <c r="S541" s="13">
        <v>2997200</v>
      </c>
      <c r="T541" s="13">
        <v>447100</v>
      </c>
      <c r="U541" s="13">
        <v>3575800</v>
      </c>
      <c r="V541" s="13">
        <v>22800</v>
      </c>
      <c r="W541" s="13">
        <v>0</v>
      </c>
      <c r="X541" s="13">
        <v>315300</v>
      </c>
      <c r="Y541" s="13">
        <v>4361000</v>
      </c>
    </row>
    <row r="542" spans="2:25" x14ac:dyDescent="0.25">
      <c r="B542" s="2">
        <v>537</v>
      </c>
      <c r="C542" s="2">
        <v>2013</v>
      </c>
      <c r="D542" s="1">
        <v>20014</v>
      </c>
      <c r="E542" t="s">
        <v>434</v>
      </c>
      <c r="F542" s="2" t="s">
        <v>1</v>
      </c>
      <c r="G542" s="13">
        <v>106769200</v>
      </c>
      <c r="H542" s="13">
        <v>2600</v>
      </c>
      <c r="I542" s="13">
        <v>45200</v>
      </c>
      <c r="J542" s="13">
        <v>0</v>
      </c>
      <c r="K542" s="13">
        <v>0</v>
      </c>
      <c r="L542" s="13">
        <v>1000</v>
      </c>
      <c r="M542" s="13">
        <v>48800</v>
      </c>
      <c r="N542" s="13">
        <v>72300</v>
      </c>
      <c r="O542" s="13">
        <v>236000</v>
      </c>
      <c r="P542" s="13">
        <v>28900</v>
      </c>
      <c r="Q542" s="13">
        <v>0</v>
      </c>
      <c r="R542" s="13">
        <v>42700</v>
      </c>
      <c r="S542" s="13">
        <v>379900</v>
      </c>
      <c r="T542" s="13">
        <v>74900</v>
      </c>
      <c r="U542" s="13">
        <v>281200</v>
      </c>
      <c r="V542" s="13">
        <v>28900</v>
      </c>
      <c r="W542" s="13">
        <v>0</v>
      </c>
      <c r="X542" s="13">
        <v>43700</v>
      </c>
      <c r="Y542" s="13">
        <v>428700</v>
      </c>
    </row>
    <row r="543" spans="2:25" x14ac:dyDescent="0.25">
      <c r="B543" s="2">
        <v>538</v>
      </c>
      <c r="C543" s="2">
        <v>2013</v>
      </c>
      <c r="D543" s="1">
        <v>20016</v>
      </c>
      <c r="E543" t="s">
        <v>435</v>
      </c>
      <c r="F543" s="2" t="s">
        <v>1</v>
      </c>
      <c r="G543" s="13">
        <v>272666300</v>
      </c>
      <c r="H543" s="13">
        <v>500</v>
      </c>
      <c r="I543" s="13">
        <v>12000</v>
      </c>
      <c r="J543" s="13">
        <v>0</v>
      </c>
      <c r="K543" s="13">
        <v>0</v>
      </c>
      <c r="L543" s="13">
        <v>300</v>
      </c>
      <c r="M543" s="13">
        <v>12800</v>
      </c>
      <c r="N543" s="13">
        <v>318200</v>
      </c>
      <c r="O543" s="13">
        <v>370000</v>
      </c>
      <c r="P543" s="13">
        <v>0</v>
      </c>
      <c r="Q543" s="13">
        <v>100</v>
      </c>
      <c r="R543" s="13">
        <v>161900</v>
      </c>
      <c r="S543" s="13">
        <v>850200</v>
      </c>
      <c r="T543" s="13">
        <v>318700</v>
      </c>
      <c r="U543" s="13">
        <v>382000</v>
      </c>
      <c r="V543" s="13">
        <v>0</v>
      </c>
      <c r="W543" s="13">
        <v>100</v>
      </c>
      <c r="X543" s="13">
        <v>162200</v>
      </c>
      <c r="Y543" s="13">
        <v>863000</v>
      </c>
    </row>
    <row r="544" spans="2:25" x14ac:dyDescent="0.25">
      <c r="B544" s="2">
        <v>539</v>
      </c>
      <c r="C544" s="2">
        <v>2013</v>
      </c>
      <c r="D544" s="1">
        <v>20018</v>
      </c>
      <c r="E544" t="s">
        <v>436</v>
      </c>
      <c r="F544" s="2" t="s">
        <v>1</v>
      </c>
      <c r="G544" s="13">
        <v>294775000</v>
      </c>
      <c r="H544" s="13">
        <v>162000</v>
      </c>
      <c r="I544" s="13">
        <v>255100</v>
      </c>
      <c r="J544" s="13">
        <v>0</v>
      </c>
      <c r="K544" s="13">
        <v>0</v>
      </c>
      <c r="L544" s="13">
        <v>69400</v>
      </c>
      <c r="M544" s="13">
        <v>486500</v>
      </c>
      <c r="N544" s="13">
        <v>1201800</v>
      </c>
      <c r="O544" s="13">
        <v>1769500</v>
      </c>
      <c r="P544" s="13">
        <v>0</v>
      </c>
      <c r="Q544" s="13">
        <v>-267600</v>
      </c>
      <c r="R544" s="13">
        <v>1438700</v>
      </c>
      <c r="S544" s="13">
        <v>4142400</v>
      </c>
      <c r="T544" s="13">
        <v>1363800</v>
      </c>
      <c r="U544" s="13">
        <v>2024600</v>
      </c>
      <c r="V544" s="13">
        <v>0</v>
      </c>
      <c r="W544" s="13">
        <v>-267600</v>
      </c>
      <c r="X544" s="13">
        <v>1508100</v>
      </c>
      <c r="Y544" s="13">
        <v>4628900</v>
      </c>
    </row>
    <row r="545" spans="2:25" x14ac:dyDescent="0.25">
      <c r="B545" s="2">
        <v>540</v>
      </c>
      <c r="C545" s="2">
        <v>2013</v>
      </c>
      <c r="D545" s="1">
        <v>20020</v>
      </c>
      <c r="E545" t="s">
        <v>437</v>
      </c>
      <c r="F545" s="2" t="s">
        <v>1</v>
      </c>
      <c r="G545" s="13">
        <v>87938500</v>
      </c>
      <c r="H545" s="13">
        <v>77900</v>
      </c>
      <c r="I545" s="13">
        <v>1146000</v>
      </c>
      <c r="J545" s="13">
        <v>0</v>
      </c>
      <c r="K545" s="13">
        <v>0</v>
      </c>
      <c r="L545" s="13">
        <v>340500</v>
      </c>
      <c r="M545" s="13">
        <v>1564400</v>
      </c>
      <c r="N545" s="13">
        <v>67600</v>
      </c>
      <c r="O545" s="13">
        <v>569400</v>
      </c>
      <c r="P545" s="13">
        <v>0</v>
      </c>
      <c r="Q545" s="13">
        <v>0</v>
      </c>
      <c r="R545" s="13">
        <v>79300</v>
      </c>
      <c r="S545" s="13">
        <v>716300</v>
      </c>
      <c r="T545" s="13">
        <v>145500</v>
      </c>
      <c r="U545" s="13">
        <v>1715400</v>
      </c>
      <c r="V545" s="13">
        <v>0</v>
      </c>
      <c r="W545" s="13">
        <v>0</v>
      </c>
      <c r="X545" s="13">
        <v>419800</v>
      </c>
      <c r="Y545" s="13">
        <v>2280700</v>
      </c>
    </row>
    <row r="546" spans="2:25" x14ac:dyDescent="0.25">
      <c r="B546" s="2">
        <v>541</v>
      </c>
      <c r="C546" s="2">
        <v>2013</v>
      </c>
      <c r="D546" s="1">
        <v>20022</v>
      </c>
      <c r="E546" t="s">
        <v>18</v>
      </c>
      <c r="F546" s="2" t="s">
        <v>1</v>
      </c>
      <c r="G546" s="13">
        <v>156409500</v>
      </c>
      <c r="H546" s="13">
        <v>2400</v>
      </c>
      <c r="I546" s="13">
        <v>45200</v>
      </c>
      <c r="J546" s="13">
        <v>0</v>
      </c>
      <c r="K546" s="13">
        <v>0</v>
      </c>
      <c r="L546" s="13">
        <v>0</v>
      </c>
      <c r="M546" s="13">
        <v>47600</v>
      </c>
      <c r="N546" s="13">
        <v>358500</v>
      </c>
      <c r="O546" s="13">
        <v>1236600</v>
      </c>
      <c r="P546" s="13">
        <v>1200</v>
      </c>
      <c r="Q546" s="13">
        <v>0</v>
      </c>
      <c r="R546" s="13">
        <v>151000</v>
      </c>
      <c r="S546" s="13">
        <v>1747300</v>
      </c>
      <c r="T546" s="13">
        <v>360900</v>
      </c>
      <c r="U546" s="13">
        <v>1281800</v>
      </c>
      <c r="V546" s="13">
        <v>1200</v>
      </c>
      <c r="W546" s="13">
        <v>0</v>
      </c>
      <c r="X546" s="13">
        <v>151000</v>
      </c>
      <c r="Y546" s="13">
        <v>1794900</v>
      </c>
    </row>
    <row r="547" spans="2:25" x14ac:dyDescent="0.25">
      <c r="B547" s="2">
        <v>542</v>
      </c>
      <c r="C547" s="2">
        <v>2013</v>
      </c>
      <c r="D547" s="1">
        <v>20024</v>
      </c>
      <c r="E547" t="s">
        <v>438</v>
      </c>
      <c r="F547" s="2" t="s">
        <v>1</v>
      </c>
      <c r="G547" s="13">
        <v>123601100</v>
      </c>
      <c r="H547" s="13">
        <v>25100</v>
      </c>
      <c r="I547" s="13">
        <v>117300</v>
      </c>
      <c r="J547" s="13">
        <v>0</v>
      </c>
      <c r="K547" s="13">
        <v>0</v>
      </c>
      <c r="L547" s="13">
        <v>33400</v>
      </c>
      <c r="M547" s="13">
        <v>175800</v>
      </c>
      <c r="N547" s="13">
        <v>110700</v>
      </c>
      <c r="O547" s="13">
        <v>2128800</v>
      </c>
      <c r="P547" s="13">
        <v>0</v>
      </c>
      <c r="Q547" s="13">
        <v>-20000</v>
      </c>
      <c r="R547" s="13">
        <v>17500</v>
      </c>
      <c r="S547" s="13">
        <v>2237000</v>
      </c>
      <c r="T547" s="13">
        <v>135800</v>
      </c>
      <c r="U547" s="13">
        <v>2246100</v>
      </c>
      <c r="V547" s="13">
        <v>0</v>
      </c>
      <c r="W547" s="13">
        <v>-20000</v>
      </c>
      <c r="X547" s="13">
        <v>50900</v>
      </c>
      <c r="Y547" s="13">
        <v>2412800</v>
      </c>
    </row>
    <row r="548" spans="2:25" x14ac:dyDescent="0.25">
      <c r="B548" s="2">
        <v>543</v>
      </c>
      <c r="C548" s="2">
        <v>2013</v>
      </c>
      <c r="D548" s="1">
        <v>20026</v>
      </c>
      <c r="E548" t="s">
        <v>439</v>
      </c>
      <c r="F548" s="2" t="s">
        <v>1</v>
      </c>
      <c r="G548" s="13">
        <v>95601200</v>
      </c>
      <c r="H548" s="13">
        <v>400</v>
      </c>
      <c r="I548" s="13">
        <v>6800</v>
      </c>
      <c r="J548" s="13">
        <v>0</v>
      </c>
      <c r="K548" s="13">
        <v>0</v>
      </c>
      <c r="L548" s="13">
        <v>10400</v>
      </c>
      <c r="M548" s="13">
        <v>17600</v>
      </c>
      <c r="N548" s="13">
        <v>47900</v>
      </c>
      <c r="O548" s="13">
        <v>479500</v>
      </c>
      <c r="P548" s="13">
        <v>0</v>
      </c>
      <c r="Q548" s="13">
        <v>-1000</v>
      </c>
      <c r="R548" s="13">
        <v>148800</v>
      </c>
      <c r="S548" s="13">
        <v>675200</v>
      </c>
      <c r="T548" s="13">
        <v>48300</v>
      </c>
      <c r="U548" s="13">
        <v>486300</v>
      </c>
      <c r="V548" s="13">
        <v>0</v>
      </c>
      <c r="W548" s="13">
        <v>-1000</v>
      </c>
      <c r="X548" s="13">
        <v>159200</v>
      </c>
      <c r="Y548" s="13">
        <v>692800</v>
      </c>
    </row>
    <row r="549" spans="2:25" x14ac:dyDescent="0.25">
      <c r="B549" s="2">
        <v>544</v>
      </c>
      <c r="C549" s="2">
        <v>2013</v>
      </c>
      <c r="D549" s="1">
        <v>20028</v>
      </c>
      <c r="E549" t="s">
        <v>440</v>
      </c>
      <c r="F549" s="2" t="s">
        <v>1</v>
      </c>
      <c r="G549" s="13">
        <v>55611900</v>
      </c>
      <c r="H549" s="13">
        <v>1600</v>
      </c>
      <c r="I549" s="13">
        <v>157900</v>
      </c>
      <c r="J549" s="13">
        <v>0</v>
      </c>
      <c r="K549" s="13">
        <v>0</v>
      </c>
      <c r="L549" s="13">
        <v>1000</v>
      </c>
      <c r="M549" s="13">
        <v>160500</v>
      </c>
      <c r="N549" s="13">
        <v>72100</v>
      </c>
      <c r="O549" s="13">
        <v>315500</v>
      </c>
      <c r="P549" s="13">
        <v>0</v>
      </c>
      <c r="Q549" s="13">
        <v>0</v>
      </c>
      <c r="R549" s="13">
        <v>643500</v>
      </c>
      <c r="S549" s="13">
        <v>1031100</v>
      </c>
      <c r="T549" s="13">
        <v>73700</v>
      </c>
      <c r="U549" s="13">
        <v>473400</v>
      </c>
      <c r="V549" s="13">
        <v>0</v>
      </c>
      <c r="W549" s="13">
        <v>0</v>
      </c>
      <c r="X549" s="13">
        <v>644500</v>
      </c>
      <c r="Y549" s="13">
        <v>1191600</v>
      </c>
    </row>
    <row r="550" spans="2:25" x14ac:dyDescent="0.25">
      <c r="B550" s="2">
        <v>545</v>
      </c>
      <c r="C550" s="2">
        <v>2013</v>
      </c>
      <c r="D550" s="1">
        <v>20030</v>
      </c>
      <c r="E550" t="s">
        <v>441</v>
      </c>
      <c r="F550" s="2" t="s">
        <v>1</v>
      </c>
      <c r="G550" s="13">
        <v>55133700</v>
      </c>
      <c r="H550" s="13">
        <v>1100</v>
      </c>
      <c r="I550" s="13">
        <v>131100</v>
      </c>
      <c r="J550" s="13">
        <v>0</v>
      </c>
      <c r="K550" s="13">
        <v>0</v>
      </c>
      <c r="L550" s="13">
        <v>208200</v>
      </c>
      <c r="M550" s="13">
        <v>340400</v>
      </c>
      <c r="N550" s="13">
        <v>15100</v>
      </c>
      <c r="O550" s="13">
        <v>31100</v>
      </c>
      <c r="P550" s="13">
        <v>0</v>
      </c>
      <c r="Q550" s="13">
        <v>100</v>
      </c>
      <c r="R550" s="13">
        <v>385600</v>
      </c>
      <c r="S550" s="13">
        <v>431900</v>
      </c>
      <c r="T550" s="13">
        <v>16200</v>
      </c>
      <c r="U550" s="13">
        <v>162200</v>
      </c>
      <c r="V550" s="13">
        <v>0</v>
      </c>
      <c r="W550" s="13">
        <v>100</v>
      </c>
      <c r="X550" s="13">
        <v>593800</v>
      </c>
      <c r="Y550" s="13">
        <v>772300</v>
      </c>
    </row>
    <row r="551" spans="2:25" x14ac:dyDescent="0.25">
      <c r="B551" s="2">
        <v>546</v>
      </c>
      <c r="C551" s="2">
        <v>2013</v>
      </c>
      <c r="D551" s="1">
        <v>20032</v>
      </c>
      <c r="E551" t="s">
        <v>442</v>
      </c>
      <c r="F551" s="2" t="s">
        <v>1</v>
      </c>
      <c r="G551" s="13">
        <v>199389500</v>
      </c>
      <c r="H551" s="13">
        <v>2100</v>
      </c>
      <c r="I551" s="13">
        <v>2300</v>
      </c>
      <c r="J551" s="13">
        <v>0</v>
      </c>
      <c r="K551" s="13">
        <v>0</v>
      </c>
      <c r="L551" s="13">
        <v>500</v>
      </c>
      <c r="M551" s="13">
        <v>4900</v>
      </c>
      <c r="N551" s="13">
        <v>123900</v>
      </c>
      <c r="O551" s="13">
        <v>222000</v>
      </c>
      <c r="P551" s="13">
        <v>500</v>
      </c>
      <c r="Q551" s="13">
        <v>-100</v>
      </c>
      <c r="R551" s="13">
        <v>241500</v>
      </c>
      <c r="S551" s="13">
        <v>587800</v>
      </c>
      <c r="T551" s="13">
        <v>126000</v>
      </c>
      <c r="U551" s="13">
        <v>224300</v>
      </c>
      <c r="V551" s="13">
        <v>500</v>
      </c>
      <c r="W551" s="13">
        <v>-100</v>
      </c>
      <c r="X551" s="13">
        <v>242000</v>
      </c>
      <c r="Y551" s="13">
        <v>592700</v>
      </c>
    </row>
    <row r="552" spans="2:25" x14ac:dyDescent="0.25">
      <c r="B552" s="2">
        <v>547</v>
      </c>
      <c r="C552" s="2">
        <v>2013</v>
      </c>
      <c r="D552" s="1">
        <v>20034</v>
      </c>
      <c r="E552" t="s">
        <v>443</v>
      </c>
      <c r="F552" s="2" t="s">
        <v>1</v>
      </c>
      <c r="G552" s="13">
        <v>101500600</v>
      </c>
      <c r="H552" s="13">
        <v>0</v>
      </c>
      <c r="I552" s="13">
        <v>734800</v>
      </c>
      <c r="J552" s="13">
        <v>0</v>
      </c>
      <c r="K552" s="13">
        <v>0</v>
      </c>
      <c r="L552" s="13">
        <v>300</v>
      </c>
      <c r="M552" s="13">
        <v>735100</v>
      </c>
      <c r="N552" s="13">
        <v>79000</v>
      </c>
      <c r="O552" s="13">
        <v>256500</v>
      </c>
      <c r="P552" s="13">
        <v>0</v>
      </c>
      <c r="Q552" s="13">
        <v>100</v>
      </c>
      <c r="R552" s="13">
        <v>431900</v>
      </c>
      <c r="S552" s="13">
        <v>767500</v>
      </c>
      <c r="T552" s="13">
        <v>79000</v>
      </c>
      <c r="U552" s="13">
        <v>991300</v>
      </c>
      <c r="V552" s="13">
        <v>0</v>
      </c>
      <c r="W552" s="13">
        <v>100</v>
      </c>
      <c r="X552" s="13">
        <v>432200</v>
      </c>
      <c r="Y552" s="13">
        <v>1502600</v>
      </c>
    </row>
    <row r="553" spans="2:25" x14ac:dyDescent="0.25">
      <c r="B553" s="2">
        <v>548</v>
      </c>
      <c r="C553" s="2">
        <v>2013</v>
      </c>
      <c r="D553" s="1">
        <v>20036</v>
      </c>
      <c r="E553" t="s">
        <v>444</v>
      </c>
      <c r="F553" s="2" t="s">
        <v>1</v>
      </c>
      <c r="G553" s="13">
        <v>63812300</v>
      </c>
      <c r="H553" s="13">
        <v>100</v>
      </c>
      <c r="I553" s="13">
        <v>2500</v>
      </c>
      <c r="J553" s="13">
        <v>0</v>
      </c>
      <c r="K553" s="13">
        <v>0</v>
      </c>
      <c r="L553" s="13">
        <v>100</v>
      </c>
      <c r="M553" s="13">
        <v>2700</v>
      </c>
      <c r="N553" s="13">
        <v>30100</v>
      </c>
      <c r="O553" s="13">
        <v>224300</v>
      </c>
      <c r="P553" s="13">
        <v>0</v>
      </c>
      <c r="Q553" s="13">
        <v>0</v>
      </c>
      <c r="R553" s="13">
        <v>55900</v>
      </c>
      <c r="S553" s="13">
        <v>310300</v>
      </c>
      <c r="T553" s="13">
        <v>30200</v>
      </c>
      <c r="U553" s="13">
        <v>226800</v>
      </c>
      <c r="V553" s="13">
        <v>0</v>
      </c>
      <c r="W553" s="13">
        <v>0</v>
      </c>
      <c r="X553" s="13">
        <v>56000</v>
      </c>
      <c r="Y553" s="13">
        <v>313000</v>
      </c>
    </row>
    <row r="554" spans="2:25" x14ac:dyDescent="0.25">
      <c r="B554" s="2">
        <v>549</v>
      </c>
      <c r="C554" s="2">
        <v>2013</v>
      </c>
      <c r="D554" s="1">
        <v>20038</v>
      </c>
      <c r="E554" t="s">
        <v>246</v>
      </c>
      <c r="F554" s="2" t="s">
        <v>1</v>
      </c>
      <c r="G554" s="13">
        <v>50285500</v>
      </c>
      <c r="H554" s="13">
        <v>0</v>
      </c>
      <c r="I554" s="13">
        <v>0</v>
      </c>
      <c r="J554" s="13">
        <v>0</v>
      </c>
      <c r="K554" s="13">
        <v>0</v>
      </c>
      <c r="L554" s="13">
        <v>0</v>
      </c>
      <c r="M554" s="13">
        <v>0</v>
      </c>
      <c r="N554" s="13">
        <v>7900</v>
      </c>
      <c r="O554" s="13">
        <v>148900</v>
      </c>
      <c r="P554" s="13">
        <v>0</v>
      </c>
      <c r="Q554" s="13">
        <v>0</v>
      </c>
      <c r="R554" s="13">
        <v>242500</v>
      </c>
      <c r="S554" s="13">
        <v>399300</v>
      </c>
      <c r="T554" s="13">
        <v>7900</v>
      </c>
      <c r="U554" s="13">
        <v>148900</v>
      </c>
      <c r="V554" s="13">
        <v>0</v>
      </c>
      <c r="W554" s="13">
        <v>0</v>
      </c>
      <c r="X554" s="13">
        <v>242500</v>
      </c>
      <c r="Y554" s="13">
        <v>399300</v>
      </c>
    </row>
    <row r="555" spans="2:25" x14ac:dyDescent="0.25">
      <c r="B555" s="2">
        <v>550</v>
      </c>
      <c r="C555" s="2">
        <v>2013</v>
      </c>
      <c r="D555" s="1">
        <v>20040</v>
      </c>
      <c r="E555" t="s">
        <v>445</v>
      </c>
      <c r="F555" s="2" t="s">
        <v>1</v>
      </c>
      <c r="G555" s="13">
        <v>424518200</v>
      </c>
      <c r="H555" s="13">
        <v>69900</v>
      </c>
      <c r="I555" s="13">
        <v>1889500</v>
      </c>
      <c r="J555" s="13">
        <v>119500</v>
      </c>
      <c r="K555" s="13">
        <v>0</v>
      </c>
      <c r="L555" s="13">
        <v>29300</v>
      </c>
      <c r="M555" s="13">
        <v>2108200</v>
      </c>
      <c r="N555" s="13">
        <v>747000</v>
      </c>
      <c r="O555" s="13">
        <v>1461500</v>
      </c>
      <c r="P555" s="13">
        <v>600</v>
      </c>
      <c r="Q555" s="13">
        <v>-36300</v>
      </c>
      <c r="R555" s="13">
        <v>193500</v>
      </c>
      <c r="S555" s="13">
        <v>2366300</v>
      </c>
      <c r="T555" s="13">
        <v>816900</v>
      </c>
      <c r="U555" s="13">
        <v>3351000</v>
      </c>
      <c r="V555" s="13">
        <v>120100</v>
      </c>
      <c r="W555" s="13">
        <v>-36300</v>
      </c>
      <c r="X555" s="13">
        <v>222800</v>
      </c>
      <c r="Y555" s="13">
        <v>4474500</v>
      </c>
    </row>
    <row r="556" spans="2:25" x14ac:dyDescent="0.25">
      <c r="B556" s="2">
        <v>551</v>
      </c>
      <c r="C556" s="2">
        <v>2013</v>
      </c>
      <c r="D556" s="1">
        <v>20042</v>
      </c>
      <c r="E556" t="s">
        <v>355</v>
      </c>
      <c r="F556" s="2" t="s">
        <v>1</v>
      </c>
      <c r="G556" s="13">
        <v>103917000</v>
      </c>
      <c r="H556" s="13">
        <v>2100</v>
      </c>
      <c r="I556" s="13">
        <v>10000</v>
      </c>
      <c r="J556" s="13">
        <v>0</v>
      </c>
      <c r="K556" s="13">
        <v>0</v>
      </c>
      <c r="L556" s="13">
        <v>10400</v>
      </c>
      <c r="M556" s="13">
        <v>22500</v>
      </c>
      <c r="N556" s="13">
        <v>131100</v>
      </c>
      <c r="O556" s="13">
        <v>548600</v>
      </c>
      <c r="P556" s="13">
        <v>0</v>
      </c>
      <c r="Q556" s="13">
        <v>0</v>
      </c>
      <c r="R556" s="13">
        <v>1537600</v>
      </c>
      <c r="S556" s="13">
        <v>2217300</v>
      </c>
      <c r="T556" s="13">
        <v>133200</v>
      </c>
      <c r="U556" s="13">
        <v>558600</v>
      </c>
      <c r="V556" s="13">
        <v>0</v>
      </c>
      <c r="W556" s="13">
        <v>0</v>
      </c>
      <c r="X556" s="13">
        <v>1548000</v>
      </c>
      <c r="Y556" s="13">
        <v>2239800</v>
      </c>
    </row>
    <row r="557" spans="2:25" x14ac:dyDescent="0.25">
      <c r="B557" s="2">
        <v>552</v>
      </c>
      <c r="C557" s="2">
        <v>2013</v>
      </c>
      <c r="D557" s="1">
        <v>20106</v>
      </c>
      <c r="E557" t="s">
        <v>446</v>
      </c>
      <c r="F557" s="2" t="s">
        <v>19</v>
      </c>
      <c r="G557" s="13">
        <v>38382600</v>
      </c>
      <c r="H557" s="13">
        <v>14900</v>
      </c>
      <c r="I557" s="13">
        <v>13900</v>
      </c>
      <c r="J557" s="13">
        <v>0</v>
      </c>
      <c r="K557" s="13">
        <v>0</v>
      </c>
      <c r="L557" s="13">
        <v>19200</v>
      </c>
      <c r="M557" s="13">
        <v>48000</v>
      </c>
      <c r="N557" s="13">
        <v>325300</v>
      </c>
      <c r="O557" s="13">
        <v>279400</v>
      </c>
      <c r="P557" s="13">
        <v>0</v>
      </c>
      <c r="Q557" s="13">
        <v>0</v>
      </c>
      <c r="R557" s="13">
        <v>50700</v>
      </c>
      <c r="S557" s="13">
        <v>655400</v>
      </c>
      <c r="T557" s="13">
        <v>340200</v>
      </c>
      <c r="U557" s="13">
        <v>293300</v>
      </c>
      <c r="V557" s="13">
        <v>0</v>
      </c>
      <c r="W557" s="13">
        <v>0</v>
      </c>
      <c r="X557" s="13">
        <v>69900</v>
      </c>
      <c r="Y557" s="13">
        <v>703400</v>
      </c>
    </row>
    <row r="558" spans="2:25" x14ac:dyDescent="0.25">
      <c r="B558" s="2">
        <v>553</v>
      </c>
      <c r="C558" s="2">
        <v>2013</v>
      </c>
      <c r="D558" s="1">
        <v>20111</v>
      </c>
      <c r="E558" t="s">
        <v>447</v>
      </c>
      <c r="F558" s="2" t="s">
        <v>19</v>
      </c>
      <c r="G558" s="13">
        <v>102176900</v>
      </c>
      <c r="H558" s="13">
        <v>10600</v>
      </c>
      <c r="I558" s="13">
        <v>20900</v>
      </c>
      <c r="J558" s="13">
        <v>0</v>
      </c>
      <c r="K558" s="13">
        <v>0</v>
      </c>
      <c r="L558" s="13">
        <v>3500</v>
      </c>
      <c r="M558" s="13">
        <v>35000</v>
      </c>
      <c r="N558" s="13">
        <v>925500</v>
      </c>
      <c r="O558" s="13">
        <v>552500</v>
      </c>
      <c r="P558" s="13">
        <v>0</v>
      </c>
      <c r="Q558" s="13">
        <v>0</v>
      </c>
      <c r="R558" s="13">
        <v>360200</v>
      </c>
      <c r="S558" s="13">
        <v>1838200</v>
      </c>
      <c r="T558" s="13">
        <v>936100</v>
      </c>
      <c r="U558" s="13">
        <v>573400</v>
      </c>
      <c r="V558" s="13">
        <v>0</v>
      </c>
      <c r="W558" s="13">
        <v>0</v>
      </c>
      <c r="X558" s="13">
        <v>363700</v>
      </c>
      <c r="Y558" s="13">
        <v>1873200</v>
      </c>
    </row>
    <row r="559" spans="2:25" x14ac:dyDescent="0.25">
      <c r="B559" s="2">
        <v>554</v>
      </c>
      <c r="C559" s="2">
        <v>2013</v>
      </c>
      <c r="D559" s="1">
        <v>20121</v>
      </c>
      <c r="E559" t="s">
        <v>433</v>
      </c>
      <c r="F559" s="2" t="s">
        <v>19</v>
      </c>
      <c r="G559" s="13">
        <v>44485300</v>
      </c>
      <c r="H559" s="13">
        <v>27500</v>
      </c>
      <c r="I559" s="13">
        <v>230400</v>
      </c>
      <c r="J559" s="13">
        <v>0</v>
      </c>
      <c r="K559" s="13">
        <v>0</v>
      </c>
      <c r="L559" s="13">
        <v>17000</v>
      </c>
      <c r="M559" s="13">
        <v>274900</v>
      </c>
      <c r="N559" s="13">
        <v>423500</v>
      </c>
      <c r="O559" s="13">
        <v>691800</v>
      </c>
      <c r="P559" s="13">
        <v>0</v>
      </c>
      <c r="Q559" s="13">
        <v>0</v>
      </c>
      <c r="R559" s="13">
        <v>187300</v>
      </c>
      <c r="S559" s="13">
        <v>1302600</v>
      </c>
      <c r="T559" s="13">
        <v>451000</v>
      </c>
      <c r="U559" s="13">
        <v>922200</v>
      </c>
      <c r="V559" s="13">
        <v>0</v>
      </c>
      <c r="W559" s="13">
        <v>0</v>
      </c>
      <c r="X559" s="13">
        <v>204300</v>
      </c>
      <c r="Y559" s="13">
        <v>1577500</v>
      </c>
    </row>
    <row r="560" spans="2:25" x14ac:dyDescent="0.25">
      <c r="B560" s="2">
        <v>555</v>
      </c>
      <c r="C560" s="2">
        <v>2013</v>
      </c>
      <c r="D560" s="1">
        <v>20126</v>
      </c>
      <c r="E560" t="s">
        <v>448</v>
      </c>
      <c r="F560" s="2" t="s">
        <v>19</v>
      </c>
      <c r="G560" s="13">
        <v>19126300</v>
      </c>
      <c r="H560" s="13">
        <v>21500</v>
      </c>
      <c r="I560" s="13">
        <v>37300</v>
      </c>
      <c r="J560" s="13">
        <v>0</v>
      </c>
      <c r="K560" s="13">
        <v>0</v>
      </c>
      <c r="L560" s="13">
        <v>20700</v>
      </c>
      <c r="M560" s="13">
        <v>79500</v>
      </c>
      <c r="N560" s="13">
        <v>180100</v>
      </c>
      <c r="O560" s="13">
        <v>92900</v>
      </c>
      <c r="P560" s="13">
        <v>0</v>
      </c>
      <c r="Q560" s="13">
        <v>0</v>
      </c>
      <c r="R560" s="13">
        <v>125800</v>
      </c>
      <c r="S560" s="13">
        <v>398800</v>
      </c>
      <c r="T560" s="13">
        <v>201600</v>
      </c>
      <c r="U560" s="13">
        <v>130200</v>
      </c>
      <c r="V560" s="13">
        <v>0</v>
      </c>
      <c r="W560" s="13">
        <v>0</v>
      </c>
      <c r="X560" s="13">
        <v>146500</v>
      </c>
      <c r="Y560" s="13">
        <v>478300</v>
      </c>
    </row>
    <row r="561" spans="2:25" x14ac:dyDescent="0.25">
      <c r="B561" s="2">
        <v>556</v>
      </c>
      <c r="C561" s="2">
        <v>2013</v>
      </c>
      <c r="D561" s="1">
        <v>20142</v>
      </c>
      <c r="E561" t="s">
        <v>449</v>
      </c>
      <c r="F561" s="2" t="s">
        <v>19</v>
      </c>
      <c r="G561" s="13">
        <v>0</v>
      </c>
      <c r="H561" s="13">
        <v>0</v>
      </c>
      <c r="I561" s="13">
        <v>0</v>
      </c>
      <c r="J561" s="13">
        <v>0</v>
      </c>
      <c r="K561" s="13">
        <v>0</v>
      </c>
      <c r="L561" s="13">
        <v>0</v>
      </c>
      <c r="M561" s="13">
        <v>0</v>
      </c>
      <c r="N561" s="13">
        <v>0</v>
      </c>
      <c r="O561" s="13">
        <v>0</v>
      </c>
      <c r="P561" s="13">
        <v>0</v>
      </c>
      <c r="Q561" s="13">
        <v>0</v>
      </c>
      <c r="R561" s="13">
        <v>0</v>
      </c>
      <c r="S561" s="13">
        <v>0</v>
      </c>
      <c r="T561" s="13">
        <v>0</v>
      </c>
      <c r="U561" s="13">
        <v>0</v>
      </c>
      <c r="V561" s="13">
        <v>0</v>
      </c>
      <c r="W561" s="13">
        <v>0</v>
      </c>
      <c r="X561" s="13">
        <v>0</v>
      </c>
      <c r="Y561" s="13">
        <v>0</v>
      </c>
    </row>
    <row r="562" spans="2:25" x14ac:dyDescent="0.25">
      <c r="B562" s="2">
        <v>557</v>
      </c>
      <c r="C562" s="2">
        <v>2013</v>
      </c>
      <c r="D562" s="1">
        <v>20151</v>
      </c>
      <c r="E562" t="s">
        <v>450</v>
      </c>
      <c r="F562" s="2" t="s">
        <v>19</v>
      </c>
      <c r="G562" s="13">
        <v>31395700</v>
      </c>
      <c r="H562" s="13">
        <v>5100</v>
      </c>
      <c r="I562" s="13">
        <v>11500</v>
      </c>
      <c r="J562" s="13">
        <v>0</v>
      </c>
      <c r="K562" s="13">
        <v>0</v>
      </c>
      <c r="L562" s="13">
        <v>5600</v>
      </c>
      <c r="M562" s="13">
        <v>22200</v>
      </c>
      <c r="N562" s="13">
        <v>360600</v>
      </c>
      <c r="O562" s="13">
        <v>555100</v>
      </c>
      <c r="P562" s="13">
        <v>0</v>
      </c>
      <c r="Q562" s="13">
        <v>0</v>
      </c>
      <c r="R562" s="13">
        <v>83500</v>
      </c>
      <c r="S562" s="13">
        <v>999200</v>
      </c>
      <c r="T562" s="13">
        <v>365700</v>
      </c>
      <c r="U562" s="13">
        <v>566600</v>
      </c>
      <c r="V562" s="13">
        <v>0</v>
      </c>
      <c r="W562" s="13">
        <v>0</v>
      </c>
      <c r="X562" s="13">
        <v>89100</v>
      </c>
      <c r="Y562" s="13">
        <v>1021400</v>
      </c>
    </row>
    <row r="563" spans="2:25" x14ac:dyDescent="0.25">
      <c r="B563" s="2">
        <v>558</v>
      </c>
      <c r="C563" s="2">
        <v>2013</v>
      </c>
      <c r="D563" s="1">
        <v>20161</v>
      </c>
      <c r="E563" t="s">
        <v>451</v>
      </c>
      <c r="F563" s="2" t="s">
        <v>19</v>
      </c>
      <c r="G563" s="13">
        <v>193770700</v>
      </c>
      <c r="H563" s="13">
        <v>91000</v>
      </c>
      <c r="I563" s="13">
        <v>35100</v>
      </c>
      <c r="J563" s="13">
        <v>0</v>
      </c>
      <c r="K563" s="13">
        <v>0</v>
      </c>
      <c r="L563" s="13">
        <v>19700</v>
      </c>
      <c r="M563" s="13">
        <v>145800</v>
      </c>
      <c r="N563" s="13">
        <v>1602300</v>
      </c>
      <c r="O563" s="13">
        <v>401100</v>
      </c>
      <c r="P563" s="13">
        <v>0</v>
      </c>
      <c r="Q563" s="13">
        <v>0</v>
      </c>
      <c r="R563" s="13">
        <v>179600</v>
      </c>
      <c r="S563" s="13">
        <v>2183000</v>
      </c>
      <c r="T563" s="13">
        <v>1693300</v>
      </c>
      <c r="U563" s="13">
        <v>436200</v>
      </c>
      <c r="V563" s="13">
        <v>0</v>
      </c>
      <c r="W563" s="13">
        <v>0</v>
      </c>
      <c r="X563" s="13">
        <v>199300</v>
      </c>
      <c r="Y563" s="13">
        <v>2328800</v>
      </c>
    </row>
    <row r="564" spans="2:25" x14ac:dyDescent="0.25">
      <c r="B564" s="2">
        <v>559</v>
      </c>
      <c r="C564" s="2">
        <v>2013</v>
      </c>
      <c r="D564" s="1">
        <v>20165</v>
      </c>
      <c r="E564" t="s">
        <v>441</v>
      </c>
      <c r="F564" s="2" t="s">
        <v>19</v>
      </c>
      <c r="G564" s="13">
        <v>58673400</v>
      </c>
      <c r="H564" s="13">
        <v>184600</v>
      </c>
      <c r="I564" s="13">
        <v>243200</v>
      </c>
      <c r="J564" s="13">
        <v>0</v>
      </c>
      <c r="K564" s="13">
        <v>0</v>
      </c>
      <c r="L564" s="13">
        <v>10200</v>
      </c>
      <c r="M564" s="13">
        <v>438000</v>
      </c>
      <c r="N564" s="13">
        <v>231600</v>
      </c>
      <c r="O564" s="13">
        <v>390500</v>
      </c>
      <c r="P564" s="13">
        <v>0</v>
      </c>
      <c r="Q564" s="13">
        <v>0</v>
      </c>
      <c r="R564" s="13">
        <v>78400</v>
      </c>
      <c r="S564" s="13">
        <v>700500</v>
      </c>
      <c r="T564" s="13">
        <v>416200</v>
      </c>
      <c r="U564" s="13">
        <v>633700</v>
      </c>
      <c r="V564" s="13">
        <v>0</v>
      </c>
      <c r="W564" s="13">
        <v>0</v>
      </c>
      <c r="X564" s="13">
        <v>88600</v>
      </c>
      <c r="Y564" s="13">
        <v>1138500</v>
      </c>
    </row>
    <row r="565" spans="2:25" x14ac:dyDescent="0.25">
      <c r="B565" s="2">
        <v>560</v>
      </c>
      <c r="C565" s="2">
        <v>2013</v>
      </c>
      <c r="D565" s="1">
        <v>20176</v>
      </c>
      <c r="E565" t="s">
        <v>444</v>
      </c>
      <c r="F565" s="2" t="s">
        <v>19</v>
      </c>
      <c r="G565" s="13">
        <v>56822600</v>
      </c>
      <c r="H565" s="13">
        <v>5600</v>
      </c>
      <c r="I565" s="13">
        <v>262400</v>
      </c>
      <c r="J565" s="13">
        <v>0</v>
      </c>
      <c r="K565" s="13">
        <v>0</v>
      </c>
      <c r="L565" s="13">
        <v>47600</v>
      </c>
      <c r="M565" s="13">
        <v>315600</v>
      </c>
      <c r="N565" s="13">
        <v>276000</v>
      </c>
      <c r="O565" s="13">
        <v>86200</v>
      </c>
      <c r="P565" s="13">
        <v>0</v>
      </c>
      <c r="Q565" s="13">
        <v>0</v>
      </c>
      <c r="R565" s="13">
        <v>6800</v>
      </c>
      <c r="S565" s="13">
        <v>369000</v>
      </c>
      <c r="T565" s="13">
        <v>281600</v>
      </c>
      <c r="U565" s="13">
        <v>348600</v>
      </c>
      <c r="V565" s="13">
        <v>0</v>
      </c>
      <c r="W565" s="13">
        <v>0</v>
      </c>
      <c r="X565" s="13">
        <v>54400</v>
      </c>
      <c r="Y565" s="13">
        <v>684600</v>
      </c>
    </row>
    <row r="566" spans="2:25" x14ac:dyDescent="0.25">
      <c r="B566" s="2">
        <v>561</v>
      </c>
      <c r="C566" s="2">
        <v>2013</v>
      </c>
      <c r="D566" s="1">
        <v>20181</v>
      </c>
      <c r="E566" t="s">
        <v>452</v>
      </c>
      <c r="F566" s="2" t="s">
        <v>19</v>
      </c>
      <c r="G566" s="13">
        <v>26594100</v>
      </c>
      <c r="H566" s="13">
        <v>0</v>
      </c>
      <c r="I566" s="13">
        <v>0</v>
      </c>
      <c r="J566" s="13">
        <v>0</v>
      </c>
      <c r="K566" s="13">
        <v>0</v>
      </c>
      <c r="L566" s="13">
        <v>0</v>
      </c>
      <c r="M566" s="13">
        <v>0</v>
      </c>
      <c r="N566" s="13">
        <v>299700</v>
      </c>
      <c r="O566" s="13">
        <v>152500</v>
      </c>
      <c r="P566" s="13">
        <v>0</v>
      </c>
      <c r="Q566" s="13">
        <v>0</v>
      </c>
      <c r="R566" s="13">
        <v>13600</v>
      </c>
      <c r="S566" s="13">
        <v>465800</v>
      </c>
      <c r="T566" s="13">
        <v>299700</v>
      </c>
      <c r="U566" s="13">
        <v>152500</v>
      </c>
      <c r="V566" s="13">
        <v>0</v>
      </c>
      <c r="W566" s="13">
        <v>0</v>
      </c>
      <c r="X566" s="13">
        <v>13600</v>
      </c>
      <c r="Y566" s="13">
        <v>465800</v>
      </c>
    </row>
    <row r="567" spans="2:25" x14ac:dyDescent="0.25">
      <c r="B567" s="2">
        <v>562</v>
      </c>
      <c r="C567" s="2">
        <v>2013</v>
      </c>
      <c r="D567" s="1">
        <v>20226</v>
      </c>
      <c r="E567" t="s">
        <v>436</v>
      </c>
      <c r="F567" s="2" t="s">
        <v>20</v>
      </c>
      <c r="G567" s="13">
        <v>2565745100</v>
      </c>
      <c r="H567" s="13">
        <v>8115400</v>
      </c>
      <c r="I567" s="13">
        <v>18204300</v>
      </c>
      <c r="J567" s="13">
        <v>665800</v>
      </c>
      <c r="K567" s="13">
        <v>0</v>
      </c>
      <c r="L567" s="13">
        <v>5002100</v>
      </c>
      <c r="M567" s="13">
        <v>31987600</v>
      </c>
      <c r="N567" s="13">
        <v>42642500</v>
      </c>
      <c r="O567" s="13">
        <v>22964800</v>
      </c>
      <c r="P567" s="13">
        <v>13400</v>
      </c>
      <c r="Q567" s="13">
        <v>721500</v>
      </c>
      <c r="R567" s="13">
        <v>21792500</v>
      </c>
      <c r="S567" s="13">
        <v>88134700</v>
      </c>
      <c r="T567" s="13">
        <v>50757900</v>
      </c>
      <c r="U567" s="13">
        <v>41169100</v>
      </c>
      <c r="V567" s="13">
        <v>679200</v>
      </c>
      <c r="W567" s="13">
        <v>721500</v>
      </c>
      <c r="X567" s="13">
        <v>26794600</v>
      </c>
      <c r="Y567" s="13">
        <v>120122300</v>
      </c>
    </row>
    <row r="568" spans="2:25" x14ac:dyDescent="0.25">
      <c r="B568" s="2">
        <v>563</v>
      </c>
      <c r="C568" s="2">
        <v>2013</v>
      </c>
      <c r="D568" s="1">
        <v>20276</v>
      </c>
      <c r="E568" t="s">
        <v>443</v>
      </c>
      <c r="F568" s="2" t="s">
        <v>20</v>
      </c>
      <c r="G568" s="13">
        <v>424709500</v>
      </c>
      <c r="H568" s="13">
        <v>2255400</v>
      </c>
      <c r="I568" s="13">
        <v>4185000</v>
      </c>
      <c r="J568" s="13">
        <v>0</v>
      </c>
      <c r="K568" s="13">
        <v>0</v>
      </c>
      <c r="L568" s="13">
        <v>423200</v>
      </c>
      <c r="M568" s="13">
        <v>6863600</v>
      </c>
      <c r="N568" s="13">
        <v>5543800</v>
      </c>
      <c r="O568" s="13">
        <v>2607000</v>
      </c>
      <c r="P568" s="13">
        <v>8400</v>
      </c>
      <c r="Q568" s="13">
        <v>0</v>
      </c>
      <c r="R568" s="13">
        <v>924000</v>
      </c>
      <c r="S568" s="13">
        <v>9083200</v>
      </c>
      <c r="T568" s="13">
        <v>7799200</v>
      </c>
      <c r="U568" s="13">
        <v>6792000</v>
      </c>
      <c r="V568" s="13">
        <v>8400</v>
      </c>
      <c r="W568" s="13">
        <v>0</v>
      </c>
      <c r="X568" s="13">
        <v>1347200</v>
      </c>
      <c r="Y568" s="13">
        <v>15946800</v>
      </c>
    </row>
    <row r="569" spans="2:25" x14ac:dyDescent="0.25">
      <c r="B569" s="2">
        <v>564</v>
      </c>
      <c r="C569" s="2">
        <v>2013</v>
      </c>
      <c r="D569" s="1">
        <v>20292</v>
      </c>
      <c r="E569" t="s">
        <v>355</v>
      </c>
      <c r="F569" s="2" t="s">
        <v>20</v>
      </c>
      <c r="G569" s="13">
        <v>187173100</v>
      </c>
      <c r="H569" s="13">
        <v>12600</v>
      </c>
      <c r="I569" s="13">
        <v>19700</v>
      </c>
      <c r="J569" s="13">
        <v>0</v>
      </c>
      <c r="K569" s="13">
        <v>0</v>
      </c>
      <c r="L569" s="13">
        <v>15500</v>
      </c>
      <c r="M569" s="13">
        <v>47800</v>
      </c>
      <c r="N569" s="13">
        <v>2630600</v>
      </c>
      <c r="O569" s="13">
        <v>913400</v>
      </c>
      <c r="P569" s="13">
        <v>0</v>
      </c>
      <c r="Q569" s="13">
        <v>0</v>
      </c>
      <c r="R569" s="13">
        <v>912500</v>
      </c>
      <c r="S569" s="13">
        <v>4456500</v>
      </c>
      <c r="T569" s="13">
        <v>2643200</v>
      </c>
      <c r="U569" s="13">
        <v>933100</v>
      </c>
      <c r="V569" s="13">
        <v>0</v>
      </c>
      <c r="W569" s="13">
        <v>0</v>
      </c>
      <c r="X569" s="13">
        <v>928000</v>
      </c>
      <c r="Y569" s="13">
        <v>4504300</v>
      </c>
    </row>
    <row r="570" spans="2:25" x14ac:dyDescent="0.25">
      <c r="B570" s="2">
        <v>565</v>
      </c>
      <c r="C570" s="2">
        <v>2013</v>
      </c>
      <c r="D570" s="1">
        <v>21002</v>
      </c>
      <c r="E570" t="s">
        <v>453</v>
      </c>
      <c r="F570" s="2" t="s">
        <v>1</v>
      </c>
      <c r="G570" s="13">
        <v>35149500</v>
      </c>
      <c r="H570" s="13">
        <v>0</v>
      </c>
      <c r="I570" s="13">
        <v>0</v>
      </c>
      <c r="J570" s="13">
        <v>0</v>
      </c>
      <c r="K570" s="13">
        <v>0</v>
      </c>
      <c r="L570" s="13">
        <v>0</v>
      </c>
      <c r="M570" s="13">
        <v>0</v>
      </c>
      <c r="N570" s="13">
        <v>33200</v>
      </c>
      <c r="O570" s="13">
        <v>4900</v>
      </c>
      <c r="P570" s="13">
        <v>1000</v>
      </c>
      <c r="Q570" s="13">
        <v>-9100</v>
      </c>
      <c r="R570" s="13">
        <v>256500</v>
      </c>
      <c r="S570" s="13">
        <v>286500</v>
      </c>
      <c r="T570" s="13">
        <v>33200</v>
      </c>
      <c r="U570" s="13">
        <v>4900</v>
      </c>
      <c r="V570" s="13">
        <v>1000</v>
      </c>
      <c r="W570" s="13">
        <v>-9100</v>
      </c>
      <c r="X570" s="13">
        <v>256500</v>
      </c>
      <c r="Y570" s="13">
        <v>286500</v>
      </c>
    </row>
    <row r="571" spans="2:25" x14ac:dyDescent="0.25">
      <c r="B571" s="2">
        <v>566</v>
      </c>
      <c r="C571" s="2">
        <v>2013</v>
      </c>
      <c r="D571" s="1">
        <v>21004</v>
      </c>
      <c r="E571" t="s">
        <v>454</v>
      </c>
      <c r="F571" s="2" t="s">
        <v>1</v>
      </c>
      <c r="G571" s="13">
        <v>35928500</v>
      </c>
      <c r="H571" s="13">
        <v>0</v>
      </c>
      <c r="I571" s="13">
        <v>0</v>
      </c>
      <c r="J571" s="13">
        <v>0</v>
      </c>
      <c r="K571" s="13">
        <v>0</v>
      </c>
      <c r="L571" s="13">
        <v>0</v>
      </c>
      <c r="M571" s="13">
        <v>0</v>
      </c>
      <c r="N571" s="13">
        <v>80600</v>
      </c>
      <c r="O571" s="13">
        <v>26700</v>
      </c>
      <c r="P571" s="13">
        <v>0</v>
      </c>
      <c r="Q571" s="13">
        <v>0</v>
      </c>
      <c r="R571" s="13">
        <v>472300</v>
      </c>
      <c r="S571" s="13">
        <v>579600</v>
      </c>
      <c r="T571" s="13">
        <v>80600</v>
      </c>
      <c r="U571" s="13">
        <v>26700</v>
      </c>
      <c r="V571" s="13">
        <v>0</v>
      </c>
      <c r="W571" s="13">
        <v>0</v>
      </c>
      <c r="X571" s="13">
        <v>472300</v>
      </c>
      <c r="Y571" s="13">
        <v>579600</v>
      </c>
    </row>
    <row r="572" spans="2:25" x14ac:dyDescent="0.25">
      <c r="B572" s="2">
        <v>567</v>
      </c>
      <c r="C572" s="2">
        <v>2013</v>
      </c>
      <c r="D572" s="1">
        <v>21006</v>
      </c>
      <c r="E572" t="s">
        <v>455</v>
      </c>
      <c r="F572" s="2" t="s">
        <v>1</v>
      </c>
      <c r="G572" s="13">
        <v>39389200</v>
      </c>
      <c r="H572" s="13">
        <v>400</v>
      </c>
      <c r="I572" s="13">
        <v>8200</v>
      </c>
      <c r="J572" s="13">
        <v>0</v>
      </c>
      <c r="K572" s="13">
        <v>0</v>
      </c>
      <c r="L572" s="13">
        <v>400</v>
      </c>
      <c r="M572" s="13">
        <v>9000</v>
      </c>
      <c r="N572" s="13">
        <v>46200</v>
      </c>
      <c r="O572" s="13">
        <v>30700</v>
      </c>
      <c r="P572" s="13">
        <v>0</v>
      </c>
      <c r="Q572" s="13">
        <v>0</v>
      </c>
      <c r="R572" s="13">
        <v>346200</v>
      </c>
      <c r="S572" s="13">
        <v>423100</v>
      </c>
      <c r="T572" s="13">
        <v>46600</v>
      </c>
      <c r="U572" s="13">
        <v>38900</v>
      </c>
      <c r="V572" s="13">
        <v>0</v>
      </c>
      <c r="W572" s="13">
        <v>0</v>
      </c>
      <c r="X572" s="13">
        <v>346600</v>
      </c>
      <c r="Y572" s="13">
        <v>432100</v>
      </c>
    </row>
    <row r="573" spans="2:25" x14ac:dyDescent="0.25">
      <c r="B573" s="2">
        <v>568</v>
      </c>
      <c r="C573" s="2">
        <v>2013</v>
      </c>
      <c r="D573" s="1">
        <v>21008</v>
      </c>
      <c r="E573" t="s">
        <v>456</v>
      </c>
      <c r="F573" s="2" t="s">
        <v>1</v>
      </c>
      <c r="G573" s="13">
        <v>22219400</v>
      </c>
      <c r="H573" s="13">
        <v>0</v>
      </c>
      <c r="I573" s="13">
        <v>0</v>
      </c>
      <c r="J573" s="13">
        <v>0</v>
      </c>
      <c r="K573" s="13">
        <v>0</v>
      </c>
      <c r="L573" s="13">
        <v>0</v>
      </c>
      <c r="M573" s="13">
        <v>0</v>
      </c>
      <c r="N573" s="13">
        <v>58800</v>
      </c>
      <c r="O573" s="13">
        <v>200</v>
      </c>
      <c r="P573" s="13">
        <v>0</v>
      </c>
      <c r="Q573" s="13">
        <v>0</v>
      </c>
      <c r="R573" s="13">
        <v>104600</v>
      </c>
      <c r="S573" s="13">
        <v>163600</v>
      </c>
      <c r="T573" s="13">
        <v>58800</v>
      </c>
      <c r="U573" s="13">
        <v>200</v>
      </c>
      <c r="V573" s="13">
        <v>0</v>
      </c>
      <c r="W573" s="13">
        <v>0</v>
      </c>
      <c r="X573" s="13">
        <v>104600</v>
      </c>
      <c r="Y573" s="13">
        <v>163600</v>
      </c>
    </row>
    <row r="574" spans="2:25" x14ac:dyDescent="0.25">
      <c r="B574" s="2">
        <v>569</v>
      </c>
      <c r="C574" s="2">
        <v>2013</v>
      </c>
      <c r="D574" s="1">
        <v>21010</v>
      </c>
      <c r="E574" t="s">
        <v>457</v>
      </c>
      <c r="F574" s="2" t="s">
        <v>1</v>
      </c>
      <c r="G574" s="13">
        <v>10710600</v>
      </c>
      <c r="H574" s="13">
        <v>100</v>
      </c>
      <c r="I574" s="13">
        <v>900</v>
      </c>
      <c r="J574" s="13">
        <v>0</v>
      </c>
      <c r="K574" s="13">
        <v>0</v>
      </c>
      <c r="L574" s="13">
        <v>10600</v>
      </c>
      <c r="M574" s="13">
        <v>11600</v>
      </c>
      <c r="N574" s="13">
        <v>11200</v>
      </c>
      <c r="O574" s="13">
        <v>32200</v>
      </c>
      <c r="P574" s="13">
        <v>0</v>
      </c>
      <c r="Q574" s="13">
        <v>58000</v>
      </c>
      <c r="R574" s="13">
        <v>84000</v>
      </c>
      <c r="S574" s="13">
        <v>185400</v>
      </c>
      <c r="T574" s="13">
        <v>11300</v>
      </c>
      <c r="U574" s="13">
        <v>33100</v>
      </c>
      <c r="V574" s="13">
        <v>0</v>
      </c>
      <c r="W574" s="13">
        <v>58000</v>
      </c>
      <c r="X574" s="13">
        <v>94600</v>
      </c>
      <c r="Y574" s="13">
        <v>197000</v>
      </c>
    </row>
    <row r="575" spans="2:25" x14ac:dyDescent="0.25">
      <c r="B575" s="2">
        <v>570</v>
      </c>
      <c r="C575" s="2">
        <v>2013</v>
      </c>
      <c r="D575" s="1">
        <v>21012</v>
      </c>
      <c r="E575" t="s">
        <v>458</v>
      </c>
      <c r="F575" s="2" t="s">
        <v>1</v>
      </c>
      <c r="G575" s="13">
        <v>56846900</v>
      </c>
      <c r="H575" s="13">
        <v>5000</v>
      </c>
      <c r="I575" s="13">
        <v>6400</v>
      </c>
      <c r="J575" s="13">
        <v>0</v>
      </c>
      <c r="K575" s="13">
        <v>0</v>
      </c>
      <c r="L575" s="13">
        <v>0</v>
      </c>
      <c r="M575" s="13">
        <v>11400</v>
      </c>
      <c r="N575" s="13">
        <v>44000</v>
      </c>
      <c r="O575" s="13">
        <v>11200</v>
      </c>
      <c r="P575" s="13">
        <v>0</v>
      </c>
      <c r="Q575" s="13">
        <v>-100</v>
      </c>
      <c r="R575" s="13">
        <v>382700</v>
      </c>
      <c r="S575" s="13">
        <v>437800</v>
      </c>
      <c r="T575" s="13">
        <v>49000</v>
      </c>
      <c r="U575" s="13">
        <v>17600</v>
      </c>
      <c r="V575" s="13">
        <v>0</v>
      </c>
      <c r="W575" s="13">
        <v>-100</v>
      </c>
      <c r="X575" s="13">
        <v>382700</v>
      </c>
      <c r="Y575" s="13">
        <v>449200</v>
      </c>
    </row>
    <row r="576" spans="2:25" x14ac:dyDescent="0.25">
      <c r="B576" s="2">
        <v>571</v>
      </c>
      <c r="C576" s="2">
        <v>2013</v>
      </c>
      <c r="D576" s="1">
        <v>21014</v>
      </c>
      <c r="E576" t="s">
        <v>459</v>
      </c>
      <c r="F576" s="2" t="s">
        <v>1</v>
      </c>
      <c r="G576" s="13">
        <v>72074900</v>
      </c>
      <c r="H576" s="13">
        <v>0</v>
      </c>
      <c r="I576" s="13">
        <v>0</v>
      </c>
      <c r="J576" s="13">
        <v>0</v>
      </c>
      <c r="K576" s="13">
        <v>0</v>
      </c>
      <c r="L576" s="13">
        <v>0</v>
      </c>
      <c r="M576" s="13">
        <v>0</v>
      </c>
      <c r="N576" s="13">
        <v>21800</v>
      </c>
      <c r="O576" s="13">
        <v>27600</v>
      </c>
      <c r="P576" s="13">
        <v>300</v>
      </c>
      <c r="Q576" s="13">
        <v>-100</v>
      </c>
      <c r="R576" s="13">
        <v>77200</v>
      </c>
      <c r="S576" s="13">
        <v>126800</v>
      </c>
      <c r="T576" s="13">
        <v>21800</v>
      </c>
      <c r="U576" s="13">
        <v>27600</v>
      </c>
      <c r="V576" s="13">
        <v>300</v>
      </c>
      <c r="W576" s="13">
        <v>-100</v>
      </c>
      <c r="X576" s="13">
        <v>77200</v>
      </c>
      <c r="Y576" s="13">
        <v>126800</v>
      </c>
    </row>
    <row r="577" spans="2:25" x14ac:dyDescent="0.25">
      <c r="B577" s="2">
        <v>572</v>
      </c>
      <c r="C577" s="2">
        <v>2013</v>
      </c>
      <c r="D577" s="1">
        <v>21016</v>
      </c>
      <c r="E577" t="s">
        <v>460</v>
      </c>
      <c r="F577" s="2" t="s">
        <v>1</v>
      </c>
      <c r="G577" s="13">
        <v>153898100</v>
      </c>
      <c r="H577" s="13">
        <v>0</v>
      </c>
      <c r="I577" s="13">
        <v>0</v>
      </c>
      <c r="J577" s="13">
        <v>0</v>
      </c>
      <c r="K577" s="13">
        <v>0</v>
      </c>
      <c r="L577" s="13">
        <v>0</v>
      </c>
      <c r="M577" s="13">
        <v>0</v>
      </c>
      <c r="N577" s="13">
        <v>100700</v>
      </c>
      <c r="O577" s="13">
        <v>50100</v>
      </c>
      <c r="P577" s="13">
        <v>17800</v>
      </c>
      <c r="Q577" s="13">
        <v>14800</v>
      </c>
      <c r="R577" s="13">
        <v>142500</v>
      </c>
      <c r="S577" s="13">
        <v>325900</v>
      </c>
      <c r="T577" s="13">
        <v>100700</v>
      </c>
      <c r="U577" s="13">
        <v>50100</v>
      </c>
      <c r="V577" s="13">
        <v>17800</v>
      </c>
      <c r="W577" s="13">
        <v>14800</v>
      </c>
      <c r="X577" s="13">
        <v>142500</v>
      </c>
      <c r="Y577" s="13">
        <v>325900</v>
      </c>
    </row>
    <row r="578" spans="2:25" x14ac:dyDescent="0.25">
      <c r="B578" s="2">
        <v>573</v>
      </c>
      <c r="C578" s="2">
        <v>2013</v>
      </c>
      <c r="D578" s="1">
        <v>21018</v>
      </c>
      <c r="E578" t="s">
        <v>461</v>
      </c>
      <c r="F578" s="2" t="s">
        <v>1</v>
      </c>
      <c r="G578" s="13">
        <v>92005300</v>
      </c>
      <c r="H578" s="13">
        <v>22300</v>
      </c>
      <c r="I578" s="13">
        <v>205000</v>
      </c>
      <c r="J578" s="13">
        <v>0</v>
      </c>
      <c r="K578" s="13">
        <v>0</v>
      </c>
      <c r="L578" s="13">
        <v>39400</v>
      </c>
      <c r="M578" s="13">
        <v>266700</v>
      </c>
      <c r="N578" s="13">
        <v>389600</v>
      </c>
      <c r="O578" s="13">
        <v>225800</v>
      </c>
      <c r="P578" s="13">
        <v>0</v>
      </c>
      <c r="Q578" s="13">
        <v>0</v>
      </c>
      <c r="R578" s="13">
        <v>305500</v>
      </c>
      <c r="S578" s="13">
        <v>920900</v>
      </c>
      <c r="T578" s="13">
        <v>411900</v>
      </c>
      <c r="U578" s="13">
        <v>430800</v>
      </c>
      <c r="V578" s="13">
        <v>0</v>
      </c>
      <c r="W578" s="13">
        <v>0</v>
      </c>
      <c r="X578" s="13">
        <v>344900</v>
      </c>
      <c r="Y578" s="13">
        <v>1187600</v>
      </c>
    </row>
    <row r="579" spans="2:25" x14ac:dyDescent="0.25">
      <c r="B579" s="2">
        <v>574</v>
      </c>
      <c r="C579" s="2">
        <v>2013</v>
      </c>
      <c r="D579" s="1">
        <v>21020</v>
      </c>
      <c r="E579" t="s">
        <v>8</v>
      </c>
      <c r="F579" s="2" t="s">
        <v>1</v>
      </c>
      <c r="G579" s="13">
        <v>188272300</v>
      </c>
      <c r="H579" s="13">
        <v>0</v>
      </c>
      <c r="I579" s="13">
        <v>0</v>
      </c>
      <c r="J579" s="13">
        <v>0</v>
      </c>
      <c r="K579" s="13">
        <v>0</v>
      </c>
      <c r="L579" s="13">
        <v>0</v>
      </c>
      <c r="M579" s="13">
        <v>0</v>
      </c>
      <c r="N579" s="13">
        <v>95200</v>
      </c>
      <c r="O579" s="13">
        <v>64500</v>
      </c>
      <c r="P579" s="13">
        <v>0</v>
      </c>
      <c r="Q579" s="13">
        <v>0</v>
      </c>
      <c r="R579" s="13">
        <v>815600</v>
      </c>
      <c r="S579" s="13">
        <v>975300</v>
      </c>
      <c r="T579" s="13">
        <v>95200</v>
      </c>
      <c r="U579" s="13">
        <v>64500</v>
      </c>
      <c r="V579" s="13">
        <v>0</v>
      </c>
      <c r="W579" s="13">
        <v>0</v>
      </c>
      <c r="X579" s="13">
        <v>815600</v>
      </c>
      <c r="Y579" s="13">
        <v>975300</v>
      </c>
    </row>
    <row r="580" spans="2:25" x14ac:dyDescent="0.25">
      <c r="B580" s="2">
        <v>575</v>
      </c>
      <c r="C580" s="2">
        <v>2013</v>
      </c>
      <c r="D580" s="1">
        <v>21022</v>
      </c>
      <c r="E580" t="s">
        <v>462</v>
      </c>
      <c r="F580" s="2" t="s">
        <v>1</v>
      </c>
      <c r="G580" s="13">
        <v>203336700</v>
      </c>
      <c r="H580" s="13">
        <v>0</v>
      </c>
      <c r="I580" s="13">
        <v>0</v>
      </c>
      <c r="J580" s="13">
        <v>0</v>
      </c>
      <c r="K580" s="13">
        <v>0</v>
      </c>
      <c r="L580" s="13">
        <v>0</v>
      </c>
      <c r="M580" s="13">
        <v>0</v>
      </c>
      <c r="N580" s="13">
        <v>172900</v>
      </c>
      <c r="O580" s="13">
        <v>84300</v>
      </c>
      <c r="P580" s="13">
        <v>9800</v>
      </c>
      <c r="Q580" s="13">
        <v>0</v>
      </c>
      <c r="R580" s="13">
        <v>1436600</v>
      </c>
      <c r="S580" s="13">
        <v>1703600</v>
      </c>
      <c r="T580" s="13">
        <v>172900</v>
      </c>
      <c r="U580" s="13">
        <v>84300</v>
      </c>
      <c r="V580" s="13">
        <v>9800</v>
      </c>
      <c r="W580" s="13">
        <v>0</v>
      </c>
      <c r="X580" s="13">
        <v>1436600</v>
      </c>
      <c r="Y580" s="13">
        <v>1703600</v>
      </c>
    </row>
    <row r="581" spans="2:25" x14ac:dyDescent="0.25">
      <c r="B581" s="2">
        <v>576</v>
      </c>
      <c r="C581" s="2">
        <v>2013</v>
      </c>
      <c r="D581" s="1">
        <v>21024</v>
      </c>
      <c r="E581" t="s">
        <v>463</v>
      </c>
      <c r="F581" s="2" t="s">
        <v>1</v>
      </c>
      <c r="G581" s="13">
        <v>12222100</v>
      </c>
      <c r="H581" s="13">
        <v>0</v>
      </c>
      <c r="I581" s="13">
        <v>0</v>
      </c>
      <c r="J581" s="13">
        <v>0</v>
      </c>
      <c r="K581" s="13">
        <v>0</v>
      </c>
      <c r="L581" s="13">
        <v>0</v>
      </c>
      <c r="M581" s="13">
        <v>0</v>
      </c>
      <c r="N581" s="13">
        <v>5000</v>
      </c>
      <c r="O581" s="13">
        <v>600</v>
      </c>
      <c r="P581" s="13">
        <v>0</v>
      </c>
      <c r="Q581" s="13">
        <v>0</v>
      </c>
      <c r="R581" s="13">
        <v>77400</v>
      </c>
      <c r="S581" s="13">
        <v>83000</v>
      </c>
      <c r="T581" s="13">
        <v>5000</v>
      </c>
      <c r="U581" s="13">
        <v>600</v>
      </c>
      <c r="V581" s="13">
        <v>0</v>
      </c>
      <c r="W581" s="13">
        <v>0</v>
      </c>
      <c r="X581" s="13">
        <v>77400</v>
      </c>
      <c r="Y581" s="13">
        <v>83000</v>
      </c>
    </row>
    <row r="582" spans="2:25" x14ac:dyDescent="0.25">
      <c r="B582" s="2">
        <v>577</v>
      </c>
      <c r="C582" s="2">
        <v>2013</v>
      </c>
      <c r="D582" s="1">
        <v>21026</v>
      </c>
      <c r="E582" t="s">
        <v>464</v>
      </c>
      <c r="F582" s="2" t="s">
        <v>1</v>
      </c>
      <c r="G582" s="13">
        <v>11797200</v>
      </c>
      <c r="H582" s="13">
        <v>3700</v>
      </c>
      <c r="I582" s="13">
        <v>14000</v>
      </c>
      <c r="J582" s="13">
        <v>0</v>
      </c>
      <c r="K582" s="13">
        <v>0</v>
      </c>
      <c r="L582" s="13">
        <v>200</v>
      </c>
      <c r="M582" s="13">
        <v>17900</v>
      </c>
      <c r="N582" s="13">
        <v>7400</v>
      </c>
      <c r="O582" s="13">
        <v>1100</v>
      </c>
      <c r="P582" s="13">
        <v>0</v>
      </c>
      <c r="Q582" s="13">
        <v>0</v>
      </c>
      <c r="R582" s="13">
        <v>221100</v>
      </c>
      <c r="S582" s="13">
        <v>229600</v>
      </c>
      <c r="T582" s="13">
        <v>11100</v>
      </c>
      <c r="U582" s="13">
        <v>15100</v>
      </c>
      <c r="V582" s="13">
        <v>0</v>
      </c>
      <c r="W582" s="13">
        <v>0</v>
      </c>
      <c r="X582" s="13">
        <v>221300</v>
      </c>
      <c r="Y582" s="13">
        <v>247500</v>
      </c>
    </row>
    <row r="583" spans="2:25" x14ac:dyDescent="0.25">
      <c r="B583" s="2">
        <v>578</v>
      </c>
      <c r="C583" s="2">
        <v>2013</v>
      </c>
      <c r="D583" s="1">
        <v>21028</v>
      </c>
      <c r="E583" t="s">
        <v>465</v>
      </c>
      <c r="F583" s="2" t="s">
        <v>1</v>
      </c>
      <c r="G583" s="13">
        <v>69327900</v>
      </c>
      <c r="H583" s="13">
        <v>400</v>
      </c>
      <c r="I583" s="13">
        <v>42700</v>
      </c>
      <c r="J583" s="13">
        <v>0</v>
      </c>
      <c r="K583" s="13">
        <v>0</v>
      </c>
      <c r="L583" s="13">
        <v>0</v>
      </c>
      <c r="M583" s="13">
        <v>43100</v>
      </c>
      <c r="N583" s="13">
        <v>565000</v>
      </c>
      <c r="O583" s="13">
        <v>355200</v>
      </c>
      <c r="P583" s="13">
        <v>0</v>
      </c>
      <c r="Q583" s="13">
        <v>10200</v>
      </c>
      <c r="R583" s="13">
        <v>38700</v>
      </c>
      <c r="S583" s="13">
        <v>969100</v>
      </c>
      <c r="T583" s="13">
        <v>565400</v>
      </c>
      <c r="U583" s="13">
        <v>397900</v>
      </c>
      <c r="V583" s="13">
        <v>0</v>
      </c>
      <c r="W583" s="13">
        <v>10200</v>
      </c>
      <c r="X583" s="13">
        <v>38700</v>
      </c>
      <c r="Y583" s="13">
        <v>1012200</v>
      </c>
    </row>
    <row r="584" spans="2:25" x14ac:dyDescent="0.25">
      <c r="B584" s="2">
        <v>579</v>
      </c>
      <c r="C584" s="2">
        <v>2013</v>
      </c>
      <c r="D584" s="1">
        <v>21211</v>
      </c>
      <c r="E584" t="s">
        <v>458</v>
      </c>
      <c r="F584" s="2" t="s">
        <v>20</v>
      </c>
      <c r="G584" s="13">
        <v>94138100</v>
      </c>
      <c r="H584" s="13">
        <v>10800</v>
      </c>
      <c r="I584" s="13">
        <v>104200</v>
      </c>
      <c r="J584" s="13">
        <v>0</v>
      </c>
      <c r="K584" s="13">
        <v>0</v>
      </c>
      <c r="L584" s="13">
        <v>15500</v>
      </c>
      <c r="M584" s="13">
        <v>130500</v>
      </c>
      <c r="N584" s="13">
        <v>907800</v>
      </c>
      <c r="O584" s="13">
        <v>572800</v>
      </c>
      <c r="P584" s="13">
        <v>0</v>
      </c>
      <c r="Q584" s="13">
        <v>500</v>
      </c>
      <c r="R584" s="13">
        <v>129100</v>
      </c>
      <c r="S584" s="13">
        <v>1610200</v>
      </c>
      <c r="T584" s="13">
        <v>918600</v>
      </c>
      <c r="U584" s="13">
        <v>677000</v>
      </c>
      <c r="V584" s="13">
        <v>0</v>
      </c>
      <c r="W584" s="13">
        <v>500</v>
      </c>
      <c r="X584" s="13">
        <v>144600</v>
      </c>
      <c r="Y584" s="13">
        <v>1740700</v>
      </c>
    </row>
    <row r="585" spans="2:25" x14ac:dyDescent="0.25">
      <c r="B585" s="2">
        <v>580</v>
      </c>
      <c r="C585" s="2">
        <v>2013</v>
      </c>
      <c r="D585" s="1">
        <v>22002</v>
      </c>
      <c r="E585" t="s">
        <v>466</v>
      </c>
      <c r="F585" s="2" t="s">
        <v>1</v>
      </c>
      <c r="G585" s="13">
        <v>45683900</v>
      </c>
      <c r="H585" s="13">
        <v>0</v>
      </c>
      <c r="I585" s="13">
        <v>0</v>
      </c>
      <c r="J585" s="13">
        <v>0</v>
      </c>
      <c r="K585" s="13">
        <v>0</v>
      </c>
      <c r="L585" s="13">
        <v>0</v>
      </c>
      <c r="M585" s="13">
        <v>0</v>
      </c>
      <c r="N585" s="13">
        <v>35500</v>
      </c>
      <c r="O585" s="13">
        <v>140200</v>
      </c>
      <c r="P585" s="13">
        <v>11600</v>
      </c>
      <c r="Q585" s="13">
        <v>0</v>
      </c>
      <c r="R585" s="13">
        <v>363800</v>
      </c>
      <c r="S585" s="13">
        <v>551100</v>
      </c>
      <c r="T585" s="13">
        <v>35500</v>
      </c>
      <c r="U585" s="13">
        <v>140200</v>
      </c>
      <c r="V585" s="13">
        <v>11600</v>
      </c>
      <c r="W585" s="13">
        <v>0</v>
      </c>
      <c r="X585" s="13">
        <v>363800</v>
      </c>
      <c r="Y585" s="13">
        <v>551100</v>
      </c>
    </row>
    <row r="586" spans="2:25" x14ac:dyDescent="0.25">
      <c r="B586" s="2">
        <v>581</v>
      </c>
      <c r="C586" s="2">
        <v>2013</v>
      </c>
      <c r="D586" s="1">
        <v>22004</v>
      </c>
      <c r="E586" t="s">
        <v>467</v>
      </c>
      <c r="F586" s="2" t="s">
        <v>1</v>
      </c>
      <c r="G586" s="13">
        <v>29448400</v>
      </c>
      <c r="H586" s="13">
        <v>0</v>
      </c>
      <c r="I586" s="13">
        <v>0</v>
      </c>
      <c r="J586" s="13">
        <v>0</v>
      </c>
      <c r="K586" s="13">
        <v>0</v>
      </c>
      <c r="L586" s="13">
        <v>1000</v>
      </c>
      <c r="M586" s="13">
        <v>1000</v>
      </c>
      <c r="N586" s="13">
        <v>8100</v>
      </c>
      <c r="O586" s="13">
        <v>98700</v>
      </c>
      <c r="P586" s="13">
        <v>6400</v>
      </c>
      <c r="Q586" s="13">
        <v>0</v>
      </c>
      <c r="R586" s="13">
        <v>1498700</v>
      </c>
      <c r="S586" s="13">
        <v>1611900</v>
      </c>
      <c r="T586" s="13">
        <v>8100</v>
      </c>
      <c r="U586" s="13">
        <v>98700</v>
      </c>
      <c r="V586" s="13">
        <v>6400</v>
      </c>
      <c r="W586" s="13">
        <v>0</v>
      </c>
      <c r="X586" s="13">
        <v>1499700</v>
      </c>
      <c r="Y586" s="13">
        <v>1612900</v>
      </c>
    </row>
    <row r="587" spans="2:25" x14ac:dyDescent="0.25">
      <c r="B587" s="2">
        <v>582</v>
      </c>
      <c r="C587" s="2">
        <v>2013</v>
      </c>
      <c r="D587" s="1">
        <v>22006</v>
      </c>
      <c r="E587" t="s">
        <v>468</v>
      </c>
      <c r="F587" s="2" t="s">
        <v>1</v>
      </c>
      <c r="G587" s="13">
        <v>23104000</v>
      </c>
      <c r="H587" s="13">
        <v>262900</v>
      </c>
      <c r="I587" s="13">
        <v>734100</v>
      </c>
      <c r="J587" s="13">
        <v>0</v>
      </c>
      <c r="K587" s="13">
        <v>0</v>
      </c>
      <c r="L587" s="13">
        <v>39100</v>
      </c>
      <c r="M587" s="13">
        <v>1036100</v>
      </c>
      <c r="N587" s="13">
        <v>48000</v>
      </c>
      <c r="O587" s="13">
        <v>416500</v>
      </c>
      <c r="P587" s="13">
        <v>0</v>
      </c>
      <c r="Q587" s="13">
        <v>0</v>
      </c>
      <c r="R587" s="13">
        <v>82400</v>
      </c>
      <c r="S587" s="13">
        <v>546900</v>
      </c>
      <c r="T587" s="13">
        <v>310900</v>
      </c>
      <c r="U587" s="13">
        <v>1150600</v>
      </c>
      <c r="V587" s="13">
        <v>0</v>
      </c>
      <c r="W587" s="13">
        <v>0</v>
      </c>
      <c r="X587" s="13">
        <v>121500</v>
      </c>
      <c r="Y587" s="13">
        <v>1583000</v>
      </c>
    </row>
    <row r="588" spans="2:25" x14ac:dyDescent="0.25">
      <c r="B588" s="2">
        <v>583</v>
      </c>
      <c r="C588" s="2">
        <v>2013</v>
      </c>
      <c r="D588" s="1">
        <v>22008</v>
      </c>
      <c r="E588" t="s">
        <v>469</v>
      </c>
      <c r="F588" s="2" t="s">
        <v>1</v>
      </c>
      <c r="G588" s="13">
        <v>29799000</v>
      </c>
      <c r="H588" s="13">
        <v>0</v>
      </c>
      <c r="I588" s="13">
        <v>1800</v>
      </c>
      <c r="J588" s="13">
        <v>0</v>
      </c>
      <c r="K588" s="13">
        <v>0</v>
      </c>
      <c r="L588" s="13">
        <v>0</v>
      </c>
      <c r="M588" s="13">
        <v>1800</v>
      </c>
      <c r="N588" s="13">
        <v>48100</v>
      </c>
      <c r="O588" s="13">
        <v>135100</v>
      </c>
      <c r="P588" s="13">
        <v>1500</v>
      </c>
      <c r="Q588" s="13">
        <v>91000</v>
      </c>
      <c r="R588" s="13">
        <v>688900</v>
      </c>
      <c r="S588" s="13">
        <v>964600</v>
      </c>
      <c r="T588" s="13">
        <v>48100</v>
      </c>
      <c r="U588" s="13">
        <v>136900</v>
      </c>
      <c r="V588" s="13">
        <v>1500</v>
      </c>
      <c r="W588" s="13">
        <v>91000</v>
      </c>
      <c r="X588" s="13">
        <v>688900</v>
      </c>
      <c r="Y588" s="13">
        <v>966400</v>
      </c>
    </row>
    <row r="589" spans="2:25" x14ac:dyDescent="0.25">
      <c r="B589" s="2">
        <v>584</v>
      </c>
      <c r="C589" s="2">
        <v>2013</v>
      </c>
      <c r="D589" s="1">
        <v>22010</v>
      </c>
      <c r="E589" t="s">
        <v>470</v>
      </c>
      <c r="F589" s="2" t="s">
        <v>1</v>
      </c>
      <c r="G589" s="13">
        <v>16856700</v>
      </c>
      <c r="H589" s="13">
        <v>0</v>
      </c>
      <c r="I589" s="13">
        <v>0</v>
      </c>
      <c r="J589" s="13">
        <v>0</v>
      </c>
      <c r="K589" s="13">
        <v>0</v>
      </c>
      <c r="L589" s="13">
        <v>0</v>
      </c>
      <c r="M589" s="13">
        <v>0</v>
      </c>
      <c r="N589" s="13">
        <v>10700</v>
      </c>
      <c r="O589" s="13">
        <v>11900</v>
      </c>
      <c r="P589" s="13">
        <v>0</v>
      </c>
      <c r="Q589" s="13">
        <v>0</v>
      </c>
      <c r="R589" s="13">
        <v>5500</v>
      </c>
      <c r="S589" s="13">
        <v>28100</v>
      </c>
      <c r="T589" s="13">
        <v>10700</v>
      </c>
      <c r="U589" s="13">
        <v>11900</v>
      </c>
      <c r="V589" s="13">
        <v>0</v>
      </c>
      <c r="W589" s="13">
        <v>0</v>
      </c>
      <c r="X589" s="13">
        <v>5500</v>
      </c>
      <c r="Y589" s="13">
        <v>28100</v>
      </c>
    </row>
    <row r="590" spans="2:25" x14ac:dyDescent="0.25">
      <c r="B590" s="2">
        <v>585</v>
      </c>
      <c r="C590" s="2">
        <v>2013</v>
      </c>
      <c r="D590" s="1">
        <v>22012</v>
      </c>
      <c r="E590" t="s">
        <v>471</v>
      </c>
      <c r="F590" s="2" t="s">
        <v>1</v>
      </c>
      <c r="G590" s="13">
        <v>29556000</v>
      </c>
      <c r="H590" s="13">
        <v>0</v>
      </c>
      <c r="I590" s="13">
        <v>0</v>
      </c>
      <c r="J590" s="13">
        <v>0</v>
      </c>
      <c r="K590" s="13">
        <v>0</v>
      </c>
      <c r="L590" s="13">
        <v>0</v>
      </c>
      <c r="M590" s="13">
        <v>0</v>
      </c>
      <c r="N590" s="13">
        <v>7200</v>
      </c>
      <c r="O590" s="13">
        <v>121500</v>
      </c>
      <c r="P590" s="13">
        <v>0</v>
      </c>
      <c r="Q590" s="13">
        <v>0</v>
      </c>
      <c r="R590" s="13">
        <v>34700</v>
      </c>
      <c r="S590" s="13">
        <v>163400</v>
      </c>
      <c r="T590" s="13">
        <v>7200</v>
      </c>
      <c r="U590" s="13">
        <v>121500</v>
      </c>
      <c r="V590" s="13">
        <v>0</v>
      </c>
      <c r="W590" s="13">
        <v>0</v>
      </c>
      <c r="X590" s="13">
        <v>34700</v>
      </c>
      <c r="Y590" s="13">
        <v>163400</v>
      </c>
    </row>
    <row r="591" spans="2:25" x14ac:dyDescent="0.25">
      <c r="B591" s="2">
        <v>586</v>
      </c>
      <c r="C591" s="2">
        <v>2013</v>
      </c>
      <c r="D591" s="1">
        <v>22014</v>
      </c>
      <c r="E591" t="s">
        <v>472</v>
      </c>
      <c r="F591" s="2" t="s">
        <v>1</v>
      </c>
      <c r="G591" s="13">
        <v>35843100</v>
      </c>
      <c r="H591" s="13">
        <v>0</v>
      </c>
      <c r="I591" s="13">
        <v>4100</v>
      </c>
      <c r="J591" s="13">
        <v>0</v>
      </c>
      <c r="K591" s="13">
        <v>0</v>
      </c>
      <c r="L591" s="13">
        <v>100</v>
      </c>
      <c r="M591" s="13">
        <v>4200</v>
      </c>
      <c r="N591" s="13">
        <v>16000</v>
      </c>
      <c r="O591" s="13">
        <v>91800</v>
      </c>
      <c r="P591" s="13">
        <v>0</v>
      </c>
      <c r="Q591" s="13">
        <v>0</v>
      </c>
      <c r="R591" s="13">
        <v>30800</v>
      </c>
      <c r="S591" s="13">
        <v>138600</v>
      </c>
      <c r="T591" s="13">
        <v>16000</v>
      </c>
      <c r="U591" s="13">
        <v>95900</v>
      </c>
      <c r="V591" s="13">
        <v>0</v>
      </c>
      <c r="W591" s="13">
        <v>0</v>
      </c>
      <c r="X591" s="13">
        <v>30900</v>
      </c>
      <c r="Y591" s="13">
        <v>142800</v>
      </c>
    </row>
    <row r="592" spans="2:25" x14ac:dyDescent="0.25">
      <c r="B592" s="2">
        <v>587</v>
      </c>
      <c r="C592" s="2">
        <v>2013</v>
      </c>
      <c r="D592" s="1">
        <v>22016</v>
      </c>
      <c r="E592" t="s">
        <v>473</v>
      </c>
      <c r="F592" s="2" t="s">
        <v>1</v>
      </c>
      <c r="G592" s="13">
        <v>36686700</v>
      </c>
      <c r="H592" s="13">
        <v>1700</v>
      </c>
      <c r="I592" s="13">
        <v>22600</v>
      </c>
      <c r="J592" s="13">
        <v>0</v>
      </c>
      <c r="K592" s="13">
        <v>0</v>
      </c>
      <c r="L592" s="13">
        <v>5400</v>
      </c>
      <c r="M592" s="13">
        <v>29700</v>
      </c>
      <c r="N592" s="13">
        <v>23000</v>
      </c>
      <c r="O592" s="13">
        <v>4120900</v>
      </c>
      <c r="P592" s="13">
        <v>0</v>
      </c>
      <c r="Q592" s="13">
        <v>0</v>
      </c>
      <c r="R592" s="13">
        <v>26900</v>
      </c>
      <c r="S592" s="13">
        <v>4170800</v>
      </c>
      <c r="T592" s="13">
        <v>24700</v>
      </c>
      <c r="U592" s="13">
        <v>4143500</v>
      </c>
      <c r="V592" s="13">
        <v>0</v>
      </c>
      <c r="W592" s="13">
        <v>0</v>
      </c>
      <c r="X592" s="13">
        <v>32300</v>
      </c>
      <c r="Y592" s="13">
        <v>4200500</v>
      </c>
    </row>
    <row r="593" spans="2:25" x14ac:dyDescent="0.25">
      <c r="B593" s="2">
        <v>588</v>
      </c>
      <c r="C593" s="2">
        <v>2013</v>
      </c>
      <c r="D593" s="1">
        <v>22018</v>
      </c>
      <c r="E593" t="s">
        <v>474</v>
      </c>
      <c r="F593" s="2" t="s">
        <v>1</v>
      </c>
      <c r="G593" s="13">
        <v>25941500</v>
      </c>
      <c r="H593" s="13">
        <v>0</v>
      </c>
      <c r="I593" s="13">
        <v>0</v>
      </c>
      <c r="J593" s="13">
        <v>0</v>
      </c>
      <c r="K593" s="13">
        <v>0</v>
      </c>
      <c r="L593" s="13">
        <v>0</v>
      </c>
      <c r="M593" s="13">
        <v>0</v>
      </c>
      <c r="N593" s="13">
        <v>36200</v>
      </c>
      <c r="O593" s="13">
        <v>69700</v>
      </c>
      <c r="P593" s="13">
        <v>0</v>
      </c>
      <c r="Q593" s="13">
        <v>0</v>
      </c>
      <c r="R593" s="13">
        <v>51800</v>
      </c>
      <c r="S593" s="13">
        <v>157700</v>
      </c>
      <c r="T593" s="13">
        <v>36200</v>
      </c>
      <c r="U593" s="13">
        <v>69700</v>
      </c>
      <c r="V593" s="13">
        <v>0</v>
      </c>
      <c r="W593" s="13">
        <v>0</v>
      </c>
      <c r="X593" s="13">
        <v>51800</v>
      </c>
      <c r="Y593" s="13">
        <v>157700</v>
      </c>
    </row>
    <row r="594" spans="2:25" x14ac:dyDescent="0.25">
      <c r="B594" s="2">
        <v>589</v>
      </c>
      <c r="C594" s="2">
        <v>2013</v>
      </c>
      <c r="D594" s="1">
        <v>22020</v>
      </c>
      <c r="E594" t="s">
        <v>153</v>
      </c>
      <c r="F594" s="2" t="s">
        <v>1</v>
      </c>
      <c r="G594" s="13">
        <v>37833600</v>
      </c>
      <c r="H594" s="13">
        <v>1800</v>
      </c>
      <c r="I594" s="13">
        <v>1000</v>
      </c>
      <c r="J594" s="13">
        <v>0</v>
      </c>
      <c r="K594" s="13">
        <v>0</v>
      </c>
      <c r="L594" s="13">
        <v>11500</v>
      </c>
      <c r="M594" s="13">
        <v>14300</v>
      </c>
      <c r="N594" s="13">
        <v>10900</v>
      </c>
      <c r="O594" s="13">
        <v>125000</v>
      </c>
      <c r="P594" s="13">
        <v>0</v>
      </c>
      <c r="Q594" s="13">
        <v>100</v>
      </c>
      <c r="R594" s="13">
        <v>173700</v>
      </c>
      <c r="S594" s="13">
        <v>309700</v>
      </c>
      <c r="T594" s="13">
        <v>12700</v>
      </c>
      <c r="U594" s="13">
        <v>126000</v>
      </c>
      <c r="V594" s="13">
        <v>0</v>
      </c>
      <c r="W594" s="13">
        <v>100</v>
      </c>
      <c r="X594" s="13">
        <v>185200</v>
      </c>
      <c r="Y594" s="13">
        <v>324000</v>
      </c>
    </row>
    <row r="595" spans="2:25" x14ac:dyDescent="0.25">
      <c r="B595" s="2">
        <v>590</v>
      </c>
      <c r="C595" s="2">
        <v>2013</v>
      </c>
      <c r="D595" s="1">
        <v>22022</v>
      </c>
      <c r="E595" t="s">
        <v>475</v>
      </c>
      <c r="F595" s="2" t="s">
        <v>1</v>
      </c>
      <c r="G595" s="13">
        <v>59918000</v>
      </c>
      <c r="H595" s="13">
        <v>1000</v>
      </c>
      <c r="I595" s="13">
        <v>115900</v>
      </c>
      <c r="J595" s="13">
        <v>0</v>
      </c>
      <c r="K595" s="13">
        <v>0</v>
      </c>
      <c r="L595" s="13">
        <v>3800</v>
      </c>
      <c r="M595" s="13">
        <v>120700</v>
      </c>
      <c r="N595" s="13">
        <v>207300</v>
      </c>
      <c r="O595" s="13">
        <v>998100</v>
      </c>
      <c r="P595" s="13">
        <v>0</v>
      </c>
      <c r="Q595" s="13">
        <v>0</v>
      </c>
      <c r="R595" s="13">
        <v>122600</v>
      </c>
      <c r="S595" s="13">
        <v>1328000</v>
      </c>
      <c r="T595" s="13">
        <v>208300</v>
      </c>
      <c r="U595" s="13">
        <v>1114000</v>
      </c>
      <c r="V595" s="13">
        <v>0</v>
      </c>
      <c r="W595" s="13">
        <v>0</v>
      </c>
      <c r="X595" s="13">
        <v>126400</v>
      </c>
      <c r="Y595" s="13">
        <v>1448700</v>
      </c>
    </row>
    <row r="596" spans="2:25" x14ac:dyDescent="0.25">
      <c r="B596" s="2">
        <v>591</v>
      </c>
      <c r="C596" s="2">
        <v>2013</v>
      </c>
      <c r="D596" s="1">
        <v>22024</v>
      </c>
      <c r="E596" t="s">
        <v>476</v>
      </c>
      <c r="F596" s="2" t="s">
        <v>1</v>
      </c>
      <c r="G596" s="13">
        <v>30472000</v>
      </c>
      <c r="H596" s="13">
        <v>0</v>
      </c>
      <c r="I596" s="13">
        <v>0</v>
      </c>
      <c r="J596" s="13">
        <v>0</v>
      </c>
      <c r="K596" s="13">
        <v>0</v>
      </c>
      <c r="L596" s="13">
        <v>0</v>
      </c>
      <c r="M596" s="13">
        <v>0</v>
      </c>
      <c r="N596" s="13">
        <v>5700</v>
      </c>
      <c r="O596" s="13">
        <v>272500</v>
      </c>
      <c r="P596" s="13">
        <v>0</v>
      </c>
      <c r="Q596" s="13">
        <v>0</v>
      </c>
      <c r="R596" s="13">
        <v>44600</v>
      </c>
      <c r="S596" s="13">
        <v>322800</v>
      </c>
      <c r="T596" s="13">
        <v>5700</v>
      </c>
      <c r="U596" s="13">
        <v>272500</v>
      </c>
      <c r="V596" s="13">
        <v>0</v>
      </c>
      <c r="W596" s="13">
        <v>0</v>
      </c>
      <c r="X596" s="13">
        <v>44600</v>
      </c>
      <c r="Y596" s="13">
        <v>322800</v>
      </c>
    </row>
    <row r="597" spans="2:25" x14ac:dyDescent="0.25">
      <c r="B597" s="2">
        <v>592</v>
      </c>
      <c r="C597" s="2">
        <v>2013</v>
      </c>
      <c r="D597" s="1">
        <v>22026</v>
      </c>
      <c r="E597" t="s">
        <v>477</v>
      </c>
      <c r="F597" s="2" t="s">
        <v>1</v>
      </c>
      <c r="G597" s="13">
        <v>168401300</v>
      </c>
      <c r="H597" s="13">
        <v>31000</v>
      </c>
      <c r="I597" s="13">
        <v>16800</v>
      </c>
      <c r="J597" s="13">
        <v>0</v>
      </c>
      <c r="K597" s="13">
        <v>0</v>
      </c>
      <c r="L597" s="13">
        <v>23400</v>
      </c>
      <c r="M597" s="13">
        <v>71200</v>
      </c>
      <c r="N597" s="13">
        <v>441800</v>
      </c>
      <c r="O597" s="13">
        <v>917700</v>
      </c>
      <c r="P597" s="13">
        <v>0</v>
      </c>
      <c r="Q597" s="13">
        <v>-7000</v>
      </c>
      <c r="R597" s="13">
        <v>724600</v>
      </c>
      <c r="S597" s="13">
        <v>2077100</v>
      </c>
      <c r="T597" s="13">
        <v>472800</v>
      </c>
      <c r="U597" s="13">
        <v>934500</v>
      </c>
      <c r="V597" s="13">
        <v>0</v>
      </c>
      <c r="W597" s="13">
        <v>-7000</v>
      </c>
      <c r="X597" s="13">
        <v>748000</v>
      </c>
      <c r="Y597" s="13">
        <v>2148300</v>
      </c>
    </row>
    <row r="598" spans="2:25" x14ac:dyDescent="0.25">
      <c r="B598" s="2">
        <v>593</v>
      </c>
      <c r="C598" s="2">
        <v>2013</v>
      </c>
      <c r="D598" s="1">
        <v>22028</v>
      </c>
      <c r="E598" t="s">
        <v>478</v>
      </c>
      <c r="F598" s="2" t="s">
        <v>1</v>
      </c>
      <c r="G598" s="13">
        <v>34927500</v>
      </c>
      <c r="H598" s="13">
        <v>0</v>
      </c>
      <c r="I598" s="13">
        <v>0</v>
      </c>
      <c r="J598" s="13">
        <v>0</v>
      </c>
      <c r="K598" s="13">
        <v>0</v>
      </c>
      <c r="L598" s="13">
        <v>0</v>
      </c>
      <c r="M598" s="13">
        <v>0</v>
      </c>
      <c r="N598" s="13">
        <v>42100</v>
      </c>
      <c r="O598" s="13">
        <v>795300</v>
      </c>
      <c r="P598" s="13">
        <v>0</v>
      </c>
      <c r="Q598" s="13">
        <v>0</v>
      </c>
      <c r="R598" s="13">
        <v>32400</v>
      </c>
      <c r="S598" s="13">
        <v>869800</v>
      </c>
      <c r="T598" s="13">
        <v>42100</v>
      </c>
      <c r="U598" s="13">
        <v>795300</v>
      </c>
      <c r="V598" s="13">
        <v>0</v>
      </c>
      <c r="W598" s="13">
        <v>0</v>
      </c>
      <c r="X598" s="13">
        <v>32400</v>
      </c>
      <c r="Y598" s="13">
        <v>869800</v>
      </c>
    </row>
    <row r="599" spans="2:25" x14ac:dyDescent="0.25">
      <c r="B599" s="2">
        <v>594</v>
      </c>
      <c r="C599" s="2">
        <v>2013</v>
      </c>
      <c r="D599" s="1">
        <v>22030</v>
      </c>
      <c r="E599" t="s">
        <v>479</v>
      </c>
      <c r="F599" s="2" t="s">
        <v>1</v>
      </c>
      <c r="G599" s="13">
        <v>45010600</v>
      </c>
      <c r="H599" s="13">
        <v>0</v>
      </c>
      <c r="I599" s="13">
        <v>0</v>
      </c>
      <c r="J599" s="13">
        <v>0</v>
      </c>
      <c r="K599" s="13">
        <v>0</v>
      </c>
      <c r="L599" s="13">
        <v>0</v>
      </c>
      <c r="M599" s="13">
        <v>0</v>
      </c>
      <c r="N599" s="13">
        <v>38800</v>
      </c>
      <c r="O599" s="13">
        <v>46500</v>
      </c>
      <c r="P599" s="13">
        <v>0</v>
      </c>
      <c r="Q599" s="13">
        <v>0</v>
      </c>
      <c r="R599" s="13">
        <v>61700</v>
      </c>
      <c r="S599" s="13">
        <v>147000</v>
      </c>
      <c r="T599" s="13">
        <v>38800</v>
      </c>
      <c r="U599" s="13">
        <v>46500</v>
      </c>
      <c r="V599" s="13">
        <v>0</v>
      </c>
      <c r="W599" s="13">
        <v>0</v>
      </c>
      <c r="X599" s="13">
        <v>61700</v>
      </c>
      <c r="Y599" s="13">
        <v>147000</v>
      </c>
    </row>
    <row r="600" spans="2:25" x14ac:dyDescent="0.25">
      <c r="B600" s="2">
        <v>595</v>
      </c>
      <c r="C600" s="2">
        <v>2013</v>
      </c>
      <c r="D600" s="1">
        <v>22032</v>
      </c>
      <c r="E600" t="s">
        <v>480</v>
      </c>
      <c r="F600" s="2" t="s">
        <v>1</v>
      </c>
      <c r="G600" s="13">
        <v>24925100</v>
      </c>
      <c r="H600" s="13">
        <v>0</v>
      </c>
      <c r="I600" s="13">
        <v>0</v>
      </c>
      <c r="J600" s="13">
        <v>0</v>
      </c>
      <c r="K600" s="13">
        <v>0</v>
      </c>
      <c r="L600" s="13">
        <v>0</v>
      </c>
      <c r="M600" s="13">
        <v>0</v>
      </c>
      <c r="N600" s="13">
        <v>22800</v>
      </c>
      <c r="O600" s="13">
        <v>32400</v>
      </c>
      <c r="P600" s="13">
        <v>0</v>
      </c>
      <c r="Q600" s="13">
        <v>0</v>
      </c>
      <c r="R600" s="13">
        <v>5900</v>
      </c>
      <c r="S600" s="13">
        <v>61100</v>
      </c>
      <c r="T600" s="13">
        <v>22800</v>
      </c>
      <c r="U600" s="13">
        <v>32400</v>
      </c>
      <c r="V600" s="13">
        <v>0</v>
      </c>
      <c r="W600" s="13">
        <v>0</v>
      </c>
      <c r="X600" s="13">
        <v>5900</v>
      </c>
      <c r="Y600" s="13">
        <v>61100</v>
      </c>
    </row>
    <row r="601" spans="2:25" x14ac:dyDescent="0.25">
      <c r="B601" s="2">
        <v>596</v>
      </c>
      <c r="C601" s="2">
        <v>2013</v>
      </c>
      <c r="D601" s="1">
        <v>22034</v>
      </c>
      <c r="E601" t="s">
        <v>481</v>
      </c>
      <c r="F601" s="2" t="s">
        <v>1</v>
      </c>
      <c r="G601" s="13">
        <v>28960900</v>
      </c>
      <c r="H601" s="13">
        <v>0</v>
      </c>
      <c r="I601" s="13">
        <v>0</v>
      </c>
      <c r="J601" s="13">
        <v>0</v>
      </c>
      <c r="K601" s="13">
        <v>0</v>
      </c>
      <c r="L601" s="13">
        <v>0</v>
      </c>
      <c r="M601" s="13">
        <v>0</v>
      </c>
      <c r="N601" s="13">
        <v>4100</v>
      </c>
      <c r="O601" s="13">
        <v>26600</v>
      </c>
      <c r="P601" s="13">
        <v>0</v>
      </c>
      <c r="Q601" s="13">
        <v>0</v>
      </c>
      <c r="R601" s="13">
        <v>132900</v>
      </c>
      <c r="S601" s="13">
        <v>163600</v>
      </c>
      <c r="T601" s="13">
        <v>4100</v>
      </c>
      <c r="U601" s="13">
        <v>26600</v>
      </c>
      <c r="V601" s="13">
        <v>0</v>
      </c>
      <c r="W601" s="13">
        <v>0</v>
      </c>
      <c r="X601" s="13">
        <v>132900</v>
      </c>
      <c r="Y601" s="13">
        <v>163600</v>
      </c>
    </row>
    <row r="602" spans="2:25" x14ac:dyDescent="0.25">
      <c r="B602" s="2">
        <v>597</v>
      </c>
      <c r="C602" s="2">
        <v>2013</v>
      </c>
      <c r="D602" s="1">
        <v>22036</v>
      </c>
      <c r="E602" t="s">
        <v>482</v>
      </c>
      <c r="F602" s="2" t="s">
        <v>1</v>
      </c>
      <c r="G602" s="13">
        <v>10769100</v>
      </c>
      <c r="H602" s="13">
        <v>0</v>
      </c>
      <c r="I602" s="13">
        <v>0</v>
      </c>
      <c r="J602" s="13">
        <v>0</v>
      </c>
      <c r="K602" s="13">
        <v>0</v>
      </c>
      <c r="L602" s="13">
        <v>0</v>
      </c>
      <c r="M602" s="13">
        <v>0</v>
      </c>
      <c r="N602" s="13">
        <v>0</v>
      </c>
      <c r="O602" s="13">
        <v>0</v>
      </c>
      <c r="P602" s="13">
        <v>0</v>
      </c>
      <c r="Q602" s="13">
        <v>0</v>
      </c>
      <c r="R602" s="13">
        <v>33500</v>
      </c>
      <c r="S602" s="13">
        <v>33500</v>
      </c>
      <c r="T602" s="13">
        <v>0</v>
      </c>
      <c r="U602" s="13">
        <v>0</v>
      </c>
      <c r="V602" s="13">
        <v>0</v>
      </c>
      <c r="W602" s="13">
        <v>0</v>
      </c>
      <c r="X602" s="13">
        <v>33500</v>
      </c>
      <c r="Y602" s="13">
        <v>33500</v>
      </c>
    </row>
    <row r="603" spans="2:25" x14ac:dyDescent="0.25">
      <c r="B603" s="2">
        <v>598</v>
      </c>
      <c r="C603" s="2">
        <v>2013</v>
      </c>
      <c r="D603" s="1">
        <v>22038</v>
      </c>
      <c r="E603" t="s">
        <v>483</v>
      </c>
      <c r="F603" s="2" t="s">
        <v>1</v>
      </c>
      <c r="G603" s="13">
        <v>19838100</v>
      </c>
      <c r="H603" s="13">
        <v>22100</v>
      </c>
      <c r="I603" s="13">
        <v>89800</v>
      </c>
      <c r="J603" s="13">
        <v>0</v>
      </c>
      <c r="K603" s="13">
        <v>0</v>
      </c>
      <c r="L603" s="13">
        <v>3600</v>
      </c>
      <c r="M603" s="13">
        <v>115500</v>
      </c>
      <c r="N603" s="13">
        <v>3000</v>
      </c>
      <c r="O603" s="13">
        <v>209800</v>
      </c>
      <c r="P603" s="13">
        <v>0</v>
      </c>
      <c r="Q603" s="13">
        <v>-13400</v>
      </c>
      <c r="R603" s="13">
        <v>67800</v>
      </c>
      <c r="S603" s="13">
        <v>267200</v>
      </c>
      <c r="T603" s="13">
        <v>25100</v>
      </c>
      <c r="U603" s="13">
        <v>299600</v>
      </c>
      <c r="V603" s="13">
        <v>0</v>
      </c>
      <c r="W603" s="13">
        <v>-13400</v>
      </c>
      <c r="X603" s="13">
        <v>71400</v>
      </c>
      <c r="Y603" s="13">
        <v>382700</v>
      </c>
    </row>
    <row r="604" spans="2:25" x14ac:dyDescent="0.25">
      <c r="B604" s="2">
        <v>599</v>
      </c>
      <c r="C604" s="2">
        <v>2013</v>
      </c>
      <c r="D604" s="1">
        <v>22040</v>
      </c>
      <c r="E604" t="s">
        <v>484</v>
      </c>
      <c r="F604" s="2" t="s">
        <v>1</v>
      </c>
      <c r="G604" s="13">
        <v>28783500</v>
      </c>
      <c r="H604" s="13">
        <v>300</v>
      </c>
      <c r="I604" s="13">
        <v>87200</v>
      </c>
      <c r="J604" s="13">
        <v>0</v>
      </c>
      <c r="K604" s="13">
        <v>0</v>
      </c>
      <c r="L604" s="13">
        <v>2500</v>
      </c>
      <c r="M604" s="13">
        <v>90000</v>
      </c>
      <c r="N604" s="13">
        <v>12700</v>
      </c>
      <c r="O604" s="13">
        <v>7500</v>
      </c>
      <c r="P604" s="13">
        <v>0</v>
      </c>
      <c r="Q604" s="13">
        <v>0</v>
      </c>
      <c r="R604" s="13">
        <v>10900</v>
      </c>
      <c r="S604" s="13">
        <v>31100</v>
      </c>
      <c r="T604" s="13">
        <v>13000</v>
      </c>
      <c r="U604" s="13">
        <v>94700</v>
      </c>
      <c r="V604" s="13">
        <v>0</v>
      </c>
      <c r="W604" s="13">
        <v>0</v>
      </c>
      <c r="X604" s="13">
        <v>13400</v>
      </c>
      <c r="Y604" s="13">
        <v>121100</v>
      </c>
    </row>
    <row r="605" spans="2:25" x14ac:dyDescent="0.25">
      <c r="B605" s="2">
        <v>600</v>
      </c>
      <c r="C605" s="2">
        <v>2013</v>
      </c>
      <c r="D605" s="1">
        <v>22042</v>
      </c>
      <c r="E605" t="s">
        <v>485</v>
      </c>
      <c r="F605" s="2" t="s">
        <v>1</v>
      </c>
      <c r="G605" s="13">
        <v>45453300</v>
      </c>
      <c r="H605" s="13">
        <v>0</v>
      </c>
      <c r="I605" s="13">
        <v>284400</v>
      </c>
      <c r="J605" s="13">
        <v>0</v>
      </c>
      <c r="K605" s="13">
        <v>0</v>
      </c>
      <c r="L605" s="13">
        <v>500</v>
      </c>
      <c r="M605" s="13">
        <v>284900</v>
      </c>
      <c r="N605" s="13">
        <v>13800</v>
      </c>
      <c r="O605" s="13">
        <v>1100</v>
      </c>
      <c r="P605" s="13">
        <v>0</v>
      </c>
      <c r="Q605" s="13">
        <v>0</v>
      </c>
      <c r="R605" s="13">
        <v>46500</v>
      </c>
      <c r="S605" s="13">
        <v>61400</v>
      </c>
      <c r="T605" s="13">
        <v>13800</v>
      </c>
      <c r="U605" s="13">
        <v>285500</v>
      </c>
      <c r="V605" s="13">
        <v>0</v>
      </c>
      <c r="W605" s="13">
        <v>0</v>
      </c>
      <c r="X605" s="13">
        <v>47000</v>
      </c>
      <c r="Y605" s="13">
        <v>346300</v>
      </c>
    </row>
    <row r="606" spans="2:25" x14ac:dyDescent="0.25">
      <c r="B606" s="2">
        <v>601</v>
      </c>
      <c r="C606" s="2">
        <v>2013</v>
      </c>
      <c r="D606" s="1">
        <v>22044</v>
      </c>
      <c r="E606" t="s">
        <v>486</v>
      </c>
      <c r="F606" s="2" t="s">
        <v>1</v>
      </c>
      <c r="G606" s="13">
        <v>41291900</v>
      </c>
      <c r="H606" s="13">
        <v>2800</v>
      </c>
      <c r="I606" s="13">
        <v>282000</v>
      </c>
      <c r="J606" s="13">
        <v>0</v>
      </c>
      <c r="K606" s="13">
        <v>0</v>
      </c>
      <c r="L606" s="13">
        <v>1500</v>
      </c>
      <c r="M606" s="13">
        <v>286300</v>
      </c>
      <c r="N606" s="13">
        <v>16100</v>
      </c>
      <c r="O606" s="13">
        <v>85200</v>
      </c>
      <c r="P606" s="13">
        <v>0</v>
      </c>
      <c r="Q606" s="13">
        <v>-100</v>
      </c>
      <c r="R606" s="13">
        <v>32500</v>
      </c>
      <c r="S606" s="13">
        <v>133700</v>
      </c>
      <c r="T606" s="13">
        <v>18900</v>
      </c>
      <c r="U606" s="13">
        <v>367200</v>
      </c>
      <c r="V606" s="13">
        <v>0</v>
      </c>
      <c r="W606" s="13">
        <v>-100</v>
      </c>
      <c r="X606" s="13">
        <v>34000</v>
      </c>
      <c r="Y606" s="13">
        <v>420000</v>
      </c>
    </row>
    <row r="607" spans="2:25" x14ac:dyDescent="0.25">
      <c r="B607" s="2">
        <v>602</v>
      </c>
      <c r="C607" s="2">
        <v>2013</v>
      </c>
      <c r="D607" s="1">
        <v>22046</v>
      </c>
      <c r="E607" t="s">
        <v>487</v>
      </c>
      <c r="F607" s="2" t="s">
        <v>1</v>
      </c>
      <c r="G607" s="13">
        <v>50536700</v>
      </c>
      <c r="H607" s="13">
        <v>6000</v>
      </c>
      <c r="I607" s="13">
        <v>111400</v>
      </c>
      <c r="J607" s="13">
        <v>0</v>
      </c>
      <c r="K607" s="13">
        <v>0</v>
      </c>
      <c r="L607" s="13">
        <v>19200</v>
      </c>
      <c r="M607" s="13">
        <v>136600</v>
      </c>
      <c r="N607" s="13">
        <v>9800</v>
      </c>
      <c r="O607" s="13">
        <v>121400</v>
      </c>
      <c r="P607" s="13">
        <v>0</v>
      </c>
      <c r="Q607" s="13">
        <v>0</v>
      </c>
      <c r="R607" s="13">
        <v>21600</v>
      </c>
      <c r="S607" s="13">
        <v>152800</v>
      </c>
      <c r="T607" s="13">
        <v>15800</v>
      </c>
      <c r="U607" s="13">
        <v>232800</v>
      </c>
      <c r="V607" s="13">
        <v>0</v>
      </c>
      <c r="W607" s="13">
        <v>0</v>
      </c>
      <c r="X607" s="13">
        <v>40800</v>
      </c>
      <c r="Y607" s="13">
        <v>289400</v>
      </c>
    </row>
    <row r="608" spans="2:25" x14ac:dyDescent="0.25">
      <c r="B608" s="2">
        <v>603</v>
      </c>
      <c r="C608" s="2">
        <v>2013</v>
      </c>
      <c r="D608" s="1">
        <v>22048</v>
      </c>
      <c r="E608" t="s">
        <v>488</v>
      </c>
      <c r="F608" s="2" t="s">
        <v>1</v>
      </c>
      <c r="G608" s="13">
        <v>21010400</v>
      </c>
      <c r="H608" s="13">
        <v>0</v>
      </c>
      <c r="I608" s="13">
        <v>0</v>
      </c>
      <c r="J608" s="13">
        <v>0</v>
      </c>
      <c r="K608" s="13">
        <v>0</v>
      </c>
      <c r="L608" s="13">
        <v>0</v>
      </c>
      <c r="M608" s="13">
        <v>0</v>
      </c>
      <c r="N608" s="13">
        <v>1000</v>
      </c>
      <c r="O608" s="13">
        <v>4600</v>
      </c>
      <c r="P608" s="13">
        <v>0</v>
      </c>
      <c r="Q608" s="13">
        <v>0</v>
      </c>
      <c r="R608" s="13">
        <v>25900</v>
      </c>
      <c r="S608" s="13">
        <v>31500</v>
      </c>
      <c r="T608" s="13">
        <v>1000</v>
      </c>
      <c r="U608" s="13">
        <v>4600</v>
      </c>
      <c r="V608" s="13">
        <v>0</v>
      </c>
      <c r="W608" s="13">
        <v>0</v>
      </c>
      <c r="X608" s="13">
        <v>25900</v>
      </c>
      <c r="Y608" s="13">
        <v>31500</v>
      </c>
    </row>
    <row r="609" spans="2:25" x14ac:dyDescent="0.25">
      <c r="B609" s="2">
        <v>604</v>
      </c>
      <c r="C609" s="2">
        <v>2013</v>
      </c>
      <c r="D609" s="1">
        <v>22050</v>
      </c>
      <c r="E609" t="s">
        <v>489</v>
      </c>
      <c r="F609" s="2" t="s">
        <v>1</v>
      </c>
      <c r="G609" s="13">
        <v>110976500</v>
      </c>
      <c r="H609" s="13">
        <v>11000</v>
      </c>
      <c r="I609" s="13">
        <v>9700</v>
      </c>
      <c r="J609" s="13">
        <v>0</v>
      </c>
      <c r="K609" s="13">
        <v>0</v>
      </c>
      <c r="L609" s="13">
        <v>100</v>
      </c>
      <c r="M609" s="13">
        <v>20800</v>
      </c>
      <c r="N609" s="13">
        <v>134400</v>
      </c>
      <c r="O609" s="13">
        <v>552200</v>
      </c>
      <c r="P609" s="13">
        <v>0</v>
      </c>
      <c r="Q609" s="13">
        <v>-7300</v>
      </c>
      <c r="R609" s="13">
        <v>549700</v>
      </c>
      <c r="S609" s="13">
        <v>1229000</v>
      </c>
      <c r="T609" s="13">
        <v>145400</v>
      </c>
      <c r="U609" s="13">
        <v>561900</v>
      </c>
      <c r="V609" s="13">
        <v>0</v>
      </c>
      <c r="W609" s="13">
        <v>-7300</v>
      </c>
      <c r="X609" s="13">
        <v>549800</v>
      </c>
      <c r="Y609" s="13">
        <v>1249800</v>
      </c>
    </row>
    <row r="610" spans="2:25" x14ac:dyDescent="0.25">
      <c r="B610" s="2">
        <v>605</v>
      </c>
      <c r="C610" s="2">
        <v>2013</v>
      </c>
      <c r="D610" s="1">
        <v>22052</v>
      </c>
      <c r="E610" t="s">
        <v>490</v>
      </c>
      <c r="F610" s="2" t="s">
        <v>1</v>
      </c>
      <c r="G610" s="13">
        <v>56339400</v>
      </c>
      <c r="H610" s="13">
        <v>100</v>
      </c>
      <c r="I610" s="13">
        <v>30800</v>
      </c>
      <c r="J610" s="13">
        <v>0</v>
      </c>
      <c r="K610" s="13">
        <v>0</v>
      </c>
      <c r="L610" s="13">
        <v>100</v>
      </c>
      <c r="M610" s="13">
        <v>31000</v>
      </c>
      <c r="N610" s="13">
        <v>14800</v>
      </c>
      <c r="O610" s="13">
        <v>338100</v>
      </c>
      <c r="P610" s="13">
        <v>0</v>
      </c>
      <c r="Q610" s="13">
        <v>0</v>
      </c>
      <c r="R610" s="13">
        <v>443100</v>
      </c>
      <c r="S610" s="13">
        <v>796000</v>
      </c>
      <c r="T610" s="13">
        <v>14900</v>
      </c>
      <c r="U610" s="13">
        <v>368900</v>
      </c>
      <c r="V610" s="13">
        <v>0</v>
      </c>
      <c r="W610" s="13">
        <v>0</v>
      </c>
      <c r="X610" s="13">
        <v>443200</v>
      </c>
      <c r="Y610" s="13">
        <v>827000</v>
      </c>
    </row>
    <row r="611" spans="2:25" x14ac:dyDescent="0.25">
      <c r="B611" s="2">
        <v>606</v>
      </c>
      <c r="C611" s="2">
        <v>2013</v>
      </c>
      <c r="D611" s="1">
        <v>22054</v>
      </c>
      <c r="E611" t="s">
        <v>491</v>
      </c>
      <c r="F611" s="2" t="s">
        <v>1</v>
      </c>
      <c r="G611" s="13">
        <v>57127200</v>
      </c>
      <c r="H611" s="13">
        <v>1900</v>
      </c>
      <c r="I611" s="13">
        <v>7200</v>
      </c>
      <c r="J611" s="13">
        <v>0</v>
      </c>
      <c r="K611" s="13">
        <v>0</v>
      </c>
      <c r="L611" s="13">
        <v>500</v>
      </c>
      <c r="M611" s="13">
        <v>9600</v>
      </c>
      <c r="N611" s="13">
        <v>72700</v>
      </c>
      <c r="O611" s="13">
        <v>146200</v>
      </c>
      <c r="P611" s="13">
        <v>0</v>
      </c>
      <c r="Q611" s="13">
        <v>0</v>
      </c>
      <c r="R611" s="13">
        <v>39300</v>
      </c>
      <c r="S611" s="13">
        <v>258200</v>
      </c>
      <c r="T611" s="13">
        <v>74600</v>
      </c>
      <c r="U611" s="13">
        <v>153400</v>
      </c>
      <c r="V611" s="13">
        <v>0</v>
      </c>
      <c r="W611" s="13">
        <v>0</v>
      </c>
      <c r="X611" s="13">
        <v>39800</v>
      </c>
      <c r="Y611" s="13">
        <v>267800</v>
      </c>
    </row>
    <row r="612" spans="2:25" x14ac:dyDescent="0.25">
      <c r="B612" s="2">
        <v>607</v>
      </c>
      <c r="C612" s="2">
        <v>2013</v>
      </c>
      <c r="D612" s="1">
        <v>22056</v>
      </c>
      <c r="E612" t="s">
        <v>492</v>
      </c>
      <c r="F612" s="2" t="s">
        <v>1</v>
      </c>
      <c r="G612" s="13">
        <v>52137800</v>
      </c>
      <c r="H612" s="13">
        <v>7200</v>
      </c>
      <c r="I612" s="13">
        <v>67700</v>
      </c>
      <c r="J612" s="13">
        <v>0</v>
      </c>
      <c r="K612" s="13">
        <v>0</v>
      </c>
      <c r="L612" s="13">
        <v>7600</v>
      </c>
      <c r="M612" s="13">
        <v>82500</v>
      </c>
      <c r="N612" s="13">
        <v>111300</v>
      </c>
      <c r="O612" s="13">
        <v>449200</v>
      </c>
      <c r="P612" s="13">
        <v>0</v>
      </c>
      <c r="Q612" s="13">
        <v>-18400</v>
      </c>
      <c r="R612" s="13">
        <v>130600</v>
      </c>
      <c r="S612" s="13">
        <v>672700</v>
      </c>
      <c r="T612" s="13">
        <v>118500</v>
      </c>
      <c r="U612" s="13">
        <v>516900</v>
      </c>
      <c r="V612" s="13">
        <v>0</v>
      </c>
      <c r="W612" s="13">
        <v>-18400</v>
      </c>
      <c r="X612" s="13">
        <v>138200</v>
      </c>
      <c r="Y612" s="13">
        <v>755200</v>
      </c>
    </row>
    <row r="613" spans="2:25" x14ac:dyDescent="0.25">
      <c r="B613" s="2">
        <v>608</v>
      </c>
      <c r="C613" s="2">
        <v>2013</v>
      </c>
      <c r="D613" s="1">
        <v>22058</v>
      </c>
      <c r="E613" t="s">
        <v>493</v>
      </c>
      <c r="F613" s="2" t="s">
        <v>1</v>
      </c>
      <c r="G613" s="13">
        <v>46850600</v>
      </c>
      <c r="H613" s="13">
        <v>1400</v>
      </c>
      <c r="I613" s="13">
        <v>95400</v>
      </c>
      <c r="J613" s="13">
        <v>0</v>
      </c>
      <c r="K613" s="13">
        <v>0</v>
      </c>
      <c r="L613" s="13">
        <v>200</v>
      </c>
      <c r="M613" s="13">
        <v>97000</v>
      </c>
      <c r="N613" s="13">
        <v>21900</v>
      </c>
      <c r="O613" s="13">
        <v>151100</v>
      </c>
      <c r="P613" s="13">
        <v>0</v>
      </c>
      <c r="Q613" s="13">
        <v>-16000</v>
      </c>
      <c r="R613" s="13">
        <v>134000</v>
      </c>
      <c r="S613" s="13">
        <v>291000</v>
      </c>
      <c r="T613" s="13">
        <v>23300</v>
      </c>
      <c r="U613" s="13">
        <v>246500</v>
      </c>
      <c r="V613" s="13">
        <v>0</v>
      </c>
      <c r="W613" s="13">
        <v>-16000</v>
      </c>
      <c r="X613" s="13">
        <v>134200</v>
      </c>
      <c r="Y613" s="13">
        <v>388000</v>
      </c>
    </row>
    <row r="614" spans="2:25" x14ac:dyDescent="0.25">
      <c r="B614" s="2">
        <v>609</v>
      </c>
      <c r="C614" s="2">
        <v>2013</v>
      </c>
      <c r="D614" s="1">
        <v>22060</v>
      </c>
      <c r="E614" t="s">
        <v>494</v>
      </c>
      <c r="F614" s="2" t="s">
        <v>1</v>
      </c>
      <c r="G614" s="13">
        <v>24509800</v>
      </c>
      <c r="H614" s="13">
        <v>300</v>
      </c>
      <c r="I614" s="13">
        <v>0</v>
      </c>
      <c r="J614" s="13">
        <v>0</v>
      </c>
      <c r="K614" s="13">
        <v>0</v>
      </c>
      <c r="L614" s="13">
        <v>100</v>
      </c>
      <c r="M614" s="13">
        <v>400</v>
      </c>
      <c r="N614" s="13">
        <v>1800</v>
      </c>
      <c r="O614" s="13">
        <v>55400</v>
      </c>
      <c r="P614" s="13">
        <v>0</v>
      </c>
      <c r="Q614" s="13">
        <v>0</v>
      </c>
      <c r="R614" s="13">
        <v>244600</v>
      </c>
      <c r="S614" s="13">
        <v>301800</v>
      </c>
      <c r="T614" s="13">
        <v>2100</v>
      </c>
      <c r="U614" s="13">
        <v>55400</v>
      </c>
      <c r="V614" s="13">
        <v>0</v>
      </c>
      <c r="W614" s="13">
        <v>0</v>
      </c>
      <c r="X614" s="13">
        <v>244700</v>
      </c>
      <c r="Y614" s="13">
        <v>302200</v>
      </c>
    </row>
    <row r="615" spans="2:25" x14ac:dyDescent="0.25">
      <c r="B615" s="2">
        <v>610</v>
      </c>
      <c r="C615" s="2">
        <v>2013</v>
      </c>
      <c r="D615" s="1">
        <v>22062</v>
      </c>
      <c r="E615" t="s">
        <v>495</v>
      </c>
      <c r="F615" s="2" t="s">
        <v>1</v>
      </c>
      <c r="G615" s="13">
        <v>23632300</v>
      </c>
      <c r="H615" s="13">
        <v>0</v>
      </c>
      <c r="I615" s="13">
        <v>0</v>
      </c>
      <c r="J615" s="13">
        <v>0</v>
      </c>
      <c r="K615" s="13">
        <v>0</v>
      </c>
      <c r="L615" s="13">
        <v>0</v>
      </c>
      <c r="M615" s="13">
        <v>0</v>
      </c>
      <c r="N615" s="13">
        <v>6600</v>
      </c>
      <c r="O615" s="13">
        <v>0</v>
      </c>
      <c r="P615" s="13">
        <v>0</v>
      </c>
      <c r="Q615" s="13">
        <v>0</v>
      </c>
      <c r="R615" s="13">
        <v>45700</v>
      </c>
      <c r="S615" s="13">
        <v>52300</v>
      </c>
      <c r="T615" s="13">
        <v>6600</v>
      </c>
      <c r="U615" s="13">
        <v>0</v>
      </c>
      <c r="V615" s="13">
        <v>0</v>
      </c>
      <c r="W615" s="13">
        <v>0</v>
      </c>
      <c r="X615" s="13">
        <v>45700</v>
      </c>
      <c r="Y615" s="13">
        <v>52300</v>
      </c>
    </row>
    <row r="616" spans="2:25" x14ac:dyDescent="0.25">
      <c r="B616" s="2">
        <v>611</v>
      </c>
      <c r="C616" s="2">
        <v>2013</v>
      </c>
      <c r="D616" s="1">
        <v>22064</v>
      </c>
      <c r="E616" t="s">
        <v>496</v>
      </c>
      <c r="F616" s="2" t="s">
        <v>1</v>
      </c>
      <c r="G616" s="13">
        <v>14323800</v>
      </c>
      <c r="H616" s="13">
        <v>0</v>
      </c>
      <c r="I616" s="13">
        <v>0</v>
      </c>
      <c r="J616" s="13">
        <v>0</v>
      </c>
      <c r="K616" s="13">
        <v>0</v>
      </c>
      <c r="L616" s="13">
        <v>0</v>
      </c>
      <c r="M616" s="13">
        <v>0</v>
      </c>
      <c r="N616" s="13">
        <v>4500</v>
      </c>
      <c r="O616" s="13">
        <v>12800</v>
      </c>
      <c r="P616" s="13">
        <v>0</v>
      </c>
      <c r="Q616" s="13">
        <v>15400</v>
      </c>
      <c r="R616" s="13">
        <v>40900</v>
      </c>
      <c r="S616" s="13">
        <v>73600</v>
      </c>
      <c r="T616" s="13">
        <v>4500</v>
      </c>
      <c r="U616" s="13">
        <v>12800</v>
      </c>
      <c r="V616" s="13">
        <v>0</v>
      </c>
      <c r="W616" s="13">
        <v>15400</v>
      </c>
      <c r="X616" s="13">
        <v>40900</v>
      </c>
      <c r="Y616" s="13">
        <v>73600</v>
      </c>
    </row>
    <row r="617" spans="2:25" x14ac:dyDescent="0.25">
      <c r="B617" s="2">
        <v>612</v>
      </c>
      <c r="C617" s="2">
        <v>2013</v>
      </c>
      <c r="D617" s="1">
        <v>22066</v>
      </c>
      <c r="E617" t="s">
        <v>497</v>
      </c>
      <c r="F617" s="2" t="s">
        <v>1</v>
      </c>
      <c r="G617" s="13">
        <v>29989800</v>
      </c>
      <c r="H617" s="13">
        <v>0</v>
      </c>
      <c r="I617" s="13">
        <v>0</v>
      </c>
      <c r="J617" s="13">
        <v>0</v>
      </c>
      <c r="K617" s="13">
        <v>0</v>
      </c>
      <c r="L617" s="13">
        <v>0</v>
      </c>
      <c r="M617" s="13">
        <v>0</v>
      </c>
      <c r="N617" s="13">
        <v>13900</v>
      </c>
      <c r="O617" s="13">
        <v>8100</v>
      </c>
      <c r="P617" s="13">
        <v>0</v>
      </c>
      <c r="Q617" s="13">
        <v>-13200</v>
      </c>
      <c r="R617" s="13">
        <v>682300</v>
      </c>
      <c r="S617" s="13">
        <v>691100</v>
      </c>
      <c r="T617" s="13">
        <v>13900</v>
      </c>
      <c r="U617" s="13">
        <v>8100</v>
      </c>
      <c r="V617" s="13">
        <v>0</v>
      </c>
      <c r="W617" s="13">
        <v>-13200</v>
      </c>
      <c r="X617" s="13">
        <v>682300</v>
      </c>
      <c r="Y617" s="13">
        <v>691100</v>
      </c>
    </row>
    <row r="618" spans="2:25" x14ac:dyDescent="0.25">
      <c r="B618" s="2">
        <v>613</v>
      </c>
      <c r="C618" s="2">
        <v>2013</v>
      </c>
      <c r="D618" s="1">
        <v>22106</v>
      </c>
      <c r="E618" t="s">
        <v>498</v>
      </c>
      <c r="F618" s="2" t="s">
        <v>19</v>
      </c>
      <c r="G618" s="13">
        <v>21874300</v>
      </c>
      <c r="H618" s="13">
        <v>0</v>
      </c>
      <c r="I618" s="13">
        <v>0</v>
      </c>
      <c r="J618" s="13">
        <v>0</v>
      </c>
      <c r="K618" s="13">
        <v>0</v>
      </c>
      <c r="L618" s="13">
        <v>0</v>
      </c>
      <c r="M618" s="13">
        <v>0</v>
      </c>
      <c r="N618" s="13">
        <v>61100</v>
      </c>
      <c r="O618" s="13">
        <v>4100</v>
      </c>
      <c r="P618" s="13">
        <v>0</v>
      </c>
      <c r="Q618" s="13">
        <v>0</v>
      </c>
      <c r="R618" s="13">
        <v>3200</v>
      </c>
      <c r="S618" s="13">
        <v>68400</v>
      </c>
      <c r="T618" s="13">
        <v>61100</v>
      </c>
      <c r="U618" s="13">
        <v>4100</v>
      </c>
      <c r="V618" s="13">
        <v>0</v>
      </c>
      <c r="W618" s="13">
        <v>0</v>
      </c>
      <c r="X618" s="13">
        <v>3200</v>
      </c>
      <c r="Y618" s="13">
        <v>68400</v>
      </c>
    </row>
    <row r="619" spans="2:25" x14ac:dyDescent="0.25">
      <c r="B619" s="2">
        <v>614</v>
      </c>
      <c r="C619" s="2">
        <v>2013</v>
      </c>
      <c r="D619" s="1">
        <v>22107</v>
      </c>
      <c r="E619" t="s">
        <v>467</v>
      </c>
      <c r="F619" s="2" t="s">
        <v>19</v>
      </c>
      <c r="G619" s="13">
        <v>27651100</v>
      </c>
      <c r="H619" s="13">
        <v>0</v>
      </c>
      <c r="I619" s="13">
        <v>0</v>
      </c>
      <c r="J619" s="13">
        <v>0</v>
      </c>
      <c r="K619" s="13">
        <v>0</v>
      </c>
      <c r="L619" s="13">
        <v>0</v>
      </c>
      <c r="M619" s="13">
        <v>0</v>
      </c>
      <c r="N619" s="13">
        <v>297300</v>
      </c>
      <c r="O619" s="13">
        <v>329400</v>
      </c>
      <c r="P619" s="13">
        <v>0</v>
      </c>
      <c r="Q619" s="13">
        <v>0</v>
      </c>
      <c r="R619" s="13">
        <v>17300</v>
      </c>
      <c r="S619" s="13">
        <v>644000</v>
      </c>
      <c r="T619" s="13">
        <v>297300</v>
      </c>
      <c r="U619" s="13">
        <v>329400</v>
      </c>
      <c r="V619" s="13">
        <v>0</v>
      </c>
      <c r="W619" s="13">
        <v>0</v>
      </c>
      <c r="X619" s="13">
        <v>17300</v>
      </c>
      <c r="Y619" s="13">
        <v>644000</v>
      </c>
    </row>
    <row r="620" spans="2:25" x14ac:dyDescent="0.25">
      <c r="B620" s="2">
        <v>615</v>
      </c>
      <c r="C620" s="2">
        <v>2013</v>
      </c>
      <c r="D620" s="1">
        <v>22108</v>
      </c>
      <c r="E620" t="s">
        <v>499</v>
      </c>
      <c r="F620" s="2" t="s">
        <v>19</v>
      </c>
      <c r="G620" s="13">
        <v>14421800</v>
      </c>
      <c r="H620" s="13">
        <v>0</v>
      </c>
      <c r="I620" s="13">
        <v>0</v>
      </c>
      <c r="J620" s="13">
        <v>0</v>
      </c>
      <c r="K620" s="13">
        <v>0</v>
      </c>
      <c r="L620" s="13">
        <v>0</v>
      </c>
      <c r="M620" s="13">
        <v>0</v>
      </c>
      <c r="N620" s="13">
        <v>43700</v>
      </c>
      <c r="O620" s="13">
        <v>43100</v>
      </c>
      <c r="P620" s="13">
        <v>0</v>
      </c>
      <c r="Q620" s="13">
        <v>1000</v>
      </c>
      <c r="R620" s="13">
        <v>4700</v>
      </c>
      <c r="S620" s="13">
        <v>92500</v>
      </c>
      <c r="T620" s="13">
        <v>43700</v>
      </c>
      <c r="U620" s="13">
        <v>43100</v>
      </c>
      <c r="V620" s="13">
        <v>0</v>
      </c>
      <c r="W620" s="13">
        <v>1000</v>
      </c>
      <c r="X620" s="13">
        <v>4700</v>
      </c>
      <c r="Y620" s="13">
        <v>92500</v>
      </c>
    </row>
    <row r="621" spans="2:25" x14ac:dyDescent="0.25">
      <c r="B621" s="2">
        <v>616</v>
      </c>
      <c r="C621" s="2">
        <v>2013</v>
      </c>
      <c r="D621" s="1">
        <v>22111</v>
      </c>
      <c r="E621" t="s">
        <v>469</v>
      </c>
      <c r="F621" s="2" t="s">
        <v>19</v>
      </c>
      <c r="G621" s="13">
        <v>10255800</v>
      </c>
      <c r="H621" s="13">
        <v>21700</v>
      </c>
      <c r="I621" s="13">
        <v>18500</v>
      </c>
      <c r="J621" s="13">
        <v>0</v>
      </c>
      <c r="K621" s="13">
        <v>0</v>
      </c>
      <c r="L621" s="13">
        <v>4000</v>
      </c>
      <c r="M621" s="13">
        <v>44200</v>
      </c>
      <c r="N621" s="13">
        <v>258200</v>
      </c>
      <c r="O621" s="13">
        <v>363000</v>
      </c>
      <c r="P621" s="13">
        <v>24600</v>
      </c>
      <c r="Q621" s="13">
        <v>0</v>
      </c>
      <c r="R621" s="13">
        <v>117300</v>
      </c>
      <c r="S621" s="13">
        <v>763100</v>
      </c>
      <c r="T621" s="13">
        <v>279900</v>
      </c>
      <c r="U621" s="13">
        <v>381500</v>
      </c>
      <c r="V621" s="13">
        <v>24600</v>
      </c>
      <c r="W621" s="13">
        <v>0</v>
      </c>
      <c r="X621" s="13">
        <v>121300</v>
      </c>
      <c r="Y621" s="13">
        <v>807300</v>
      </c>
    </row>
    <row r="622" spans="2:25" x14ac:dyDescent="0.25">
      <c r="B622" s="2">
        <v>617</v>
      </c>
      <c r="C622" s="2">
        <v>2013</v>
      </c>
      <c r="D622" s="1">
        <v>22116</v>
      </c>
      <c r="E622" t="s">
        <v>500</v>
      </c>
      <c r="F622" s="2" t="s">
        <v>19</v>
      </c>
      <c r="G622" s="13">
        <v>51272200</v>
      </c>
      <c r="H622" s="13">
        <v>0</v>
      </c>
      <c r="I622" s="13">
        <v>0</v>
      </c>
      <c r="J622" s="13">
        <v>0</v>
      </c>
      <c r="K622" s="13">
        <v>0</v>
      </c>
      <c r="L622" s="13">
        <v>0</v>
      </c>
      <c r="M622" s="13">
        <v>0</v>
      </c>
      <c r="N622" s="13">
        <v>213100</v>
      </c>
      <c r="O622" s="13">
        <v>172300</v>
      </c>
      <c r="P622" s="13">
        <v>0</v>
      </c>
      <c r="Q622" s="13">
        <v>0</v>
      </c>
      <c r="R622" s="13">
        <v>145300</v>
      </c>
      <c r="S622" s="13">
        <v>530700</v>
      </c>
      <c r="T622" s="13">
        <v>213100</v>
      </c>
      <c r="U622" s="13">
        <v>172300</v>
      </c>
      <c r="V622" s="13">
        <v>0</v>
      </c>
      <c r="W622" s="13">
        <v>0</v>
      </c>
      <c r="X622" s="13">
        <v>145300</v>
      </c>
      <c r="Y622" s="13">
        <v>530700</v>
      </c>
    </row>
    <row r="623" spans="2:25" x14ac:dyDescent="0.25">
      <c r="B623" s="2">
        <v>618</v>
      </c>
      <c r="C623" s="2">
        <v>2013</v>
      </c>
      <c r="D623" s="1">
        <v>22136</v>
      </c>
      <c r="E623" t="s">
        <v>475</v>
      </c>
      <c r="F623" s="2" t="s">
        <v>19</v>
      </c>
      <c r="G623" s="13">
        <v>46416000</v>
      </c>
      <c r="H623" s="13">
        <v>2000</v>
      </c>
      <c r="I623" s="13">
        <v>0</v>
      </c>
      <c r="J623" s="13">
        <v>0</v>
      </c>
      <c r="K623" s="13">
        <v>0</v>
      </c>
      <c r="L623" s="13">
        <v>100</v>
      </c>
      <c r="M623" s="13">
        <v>2100</v>
      </c>
      <c r="N623" s="13">
        <v>362800</v>
      </c>
      <c r="O623" s="13">
        <v>828500</v>
      </c>
      <c r="P623" s="13">
        <v>0</v>
      </c>
      <c r="Q623" s="13">
        <v>0</v>
      </c>
      <c r="R623" s="13">
        <v>90600</v>
      </c>
      <c r="S623" s="13">
        <v>1281900</v>
      </c>
      <c r="T623" s="13">
        <v>364800</v>
      </c>
      <c r="U623" s="13">
        <v>828500</v>
      </c>
      <c r="V623" s="13">
        <v>0</v>
      </c>
      <c r="W623" s="13">
        <v>0</v>
      </c>
      <c r="X623" s="13">
        <v>90700</v>
      </c>
      <c r="Y623" s="13">
        <v>1284000</v>
      </c>
    </row>
    <row r="624" spans="2:25" x14ac:dyDescent="0.25">
      <c r="B624" s="2">
        <v>619</v>
      </c>
      <c r="C624" s="2">
        <v>2013</v>
      </c>
      <c r="D624" s="1">
        <v>22147</v>
      </c>
      <c r="E624" t="s">
        <v>501</v>
      </c>
      <c r="F624" s="2" t="s">
        <v>19</v>
      </c>
      <c r="G624" s="13">
        <v>23920900</v>
      </c>
      <c r="H624" s="13">
        <v>0</v>
      </c>
      <c r="I624" s="13">
        <v>0</v>
      </c>
      <c r="J624" s="13">
        <v>0</v>
      </c>
      <c r="K624" s="13">
        <v>0</v>
      </c>
      <c r="L624" s="13">
        <v>0</v>
      </c>
      <c r="M624" s="13">
        <v>0</v>
      </c>
      <c r="N624" s="13">
        <v>145700</v>
      </c>
      <c r="O624" s="13">
        <v>51400</v>
      </c>
      <c r="P624" s="13">
        <v>0</v>
      </c>
      <c r="Q624" s="13">
        <v>0</v>
      </c>
      <c r="R624" s="13">
        <v>72700</v>
      </c>
      <c r="S624" s="13">
        <v>269800</v>
      </c>
      <c r="T624" s="13">
        <v>145700</v>
      </c>
      <c r="U624" s="13">
        <v>51400</v>
      </c>
      <c r="V624" s="13">
        <v>0</v>
      </c>
      <c r="W624" s="13">
        <v>0</v>
      </c>
      <c r="X624" s="13">
        <v>72700</v>
      </c>
      <c r="Y624" s="13">
        <v>269800</v>
      </c>
    </row>
    <row r="625" spans="2:25" x14ac:dyDescent="0.25">
      <c r="B625" s="2">
        <v>620</v>
      </c>
      <c r="C625" s="2">
        <v>2013</v>
      </c>
      <c r="D625" s="1">
        <v>22151</v>
      </c>
      <c r="E625" t="s">
        <v>502</v>
      </c>
      <c r="F625" s="2" t="s">
        <v>19</v>
      </c>
      <c r="G625" s="13">
        <v>27723500</v>
      </c>
      <c r="H625" s="13">
        <v>16300</v>
      </c>
      <c r="I625" s="13">
        <v>172300</v>
      </c>
      <c r="J625" s="13">
        <v>0</v>
      </c>
      <c r="K625" s="13">
        <v>0</v>
      </c>
      <c r="L625" s="13">
        <v>22000</v>
      </c>
      <c r="M625" s="13">
        <v>210600</v>
      </c>
      <c r="N625" s="13">
        <v>181400</v>
      </c>
      <c r="O625" s="13">
        <v>210400</v>
      </c>
      <c r="P625" s="13">
        <v>0</v>
      </c>
      <c r="Q625" s="13">
        <v>-4100</v>
      </c>
      <c r="R625" s="13">
        <v>60900</v>
      </c>
      <c r="S625" s="13">
        <v>448600</v>
      </c>
      <c r="T625" s="13">
        <v>197700</v>
      </c>
      <c r="U625" s="13">
        <v>382700</v>
      </c>
      <c r="V625" s="13">
        <v>0</v>
      </c>
      <c r="W625" s="13">
        <v>-4100</v>
      </c>
      <c r="X625" s="13">
        <v>82900</v>
      </c>
      <c r="Y625" s="13">
        <v>659200</v>
      </c>
    </row>
    <row r="626" spans="2:25" x14ac:dyDescent="0.25">
      <c r="B626" s="2">
        <v>621</v>
      </c>
      <c r="C626" s="2">
        <v>2013</v>
      </c>
      <c r="D626" s="1">
        <v>22152</v>
      </c>
      <c r="E626" t="s">
        <v>483</v>
      </c>
      <c r="F626" s="2" t="s">
        <v>19</v>
      </c>
      <c r="G626" s="13">
        <v>6739900</v>
      </c>
      <c r="H626" s="13">
        <v>0</v>
      </c>
      <c r="I626" s="13">
        <v>0</v>
      </c>
      <c r="J626" s="13">
        <v>0</v>
      </c>
      <c r="K626" s="13">
        <v>0</v>
      </c>
      <c r="L626" s="13">
        <v>0</v>
      </c>
      <c r="M626" s="13">
        <v>0</v>
      </c>
      <c r="N626" s="13">
        <v>59400</v>
      </c>
      <c r="O626" s="13">
        <v>11400</v>
      </c>
      <c r="P626" s="13">
        <v>0</v>
      </c>
      <c r="Q626" s="13">
        <v>0</v>
      </c>
      <c r="R626" s="13">
        <v>9300</v>
      </c>
      <c r="S626" s="13">
        <v>80100</v>
      </c>
      <c r="T626" s="13">
        <v>59400</v>
      </c>
      <c r="U626" s="13">
        <v>11400</v>
      </c>
      <c r="V626" s="13">
        <v>0</v>
      </c>
      <c r="W626" s="13">
        <v>0</v>
      </c>
      <c r="X626" s="13">
        <v>9300</v>
      </c>
      <c r="Y626" s="13">
        <v>80100</v>
      </c>
    </row>
    <row r="627" spans="2:25" x14ac:dyDescent="0.25">
      <c r="B627" s="2">
        <v>622</v>
      </c>
      <c r="C627" s="2">
        <v>2013</v>
      </c>
      <c r="D627" s="1">
        <v>22153</v>
      </c>
      <c r="E627" t="s">
        <v>485</v>
      </c>
      <c r="F627" s="2" t="s">
        <v>19</v>
      </c>
      <c r="G627" s="13">
        <v>60240700</v>
      </c>
      <c r="H627" s="13">
        <v>152300</v>
      </c>
      <c r="I627" s="13">
        <v>1001300</v>
      </c>
      <c r="J627" s="13">
        <v>0</v>
      </c>
      <c r="K627" s="13">
        <v>0</v>
      </c>
      <c r="L627" s="13">
        <v>47400</v>
      </c>
      <c r="M627" s="13">
        <v>1201000</v>
      </c>
      <c r="N627" s="13">
        <v>649400</v>
      </c>
      <c r="O627" s="13">
        <v>303300</v>
      </c>
      <c r="P627" s="13">
        <v>0</v>
      </c>
      <c r="Q627" s="13">
        <v>0</v>
      </c>
      <c r="R627" s="13">
        <v>141600</v>
      </c>
      <c r="S627" s="13">
        <v>1094300</v>
      </c>
      <c r="T627" s="13">
        <v>801700</v>
      </c>
      <c r="U627" s="13">
        <v>1304600</v>
      </c>
      <c r="V627" s="13">
        <v>0</v>
      </c>
      <c r="W627" s="13">
        <v>0</v>
      </c>
      <c r="X627" s="13">
        <v>189000</v>
      </c>
      <c r="Y627" s="13">
        <v>2295300</v>
      </c>
    </row>
    <row r="628" spans="2:25" x14ac:dyDescent="0.25">
      <c r="B628" s="2">
        <v>623</v>
      </c>
      <c r="C628" s="2">
        <v>2013</v>
      </c>
      <c r="D628" s="1">
        <v>22171</v>
      </c>
      <c r="E628" t="s">
        <v>488</v>
      </c>
      <c r="F628" s="2" t="s">
        <v>19</v>
      </c>
      <c r="G628" s="13">
        <v>8277900</v>
      </c>
      <c r="H628" s="13">
        <v>0</v>
      </c>
      <c r="I628" s="13">
        <v>0</v>
      </c>
      <c r="J628" s="13">
        <v>0</v>
      </c>
      <c r="K628" s="13">
        <v>0</v>
      </c>
      <c r="L628" s="13">
        <v>200</v>
      </c>
      <c r="M628" s="13">
        <v>200</v>
      </c>
      <c r="N628" s="13">
        <v>55300</v>
      </c>
      <c r="O628" s="13">
        <v>115500</v>
      </c>
      <c r="P628" s="13">
        <v>0</v>
      </c>
      <c r="Q628" s="13">
        <v>0</v>
      </c>
      <c r="R628" s="13">
        <v>24300</v>
      </c>
      <c r="S628" s="13">
        <v>195100</v>
      </c>
      <c r="T628" s="13">
        <v>55300</v>
      </c>
      <c r="U628" s="13">
        <v>115500</v>
      </c>
      <c r="V628" s="13">
        <v>0</v>
      </c>
      <c r="W628" s="13">
        <v>0</v>
      </c>
      <c r="X628" s="13">
        <v>24500</v>
      </c>
      <c r="Y628" s="13">
        <v>195300</v>
      </c>
    </row>
    <row r="629" spans="2:25" x14ac:dyDescent="0.25">
      <c r="B629" s="2">
        <v>624</v>
      </c>
      <c r="C629" s="2">
        <v>2013</v>
      </c>
      <c r="D629" s="1">
        <v>22172</v>
      </c>
      <c r="E629" t="s">
        <v>490</v>
      </c>
      <c r="F629" s="2" t="s">
        <v>19</v>
      </c>
      <c r="G629" s="13">
        <v>33406600</v>
      </c>
      <c r="H629" s="13">
        <v>0</v>
      </c>
      <c r="I629" s="13">
        <v>0</v>
      </c>
      <c r="J629" s="13">
        <v>0</v>
      </c>
      <c r="K629" s="13">
        <v>0</v>
      </c>
      <c r="L629" s="13">
        <v>0</v>
      </c>
      <c r="M629" s="13">
        <v>0</v>
      </c>
      <c r="N629" s="13">
        <v>76400</v>
      </c>
      <c r="O629" s="13">
        <v>108300</v>
      </c>
      <c r="P629" s="13">
        <v>0</v>
      </c>
      <c r="Q629" s="13">
        <v>-3900</v>
      </c>
      <c r="R629" s="13">
        <v>49400</v>
      </c>
      <c r="S629" s="13">
        <v>230200</v>
      </c>
      <c r="T629" s="13">
        <v>76400</v>
      </c>
      <c r="U629" s="13">
        <v>108300</v>
      </c>
      <c r="V629" s="13">
        <v>0</v>
      </c>
      <c r="W629" s="13">
        <v>-3900</v>
      </c>
      <c r="X629" s="13">
        <v>49400</v>
      </c>
      <c r="Y629" s="13">
        <v>230200</v>
      </c>
    </row>
    <row r="630" spans="2:25" x14ac:dyDescent="0.25">
      <c r="B630" s="2">
        <v>625</v>
      </c>
      <c r="C630" s="2">
        <v>2013</v>
      </c>
      <c r="D630" s="1">
        <v>22186</v>
      </c>
      <c r="E630" t="s">
        <v>503</v>
      </c>
      <c r="F630" s="2" t="s">
        <v>19</v>
      </c>
      <c r="G630" s="13">
        <v>15183200</v>
      </c>
      <c r="H630" s="13">
        <v>0</v>
      </c>
      <c r="I630" s="13">
        <v>0</v>
      </c>
      <c r="J630" s="13">
        <v>0</v>
      </c>
      <c r="K630" s="13">
        <v>0</v>
      </c>
      <c r="L630" s="13">
        <v>0</v>
      </c>
      <c r="M630" s="13">
        <v>0</v>
      </c>
      <c r="N630" s="13">
        <v>92500</v>
      </c>
      <c r="O630" s="13">
        <v>59900</v>
      </c>
      <c r="P630" s="13">
        <v>0</v>
      </c>
      <c r="Q630" s="13">
        <v>0</v>
      </c>
      <c r="R630" s="13">
        <v>315400</v>
      </c>
      <c r="S630" s="13">
        <v>467800</v>
      </c>
      <c r="T630" s="13">
        <v>92500</v>
      </c>
      <c r="U630" s="13">
        <v>59900</v>
      </c>
      <c r="V630" s="13">
        <v>0</v>
      </c>
      <c r="W630" s="13">
        <v>0</v>
      </c>
      <c r="X630" s="13">
        <v>315400</v>
      </c>
      <c r="Y630" s="13">
        <v>467800</v>
      </c>
    </row>
    <row r="631" spans="2:25" x14ac:dyDescent="0.25">
      <c r="B631" s="2">
        <v>626</v>
      </c>
      <c r="C631" s="2">
        <v>2013</v>
      </c>
      <c r="D631" s="1">
        <v>22191</v>
      </c>
      <c r="E631" t="s">
        <v>496</v>
      </c>
      <c r="F631" s="2" t="s">
        <v>19</v>
      </c>
      <c r="G631" s="13">
        <v>3720000</v>
      </c>
      <c r="H631" s="13">
        <v>0</v>
      </c>
      <c r="I631" s="13">
        <v>0</v>
      </c>
      <c r="J631" s="13">
        <v>0</v>
      </c>
      <c r="K631" s="13">
        <v>0</v>
      </c>
      <c r="L631" s="13">
        <v>0</v>
      </c>
      <c r="M631" s="13">
        <v>0</v>
      </c>
      <c r="N631" s="13">
        <v>12100</v>
      </c>
      <c r="O631" s="13">
        <v>1200</v>
      </c>
      <c r="P631" s="13">
        <v>0</v>
      </c>
      <c r="Q631" s="13">
        <v>0</v>
      </c>
      <c r="R631" s="13">
        <v>1200</v>
      </c>
      <c r="S631" s="13">
        <v>14500</v>
      </c>
      <c r="T631" s="13">
        <v>12100</v>
      </c>
      <c r="U631" s="13">
        <v>1200</v>
      </c>
      <c r="V631" s="13">
        <v>0</v>
      </c>
      <c r="W631" s="13">
        <v>0</v>
      </c>
      <c r="X631" s="13">
        <v>1200</v>
      </c>
      <c r="Y631" s="13">
        <v>14500</v>
      </c>
    </row>
    <row r="632" spans="2:25" x14ac:dyDescent="0.25">
      <c r="B632" s="2">
        <v>627</v>
      </c>
      <c r="C632" s="2">
        <v>2013</v>
      </c>
      <c r="D632" s="1">
        <v>22206</v>
      </c>
      <c r="E632" t="s">
        <v>468</v>
      </c>
      <c r="F632" s="2" t="s">
        <v>20</v>
      </c>
      <c r="G632" s="13">
        <v>110027400</v>
      </c>
      <c r="H632" s="13">
        <v>119400</v>
      </c>
      <c r="I632" s="13">
        <v>2317400</v>
      </c>
      <c r="J632" s="13">
        <v>0</v>
      </c>
      <c r="K632" s="13">
        <v>0</v>
      </c>
      <c r="L632" s="13">
        <v>45500</v>
      </c>
      <c r="M632" s="13">
        <v>2482300</v>
      </c>
      <c r="N632" s="13">
        <v>1768100</v>
      </c>
      <c r="O632" s="13">
        <v>372400</v>
      </c>
      <c r="P632" s="13">
        <v>5100</v>
      </c>
      <c r="Q632" s="13">
        <v>6200</v>
      </c>
      <c r="R632" s="13">
        <v>586700</v>
      </c>
      <c r="S632" s="13">
        <v>2738500</v>
      </c>
      <c r="T632" s="13">
        <v>1887500</v>
      </c>
      <c r="U632" s="13">
        <v>2689800</v>
      </c>
      <c r="V632" s="13">
        <v>5100</v>
      </c>
      <c r="W632" s="13">
        <v>6200</v>
      </c>
      <c r="X632" s="13">
        <v>632200</v>
      </c>
      <c r="Y632" s="13">
        <v>5220800</v>
      </c>
    </row>
    <row r="633" spans="2:25" x14ac:dyDescent="0.25">
      <c r="B633" s="2">
        <v>628</v>
      </c>
      <c r="C633" s="2">
        <v>2013</v>
      </c>
      <c r="D633" s="1">
        <v>22211</v>
      </c>
      <c r="E633" t="s">
        <v>504</v>
      </c>
      <c r="F633" s="2" t="s">
        <v>20</v>
      </c>
      <c r="G633" s="13">
        <v>89420800</v>
      </c>
      <c r="H633" s="13">
        <v>24000</v>
      </c>
      <c r="I633" s="13">
        <v>308200</v>
      </c>
      <c r="J633" s="13">
        <v>0</v>
      </c>
      <c r="K633" s="13">
        <v>0</v>
      </c>
      <c r="L633" s="13">
        <v>12800</v>
      </c>
      <c r="M633" s="13">
        <v>345000</v>
      </c>
      <c r="N633" s="13">
        <v>959400</v>
      </c>
      <c r="O633" s="13">
        <v>392300</v>
      </c>
      <c r="P633" s="13">
        <v>0</v>
      </c>
      <c r="Q633" s="13">
        <v>45700</v>
      </c>
      <c r="R633" s="13">
        <v>133600</v>
      </c>
      <c r="S633" s="13">
        <v>1531000</v>
      </c>
      <c r="T633" s="13">
        <v>983400</v>
      </c>
      <c r="U633" s="13">
        <v>700500</v>
      </c>
      <c r="V633" s="13">
        <v>0</v>
      </c>
      <c r="W633" s="13">
        <v>45700</v>
      </c>
      <c r="X633" s="13">
        <v>146400</v>
      </c>
      <c r="Y633" s="13">
        <v>1876000</v>
      </c>
    </row>
    <row r="634" spans="2:25" x14ac:dyDescent="0.25">
      <c r="B634" s="2">
        <v>629</v>
      </c>
      <c r="C634" s="2">
        <v>2013</v>
      </c>
      <c r="D634" s="1">
        <v>22226</v>
      </c>
      <c r="E634" t="s">
        <v>473</v>
      </c>
      <c r="F634" s="2" t="s">
        <v>20</v>
      </c>
      <c r="G634" s="13">
        <v>97778700</v>
      </c>
      <c r="H634" s="13">
        <v>191200</v>
      </c>
      <c r="I634" s="13">
        <v>372300</v>
      </c>
      <c r="J634" s="13">
        <v>0</v>
      </c>
      <c r="K634" s="13">
        <v>0</v>
      </c>
      <c r="L634" s="13">
        <v>17400</v>
      </c>
      <c r="M634" s="13">
        <v>580900</v>
      </c>
      <c r="N634" s="13">
        <v>1049700</v>
      </c>
      <c r="O634" s="13">
        <v>340700</v>
      </c>
      <c r="P634" s="13">
        <v>0</v>
      </c>
      <c r="Q634" s="13">
        <v>0</v>
      </c>
      <c r="R634" s="13">
        <v>73700</v>
      </c>
      <c r="S634" s="13">
        <v>1464100</v>
      </c>
      <c r="T634" s="13">
        <v>1240900</v>
      </c>
      <c r="U634" s="13">
        <v>713000</v>
      </c>
      <c r="V634" s="13">
        <v>0</v>
      </c>
      <c r="W634" s="13">
        <v>0</v>
      </c>
      <c r="X634" s="13">
        <v>91100</v>
      </c>
      <c r="Y634" s="13">
        <v>2045000</v>
      </c>
    </row>
    <row r="635" spans="2:25" x14ac:dyDescent="0.25">
      <c r="B635" s="2">
        <v>630</v>
      </c>
      <c r="C635" s="2">
        <v>2013</v>
      </c>
      <c r="D635" s="1">
        <v>22246</v>
      </c>
      <c r="E635" t="s">
        <v>505</v>
      </c>
      <c r="F635" s="2" t="s">
        <v>20</v>
      </c>
      <c r="G635" s="13">
        <v>203655200</v>
      </c>
      <c r="H635" s="13">
        <v>179200</v>
      </c>
      <c r="I635" s="13">
        <v>1809700</v>
      </c>
      <c r="J635" s="13">
        <v>0</v>
      </c>
      <c r="K635" s="13">
        <v>0</v>
      </c>
      <c r="L635" s="13">
        <v>185400</v>
      </c>
      <c r="M635" s="13">
        <v>2174300</v>
      </c>
      <c r="N635" s="13">
        <v>2835400</v>
      </c>
      <c r="O635" s="13">
        <v>1636600</v>
      </c>
      <c r="P635" s="13">
        <v>0</v>
      </c>
      <c r="Q635" s="13">
        <v>239500</v>
      </c>
      <c r="R635" s="13">
        <v>351700</v>
      </c>
      <c r="S635" s="13">
        <v>5063200</v>
      </c>
      <c r="T635" s="13">
        <v>3014600</v>
      </c>
      <c r="U635" s="13">
        <v>3446300</v>
      </c>
      <c r="V635" s="13">
        <v>0</v>
      </c>
      <c r="W635" s="13">
        <v>239500</v>
      </c>
      <c r="X635" s="13">
        <v>537100</v>
      </c>
      <c r="Y635" s="13">
        <v>7237500</v>
      </c>
    </row>
    <row r="636" spans="2:25" x14ac:dyDescent="0.25">
      <c r="B636" s="2">
        <v>631</v>
      </c>
      <c r="C636" s="2">
        <v>2013</v>
      </c>
      <c r="D636" s="1">
        <v>22271</v>
      </c>
      <c r="E636" t="s">
        <v>489</v>
      </c>
      <c r="F636" s="2" t="s">
        <v>20</v>
      </c>
      <c r="G636" s="13">
        <v>554879900</v>
      </c>
      <c r="H636" s="13">
        <v>144100</v>
      </c>
      <c r="I636" s="13">
        <v>154700</v>
      </c>
      <c r="J636" s="13">
        <v>0</v>
      </c>
      <c r="K636" s="13">
        <v>0</v>
      </c>
      <c r="L636" s="13">
        <v>127400</v>
      </c>
      <c r="M636" s="13">
        <v>426200</v>
      </c>
      <c r="N636" s="13">
        <v>10455300</v>
      </c>
      <c r="O636" s="13">
        <v>3424900</v>
      </c>
      <c r="P636" s="13">
        <v>0</v>
      </c>
      <c r="Q636" s="13">
        <v>-15700</v>
      </c>
      <c r="R636" s="13">
        <v>2229800</v>
      </c>
      <c r="S636" s="13">
        <v>16094300</v>
      </c>
      <c r="T636" s="13">
        <v>10599400</v>
      </c>
      <c r="U636" s="13">
        <v>3579600</v>
      </c>
      <c r="V636" s="13">
        <v>0</v>
      </c>
      <c r="W636" s="13">
        <v>-15700</v>
      </c>
      <c r="X636" s="13">
        <v>2357200</v>
      </c>
      <c r="Y636" s="13">
        <v>16520500</v>
      </c>
    </row>
    <row r="637" spans="2:25" x14ac:dyDescent="0.25">
      <c r="B637" s="2">
        <v>632</v>
      </c>
      <c r="C637" s="2">
        <v>2013</v>
      </c>
      <c r="D637" s="1">
        <v>23002</v>
      </c>
      <c r="E637" t="s">
        <v>0</v>
      </c>
      <c r="F637" s="2" t="s">
        <v>1</v>
      </c>
      <c r="G637" s="13">
        <v>47133200</v>
      </c>
      <c r="H637" s="13">
        <v>4000</v>
      </c>
      <c r="I637" s="13">
        <v>36300</v>
      </c>
      <c r="J637" s="13">
        <v>0</v>
      </c>
      <c r="K637" s="13">
        <v>0</v>
      </c>
      <c r="L637" s="13">
        <v>800</v>
      </c>
      <c r="M637" s="13">
        <v>41100</v>
      </c>
      <c r="N637" s="13">
        <v>11200</v>
      </c>
      <c r="O637" s="13">
        <v>21200</v>
      </c>
      <c r="P637" s="13">
        <v>0</v>
      </c>
      <c r="Q637" s="13">
        <v>0</v>
      </c>
      <c r="R637" s="13">
        <v>0</v>
      </c>
      <c r="S637" s="13">
        <v>32400</v>
      </c>
      <c r="T637" s="13">
        <v>15200</v>
      </c>
      <c r="U637" s="13">
        <v>57500</v>
      </c>
      <c r="V637" s="13">
        <v>0</v>
      </c>
      <c r="W637" s="13">
        <v>0</v>
      </c>
      <c r="X637" s="13">
        <v>800</v>
      </c>
      <c r="Y637" s="13">
        <v>73500</v>
      </c>
    </row>
    <row r="638" spans="2:25" x14ac:dyDescent="0.25">
      <c r="B638" s="2">
        <v>633</v>
      </c>
      <c r="C638" s="2">
        <v>2013</v>
      </c>
      <c r="D638" s="1">
        <v>23004</v>
      </c>
      <c r="E638" t="s">
        <v>506</v>
      </c>
      <c r="F638" s="2" t="s">
        <v>1</v>
      </c>
      <c r="G638" s="13">
        <v>89910200</v>
      </c>
      <c r="H638" s="13">
        <v>0</v>
      </c>
      <c r="I638" s="13">
        <v>0</v>
      </c>
      <c r="J638" s="13">
        <v>0</v>
      </c>
      <c r="K638" s="13">
        <v>0</v>
      </c>
      <c r="L638" s="13">
        <v>0</v>
      </c>
      <c r="M638" s="13">
        <v>0</v>
      </c>
      <c r="N638" s="13">
        <v>46000</v>
      </c>
      <c r="O638" s="13">
        <v>22300</v>
      </c>
      <c r="P638" s="13">
        <v>0</v>
      </c>
      <c r="Q638" s="13">
        <v>0</v>
      </c>
      <c r="R638" s="13">
        <v>427800</v>
      </c>
      <c r="S638" s="13">
        <v>496100</v>
      </c>
      <c r="T638" s="13">
        <v>46000</v>
      </c>
      <c r="U638" s="13">
        <v>22300</v>
      </c>
      <c r="V638" s="13">
        <v>0</v>
      </c>
      <c r="W638" s="13">
        <v>0</v>
      </c>
      <c r="X638" s="13">
        <v>427800</v>
      </c>
      <c r="Y638" s="13">
        <v>496100</v>
      </c>
    </row>
    <row r="639" spans="2:25" x14ac:dyDescent="0.25">
      <c r="B639" s="2">
        <v>634</v>
      </c>
      <c r="C639" s="2">
        <v>2013</v>
      </c>
      <c r="D639" s="1">
        <v>23006</v>
      </c>
      <c r="E639" t="s">
        <v>309</v>
      </c>
      <c r="F639" s="2" t="s">
        <v>1</v>
      </c>
      <c r="G639" s="13">
        <v>112010500</v>
      </c>
      <c r="H639" s="13">
        <v>0</v>
      </c>
      <c r="I639" s="13">
        <v>4200</v>
      </c>
      <c r="J639" s="13">
        <v>0</v>
      </c>
      <c r="K639" s="13">
        <v>0</v>
      </c>
      <c r="L639" s="13">
        <v>500</v>
      </c>
      <c r="M639" s="13">
        <v>4700</v>
      </c>
      <c r="N639" s="13">
        <v>17300</v>
      </c>
      <c r="O639" s="13">
        <v>31000</v>
      </c>
      <c r="P639" s="13">
        <v>0</v>
      </c>
      <c r="Q639" s="13">
        <v>0</v>
      </c>
      <c r="R639" s="13">
        <v>26500</v>
      </c>
      <c r="S639" s="13">
        <v>74800</v>
      </c>
      <c r="T639" s="13">
        <v>17300</v>
      </c>
      <c r="U639" s="13">
        <v>35200</v>
      </c>
      <c r="V639" s="13">
        <v>0</v>
      </c>
      <c r="W639" s="13">
        <v>0</v>
      </c>
      <c r="X639" s="13">
        <v>27000</v>
      </c>
      <c r="Y639" s="13">
        <v>79500</v>
      </c>
    </row>
    <row r="640" spans="2:25" x14ac:dyDescent="0.25">
      <c r="B640" s="2">
        <v>635</v>
      </c>
      <c r="C640" s="2">
        <v>2013</v>
      </c>
      <c r="D640" s="1">
        <v>23008</v>
      </c>
      <c r="E640" t="s">
        <v>507</v>
      </c>
      <c r="F640" s="2" t="s">
        <v>1</v>
      </c>
      <c r="G640" s="13">
        <v>61559800</v>
      </c>
      <c r="H640" s="13">
        <v>156200</v>
      </c>
      <c r="I640" s="13">
        <v>26400</v>
      </c>
      <c r="J640" s="13">
        <v>0</v>
      </c>
      <c r="K640" s="13">
        <v>0</v>
      </c>
      <c r="L640" s="13">
        <v>33300</v>
      </c>
      <c r="M640" s="13">
        <v>215900</v>
      </c>
      <c r="N640" s="13">
        <v>111700</v>
      </c>
      <c r="O640" s="13">
        <v>222600</v>
      </c>
      <c r="P640" s="13">
        <v>0</v>
      </c>
      <c r="Q640" s="13">
        <v>-100</v>
      </c>
      <c r="R640" s="13">
        <v>38200</v>
      </c>
      <c r="S640" s="13">
        <v>372400</v>
      </c>
      <c r="T640" s="13">
        <v>267900</v>
      </c>
      <c r="U640" s="13">
        <v>249000</v>
      </c>
      <c r="V640" s="13">
        <v>0</v>
      </c>
      <c r="W640" s="13">
        <v>-100</v>
      </c>
      <c r="X640" s="13">
        <v>71500</v>
      </c>
      <c r="Y640" s="13">
        <v>588300</v>
      </c>
    </row>
    <row r="641" spans="2:25" x14ac:dyDescent="0.25">
      <c r="B641" s="2">
        <v>636</v>
      </c>
      <c r="C641" s="2">
        <v>2013</v>
      </c>
      <c r="D641" s="1">
        <v>23010</v>
      </c>
      <c r="E641" t="s">
        <v>508</v>
      </c>
      <c r="F641" s="2" t="s">
        <v>1</v>
      </c>
      <c r="G641" s="13">
        <v>83761500</v>
      </c>
      <c r="H641" s="13">
        <v>1300</v>
      </c>
      <c r="I641" s="13">
        <v>66900</v>
      </c>
      <c r="J641" s="13">
        <v>0</v>
      </c>
      <c r="K641" s="13">
        <v>0</v>
      </c>
      <c r="L641" s="13">
        <v>3900</v>
      </c>
      <c r="M641" s="13">
        <v>72100</v>
      </c>
      <c r="N641" s="13">
        <v>40700</v>
      </c>
      <c r="O641" s="13">
        <v>1003300</v>
      </c>
      <c r="P641" s="13">
        <v>0</v>
      </c>
      <c r="Q641" s="13">
        <v>0</v>
      </c>
      <c r="R641" s="13">
        <v>0</v>
      </c>
      <c r="S641" s="13">
        <v>1044000</v>
      </c>
      <c r="T641" s="13">
        <v>42000</v>
      </c>
      <c r="U641" s="13">
        <v>1070200</v>
      </c>
      <c r="V641" s="13">
        <v>0</v>
      </c>
      <c r="W641" s="13">
        <v>0</v>
      </c>
      <c r="X641" s="13">
        <v>3900</v>
      </c>
      <c r="Y641" s="13">
        <v>1116100</v>
      </c>
    </row>
    <row r="642" spans="2:25" x14ac:dyDescent="0.25">
      <c r="B642" s="2">
        <v>637</v>
      </c>
      <c r="C642" s="2">
        <v>2013</v>
      </c>
      <c r="D642" s="1">
        <v>23012</v>
      </c>
      <c r="E642" t="s">
        <v>509</v>
      </c>
      <c r="F642" s="2" t="s">
        <v>1</v>
      </c>
      <c r="G642" s="13">
        <v>135493600</v>
      </c>
      <c r="H642" s="13">
        <v>4100</v>
      </c>
      <c r="I642" s="13">
        <v>160500</v>
      </c>
      <c r="J642" s="13">
        <v>0</v>
      </c>
      <c r="K642" s="13">
        <v>0</v>
      </c>
      <c r="L642" s="13">
        <v>171700</v>
      </c>
      <c r="M642" s="13">
        <v>336300</v>
      </c>
      <c r="N642" s="13">
        <v>126900</v>
      </c>
      <c r="O642" s="13">
        <v>358800</v>
      </c>
      <c r="P642" s="13">
        <v>2600</v>
      </c>
      <c r="Q642" s="13">
        <v>0</v>
      </c>
      <c r="R642" s="13">
        <v>229000</v>
      </c>
      <c r="S642" s="13">
        <v>717300</v>
      </c>
      <c r="T642" s="13">
        <v>131000</v>
      </c>
      <c r="U642" s="13">
        <v>519300</v>
      </c>
      <c r="V642" s="13">
        <v>2600</v>
      </c>
      <c r="W642" s="13">
        <v>0</v>
      </c>
      <c r="X642" s="13">
        <v>400700</v>
      </c>
      <c r="Y642" s="13">
        <v>1053600</v>
      </c>
    </row>
    <row r="643" spans="2:25" x14ac:dyDescent="0.25">
      <c r="B643" s="2">
        <v>638</v>
      </c>
      <c r="C643" s="2">
        <v>2013</v>
      </c>
      <c r="D643" s="1">
        <v>23014</v>
      </c>
      <c r="E643" t="s">
        <v>510</v>
      </c>
      <c r="F643" s="2" t="s">
        <v>1</v>
      </c>
      <c r="G643" s="13">
        <v>177213500</v>
      </c>
      <c r="H643" s="13">
        <v>100</v>
      </c>
      <c r="I643" s="13">
        <v>3900</v>
      </c>
      <c r="J643" s="13">
        <v>0</v>
      </c>
      <c r="K643" s="13">
        <v>0</v>
      </c>
      <c r="L643" s="13">
        <v>3700</v>
      </c>
      <c r="M643" s="13">
        <v>7700</v>
      </c>
      <c r="N643" s="13">
        <v>41200</v>
      </c>
      <c r="O643" s="13">
        <v>333800</v>
      </c>
      <c r="P643" s="13">
        <v>0</v>
      </c>
      <c r="Q643" s="13">
        <v>0</v>
      </c>
      <c r="R643" s="13">
        <v>136700</v>
      </c>
      <c r="S643" s="13">
        <v>511700</v>
      </c>
      <c r="T643" s="13">
        <v>41300</v>
      </c>
      <c r="U643" s="13">
        <v>337700</v>
      </c>
      <c r="V643" s="13">
        <v>0</v>
      </c>
      <c r="W643" s="13">
        <v>0</v>
      </c>
      <c r="X643" s="13">
        <v>140400</v>
      </c>
      <c r="Y643" s="13">
        <v>519400</v>
      </c>
    </row>
    <row r="644" spans="2:25" x14ac:dyDescent="0.25">
      <c r="B644" s="2">
        <v>639</v>
      </c>
      <c r="C644" s="2">
        <v>2013</v>
      </c>
      <c r="D644" s="1">
        <v>23016</v>
      </c>
      <c r="E644" t="s">
        <v>511</v>
      </c>
      <c r="F644" s="2" t="s">
        <v>1</v>
      </c>
      <c r="G644" s="13">
        <v>80471300</v>
      </c>
      <c r="H644" s="13">
        <v>5800</v>
      </c>
      <c r="I644" s="13">
        <v>228100</v>
      </c>
      <c r="J644" s="13">
        <v>0</v>
      </c>
      <c r="K644" s="13">
        <v>0</v>
      </c>
      <c r="L644" s="13">
        <v>4400</v>
      </c>
      <c r="M644" s="13">
        <v>238300</v>
      </c>
      <c r="N644" s="13">
        <v>196000</v>
      </c>
      <c r="O644" s="13">
        <v>452300</v>
      </c>
      <c r="P644" s="13">
        <v>0</v>
      </c>
      <c r="Q644" s="13">
        <v>0</v>
      </c>
      <c r="R644" s="13">
        <v>25000</v>
      </c>
      <c r="S644" s="13">
        <v>673300</v>
      </c>
      <c r="T644" s="13">
        <v>201800</v>
      </c>
      <c r="U644" s="13">
        <v>680400</v>
      </c>
      <c r="V644" s="13">
        <v>0</v>
      </c>
      <c r="W644" s="13">
        <v>0</v>
      </c>
      <c r="X644" s="13">
        <v>29400</v>
      </c>
      <c r="Y644" s="13">
        <v>911600</v>
      </c>
    </row>
    <row r="645" spans="2:25" x14ac:dyDescent="0.25">
      <c r="B645" s="2">
        <v>640</v>
      </c>
      <c r="C645" s="2">
        <v>2013</v>
      </c>
      <c r="D645" s="1">
        <v>23018</v>
      </c>
      <c r="E645" t="s">
        <v>512</v>
      </c>
      <c r="F645" s="2" t="s">
        <v>1</v>
      </c>
      <c r="G645" s="13">
        <v>58738800</v>
      </c>
      <c r="H645" s="13">
        <v>24800</v>
      </c>
      <c r="I645" s="13">
        <v>573800</v>
      </c>
      <c r="J645" s="13">
        <v>0</v>
      </c>
      <c r="K645" s="13">
        <v>0</v>
      </c>
      <c r="L645" s="13">
        <v>5843400</v>
      </c>
      <c r="M645" s="13">
        <v>6442000</v>
      </c>
      <c r="N645" s="13">
        <v>8900</v>
      </c>
      <c r="O645" s="13">
        <v>30200</v>
      </c>
      <c r="P645" s="13">
        <v>0</v>
      </c>
      <c r="Q645" s="13">
        <v>0</v>
      </c>
      <c r="R645" s="13">
        <v>0</v>
      </c>
      <c r="S645" s="13">
        <v>39100</v>
      </c>
      <c r="T645" s="13">
        <v>33700</v>
      </c>
      <c r="U645" s="13">
        <v>604000</v>
      </c>
      <c r="V645" s="13">
        <v>0</v>
      </c>
      <c r="W645" s="13">
        <v>0</v>
      </c>
      <c r="X645" s="13">
        <v>5843400</v>
      </c>
      <c r="Y645" s="13">
        <v>6481100</v>
      </c>
    </row>
    <row r="646" spans="2:25" x14ac:dyDescent="0.25">
      <c r="B646" s="2">
        <v>641</v>
      </c>
      <c r="C646" s="2">
        <v>2013</v>
      </c>
      <c r="D646" s="1">
        <v>23020</v>
      </c>
      <c r="E646" t="s">
        <v>9</v>
      </c>
      <c r="F646" s="2" t="s">
        <v>1</v>
      </c>
      <c r="G646" s="13">
        <v>103739600</v>
      </c>
      <c r="H646" s="13">
        <v>38400</v>
      </c>
      <c r="I646" s="13">
        <v>125600</v>
      </c>
      <c r="J646" s="13">
        <v>0</v>
      </c>
      <c r="K646" s="13">
        <v>0</v>
      </c>
      <c r="L646" s="13">
        <v>11500</v>
      </c>
      <c r="M646" s="13">
        <v>175500</v>
      </c>
      <c r="N646" s="13">
        <v>176000</v>
      </c>
      <c r="O646" s="13">
        <v>539600</v>
      </c>
      <c r="P646" s="13">
        <v>0</v>
      </c>
      <c r="Q646" s="13">
        <v>-6800</v>
      </c>
      <c r="R646" s="13">
        <v>56500</v>
      </c>
      <c r="S646" s="13">
        <v>765300</v>
      </c>
      <c r="T646" s="13">
        <v>214400</v>
      </c>
      <c r="U646" s="13">
        <v>665200</v>
      </c>
      <c r="V646" s="13">
        <v>0</v>
      </c>
      <c r="W646" s="13">
        <v>-6800</v>
      </c>
      <c r="X646" s="13">
        <v>68000</v>
      </c>
      <c r="Y646" s="13">
        <v>940800</v>
      </c>
    </row>
    <row r="647" spans="2:25" x14ac:dyDescent="0.25">
      <c r="B647" s="2">
        <v>642</v>
      </c>
      <c r="C647" s="2">
        <v>2013</v>
      </c>
      <c r="D647" s="1">
        <v>23022</v>
      </c>
      <c r="E647" t="s">
        <v>513</v>
      </c>
      <c r="F647" s="2" t="s">
        <v>1</v>
      </c>
      <c r="G647" s="13">
        <v>52347000</v>
      </c>
      <c r="H647" s="13">
        <v>100</v>
      </c>
      <c r="I647" s="13">
        <v>30600</v>
      </c>
      <c r="J647" s="13">
        <v>0</v>
      </c>
      <c r="K647" s="13">
        <v>0</v>
      </c>
      <c r="L647" s="13">
        <v>3700</v>
      </c>
      <c r="M647" s="13">
        <v>34400</v>
      </c>
      <c r="N647" s="13">
        <v>22900</v>
      </c>
      <c r="O647" s="13">
        <v>57400</v>
      </c>
      <c r="P647" s="13">
        <v>0</v>
      </c>
      <c r="Q647" s="13">
        <v>0</v>
      </c>
      <c r="R647" s="13">
        <v>34200</v>
      </c>
      <c r="S647" s="13">
        <v>114500</v>
      </c>
      <c r="T647" s="13">
        <v>23000</v>
      </c>
      <c r="U647" s="13">
        <v>88000</v>
      </c>
      <c r="V647" s="13">
        <v>0</v>
      </c>
      <c r="W647" s="13">
        <v>0</v>
      </c>
      <c r="X647" s="13">
        <v>37900</v>
      </c>
      <c r="Y647" s="13">
        <v>148900</v>
      </c>
    </row>
    <row r="648" spans="2:25" x14ac:dyDescent="0.25">
      <c r="B648" s="2">
        <v>643</v>
      </c>
      <c r="C648" s="2">
        <v>2013</v>
      </c>
      <c r="D648" s="1">
        <v>23024</v>
      </c>
      <c r="E648" t="s">
        <v>514</v>
      </c>
      <c r="F648" s="2" t="s">
        <v>1</v>
      </c>
      <c r="G648" s="13">
        <v>137083200</v>
      </c>
      <c r="H648" s="13">
        <v>200</v>
      </c>
      <c r="I648" s="13">
        <v>4800</v>
      </c>
      <c r="J648" s="13">
        <v>0</v>
      </c>
      <c r="K648" s="13">
        <v>0</v>
      </c>
      <c r="L648" s="13">
        <v>4600</v>
      </c>
      <c r="M648" s="13">
        <v>9600</v>
      </c>
      <c r="N648" s="13">
        <v>27900</v>
      </c>
      <c r="O648" s="13">
        <v>76700</v>
      </c>
      <c r="P648" s="13">
        <v>0</v>
      </c>
      <c r="Q648" s="13">
        <v>0</v>
      </c>
      <c r="R648" s="13">
        <v>159700</v>
      </c>
      <c r="S648" s="13">
        <v>264300</v>
      </c>
      <c r="T648" s="13">
        <v>28100</v>
      </c>
      <c r="U648" s="13">
        <v>81500</v>
      </c>
      <c r="V648" s="13">
        <v>0</v>
      </c>
      <c r="W648" s="13">
        <v>0</v>
      </c>
      <c r="X648" s="13">
        <v>164300</v>
      </c>
      <c r="Y648" s="13">
        <v>273900</v>
      </c>
    </row>
    <row r="649" spans="2:25" x14ac:dyDescent="0.25">
      <c r="B649" s="2">
        <v>644</v>
      </c>
      <c r="C649" s="2">
        <v>2013</v>
      </c>
      <c r="D649" s="1">
        <v>23026</v>
      </c>
      <c r="E649" t="s">
        <v>515</v>
      </c>
      <c r="F649" s="2" t="s">
        <v>1</v>
      </c>
      <c r="G649" s="13">
        <v>79053700</v>
      </c>
      <c r="H649" s="13">
        <v>3600</v>
      </c>
      <c r="I649" s="13">
        <v>15900</v>
      </c>
      <c r="J649" s="13">
        <v>0</v>
      </c>
      <c r="K649" s="13">
        <v>0</v>
      </c>
      <c r="L649" s="13">
        <v>1500</v>
      </c>
      <c r="M649" s="13">
        <v>21000</v>
      </c>
      <c r="N649" s="13">
        <v>14100</v>
      </c>
      <c r="O649" s="13">
        <v>227100</v>
      </c>
      <c r="P649" s="13">
        <v>0</v>
      </c>
      <c r="Q649" s="13">
        <v>-100</v>
      </c>
      <c r="R649" s="13">
        <v>772400</v>
      </c>
      <c r="S649" s="13">
        <v>1013500</v>
      </c>
      <c r="T649" s="13">
        <v>17700</v>
      </c>
      <c r="U649" s="13">
        <v>243000</v>
      </c>
      <c r="V649" s="13">
        <v>0</v>
      </c>
      <c r="W649" s="13">
        <v>-100</v>
      </c>
      <c r="X649" s="13">
        <v>773900</v>
      </c>
      <c r="Y649" s="13">
        <v>1034500</v>
      </c>
    </row>
    <row r="650" spans="2:25" x14ac:dyDescent="0.25">
      <c r="B650" s="2">
        <v>645</v>
      </c>
      <c r="C650" s="2">
        <v>2013</v>
      </c>
      <c r="D650" s="1">
        <v>23028</v>
      </c>
      <c r="E650" t="s">
        <v>516</v>
      </c>
      <c r="F650" s="2" t="s">
        <v>1</v>
      </c>
      <c r="G650" s="13">
        <v>97707300</v>
      </c>
      <c r="H650" s="13">
        <v>91400</v>
      </c>
      <c r="I650" s="13">
        <v>3384400</v>
      </c>
      <c r="J650" s="13">
        <v>0</v>
      </c>
      <c r="K650" s="13">
        <v>0</v>
      </c>
      <c r="L650" s="13">
        <v>31000</v>
      </c>
      <c r="M650" s="13">
        <v>3506800</v>
      </c>
      <c r="N650" s="13">
        <v>8400</v>
      </c>
      <c r="O650" s="13">
        <v>29300</v>
      </c>
      <c r="P650" s="13">
        <v>0</v>
      </c>
      <c r="Q650" s="13">
        <v>0</v>
      </c>
      <c r="R650" s="13">
        <v>19400</v>
      </c>
      <c r="S650" s="13">
        <v>57100</v>
      </c>
      <c r="T650" s="13">
        <v>99800</v>
      </c>
      <c r="U650" s="13">
        <v>3413700</v>
      </c>
      <c r="V650" s="13">
        <v>0</v>
      </c>
      <c r="W650" s="13">
        <v>0</v>
      </c>
      <c r="X650" s="13">
        <v>50400</v>
      </c>
      <c r="Y650" s="13">
        <v>3563900</v>
      </c>
    </row>
    <row r="651" spans="2:25" x14ac:dyDescent="0.25">
      <c r="B651" s="2">
        <v>646</v>
      </c>
      <c r="C651" s="2">
        <v>2013</v>
      </c>
      <c r="D651" s="1">
        <v>23030</v>
      </c>
      <c r="E651" t="s">
        <v>368</v>
      </c>
      <c r="F651" s="2" t="s">
        <v>1</v>
      </c>
      <c r="G651" s="13">
        <v>73058800</v>
      </c>
      <c r="H651" s="13">
        <v>37900</v>
      </c>
      <c r="I651" s="13">
        <v>234600</v>
      </c>
      <c r="J651" s="13">
        <v>0</v>
      </c>
      <c r="K651" s="13">
        <v>0</v>
      </c>
      <c r="L651" s="13">
        <v>43900</v>
      </c>
      <c r="M651" s="13">
        <v>316400</v>
      </c>
      <c r="N651" s="13">
        <v>27800</v>
      </c>
      <c r="O651" s="13">
        <v>274600</v>
      </c>
      <c r="P651" s="13">
        <v>0</v>
      </c>
      <c r="Q651" s="13">
        <v>0</v>
      </c>
      <c r="R651" s="13">
        <v>16100</v>
      </c>
      <c r="S651" s="13">
        <v>318500</v>
      </c>
      <c r="T651" s="13">
        <v>65700</v>
      </c>
      <c r="U651" s="13">
        <v>509200</v>
      </c>
      <c r="V651" s="13">
        <v>0</v>
      </c>
      <c r="W651" s="13">
        <v>0</v>
      </c>
      <c r="X651" s="13">
        <v>60000</v>
      </c>
      <c r="Y651" s="13">
        <v>634900</v>
      </c>
    </row>
    <row r="652" spans="2:25" x14ac:dyDescent="0.25">
      <c r="B652" s="2">
        <v>647</v>
      </c>
      <c r="C652" s="2">
        <v>2013</v>
      </c>
      <c r="D652" s="1">
        <v>23032</v>
      </c>
      <c r="E652" t="s">
        <v>221</v>
      </c>
      <c r="F652" s="2" t="s">
        <v>1</v>
      </c>
      <c r="G652" s="13">
        <v>85665100</v>
      </c>
      <c r="H652" s="13">
        <v>0</v>
      </c>
      <c r="I652" s="13">
        <v>0</v>
      </c>
      <c r="J652" s="13">
        <v>0</v>
      </c>
      <c r="K652" s="13">
        <v>0</v>
      </c>
      <c r="L652" s="13">
        <v>0</v>
      </c>
      <c r="M652" s="13">
        <v>0</v>
      </c>
      <c r="N652" s="13">
        <v>2200</v>
      </c>
      <c r="O652" s="13">
        <v>71500</v>
      </c>
      <c r="P652" s="13">
        <v>0</v>
      </c>
      <c r="Q652" s="13">
        <v>0</v>
      </c>
      <c r="R652" s="13">
        <v>18100</v>
      </c>
      <c r="S652" s="13">
        <v>91800</v>
      </c>
      <c r="T652" s="13">
        <v>2200</v>
      </c>
      <c r="U652" s="13">
        <v>71500</v>
      </c>
      <c r="V652" s="13">
        <v>0</v>
      </c>
      <c r="W652" s="13">
        <v>0</v>
      </c>
      <c r="X652" s="13">
        <v>18100</v>
      </c>
      <c r="Y652" s="13">
        <v>91800</v>
      </c>
    </row>
    <row r="653" spans="2:25" x14ac:dyDescent="0.25">
      <c r="B653" s="2">
        <v>648</v>
      </c>
      <c r="C653" s="2">
        <v>2013</v>
      </c>
      <c r="D653" s="1">
        <v>23101</v>
      </c>
      <c r="E653" t="s">
        <v>506</v>
      </c>
      <c r="F653" s="2" t="s">
        <v>19</v>
      </c>
      <c r="G653" s="13">
        <v>50377600</v>
      </c>
      <c r="H653" s="13">
        <v>2000</v>
      </c>
      <c r="I653" s="13">
        <v>13100</v>
      </c>
      <c r="J653" s="13">
        <v>0</v>
      </c>
      <c r="K653" s="13">
        <v>0</v>
      </c>
      <c r="L653" s="13">
        <v>400</v>
      </c>
      <c r="M653" s="13">
        <v>15500</v>
      </c>
      <c r="N653" s="13">
        <v>221700</v>
      </c>
      <c r="O653" s="13">
        <v>804900</v>
      </c>
      <c r="P653" s="13">
        <v>0</v>
      </c>
      <c r="Q653" s="13">
        <v>0</v>
      </c>
      <c r="R653" s="13">
        <v>48200</v>
      </c>
      <c r="S653" s="13">
        <v>1074800</v>
      </c>
      <c r="T653" s="13">
        <v>223700</v>
      </c>
      <c r="U653" s="13">
        <v>818000</v>
      </c>
      <c r="V653" s="13">
        <v>0</v>
      </c>
      <c r="W653" s="13">
        <v>0</v>
      </c>
      <c r="X653" s="13">
        <v>48600</v>
      </c>
      <c r="Y653" s="13">
        <v>1090300</v>
      </c>
    </row>
    <row r="654" spans="2:25" x14ac:dyDescent="0.25">
      <c r="B654" s="2">
        <v>649</v>
      </c>
      <c r="C654" s="2">
        <v>2013</v>
      </c>
      <c r="D654" s="1">
        <v>23106</v>
      </c>
      <c r="E654" t="s">
        <v>308</v>
      </c>
      <c r="F654" s="2" t="s">
        <v>19</v>
      </c>
      <c r="G654" s="13">
        <v>33231500</v>
      </c>
      <c r="H654" s="13">
        <v>0</v>
      </c>
      <c r="I654" s="13">
        <v>0</v>
      </c>
      <c r="J654" s="13">
        <v>0</v>
      </c>
      <c r="K654" s="13">
        <v>0</v>
      </c>
      <c r="L654" s="13">
        <v>0</v>
      </c>
      <c r="M654" s="13">
        <v>0</v>
      </c>
      <c r="N654" s="13">
        <v>13200</v>
      </c>
      <c r="O654" s="13">
        <v>0</v>
      </c>
      <c r="P654" s="13">
        <v>0</v>
      </c>
      <c r="Q654" s="13">
        <v>0</v>
      </c>
      <c r="R654" s="13">
        <v>6800</v>
      </c>
      <c r="S654" s="13">
        <v>20000</v>
      </c>
      <c r="T654" s="13">
        <v>13200</v>
      </c>
      <c r="U654" s="13">
        <v>0</v>
      </c>
      <c r="V654" s="13">
        <v>0</v>
      </c>
      <c r="W654" s="13">
        <v>0</v>
      </c>
      <c r="X654" s="13">
        <v>6800</v>
      </c>
      <c r="Y654" s="13">
        <v>20000</v>
      </c>
    </row>
    <row r="655" spans="2:25" x14ac:dyDescent="0.25">
      <c r="B655" s="2">
        <v>650</v>
      </c>
      <c r="C655" s="2">
        <v>2013</v>
      </c>
      <c r="D655" s="1">
        <v>23109</v>
      </c>
      <c r="E655" t="s">
        <v>309</v>
      </c>
      <c r="F655" s="2" t="s">
        <v>19</v>
      </c>
      <c r="G655" s="13">
        <v>24074000</v>
      </c>
      <c r="H655" s="13">
        <v>0</v>
      </c>
      <c r="I655" s="13">
        <v>0</v>
      </c>
      <c r="J655" s="13">
        <v>0</v>
      </c>
      <c r="K655" s="13">
        <v>0</v>
      </c>
      <c r="L655" s="13">
        <v>0</v>
      </c>
      <c r="M655" s="13">
        <v>0</v>
      </c>
      <c r="N655" s="13">
        <v>149800</v>
      </c>
      <c r="O655" s="13">
        <v>71200</v>
      </c>
      <c r="P655" s="13">
        <v>0</v>
      </c>
      <c r="Q655" s="13">
        <v>0</v>
      </c>
      <c r="R655" s="13">
        <v>81600</v>
      </c>
      <c r="S655" s="13">
        <v>302600</v>
      </c>
      <c r="T655" s="13">
        <v>149800</v>
      </c>
      <c r="U655" s="13">
        <v>71200</v>
      </c>
      <c r="V655" s="13">
        <v>0</v>
      </c>
      <c r="W655" s="13">
        <v>0</v>
      </c>
      <c r="X655" s="13">
        <v>81600</v>
      </c>
      <c r="Y655" s="13">
        <v>302600</v>
      </c>
    </row>
    <row r="656" spans="2:25" x14ac:dyDescent="0.25">
      <c r="B656" s="2">
        <v>651</v>
      </c>
      <c r="C656" s="2">
        <v>2013</v>
      </c>
      <c r="D656" s="1">
        <v>23110</v>
      </c>
      <c r="E656" t="s">
        <v>517</v>
      </c>
      <c r="F656" s="2" t="s">
        <v>19</v>
      </c>
      <c r="G656" s="13">
        <v>11326600</v>
      </c>
      <c r="H656" s="13">
        <v>12100</v>
      </c>
      <c r="I656" s="13">
        <v>47900</v>
      </c>
      <c r="J656" s="13">
        <v>0</v>
      </c>
      <c r="K656" s="13">
        <v>0</v>
      </c>
      <c r="L656" s="13">
        <v>18500</v>
      </c>
      <c r="M656" s="13">
        <v>78500</v>
      </c>
      <c r="N656" s="13">
        <v>68200</v>
      </c>
      <c r="O656" s="13">
        <v>48500</v>
      </c>
      <c r="P656" s="13">
        <v>0</v>
      </c>
      <c r="Q656" s="13">
        <v>0</v>
      </c>
      <c r="R656" s="13">
        <v>12400</v>
      </c>
      <c r="S656" s="13">
        <v>129100</v>
      </c>
      <c r="T656" s="13">
        <v>80300</v>
      </c>
      <c r="U656" s="13">
        <v>96400</v>
      </c>
      <c r="V656" s="13">
        <v>0</v>
      </c>
      <c r="W656" s="13">
        <v>0</v>
      </c>
      <c r="X656" s="13">
        <v>30900</v>
      </c>
      <c r="Y656" s="13">
        <v>207600</v>
      </c>
    </row>
    <row r="657" spans="2:25" x14ac:dyDescent="0.25">
      <c r="B657" s="2">
        <v>652</v>
      </c>
      <c r="C657" s="2">
        <v>2013</v>
      </c>
      <c r="D657" s="1">
        <v>23151</v>
      </c>
      <c r="E657" t="s">
        <v>518</v>
      </c>
      <c r="F657" s="2" t="s">
        <v>19</v>
      </c>
      <c r="G657" s="13">
        <v>65425500</v>
      </c>
      <c r="H657" s="13">
        <v>3100</v>
      </c>
      <c r="I657" s="13">
        <v>96500</v>
      </c>
      <c r="J657" s="13">
        <v>0</v>
      </c>
      <c r="K657" s="13">
        <v>0</v>
      </c>
      <c r="L657" s="13">
        <v>600</v>
      </c>
      <c r="M657" s="13">
        <v>100200</v>
      </c>
      <c r="N657" s="13">
        <v>458200</v>
      </c>
      <c r="O657" s="13">
        <v>1984000</v>
      </c>
      <c r="P657" s="13">
        <v>0</v>
      </c>
      <c r="Q657" s="13">
        <v>0</v>
      </c>
      <c r="R657" s="13">
        <v>55100</v>
      </c>
      <c r="S657" s="13">
        <v>2497300</v>
      </c>
      <c r="T657" s="13">
        <v>461300</v>
      </c>
      <c r="U657" s="13">
        <v>2080500</v>
      </c>
      <c r="V657" s="13">
        <v>0</v>
      </c>
      <c r="W657" s="13">
        <v>0</v>
      </c>
      <c r="X657" s="13">
        <v>55700</v>
      </c>
      <c r="Y657" s="13">
        <v>2597500</v>
      </c>
    </row>
    <row r="658" spans="2:25" x14ac:dyDescent="0.25">
      <c r="B658" s="2">
        <v>653</v>
      </c>
      <c r="C658" s="2">
        <v>2013</v>
      </c>
      <c r="D658" s="1">
        <v>23161</v>
      </c>
      <c r="E658" t="s">
        <v>514</v>
      </c>
      <c r="F658" s="2" t="s">
        <v>19</v>
      </c>
      <c r="G658" s="13">
        <v>153138600</v>
      </c>
      <c r="H658" s="13">
        <v>306700</v>
      </c>
      <c r="I658" s="13">
        <v>772700</v>
      </c>
      <c r="J658" s="13">
        <v>0</v>
      </c>
      <c r="K658" s="13">
        <v>0</v>
      </c>
      <c r="L658" s="13">
        <v>886500</v>
      </c>
      <c r="M658" s="13">
        <v>1965900</v>
      </c>
      <c r="N658" s="13">
        <v>1202000</v>
      </c>
      <c r="O658" s="13">
        <v>1070800</v>
      </c>
      <c r="P658" s="13">
        <v>0</v>
      </c>
      <c r="Q658" s="13">
        <v>0</v>
      </c>
      <c r="R658" s="13">
        <v>350300</v>
      </c>
      <c r="S658" s="13">
        <v>2623100</v>
      </c>
      <c r="T658" s="13">
        <v>1508700</v>
      </c>
      <c r="U658" s="13">
        <v>1843500</v>
      </c>
      <c r="V658" s="13">
        <v>0</v>
      </c>
      <c r="W658" s="13">
        <v>0</v>
      </c>
      <c r="X658" s="13">
        <v>1236800</v>
      </c>
      <c r="Y658" s="13">
        <v>4589000</v>
      </c>
    </row>
    <row r="659" spans="2:25" x14ac:dyDescent="0.25">
      <c r="B659" s="2">
        <v>654</v>
      </c>
      <c r="C659" s="2">
        <v>2013</v>
      </c>
      <c r="D659" s="1">
        <v>23206</v>
      </c>
      <c r="E659" t="s">
        <v>519</v>
      </c>
      <c r="F659" s="2" t="s">
        <v>20</v>
      </c>
      <c r="G659" s="13">
        <v>153809600</v>
      </c>
      <c r="H659" s="13">
        <v>393800</v>
      </c>
      <c r="I659" s="13">
        <v>2053600</v>
      </c>
      <c r="J659" s="13">
        <v>0</v>
      </c>
      <c r="K659" s="13">
        <v>-58600</v>
      </c>
      <c r="L659" s="13">
        <v>7600</v>
      </c>
      <c r="M659" s="13">
        <v>2396400</v>
      </c>
      <c r="N659" s="13">
        <v>1213700</v>
      </c>
      <c r="O659" s="13">
        <v>831200</v>
      </c>
      <c r="P659" s="13">
        <v>0</v>
      </c>
      <c r="Q659" s="13">
        <v>-58600</v>
      </c>
      <c r="R659" s="13">
        <v>122600</v>
      </c>
      <c r="S659" s="13">
        <v>2167500</v>
      </c>
      <c r="T659" s="13">
        <v>1607500</v>
      </c>
      <c r="U659" s="13">
        <v>2884800</v>
      </c>
      <c r="V659" s="13">
        <v>0</v>
      </c>
      <c r="W659" s="13">
        <v>0</v>
      </c>
      <c r="X659" s="13">
        <v>130200</v>
      </c>
      <c r="Y659" s="13">
        <v>4563900</v>
      </c>
    </row>
    <row r="660" spans="2:25" x14ac:dyDescent="0.25">
      <c r="B660" s="2">
        <v>655</v>
      </c>
      <c r="C660" s="2">
        <v>2013</v>
      </c>
      <c r="D660" s="1">
        <v>23251</v>
      </c>
      <c r="E660" t="s">
        <v>9</v>
      </c>
      <c r="F660" s="2" t="s">
        <v>20</v>
      </c>
      <c r="G660" s="13">
        <v>641967100</v>
      </c>
      <c r="H660" s="13">
        <v>1635800</v>
      </c>
      <c r="I660" s="13">
        <v>9492000</v>
      </c>
      <c r="J660" s="13">
        <v>0</v>
      </c>
      <c r="K660" s="13">
        <v>0</v>
      </c>
      <c r="L660" s="13">
        <v>3023800</v>
      </c>
      <c r="M660" s="13">
        <v>14151600</v>
      </c>
      <c r="N660" s="13">
        <v>14566300</v>
      </c>
      <c r="O660" s="13">
        <v>7741600</v>
      </c>
      <c r="P660" s="13">
        <v>0</v>
      </c>
      <c r="Q660" s="13">
        <v>0</v>
      </c>
      <c r="R660" s="13">
        <v>4440700</v>
      </c>
      <c r="S660" s="13">
        <v>26748600</v>
      </c>
      <c r="T660" s="13">
        <v>16202100</v>
      </c>
      <c r="U660" s="13">
        <v>17233600</v>
      </c>
      <c r="V660" s="13">
        <v>0</v>
      </c>
      <c r="W660" s="13">
        <v>0</v>
      </c>
      <c r="X660" s="13">
        <v>7464500</v>
      </c>
      <c r="Y660" s="13">
        <v>40900200</v>
      </c>
    </row>
    <row r="661" spans="2:25" x14ac:dyDescent="0.25">
      <c r="B661" s="2">
        <v>656</v>
      </c>
      <c r="C661" s="2">
        <v>2013</v>
      </c>
      <c r="D661" s="1">
        <v>24002</v>
      </c>
      <c r="E661" t="s">
        <v>520</v>
      </c>
      <c r="F661" s="2" t="s">
        <v>1</v>
      </c>
      <c r="G661" s="13">
        <v>99190700</v>
      </c>
      <c r="H661" s="13">
        <v>13600</v>
      </c>
      <c r="I661" s="13">
        <v>106300</v>
      </c>
      <c r="J661" s="13">
        <v>0</v>
      </c>
      <c r="K661" s="13">
        <v>0</v>
      </c>
      <c r="L661" s="13">
        <v>4500</v>
      </c>
      <c r="M661" s="13">
        <v>124400</v>
      </c>
      <c r="N661" s="13">
        <v>100000</v>
      </c>
      <c r="O661" s="13">
        <v>971100</v>
      </c>
      <c r="P661" s="13">
        <v>0</v>
      </c>
      <c r="Q661" s="13">
        <v>0</v>
      </c>
      <c r="R661" s="13">
        <v>376900</v>
      </c>
      <c r="S661" s="13">
        <v>1448000</v>
      </c>
      <c r="T661" s="13">
        <v>113600</v>
      </c>
      <c r="U661" s="13">
        <v>1077400</v>
      </c>
      <c r="V661" s="13">
        <v>0</v>
      </c>
      <c r="W661" s="13">
        <v>0</v>
      </c>
      <c r="X661" s="13">
        <v>381400</v>
      </c>
      <c r="Y661" s="13">
        <v>1572400</v>
      </c>
    </row>
    <row r="662" spans="2:25" x14ac:dyDescent="0.25">
      <c r="B662" s="2">
        <v>657</v>
      </c>
      <c r="C662" s="2">
        <v>2013</v>
      </c>
      <c r="D662" s="1">
        <v>24004</v>
      </c>
      <c r="E662" t="s">
        <v>309</v>
      </c>
      <c r="F662" s="2" t="s">
        <v>1</v>
      </c>
      <c r="G662" s="13">
        <v>462595900</v>
      </c>
      <c r="H662" s="13">
        <v>12300</v>
      </c>
      <c r="I662" s="13">
        <v>21200</v>
      </c>
      <c r="J662" s="13">
        <v>0</v>
      </c>
      <c r="K662" s="13">
        <v>0</v>
      </c>
      <c r="L662" s="13">
        <v>2200</v>
      </c>
      <c r="M662" s="13">
        <v>35700</v>
      </c>
      <c r="N662" s="13">
        <v>448900</v>
      </c>
      <c r="O662" s="13">
        <v>1220700</v>
      </c>
      <c r="P662" s="13">
        <v>25500</v>
      </c>
      <c r="Q662" s="13">
        <v>0</v>
      </c>
      <c r="R662" s="13">
        <v>624600</v>
      </c>
      <c r="S662" s="13">
        <v>2319700</v>
      </c>
      <c r="T662" s="13">
        <v>461200</v>
      </c>
      <c r="U662" s="13">
        <v>1241900</v>
      </c>
      <c r="V662" s="13">
        <v>25500</v>
      </c>
      <c r="W662" s="13">
        <v>0</v>
      </c>
      <c r="X662" s="13">
        <v>626800</v>
      </c>
      <c r="Y662" s="13">
        <v>2355400</v>
      </c>
    </row>
    <row r="663" spans="2:25" x14ac:dyDescent="0.25">
      <c r="B663" s="2">
        <v>658</v>
      </c>
      <c r="C663" s="2">
        <v>2013</v>
      </c>
      <c r="D663" s="1">
        <v>24006</v>
      </c>
      <c r="E663" t="s">
        <v>521</v>
      </c>
      <c r="F663" s="2" t="s">
        <v>1</v>
      </c>
      <c r="G663" s="13">
        <v>407872000</v>
      </c>
      <c r="H663" s="13">
        <v>167300</v>
      </c>
      <c r="I663" s="13">
        <v>1402400</v>
      </c>
      <c r="J663" s="13">
        <v>0</v>
      </c>
      <c r="K663" s="13">
        <v>0</v>
      </c>
      <c r="L663" s="13">
        <v>11300</v>
      </c>
      <c r="M663" s="13">
        <v>1581000</v>
      </c>
      <c r="N663" s="13">
        <v>130600</v>
      </c>
      <c r="O663" s="13">
        <v>23300</v>
      </c>
      <c r="P663" s="13">
        <v>0</v>
      </c>
      <c r="Q663" s="13">
        <v>0</v>
      </c>
      <c r="R663" s="13">
        <v>19800</v>
      </c>
      <c r="S663" s="13">
        <v>173700</v>
      </c>
      <c r="T663" s="13">
        <v>297900</v>
      </c>
      <c r="U663" s="13">
        <v>1425700</v>
      </c>
      <c r="V663" s="13">
        <v>0</v>
      </c>
      <c r="W663" s="13">
        <v>0</v>
      </c>
      <c r="X663" s="13">
        <v>31100</v>
      </c>
      <c r="Y663" s="13">
        <v>1754700</v>
      </c>
    </row>
    <row r="664" spans="2:25" x14ac:dyDescent="0.25">
      <c r="B664" s="2">
        <v>659</v>
      </c>
      <c r="C664" s="2">
        <v>2013</v>
      </c>
      <c r="D664" s="1">
        <v>24008</v>
      </c>
      <c r="E664" t="s">
        <v>522</v>
      </c>
      <c r="F664" s="2" t="s">
        <v>1</v>
      </c>
      <c r="G664" s="13">
        <v>48097400</v>
      </c>
      <c r="H664" s="13">
        <v>200</v>
      </c>
      <c r="I664" s="13">
        <v>0</v>
      </c>
      <c r="J664" s="13">
        <v>0</v>
      </c>
      <c r="K664" s="13">
        <v>0</v>
      </c>
      <c r="L664" s="13">
        <v>0</v>
      </c>
      <c r="M664" s="13">
        <v>200</v>
      </c>
      <c r="N664" s="13">
        <v>28700</v>
      </c>
      <c r="O664" s="13">
        <v>182300</v>
      </c>
      <c r="P664" s="13">
        <v>0</v>
      </c>
      <c r="Q664" s="13">
        <v>0</v>
      </c>
      <c r="R664" s="13">
        <v>215700</v>
      </c>
      <c r="S664" s="13">
        <v>426700</v>
      </c>
      <c r="T664" s="13">
        <v>28900</v>
      </c>
      <c r="U664" s="13">
        <v>182300</v>
      </c>
      <c r="V664" s="13">
        <v>0</v>
      </c>
      <c r="W664" s="13">
        <v>0</v>
      </c>
      <c r="X664" s="13">
        <v>215700</v>
      </c>
      <c r="Y664" s="13">
        <v>426900</v>
      </c>
    </row>
    <row r="665" spans="2:25" x14ac:dyDescent="0.25">
      <c r="B665" s="2">
        <v>660</v>
      </c>
      <c r="C665" s="2">
        <v>2013</v>
      </c>
      <c r="D665" s="1">
        <v>24010</v>
      </c>
      <c r="E665" t="s">
        <v>523</v>
      </c>
      <c r="F665" s="2" t="s">
        <v>1</v>
      </c>
      <c r="G665" s="13">
        <v>47046100</v>
      </c>
      <c r="H665" s="13">
        <v>126500</v>
      </c>
      <c r="I665" s="13">
        <v>416300</v>
      </c>
      <c r="J665" s="13">
        <v>0</v>
      </c>
      <c r="K665" s="13">
        <v>0</v>
      </c>
      <c r="L665" s="13">
        <v>762400</v>
      </c>
      <c r="M665" s="13">
        <v>1305200</v>
      </c>
      <c r="N665" s="13">
        <v>15000</v>
      </c>
      <c r="O665" s="13">
        <v>1161400</v>
      </c>
      <c r="P665" s="13">
        <v>0</v>
      </c>
      <c r="Q665" s="13">
        <v>-846000</v>
      </c>
      <c r="R665" s="13">
        <v>10900</v>
      </c>
      <c r="S665" s="13">
        <v>341300</v>
      </c>
      <c r="T665" s="13">
        <v>141500</v>
      </c>
      <c r="U665" s="13">
        <v>1577700</v>
      </c>
      <c r="V665" s="13">
        <v>0</v>
      </c>
      <c r="W665" s="13">
        <v>-846000</v>
      </c>
      <c r="X665" s="13">
        <v>773300</v>
      </c>
      <c r="Y665" s="13">
        <v>1646500</v>
      </c>
    </row>
    <row r="666" spans="2:25" x14ac:dyDescent="0.25">
      <c r="B666" s="2">
        <v>661</v>
      </c>
      <c r="C666" s="2">
        <v>2013</v>
      </c>
      <c r="D666" s="1">
        <v>24012</v>
      </c>
      <c r="E666" t="s">
        <v>524</v>
      </c>
      <c r="F666" s="2" t="s">
        <v>1</v>
      </c>
      <c r="G666" s="13">
        <v>55000700</v>
      </c>
      <c r="H666" s="13">
        <v>2900</v>
      </c>
      <c r="I666" s="13">
        <v>104400</v>
      </c>
      <c r="J666" s="13">
        <v>0</v>
      </c>
      <c r="K666" s="13">
        <v>0</v>
      </c>
      <c r="L666" s="13">
        <v>2500</v>
      </c>
      <c r="M666" s="13">
        <v>109800</v>
      </c>
      <c r="N666" s="13">
        <v>24600</v>
      </c>
      <c r="O666" s="13">
        <v>115400</v>
      </c>
      <c r="P666" s="13">
        <v>0</v>
      </c>
      <c r="Q666" s="13">
        <v>0</v>
      </c>
      <c r="R666" s="13">
        <v>133000</v>
      </c>
      <c r="S666" s="13">
        <v>273000</v>
      </c>
      <c r="T666" s="13">
        <v>27500</v>
      </c>
      <c r="U666" s="13">
        <v>219800</v>
      </c>
      <c r="V666" s="13">
        <v>0</v>
      </c>
      <c r="W666" s="13">
        <v>0</v>
      </c>
      <c r="X666" s="13">
        <v>135500</v>
      </c>
      <c r="Y666" s="13">
        <v>382800</v>
      </c>
    </row>
    <row r="667" spans="2:25" x14ac:dyDescent="0.25">
      <c r="B667" s="2">
        <v>662</v>
      </c>
      <c r="C667" s="2">
        <v>2013</v>
      </c>
      <c r="D667" s="1">
        <v>24014</v>
      </c>
      <c r="E667" t="s">
        <v>525</v>
      </c>
      <c r="F667" s="2" t="s">
        <v>1</v>
      </c>
      <c r="G667" s="13">
        <v>75280100</v>
      </c>
      <c r="H667" s="13">
        <v>700</v>
      </c>
      <c r="I667" s="13">
        <v>37200</v>
      </c>
      <c r="J667" s="13">
        <v>0</v>
      </c>
      <c r="K667" s="13">
        <v>0</v>
      </c>
      <c r="L667" s="13">
        <v>300</v>
      </c>
      <c r="M667" s="13">
        <v>38200</v>
      </c>
      <c r="N667" s="13">
        <v>800</v>
      </c>
      <c r="O667" s="13">
        <v>1000</v>
      </c>
      <c r="P667" s="13">
        <v>200</v>
      </c>
      <c r="Q667" s="13">
        <v>0</v>
      </c>
      <c r="R667" s="13">
        <v>52400</v>
      </c>
      <c r="S667" s="13">
        <v>54400</v>
      </c>
      <c r="T667" s="13">
        <v>1500</v>
      </c>
      <c r="U667" s="13">
        <v>38200</v>
      </c>
      <c r="V667" s="13">
        <v>200</v>
      </c>
      <c r="W667" s="13">
        <v>0</v>
      </c>
      <c r="X667" s="13">
        <v>52700</v>
      </c>
      <c r="Y667" s="13">
        <v>92600</v>
      </c>
    </row>
    <row r="668" spans="2:25" x14ac:dyDescent="0.25">
      <c r="B668" s="2">
        <v>663</v>
      </c>
      <c r="C668" s="2">
        <v>2013</v>
      </c>
      <c r="D668" s="1">
        <v>24016</v>
      </c>
      <c r="E668" t="s">
        <v>526</v>
      </c>
      <c r="F668" s="2" t="s">
        <v>1</v>
      </c>
      <c r="G668" s="13">
        <v>332424900</v>
      </c>
      <c r="H668" s="13">
        <v>24400</v>
      </c>
      <c r="I668" s="13">
        <v>1600</v>
      </c>
      <c r="J668" s="13">
        <v>2500</v>
      </c>
      <c r="K668" s="13">
        <v>0</v>
      </c>
      <c r="L668" s="13">
        <v>200</v>
      </c>
      <c r="M668" s="13">
        <v>28700</v>
      </c>
      <c r="N668" s="13">
        <v>270200</v>
      </c>
      <c r="O668" s="13">
        <v>3392000</v>
      </c>
      <c r="P668" s="13">
        <v>0</v>
      </c>
      <c r="Q668" s="13">
        <v>0</v>
      </c>
      <c r="R668" s="13">
        <v>611400</v>
      </c>
      <c r="S668" s="13">
        <v>4273600</v>
      </c>
      <c r="T668" s="13">
        <v>294600</v>
      </c>
      <c r="U668" s="13">
        <v>3393600</v>
      </c>
      <c r="V668" s="13">
        <v>2500</v>
      </c>
      <c r="W668" s="13">
        <v>0</v>
      </c>
      <c r="X668" s="13">
        <v>611600</v>
      </c>
      <c r="Y668" s="13">
        <v>4302300</v>
      </c>
    </row>
    <row r="669" spans="2:25" x14ac:dyDescent="0.25">
      <c r="B669" s="2">
        <v>664</v>
      </c>
      <c r="C669" s="2">
        <v>2013</v>
      </c>
      <c r="D669" s="1">
        <v>24018</v>
      </c>
      <c r="E669" t="s">
        <v>527</v>
      </c>
      <c r="F669" s="2" t="s">
        <v>1</v>
      </c>
      <c r="G669" s="13">
        <v>33189900</v>
      </c>
      <c r="H669" s="13">
        <v>0</v>
      </c>
      <c r="I669" s="13">
        <v>0</v>
      </c>
      <c r="J669" s="13">
        <v>0</v>
      </c>
      <c r="K669" s="13">
        <v>0</v>
      </c>
      <c r="L669" s="13">
        <v>0</v>
      </c>
      <c r="M669" s="13">
        <v>0</v>
      </c>
      <c r="N669" s="13">
        <v>0</v>
      </c>
      <c r="O669" s="13">
        <v>0</v>
      </c>
      <c r="P669" s="13">
        <v>0</v>
      </c>
      <c r="Q669" s="13">
        <v>15500</v>
      </c>
      <c r="R669" s="13">
        <v>18000</v>
      </c>
      <c r="S669" s="13">
        <v>33500</v>
      </c>
      <c r="T669" s="13">
        <v>0</v>
      </c>
      <c r="U669" s="13">
        <v>0</v>
      </c>
      <c r="V669" s="13">
        <v>0</v>
      </c>
      <c r="W669" s="13">
        <v>15500</v>
      </c>
      <c r="X669" s="13">
        <v>18000</v>
      </c>
      <c r="Y669" s="13">
        <v>33500</v>
      </c>
    </row>
    <row r="670" spans="2:25" x14ac:dyDescent="0.25">
      <c r="B670" s="2">
        <v>665</v>
      </c>
      <c r="C670" s="2">
        <v>2013</v>
      </c>
      <c r="D670" s="1">
        <v>24020</v>
      </c>
      <c r="E670" t="s">
        <v>264</v>
      </c>
      <c r="F670" s="2" t="s">
        <v>1</v>
      </c>
      <c r="G670" s="13">
        <v>31491700</v>
      </c>
      <c r="H670" s="13">
        <v>0</v>
      </c>
      <c r="I670" s="13">
        <v>0</v>
      </c>
      <c r="J670" s="13">
        <v>0</v>
      </c>
      <c r="K670" s="13">
        <v>0</v>
      </c>
      <c r="L670" s="13">
        <v>0</v>
      </c>
      <c r="M670" s="13">
        <v>0</v>
      </c>
      <c r="N670" s="13">
        <v>23100</v>
      </c>
      <c r="O670" s="13">
        <v>487500</v>
      </c>
      <c r="P670" s="13">
        <v>0</v>
      </c>
      <c r="Q670" s="13">
        <v>0</v>
      </c>
      <c r="R670" s="13">
        <v>134400</v>
      </c>
      <c r="S670" s="13">
        <v>645000</v>
      </c>
      <c r="T670" s="13">
        <v>23100</v>
      </c>
      <c r="U670" s="13">
        <v>487500</v>
      </c>
      <c r="V670" s="13">
        <v>0</v>
      </c>
      <c r="W670" s="13">
        <v>0</v>
      </c>
      <c r="X670" s="13">
        <v>134400</v>
      </c>
      <c r="Y670" s="13">
        <v>645000</v>
      </c>
    </row>
    <row r="671" spans="2:25" x14ac:dyDescent="0.25">
      <c r="B671" s="2">
        <v>666</v>
      </c>
      <c r="C671" s="2">
        <v>2013</v>
      </c>
      <c r="D671" s="1">
        <v>24141</v>
      </c>
      <c r="E671" t="s">
        <v>522</v>
      </c>
      <c r="F671" s="2" t="s">
        <v>19</v>
      </c>
      <c r="G671" s="13">
        <v>16252100</v>
      </c>
      <c r="H671" s="13">
        <v>0</v>
      </c>
      <c r="I671" s="13">
        <v>0</v>
      </c>
      <c r="J671" s="13">
        <v>0</v>
      </c>
      <c r="K671" s="13">
        <v>0</v>
      </c>
      <c r="L671" s="13">
        <v>0</v>
      </c>
      <c r="M671" s="13">
        <v>0</v>
      </c>
      <c r="N671" s="13">
        <v>43400</v>
      </c>
      <c r="O671" s="13">
        <v>293800</v>
      </c>
      <c r="P671" s="13">
        <v>0</v>
      </c>
      <c r="Q671" s="13">
        <v>16700</v>
      </c>
      <c r="R671" s="13">
        <v>6000</v>
      </c>
      <c r="S671" s="13">
        <v>359900</v>
      </c>
      <c r="T671" s="13">
        <v>43400</v>
      </c>
      <c r="U671" s="13">
        <v>293800</v>
      </c>
      <c r="V671" s="13">
        <v>0</v>
      </c>
      <c r="W671" s="13">
        <v>16700</v>
      </c>
      <c r="X671" s="13">
        <v>6000</v>
      </c>
      <c r="Y671" s="13">
        <v>359900</v>
      </c>
    </row>
    <row r="672" spans="2:25" x14ac:dyDescent="0.25">
      <c r="B672" s="2">
        <v>667</v>
      </c>
      <c r="C672" s="2">
        <v>2013</v>
      </c>
      <c r="D672" s="1">
        <v>24154</v>
      </c>
      <c r="E672" t="s">
        <v>525</v>
      </c>
      <c r="F672" s="2" t="s">
        <v>19</v>
      </c>
      <c r="G672" s="13">
        <v>15587600</v>
      </c>
      <c r="H672" s="13">
        <v>0</v>
      </c>
      <c r="I672" s="13">
        <v>0</v>
      </c>
      <c r="J672" s="13">
        <v>0</v>
      </c>
      <c r="K672" s="13">
        <v>0</v>
      </c>
      <c r="L672" s="13">
        <v>0</v>
      </c>
      <c r="M672" s="13">
        <v>0</v>
      </c>
      <c r="N672" s="13">
        <v>24800</v>
      </c>
      <c r="O672" s="13">
        <v>5100</v>
      </c>
      <c r="P672" s="13">
        <v>900</v>
      </c>
      <c r="Q672" s="13">
        <v>-400</v>
      </c>
      <c r="R672" s="13">
        <v>8500</v>
      </c>
      <c r="S672" s="13">
        <v>38900</v>
      </c>
      <c r="T672" s="13">
        <v>24800</v>
      </c>
      <c r="U672" s="13">
        <v>5100</v>
      </c>
      <c r="V672" s="13">
        <v>900</v>
      </c>
      <c r="W672" s="13">
        <v>-400</v>
      </c>
      <c r="X672" s="13">
        <v>8500</v>
      </c>
      <c r="Y672" s="13">
        <v>38900</v>
      </c>
    </row>
    <row r="673" spans="2:25" x14ac:dyDescent="0.25">
      <c r="B673" s="2">
        <v>668</v>
      </c>
      <c r="C673" s="2">
        <v>2013</v>
      </c>
      <c r="D673" s="1">
        <v>24206</v>
      </c>
      <c r="E673" t="s">
        <v>520</v>
      </c>
      <c r="F673" s="2" t="s">
        <v>20</v>
      </c>
      <c r="G673" s="13">
        <v>239024800</v>
      </c>
      <c r="H673" s="13">
        <v>598700</v>
      </c>
      <c r="I673" s="13">
        <v>766000</v>
      </c>
      <c r="J673" s="13">
        <v>0</v>
      </c>
      <c r="K673" s="13">
        <v>0</v>
      </c>
      <c r="L673" s="13">
        <v>441100</v>
      </c>
      <c r="M673" s="13">
        <v>1805800</v>
      </c>
      <c r="N673" s="13">
        <v>4327800</v>
      </c>
      <c r="O673" s="13">
        <v>2028800</v>
      </c>
      <c r="P673" s="13">
        <v>0</v>
      </c>
      <c r="Q673" s="13">
        <v>100</v>
      </c>
      <c r="R673" s="13">
        <v>1137900</v>
      </c>
      <c r="S673" s="13">
        <v>7494600</v>
      </c>
      <c r="T673" s="13">
        <v>4926500</v>
      </c>
      <c r="U673" s="13">
        <v>2794800</v>
      </c>
      <c r="V673" s="13">
        <v>0</v>
      </c>
      <c r="W673" s="13">
        <v>100</v>
      </c>
      <c r="X673" s="13">
        <v>1579000</v>
      </c>
      <c r="Y673" s="13">
        <v>9300400</v>
      </c>
    </row>
    <row r="674" spans="2:25" x14ac:dyDescent="0.25">
      <c r="B674" s="2">
        <v>669</v>
      </c>
      <c r="C674" s="2">
        <v>2013</v>
      </c>
      <c r="D674" s="1">
        <v>24231</v>
      </c>
      <c r="E674" t="s">
        <v>521</v>
      </c>
      <c r="F674" s="2" t="s">
        <v>20</v>
      </c>
      <c r="G674" s="13">
        <v>237913300</v>
      </c>
      <c r="H674" s="13">
        <v>65100</v>
      </c>
      <c r="I674" s="13">
        <v>31900</v>
      </c>
      <c r="J674" s="13">
        <v>0</v>
      </c>
      <c r="K674" s="13">
        <v>0</v>
      </c>
      <c r="L674" s="13">
        <v>7500</v>
      </c>
      <c r="M674" s="13">
        <v>104500</v>
      </c>
      <c r="N674" s="13">
        <v>3053200</v>
      </c>
      <c r="O674" s="13">
        <v>623700</v>
      </c>
      <c r="P674" s="13">
        <v>57400</v>
      </c>
      <c r="Q674" s="13">
        <v>0</v>
      </c>
      <c r="R674" s="13">
        <v>589000</v>
      </c>
      <c r="S674" s="13">
        <v>4323300</v>
      </c>
      <c r="T674" s="13">
        <v>3118300</v>
      </c>
      <c r="U674" s="13">
        <v>655600</v>
      </c>
      <c r="V674" s="13">
        <v>57400</v>
      </c>
      <c r="W674" s="13">
        <v>0</v>
      </c>
      <c r="X674" s="13">
        <v>596500</v>
      </c>
      <c r="Y674" s="13">
        <v>4427800</v>
      </c>
    </row>
    <row r="675" spans="2:25" x14ac:dyDescent="0.25">
      <c r="B675" s="2">
        <v>670</v>
      </c>
      <c r="C675" s="2">
        <v>2013</v>
      </c>
      <c r="D675" s="1">
        <v>24251</v>
      </c>
      <c r="E675" t="s">
        <v>528</v>
      </c>
      <c r="F675" s="2" t="s">
        <v>20</v>
      </c>
      <c r="G675" s="13">
        <v>68152700</v>
      </c>
      <c r="H675" s="13">
        <v>182000</v>
      </c>
      <c r="I675" s="13">
        <v>178500</v>
      </c>
      <c r="J675" s="13">
        <v>0</v>
      </c>
      <c r="K675" s="13">
        <v>0</v>
      </c>
      <c r="L675" s="13">
        <v>5100</v>
      </c>
      <c r="M675" s="13">
        <v>365600</v>
      </c>
      <c r="N675" s="13">
        <v>589800</v>
      </c>
      <c r="O675" s="13">
        <v>400000</v>
      </c>
      <c r="P675" s="13">
        <v>0</v>
      </c>
      <c r="Q675" s="13">
        <v>0</v>
      </c>
      <c r="R675" s="13">
        <v>166800</v>
      </c>
      <c r="S675" s="13">
        <v>1156600</v>
      </c>
      <c r="T675" s="13">
        <v>771800</v>
      </c>
      <c r="U675" s="13">
        <v>578500</v>
      </c>
      <c r="V675" s="13">
        <v>0</v>
      </c>
      <c r="W675" s="13">
        <v>0</v>
      </c>
      <c r="X675" s="13">
        <v>171900</v>
      </c>
      <c r="Y675" s="13">
        <v>1522200</v>
      </c>
    </row>
    <row r="676" spans="2:25" x14ac:dyDescent="0.25">
      <c r="B676" s="2">
        <v>671</v>
      </c>
      <c r="C676" s="2">
        <v>2013</v>
      </c>
      <c r="D676" s="1">
        <v>24271</v>
      </c>
      <c r="E676" t="s">
        <v>526</v>
      </c>
      <c r="F676" s="2" t="s">
        <v>20</v>
      </c>
      <c r="G676" s="13">
        <v>48432400</v>
      </c>
      <c r="H676" s="13">
        <v>58700</v>
      </c>
      <c r="I676" s="13">
        <v>35900</v>
      </c>
      <c r="J676" s="13">
        <v>0</v>
      </c>
      <c r="K676" s="13">
        <v>0</v>
      </c>
      <c r="L676" s="13">
        <v>900</v>
      </c>
      <c r="M676" s="13">
        <v>95500</v>
      </c>
      <c r="N676" s="13">
        <v>773500</v>
      </c>
      <c r="O676" s="13">
        <v>232600</v>
      </c>
      <c r="P676" s="13">
        <v>0</v>
      </c>
      <c r="Q676" s="13">
        <v>0</v>
      </c>
      <c r="R676" s="13">
        <v>40000</v>
      </c>
      <c r="S676" s="13">
        <v>1046100</v>
      </c>
      <c r="T676" s="13">
        <v>832200</v>
      </c>
      <c r="U676" s="13">
        <v>268500</v>
      </c>
      <c r="V676" s="13">
        <v>0</v>
      </c>
      <c r="W676" s="13">
        <v>0</v>
      </c>
      <c r="X676" s="13">
        <v>40900</v>
      </c>
      <c r="Y676" s="13">
        <v>1141600</v>
      </c>
    </row>
    <row r="677" spans="2:25" x14ac:dyDescent="0.25">
      <c r="B677" s="2">
        <v>672</v>
      </c>
      <c r="C677" s="2">
        <v>2013</v>
      </c>
      <c r="D677" s="1">
        <v>25002</v>
      </c>
      <c r="E677" t="s">
        <v>529</v>
      </c>
      <c r="F677" s="2" t="s">
        <v>1</v>
      </c>
      <c r="G677" s="13">
        <v>147836200</v>
      </c>
      <c r="H677" s="13">
        <v>9900</v>
      </c>
      <c r="I677" s="13">
        <v>658000</v>
      </c>
      <c r="J677" s="13">
        <v>0</v>
      </c>
      <c r="K677" s="13">
        <v>0</v>
      </c>
      <c r="L677" s="13">
        <v>8000</v>
      </c>
      <c r="M677" s="13">
        <v>675900</v>
      </c>
      <c r="N677" s="13">
        <v>89100</v>
      </c>
      <c r="O677" s="13">
        <v>124300</v>
      </c>
      <c r="P677" s="13">
        <v>20200</v>
      </c>
      <c r="Q677" s="13">
        <v>2300</v>
      </c>
      <c r="R677" s="13">
        <v>129800</v>
      </c>
      <c r="S677" s="13">
        <v>365700</v>
      </c>
      <c r="T677" s="13">
        <v>99000</v>
      </c>
      <c r="U677" s="13">
        <v>782300</v>
      </c>
      <c r="V677" s="13">
        <v>20200</v>
      </c>
      <c r="W677" s="13">
        <v>2300</v>
      </c>
      <c r="X677" s="13">
        <v>137800</v>
      </c>
      <c r="Y677" s="13">
        <v>1041600</v>
      </c>
    </row>
    <row r="678" spans="2:25" x14ac:dyDescent="0.25">
      <c r="B678" s="2">
        <v>673</v>
      </c>
      <c r="C678" s="2">
        <v>2013</v>
      </c>
      <c r="D678" s="1">
        <v>25004</v>
      </c>
      <c r="E678" t="s">
        <v>530</v>
      </c>
      <c r="F678" s="2" t="s">
        <v>1</v>
      </c>
      <c r="G678" s="13">
        <v>109137000</v>
      </c>
      <c r="H678" s="13">
        <v>0</v>
      </c>
      <c r="I678" s="13">
        <v>0</v>
      </c>
      <c r="J678" s="13">
        <v>0</v>
      </c>
      <c r="K678" s="13">
        <v>0</v>
      </c>
      <c r="L678" s="13">
        <v>0</v>
      </c>
      <c r="M678" s="13">
        <v>0</v>
      </c>
      <c r="N678" s="13">
        <v>78500</v>
      </c>
      <c r="O678" s="13">
        <v>454500</v>
      </c>
      <c r="P678" s="13">
        <v>0</v>
      </c>
      <c r="Q678" s="13">
        <v>0</v>
      </c>
      <c r="R678" s="13">
        <v>0</v>
      </c>
      <c r="S678" s="13">
        <v>533000</v>
      </c>
      <c r="T678" s="13">
        <v>78500</v>
      </c>
      <c r="U678" s="13">
        <v>454500</v>
      </c>
      <c r="V678" s="13">
        <v>0</v>
      </c>
      <c r="W678" s="13">
        <v>0</v>
      </c>
      <c r="X678" s="13">
        <v>0</v>
      </c>
      <c r="Y678" s="13">
        <v>533000</v>
      </c>
    </row>
    <row r="679" spans="2:25" x14ac:dyDescent="0.25">
      <c r="B679" s="2">
        <v>674</v>
      </c>
      <c r="C679" s="2">
        <v>2013</v>
      </c>
      <c r="D679" s="1">
        <v>25006</v>
      </c>
      <c r="E679" t="s">
        <v>531</v>
      </c>
      <c r="F679" s="2" t="s">
        <v>1</v>
      </c>
      <c r="G679" s="13">
        <v>40395000</v>
      </c>
      <c r="H679" s="13">
        <v>100</v>
      </c>
      <c r="I679" s="13">
        <v>0</v>
      </c>
      <c r="J679" s="13">
        <v>0</v>
      </c>
      <c r="K679" s="13">
        <v>0</v>
      </c>
      <c r="L679" s="13">
        <v>400</v>
      </c>
      <c r="M679" s="13">
        <v>500</v>
      </c>
      <c r="N679" s="13">
        <v>14700</v>
      </c>
      <c r="O679" s="13">
        <v>20000</v>
      </c>
      <c r="P679" s="13">
        <v>0</v>
      </c>
      <c r="Q679" s="13">
        <v>-1100</v>
      </c>
      <c r="R679" s="13">
        <v>10500</v>
      </c>
      <c r="S679" s="13">
        <v>44100</v>
      </c>
      <c r="T679" s="13">
        <v>14800</v>
      </c>
      <c r="U679" s="13">
        <v>20000</v>
      </c>
      <c r="V679" s="13">
        <v>0</v>
      </c>
      <c r="W679" s="13">
        <v>-1100</v>
      </c>
      <c r="X679" s="13">
        <v>10900</v>
      </c>
      <c r="Y679" s="13">
        <v>44600</v>
      </c>
    </row>
    <row r="680" spans="2:25" x14ac:dyDescent="0.25">
      <c r="B680" s="2">
        <v>675</v>
      </c>
      <c r="C680" s="2">
        <v>2013</v>
      </c>
      <c r="D680" s="1">
        <v>25008</v>
      </c>
      <c r="E680" t="s">
        <v>532</v>
      </c>
      <c r="F680" s="2" t="s">
        <v>1</v>
      </c>
      <c r="G680" s="13">
        <v>193917300</v>
      </c>
      <c r="H680" s="13">
        <v>4200</v>
      </c>
      <c r="I680" s="13">
        <v>3600</v>
      </c>
      <c r="J680" s="13">
        <v>0</v>
      </c>
      <c r="K680" s="13">
        <v>0</v>
      </c>
      <c r="L680" s="13">
        <v>1600</v>
      </c>
      <c r="M680" s="13">
        <v>9400</v>
      </c>
      <c r="N680" s="13">
        <v>723200</v>
      </c>
      <c r="O680" s="13">
        <v>588100</v>
      </c>
      <c r="P680" s="13">
        <v>0</v>
      </c>
      <c r="Q680" s="13">
        <v>0</v>
      </c>
      <c r="R680" s="13">
        <v>334600</v>
      </c>
      <c r="S680" s="13">
        <v>1645900</v>
      </c>
      <c r="T680" s="13">
        <v>727400</v>
      </c>
      <c r="U680" s="13">
        <v>591700</v>
      </c>
      <c r="V680" s="13">
        <v>0</v>
      </c>
      <c r="W680" s="13">
        <v>0</v>
      </c>
      <c r="X680" s="13">
        <v>336200</v>
      </c>
      <c r="Y680" s="13">
        <v>1655300</v>
      </c>
    </row>
    <row r="681" spans="2:25" x14ac:dyDescent="0.25">
      <c r="B681" s="2">
        <v>676</v>
      </c>
      <c r="C681" s="2">
        <v>2013</v>
      </c>
      <c r="D681" s="1">
        <v>25010</v>
      </c>
      <c r="E681" t="s">
        <v>433</v>
      </c>
      <c r="F681" s="2" t="s">
        <v>1</v>
      </c>
      <c r="G681" s="13">
        <v>32423500</v>
      </c>
      <c r="H681" s="13">
        <v>0</v>
      </c>
      <c r="I681" s="13">
        <v>0</v>
      </c>
      <c r="J681" s="13">
        <v>0</v>
      </c>
      <c r="K681" s="13">
        <v>0</v>
      </c>
      <c r="L681" s="13">
        <v>400</v>
      </c>
      <c r="M681" s="13">
        <v>400</v>
      </c>
      <c r="N681" s="13">
        <v>267600</v>
      </c>
      <c r="O681" s="13">
        <v>180400</v>
      </c>
      <c r="P681" s="13">
        <v>0</v>
      </c>
      <c r="Q681" s="13">
        <v>0</v>
      </c>
      <c r="R681" s="13">
        <v>70800</v>
      </c>
      <c r="S681" s="13">
        <v>518800</v>
      </c>
      <c r="T681" s="13">
        <v>267600</v>
      </c>
      <c r="U681" s="13">
        <v>180400</v>
      </c>
      <c r="V681" s="13">
        <v>0</v>
      </c>
      <c r="W681" s="13">
        <v>0</v>
      </c>
      <c r="X681" s="13">
        <v>71200</v>
      </c>
      <c r="Y681" s="13">
        <v>519200</v>
      </c>
    </row>
    <row r="682" spans="2:25" x14ac:dyDescent="0.25">
      <c r="B682" s="2">
        <v>677</v>
      </c>
      <c r="C682" s="2">
        <v>2013</v>
      </c>
      <c r="D682" s="1">
        <v>25012</v>
      </c>
      <c r="E682" t="s">
        <v>377</v>
      </c>
      <c r="F682" s="2" t="s">
        <v>1</v>
      </c>
      <c r="G682" s="13">
        <v>63676900</v>
      </c>
      <c r="H682" s="13">
        <v>6800</v>
      </c>
      <c r="I682" s="13">
        <v>25100</v>
      </c>
      <c r="J682" s="13">
        <v>0</v>
      </c>
      <c r="K682" s="13">
        <v>0</v>
      </c>
      <c r="L682" s="13">
        <v>52100</v>
      </c>
      <c r="M682" s="13">
        <v>84000</v>
      </c>
      <c r="N682" s="13">
        <v>2600</v>
      </c>
      <c r="O682" s="13">
        <v>195800</v>
      </c>
      <c r="P682" s="13">
        <v>0</v>
      </c>
      <c r="Q682" s="13">
        <v>0</v>
      </c>
      <c r="R682" s="13">
        <v>63400</v>
      </c>
      <c r="S682" s="13">
        <v>261800</v>
      </c>
      <c r="T682" s="13">
        <v>9400</v>
      </c>
      <c r="U682" s="13">
        <v>220900</v>
      </c>
      <c r="V682" s="13">
        <v>0</v>
      </c>
      <c r="W682" s="13">
        <v>0</v>
      </c>
      <c r="X682" s="13">
        <v>115500</v>
      </c>
      <c r="Y682" s="13">
        <v>345800</v>
      </c>
    </row>
    <row r="683" spans="2:25" x14ac:dyDescent="0.25">
      <c r="B683" s="2">
        <v>678</v>
      </c>
      <c r="C683" s="2">
        <v>2013</v>
      </c>
      <c r="D683" s="1">
        <v>25014</v>
      </c>
      <c r="E683" t="s">
        <v>533</v>
      </c>
      <c r="F683" s="2" t="s">
        <v>1</v>
      </c>
      <c r="G683" s="13">
        <v>51927900</v>
      </c>
      <c r="H683" s="13">
        <v>0</v>
      </c>
      <c r="I683" s="13">
        <v>0</v>
      </c>
      <c r="J683" s="13">
        <v>0</v>
      </c>
      <c r="K683" s="13">
        <v>0</v>
      </c>
      <c r="L683" s="13">
        <v>0</v>
      </c>
      <c r="M683" s="13">
        <v>0</v>
      </c>
      <c r="N683" s="13">
        <v>16300</v>
      </c>
      <c r="O683" s="13">
        <v>2000</v>
      </c>
      <c r="P683" s="13">
        <v>0</v>
      </c>
      <c r="Q683" s="13">
        <v>100</v>
      </c>
      <c r="R683" s="13">
        <v>515800</v>
      </c>
      <c r="S683" s="13">
        <v>534200</v>
      </c>
      <c r="T683" s="13">
        <v>16300</v>
      </c>
      <c r="U683" s="13">
        <v>2000</v>
      </c>
      <c r="V683" s="13">
        <v>0</v>
      </c>
      <c r="W683" s="13">
        <v>100</v>
      </c>
      <c r="X683" s="13">
        <v>515800</v>
      </c>
      <c r="Y683" s="13">
        <v>534200</v>
      </c>
    </row>
    <row r="684" spans="2:25" x14ac:dyDescent="0.25">
      <c r="B684" s="2">
        <v>679</v>
      </c>
      <c r="C684" s="2">
        <v>2013</v>
      </c>
      <c r="D684" s="1">
        <v>25016</v>
      </c>
      <c r="E684" t="s">
        <v>534</v>
      </c>
      <c r="F684" s="2" t="s">
        <v>1</v>
      </c>
      <c r="G684" s="13">
        <v>34353800</v>
      </c>
      <c r="H684" s="13">
        <v>0</v>
      </c>
      <c r="I684" s="13">
        <v>0</v>
      </c>
      <c r="J684" s="13">
        <v>0</v>
      </c>
      <c r="K684" s="13">
        <v>0</v>
      </c>
      <c r="L684" s="13">
        <v>0</v>
      </c>
      <c r="M684" s="13">
        <v>0</v>
      </c>
      <c r="N684" s="13">
        <v>3700</v>
      </c>
      <c r="O684" s="13">
        <v>21300</v>
      </c>
      <c r="P684" s="13">
        <v>0</v>
      </c>
      <c r="Q684" s="13">
        <v>0</v>
      </c>
      <c r="R684" s="13">
        <v>52900</v>
      </c>
      <c r="S684" s="13">
        <v>77900</v>
      </c>
      <c r="T684" s="13">
        <v>3700</v>
      </c>
      <c r="U684" s="13">
        <v>21300</v>
      </c>
      <c r="V684" s="13">
        <v>0</v>
      </c>
      <c r="W684" s="13">
        <v>0</v>
      </c>
      <c r="X684" s="13">
        <v>52900</v>
      </c>
      <c r="Y684" s="13">
        <v>77900</v>
      </c>
    </row>
    <row r="685" spans="2:25" x14ac:dyDescent="0.25">
      <c r="B685" s="2">
        <v>680</v>
      </c>
      <c r="C685" s="2">
        <v>2013</v>
      </c>
      <c r="D685" s="1">
        <v>25018</v>
      </c>
      <c r="E685" t="s">
        <v>535</v>
      </c>
      <c r="F685" s="2" t="s">
        <v>1</v>
      </c>
      <c r="G685" s="13">
        <v>75660000</v>
      </c>
      <c r="H685" s="13">
        <v>1000</v>
      </c>
      <c r="I685" s="13">
        <v>146800</v>
      </c>
      <c r="J685" s="13">
        <v>0</v>
      </c>
      <c r="K685" s="13">
        <v>0</v>
      </c>
      <c r="L685" s="13">
        <v>3400</v>
      </c>
      <c r="M685" s="13">
        <v>151200</v>
      </c>
      <c r="N685" s="13">
        <v>332600</v>
      </c>
      <c r="O685" s="13">
        <v>198700</v>
      </c>
      <c r="P685" s="13">
        <v>0</v>
      </c>
      <c r="Q685" s="13">
        <v>-3500</v>
      </c>
      <c r="R685" s="13">
        <v>253100</v>
      </c>
      <c r="S685" s="13">
        <v>780900</v>
      </c>
      <c r="T685" s="13">
        <v>333600</v>
      </c>
      <c r="U685" s="13">
        <v>345500</v>
      </c>
      <c r="V685" s="13">
        <v>0</v>
      </c>
      <c r="W685" s="13">
        <v>-3500</v>
      </c>
      <c r="X685" s="13">
        <v>256500</v>
      </c>
      <c r="Y685" s="13">
        <v>932100</v>
      </c>
    </row>
    <row r="686" spans="2:25" x14ac:dyDescent="0.25">
      <c r="B686" s="2">
        <v>681</v>
      </c>
      <c r="C686" s="2">
        <v>2013</v>
      </c>
      <c r="D686" s="1">
        <v>25020</v>
      </c>
      <c r="E686" t="s">
        <v>536</v>
      </c>
      <c r="F686" s="2" t="s">
        <v>1</v>
      </c>
      <c r="G686" s="13">
        <v>53827400</v>
      </c>
      <c r="H686" s="13">
        <v>600</v>
      </c>
      <c r="I686" s="13">
        <v>1200</v>
      </c>
      <c r="J686" s="13">
        <v>0</v>
      </c>
      <c r="K686" s="13">
        <v>0</v>
      </c>
      <c r="L686" s="13">
        <v>1000</v>
      </c>
      <c r="M686" s="13">
        <v>2800</v>
      </c>
      <c r="N686" s="13">
        <v>37300</v>
      </c>
      <c r="O686" s="13">
        <v>0</v>
      </c>
      <c r="P686" s="13">
        <v>0</v>
      </c>
      <c r="Q686" s="13">
        <v>-2200</v>
      </c>
      <c r="R686" s="13">
        <v>15400</v>
      </c>
      <c r="S686" s="13">
        <v>50500</v>
      </c>
      <c r="T686" s="13">
        <v>37900</v>
      </c>
      <c r="U686" s="13">
        <v>1200</v>
      </c>
      <c r="V686" s="13">
        <v>0</v>
      </c>
      <c r="W686" s="13">
        <v>-2200</v>
      </c>
      <c r="X686" s="13">
        <v>16400</v>
      </c>
      <c r="Y686" s="13">
        <v>53300</v>
      </c>
    </row>
    <row r="687" spans="2:25" x14ac:dyDescent="0.25">
      <c r="B687" s="2">
        <v>682</v>
      </c>
      <c r="C687" s="2">
        <v>2013</v>
      </c>
      <c r="D687" s="1">
        <v>25022</v>
      </c>
      <c r="E687" t="s">
        <v>108</v>
      </c>
      <c r="F687" s="2" t="s">
        <v>1</v>
      </c>
      <c r="G687" s="13">
        <v>33381800</v>
      </c>
      <c r="H687" s="13">
        <v>0</v>
      </c>
      <c r="I687" s="13">
        <v>0</v>
      </c>
      <c r="J687" s="13">
        <v>0</v>
      </c>
      <c r="K687" s="13">
        <v>0</v>
      </c>
      <c r="L687" s="13">
        <v>0</v>
      </c>
      <c r="M687" s="13">
        <v>0</v>
      </c>
      <c r="N687" s="13">
        <v>22300</v>
      </c>
      <c r="O687" s="13">
        <v>0</v>
      </c>
      <c r="P687" s="13">
        <v>0</v>
      </c>
      <c r="Q687" s="13">
        <v>0</v>
      </c>
      <c r="R687" s="13">
        <v>73900</v>
      </c>
      <c r="S687" s="13">
        <v>96200</v>
      </c>
      <c r="T687" s="13">
        <v>22300</v>
      </c>
      <c r="U687" s="13">
        <v>0</v>
      </c>
      <c r="V687" s="13">
        <v>0</v>
      </c>
      <c r="W687" s="13">
        <v>0</v>
      </c>
      <c r="X687" s="13">
        <v>73900</v>
      </c>
      <c r="Y687" s="13">
        <v>96200</v>
      </c>
    </row>
    <row r="688" spans="2:25" x14ac:dyDescent="0.25">
      <c r="B688" s="2">
        <v>683</v>
      </c>
      <c r="C688" s="2">
        <v>2013</v>
      </c>
      <c r="D688" s="1">
        <v>25024</v>
      </c>
      <c r="E688" t="s">
        <v>537</v>
      </c>
      <c r="F688" s="2" t="s">
        <v>1</v>
      </c>
      <c r="G688" s="13">
        <v>60486400</v>
      </c>
      <c r="H688" s="13">
        <v>0</v>
      </c>
      <c r="I688" s="13">
        <v>0</v>
      </c>
      <c r="J688" s="13">
        <v>0</v>
      </c>
      <c r="K688" s="13">
        <v>0</v>
      </c>
      <c r="L688" s="13">
        <v>0</v>
      </c>
      <c r="M688" s="13">
        <v>0</v>
      </c>
      <c r="N688" s="13">
        <v>43100</v>
      </c>
      <c r="O688" s="13">
        <v>5600</v>
      </c>
      <c r="P688" s="13">
        <v>0</v>
      </c>
      <c r="Q688" s="13">
        <v>-29300</v>
      </c>
      <c r="R688" s="13">
        <v>272400</v>
      </c>
      <c r="S688" s="13">
        <v>291800</v>
      </c>
      <c r="T688" s="13">
        <v>43100</v>
      </c>
      <c r="U688" s="13">
        <v>5600</v>
      </c>
      <c r="V688" s="13">
        <v>0</v>
      </c>
      <c r="W688" s="13">
        <v>-29300</v>
      </c>
      <c r="X688" s="13">
        <v>272400</v>
      </c>
      <c r="Y688" s="13">
        <v>291800</v>
      </c>
    </row>
    <row r="689" spans="2:25" x14ac:dyDescent="0.25">
      <c r="B689" s="2">
        <v>684</v>
      </c>
      <c r="C689" s="2">
        <v>2013</v>
      </c>
      <c r="D689" s="1">
        <v>25026</v>
      </c>
      <c r="E689" t="s">
        <v>538</v>
      </c>
      <c r="F689" s="2" t="s">
        <v>1</v>
      </c>
      <c r="G689" s="13">
        <v>38787800</v>
      </c>
      <c r="H689" s="13">
        <v>0</v>
      </c>
      <c r="I689" s="13">
        <v>0</v>
      </c>
      <c r="J689" s="13">
        <v>0</v>
      </c>
      <c r="K689" s="13">
        <v>0</v>
      </c>
      <c r="L689" s="13">
        <v>0</v>
      </c>
      <c r="M689" s="13">
        <v>0</v>
      </c>
      <c r="N689" s="13">
        <v>2300</v>
      </c>
      <c r="O689" s="13">
        <v>1000</v>
      </c>
      <c r="P689" s="13">
        <v>0</v>
      </c>
      <c r="Q689" s="13">
        <v>26700</v>
      </c>
      <c r="R689" s="13">
        <v>33300</v>
      </c>
      <c r="S689" s="13">
        <v>63300</v>
      </c>
      <c r="T689" s="13">
        <v>2300</v>
      </c>
      <c r="U689" s="13">
        <v>1000</v>
      </c>
      <c r="V689" s="13">
        <v>0</v>
      </c>
      <c r="W689" s="13">
        <v>26700</v>
      </c>
      <c r="X689" s="13">
        <v>33300</v>
      </c>
      <c r="Y689" s="13">
        <v>63300</v>
      </c>
    </row>
    <row r="690" spans="2:25" x14ac:dyDescent="0.25">
      <c r="B690" s="2">
        <v>685</v>
      </c>
      <c r="C690" s="2">
        <v>2013</v>
      </c>
      <c r="D690" s="1">
        <v>25028</v>
      </c>
      <c r="E690" t="s">
        <v>539</v>
      </c>
      <c r="F690" s="2" t="s">
        <v>1</v>
      </c>
      <c r="G690" s="13">
        <v>97415900</v>
      </c>
      <c r="H690" s="13">
        <v>0</v>
      </c>
      <c r="I690" s="13">
        <v>0</v>
      </c>
      <c r="J690" s="13">
        <v>0</v>
      </c>
      <c r="K690" s="13">
        <v>0</v>
      </c>
      <c r="L690" s="13">
        <v>0</v>
      </c>
      <c r="M690" s="13">
        <v>0</v>
      </c>
      <c r="N690" s="13">
        <v>1105600</v>
      </c>
      <c r="O690" s="13">
        <v>231000</v>
      </c>
      <c r="P690" s="13">
        <v>0</v>
      </c>
      <c r="Q690" s="13">
        <v>0</v>
      </c>
      <c r="R690" s="13">
        <v>190700</v>
      </c>
      <c r="S690" s="13">
        <v>1527300</v>
      </c>
      <c r="T690" s="13">
        <v>1105600</v>
      </c>
      <c r="U690" s="13">
        <v>231000</v>
      </c>
      <c r="V690" s="13">
        <v>0</v>
      </c>
      <c r="W690" s="13">
        <v>0</v>
      </c>
      <c r="X690" s="13">
        <v>190700</v>
      </c>
      <c r="Y690" s="13">
        <v>1527300</v>
      </c>
    </row>
    <row r="691" spans="2:25" x14ac:dyDescent="0.25">
      <c r="B691" s="2">
        <v>686</v>
      </c>
      <c r="C691" s="2">
        <v>2013</v>
      </c>
      <c r="D691" s="1">
        <v>25101</v>
      </c>
      <c r="E691" t="s">
        <v>529</v>
      </c>
      <c r="F691" s="2" t="s">
        <v>19</v>
      </c>
      <c r="G691" s="13">
        <v>39782000</v>
      </c>
      <c r="H691" s="13">
        <v>16100</v>
      </c>
      <c r="I691" s="13">
        <v>11000</v>
      </c>
      <c r="J691" s="13">
        <v>0</v>
      </c>
      <c r="K691" s="13">
        <v>0</v>
      </c>
      <c r="L691" s="13">
        <v>127000</v>
      </c>
      <c r="M691" s="13">
        <v>154100</v>
      </c>
      <c r="N691" s="13">
        <v>309600</v>
      </c>
      <c r="O691" s="13">
        <v>75700</v>
      </c>
      <c r="P691" s="13">
        <v>0</v>
      </c>
      <c r="Q691" s="13">
        <v>0</v>
      </c>
      <c r="R691" s="13">
        <v>105800</v>
      </c>
      <c r="S691" s="13">
        <v>491100</v>
      </c>
      <c r="T691" s="13">
        <v>325700</v>
      </c>
      <c r="U691" s="13">
        <v>86700</v>
      </c>
      <c r="V691" s="13">
        <v>0</v>
      </c>
      <c r="W691" s="13">
        <v>0</v>
      </c>
      <c r="X691" s="13">
        <v>232800</v>
      </c>
      <c r="Y691" s="13">
        <v>645200</v>
      </c>
    </row>
    <row r="692" spans="2:25" x14ac:dyDescent="0.25">
      <c r="B692" s="2">
        <v>687</v>
      </c>
      <c r="C692" s="2">
        <v>2013</v>
      </c>
      <c r="D692" s="1">
        <v>25102</v>
      </c>
      <c r="E692" t="s">
        <v>540</v>
      </c>
      <c r="F692" s="2" t="s">
        <v>19</v>
      </c>
      <c r="G692" s="13">
        <v>16871900</v>
      </c>
      <c r="H692" s="13">
        <v>0</v>
      </c>
      <c r="I692" s="13">
        <v>0</v>
      </c>
      <c r="J692" s="13">
        <v>0</v>
      </c>
      <c r="K692" s="13">
        <v>0</v>
      </c>
      <c r="L692" s="13">
        <v>0</v>
      </c>
      <c r="M692" s="13">
        <v>0</v>
      </c>
      <c r="N692" s="13">
        <v>71400</v>
      </c>
      <c r="O692" s="13">
        <v>32100</v>
      </c>
      <c r="P692" s="13">
        <v>0</v>
      </c>
      <c r="Q692" s="13">
        <v>-1800</v>
      </c>
      <c r="R692" s="13">
        <v>67900</v>
      </c>
      <c r="S692" s="13">
        <v>169600</v>
      </c>
      <c r="T692" s="13">
        <v>71400</v>
      </c>
      <c r="U692" s="13">
        <v>32100</v>
      </c>
      <c r="V692" s="13">
        <v>0</v>
      </c>
      <c r="W692" s="13">
        <v>-1800</v>
      </c>
      <c r="X692" s="13">
        <v>67900</v>
      </c>
      <c r="Y692" s="13">
        <v>169600</v>
      </c>
    </row>
    <row r="693" spans="2:25" x14ac:dyDescent="0.25">
      <c r="B693" s="2">
        <v>688</v>
      </c>
      <c r="C693" s="2">
        <v>2013</v>
      </c>
      <c r="D693" s="1">
        <v>25106</v>
      </c>
      <c r="E693" t="s">
        <v>541</v>
      </c>
      <c r="F693" s="2" t="s">
        <v>19</v>
      </c>
      <c r="G693" s="13">
        <v>84553300</v>
      </c>
      <c r="H693" s="13">
        <v>63400</v>
      </c>
      <c r="I693" s="13">
        <v>1900</v>
      </c>
      <c r="J693" s="13">
        <v>0</v>
      </c>
      <c r="K693" s="13">
        <v>0</v>
      </c>
      <c r="L693" s="13">
        <v>19800</v>
      </c>
      <c r="M693" s="13">
        <v>85100</v>
      </c>
      <c r="N693" s="13">
        <v>679900</v>
      </c>
      <c r="O693" s="13">
        <v>321900</v>
      </c>
      <c r="P693" s="13">
        <v>0</v>
      </c>
      <c r="Q693" s="13">
        <v>-57500</v>
      </c>
      <c r="R693" s="13">
        <v>189600</v>
      </c>
      <c r="S693" s="13">
        <v>1133900</v>
      </c>
      <c r="T693" s="13">
        <v>743300</v>
      </c>
      <c r="U693" s="13">
        <v>323800</v>
      </c>
      <c r="V693" s="13">
        <v>0</v>
      </c>
      <c r="W693" s="13">
        <v>-57500</v>
      </c>
      <c r="X693" s="13">
        <v>209400</v>
      </c>
      <c r="Y693" s="13">
        <v>1219000</v>
      </c>
    </row>
    <row r="694" spans="2:25" x14ac:dyDescent="0.25">
      <c r="B694" s="2">
        <v>689</v>
      </c>
      <c r="C694" s="2">
        <v>2013</v>
      </c>
      <c r="D694" s="1">
        <v>25108</v>
      </c>
      <c r="E694" t="s">
        <v>542</v>
      </c>
      <c r="F694" s="2" t="s">
        <v>19</v>
      </c>
      <c r="G694" s="13">
        <v>8459000</v>
      </c>
      <c r="H694" s="13">
        <v>0</v>
      </c>
      <c r="I694" s="13">
        <v>0</v>
      </c>
      <c r="J694" s="13">
        <v>0</v>
      </c>
      <c r="K694" s="13">
        <v>0</v>
      </c>
      <c r="L694" s="13">
        <v>0</v>
      </c>
      <c r="M694" s="13">
        <v>0</v>
      </c>
      <c r="N694" s="13">
        <v>1400</v>
      </c>
      <c r="O694" s="13">
        <v>0</v>
      </c>
      <c r="P694" s="13">
        <v>0</v>
      </c>
      <c r="Q694" s="13">
        <v>0</v>
      </c>
      <c r="R694" s="13">
        <v>28800</v>
      </c>
      <c r="S694" s="13">
        <v>30200</v>
      </c>
      <c r="T694" s="13">
        <v>1400</v>
      </c>
      <c r="U694" s="13">
        <v>0</v>
      </c>
      <c r="V694" s="13">
        <v>0</v>
      </c>
      <c r="W694" s="13">
        <v>0</v>
      </c>
      <c r="X694" s="13">
        <v>28800</v>
      </c>
      <c r="Y694" s="13">
        <v>30200</v>
      </c>
    </row>
    <row r="695" spans="2:25" x14ac:dyDescent="0.25">
      <c r="B695" s="2">
        <v>690</v>
      </c>
      <c r="C695" s="2">
        <v>2013</v>
      </c>
      <c r="D695" s="1">
        <v>25111</v>
      </c>
      <c r="E695" t="s">
        <v>543</v>
      </c>
      <c r="F695" s="2" t="s">
        <v>19</v>
      </c>
      <c r="G695" s="13">
        <v>24344100</v>
      </c>
      <c r="H695" s="13">
        <v>0</v>
      </c>
      <c r="I695" s="13">
        <v>0</v>
      </c>
      <c r="J695" s="13">
        <v>0</v>
      </c>
      <c r="K695" s="13">
        <v>0</v>
      </c>
      <c r="L695" s="13">
        <v>0</v>
      </c>
      <c r="M695" s="13">
        <v>0</v>
      </c>
      <c r="N695" s="13">
        <v>164600</v>
      </c>
      <c r="O695" s="13">
        <v>339500</v>
      </c>
      <c r="P695" s="13">
        <v>0</v>
      </c>
      <c r="Q695" s="13">
        <v>0</v>
      </c>
      <c r="R695" s="13">
        <v>56200</v>
      </c>
      <c r="S695" s="13">
        <v>560300</v>
      </c>
      <c r="T695" s="13">
        <v>164600</v>
      </c>
      <c r="U695" s="13">
        <v>339500</v>
      </c>
      <c r="V695" s="13">
        <v>0</v>
      </c>
      <c r="W695" s="13">
        <v>0</v>
      </c>
      <c r="X695" s="13">
        <v>56200</v>
      </c>
      <c r="Y695" s="13">
        <v>560300</v>
      </c>
    </row>
    <row r="696" spans="2:25" x14ac:dyDescent="0.25">
      <c r="B696" s="2">
        <v>691</v>
      </c>
      <c r="C696" s="2">
        <v>2013</v>
      </c>
      <c r="D696" s="1">
        <v>25136</v>
      </c>
      <c r="E696" t="s">
        <v>377</v>
      </c>
      <c r="F696" s="2" t="s">
        <v>19</v>
      </c>
      <c r="G696" s="13">
        <v>35105100</v>
      </c>
      <c r="H696" s="13">
        <v>300</v>
      </c>
      <c r="I696" s="13">
        <v>8400</v>
      </c>
      <c r="J696" s="13">
        <v>0</v>
      </c>
      <c r="K696" s="13">
        <v>0</v>
      </c>
      <c r="L696" s="13">
        <v>5500</v>
      </c>
      <c r="M696" s="13">
        <v>14200</v>
      </c>
      <c r="N696" s="13">
        <v>161300</v>
      </c>
      <c r="O696" s="13">
        <v>453500</v>
      </c>
      <c r="P696" s="13">
        <v>0</v>
      </c>
      <c r="Q696" s="13">
        <v>0</v>
      </c>
      <c r="R696" s="13">
        <v>83400</v>
      </c>
      <c r="S696" s="13">
        <v>698200</v>
      </c>
      <c r="T696" s="13">
        <v>161600</v>
      </c>
      <c r="U696" s="13">
        <v>461900</v>
      </c>
      <c r="V696" s="13">
        <v>0</v>
      </c>
      <c r="W696" s="13">
        <v>0</v>
      </c>
      <c r="X696" s="13">
        <v>88900</v>
      </c>
      <c r="Y696" s="13">
        <v>712400</v>
      </c>
    </row>
    <row r="697" spans="2:25" x14ac:dyDescent="0.25">
      <c r="B697" s="2">
        <v>692</v>
      </c>
      <c r="C697" s="2">
        <v>2013</v>
      </c>
      <c r="D697" s="1">
        <v>25137</v>
      </c>
      <c r="E697" t="s">
        <v>544</v>
      </c>
      <c r="F697" s="2" t="s">
        <v>19</v>
      </c>
      <c r="G697" s="13">
        <v>12910600</v>
      </c>
      <c r="H697" s="13">
        <v>0</v>
      </c>
      <c r="I697" s="13">
        <v>0</v>
      </c>
      <c r="J697" s="13">
        <v>0</v>
      </c>
      <c r="K697" s="13">
        <v>0</v>
      </c>
      <c r="L697" s="13">
        <v>0</v>
      </c>
      <c r="M697" s="13">
        <v>0</v>
      </c>
      <c r="N697" s="13">
        <v>66700</v>
      </c>
      <c r="O697" s="13">
        <v>73600</v>
      </c>
      <c r="P697" s="13">
        <v>0</v>
      </c>
      <c r="Q697" s="13">
        <v>0</v>
      </c>
      <c r="R697" s="13">
        <v>7100</v>
      </c>
      <c r="S697" s="13">
        <v>147400</v>
      </c>
      <c r="T697" s="13">
        <v>66700</v>
      </c>
      <c r="U697" s="13">
        <v>73600</v>
      </c>
      <c r="V697" s="13">
        <v>0</v>
      </c>
      <c r="W697" s="13">
        <v>0</v>
      </c>
      <c r="X697" s="13">
        <v>7100</v>
      </c>
      <c r="Y697" s="13">
        <v>147400</v>
      </c>
    </row>
    <row r="698" spans="2:25" x14ac:dyDescent="0.25">
      <c r="B698" s="2">
        <v>693</v>
      </c>
      <c r="C698" s="2">
        <v>2013</v>
      </c>
      <c r="D698" s="1">
        <v>25146</v>
      </c>
      <c r="E698" t="s">
        <v>533</v>
      </c>
      <c r="F698" s="2" t="s">
        <v>19</v>
      </c>
      <c r="G698" s="13">
        <v>17539700</v>
      </c>
      <c r="H698" s="13">
        <v>97800</v>
      </c>
      <c r="I698" s="13">
        <v>4900</v>
      </c>
      <c r="J698" s="13">
        <v>0</v>
      </c>
      <c r="K698" s="13">
        <v>0</v>
      </c>
      <c r="L698" s="13">
        <v>500</v>
      </c>
      <c r="M698" s="13">
        <v>103200</v>
      </c>
      <c r="N698" s="13">
        <v>37100</v>
      </c>
      <c r="O698" s="13">
        <v>42700</v>
      </c>
      <c r="P698" s="13">
        <v>0</v>
      </c>
      <c r="Q698" s="13">
        <v>0</v>
      </c>
      <c r="R698" s="13">
        <v>23100</v>
      </c>
      <c r="S698" s="13">
        <v>102900</v>
      </c>
      <c r="T698" s="13">
        <v>134900</v>
      </c>
      <c r="U698" s="13">
        <v>47600</v>
      </c>
      <c r="V698" s="13">
        <v>0</v>
      </c>
      <c r="W698" s="13">
        <v>0</v>
      </c>
      <c r="X698" s="13">
        <v>23600</v>
      </c>
      <c r="Y698" s="13">
        <v>206100</v>
      </c>
    </row>
    <row r="699" spans="2:25" x14ac:dyDescent="0.25">
      <c r="B699" s="2">
        <v>694</v>
      </c>
      <c r="C699" s="2">
        <v>2013</v>
      </c>
      <c r="D699" s="1">
        <v>25147</v>
      </c>
      <c r="E699" t="s">
        <v>501</v>
      </c>
      <c r="F699" s="2" t="s">
        <v>19</v>
      </c>
      <c r="G699" s="13">
        <v>3103800</v>
      </c>
      <c r="H699" s="13">
        <v>2300</v>
      </c>
      <c r="I699" s="13">
        <v>6600</v>
      </c>
      <c r="J699" s="13">
        <v>0</v>
      </c>
      <c r="K699" s="13">
        <v>0</v>
      </c>
      <c r="L699" s="13">
        <v>1200</v>
      </c>
      <c r="M699" s="13">
        <v>10100</v>
      </c>
      <c r="N699" s="13">
        <v>25000</v>
      </c>
      <c r="O699" s="13">
        <v>527700</v>
      </c>
      <c r="P699" s="13">
        <v>0</v>
      </c>
      <c r="Q699" s="13">
        <v>0</v>
      </c>
      <c r="R699" s="13">
        <v>21000</v>
      </c>
      <c r="S699" s="13">
        <v>573700</v>
      </c>
      <c r="T699" s="13">
        <v>27300</v>
      </c>
      <c r="U699" s="13">
        <v>534300</v>
      </c>
      <c r="V699" s="13">
        <v>0</v>
      </c>
      <c r="W699" s="13">
        <v>0</v>
      </c>
      <c r="X699" s="13">
        <v>22200</v>
      </c>
      <c r="Y699" s="13">
        <v>583800</v>
      </c>
    </row>
    <row r="700" spans="2:25" x14ac:dyDescent="0.25">
      <c r="B700" s="2">
        <v>695</v>
      </c>
      <c r="C700" s="2">
        <v>2013</v>
      </c>
      <c r="D700" s="1">
        <v>25151</v>
      </c>
      <c r="E700" t="s">
        <v>502</v>
      </c>
      <c r="F700" s="2" t="s">
        <v>19</v>
      </c>
      <c r="G700" s="13">
        <v>5171100</v>
      </c>
      <c r="H700" s="13">
        <v>0</v>
      </c>
      <c r="I700" s="13">
        <v>0</v>
      </c>
      <c r="J700" s="13">
        <v>0</v>
      </c>
      <c r="K700" s="13">
        <v>0</v>
      </c>
      <c r="L700" s="13">
        <v>0</v>
      </c>
      <c r="M700" s="13">
        <v>0</v>
      </c>
      <c r="N700" s="13">
        <v>123200</v>
      </c>
      <c r="O700" s="13">
        <v>0</v>
      </c>
      <c r="P700" s="13">
        <v>0</v>
      </c>
      <c r="Q700" s="13">
        <v>0</v>
      </c>
      <c r="R700" s="13">
        <v>21100</v>
      </c>
      <c r="S700" s="13">
        <v>144300</v>
      </c>
      <c r="T700" s="13">
        <v>123200</v>
      </c>
      <c r="U700" s="13">
        <v>0</v>
      </c>
      <c r="V700" s="13">
        <v>0</v>
      </c>
      <c r="W700" s="13">
        <v>0</v>
      </c>
      <c r="X700" s="13">
        <v>21100</v>
      </c>
      <c r="Y700" s="13">
        <v>144300</v>
      </c>
    </row>
    <row r="701" spans="2:25" x14ac:dyDescent="0.25">
      <c r="B701" s="2">
        <v>696</v>
      </c>
      <c r="C701" s="2">
        <v>2013</v>
      </c>
      <c r="D701" s="1">
        <v>25153</v>
      </c>
      <c r="E701" t="s">
        <v>485</v>
      </c>
      <c r="F701" s="2" t="s">
        <v>19</v>
      </c>
      <c r="G701" s="13">
        <v>2217200</v>
      </c>
      <c r="H701" s="13">
        <v>11600</v>
      </c>
      <c r="I701" s="13">
        <v>142300</v>
      </c>
      <c r="J701" s="13">
        <v>0</v>
      </c>
      <c r="K701" s="13">
        <v>0</v>
      </c>
      <c r="L701" s="13">
        <v>19300</v>
      </c>
      <c r="M701" s="13">
        <v>173200</v>
      </c>
      <c r="N701" s="13">
        <v>5000</v>
      </c>
      <c r="O701" s="13">
        <v>4300</v>
      </c>
      <c r="P701" s="13">
        <v>0</v>
      </c>
      <c r="Q701" s="13">
        <v>0</v>
      </c>
      <c r="R701" s="13">
        <v>900</v>
      </c>
      <c r="S701" s="13">
        <v>10200</v>
      </c>
      <c r="T701" s="13">
        <v>16600</v>
      </c>
      <c r="U701" s="13">
        <v>146600</v>
      </c>
      <c r="V701" s="13">
        <v>0</v>
      </c>
      <c r="W701" s="13">
        <v>0</v>
      </c>
      <c r="X701" s="13">
        <v>20200</v>
      </c>
      <c r="Y701" s="13">
        <v>183400</v>
      </c>
    </row>
    <row r="702" spans="2:25" x14ac:dyDescent="0.25">
      <c r="B702" s="2">
        <v>697</v>
      </c>
      <c r="C702" s="2">
        <v>2013</v>
      </c>
      <c r="D702" s="1">
        <v>25176</v>
      </c>
      <c r="E702" t="s">
        <v>545</v>
      </c>
      <c r="F702" s="2" t="s">
        <v>19</v>
      </c>
      <c r="G702" s="13">
        <v>7018400</v>
      </c>
      <c r="H702" s="13">
        <v>0</v>
      </c>
      <c r="I702" s="13">
        <v>0</v>
      </c>
      <c r="J702" s="13">
        <v>0</v>
      </c>
      <c r="K702" s="13">
        <v>0</v>
      </c>
      <c r="L702" s="13">
        <v>0</v>
      </c>
      <c r="M702" s="13">
        <v>0</v>
      </c>
      <c r="N702" s="13">
        <v>59200</v>
      </c>
      <c r="O702" s="13">
        <v>23900</v>
      </c>
      <c r="P702" s="13">
        <v>0</v>
      </c>
      <c r="Q702" s="13">
        <v>4000</v>
      </c>
      <c r="R702" s="13">
        <v>11000</v>
      </c>
      <c r="S702" s="13">
        <v>98100</v>
      </c>
      <c r="T702" s="13">
        <v>59200</v>
      </c>
      <c r="U702" s="13">
        <v>23900</v>
      </c>
      <c r="V702" s="13">
        <v>0</v>
      </c>
      <c r="W702" s="13">
        <v>4000</v>
      </c>
      <c r="X702" s="13">
        <v>11000</v>
      </c>
      <c r="Y702" s="13">
        <v>98100</v>
      </c>
    </row>
    <row r="703" spans="2:25" x14ac:dyDescent="0.25">
      <c r="B703" s="2">
        <v>698</v>
      </c>
      <c r="C703" s="2">
        <v>2013</v>
      </c>
      <c r="D703" s="1">
        <v>25177</v>
      </c>
      <c r="E703" t="s">
        <v>537</v>
      </c>
      <c r="F703" s="2" t="s">
        <v>19</v>
      </c>
      <c r="G703" s="13">
        <v>31376000</v>
      </c>
      <c r="H703" s="13">
        <v>0</v>
      </c>
      <c r="I703" s="13">
        <v>0</v>
      </c>
      <c r="J703" s="13">
        <v>0</v>
      </c>
      <c r="K703" s="13">
        <v>0</v>
      </c>
      <c r="L703" s="13">
        <v>0</v>
      </c>
      <c r="M703" s="13">
        <v>0</v>
      </c>
      <c r="N703" s="13">
        <v>150900</v>
      </c>
      <c r="O703" s="13">
        <v>46400</v>
      </c>
      <c r="P703" s="13">
        <v>0</v>
      </c>
      <c r="Q703" s="13">
        <v>0</v>
      </c>
      <c r="R703" s="13">
        <v>34400</v>
      </c>
      <c r="S703" s="13">
        <v>231700</v>
      </c>
      <c r="T703" s="13">
        <v>150900</v>
      </c>
      <c r="U703" s="13">
        <v>46400</v>
      </c>
      <c r="V703" s="13">
        <v>0</v>
      </c>
      <c r="W703" s="13">
        <v>0</v>
      </c>
      <c r="X703" s="13">
        <v>34400</v>
      </c>
      <c r="Y703" s="13">
        <v>231700</v>
      </c>
    </row>
    <row r="704" spans="2:25" x14ac:dyDescent="0.25">
      <c r="B704" s="2">
        <v>699</v>
      </c>
      <c r="C704" s="2">
        <v>2013</v>
      </c>
      <c r="D704" s="1">
        <v>25216</v>
      </c>
      <c r="E704" t="s">
        <v>532</v>
      </c>
      <c r="F704" s="2" t="s">
        <v>20</v>
      </c>
      <c r="G704" s="13">
        <v>352939600</v>
      </c>
      <c r="H704" s="13">
        <v>717900</v>
      </c>
      <c r="I704" s="13">
        <v>341200</v>
      </c>
      <c r="J704" s="13">
        <v>0</v>
      </c>
      <c r="K704" s="13">
        <v>0</v>
      </c>
      <c r="L704" s="13">
        <v>32900</v>
      </c>
      <c r="M704" s="13">
        <v>1092000</v>
      </c>
      <c r="N704" s="13">
        <v>8309100</v>
      </c>
      <c r="O704" s="13">
        <v>11275000</v>
      </c>
      <c r="P704" s="13">
        <v>0</v>
      </c>
      <c r="Q704" s="13">
        <v>3000</v>
      </c>
      <c r="R704" s="13">
        <v>784400</v>
      </c>
      <c r="S704" s="13">
        <v>20371500</v>
      </c>
      <c r="T704" s="13">
        <v>9027000</v>
      </c>
      <c r="U704" s="13">
        <v>11616200</v>
      </c>
      <c r="V704" s="13">
        <v>0</v>
      </c>
      <c r="W704" s="13">
        <v>3000</v>
      </c>
      <c r="X704" s="13">
        <v>817300</v>
      </c>
      <c r="Y704" s="13">
        <v>21463500</v>
      </c>
    </row>
    <row r="705" spans="2:25" x14ac:dyDescent="0.25">
      <c r="B705" s="2">
        <v>700</v>
      </c>
      <c r="C705" s="2">
        <v>2013</v>
      </c>
      <c r="D705" s="1">
        <v>25251</v>
      </c>
      <c r="E705" t="s">
        <v>535</v>
      </c>
      <c r="F705" s="2" t="s">
        <v>20</v>
      </c>
      <c r="G705" s="13">
        <v>174912300</v>
      </c>
      <c r="H705" s="13">
        <v>508700</v>
      </c>
      <c r="I705" s="13">
        <v>1034800</v>
      </c>
      <c r="J705" s="13">
        <v>0</v>
      </c>
      <c r="K705" s="13">
        <v>0</v>
      </c>
      <c r="L705" s="13">
        <v>1448600</v>
      </c>
      <c r="M705" s="13">
        <v>2992100</v>
      </c>
      <c r="N705" s="13">
        <v>1203200</v>
      </c>
      <c r="O705" s="13">
        <v>465700</v>
      </c>
      <c r="P705" s="13">
        <v>0</v>
      </c>
      <c r="Q705" s="13">
        <v>-10300</v>
      </c>
      <c r="R705" s="13">
        <v>289700</v>
      </c>
      <c r="S705" s="13">
        <v>1948300</v>
      </c>
      <c r="T705" s="13">
        <v>1711900</v>
      </c>
      <c r="U705" s="13">
        <v>1500500</v>
      </c>
      <c r="V705" s="13">
        <v>0</v>
      </c>
      <c r="W705" s="13">
        <v>-10300</v>
      </c>
      <c r="X705" s="13">
        <v>1738300</v>
      </c>
      <c r="Y705" s="13">
        <v>4940400</v>
      </c>
    </row>
    <row r="706" spans="2:25" x14ac:dyDescent="0.25">
      <c r="B706" s="2">
        <v>701</v>
      </c>
      <c r="C706" s="2">
        <v>2013</v>
      </c>
      <c r="D706" s="1">
        <v>26002</v>
      </c>
      <c r="E706" t="s">
        <v>130</v>
      </c>
      <c r="F706" s="2" t="s">
        <v>1</v>
      </c>
      <c r="G706" s="13">
        <v>17669400</v>
      </c>
      <c r="H706" s="13">
        <v>0</v>
      </c>
      <c r="I706" s="13">
        <v>0</v>
      </c>
      <c r="J706" s="13">
        <v>0</v>
      </c>
      <c r="K706" s="13">
        <v>0</v>
      </c>
      <c r="L706" s="13">
        <v>0</v>
      </c>
      <c r="M706" s="13">
        <v>0</v>
      </c>
      <c r="N706" s="13">
        <v>21500</v>
      </c>
      <c r="O706" s="13">
        <v>51200</v>
      </c>
      <c r="P706" s="13">
        <v>0</v>
      </c>
      <c r="Q706" s="13">
        <v>100</v>
      </c>
      <c r="R706" s="13">
        <v>531800</v>
      </c>
      <c r="S706" s="13">
        <v>604600</v>
      </c>
      <c r="T706" s="13">
        <v>21500</v>
      </c>
      <c r="U706" s="13">
        <v>51200</v>
      </c>
      <c r="V706" s="13">
        <v>0</v>
      </c>
      <c r="W706" s="13">
        <v>100</v>
      </c>
      <c r="X706" s="13">
        <v>531800</v>
      </c>
      <c r="Y706" s="13">
        <v>604600</v>
      </c>
    </row>
    <row r="707" spans="2:25" x14ac:dyDescent="0.25">
      <c r="B707" s="2">
        <v>702</v>
      </c>
      <c r="C707" s="2">
        <v>2013</v>
      </c>
      <c r="D707" s="1">
        <v>26004</v>
      </c>
      <c r="E707" t="s">
        <v>546</v>
      </c>
      <c r="F707" s="2" t="s">
        <v>1</v>
      </c>
      <c r="G707" s="13">
        <v>20195700</v>
      </c>
      <c r="H707" s="13">
        <v>0</v>
      </c>
      <c r="I707" s="13">
        <v>0</v>
      </c>
      <c r="J707" s="13">
        <v>0</v>
      </c>
      <c r="K707" s="13">
        <v>0</v>
      </c>
      <c r="L707" s="13">
        <v>0</v>
      </c>
      <c r="M707" s="13">
        <v>0</v>
      </c>
      <c r="N707" s="13">
        <v>6200</v>
      </c>
      <c r="O707" s="13">
        <v>100</v>
      </c>
      <c r="P707" s="13">
        <v>0</v>
      </c>
      <c r="Q707" s="13">
        <v>4000</v>
      </c>
      <c r="R707" s="13">
        <v>52800</v>
      </c>
      <c r="S707" s="13">
        <v>63100</v>
      </c>
      <c r="T707" s="13">
        <v>6200</v>
      </c>
      <c r="U707" s="13">
        <v>100</v>
      </c>
      <c r="V707" s="13">
        <v>0</v>
      </c>
      <c r="W707" s="13">
        <v>4000</v>
      </c>
      <c r="X707" s="13">
        <v>52800</v>
      </c>
      <c r="Y707" s="13">
        <v>63100</v>
      </c>
    </row>
    <row r="708" spans="2:25" x14ac:dyDescent="0.25">
      <c r="B708" s="2">
        <v>703</v>
      </c>
      <c r="C708" s="2">
        <v>2013</v>
      </c>
      <c r="D708" s="1">
        <v>26006</v>
      </c>
      <c r="E708" t="s">
        <v>547</v>
      </c>
      <c r="F708" s="2" t="s">
        <v>1</v>
      </c>
      <c r="G708" s="13">
        <v>13508500</v>
      </c>
      <c r="H708" s="13">
        <v>0</v>
      </c>
      <c r="I708" s="13">
        <v>0</v>
      </c>
      <c r="J708" s="13">
        <v>0</v>
      </c>
      <c r="K708" s="13">
        <v>0</v>
      </c>
      <c r="L708" s="13">
        <v>0</v>
      </c>
      <c r="M708" s="13">
        <v>0</v>
      </c>
      <c r="N708" s="13">
        <v>58200</v>
      </c>
      <c r="O708" s="13">
        <v>19800</v>
      </c>
      <c r="P708" s="13">
        <v>0</v>
      </c>
      <c r="Q708" s="13">
        <v>57500</v>
      </c>
      <c r="R708" s="13">
        <v>52700</v>
      </c>
      <c r="S708" s="13">
        <v>188200</v>
      </c>
      <c r="T708" s="13">
        <v>58200</v>
      </c>
      <c r="U708" s="13">
        <v>19800</v>
      </c>
      <c r="V708" s="13">
        <v>0</v>
      </c>
      <c r="W708" s="13">
        <v>57500</v>
      </c>
      <c r="X708" s="13">
        <v>52700</v>
      </c>
      <c r="Y708" s="13">
        <v>188200</v>
      </c>
    </row>
    <row r="709" spans="2:25" x14ac:dyDescent="0.25">
      <c r="B709" s="2">
        <v>704</v>
      </c>
      <c r="C709" s="2">
        <v>2013</v>
      </c>
      <c r="D709" s="1">
        <v>26008</v>
      </c>
      <c r="E709" t="s">
        <v>548</v>
      </c>
      <c r="F709" s="2" t="s">
        <v>1</v>
      </c>
      <c r="G709" s="13">
        <v>42625700</v>
      </c>
      <c r="H709" s="13">
        <v>0</v>
      </c>
      <c r="I709" s="13">
        <v>8500</v>
      </c>
      <c r="J709" s="13">
        <v>0</v>
      </c>
      <c r="K709" s="13">
        <v>0</v>
      </c>
      <c r="L709" s="13">
        <v>1500</v>
      </c>
      <c r="M709" s="13">
        <v>10000</v>
      </c>
      <c r="N709" s="13">
        <v>177800</v>
      </c>
      <c r="O709" s="13">
        <v>22900</v>
      </c>
      <c r="P709" s="13">
        <v>0</v>
      </c>
      <c r="Q709" s="13">
        <v>0</v>
      </c>
      <c r="R709" s="13">
        <v>197100</v>
      </c>
      <c r="S709" s="13">
        <v>397800</v>
      </c>
      <c r="T709" s="13">
        <v>177800</v>
      </c>
      <c r="U709" s="13">
        <v>31400</v>
      </c>
      <c r="V709" s="13">
        <v>0</v>
      </c>
      <c r="W709" s="13">
        <v>0</v>
      </c>
      <c r="X709" s="13">
        <v>198600</v>
      </c>
      <c r="Y709" s="13">
        <v>407800</v>
      </c>
    </row>
    <row r="710" spans="2:25" x14ac:dyDescent="0.25">
      <c r="B710" s="2">
        <v>705</v>
      </c>
      <c r="C710" s="2">
        <v>2013</v>
      </c>
      <c r="D710" s="1">
        <v>26010</v>
      </c>
      <c r="E710" t="s">
        <v>549</v>
      </c>
      <c r="F710" s="2" t="s">
        <v>1</v>
      </c>
      <c r="G710" s="13">
        <v>22285700</v>
      </c>
      <c r="H710" s="13">
        <v>0</v>
      </c>
      <c r="I710" s="13">
        <v>0</v>
      </c>
      <c r="J710" s="13">
        <v>0</v>
      </c>
      <c r="K710" s="13">
        <v>0</v>
      </c>
      <c r="L710" s="13">
        <v>0</v>
      </c>
      <c r="M710" s="13">
        <v>0</v>
      </c>
      <c r="N710" s="13">
        <v>34600</v>
      </c>
      <c r="O710" s="13">
        <v>2700</v>
      </c>
      <c r="P710" s="13">
        <v>0</v>
      </c>
      <c r="Q710" s="13">
        <v>1600</v>
      </c>
      <c r="R710" s="13">
        <v>229400</v>
      </c>
      <c r="S710" s="13">
        <v>268300</v>
      </c>
      <c r="T710" s="13">
        <v>34600</v>
      </c>
      <c r="U710" s="13">
        <v>2700</v>
      </c>
      <c r="V710" s="13">
        <v>0</v>
      </c>
      <c r="W710" s="13">
        <v>1600</v>
      </c>
      <c r="X710" s="13">
        <v>229400</v>
      </c>
      <c r="Y710" s="13">
        <v>268300</v>
      </c>
    </row>
    <row r="711" spans="2:25" x14ac:dyDescent="0.25">
      <c r="B711" s="2">
        <v>706</v>
      </c>
      <c r="C711" s="2">
        <v>2013</v>
      </c>
      <c r="D711" s="1">
        <v>26012</v>
      </c>
      <c r="E711" t="s">
        <v>550</v>
      </c>
      <c r="F711" s="2" t="s">
        <v>1</v>
      </c>
      <c r="G711" s="13">
        <v>421601600</v>
      </c>
      <c r="H711" s="13">
        <v>29000</v>
      </c>
      <c r="I711" s="13">
        <v>136700</v>
      </c>
      <c r="J711" s="13">
        <v>0</v>
      </c>
      <c r="K711" s="13">
        <v>0</v>
      </c>
      <c r="L711" s="13">
        <v>25500</v>
      </c>
      <c r="M711" s="13">
        <v>191200</v>
      </c>
      <c r="N711" s="13">
        <v>2559900</v>
      </c>
      <c r="O711" s="13">
        <v>0</v>
      </c>
      <c r="P711" s="13">
        <v>0</v>
      </c>
      <c r="Q711" s="13">
        <v>-49900</v>
      </c>
      <c r="R711" s="13">
        <v>999200</v>
      </c>
      <c r="S711" s="13">
        <v>3509200</v>
      </c>
      <c r="T711" s="13">
        <v>2588900</v>
      </c>
      <c r="U711" s="13">
        <v>136700</v>
      </c>
      <c r="V711" s="13">
        <v>0</v>
      </c>
      <c r="W711" s="13">
        <v>-49900</v>
      </c>
      <c r="X711" s="13">
        <v>1024700</v>
      </c>
      <c r="Y711" s="13">
        <v>3700400</v>
      </c>
    </row>
    <row r="712" spans="2:25" x14ac:dyDescent="0.25">
      <c r="B712" s="2">
        <v>707</v>
      </c>
      <c r="C712" s="2">
        <v>2013</v>
      </c>
      <c r="D712" s="1">
        <v>26014</v>
      </c>
      <c r="E712" t="s">
        <v>551</v>
      </c>
      <c r="F712" s="2" t="s">
        <v>1</v>
      </c>
      <c r="G712" s="13">
        <v>110876700</v>
      </c>
      <c r="H712" s="13">
        <v>0</v>
      </c>
      <c r="I712" s="13">
        <v>0</v>
      </c>
      <c r="J712" s="13">
        <v>0</v>
      </c>
      <c r="K712" s="13">
        <v>0</v>
      </c>
      <c r="L712" s="13">
        <v>0</v>
      </c>
      <c r="M712" s="13">
        <v>0</v>
      </c>
      <c r="N712" s="13">
        <v>34900</v>
      </c>
      <c r="O712" s="13">
        <v>6500</v>
      </c>
      <c r="P712" s="13">
        <v>0</v>
      </c>
      <c r="Q712" s="13">
        <v>-17800</v>
      </c>
      <c r="R712" s="13">
        <v>341900</v>
      </c>
      <c r="S712" s="13">
        <v>365500</v>
      </c>
      <c r="T712" s="13">
        <v>34900</v>
      </c>
      <c r="U712" s="13">
        <v>6500</v>
      </c>
      <c r="V712" s="13">
        <v>0</v>
      </c>
      <c r="W712" s="13">
        <v>-17800</v>
      </c>
      <c r="X712" s="13">
        <v>341900</v>
      </c>
      <c r="Y712" s="13">
        <v>365500</v>
      </c>
    </row>
    <row r="713" spans="2:25" x14ac:dyDescent="0.25">
      <c r="B713" s="2">
        <v>708</v>
      </c>
      <c r="C713" s="2">
        <v>2013</v>
      </c>
      <c r="D713" s="1">
        <v>26016</v>
      </c>
      <c r="E713" t="s">
        <v>552</v>
      </c>
      <c r="F713" s="2" t="s">
        <v>1</v>
      </c>
      <c r="G713" s="13">
        <v>17280500</v>
      </c>
      <c r="H713" s="13">
        <v>0</v>
      </c>
      <c r="I713" s="13">
        <v>500</v>
      </c>
      <c r="J713" s="13">
        <v>0</v>
      </c>
      <c r="K713" s="13">
        <v>0</v>
      </c>
      <c r="L713" s="13">
        <v>500</v>
      </c>
      <c r="M713" s="13">
        <v>1000</v>
      </c>
      <c r="N713" s="13">
        <v>24600</v>
      </c>
      <c r="O713" s="13">
        <v>131200</v>
      </c>
      <c r="P713" s="13">
        <v>0</v>
      </c>
      <c r="Q713" s="13">
        <v>0</v>
      </c>
      <c r="R713" s="13">
        <v>130300</v>
      </c>
      <c r="S713" s="13">
        <v>286100</v>
      </c>
      <c r="T713" s="13">
        <v>24600</v>
      </c>
      <c r="U713" s="13">
        <v>131700</v>
      </c>
      <c r="V713" s="13">
        <v>0</v>
      </c>
      <c r="W713" s="13">
        <v>0</v>
      </c>
      <c r="X713" s="13">
        <v>130800</v>
      </c>
      <c r="Y713" s="13">
        <v>287100</v>
      </c>
    </row>
    <row r="714" spans="2:25" x14ac:dyDescent="0.25">
      <c r="B714" s="2">
        <v>709</v>
      </c>
      <c r="C714" s="2">
        <v>2013</v>
      </c>
      <c r="D714" s="1">
        <v>26018</v>
      </c>
      <c r="E714" t="s">
        <v>553</v>
      </c>
      <c r="F714" s="2" t="s">
        <v>1</v>
      </c>
      <c r="G714" s="13">
        <v>24819800</v>
      </c>
      <c r="H714" s="13">
        <v>0</v>
      </c>
      <c r="I714" s="13">
        <v>0</v>
      </c>
      <c r="J714" s="13">
        <v>0</v>
      </c>
      <c r="K714" s="13">
        <v>0</v>
      </c>
      <c r="L714" s="13">
        <v>0</v>
      </c>
      <c r="M714" s="13">
        <v>0</v>
      </c>
      <c r="N714" s="13">
        <v>36000</v>
      </c>
      <c r="O714" s="13">
        <v>900</v>
      </c>
      <c r="P714" s="13">
        <v>0</v>
      </c>
      <c r="Q714" s="13">
        <v>21900</v>
      </c>
      <c r="R714" s="13">
        <v>208900</v>
      </c>
      <c r="S714" s="13">
        <v>267700</v>
      </c>
      <c r="T714" s="13">
        <v>36000</v>
      </c>
      <c r="U714" s="13">
        <v>900</v>
      </c>
      <c r="V714" s="13">
        <v>0</v>
      </c>
      <c r="W714" s="13">
        <v>21900</v>
      </c>
      <c r="X714" s="13">
        <v>208900</v>
      </c>
      <c r="Y714" s="13">
        <v>267700</v>
      </c>
    </row>
    <row r="715" spans="2:25" x14ac:dyDescent="0.25">
      <c r="B715" s="2">
        <v>710</v>
      </c>
      <c r="C715" s="2">
        <v>2013</v>
      </c>
      <c r="D715" s="1">
        <v>26020</v>
      </c>
      <c r="E715" t="s">
        <v>214</v>
      </c>
      <c r="F715" s="2" t="s">
        <v>1</v>
      </c>
      <c r="G715" s="13">
        <v>135114300</v>
      </c>
      <c r="H715" s="13">
        <v>0</v>
      </c>
      <c r="I715" s="13">
        <v>0</v>
      </c>
      <c r="J715" s="13">
        <v>0</v>
      </c>
      <c r="K715" s="13">
        <v>0</v>
      </c>
      <c r="L715" s="13">
        <v>0</v>
      </c>
      <c r="M715" s="13">
        <v>0</v>
      </c>
      <c r="N715" s="13">
        <v>73600</v>
      </c>
      <c r="O715" s="13">
        <v>25200</v>
      </c>
      <c r="P715" s="13">
        <v>7800</v>
      </c>
      <c r="Q715" s="13">
        <v>200600</v>
      </c>
      <c r="R715" s="13">
        <v>1167400</v>
      </c>
      <c r="S715" s="13">
        <v>1474600</v>
      </c>
      <c r="T715" s="13">
        <v>73600</v>
      </c>
      <c r="U715" s="13">
        <v>25200</v>
      </c>
      <c r="V715" s="13">
        <v>7800</v>
      </c>
      <c r="W715" s="13">
        <v>200600</v>
      </c>
      <c r="X715" s="13">
        <v>1167400</v>
      </c>
      <c r="Y715" s="13">
        <v>1474600</v>
      </c>
    </row>
    <row r="716" spans="2:25" x14ac:dyDescent="0.25">
      <c r="B716" s="2">
        <v>711</v>
      </c>
      <c r="C716" s="2">
        <v>2013</v>
      </c>
      <c r="D716" s="1">
        <v>26236</v>
      </c>
      <c r="E716" t="s">
        <v>554</v>
      </c>
      <c r="F716" s="2" t="s">
        <v>20</v>
      </c>
      <c r="G716" s="13">
        <v>57441100</v>
      </c>
      <c r="H716" s="13">
        <v>11500</v>
      </c>
      <c r="I716" s="13">
        <v>58000</v>
      </c>
      <c r="J716" s="13">
        <v>0</v>
      </c>
      <c r="K716" s="13">
        <v>0</v>
      </c>
      <c r="L716" s="13">
        <v>25200</v>
      </c>
      <c r="M716" s="13">
        <v>94700</v>
      </c>
      <c r="N716" s="13">
        <v>1326000</v>
      </c>
      <c r="O716" s="13">
        <v>541700</v>
      </c>
      <c r="P716" s="13">
        <v>0</v>
      </c>
      <c r="Q716" s="13">
        <v>-83600</v>
      </c>
      <c r="R716" s="13">
        <v>87200</v>
      </c>
      <c r="S716" s="13">
        <v>1871300</v>
      </c>
      <c r="T716" s="13">
        <v>1337500</v>
      </c>
      <c r="U716" s="13">
        <v>599700</v>
      </c>
      <c r="V716" s="13">
        <v>0</v>
      </c>
      <c r="W716" s="13">
        <v>-83600</v>
      </c>
      <c r="X716" s="13">
        <v>112400</v>
      </c>
      <c r="Y716" s="13">
        <v>1966000</v>
      </c>
    </row>
    <row r="717" spans="2:25" x14ac:dyDescent="0.25">
      <c r="B717" s="2">
        <v>712</v>
      </c>
      <c r="C717" s="2">
        <v>2013</v>
      </c>
      <c r="D717" s="1">
        <v>26251</v>
      </c>
      <c r="E717" t="s">
        <v>555</v>
      </c>
      <c r="F717" s="2" t="s">
        <v>20</v>
      </c>
      <c r="G717" s="13">
        <v>28633500</v>
      </c>
      <c r="H717" s="13">
        <v>0</v>
      </c>
      <c r="I717" s="13">
        <v>0</v>
      </c>
      <c r="J717" s="13">
        <v>0</v>
      </c>
      <c r="K717" s="13">
        <v>0</v>
      </c>
      <c r="L717" s="13">
        <v>0</v>
      </c>
      <c r="M717" s="13">
        <v>0</v>
      </c>
      <c r="N717" s="13">
        <v>107400</v>
      </c>
      <c r="O717" s="13">
        <v>3500</v>
      </c>
      <c r="P717" s="13">
        <v>0</v>
      </c>
      <c r="Q717" s="13">
        <v>7100</v>
      </c>
      <c r="R717" s="13">
        <v>19400</v>
      </c>
      <c r="S717" s="13">
        <v>137400</v>
      </c>
      <c r="T717" s="13">
        <v>107400</v>
      </c>
      <c r="U717" s="13">
        <v>3500</v>
      </c>
      <c r="V717" s="13">
        <v>0</v>
      </c>
      <c r="W717" s="13">
        <v>7100</v>
      </c>
      <c r="X717" s="13">
        <v>19400</v>
      </c>
      <c r="Y717" s="13">
        <v>137400</v>
      </c>
    </row>
    <row r="718" spans="2:25" x14ac:dyDescent="0.25">
      <c r="B718" s="2">
        <v>713</v>
      </c>
      <c r="C718" s="2">
        <v>2013</v>
      </c>
      <c r="D718" s="1">
        <v>27002</v>
      </c>
      <c r="E718" t="s">
        <v>0</v>
      </c>
      <c r="F718" s="2" t="s">
        <v>1</v>
      </c>
      <c r="G718" s="13">
        <v>150715200</v>
      </c>
      <c r="H718" s="13">
        <v>300</v>
      </c>
      <c r="I718" s="13">
        <v>7600</v>
      </c>
      <c r="J718" s="13">
        <v>0</v>
      </c>
      <c r="K718" s="13">
        <v>0</v>
      </c>
      <c r="L718" s="13">
        <v>1300</v>
      </c>
      <c r="M718" s="13">
        <v>9200</v>
      </c>
      <c r="N718" s="13">
        <v>354100</v>
      </c>
      <c r="O718" s="13">
        <v>134500</v>
      </c>
      <c r="P718" s="13">
        <v>0</v>
      </c>
      <c r="Q718" s="13">
        <v>59700</v>
      </c>
      <c r="R718" s="13">
        <v>268800</v>
      </c>
      <c r="S718" s="13">
        <v>817100</v>
      </c>
      <c r="T718" s="13">
        <v>354400</v>
      </c>
      <c r="U718" s="13">
        <v>142100</v>
      </c>
      <c r="V718" s="13">
        <v>0</v>
      </c>
      <c r="W718" s="13">
        <v>59700</v>
      </c>
      <c r="X718" s="13">
        <v>270100</v>
      </c>
      <c r="Y718" s="13">
        <v>826300</v>
      </c>
    </row>
    <row r="719" spans="2:25" x14ac:dyDescent="0.25">
      <c r="B719" s="2">
        <v>714</v>
      </c>
      <c r="C719" s="2">
        <v>2013</v>
      </c>
      <c r="D719" s="1">
        <v>27004</v>
      </c>
      <c r="E719" t="s">
        <v>275</v>
      </c>
      <c r="F719" s="2" t="s">
        <v>1</v>
      </c>
      <c r="G719" s="13">
        <v>96381200</v>
      </c>
      <c r="H719" s="13">
        <v>0</v>
      </c>
      <c r="I719" s="13">
        <v>0</v>
      </c>
      <c r="J719" s="13">
        <v>0</v>
      </c>
      <c r="K719" s="13">
        <v>0</v>
      </c>
      <c r="L719" s="13">
        <v>0</v>
      </c>
      <c r="M719" s="13">
        <v>0</v>
      </c>
      <c r="N719" s="13">
        <v>58700</v>
      </c>
      <c r="O719" s="13">
        <v>276300</v>
      </c>
      <c r="P719" s="13">
        <v>0</v>
      </c>
      <c r="Q719" s="13">
        <v>-100</v>
      </c>
      <c r="R719" s="13">
        <v>270800</v>
      </c>
      <c r="S719" s="13">
        <v>605700</v>
      </c>
      <c r="T719" s="13">
        <v>58700</v>
      </c>
      <c r="U719" s="13">
        <v>276300</v>
      </c>
      <c r="V719" s="13">
        <v>0</v>
      </c>
      <c r="W719" s="13">
        <v>-100</v>
      </c>
      <c r="X719" s="13">
        <v>270800</v>
      </c>
      <c r="Y719" s="13">
        <v>605700</v>
      </c>
    </row>
    <row r="720" spans="2:25" x14ac:dyDescent="0.25">
      <c r="B720" s="2">
        <v>715</v>
      </c>
      <c r="C720" s="2">
        <v>2013</v>
      </c>
      <c r="D720" s="1">
        <v>27006</v>
      </c>
      <c r="E720" t="s">
        <v>111</v>
      </c>
      <c r="F720" s="2" t="s">
        <v>1</v>
      </c>
      <c r="G720" s="13">
        <v>97125900</v>
      </c>
      <c r="H720" s="13">
        <v>265500</v>
      </c>
      <c r="I720" s="13">
        <v>3194900</v>
      </c>
      <c r="J720" s="13">
        <v>0</v>
      </c>
      <c r="K720" s="13">
        <v>0</v>
      </c>
      <c r="L720" s="13">
        <v>23000</v>
      </c>
      <c r="M720" s="13">
        <v>3483400</v>
      </c>
      <c r="N720" s="13">
        <v>110500</v>
      </c>
      <c r="O720" s="13">
        <v>88700</v>
      </c>
      <c r="P720" s="13">
        <v>0</v>
      </c>
      <c r="Q720" s="13">
        <v>-10800</v>
      </c>
      <c r="R720" s="13">
        <v>100900</v>
      </c>
      <c r="S720" s="13">
        <v>289300</v>
      </c>
      <c r="T720" s="13">
        <v>376000</v>
      </c>
      <c r="U720" s="13">
        <v>3283600</v>
      </c>
      <c r="V720" s="13">
        <v>0</v>
      </c>
      <c r="W720" s="13">
        <v>-10800</v>
      </c>
      <c r="X720" s="13">
        <v>123900</v>
      </c>
      <c r="Y720" s="13">
        <v>3772700</v>
      </c>
    </row>
    <row r="721" spans="2:25" x14ac:dyDescent="0.25">
      <c r="B721" s="2">
        <v>716</v>
      </c>
      <c r="C721" s="2">
        <v>2013</v>
      </c>
      <c r="D721" s="1">
        <v>27008</v>
      </c>
      <c r="E721" t="s">
        <v>556</v>
      </c>
      <c r="F721" s="2" t="s">
        <v>1</v>
      </c>
      <c r="G721" s="13">
        <v>29469800</v>
      </c>
      <c r="H721" s="13">
        <v>0</v>
      </c>
      <c r="I721" s="13">
        <v>0</v>
      </c>
      <c r="J721" s="13">
        <v>0</v>
      </c>
      <c r="K721" s="13">
        <v>0</v>
      </c>
      <c r="L721" s="13">
        <v>0</v>
      </c>
      <c r="M721" s="13">
        <v>0</v>
      </c>
      <c r="N721" s="13">
        <v>0</v>
      </c>
      <c r="O721" s="13">
        <v>4600</v>
      </c>
      <c r="P721" s="13">
        <v>0</v>
      </c>
      <c r="Q721" s="13">
        <v>0</v>
      </c>
      <c r="R721" s="13">
        <v>271800</v>
      </c>
      <c r="S721" s="13">
        <v>276400</v>
      </c>
      <c r="T721" s="13">
        <v>0</v>
      </c>
      <c r="U721" s="13">
        <v>4600</v>
      </c>
      <c r="V721" s="13">
        <v>0</v>
      </c>
      <c r="W721" s="13">
        <v>0</v>
      </c>
      <c r="X721" s="13">
        <v>271800</v>
      </c>
      <c r="Y721" s="13">
        <v>276400</v>
      </c>
    </row>
    <row r="722" spans="2:25" x14ac:dyDescent="0.25">
      <c r="B722" s="2">
        <v>717</v>
      </c>
      <c r="C722" s="2">
        <v>2013</v>
      </c>
      <c r="D722" s="1">
        <v>27010</v>
      </c>
      <c r="E722" t="s">
        <v>557</v>
      </c>
      <c r="F722" s="2" t="s">
        <v>1</v>
      </c>
      <c r="G722" s="13">
        <v>104683800</v>
      </c>
      <c r="H722" s="13">
        <v>100</v>
      </c>
      <c r="I722" s="13">
        <v>0</v>
      </c>
      <c r="J722" s="13">
        <v>0</v>
      </c>
      <c r="K722" s="13">
        <v>0</v>
      </c>
      <c r="L722" s="13">
        <v>1000</v>
      </c>
      <c r="M722" s="13">
        <v>1100</v>
      </c>
      <c r="N722" s="13">
        <v>1342600</v>
      </c>
      <c r="O722" s="13">
        <v>11098000</v>
      </c>
      <c r="P722" s="13">
        <v>1714600</v>
      </c>
      <c r="Q722" s="13">
        <v>80700</v>
      </c>
      <c r="R722" s="13">
        <v>323900</v>
      </c>
      <c r="S722" s="13">
        <v>14559800</v>
      </c>
      <c r="T722" s="13">
        <v>1342700</v>
      </c>
      <c r="U722" s="13">
        <v>11098000</v>
      </c>
      <c r="V722" s="13">
        <v>1714600</v>
      </c>
      <c r="W722" s="13">
        <v>80700</v>
      </c>
      <c r="X722" s="13">
        <v>324900</v>
      </c>
      <c r="Y722" s="13">
        <v>14560900</v>
      </c>
    </row>
    <row r="723" spans="2:25" x14ac:dyDescent="0.25">
      <c r="B723" s="2">
        <v>718</v>
      </c>
      <c r="C723" s="2">
        <v>2013</v>
      </c>
      <c r="D723" s="1">
        <v>27012</v>
      </c>
      <c r="E723" t="s">
        <v>558</v>
      </c>
      <c r="F723" s="2" t="s">
        <v>1</v>
      </c>
      <c r="G723" s="13">
        <v>31014300</v>
      </c>
      <c r="H723" s="13">
        <v>0</v>
      </c>
      <c r="I723" s="13">
        <v>0</v>
      </c>
      <c r="J723" s="13">
        <v>0</v>
      </c>
      <c r="K723" s="13">
        <v>0</v>
      </c>
      <c r="L723" s="13">
        <v>0</v>
      </c>
      <c r="M723" s="13">
        <v>0</v>
      </c>
      <c r="N723" s="13">
        <v>16000</v>
      </c>
      <c r="O723" s="13">
        <v>500</v>
      </c>
      <c r="P723" s="13">
        <v>0</v>
      </c>
      <c r="Q723" s="13">
        <v>5200</v>
      </c>
      <c r="R723" s="13">
        <v>172100</v>
      </c>
      <c r="S723" s="13">
        <v>193800</v>
      </c>
      <c r="T723" s="13">
        <v>16000</v>
      </c>
      <c r="U723" s="13">
        <v>500</v>
      </c>
      <c r="V723" s="13">
        <v>0</v>
      </c>
      <c r="W723" s="13">
        <v>5200</v>
      </c>
      <c r="X723" s="13">
        <v>172100</v>
      </c>
      <c r="Y723" s="13">
        <v>193800</v>
      </c>
    </row>
    <row r="724" spans="2:25" x14ac:dyDescent="0.25">
      <c r="B724" s="2">
        <v>719</v>
      </c>
      <c r="C724" s="2">
        <v>2013</v>
      </c>
      <c r="D724" s="1">
        <v>27014</v>
      </c>
      <c r="E724" t="s">
        <v>170</v>
      </c>
      <c r="F724" s="2" t="s">
        <v>1</v>
      </c>
      <c r="G724" s="13">
        <v>39383100</v>
      </c>
      <c r="H724" s="13">
        <v>0</v>
      </c>
      <c r="I724" s="13">
        <v>0</v>
      </c>
      <c r="J724" s="13">
        <v>0</v>
      </c>
      <c r="K724" s="13">
        <v>0</v>
      </c>
      <c r="L724" s="13">
        <v>0</v>
      </c>
      <c r="M724" s="13">
        <v>0</v>
      </c>
      <c r="N724" s="13">
        <v>49700</v>
      </c>
      <c r="O724" s="13">
        <v>25100</v>
      </c>
      <c r="P724" s="13">
        <v>0</v>
      </c>
      <c r="Q724" s="13">
        <v>100</v>
      </c>
      <c r="R724" s="13">
        <v>104500</v>
      </c>
      <c r="S724" s="13">
        <v>179400</v>
      </c>
      <c r="T724" s="13">
        <v>49700</v>
      </c>
      <c r="U724" s="13">
        <v>25100</v>
      </c>
      <c r="V724" s="13">
        <v>0</v>
      </c>
      <c r="W724" s="13">
        <v>100</v>
      </c>
      <c r="X724" s="13">
        <v>104500</v>
      </c>
      <c r="Y724" s="13">
        <v>179400</v>
      </c>
    </row>
    <row r="725" spans="2:25" x14ac:dyDescent="0.25">
      <c r="B725" s="2">
        <v>720</v>
      </c>
      <c r="C725" s="2">
        <v>2013</v>
      </c>
      <c r="D725" s="1">
        <v>27016</v>
      </c>
      <c r="E725" t="s">
        <v>559</v>
      </c>
      <c r="F725" s="2" t="s">
        <v>1</v>
      </c>
      <c r="G725" s="13">
        <v>74248000</v>
      </c>
      <c r="H725" s="13">
        <v>606800</v>
      </c>
      <c r="I725" s="13">
        <v>8495900</v>
      </c>
      <c r="J725" s="13">
        <v>0</v>
      </c>
      <c r="K725" s="13">
        <v>0</v>
      </c>
      <c r="L725" s="13">
        <v>1202100</v>
      </c>
      <c r="M725" s="13">
        <v>10304800</v>
      </c>
      <c r="N725" s="13">
        <v>400</v>
      </c>
      <c r="O725" s="13">
        <v>600</v>
      </c>
      <c r="P725" s="13">
        <v>0</v>
      </c>
      <c r="Q725" s="13">
        <v>0</v>
      </c>
      <c r="R725" s="13">
        <v>35900</v>
      </c>
      <c r="S725" s="13">
        <v>36900</v>
      </c>
      <c r="T725" s="13">
        <v>607200</v>
      </c>
      <c r="U725" s="13">
        <v>8496500</v>
      </c>
      <c r="V725" s="13">
        <v>0</v>
      </c>
      <c r="W725" s="13">
        <v>0</v>
      </c>
      <c r="X725" s="13">
        <v>1238000</v>
      </c>
      <c r="Y725" s="13">
        <v>10341700</v>
      </c>
    </row>
    <row r="726" spans="2:25" x14ac:dyDescent="0.25">
      <c r="B726" s="2">
        <v>721</v>
      </c>
      <c r="C726" s="2">
        <v>2013</v>
      </c>
      <c r="D726" s="1">
        <v>27018</v>
      </c>
      <c r="E726" t="s">
        <v>560</v>
      </c>
      <c r="F726" s="2" t="s">
        <v>1</v>
      </c>
      <c r="G726" s="13">
        <v>38622800</v>
      </c>
      <c r="H726" s="13">
        <v>1400</v>
      </c>
      <c r="I726" s="13">
        <v>500</v>
      </c>
      <c r="J726" s="13">
        <v>0</v>
      </c>
      <c r="K726" s="13">
        <v>0</v>
      </c>
      <c r="L726" s="13">
        <v>500</v>
      </c>
      <c r="M726" s="13">
        <v>2400</v>
      </c>
      <c r="N726" s="13">
        <v>300</v>
      </c>
      <c r="O726" s="13">
        <v>44300</v>
      </c>
      <c r="P726" s="13">
        <v>0</v>
      </c>
      <c r="Q726" s="13">
        <v>0</v>
      </c>
      <c r="R726" s="13">
        <v>377400</v>
      </c>
      <c r="S726" s="13">
        <v>422000</v>
      </c>
      <c r="T726" s="13">
        <v>1700</v>
      </c>
      <c r="U726" s="13">
        <v>44800</v>
      </c>
      <c r="V726" s="13">
        <v>0</v>
      </c>
      <c r="W726" s="13">
        <v>0</v>
      </c>
      <c r="X726" s="13">
        <v>377900</v>
      </c>
      <c r="Y726" s="13">
        <v>424400</v>
      </c>
    </row>
    <row r="727" spans="2:25" x14ac:dyDescent="0.25">
      <c r="B727" s="2">
        <v>722</v>
      </c>
      <c r="C727" s="2">
        <v>2013</v>
      </c>
      <c r="D727" s="1">
        <v>27020</v>
      </c>
      <c r="E727" t="s">
        <v>561</v>
      </c>
      <c r="F727" s="2" t="s">
        <v>1</v>
      </c>
      <c r="G727" s="13">
        <v>31843700</v>
      </c>
      <c r="H727" s="13">
        <v>0</v>
      </c>
      <c r="I727" s="13">
        <v>0</v>
      </c>
      <c r="J727" s="13">
        <v>0</v>
      </c>
      <c r="K727" s="13">
        <v>0</v>
      </c>
      <c r="L727" s="13">
        <v>0</v>
      </c>
      <c r="M727" s="13">
        <v>0</v>
      </c>
      <c r="N727" s="13">
        <v>44700</v>
      </c>
      <c r="O727" s="13">
        <v>77100</v>
      </c>
      <c r="P727" s="13">
        <v>0</v>
      </c>
      <c r="Q727" s="13">
        <v>0</v>
      </c>
      <c r="R727" s="13">
        <v>8000</v>
      </c>
      <c r="S727" s="13">
        <v>129800</v>
      </c>
      <c r="T727" s="13">
        <v>44700</v>
      </c>
      <c r="U727" s="13">
        <v>77100</v>
      </c>
      <c r="V727" s="13">
        <v>0</v>
      </c>
      <c r="W727" s="13">
        <v>0</v>
      </c>
      <c r="X727" s="13">
        <v>8000</v>
      </c>
      <c r="Y727" s="13">
        <v>129800</v>
      </c>
    </row>
    <row r="728" spans="2:25" x14ac:dyDescent="0.25">
      <c r="B728" s="2">
        <v>723</v>
      </c>
      <c r="C728" s="2">
        <v>2013</v>
      </c>
      <c r="D728" s="1">
        <v>27022</v>
      </c>
      <c r="E728" t="s">
        <v>562</v>
      </c>
      <c r="F728" s="2" t="s">
        <v>1</v>
      </c>
      <c r="G728" s="13">
        <v>49985400</v>
      </c>
      <c r="H728" s="13">
        <v>0</v>
      </c>
      <c r="I728" s="13">
        <v>0</v>
      </c>
      <c r="J728" s="13">
        <v>0</v>
      </c>
      <c r="K728" s="13">
        <v>0</v>
      </c>
      <c r="L728" s="13">
        <v>0</v>
      </c>
      <c r="M728" s="13">
        <v>0</v>
      </c>
      <c r="N728" s="13">
        <v>54200</v>
      </c>
      <c r="O728" s="13">
        <v>4200</v>
      </c>
      <c r="P728" s="13">
        <v>0</v>
      </c>
      <c r="Q728" s="13">
        <v>42700</v>
      </c>
      <c r="R728" s="13">
        <v>314800</v>
      </c>
      <c r="S728" s="13">
        <v>415900</v>
      </c>
      <c r="T728" s="13">
        <v>54200</v>
      </c>
      <c r="U728" s="13">
        <v>4200</v>
      </c>
      <c r="V728" s="13">
        <v>0</v>
      </c>
      <c r="W728" s="13">
        <v>42700</v>
      </c>
      <c r="X728" s="13">
        <v>314800</v>
      </c>
      <c r="Y728" s="13">
        <v>415900</v>
      </c>
    </row>
    <row r="729" spans="2:25" x14ac:dyDescent="0.25">
      <c r="B729" s="2">
        <v>724</v>
      </c>
      <c r="C729" s="2">
        <v>2013</v>
      </c>
      <c r="D729" s="1">
        <v>27024</v>
      </c>
      <c r="E729" t="s">
        <v>563</v>
      </c>
      <c r="F729" s="2" t="s">
        <v>1</v>
      </c>
      <c r="G729" s="13">
        <v>44419900</v>
      </c>
      <c r="H729" s="13">
        <v>16500</v>
      </c>
      <c r="I729" s="13">
        <v>355200</v>
      </c>
      <c r="J729" s="13">
        <v>0</v>
      </c>
      <c r="K729" s="13">
        <v>0</v>
      </c>
      <c r="L729" s="13">
        <v>33800</v>
      </c>
      <c r="M729" s="13">
        <v>405500</v>
      </c>
      <c r="N729" s="13">
        <v>28300</v>
      </c>
      <c r="O729" s="13">
        <v>261100</v>
      </c>
      <c r="P729" s="13">
        <v>0</v>
      </c>
      <c r="Q729" s="13">
        <v>0</v>
      </c>
      <c r="R729" s="13">
        <v>24900</v>
      </c>
      <c r="S729" s="13">
        <v>314300</v>
      </c>
      <c r="T729" s="13">
        <v>44800</v>
      </c>
      <c r="U729" s="13">
        <v>616300</v>
      </c>
      <c r="V729" s="13">
        <v>0</v>
      </c>
      <c r="W729" s="13">
        <v>0</v>
      </c>
      <c r="X729" s="13">
        <v>58700</v>
      </c>
      <c r="Y729" s="13">
        <v>719800</v>
      </c>
    </row>
    <row r="730" spans="2:25" x14ac:dyDescent="0.25">
      <c r="B730" s="2">
        <v>725</v>
      </c>
      <c r="C730" s="2">
        <v>2013</v>
      </c>
      <c r="D730" s="1">
        <v>27026</v>
      </c>
      <c r="E730" t="s">
        <v>564</v>
      </c>
      <c r="F730" s="2" t="s">
        <v>1</v>
      </c>
      <c r="G730" s="13">
        <v>61400400</v>
      </c>
      <c r="H730" s="13">
        <v>0</v>
      </c>
      <c r="I730" s="13">
        <v>83400</v>
      </c>
      <c r="J730" s="13">
        <v>0</v>
      </c>
      <c r="K730" s="13">
        <v>0</v>
      </c>
      <c r="L730" s="13">
        <v>100</v>
      </c>
      <c r="M730" s="13">
        <v>83500</v>
      </c>
      <c r="N730" s="13">
        <v>700</v>
      </c>
      <c r="O730" s="13">
        <v>105700</v>
      </c>
      <c r="P730" s="13">
        <v>0</v>
      </c>
      <c r="Q730" s="13">
        <v>-20100</v>
      </c>
      <c r="R730" s="13">
        <v>58700</v>
      </c>
      <c r="S730" s="13">
        <v>145000</v>
      </c>
      <c r="T730" s="13">
        <v>700</v>
      </c>
      <c r="U730" s="13">
        <v>189100</v>
      </c>
      <c r="V730" s="13">
        <v>0</v>
      </c>
      <c r="W730" s="13">
        <v>-20100</v>
      </c>
      <c r="X730" s="13">
        <v>58800</v>
      </c>
      <c r="Y730" s="13">
        <v>228500</v>
      </c>
    </row>
    <row r="731" spans="2:25" x14ac:dyDescent="0.25">
      <c r="B731" s="2">
        <v>726</v>
      </c>
      <c r="C731" s="2">
        <v>2013</v>
      </c>
      <c r="D731" s="1">
        <v>27028</v>
      </c>
      <c r="E731" t="s">
        <v>407</v>
      </c>
      <c r="F731" s="2" t="s">
        <v>1</v>
      </c>
      <c r="G731" s="13">
        <v>46051300</v>
      </c>
      <c r="H731" s="13">
        <v>0</v>
      </c>
      <c r="I731" s="13">
        <v>0</v>
      </c>
      <c r="J731" s="13">
        <v>0</v>
      </c>
      <c r="K731" s="13">
        <v>0</v>
      </c>
      <c r="L731" s="13">
        <v>0</v>
      </c>
      <c r="M731" s="13">
        <v>0</v>
      </c>
      <c r="N731" s="13">
        <v>35100</v>
      </c>
      <c r="O731" s="13">
        <v>1800</v>
      </c>
      <c r="P731" s="13">
        <v>0</v>
      </c>
      <c r="Q731" s="13">
        <v>0</v>
      </c>
      <c r="R731" s="13">
        <v>164300</v>
      </c>
      <c r="S731" s="13">
        <v>201200</v>
      </c>
      <c r="T731" s="13">
        <v>35100</v>
      </c>
      <c r="U731" s="13">
        <v>1800</v>
      </c>
      <c r="V731" s="13">
        <v>0</v>
      </c>
      <c r="W731" s="13">
        <v>0</v>
      </c>
      <c r="X731" s="13">
        <v>164300</v>
      </c>
      <c r="Y731" s="13">
        <v>201200</v>
      </c>
    </row>
    <row r="732" spans="2:25" x14ac:dyDescent="0.25">
      <c r="B732" s="2">
        <v>727</v>
      </c>
      <c r="C732" s="2">
        <v>2013</v>
      </c>
      <c r="D732" s="1">
        <v>27030</v>
      </c>
      <c r="E732" t="s">
        <v>565</v>
      </c>
      <c r="F732" s="2" t="s">
        <v>1</v>
      </c>
      <c r="G732" s="13">
        <v>10166700</v>
      </c>
      <c r="H732" s="13">
        <v>0</v>
      </c>
      <c r="I732" s="13">
        <v>0</v>
      </c>
      <c r="J732" s="13">
        <v>0</v>
      </c>
      <c r="K732" s="13">
        <v>0</v>
      </c>
      <c r="L732" s="13">
        <v>0</v>
      </c>
      <c r="M732" s="13">
        <v>0</v>
      </c>
      <c r="N732" s="13">
        <v>0</v>
      </c>
      <c r="O732" s="13">
        <v>0</v>
      </c>
      <c r="P732" s="13">
        <v>0</v>
      </c>
      <c r="Q732" s="13">
        <v>0</v>
      </c>
      <c r="R732" s="13">
        <v>6800</v>
      </c>
      <c r="S732" s="13">
        <v>6800</v>
      </c>
      <c r="T732" s="13">
        <v>0</v>
      </c>
      <c r="U732" s="13">
        <v>0</v>
      </c>
      <c r="V732" s="13">
        <v>0</v>
      </c>
      <c r="W732" s="13">
        <v>0</v>
      </c>
      <c r="X732" s="13">
        <v>6800</v>
      </c>
      <c r="Y732" s="13">
        <v>6800</v>
      </c>
    </row>
    <row r="733" spans="2:25" x14ac:dyDescent="0.25">
      <c r="B733" s="2">
        <v>728</v>
      </c>
      <c r="C733" s="2">
        <v>2013</v>
      </c>
      <c r="D733" s="1">
        <v>27032</v>
      </c>
      <c r="E733" t="s">
        <v>524</v>
      </c>
      <c r="F733" s="2" t="s">
        <v>1</v>
      </c>
      <c r="G733" s="13">
        <v>66713600</v>
      </c>
      <c r="H733" s="13">
        <v>3500</v>
      </c>
      <c r="I733" s="13">
        <v>7800</v>
      </c>
      <c r="J733" s="13">
        <v>0</v>
      </c>
      <c r="K733" s="13">
        <v>0</v>
      </c>
      <c r="L733" s="13">
        <v>500</v>
      </c>
      <c r="M733" s="13">
        <v>11800</v>
      </c>
      <c r="N733" s="13">
        <v>1300</v>
      </c>
      <c r="O733" s="13">
        <v>22100</v>
      </c>
      <c r="P733" s="13">
        <v>0</v>
      </c>
      <c r="Q733" s="13">
        <v>91200</v>
      </c>
      <c r="R733" s="13">
        <v>192600</v>
      </c>
      <c r="S733" s="13">
        <v>307200</v>
      </c>
      <c r="T733" s="13">
        <v>4800</v>
      </c>
      <c r="U733" s="13">
        <v>29900</v>
      </c>
      <c r="V733" s="13">
        <v>0</v>
      </c>
      <c r="W733" s="13">
        <v>91200</v>
      </c>
      <c r="X733" s="13">
        <v>193100</v>
      </c>
      <c r="Y733" s="13">
        <v>319000</v>
      </c>
    </row>
    <row r="734" spans="2:25" x14ac:dyDescent="0.25">
      <c r="B734" s="2">
        <v>729</v>
      </c>
      <c r="C734" s="2">
        <v>2013</v>
      </c>
      <c r="D734" s="1">
        <v>27034</v>
      </c>
      <c r="E734" t="s">
        <v>566</v>
      </c>
      <c r="F734" s="2" t="s">
        <v>1</v>
      </c>
      <c r="G734" s="13">
        <v>36747700</v>
      </c>
      <c r="H734" s="13">
        <v>0</v>
      </c>
      <c r="I734" s="13">
        <v>0</v>
      </c>
      <c r="J734" s="13">
        <v>0</v>
      </c>
      <c r="K734" s="13">
        <v>0</v>
      </c>
      <c r="L734" s="13">
        <v>0</v>
      </c>
      <c r="M734" s="13">
        <v>0</v>
      </c>
      <c r="N734" s="13">
        <v>21800</v>
      </c>
      <c r="O734" s="13">
        <v>11400</v>
      </c>
      <c r="P734" s="13">
        <v>0</v>
      </c>
      <c r="Q734" s="13">
        <v>0</v>
      </c>
      <c r="R734" s="13">
        <v>150500</v>
      </c>
      <c r="S734" s="13">
        <v>183700</v>
      </c>
      <c r="T734" s="13">
        <v>21800</v>
      </c>
      <c r="U734" s="13">
        <v>11400</v>
      </c>
      <c r="V734" s="13">
        <v>0</v>
      </c>
      <c r="W734" s="13">
        <v>0</v>
      </c>
      <c r="X734" s="13">
        <v>150500</v>
      </c>
      <c r="Y734" s="13">
        <v>183700</v>
      </c>
    </row>
    <row r="735" spans="2:25" x14ac:dyDescent="0.25">
      <c r="B735" s="2">
        <v>730</v>
      </c>
      <c r="C735" s="2">
        <v>2013</v>
      </c>
      <c r="D735" s="1">
        <v>27036</v>
      </c>
      <c r="E735" t="s">
        <v>567</v>
      </c>
      <c r="F735" s="2" t="s">
        <v>1</v>
      </c>
      <c r="G735" s="13">
        <v>13854800</v>
      </c>
      <c r="H735" s="13">
        <v>0</v>
      </c>
      <c r="I735" s="13">
        <v>0</v>
      </c>
      <c r="J735" s="13">
        <v>0</v>
      </c>
      <c r="K735" s="13">
        <v>0</v>
      </c>
      <c r="L735" s="13">
        <v>0</v>
      </c>
      <c r="M735" s="13">
        <v>0</v>
      </c>
      <c r="N735" s="13">
        <v>54100</v>
      </c>
      <c r="O735" s="13">
        <v>130000</v>
      </c>
      <c r="P735" s="13">
        <v>0</v>
      </c>
      <c r="Q735" s="13">
        <v>0</v>
      </c>
      <c r="R735" s="13">
        <v>1031000</v>
      </c>
      <c r="S735" s="13">
        <v>1215100</v>
      </c>
      <c r="T735" s="13">
        <v>54100</v>
      </c>
      <c r="U735" s="13">
        <v>130000</v>
      </c>
      <c r="V735" s="13">
        <v>0</v>
      </c>
      <c r="W735" s="13">
        <v>0</v>
      </c>
      <c r="X735" s="13">
        <v>1031000</v>
      </c>
      <c r="Y735" s="13">
        <v>1215100</v>
      </c>
    </row>
    <row r="736" spans="2:25" x14ac:dyDescent="0.25">
      <c r="B736" s="2">
        <v>731</v>
      </c>
      <c r="C736" s="2">
        <v>2013</v>
      </c>
      <c r="D736" s="1">
        <v>27038</v>
      </c>
      <c r="E736" t="s">
        <v>568</v>
      </c>
      <c r="F736" s="2" t="s">
        <v>1</v>
      </c>
      <c r="G736" s="13">
        <v>37840400</v>
      </c>
      <c r="H736" s="13">
        <v>0</v>
      </c>
      <c r="I736" s="13">
        <v>0</v>
      </c>
      <c r="J736" s="13">
        <v>0</v>
      </c>
      <c r="K736" s="13">
        <v>0</v>
      </c>
      <c r="L736" s="13">
        <v>0</v>
      </c>
      <c r="M736" s="13">
        <v>0</v>
      </c>
      <c r="N736" s="13">
        <v>57600</v>
      </c>
      <c r="O736" s="13">
        <v>226000</v>
      </c>
      <c r="P736" s="13">
        <v>3900</v>
      </c>
      <c r="Q736" s="13">
        <v>0</v>
      </c>
      <c r="R736" s="13">
        <v>180200</v>
      </c>
      <c r="S736" s="13">
        <v>467700</v>
      </c>
      <c r="T736" s="13">
        <v>57600</v>
      </c>
      <c r="U736" s="13">
        <v>226000</v>
      </c>
      <c r="V736" s="13">
        <v>3900</v>
      </c>
      <c r="W736" s="13">
        <v>0</v>
      </c>
      <c r="X736" s="13">
        <v>180200</v>
      </c>
      <c r="Y736" s="13">
        <v>467700</v>
      </c>
    </row>
    <row r="737" spans="2:25" x14ac:dyDescent="0.25">
      <c r="B737" s="2">
        <v>732</v>
      </c>
      <c r="C737" s="2">
        <v>2013</v>
      </c>
      <c r="D737" s="1">
        <v>27040</v>
      </c>
      <c r="E737" t="s">
        <v>569</v>
      </c>
      <c r="F737" s="2" t="s">
        <v>1</v>
      </c>
      <c r="G737" s="13">
        <v>40212000</v>
      </c>
      <c r="H737" s="13">
        <v>0</v>
      </c>
      <c r="I737" s="13">
        <v>0</v>
      </c>
      <c r="J737" s="13">
        <v>0</v>
      </c>
      <c r="K737" s="13">
        <v>0</v>
      </c>
      <c r="L737" s="13">
        <v>0</v>
      </c>
      <c r="M737" s="13">
        <v>0</v>
      </c>
      <c r="N737" s="13">
        <v>26300</v>
      </c>
      <c r="O737" s="13">
        <v>53200</v>
      </c>
      <c r="P737" s="13">
        <v>0</v>
      </c>
      <c r="Q737" s="13">
        <v>0</v>
      </c>
      <c r="R737" s="13">
        <v>81500</v>
      </c>
      <c r="S737" s="13">
        <v>161000</v>
      </c>
      <c r="T737" s="13">
        <v>26300</v>
      </c>
      <c r="U737" s="13">
        <v>53200</v>
      </c>
      <c r="V737" s="13">
        <v>0</v>
      </c>
      <c r="W737" s="13">
        <v>0</v>
      </c>
      <c r="X737" s="13">
        <v>81500</v>
      </c>
      <c r="Y737" s="13">
        <v>161000</v>
      </c>
    </row>
    <row r="738" spans="2:25" x14ac:dyDescent="0.25">
      <c r="B738" s="2">
        <v>733</v>
      </c>
      <c r="C738" s="2">
        <v>2013</v>
      </c>
      <c r="D738" s="1">
        <v>27042</v>
      </c>
      <c r="E738" t="s">
        <v>301</v>
      </c>
      <c r="F738" s="2" t="s">
        <v>1</v>
      </c>
      <c r="G738" s="13">
        <v>53030200</v>
      </c>
      <c r="H738" s="13">
        <v>8700</v>
      </c>
      <c r="I738" s="13">
        <v>956900</v>
      </c>
      <c r="J738" s="13">
        <v>0</v>
      </c>
      <c r="K738" s="13">
        <v>0</v>
      </c>
      <c r="L738" s="13">
        <v>20000</v>
      </c>
      <c r="M738" s="13">
        <v>985600</v>
      </c>
      <c r="N738" s="13">
        <v>200</v>
      </c>
      <c r="O738" s="13">
        <v>40200</v>
      </c>
      <c r="P738" s="13">
        <v>0</v>
      </c>
      <c r="Q738" s="13">
        <v>-33400</v>
      </c>
      <c r="R738" s="13">
        <v>226300</v>
      </c>
      <c r="S738" s="13">
        <v>233300</v>
      </c>
      <c r="T738" s="13">
        <v>8900</v>
      </c>
      <c r="U738" s="13">
        <v>997100</v>
      </c>
      <c r="V738" s="13">
        <v>0</v>
      </c>
      <c r="W738" s="13">
        <v>-33400</v>
      </c>
      <c r="X738" s="13">
        <v>246300</v>
      </c>
      <c r="Y738" s="13">
        <v>1218900</v>
      </c>
    </row>
    <row r="739" spans="2:25" x14ac:dyDescent="0.25">
      <c r="B739" s="2">
        <v>734</v>
      </c>
      <c r="C739" s="2">
        <v>2013</v>
      </c>
      <c r="D739" s="1">
        <v>27101</v>
      </c>
      <c r="E739" t="s">
        <v>570</v>
      </c>
      <c r="F739" s="2" t="s">
        <v>19</v>
      </c>
      <c r="G739" s="13">
        <v>16867700</v>
      </c>
      <c r="H739" s="13">
        <v>0</v>
      </c>
      <c r="I739" s="13">
        <v>0</v>
      </c>
      <c r="J739" s="13">
        <v>0</v>
      </c>
      <c r="K739" s="13">
        <v>0</v>
      </c>
      <c r="L739" s="13">
        <v>0</v>
      </c>
      <c r="M739" s="13">
        <v>0</v>
      </c>
      <c r="N739" s="13">
        <v>71000</v>
      </c>
      <c r="O739" s="13">
        <v>110900</v>
      </c>
      <c r="P739" s="13">
        <v>0</v>
      </c>
      <c r="Q739" s="13">
        <v>0</v>
      </c>
      <c r="R739" s="13">
        <v>9200</v>
      </c>
      <c r="S739" s="13">
        <v>191100</v>
      </c>
      <c r="T739" s="13">
        <v>71000</v>
      </c>
      <c r="U739" s="13">
        <v>110900</v>
      </c>
      <c r="V739" s="13">
        <v>0</v>
      </c>
      <c r="W739" s="13">
        <v>0</v>
      </c>
      <c r="X739" s="13">
        <v>9200</v>
      </c>
      <c r="Y739" s="13">
        <v>191100</v>
      </c>
    </row>
    <row r="740" spans="2:25" x14ac:dyDescent="0.25">
      <c r="B740" s="2">
        <v>735</v>
      </c>
      <c r="C740" s="2">
        <v>2013</v>
      </c>
      <c r="D740" s="1">
        <v>27136</v>
      </c>
      <c r="E740" t="s">
        <v>563</v>
      </c>
      <c r="F740" s="2" t="s">
        <v>19</v>
      </c>
      <c r="G740" s="13">
        <v>19626900</v>
      </c>
      <c r="H740" s="13">
        <v>0</v>
      </c>
      <c r="I740" s="13">
        <v>72500</v>
      </c>
      <c r="J740" s="13">
        <v>0</v>
      </c>
      <c r="K740" s="13">
        <v>0</v>
      </c>
      <c r="L740" s="13">
        <v>400</v>
      </c>
      <c r="M740" s="13">
        <v>72900</v>
      </c>
      <c r="N740" s="13">
        <v>346300</v>
      </c>
      <c r="O740" s="13">
        <v>736400</v>
      </c>
      <c r="P740" s="13">
        <v>0</v>
      </c>
      <c r="Q740" s="13">
        <v>0</v>
      </c>
      <c r="R740" s="13">
        <v>87000</v>
      </c>
      <c r="S740" s="13">
        <v>1169700</v>
      </c>
      <c r="T740" s="13">
        <v>346300</v>
      </c>
      <c r="U740" s="13">
        <v>808900</v>
      </c>
      <c r="V740" s="13">
        <v>0</v>
      </c>
      <c r="W740" s="13">
        <v>0</v>
      </c>
      <c r="X740" s="13">
        <v>87400</v>
      </c>
      <c r="Y740" s="13">
        <v>1242600</v>
      </c>
    </row>
    <row r="741" spans="2:25" x14ac:dyDescent="0.25">
      <c r="B741" s="2">
        <v>736</v>
      </c>
      <c r="C741" s="2">
        <v>2013</v>
      </c>
      <c r="D741" s="1">
        <v>27151</v>
      </c>
      <c r="E741" t="s">
        <v>566</v>
      </c>
      <c r="F741" s="2" t="s">
        <v>19</v>
      </c>
      <c r="G741" s="13">
        <v>20832000</v>
      </c>
      <c r="H741" s="13">
        <v>0</v>
      </c>
      <c r="I741" s="13">
        <v>0</v>
      </c>
      <c r="J741" s="13">
        <v>0</v>
      </c>
      <c r="K741" s="13">
        <v>0</v>
      </c>
      <c r="L741" s="13">
        <v>0</v>
      </c>
      <c r="M741" s="13">
        <v>0</v>
      </c>
      <c r="N741" s="13">
        <v>235800</v>
      </c>
      <c r="O741" s="13">
        <v>141100</v>
      </c>
      <c r="P741" s="13">
        <v>0</v>
      </c>
      <c r="Q741" s="13">
        <v>-3800</v>
      </c>
      <c r="R741" s="13">
        <v>5300</v>
      </c>
      <c r="S741" s="13">
        <v>378400</v>
      </c>
      <c r="T741" s="13">
        <v>235800</v>
      </c>
      <c r="U741" s="13">
        <v>141100</v>
      </c>
      <c r="V741" s="13">
        <v>0</v>
      </c>
      <c r="W741" s="13">
        <v>-3800</v>
      </c>
      <c r="X741" s="13">
        <v>5300</v>
      </c>
      <c r="Y741" s="13">
        <v>378400</v>
      </c>
    </row>
    <row r="742" spans="2:25" x14ac:dyDescent="0.25">
      <c r="B742" s="2">
        <v>737</v>
      </c>
      <c r="C742" s="2">
        <v>2013</v>
      </c>
      <c r="D742" s="1">
        <v>27152</v>
      </c>
      <c r="E742" t="s">
        <v>571</v>
      </c>
      <c r="F742" s="2" t="s">
        <v>19</v>
      </c>
      <c r="G742" s="13">
        <v>18805900</v>
      </c>
      <c r="H742" s="13">
        <v>0</v>
      </c>
      <c r="I742" s="13">
        <v>0</v>
      </c>
      <c r="J742" s="13">
        <v>0</v>
      </c>
      <c r="K742" s="13">
        <v>0</v>
      </c>
      <c r="L742" s="13">
        <v>0</v>
      </c>
      <c r="M742" s="13">
        <v>0</v>
      </c>
      <c r="N742" s="13">
        <v>185900</v>
      </c>
      <c r="O742" s="13">
        <v>75800</v>
      </c>
      <c r="P742" s="13">
        <v>0</v>
      </c>
      <c r="Q742" s="13">
        <v>0</v>
      </c>
      <c r="R742" s="13">
        <v>34600</v>
      </c>
      <c r="S742" s="13">
        <v>296300</v>
      </c>
      <c r="T742" s="13">
        <v>185900</v>
      </c>
      <c r="U742" s="13">
        <v>75800</v>
      </c>
      <c r="V742" s="13">
        <v>0</v>
      </c>
      <c r="W742" s="13">
        <v>0</v>
      </c>
      <c r="X742" s="13">
        <v>34600</v>
      </c>
      <c r="Y742" s="13">
        <v>296300</v>
      </c>
    </row>
    <row r="743" spans="2:25" x14ac:dyDescent="0.25">
      <c r="B743" s="2">
        <v>738</v>
      </c>
      <c r="C743" s="2">
        <v>2013</v>
      </c>
      <c r="D743" s="1">
        <v>27186</v>
      </c>
      <c r="E743" t="s">
        <v>572</v>
      </c>
      <c r="F743" s="2" t="s">
        <v>19</v>
      </c>
      <c r="G743" s="13">
        <v>12246600</v>
      </c>
      <c r="H743" s="13">
        <v>46400</v>
      </c>
      <c r="I743" s="13">
        <v>0</v>
      </c>
      <c r="J743" s="13">
        <v>0</v>
      </c>
      <c r="K743" s="13">
        <v>0</v>
      </c>
      <c r="L743" s="13">
        <v>0</v>
      </c>
      <c r="M743" s="13">
        <v>46400</v>
      </c>
      <c r="N743" s="13">
        <v>95700</v>
      </c>
      <c r="O743" s="13">
        <v>112000</v>
      </c>
      <c r="P743" s="13">
        <v>0</v>
      </c>
      <c r="Q743" s="13">
        <v>-2100</v>
      </c>
      <c r="R743" s="13">
        <v>75100</v>
      </c>
      <c r="S743" s="13">
        <v>280700</v>
      </c>
      <c r="T743" s="13">
        <v>142100</v>
      </c>
      <c r="U743" s="13">
        <v>112000</v>
      </c>
      <c r="V743" s="13">
        <v>0</v>
      </c>
      <c r="W743" s="13">
        <v>-2100</v>
      </c>
      <c r="X743" s="13">
        <v>75100</v>
      </c>
      <c r="Y743" s="13">
        <v>327100</v>
      </c>
    </row>
    <row r="744" spans="2:25" x14ac:dyDescent="0.25">
      <c r="B744" s="2">
        <v>739</v>
      </c>
      <c r="C744" s="2">
        <v>2013</v>
      </c>
      <c r="D744" s="1">
        <v>27206</v>
      </c>
      <c r="E744" t="s">
        <v>573</v>
      </c>
      <c r="F744" s="2" t="s">
        <v>20</v>
      </c>
      <c r="G744" s="13">
        <v>228988000</v>
      </c>
      <c r="H744" s="13">
        <v>361400</v>
      </c>
      <c r="I744" s="13">
        <v>1715800</v>
      </c>
      <c r="J744" s="13">
        <v>0</v>
      </c>
      <c r="K744" s="13">
        <v>0</v>
      </c>
      <c r="L744" s="13">
        <v>46100</v>
      </c>
      <c r="M744" s="13">
        <v>2123300</v>
      </c>
      <c r="N744" s="13">
        <v>5927900</v>
      </c>
      <c r="O744" s="13">
        <v>5192000</v>
      </c>
      <c r="P744" s="13">
        <v>0</v>
      </c>
      <c r="Q744" s="13">
        <v>0</v>
      </c>
      <c r="R744" s="13">
        <v>6398300</v>
      </c>
      <c r="S744" s="13">
        <v>17518200</v>
      </c>
      <c r="T744" s="13">
        <v>6289300</v>
      </c>
      <c r="U744" s="13">
        <v>6907800</v>
      </c>
      <c r="V744" s="13">
        <v>0</v>
      </c>
      <c r="W744" s="13">
        <v>0</v>
      </c>
      <c r="X744" s="13">
        <v>6444400</v>
      </c>
      <c r="Y744" s="13">
        <v>19641500</v>
      </c>
    </row>
    <row r="745" spans="2:25" x14ac:dyDescent="0.25">
      <c r="B745" s="2">
        <v>740</v>
      </c>
      <c r="C745" s="2">
        <v>2013</v>
      </c>
      <c r="D745" s="1">
        <v>28002</v>
      </c>
      <c r="E745" t="s">
        <v>574</v>
      </c>
      <c r="F745" s="2" t="s">
        <v>1</v>
      </c>
      <c r="G745" s="13">
        <v>125600600</v>
      </c>
      <c r="H745" s="13">
        <v>158500</v>
      </c>
      <c r="I745" s="13">
        <v>2501900</v>
      </c>
      <c r="J745" s="13">
        <v>0</v>
      </c>
      <c r="K745" s="13">
        <v>0</v>
      </c>
      <c r="L745" s="13">
        <v>655200</v>
      </c>
      <c r="M745" s="13">
        <v>3315600</v>
      </c>
      <c r="N745" s="13">
        <v>114300</v>
      </c>
      <c r="O745" s="13">
        <v>108500</v>
      </c>
      <c r="P745" s="13">
        <v>1100</v>
      </c>
      <c r="Q745" s="13">
        <v>0</v>
      </c>
      <c r="R745" s="13">
        <v>291100</v>
      </c>
      <c r="S745" s="13">
        <v>515000</v>
      </c>
      <c r="T745" s="13">
        <v>272800</v>
      </c>
      <c r="U745" s="13">
        <v>2610400</v>
      </c>
      <c r="V745" s="13">
        <v>1100</v>
      </c>
      <c r="W745" s="13">
        <v>0</v>
      </c>
      <c r="X745" s="13">
        <v>946300</v>
      </c>
      <c r="Y745" s="13">
        <v>3830600</v>
      </c>
    </row>
    <row r="746" spans="2:25" x14ac:dyDescent="0.25">
      <c r="B746" s="2">
        <v>741</v>
      </c>
      <c r="C746" s="2">
        <v>2013</v>
      </c>
      <c r="D746" s="1">
        <v>28004</v>
      </c>
      <c r="E746" t="s">
        <v>575</v>
      </c>
      <c r="F746" s="2" t="s">
        <v>1</v>
      </c>
      <c r="G746" s="13">
        <v>69292800</v>
      </c>
      <c r="H746" s="13">
        <v>16600</v>
      </c>
      <c r="I746" s="13">
        <v>19300</v>
      </c>
      <c r="J746" s="13">
        <v>0</v>
      </c>
      <c r="K746" s="13">
        <v>0</v>
      </c>
      <c r="L746" s="13">
        <v>20000</v>
      </c>
      <c r="M746" s="13">
        <v>55900</v>
      </c>
      <c r="N746" s="13">
        <v>15900</v>
      </c>
      <c r="O746" s="13">
        <v>108300</v>
      </c>
      <c r="P746" s="13">
        <v>0</v>
      </c>
      <c r="Q746" s="13">
        <v>0</v>
      </c>
      <c r="R746" s="13">
        <v>14300</v>
      </c>
      <c r="S746" s="13">
        <v>138500</v>
      </c>
      <c r="T746" s="13">
        <v>32500</v>
      </c>
      <c r="U746" s="13">
        <v>127600</v>
      </c>
      <c r="V746" s="13">
        <v>0</v>
      </c>
      <c r="W746" s="13">
        <v>0</v>
      </c>
      <c r="X746" s="13">
        <v>34300</v>
      </c>
      <c r="Y746" s="13">
        <v>194400</v>
      </c>
    </row>
    <row r="747" spans="2:25" x14ac:dyDescent="0.25">
      <c r="B747" s="2">
        <v>742</v>
      </c>
      <c r="C747" s="2">
        <v>2013</v>
      </c>
      <c r="D747" s="1">
        <v>28006</v>
      </c>
      <c r="E747" t="s">
        <v>576</v>
      </c>
      <c r="F747" s="2" t="s">
        <v>1</v>
      </c>
      <c r="G747" s="13">
        <v>163129500</v>
      </c>
      <c r="H747" s="13">
        <v>0</v>
      </c>
      <c r="I747" s="13">
        <v>0</v>
      </c>
      <c r="J747" s="13">
        <v>0</v>
      </c>
      <c r="K747" s="13">
        <v>0</v>
      </c>
      <c r="L747" s="13">
        <v>0</v>
      </c>
      <c r="M747" s="13">
        <v>0</v>
      </c>
      <c r="N747" s="13">
        <v>90700</v>
      </c>
      <c r="O747" s="13">
        <v>291900</v>
      </c>
      <c r="P747" s="13">
        <v>0</v>
      </c>
      <c r="Q747" s="13">
        <v>0</v>
      </c>
      <c r="R747" s="13">
        <v>234800</v>
      </c>
      <c r="S747" s="13">
        <v>617400</v>
      </c>
      <c r="T747" s="13">
        <v>90700</v>
      </c>
      <c r="U747" s="13">
        <v>291900</v>
      </c>
      <c r="V747" s="13">
        <v>0</v>
      </c>
      <c r="W747" s="13">
        <v>0</v>
      </c>
      <c r="X747" s="13">
        <v>234800</v>
      </c>
      <c r="Y747" s="13">
        <v>617400</v>
      </c>
    </row>
    <row r="748" spans="2:25" x14ac:dyDescent="0.25">
      <c r="B748" s="2">
        <v>743</v>
      </c>
      <c r="C748" s="2">
        <v>2013</v>
      </c>
      <c r="D748" s="1">
        <v>28008</v>
      </c>
      <c r="E748" t="s">
        <v>577</v>
      </c>
      <c r="F748" s="2" t="s">
        <v>1</v>
      </c>
      <c r="G748" s="13">
        <v>130458600</v>
      </c>
      <c r="H748" s="13">
        <v>600</v>
      </c>
      <c r="I748" s="13">
        <v>15600</v>
      </c>
      <c r="J748" s="13">
        <v>0</v>
      </c>
      <c r="K748" s="13">
        <v>0</v>
      </c>
      <c r="L748" s="13">
        <v>187400</v>
      </c>
      <c r="M748" s="13">
        <v>203600</v>
      </c>
      <c r="N748" s="13">
        <v>56600</v>
      </c>
      <c r="O748" s="13">
        <v>539200</v>
      </c>
      <c r="P748" s="13">
        <v>0</v>
      </c>
      <c r="Q748" s="13">
        <v>0</v>
      </c>
      <c r="R748" s="13">
        <v>73300</v>
      </c>
      <c r="S748" s="13">
        <v>669100</v>
      </c>
      <c r="T748" s="13">
        <v>57200</v>
      </c>
      <c r="U748" s="13">
        <v>554800</v>
      </c>
      <c r="V748" s="13">
        <v>0</v>
      </c>
      <c r="W748" s="13">
        <v>0</v>
      </c>
      <c r="X748" s="13">
        <v>260700</v>
      </c>
      <c r="Y748" s="13">
        <v>872700</v>
      </c>
    </row>
    <row r="749" spans="2:25" x14ac:dyDescent="0.25">
      <c r="B749" s="2">
        <v>744</v>
      </c>
      <c r="C749" s="2">
        <v>2013</v>
      </c>
      <c r="D749" s="1">
        <v>28010</v>
      </c>
      <c r="E749" t="s">
        <v>578</v>
      </c>
      <c r="F749" s="2" t="s">
        <v>1</v>
      </c>
      <c r="G749" s="13">
        <v>93823900</v>
      </c>
      <c r="H749" s="13">
        <v>0</v>
      </c>
      <c r="I749" s="13">
        <v>0</v>
      </c>
      <c r="J749" s="13">
        <v>0</v>
      </c>
      <c r="K749" s="13">
        <v>0</v>
      </c>
      <c r="L749" s="13">
        <v>0</v>
      </c>
      <c r="M749" s="13">
        <v>0</v>
      </c>
      <c r="N749" s="13">
        <v>6800</v>
      </c>
      <c r="O749" s="13">
        <v>20100</v>
      </c>
      <c r="P749" s="13">
        <v>0</v>
      </c>
      <c r="Q749" s="13">
        <v>-100</v>
      </c>
      <c r="R749" s="13">
        <v>21000</v>
      </c>
      <c r="S749" s="13">
        <v>47800</v>
      </c>
      <c r="T749" s="13">
        <v>6800</v>
      </c>
      <c r="U749" s="13">
        <v>20100</v>
      </c>
      <c r="V749" s="13">
        <v>0</v>
      </c>
      <c r="W749" s="13">
        <v>-100</v>
      </c>
      <c r="X749" s="13">
        <v>21000</v>
      </c>
      <c r="Y749" s="13">
        <v>47800</v>
      </c>
    </row>
    <row r="750" spans="2:25" x14ac:dyDescent="0.25">
      <c r="B750" s="2">
        <v>745</v>
      </c>
      <c r="C750" s="2">
        <v>2013</v>
      </c>
      <c r="D750" s="1">
        <v>28012</v>
      </c>
      <c r="E750" t="s">
        <v>579</v>
      </c>
      <c r="F750" s="2" t="s">
        <v>1</v>
      </c>
      <c r="G750" s="13">
        <v>402984100</v>
      </c>
      <c r="H750" s="13">
        <v>231900</v>
      </c>
      <c r="I750" s="13">
        <v>591400</v>
      </c>
      <c r="J750" s="13">
        <v>0</v>
      </c>
      <c r="K750" s="13">
        <v>0</v>
      </c>
      <c r="L750" s="13">
        <v>677200</v>
      </c>
      <c r="M750" s="13">
        <v>1500500</v>
      </c>
      <c r="N750" s="13">
        <v>1036100</v>
      </c>
      <c r="O750" s="13">
        <v>2477200</v>
      </c>
      <c r="P750" s="13">
        <v>0</v>
      </c>
      <c r="Q750" s="13">
        <v>0</v>
      </c>
      <c r="R750" s="13">
        <v>624100</v>
      </c>
      <c r="S750" s="13">
        <v>4137400</v>
      </c>
      <c r="T750" s="13">
        <v>1268000</v>
      </c>
      <c r="U750" s="13">
        <v>3068600</v>
      </c>
      <c r="V750" s="13">
        <v>0</v>
      </c>
      <c r="W750" s="13">
        <v>0</v>
      </c>
      <c r="X750" s="13">
        <v>1301300</v>
      </c>
      <c r="Y750" s="13">
        <v>5637900</v>
      </c>
    </row>
    <row r="751" spans="2:25" x14ac:dyDescent="0.25">
      <c r="B751" s="2">
        <v>746</v>
      </c>
      <c r="C751" s="2">
        <v>2013</v>
      </c>
      <c r="D751" s="1">
        <v>28014</v>
      </c>
      <c r="E751" t="s">
        <v>511</v>
      </c>
      <c r="F751" s="2" t="s">
        <v>1</v>
      </c>
      <c r="G751" s="13">
        <v>171908600</v>
      </c>
      <c r="H751" s="13">
        <v>20000</v>
      </c>
      <c r="I751" s="13">
        <v>44900</v>
      </c>
      <c r="J751" s="13">
        <v>0</v>
      </c>
      <c r="K751" s="13">
        <v>0</v>
      </c>
      <c r="L751" s="13">
        <v>20300</v>
      </c>
      <c r="M751" s="13">
        <v>85200</v>
      </c>
      <c r="N751" s="13">
        <v>209700</v>
      </c>
      <c r="O751" s="13">
        <v>288300</v>
      </c>
      <c r="P751" s="13">
        <v>0</v>
      </c>
      <c r="Q751" s="13">
        <v>0</v>
      </c>
      <c r="R751" s="13">
        <v>95000</v>
      </c>
      <c r="S751" s="13">
        <v>593000</v>
      </c>
      <c r="T751" s="13">
        <v>229700</v>
      </c>
      <c r="U751" s="13">
        <v>333200</v>
      </c>
      <c r="V751" s="13">
        <v>0</v>
      </c>
      <c r="W751" s="13">
        <v>0</v>
      </c>
      <c r="X751" s="13">
        <v>115300</v>
      </c>
      <c r="Y751" s="13">
        <v>678200</v>
      </c>
    </row>
    <row r="752" spans="2:25" x14ac:dyDescent="0.25">
      <c r="B752" s="2">
        <v>747</v>
      </c>
      <c r="C752" s="2">
        <v>2013</v>
      </c>
      <c r="D752" s="1">
        <v>28016</v>
      </c>
      <c r="E752" t="s">
        <v>580</v>
      </c>
      <c r="F752" s="2" t="s">
        <v>1</v>
      </c>
      <c r="G752" s="13">
        <v>334051100</v>
      </c>
      <c r="H752" s="13">
        <v>214000</v>
      </c>
      <c r="I752" s="13">
        <v>229200</v>
      </c>
      <c r="J752" s="13">
        <v>0</v>
      </c>
      <c r="K752" s="13">
        <v>0</v>
      </c>
      <c r="L752" s="13">
        <v>54200</v>
      </c>
      <c r="M752" s="13">
        <v>497400</v>
      </c>
      <c r="N752" s="13">
        <v>246200</v>
      </c>
      <c r="O752" s="13">
        <v>1516700</v>
      </c>
      <c r="P752" s="13">
        <v>0</v>
      </c>
      <c r="Q752" s="13">
        <v>-51400</v>
      </c>
      <c r="R752" s="13">
        <v>162500</v>
      </c>
      <c r="S752" s="13">
        <v>1874000</v>
      </c>
      <c r="T752" s="13">
        <v>460200</v>
      </c>
      <c r="U752" s="13">
        <v>1745900</v>
      </c>
      <c r="V752" s="13">
        <v>0</v>
      </c>
      <c r="W752" s="13">
        <v>-51400</v>
      </c>
      <c r="X752" s="13">
        <v>216700</v>
      </c>
      <c r="Y752" s="13">
        <v>2371400</v>
      </c>
    </row>
    <row r="753" spans="2:25" x14ac:dyDescent="0.25">
      <c r="B753" s="2">
        <v>748</v>
      </c>
      <c r="C753" s="2">
        <v>2013</v>
      </c>
      <c r="D753" s="1">
        <v>28018</v>
      </c>
      <c r="E753" t="s">
        <v>581</v>
      </c>
      <c r="F753" s="2" t="s">
        <v>1</v>
      </c>
      <c r="G753" s="13">
        <v>273183400</v>
      </c>
      <c r="H753" s="13">
        <v>600</v>
      </c>
      <c r="I753" s="13">
        <v>38300</v>
      </c>
      <c r="J753" s="13">
        <v>0</v>
      </c>
      <c r="K753" s="13">
        <v>0</v>
      </c>
      <c r="L753" s="13">
        <v>500</v>
      </c>
      <c r="M753" s="13">
        <v>39400</v>
      </c>
      <c r="N753" s="13">
        <v>301700</v>
      </c>
      <c r="O753" s="13">
        <v>418300</v>
      </c>
      <c r="P753" s="13">
        <v>0</v>
      </c>
      <c r="Q753" s="13">
        <v>0</v>
      </c>
      <c r="R753" s="13">
        <v>119200</v>
      </c>
      <c r="S753" s="13">
        <v>839200</v>
      </c>
      <c r="T753" s="13">
        <v>302300</v>
      </c>
      <c r="U753" s="13">
        <v>456600</v>
      </c>
      <c r="V753" s="13">
        <v>0</v>
      </c>
      <c r="W753" s="13">
        <v>0</v>
      </c>
      <c r="X753" s="13">
        <v>119700</v>
      </c>
      <c r="Y753" s="13">
        <v>878600</v>
      </c>
    </row>
    <row r="754" spans="2:25" x14ac:dyDescent="0.25">
      <c r="B754" s="2">
        <v>749</v>
      </c>
      <c r="C754" s="2">
        <v>2013</v>
      </c>
      <c r="D754" s="1">
        <v>28020</v>
      </c>
      <c r="E754" t="s">
        <v>582</v>
      </c>
      <c r="F754" s="2" t="s">
        <v>1</v>
      </c>
      <c r="G754" s="13">
        <v>99510500</v>
      </c>
      <c r="H754" s="13">
        <v>0</v>
      </c>
      <c r="I754" s="13">
        <v>0</v>
      </c>
      <c r="J754" s="13">
        <v>0</v>
      </c>
      <c r="K754" s="13">
        <v>0</v>
      </c>
      <c r="L754" s="13">
        <v>0</v>
      </c>
      <c r="M754" s="13">
        <v>0</v>
      </c>
      <c r="N754" s="13">
        <v>390700</v>
      </c>
      <c r="O754" s="13">
        <v>125600</v>
      </c>
      <c r="P754" s="13">
        <v>0</v>
      </c>
      <c r="Q754" s="13">
        <v>0</v>
      </c>
      <c r="R754" s="13">
        <v>133300</v>
      </c>
      <c r="S754" s="13">
        <v>649600</v>
      </c>
      <c r="T754" s="13">
        <v>390700</v>
      </c>
      <c r="U754" s="13">
        <v>125600</v>
      </c>
      <c r="V754" s="13">
        <v>0</v>
      </c>
      <c r="W754" s="13">
        <v>0</v>
      </c>
      <c r="X754" s="13">
        <v>133300</v>
      </c>
      <c r="Y754" s="13">
        <v>649600</v>
      </c>
    </row>
    <row r="755" spans="2:25" x14ac:dyDescent="0.25">
      <c r="B755" s="2">
        <v>750</v>
      </c>
      <c r="C755" s="2">
        <v>2013</v>
      </c>
      <c r="D755" s="1">
        <v>28022</v>
      </c>
      <c r="E755" t="s">
        <v>137</v>
      </c>
      <c r="F755" s="2" t="s">
        <v>1</v>
      </c>
      <c r="G755" s="13">
        <v>314320800</v>
      </c>
      <c r="H755" s="13">
        <v>0</v>
      </c>
      <c r="I755" s="13">
        <v>0</v>
      </c>
      <c r="J755" s="13">
        <v>0</v>
      </c>
      <c r="K755" s="13">
        <v>0</v>
      </c>
      <c r="L755" s="13">
        <v>0</v>
      </c>
      <c r="M755" s="13">
        <v>0</v>
      </c>
      <c r="N755" s="13">
        <v>316200</v>
      </c>
      <c r="O755" s="13">
        <v>132600</v>
      </c>
      <c r="P755" s="13">
        <v>9900</v>
      </c>
      <c r="Q755" s="13">
        <v>0</v>
      </c>
      <c r="R755" s="13">
        <v>156700</v>
      </c>
      <c r="S755" s="13">
        <v>615400</v>
      </c>
      <c r="T755" s="13">
        <v>316200</v>
      </c>
      <c r="U755" s="13">
        <v>132600</v>
      </c>
      <c r="V755" s="13">
        <v>9900</v>
      </c>
      <c r="W755" s="13">
        <v>0</v>
      </c>
      <c r="X755" s="13">
        <v>156700</v>
      </c>
      <c r="Y755" s="13">
        <v>615400</v>
      </c>
    </row>
    <row r="756" spans="2:25" x14ac:dyDescent="0.25">
      <c r="B756" s="2">
        <v>751</v>
      </c>
      <c r="C756" s="2">
        <v>2013</v>
      </c>
      <c r="D756" s="1">
        <v>28024</v>
      </c>
      <c r="E756" t="s">
        <v>583</v>
      </c>
      <c r="F756" s="2" t="s">
        <v>1</v>
      </c>
      <c r="G756" s="13">
        <v>168513400</v>
      </c>
      <c r="H756" s="13">
        <v>100</v>
      </c>
      <c r="I756" s="13">
        <v>600</v>
      </c>
      <c r="J756" s="13">
        <v>0</v>
      </c>
      <c r="K756" s="13">
        <v>0</v>
      </c>
      <c r="L756" s="13">
        <v>7400</v>
      </c>
      <c r="M756" s="13">
        <v>8100</v>
      </c>
      <c r="N756" s="13">
        <v>77200</v>
      </c>
      <c r="O756" s="13">
        <v>39700</v>
      </c>
      <c r="P756" s="13">
        <v>0</v>
      </c>
      <c r="Q756" s="13">
        <v>0</v>
      </c>
      <c r="R756" s="13">
        <v>510000</v>
      </c>
      <c r="S756" s="13">
        <v>626900</v>
      </c>
      <c r="T756" s="13">
        <v>77300</v>
      </c>
      <c r="U756" s="13">
        <v>40300</v>
      </c>
      <c r="V756" s="13">
        <v>0</v>
      </c>
      <c r="W756" s="13">
        <v>0</v>
      </c>
      <c r="X756" s="13">
        <v>517400</v>
      </c>
      <c r="Y756" s="13">
        <v>635000</v>
      </c>
    </row>
    <row r="757" spans="2:25" x14ac:dyDescent="0.25">
      <c r="B757" s="2">
        <v>752</v>
      </c>
      <c r="C757" s="2">
        <v>2013</v>
      </c>
      <c r="D757" s="1">
        <v>28026</v>
      </c>
      <c r="E757" t="s">
        <v>584</v>
      </c>
      <c r="F757" s="2" t="s">
        <v>1</v>
      </c>
      <c r="G757" s="13">
        <v>180452500</v>
      </c>
      <c r="H757" s="13">
        <v>0</v>
      </c>
      <c r="I757" s="13">
        <v>2100</v>
      </c>
      <c r="J757" s="13">
        <v>0</v>
      </c>
      <c r="K757" s="13">
        <v>0</v>
      </c>
      <c r="L757" s="13">
        <v>200</v>
      </c>
      <c r="M757" s="13">
        <v>2300</v>
      </c>
      <c r="N757" s="13">
        <v>87500</v>
      </c>
      <c r="O757" s="13">
        <v>643500</v>
      </c>
      <c r="P757" s="13">
        <v>100</v>
      </c>
      <c r="Q757" s="13">
        <v>-9800</v>
      </c>
      <c r="R757" s="13">
        <v>528200</v>
      </c>
      <c r="S757" s="13">
        <v>1249500</v>
      </c>
      <c r="T757" s="13">
        <v>87500</v>
      </c>
      <c r="U757" s="13">
        <v>645600</v>
      </c>
      <c r="V757" s="13">
        <v>100</v>
      </c>
      <c r="W757" s="13">
        <v>-9800</v>
      </c>
      <c r="X757" s="13">
        <v>528400</v>
      </c>
      <c r="Y757" s="13">
        <v>1251800</v>
      </c>
    </row>
    <row r="758" spans="2:25" x14ac:dyDescent="0.25">
      <c r="B758" s="2">
        <v>753</v>
      </c>
      <c r="C758" s="2">
        <v>2013</v>
      </c>
      <c r="D758" s="1">
        <v>28028</v>
      </c>
      <c r="E758" t="s">
        <v>59</v>
      </c>
      <c r="F758" s="2" t="s">
        <v>1</v>
      </c>
      <c r="G758" s="13">
        <v>114800300</v>
      </c>
      <c r="H758" s="13">
        <v>0</v>
      </c>
      <c r="I758" s="13">
        <v>0</v>
      </c>
      <c r="J758" s="13">
        <v>0</v>
      </c>
      <c r="K758" s="13">
        <v>0</v>
      </c>
      <c r="L758" s="13">
        <v>0</v>
      </c>
      <c r="M758" s="13">
        <v>0</v>
      </c>
      <c r="N758" s="13">
        <v>61800</v>
      </c>
      <c r="O758" s="13">
        <v>232400</v>
      </c>
      <c r="P758" s="13">
        <v>4500</v>
      </c>
      <c r="Q758" s="13">
        <v>-10400</v>
      </c>
      <c r="R758" s="13">
        <v>17300</v>
      </c>
      <c r="S758" s="13">
        <v>305600</v>
      </c>
      <c r="T758" s="13">
        <v>61800</v>
      </c>
      <c r="U758" s="13">
        <v>232400</v>
      </c>
      <c r="V758" s="13">
        <v>4500</v>
      </c>
      <c r="W758" s="13">
        <v>-10400</v>
      </c>
      <c r="X758" s="13">
        <v>17300</v>
      </c>
      <c r="Y758" s="13">
        <v>305600</v>
      </c>
    </row>
    <row r="759" spans="2:25" x14ac:dyDescent="0.25">
      <c r="B759" s="2">
        <v>754</v>
      </c>
      <c r="C759" s="2">
        <v>2013</v>
      </c>
      <c r="D759" s="1">
        <v>28030</v>
      </c>
      <c r="E759" t="s">
        <v>493</v>
      </c>
      <c r="F759" s="2" t="s">
        <v>1</v>
      </c>
      <c r="G759" s="13">
        <v>81500600</v>
      </c>
      <c r="H759" s="13">
        <v>0</v>
      </c>
      <c r="I759" s="13">
        <v>0</v>
      </c>
      <c r="J759" s="13">
        <v>0</v>
      </c>
      <c r="K759" s="13">
        <v>0</v>
      </c>
      <c r="L759" s="13">
        <v>7800</v>
      </c>
      <c r="M759" s="13">
        <v>7800</v>
      </c>
      <c r="N759" s="13">
        <v>12000</v>
      </c>
      <c r="O759" s="13">
        <v>839100</v>
      </c>
      <c r="P759" s="13">
        <v>0</v>
      </c>
      <c r="Q759" s="13">
        <v>0</v>
      </c>
      <c r="R759" s="13">
        <v>226400</v>
      </c>
      <c r="S759" s="13">
        <v>1077500</v>
      </c>
      <c r="T759" s="13">
        <v>12000</v>
      </c>
      <c r="U759" s="13">
        <v>839100</v>
      </c>
      <c r="V759" s="13">
        <v>0</v>
      </c>
      <c r="W759" s="13">
        <v>0</v>
      </c>
      <c r="X759" s="13">
        <v>234200</v>
      </c>
      <c r="Y759" s="13">
        <v>1085300</v>
      </c>
    </row>
    <row r="760" spans="2:25" x14ac:dyDescent="0.25">
      <c r="B760" s="2">
        <v>755</v>
      </c>
      <c r="C760" s="2">
        <v>2013</v>
      </c>
      <c r="D760" s="1">
        <v>28032</v>
      </c>
      <c r="E760" t="s">
        <v>354</v>
      </c>
      <c r="F760" s="2" t="s">
        <v>1</v>
      </c>
      <c r="G760" s="13">
        <v>173206700</v>
      </c>
      <c r="H760" s="13">
        <v>12700</v>
      </c>
      <c r="I760" s="13">
        <v>4500</v>
      </c>
      <c r="J760" s="13">
        <v>0</v>
      </c>
      <c r="K760" s="13">
        <v>0</v>
      </c>
      <c r="L760" s="13">
        <v>827200</v>
      </c>
      <c r="M760" s="13">
        <v>844400</v>
      </c>
      <c r="N760" s="13">
        <v>260900</v>
      </c>
      <c r="O760" s="13">
        <v>1148700</v>
      </c>
      <c r="P760" s="13">
        <v>0</v>
      </c>
      <c r="Q760" s="13">
        <v>0</v>
      </c>
      <c r="R760" s="13">
        <v>23100</v>
      </c>
      <c r="S760" s="13">
        <v>1432700</v>
      </c>
      <c r="T760" s="13">
        <v>273600</v>
      </c>
      <c r="U760" s="13">
        <v>1153200</v>
      </c>
      <c r="V760" s="13">
        <v>0</v>
      </c>
      <c r="W760" s="13">
        <v>0</v>
      </c>
      <c r="X760" s="13">
        <v>850300</v>
      </c>
      <c r="Y760" s="13">
        <v>2277100</v>
      </c>
    </row>
    <row r="761" spans="2:25" x14ac:dyDescent="0.25">
      <c r="B761" s="2">
        <v>756</v>
      </c>
      <c r="C761" s="2">
        <v>2013</v>
      </c>
      <c r="D761" s="1">
        <v>28111</v>
      </c>
      <c r="E761" t="s">
        <v>310</v>
      </c>
      <c r="F761" s="2" t="s">
        <v>19</v>
      </c>
      <c r="G761" s="13">
        <v>4835200</v>
      </c>
      <c r="H761" s="13">
        <v>0</v>
      </c>
      <c r="I761" s="13">
        <v>0</v>
      </c>
      <c r="J761" s="13">
        <v>0</v>
      </c>
      <c r="K761" s="13">
        <v>0</v>
      </c>
      <c r="L761" s="13">
        <v>0</v>
      </c>
      <c r="M761" s="13">
        <v>0</v>
      </c>
      <c r="N761" s="13">
        <v>2900</v>
      </c>
      <c r="O761" s="13">
        <v>0</v>
      </c>
      <c r="P761" s="13">
        <v>0</v>
      </c>
      <c r="Q761" s="13">
        <v>0</v>
      </c>
      <c r="R761" s="13">
        <v>100</v>
      </c>
      <c r="S761" s="13">
        <v>3000</v>
      </c>
      <c r="T761" s="13">
        <v>2900</v>
      </c>
      <c r="U761" s="13">
        <v>0</v>
      </c>
      <c r="V761" s="13">
        <v>0</v>
      </c>
      <c r="W761" s="13">
        <v>0</v>
      </c>
      <c r="X761" s="13">
        <v>100</v>
      </c>
      <c r="Y761" s="13">
        <v>3000</v>
      </c>
    </row>
    <row r="762" spans="2:25" x14ac:dyDescent="0.25">
      <c r="B762" s="2">
        <v>757</v>
      </c>
      <c r="C762" s="2">
        <v>2013</v>
      </c>
      <c r="D762" s="1">
        <v>28141</v>
      </c>
      <c r="E762" t="s">
        <v>585</v>
      </c>
      <c r="F762" s="2" t="s">
        <v>19</v>
      </c>
      <c r="G762" s="13">
        <v>286308900</v>
      </c>
      <c r="H762" s="13">
        <v>94500</v>
      </c>
      <c r="I762" s="13">
        <v>675100</v>
      </c>
      <c r="J762" s="13">
        <v>0</v>
      </c>
      <c r="K762" s="13">
        <v>-236500</v>
      </c>
      <c r="L762" s="13">
        <v>43300</v>
      </c>
      <c r="M762" s="13">
        <v>576400</v>
      </c>
      <c r="N762" s="13">
        <v>7256900</v>
      </c>
      <c r="O762" s="13">
        <v>1914000</v>
      </c>
      <c r="P762" s="13">
        <v>0</v>
      </c>
      <c r="Q762" s="13">
        <v>-236500</v>
      </c>
      <c r="R762" s="13">
        <v>2825400</v>
      </c>
      <c r="S762" s="13">
        <v>11996300</v>
      </c>
      <c r="T762" s="13">
        <v>7351400</v>
      </c>
      <c r="U762" s="13">
        <v>2589100</v>
      </c>
      <c r="V762" s="13">
        <v>0</v>
      </c>
      <c r="W762" s="13">
        <v>0</v>
      </c>
      <c r="X762" s="13">
        <v>2868700</v>
      </c>
      <c r="Y762" s="13">
        <v>12572700</v>
      </c>
    </row>
    <row r="763" spans="2:25" x14ac:dyDescent="0.25">
      <c r="B763" s="2">
        <v>758</v>
      </c>
      <c r="C763" s="2">
        <v>2013</v>
      </c>
      <c r="D763" s="1">
        <v>28146</v>
      </c>
      <c r="E763" t="s">
        <v>586</v>
      </c>
      <c r="F763" s="2" t="s">
        <v>19</v>
      </c>
      <c r="G763" s="13">
        <v>665900</v>
      </c>
      <c r="H763" s="13">
        <v>0</v>
      </c>
      <c r="I763" s="13">
        <v>0</v>
      </c>
      <c r="J763" s="13">
        <v>0</v>
      </c>
      <c r="K763" s="13">
        <v>0</v>
      </c>
      <c r="L763" s="13">
        <v>0</v>
      </c>
      <c r="M763" s="13">
        <v>0</v>
      </c>
      <c r="N763" s="13">
        <v>0</v>
      </c>
      <c r="O763" s="13">
        <v>0</v>
      </c>
      <c r="P763" s="13">
        <v>0</v>
      </c>
      <c r="Q763" s="13">
        <v>0</v>
      </c>
      <c r="R763" s="13">
        <v>0</v>
      </c>
      <c r="S763" s="13">
        <v>0</v>
      </c>
      <c r="T763" s="13">
        <v>0</v>
      </c>
      <c r="U763" s="13">
        <v>0</v>
      </c>
      <c r="V763" s="13">
        <v>0</v>
      </c>
      <c r="W763" s="13">
        <v>0</v>
      </c>
      <c r="X763" s="13">
        <v>0</v>
      </c>
      <c r="Y763" s="13">
        <v>0</v>
      </c>
    </row>
    <row r="764" spans="2:25" x14ac:dyDescent="0.25">
      <c r="B764" s="2">
        <v>759</v>
      </c>
      <c r="C764" s="2">
        <v>2013</v>
      </c>
      <c r="D764" s="1">
        <v>28171</v>
      </c>
      <c r="E764" t="s">
        <v>583</v>
      </c>
      <c r="F764" s="2" t="s">
        <v>19</v>
      </c>
      <c r="G764" s="13">
        <v>111081300</v>
      </c>
      <c r="H764" s="13">
        <v>2104700</v>
      </c>
      <c r="I764" s="13">
        <v>3605900</v>
      </c>
      <c r="J764" s="13">
        <v>0</v>
      </c>
      <c r="K764" s="13">
        <v>0</v>
      </c>
      <c r="L764" s="13">
        <v>372300</v>
      </c>
      <c r="M764" s="13">
        <v>6082900</v>
      </c>
      <c r="N764" s="13">
        <v>311600</v>
      </c>
      <c r="O764" s="13">
        <v>438100</v>
      </c>
      <c r="P764" s="13">
        <v>0</v>
      </c>
      <c r="Q764" s="13">
        <v>0</v>
      </c>
      <c r="R764" s="13">
        <v>163900</v>
      </c>
      <c r="S764" s="13">
        <v>913600</v>
      </c>
      <c r="T764" s="13">
        <v>2416300</v>
      </c>
      <c r="U764" s="13">
        <v>4044000</v>
      </c>
      <c r="V764" s="13">
        <v>0</v>
      </c>
      <c r="W764" s="13">
        <v>0</v>
      </c>
      <c r="X764" s="13">
        <v>536200</v>
      </c>
      <c r="Y764" s="13">
        <v>6996500</v>
      </c>
    </row>
    <row r="765" spans="2:25" x14ac:dyDescent="0.25">
      <c r="B765" s="2">
        <v>760</v>
      </c>
      <c r="C765" s="2">
        <v>2013</v>
      </c>
      <c r="D765" s="1">
        <v>28181</v>
      </c>
      <c r="E765" t="s">
        <v>584</v>
      </c>
      <c r="F765" s="2" t="s">
        <v>19</v>
      </c>
      <c r="G765" s="13">
        <v>42889300</v>
      </c>
      <c r="H765" s="13">
        <v>11900</v>
      </c>
      <c r="I765" s="13">
        <v>60000</v>
      </c>
      <c r="J765" s="13">
        <v>0</v>
      </c>
      <c r="K765" s="13">
        <v>0</v>
      </c>
      <c r="L765" s="13">
        <v>1500</v>
      </c>
      <c r="M765" s="13">
        <v>73400</v>
      </c>
      <c r="N765" s="13">
        <v>325200</v>
      </c>
      <c r="O765" s="13">
        <v>482800</v>
      </c>
      <c r="P765" s="13">
        <v>0</v>
      </c>
      <c r="Q765" s="13">
        <v>0</v>
      </c>
      <c r="R765" s="13">
        <v>23700</v>
      </c>
      <c r="S765" s="13">
        <v>831700</v>
      </c>
      <c r="T765" s="13">
        <v>337100</v>
      </c>
      <c r="U765" s="13">
        <v>542800</v>
      </c>
      <c r="V765" s="13">
        <v>0</v>
      </c>
      <c r="W765" s="13">
        <v>0</v>
      </c>
      <c r="X765" s="13">
        <v>25200</v>
      </c>
      <c r="Y765" s="13">
        <v>905100</v>
      </c>
    </row>
    <row r="766" spans="2:25" x14ac:dyDescent="0.25">
      <c r="B766" s="2">
        <v>761</v>
      </c>
      <c r="C766" s="2">
        <v>2013</v>
      </c>
      <c r="D766" s="1">
        <v>28226</v>
      </c>
      <c r="E766" t="s">
        <v>587</v>
      </c>
      <c r="F766" s="2" t="s">
        <v>20</v>
      </c>
      <c r="G766" s="13">
        <v>824011600</v>
      </c>
      <c r="H766" s="13">
        <v>1474000</v>
      </c>
      <c r="I766" s="13">
        <v>2905200</v>
      </c>
      <c r="J766" s="13">
        <v>79300</v>
      </c>
      <c r="K766" s="13">
        <v>-149700</v>
      </c>
      <c r="L766" s="13">
        <v>1246500</v>
      </c>
      <c r="M766" s="13">
        <v>5555300</v>
      </c>
      <c r="N766" s="13">
        <v>8779600</v>
      </c>
      <c r="O766" s="13">
        <v>4964900</v>
      </c>
      <c r="P766" s="13">
        <v>0</v>
      </c>
      <c r="Q766" s="13">
        <v>-149800</v>
      </c>
      <c r="R766" s="13">
        <v>4522200</v>
      </c>
      <c r="S766" s="13">
        <v>18266600</v>
      </c>
      <c r="T766" s="13">
        <v>10253600</v>
      </c>
      <c r="U766" s="13">
        <v>7870100</v>
      </c>
      <c r="V766" s="13">
        <v>79300</v>
      </c>
      <c r="W766" s="13">
        <v>-100</v>
      </c>
      <c r="X766" s="13">
        <v>5768700</v>
      </c>
      <c r="Y766" s="13">
        <v>23821900</v>
      </c>
    </row>
    <row r="767" spans="2:25" x14ac:dyDescent="0.25">
      <c r="B767" s="2">
        <v>762</v>
      </c>
      <c r="C767" s="2">
        <v>2013</v>
      </c>
      <c r="D767" s="1">
        <v>28241</v>
      </c>
      <c r="E767" t="s">
        <v>511</v>
      </c>
      <c r="F767" s="2" t="s">
        <v>20</v>
      </c>
      <c r="G767" s="13">
        <v>450975400</v>
      </c>
      <c r="H767" s="13">
        <v>1047300</v>
      </c>
      <c r="I767" s="13">
        <v>2917100</v>
      </c>
      <c r="J767" s="13">
        <v>0</v>
      </c>
      <c r="K767" s="13">
        <v>427800</v>
      </c>
      <c r="L767" s="13">
        <v>443400</v>
      </c>
      <c r="M767" s="13">
        <v>4835600</v>
      </c>
      <c r="N767" s="13">
        <v>4057100</v>
      </c>
      <c r="O767" s="13">
        <v>2653800</v>
      </c>
      <c r="P767" s="13">
        <v>0</v>
      </c>
      <c r="Q767" s="13">
        <v>427800</v>
      </c>
      <c r="R767" s="13">
        <v>853000</v>
      </c>
      <c r="S767" s="13">
        <v>7563900</v>
      </c>
      <c r="T767" s="13">
        <v>5104400</v>
      </c>
      <c r="U767" s="13">
        <v>5570900</v>
      </c>
      <c r="V767" s="13">
        <v>0</v>
      </c>
      <c r="W767" s="13">
        <v>0</v>
      </c>
      <c r="X767" s="13">
        <v>1296400</v>
      </c>
      <c r="Y767" s="13">
        <v>12399500</v>
      </c>
    </row>
    <row r="768" spans="2:25" x14ac:dyDescent="0.25">
      <c r="B768" s="2">
        <v>763</v>
      </c>
      <c r="C768" s="2">
        <v>2013</v>
      </c>
      <c r="D768" s="1">
        <v>28246</v>
      </c>
      <c r="E768" t="s">
        <v>581</v>
      </c>
      <c r="F768" s="2" t="s">
        <v>20</v>
      </c>
      <c r="G768" s="13">
        <v>460031600</v>
      </c>
      <c r="H768" s="13">
        <v>498500</v>
      </c>
      <c r="I768" s="13">
        <v>1302300</v>
      </c>
      <c r="J768" s="13">
        <v>20200</v>
      </c>
      <c r="K768" s="13">
        <v>0</v>
      </c>
      <c r="L768" s="13">
        <v>1489100</v>
      </c>
      <c r="M768" s="13">
        <v>3310100</v>
      </c>
      <c r="N768" s="13">
        <v>2867300</v>
      </c>
      <c r="O768" s="13">
        <v>3332300</v>
      </c>
      <c r="P768" s="13">
        <v>0</v>
      </c>
      <c r="Q768" s="13">
        <v>0</v>
      </c>
      <c r="R768" s="13">
        <v>1358600</v>
      </c>
      <c r="S768" s="13">
        <v>7558200</v>
      </c>
      <c r="T768" s="13">
        <v>3365800</v>
      </c>
      <c r="U768" s="13">
        <v>4634600</v>
      </c>
      <c r="V768" s="13">
        <v>20200</v>
      </c>
      <c r="W768" s="13">
        <v>0</v>
      </c>
      <c r="X768" s="13">
        <v>2847700</v>
      </c>
      <c r="Y768" s="13">
        <v>10868300</v>
      </c>
    </row>
    <row r="769" spans="2:25" x14ac:dyDescent="0.25">
      <c r="B769" s="2">
        <v>764</v>
      </c>
      <c r="C769" s="2">
        <v>2013</v>
      </c>
      <c r="D769" s="1">
        <v>28290</v>
      </c>
      <c r="E769" t="s">
        <v>493</v>
      </c>
      <c r="F769" s="2" t="s">
        <v>20</v>
      </c>
      <c r="G769" s="13">
        <v>184140200</v>
      </c>
      <c r="H769" s="13">
        <v>2809400</v>
      </c>
      <c r="I769" s="13">
        <v>1810700</v>
      </c>
      <c r="J769" s="13">
        <v>0</v>
      </c>
      <c r="K769" s="13">
        <v>0</v>
      </c>
      <c r="L769" s="13">
        <v>131700</v>
      </c>
      <c r="M769" s="13">
        <v>4751800</v>
      </c>
      <c r="N769" s="13">
        <v>852700</v>
      </c>
      <c r="O769" s="13">
        <v>737300</v>
      </c>
      <c r="P769" s="13">
        <v>0</v>
      </c>
      <c r="Q769" s="13">
        <v>-27900</v>
      </c>
      <c r="R769" s="13">
        <v>254700</v>
      </c>
      <c r="S769" s="13">
        <v>1816800</v>
      </c>
      <c r="T769" s="13">
        <v>3662100</v>
      </c>
      <c r="U769" s="13">
        <v>2548000</v>
      </c>
      <c r="V769" s="13">
        <v>0</v>
      </c>
      <c r="W769" s="13">
        <v>-27900</v>
      </c>
      <c r="X769" s="13">
        <v>386400</v>
      </c>
      <c r="Y769" s="13">
        <v>6568600</v>
      </c>
    </row>
    <row r="770" spans="2:25" x14ac:dyDescent="0.25">
      <c r="B770" s="2">
        <v>765</v>
      </c>
      <c r="C770" s="2">
        <v>2013</v>
      </c>
      <c r="D770" s="1">
        <v>28291</v>
      </c>
      <c r="E770" t="s">
        <v>354</v>
      </c>
      <c r="F770" s="2" t="s">
        <v>20</v>
      </c>
      <c r="G770" s="13">
        <v>849803100</v>
      </c>
      <c r="H770" s="13">
        <v>1942900</v>
      </c>
      <c r="I770" s="13">
        <v>7128500</v>
      </c>
      <c r="J770" s="13">
        <v>0</v>
      </c>
      <c r="K770" s="13">
        <v>0</v>
      </c>
      <c r="L770" s="13">
        <v>2024800</v>
      </c>
      <c r="M770" s="13">
        <v>11096200</v>
      </c>
      <c r="N770" s="13">
        <v>9879500</v>
      </c>
      <c r="O770" s="13">
        <v>4216700</v>
      </c>
      <c r="P770" s="13">
        <v>0</v>
      </c>
      <c r="Q770" s="13">
        <v>-1586100</v>
      </c>
      <c r="R770" s="13">
        <v>3765300</v>
      </c>
      <c r="S770" s="13">
        <v>16275400</v>
      </c>
      <c r="T770" s="13">
        <v>11822400</v>
      </c>
      <c r="U770" s="13">
        <v>11345200</v>
      </c>
      <c r="V770" s="13">
        <v>0</v>
      </c>
      <c r="W770" s="13">
        <v>-1586100</v>
      </c>
      <c r="X770" s="13">
        <v>5790100</v>
      </c>
      <c r="Y770" s="13">
        <v>27371600</v>
      </c>
    </row>
    <row r="771" spans="2:25" x14ac:dyDescent="0.25">
      <c r="B771" s="2">
        <v>766</v>
      </c>
      <c r="C771" s="2">
        <v>2013</v>
      </c>
      <c r="D771" s="1">
        <v>28292</v>
      </c>
      <c r="E771" t="s">
        <v>588</v>
      </c>
      <c r="F771" s="2" t="s">
        <v>20</v>
      </c>
      <c r="G771" s="13">
        <v>75509200</v>
      </c>
      <c r="H771" s="13">
        <v>233900</v>
      </c>
      <c r="I771" s="13">
        <v>1583600</v>
      </c>
      <c r="J771" s="13">
        <v>0</v>
      </c>
      <c r="K771" s="13">
        <v>0</v>
      </c>
      <c r="L771" s="13">
        <v>520700</v>
      </c>
      <c r="M771" s="13">
        <v>2338200</v>
      </c>
      <c r="N771" s="13">
        <v>89900</v>
      </c>
      <c r="O771" s="13">
        <v>420200</v>
      </c>
      <c r="P771" s="13">
        <v>0</v>
      </c>
      <c r="Q771" s="13">
        <v>0</v>
      </c>
      <c r="R771" s="13">
        <v>3200</v>
      </c>
      <c r="S771" s="13">
        <v>513300</v>
      </c>
      <c r="T771" s="13">
        <v>323800</v>
      </c>
      <c r="U771" s="13">
        <v>2003800</v>
      </c>
      <c r="V771" s="13">
        <v>0</v>
      </c>
      <c r="W771" s="13">
        <v>0</v>
      </c>
      <c r="X771" s="13">
        <v>523900</v>
      </c>
      <c r="Y771" s="13">
        <v>2851500</v>
      </c>
    </row>
    <row r="772" spans="2:25" x14ac:dyDescent="0.25">
      <c r="B772" s="2">
        <v>767</v>
      </c>
      <c r="C772" s="2">
        <v>2013</v>
      </c>
      <c r="D772" s="1">
        <v>29002</v>
      </c>
      <c r="E772" t="s">
        <v>589</v>
      </c>
      <c r="F772" s="2" t="s">
        <v>1</v>
      </c>
      <c r="G772" s="13">
        <v>134432100</v>
      </c>
      <c r="H772" s="13">
        <v>0</v>
      </c>
      <c r="I772" s="13">
        <v>0</v>
      </c>
      <c r="J772" s="13">
        <v>0</v>
      </c>
      <c r="K772" s="13">
        <v>0</v>
      </c>
      <c r="L772" s="13">
        <v>0</v>
      </c>
      <c r="M772" s="13">
        <v>0</v>
      </c>
      <c r="N772" s="13">
        <v>9700</v>
      </c>
      <c r="O772" s="13">
        <v>381800</v>
      </c>
      <c r="P772" s="13">
        <v>0</v>
      </c>
      <c r="Q772" s="13">
        <v>0</v>
      </c>
      <c r="R772" s="13">
        <v>145200</v>
      </c>
      <c r="S772" s="13">
        <v>536700</v>
      </c>
      <c r="T772" s="13">
        <v>9700</v>
      </c>
      <c r="U772" s="13">
        <v>381800</v>
      </c>
      <c r="V772" s="13">
        <v>0</v>
      </c>
      <c r="W772" s="13">
        <v>0</v>
      </c>
      <c r="X772" s="13">
        <v>145200</v>
      </c>
      <c r="Y772" s="13">
        <v>536700</v>
      </c>
    </row>
    <row r="773" spans="2:25" x14ac:dyDescent="0.25">
      <c r="B773" s="2">
        <v>768</v>
      </c>
      <c r="C773" s="2">
        <v>2013</v>
      </c>
      <c r="D773" s="1">
        <v>29004</v>
      </c>
      <c r="E773" t="s">
        <v>590</v>
      </c>
      <c r="F773" s="2" t="s">
        <v>1</v>
      </c>
      <c r="G773" s="13">
        <v>60793100</v>
      </c>
      <c r="H773" s="13">
        <v>500</v>
      </c>
      <c r="I773" s="13">
        <v>26000</v>
      </c>
      <c r="J773" s="13">
        <v>0</v>
      </c>
      <c r="K773" s="13">
        <v>0</v>
      </c>
      <c r="L773" s="13">
        <v>200</v>
      </c>
      <c r="M773" s="13">
        <v>26700</v>
      </c>
      <c r="N773" s="13">
        <v>17100</v>
      </c>
      <c r="O773" s="13">
        <v>20100</v>
      </c>
      <c r="P773" s="13">
        <v>0</v>
      </c>
      <c r="Q773" s="13">
        <v>0</v>
      </c>
      <c r="R773" s="13">
        <v>61800</v>
      </c>
      <c r="S773" s="13">
        <v>99000</v>
      </c>
      <c r="T773" s="13">
        <v>17600</v>
      </c>
      <c r="U773" s="13">
        <v>46100</v>
      </c>
      <c r="V773" s="13">
        <v>0</v>
      </c>
      <c r="W773" s="13">
        <v>0</v>
      </c>
      <c r="X773" s="13">
        <v>62000</v>
      </c>
      <c r="Y773" s="13">
        <v>125700</v>
      </c>
    </row>
    <row r="774" spans="2:25" x14ac:dyDescent="0.25">
      <c r="B774" s="2">
        <v>769</v>
      </c>
      <c r="C774" s="2">
        <v>2013</v>
      </c>
      <c r="D774" s="1">
        <v>29006</v>
      </c>
      <c r="E774" t="s">
        <v>591</v>
      </c>
      <c r="F774" s="2" t="s">
        <v>1</v>
      </c>
      <c r="G774" s="13">
        <v>30700900</v>
      </c>
      <c r="H774" s="13">
        <v>0</v>
      </c>
      <c r="I774" s="13">
        <v>0</v>
      </c>
      <c r="J774" s="13">
        <v>0</v>
      </c>
      <c r="K774" s="13">
        <v>0</v>
      </c>
      <c r="L774" s="13">
        <v>0</v>
      </c>
      <c r="M774" s="13">
        <v>0</v>
      </c>
      <c r="N774" s="13">
        <v>28900</v>
      </c>
      <c r="O774" s="13">
        <v>14200</v>
      </c>
      <c r="P774" s="13">
        <v>1500</v>
      </c>
      <c r="Q774" s="13">
        <v>0</v>
      </c>
      <c r="R774" s="13">
        <v>846800</v>
      </c>
      <c r="S774" s="13">
        <v>891400</v>
      </c>
      <c r="T774" s="13">
        <v>28900</v>
      </c>
      <c r="U774" s="13">
        <v>14200</v>
      </c>
      <c r="V774" s="13">
        <v>1500</v>
      </c>
      <c r="W774" s="13">
        <v>0</v>
      </c>
      <c r="X774" s="13">
        <v>846800</v>
      </c>
      <c r="Y774" s="13">
        <v>891400</v>
      </c>
    </row>
    <row r="775" spans="2:25" x14ac:dyDescent="0.25">
      <c r="B775" s="2">
        <v>770</v>
      </c>
      <c r="C775" s="2">
        <v>2013</v>
      </c>
      <c r="D775" s="1">
        <v>29008</v>
      </c>
      <c r="E775" t="s">
        <v>592</v>
      </c>
      <c r="F775" s="2" t="s">
        <v>1</v>
      </c>
      <c r="G775" s="13">
        <v>18113200</v>
      </c>
      <c r="H775" s="13">
        <v>0</v>
      </c>
      <c r="I775" s="13">
        <v>0</v>
      </c>
      <c r="J775" s="13">
        <v>0</v>
      </c>
      <c r="K775" s="13">
        <v>0</v>
      </c>
      <c r="L775" s="13">
        <v>0</v>
      </c>
      <c r="M775" s="13">
        <v>0</v>
      </c>
      <c r="N775" s="13">
        <v>2900</v>
      </c>
      <c r="O775" s="13">
        <v>900</v>
      </c>
      <c r="P775" s="13">
        <v>0</v>
      </c>
      <c r="Q775" s="13">
        <v>5300</v>
      </c>
      <c r="R775" s="13">
        <v>132300</v>
      </c>
      <c r="S775" s="13">
        <v>141400</v>
      </c>
      <c r="T775" s="13">
        <v>2900</v>
      </c>
      <c r="U775" s="13">
        <v>900</v>
      </c>
      <c r="V775" s="13">
        <v>0</v>
      </c>
      <c r="W775" s="13">
        <v>5300</v>
      </c>
      <c r="X775" s="13">
        <v>132300</v>
      </c>
      <c r="Y775" s="13">
        <v>141400</v>
      </c>
    </row>
    <row r="776" spans="2:25" x14ac:dyDescent="0.25">
      <c r="B776" s="2">
        <v>771</v>
      </c>
      <c r="C776" s="2">
        <v>2013</v>
      </c>
      <c r="D776" s="1">
        <v>29010</v>
      </c>
      <c r="E776" t="s">
        <v>593</v>
      </c>
      <c r="F776" s="2" t="s">
        <v>1</v>
      </c>
      <c r="G776" s="13">
        <v>33620100</v>
      </c>
      <c r="H776" s="13">
        <v>0</v>
      </c>
      <c r="I776" s="13">
        <v>0</v>
      </c>
      <c r="J776" s="13">
        <v>0</v>
      </c>
      <c r="K776" s="13">
        <v>0</v>
      </c>
      <c r="L776" s="13">
        <v>0</v>
      </c>
      <c r="M776" s="13">
        <v>0</v>
      </c>
      <c r="N776" s="13">
        <v>73700</v>
      </c>
      <c r="O776" s="13">
        <v>3900</v>
      </c>
      <c r="P776" s="13">
        <v>0</v>
      </c>
      <c r="Q776" s="13">
        <v>-9400</v>
      </c>
      <c r="R776" s="13">
        <v>49300</v>
      </c>
      <c r="S776" s="13">
        <v>117500</v>
      </c>
      <c r="T776" s="13">
        <v>73700</v>
      </c>
      <c r="U776" s="13">
        <v>3900</v>
      </c>
      <c r="V776" s="13">
        <v>0</v>
      </c>
      <c r="W776" s="13">
        <v>-9400</v>
      </c>
      <c r="X776" s="13">
        <v>49300</v>
      </c>
      <c r="Y776" s="13">
        <v>117500</v>
      </c>
    </row>
    <row r="777" spans="2:25" x14ac:dyDescent="0.25">
      <c r="B777" s="2">
        <v>772</v>
      </c>
      <c r="C777" s="2">
        <v>2013</v>
      </c>
      <c r="D777" s="1">
        <v>29012</v>
      </c>
      <c r="E777" t="s">
        <v>594</v>
      </c>
      <c r="F777" s="2" t="s">
        <v>1</v>
      </c>
      <c r="G777" s="13">
        <v>333301200</v>
      </c>
      <c r="H777" s="13">
        <v>5400</v>
      </c>
      <c r="I777" s="13">
        <v>33100</v>
      </c>
      <c r="J777" s="13">
        <v>0</v>
      </c>
      <c r="K777" s="13">
        <v>0</v>
      </c>
      <c r="L777" s="13">
        <v>1000</v>
      </c>
      <c r="M777" s="13">
        <v>39500</v>
      </c>
      <c r="N777" s="13">
        <v>162000</v>
      </c>
      <c r="O777" s="13">
        <v>390200</v>
      </c>
      <c r="P777" s="13">
        <v>18600</v>
      </c>
      <c r="Q777" s="13">
        <v>0</v>
      </c>
      <c r="R777" s="13">
        <v>2343500</v>
      </c>
      <c r="S777" s="13">
        <v>2914300</v>
      </c>
      <c r="T777" s="13">
        <v>167400</v>
      </c>
      <c r="U777" s="13">
        <v>423300</v>
      </c>
      <c r="V777" s="13">
        <v>18600</v>
      </c>
      <c r="W777" s="13">
        <v>0</v>
      </c>
      <c r="X777" s="13">
        <v>2344500</v>
      </c>
      <c r="Y777" s="13">
        <v>2953800</v>
      </c>
    </row>
    <row r="778" spans="2:25" x14ac:dyDescent="0.25">
      <c r="B778" s="2">
        <v>773</v>
      </c>
      <c r="C778" s="2">
        <v>2013</v>
      </c>
      <c r="D778" s="1">
        <v>29014</v>
      </c>
      <c r="E778" t="s">
        <v>595</v>
      </c>
      <c r="F778" s="2" t="s">
        <v>1</v>
      </c>
      <c r="G778" s="13">
        <v>65761500</v>
      </c>
      <c r="H778" s="13">
        <v>0</v>
      </c>
      <c r="I778" s="13">
        <v>0</v>
      </c>
      <c r="J778" s="13">
        <v>0</v>
      </c>
      <c r="K778" s="13">
        <v>0</v>
      </c>
      <c r="L778" s="13">
        <v>0</v>
      </c>
      <c r="M778" s="13">
        <v>0</v>
      </c>
      <c r="N778" s="13">
        <v>12000</v>
      </c>
      <c r="O778" s="13">
        <v>41000</v>
      </c>
      <c r="P778" s="13">
        <v>1100</v>
      </c>
      <c r="Q778" s="13">
        <v>5000</v>
      </c>
      <c r="R778" s="13">
        <v>199700</v>
      </c>
      <c r="S778" s="13">
        <v>258800</v>
      </c>
      <c r="T778" s="13">
        <v>12000</v>
      </c>
      <c r="U778" s="13">
        <v>41000</v>
      </c>
      <c r="V778" s="13">
        <v>1100</v>
      </c>
      <c r="W778" s="13">
        <v>5000</v>
      </c>
      <c r="X778" s="13">
        <v>199700</v>
      </c>
      <c r="Y778" s="13">
        <v>258800</v>
      </c>
    </row>
    <row r="779" spans="2:25" x14ac:dyDescent="0.25">
      <c r="B779" s="2">
        <v>774</v>
      </c>
      <c r="C779" s="2">
        <v>2013</v>
      </c>
      <c r="D779" s="1">
        <v>29016</v>
      </c>
      <c r="E779" t="s">
        <v>522</v>
      </c>
      <c r="F779" s="2" t="s">
        <v>1</v>
      </c>
      <c r="G779" s="13">
        <v>3700900</v>
      </c>
      <c r="H779" s="13">
        <v>28900</v>
      </c>
      <c r="I779" s="13">
        <v>42300</v>
      </c>
      <c r="J779" s="13">
        <v>0</v>
      </c>
      <c r="K779" s="13">
        <v>0</v>
      </c>
      <c r="L779" s="13">
        <v>400</v>
      </c>
      <c r="M779" s="13">
        <v>71600</v>
      </c>
      <c r="N779" s="13">
        <v>900</v>
      </c>
      <c r="O779" s="13">
        <v>300</v>
      </c>
      <c r="P779" s="13">
        <v>0</v>
      </c>
      <c r="Q779" s="13">
        <v>0</v>
      </c>
      <c r="R779" s="13">
        <v>4100</v>
      </c>
      <c r="S779" s="13">
        <v>5300</v>
      </c>
      <c r="T779" s="13">
        <v>29800</v>
      </c>
      <c r="U779" s="13">
        <v>42600</v>
      </c>
      <c r="V779" s="13">
        <v>0</v>
      </c>
      <c r="W779" s="13">
        <v>0</v>
      </c>
      <c r="X779" s="13">
        <v>4500</v>
      </c>
      <c r="Y779" s="13">
        <v>76900</v>
      </c>
    </row>
    <row r="780" spans="2:25" x14ac:dyDescent="0.25">
      <c r="B780" s="2">
        <v>775</v>
      </c>
      <c r="C780" s="2">
        <v>2013</v>
      </c>
      <c r="D780" s="1">
        <v>29018</v>
      </c>
      <c r="E780" t="s">
        <v>596</v>
      </c>
      <c r="F780" s="2" t="s">
        <v>1</v>
      </c>
      <c r="G780" s="13">
        <v>104439000</v>
      </c>
      <c r="H780" s="13">
        <v>3300</v>
      </c>
      <c r="I780" s="13">
        <v>98100</v>
      </c>
      <c r="J780" s="13">
        <v>0</v>
      </c>
      <c r="K780" s="13">
        <v>0</v>
      </c>
      <c r="L780" s="13">
        <v>1600</v>
      </c>
      <c r="M780" s="13">
        <v>103000</v>
      </c>
      <c r="N780" s="13">
        <v>111900</v>
      </c>
      <c r="O780" s="13">
        <v>1651500</v>
      </c>
      <c r="P780" s="13">
        <v>0</v>
      </c>
      <c r="Q780" s="13">
        <v>4000</v>
      </c>
      <c r="R780" s="13">
        <v>245800</v>
      </c>
      <c r="S780" s="13">
        <v>2013200</v>
      </c>
      <c r="T780" s="13">
        <v>115200</v>
      </c>
      <c r="U780" s="13">
        <v>1749600</v>
      </c>
      <c r="V780" s="13">
        <v>0</v>
      </c>
      <c r="W780" s="13">
        <v>4000</v>
      </c>
      <c r="X780" s="13">
        <v>247400</v>
      </c>
      <c r="Y780" s="13">
        <v>2116200</v>
      </c>
    </row>
    <row r="781" spans="2:25" x14ac:dyDescent="0.25">
      <c r="B781" s="2">
        <v>776</v>
      </c>
      <c r="C781" s="2">
        <v>2013</v>
      </c>
      <c r="D781" s="1">
        <v>29020</v>
      </c>
      <c r="E781" t="s">
        <v>597</v>
      </c>
      <c r="F781" s="2" t="s">
        <v>1</v>
      </c>
      <c r="G781" s="13">
        <v>49288700</v>
      </c>
      <c r="H781" s="13">
        <v>0</v>
      </c>
      <c r="I781" s="13">
        <v>0</v>
      </c>
      <c r="J781" s="13">
        <v>0</v>
      </c>
      <c r="K781" s="13">
        <v>0</v>
      </c>
      <c r="L781" s="13">
        <v>0</v>
      </c>
      <c r="M781" s="13">
        <v>0</v>
      </c>
      <c r="N781" s="13">
        <v>13400</v>
      </c>
      <c r="O781" s="13">
        <v>38100</v>
      </c>
      <c r="P781" s="13">
        <v>0</v>
      </c>
      <c r="Q781" s="13">
        <v>0</v>
      </c>
      <c r="R781" s="13">
        <v>74500</v>
      </c>
      <c r="S781" s="13">
        <v>126000</v>
      </c>
      <c r="T781" s="13">
        <v>13400</v>
      </c>
      <c r="U781" s="13">
        <v>38100</v>
      </c>
      <c r="V781" s="13">
        <v>0</v>
      </c>
      <c r="W781" s="13">
        <v>0</v>
      </c>
      <c r="X781" s="13">
        <v>74500</v>
      </c>
      <c r="Y781" s="13">
        <v>126000</v>
      </c>
    </row>
    <row r="782" spans="2:25" x14ac:dyDescent="0.25">
      <c r="B782" s="2">
        <v>777</v>
      </c>
      <c r="C782" s="2">
        <v>2013</v>
      </c>
      <c r="D782" s="1">
        <v>29022</v>
      </c>
      <c r="E782" t="s">
        <v>598</v>
      </c>
      <c r="F782" s="2" t="s">
        <v>1</v>
      </c>
      <c r="G782" s="13">
        <v>59430600</v>
      </c>
      <c r="H782" s="13">
        <v>0</v>
      </c>
      <c r="I782" s="13">
        <v>0</v>
      </c>
      <c r="J782" s="13">
        <v>0</v>
      </c>
      <c r="K782" s="13">
        <v>0</v>
      </c>
      <c r="L782" s="13">
        <v>0</v>
      </c>
      <c r="M782" s="13">
        <v>0</v>
      </c>
      <c r="N782" s="13">
        <v>53500</v>
      </c>
      <c r="O782" s="13">
        <v>186700</v>
      </c>
      <c r="P782" s="13">
        <v>0</v>
      </c>
      <c r="Q782" s="13">
        <v>-100</v>
      </c>
      <c r="R782" s="13">
        <v>446900</v>
      </c>
      <c r="S782" s="13">
        <v>687000</v>
      </c>
      <c r="T782" s="13">
        <v>53500</v>
      </c>
      <c r="U782" s="13">
        <v>186700</v>
      </c>
      <c r="V782" s="13">
        <v>0</v>
      </c>
      <c r="W782" s="13">
        <v>-100</v>
      </c>
      <c r="X782" s="13">
        <v>446900</v>
      </c>
      <c r="Y782" s="13">
        <v>687000</v>
      </c>
    </row>
    <row r="783" spans="2:25" x14ac:dyDescent="0.25">
      <c r="B783" s="2">
        <v>778</v>
      </c>
      <c r="C783" s="2">
        <v>2013</v>
      </c>
      <c r="D783" s="1">
        <v>29024</v>
      </c>
      <c r="E783" t="s">
        <v>599</v>
      </c>
      <c r="F783" s="2" t="s">
        <v>1</v>
      </c>
      <c r="G783" s="13">
        <v>103720800</v>
      </c>
      <c r="H783" s="13">
        <v>0</v>
      </c>
      <c r="I783" s="13">
        <v>0</v>
      </c>
      <c r="J783" s="13">
        <v>0</v>
      </c>
      <c r="K783" s="13">
        <v>0</v>
      </c>
      <c r="L783" s="13">
        <v>0</v>
      </c>
      <c r="M783" s="13">
        <v>0</v>
      </c>
      <c r="N783" s="13">
        <v>270100</v>
      </c>
      <c r="O783" s="13">
        <v>505100</v>
      </c>
      <c r="P783" s="13">
        <v>17000</v>
      </c>
      <c r="Q783" s="13">
        <v>99300</v>
      </c>
      <c r="R783" s="13">
        <v>119800</v>
      </c>
      <c r="S783" s="13">
        <v>1011300</v>
      </c>
      <c r="T783" s="13">
        <v>270100</v>
      </c>
      <c r="U783" s="13">
        <v>505100</v>
      </c>
      <c r="V783" s="13">
        <v>17000</v>
      </c>
      <c r="W783" s="13">
        <v>99300</v>
      </c>
      <c r="X783" s="13">
        <v>119800</v>
      </c>
      <c r="Y783" s="13">
        <v>1011300</v>
      </c>
    </row>
    <row r="784" spans="2:25" x14ac:dyDescent="0.25">
      <c r="B784" s="2">
        <v>779</v>
      </c>
      <c r="C784" s="2">
        <v>2013</v>
      </c>
      <c r="D784" s="1">
        <v>29026</v>
      </c>
      <c r="E784" t="s">
        <v>481</v>
      </c>
      <c r="F784" s="2" t="s">
        <v>1</v>
      </c>
      <c r="G784" s="13">
        <v>48590200</v>
      </c>
      <c r="H784" s="13">
        <v>0</v>
      </c>
      <c r="I784" s="13">
        <v>0</v>
      </c>
      <c r="J784" s="13">
        <v>0</v>
      </c>
      <c r="K784" s="13">
        <v>0</v>
      </c>
      <c r="L784" s="13">
        <v>0</v>
      </c>
      <c r="M784" s="13">
        <v>0</v>
      </c>
      <c r="N784" s="13">
        <v>26900</v>
      </c>
      <c r="O784" s="13">
        <v>63900</v>
      </c>
      <c r="P784" s="13">
        <v>0</v>
      </c>
      <c r="Q784" s="13">
        <v>0</v>
      </c>
      <c r="R784" s="13">
        <v>21200</v>
      </c>
      <c r="S784" s="13">
        <v>112000</v>
      </c>
      <c r="T784" s="13">
        <v>26900</v>
      </c>
      <c r="U784" s="13">
        <v>63900</v>
      </c>
      <c r="V784" s="13">
        <v>0</v>
      </c>
      <c r="W784" s="13">
        <v>0</v>
      </c>
      <c r="X784" s="13">
        <v>21200</v>
      </c>
      <c r="Y784" s="13">
        <v>112000</v>
      </c>
    </row>
    <row r="785" spans="2:25" x14ac:dyDescent="0.25">
      <c r="B785" s="2">
        <v>780</v>
      </c>
      <c r="C785" s="2">
        <v>2013</v>
      </c>
      <c r="D785" s="1">
        <v>29028</v>
      </c>
      <c r="E785" t="s">
        <v>600</v>
      </c>
      <c r="F785" s="2" t="s">
        <v>1</v>
      </c>
      <c r="G785" s="13">
        <v>185648600</v>
      </c>
      <c r="H785" s="13">
        <v>1808100</v>
      </c>
      <c r="I785" s="13">
        <v>2481900</v>
      </c>
      <c r="J785" s="13">
        <v>0</v>
      </c>
      <c r="K785" s="13">
        <v>0</v>
      </c>
      <c r="L785" s="13">
        <v>6400</v>
      </c>
      <c r="M785" s="13">
        <v>4296400</v>
      </c>
      <c r="N785" s="13">
        <v>224600</v>
      </c>
      <c r="O785" s="13">
        <v>166000</v>
      </c>
      <c r="P785" s="13">
        <v>0</v>
      </c>
      <c r="Q785" s="13">
        <v>178900</v>
      </c>
      <c r="R785" s="13">
        <v>320400</v>
      </c>
      <c r="S785" s="13">
        <v>889900</v>
      </c>
      <c r="T785" s="13">
        <v>2032700</v>
      </c>
      <c r="U785" s="13">
        <v>2647900</v>
      </c>
      <c r="V785" s="13">
        <v>0</v>
      </c>
      <c r="W785" s="13">
        <v>178900</v>
      </c>
      <c r="X785" s="13">
        <v>326800</v>
      </c>
      <c r="Y785" s="13">
        <v>5186300</v>
      </c>
    </row>
    <row r="786" spans="2:25" x14ac:dyDescent="0.25">
      <c r="B786" s="2">
        <v>781</v>
      </c>
      <c r="C786" s="2">
        <v>2013</v>
      </c>
      <c r="D786" s="1">
        <v>29030</v>
      </c>
      <c r="E786" t="s">
        <v>601</v>
      </c>
      <c r="F786" s="2" t="s">
        <v>1</v>
      </c>
      <c r="G786" s="13">
        <v>37893600</v>
      </c>
      <c r="H786" s="13">
        <v>0</v>
      </c>
      <c r="I786" s="13">
        <v>0</v>
      </c>
      <c r="J786" s="13">
        <v>0</v>
      </c>
      <c r="K786" s="13">
        <v>0</v>
      </c>
      <c r="L786" s="13">
        <v>0</v>
      </c>
      <c r="M786" s="13">
        <v>0</v>
      </c>
      <c r="N786" s="13">
        <v>100</v>
      </c>
      <c r="O786" s="13">
        <v>17500</v>
      </c>
      <c r="P786" s="13">
        <v>0</v>
      </c>
      <c r="Q786" s="13">
        <v>-1000</v>
      </c>
      <c r="R786" s="13">
        <v>23800</v>
      </c>
      <c r="S786" s="13">
        <v>40400</v>
      </c>
      <c r="T786" s="13">
        <v>100</v>
      </c>
      <c r="U786" s="13">
        <v>17500</v>
      </c>
      <c r="V786" s="13">
        <v>0</v>
      </c>
      <c r="W786" s="13">
        <v>-1000</v>
      </c>
      <c r="X786" s="13">
        <v>23800</v>
      </c>
      <c r="Y786" s="13">
        <v>40400</v>
      </c>
    </row>
    <row r="787" spans="2:25" x14ac:dyDescent="0.25">
      <c r="B787" s="2">
        <v>782</v>
      </c>
      <c r="C787" s="2">
        <v>2013</v>
      </c>
      <c r="D787" s="1">
        <v>29032</v>
      </c>
      <c r="E787" t="s">
        <v>602</v>
      </c>
      <c r="F787" s="2" t="s">
        <v>1</v>
      </c>
      <c r="G787" s="13">
        <v>54549000</v>
      </c>
      <c r="H787" s="13">
        <v>19200</v>
      </c>
      <c r="I787" s="13">
        <v>12400</v>
      </c>
      <c r="J787" s="13">
        <v>0</v>
      </c>
      <c r="K787" s="13">
        <v>0</v>
      </c>
      <c r="L787" s="13">
        <v>700</v>
      </c>
      <c r="M787" s="13">
        <v>32300</v>
      </c>
      <c r="N787" s="13">
        <v>1300</v>
      </c>
      <c r="O787" s="13">
        <v>19900</v>
      </c>
      <c r="P787" s="13">
        <v>0</v>
      </c>
      <c r="Q787" s="13">
        <v>6800</v>
      </c>
      <c r="R787" s="13">
        <v>31400</v>
      </c>
      <c r="S787" s="13">
        <v>59400</v>
      </c>
      <c r="T787" s="13">
        <v>20500</v>
      </c>
      <c r="U787" s="13">
        <v>32300</v>
      </c>
      <c r="V787" s="13">
        <v>0</v>
      </c>
      <c r="W787" s="13">
        <v>6800</v>
      </c>
      <c r="X787" s="13">
        <v>32100</v>
      </c>
      <c r="Y787" s="13">
        <v>91700</v>
      </c>
    </row>
    <row r="788" spans="2:25" x14ac:dyDescent="0.25">
      <c r="B788" s="2">
        <v>783</v>
      </c>
      <c r="C788" s="2">
        <v>2013</v>
      </c>
      <c r="D788" s="1">
        <v>29034</v>
      </c>
      <c r="E788" t="s">
        <v>603</v>
      </c>
      <c r="F788" s="2" t="s">
        <v>1</v>
      </c>
      <c r="G788" s="13">
        <v>30562700</v>
      </c>
      <c r="H788" s="13">
        <v>0</v>
      </c>
      <c r="I788" s="13">
        <v>0</v>
      </c>
      <c r="J788" s="13">
        <v>0</v>
      </c>
      <c r="K788" s="13">
        <v>0</v>
      </c>
      <c r="L788" s="13">
        <v>0</v>
      </c>
      <c r="M788" s="13">
        <v>0</v>
      </c>
      <c r="N788" s="13">
        <v>500</v>
      </c>
      <c r="O788" s="13">
        <v>0</v>
      </c>
      <c r="P788" s="13">
        <v>0</v>
      </c>
      <c r="Q788" s="13">
        <v>-100</v>
      </c>
      <c r="R788" s="13">
        <v>28300</v>
      </c>
      <c r="S788" s="13">
        <v>28700</v>
      </c>
      <c r="T788" s="13">
        <v>500</v>
      </c>
      <c r="U788" s="13">
        <v>0</v>
      </c>
      <c r="V788" s="13">
        <v>0</v>
      </c>
      <c r="W788" s="13">
        <v>-100</v>
      </c>
      <c r="X788" s="13">
        <v>28300</v>
      </c>
      <c r="Y788" s="13">
        <v>28700</v>
      </c>
    </row>
    <row r="789" spans="2:25" x14ac:dyDescent="0.25">
      <c r="B789" s="2">
        <v>784</v>
      </c>
      <c r="C789" s="2">
        <v>2013</v>
      </c>
      <c r="D789" s="1">
        <v>29036</v>
      </c>
      <c r="E789" t="s">
        <v>382</v>
      </c>
      <c r="F789" s="2" t="s">
        <v>1</v>
      </c>
      <c r="G789" s="13">
        <v>50824500</v>
      </c>
      <c r="H789" s="13">
        <v>0</v>
      </c>
      <c r="I789" s="13">
        <v>4700</v>
      </c>
      <c r="J789" s="13">
        <v>0</v>
      </c>
      <c r="K789" s="13">
        <v>0</v>
      </c>
      <c r="L789" s="13">
        <v>13700</v>
      </c>
      <c r="M789" s="13">
        <v>18400</v>
      </c>
      <c r="N789" s="13">
        <v>112200</v>
      </c>
      <c r="O789" s="13">
        <v>6700</v>
      </c>
      <c r="P789" s="13">
        <v>0</v>
      </c>
      <c r="Q789" s="13">
        <v>-9700</v>
      </c>
      <c r="R789" s="13">
        <v>78000</v>
      </c>
      <c r="S789" s="13">
        <v>187200</v>
      </c>
      <c r="T789" s="13">
        <v>112200</v>
      </c>
      <c r="U789" s="13">
        <v>11400</v>
      </c>
      <c r="V789" s="13">
        <v>0</v>
      </c>
      <c r="W789" s="13">
        <v>-9700</v>
      </c>
      <c r="X789" s="13">
        <v>91700</v>
      </c>
      <c r="Y789" s="13">
        <v>205600</v>
      </c>
    </row>
    <row r="790" spans="2:25" x14ac:dyDescent="0.25">
      <c r="B790" s="2">
        <v>785</v>
      </c>
      <c r="C790" s="2">
        <v>2013</v>
      </c>
      <c r="D790" s="1">
        <v>29038</v>
      </c>
      <c r="E790" t="s">
        <v>604</v>
      </c>
      <c r="F790" s="2" t="s">
        <v>1</v>
      </c>
      <c r="G790" s="13">
        <v>42605600</v>
      </c>
      <c r="H790" s="13">
        <v>3500</v>
      </c>
      <c r="I790" s="13">
        <v>199200</v>
      </c>
      <c r="J790" s="13">
        <v>0</v>
      </c>
      <c r="K790" s="13">
        <v>0</v>
      </c>
      <c r="L790" s="13">
        <v>12700</v>
      </c>
      <c r="M790" s="13">
        <v>215400</v>
      </c>
      <c r="N790" s="13">
        <v>18100</v>
      </c>
      <c r="O790" s="13">
        <v>20600</v>
      </c>
      <c r="P790" s="13">
        <v>0</v>
      </c>
      <c r="Q790" s="13">
        <v>-300</v>
      </c>
      <c r="R790" s="13">
        <v>149400</v>
      </c>
      <c r="S790" s="13">
        <v>187800</v>
      </c>
      <c r="T790" s="13">
        <v>21600</v>
      </c>
      <c r="U790" s="13">
        <v>219800</v>
      </c>
      <c r="V790" s="13">
        <v>0</v>
      </c>
      <c r="W790" s="13">
        <v>-300</v>
      </c>
      <c r="X790" s="13">
        <v>162100</v>
      </c>
      <c r="Y790" s="13">
        <v>403200</v>
      </c>
    </row>
    <row r="791" spans="2:25" x14ac:dyDescent="0.25">
      <c r="B791" s="2">
        <v>786</v>
      </c>
      <c r="C791" s="2">
        <v>2013</v>
      </c>
      <c r="D791" s="1">
        <v>29111</v>
      </c>
      <c r="E791" t="s">
        <v>605</v>
      </c>
      <c r="F791" s="2" t="s">
        <v>19</v>
      </c>
      <c r="G791" s="13">
        <v>20284000</v>
      </c>
      <c r="H791" s="13">
        <v>200</v>
      </c>
      <c r="I791" s="13">
        <v>10400</v>
      </c>
      <c r="J791" s="13">
        <v>0</v>
      </c>
      <c r="K791" s="13">
        <v>0</v>
      </c>
      <c r="L791" s="13">
        <v>6100</v>
      </c>
      <c r="M791" s="13">
        <v>16700</v>
      </c>
      <c r="N791" s="13">
        <v>147200</v>
      </c>
      <c r="O791" s="13">
        <v>181200</v>
      </c>
      <c r="P791" s="13">
        <v>0</v>
      </c>
      <c r="Q791" s="13">
        <v>8300</v>
      </c>
      <c r="R791" s="13">
        <v>286300</v>
      </c>
      <c r="S791" s="13">
        <v>623000</v>
      </c>
      <c r="T791" s="13">
        <v>147400</v>
      </c>
      <c r="U791" s="13">
        <v>191600</v>
      </c>
      <c r="V791" s="13">
        <v>0</v>
      </c>
      <c r="W791" s="13">
        <v>8300</v>
      </c>
      <c r="X791" s="13">
        <v>292400</v>
      </c>
      <c r="Y791" s="13">
        <v>639700</v>
      </c>
    </row>
    <row r="792" spans="2:25" x14ac:dyDescent="0.25">
      <c r="B792" s="2">
        <v>787</v>
      </c>
      <c r="C792" s="2">
        <v>2013</v>
      </c>
      <c r="D792" s="1">
        <v>29136</v>
      </c>
      <c r="E792" t="s">
        <v>606</v>
      </c>
      <c r="F792" s="2" t="s">
        <v>19</v>
      </c>
      <c r="G792" s="13">
        <v>9507400</v>
      </c>
      <c r="H792" s="13">
        <v>0</v>
      </c>
      <c r="I792" s="13">
        <v>0</v>
      </c>
      <c r="J792" s="13">
        <v>0</v>
      </c>
      <c r="K792" s="13">
        <v>0</v>
      </c>
      <c r="L792" s="13">
        <v>0</v>
      </c>
      <c r="M792" s="13">
        <v>0</v>
      </c>
      <c r="N792" s="13">
        <v>109300</v>
      </c>
      <c r="O792" s="13">
        <v>8600</v>
      </c>
      <c r="P792" s="13">
        <v>0</v>
      </c>
      <c r="Q792" s="13">
        <v>-200</v>
      </c>
      <c r="R792" s="13">
        <v>3600</v>
      </c>
      <c r="S792" s="13">
        <v>121300</v>
      </c>
      <c r="T792" s="13">
        <v>109300</v>
      </c>
      <c r="U792" s="13">
        <v>8600</v>
      </c>
      <c r="V792" s="13">
        <v>0</v>
      </c>
      <c r="W792" s="13">
        <v>-200</v>
      </c>
      <c r="X792" s="13">
        <v>3600</v>
      </c>
      <c r="Y792" s="13">
        <v>121300</v>
      </c>
    </row>
    <row r="793" spans="2:25" x14ac:dyDescent="0.25">
      <c r="B793" s="2">
        <v>788</v>
      </c>
      <c r="C793" s="2">
        <v>2013</v>
      </c>
      <c r="D793" s="1">
        <v>29146</v>
      </c>
      <c r="E793" t="s">
        <v>607</v>
      </c>
      <c r="F793" s="2" t="s">
        <v>19</v>
      </c>
      <c r="G793" s="13">
        <v>21903200</v>
      </c>
      <c r="H793" s="13">
        <v>4800</v>
      </c>
      <c r="I793" s="13">
        <v>151200</v>
      </c>
      <c r="J793" s="13">
        <v>0</v>
      </c>
      <c r="K793" s="13">
        <v>0</v>
      </c>
      <c r="L793" s="13">
        <v>38800</v>
      </c>
      <c r="M793" s="13">
        <v>194800</v>
      </c>
      <c r="N793" s="13">
        <v>193900</v>
      </c>
      <c r="O793" s="13">
        <v>101500</v>
      </c>
      <c r="P793" s="13">
        <v>0</v>
      </c>
      <c r="Q793" s="13">
        <v>-64800</v>
      </c>
      <c r="R793" s="13">
        <v>134400</v>
      </c>
      <c r="S793" s="13">
        <v>365000</v>
      </c>
      <c r="T793" s="13">
        <v>198700</v>
      </c>
      <c r="U793" s="13">
        <v>252700</v>
      </c>
      <c r="V793" s="13">
        <v>0</v>
      </c>
      <c r="W793" s="13">
        <v>-64800</v>
      </c>
      <c r="X793" s="13">
        <v>173200</v>
      </c>
      <c r="Y793" s="13">
        <v>559800</v>
      </c>
    </row>
    <row r="794" spans="2:25" x14ac:dyDescent="0.25">
      <c r="B794" s="2">
        <v>789</v>
      </c>
      <c r="C794" s="2">
        <v>2013</v>
      </c>
      <c r="D794" s="1">
        <v>29161</v>
      </c>
      <c r="E794" t="s">
        <v>600</v>
      </c>
      <c r="F794" s="2" t="s">
        <v>19</v>
      </c>
      <c r="G794" s="13">
        <v>40769300</v>
      </c>
      <c r="H794" s="13">
        <v>174200</v>
      </c>
      <c r="I794" s="13">
        <v>100000</v>
      </c>
      <c r="J794" s="13">
        <v>0</v>
      </c>
      <c r="K794" s="13">
        <v>0</v>
      </c>
      <c r="L794" s="13">
        <v>34800</v>
      </c>
      <c r="M794" s="13">
        <v>309000</v>
      </c>
      <c r="N794" s="13">
        <v>517500</v>
      </c>
      <c r="O794" s="13">
        <v>255500</v>
      </c>
      <c r="P794" s="13">
        <v>0</v>
      </c>
      <c r="Q794" s="13">
        <v>0</v>
      </c>
      <c r="R794" s="13">
        <v>316400</v>
      </c>
      <c r="S794" s="13">
        <v>1089400</v>
      </c>
      <c r="T794" s="13">
        <v>691700</v>
      </c>
      <c r="U794" s="13">
        <v>355500</v>
      </c>
      <c r="V794" s="13">
        <v>0</v>
      </c>
      <c r="W794" s="13">
        <v>0</v>
      </c>
      <c r="X794" s="13">
        <v>351200</v>
      </c>
      <c r="Y794" s="13">
        <v>1398400</v>
      </c>
    </row>
    <row r="795" spans="2:25" x14ac:dyDescent="0.25">
      <c r="B795" s="2">
        <v>790</v>
      </c>
      <c r="C795" s="2">
        <v>2013</v>
      </c>
      <c r="D795" s="1">
        <v>29186</v>
      </c>
      <c r="E795" t="s">
        <v>608</v>
      </c>
      <c r="F795" s="2" t="s">
        <v>19</v>
      </c>
      <c r="G795" s="13">
        <v>10710600</v>
      </c>
      <c r="H795" s="13">
        <v>63300</v>
      </c>
      <c r="I795" s="13">
        <v>405700</v>
      </c>
      <c r="J795" s="13">
        <v>0</v>
      </c>
      <c r="K795" s="13">
        <v>0</v>
      </c>
      <c r="L795" s="13">
        <v>60500</v>
      </c>
      <c r="M795" s="13">
        <v>529500</v>
      </c>
      <c r="N795" s="13">
        <v>158300</v>
      </c>
      <c r="O795" s="13">
        <v>97400</v>
      </c>
      <c r="P795" s="13">
        <v>0</v>
      </c>
      <c r="Q795" s="13">
        <v>0</v>
      </c>
      <c r="R795" s="13">
        <v>36700</v>
      </c>
      <c r="S795" s="13">
        <v>292400</v>
      </c>
      <c r="T795" s="13">
        <v>221600</v>
      </c>
      <c r="U795" s="13">
        <v>503100</v>
      </c>
      <c r="V795" s="13">
        <v>0</v>
      </c>
      <c r="W795" s="13">
        <v>0</v>
      </c>
      <c r="X795" s="13">
        <v>97200</v>
      </c>
      <c r="Y795" s="13">
        <v>821900</v>
      </c>
    </row>
    <row r="796" spans="2:25" x14ac:dyDescent="0.25">
      <c r="B796" s="2">
        <v>791</v>
      </c>
      <c r="C796" s="2">
        <v>2013</v>
      </c>
      <c r="D796" s="1">
        <v>29191</v>
      </c>
      <c r="E796" t="s">
        <v>604</v>
      </c>
      <c r="F796" s="2" t="s">
        <v>19</v>
      </c>
      <c r="G796" s="13">
        <v>20921000</v>
      </c>
      <c r="H796" s="13">
        <v>5800</v>
      </c>
      <c r="I796" s="13">
        <v>3400</v>
      </c>
      <c r="J796" s="13">
        <v>0</v>
      </c>
      <c r="K796" s="13">
        <v>0</v>
      </c>
      <c r="L796" s="13">
        <v>54300</v>
      </c>
      <c r="M796" s="13">
        <v>63500</v>
      </c>
      <c r="N796" s="13">
        <v>196300</v>
      </c>
      <c r="O796" s="13">
        <v>150800</v>
      </c>
      <c r="P796" s="13">
        <v>0</v>
      </c>
      <c r="Q796" s="13">
        <v>35600</v>
      </c>
      <c r="R796" s="13">
        <v>25600</v>
      </c>
      <c r="S796" s="13">
        <v>408300</v>
      </c>
      <c r="T796" s="13">
        <v>202100</v>
      </c>
      <c r="U796" s="13">
        <v>154200</v>
      </c>
      <c r="V796" s="13">
        <v>0</v>
      </c>
      <c r="W796" s="13">
        <v>35600</v>
      </c>
      <c r="X796" s="13">
        <v>79900</v>
      </c>
      <c r="Y796" s="13">
        <v>471800</v>
      </c>
    </row>
    <row r="797" spans="2:25" x14ac:dyDescent="0.25">
      <c r="B797" s="2">
        <v>792</v>
      </c>
      <c r="C797" s="2">
        <v>2013</v>
      </c>
      <c r="D797" s="1">
        <v>29221</v>
      </c>
      <c r="E797" t="s">
        <v>609</v>
      </c>
      <c r="F797" s="2" t="s">
        <v>20</v>
      </c>
      <c r="G797" s="13">
        <v>47651200</v>
      </c>
      <c r="H797" s="13">
        <v>271400</v>
      </c>
      <c r="I797" s="13">
        <v>367000</v>
      </c>
      <c r="J797" s="13">
        <v>0</v>
      </c>
      <c r="K797" s="13">
        <v>0</v>
      </c>
      <c r="L797" s="13">
        <v>16300</v>
      </c>
      <c r="M797" s="13">
        <v>654700</v>
      </c>
      <c r="N797" s="13">
        <v>702100</v>
      </c>
      <c r="O797" s="13">
        <v>232500</v>
      </c>
      <c r="P797" s="13">
        <v>0</v>
      </c>
      <c r="Q797" s="13">
        <v>85200</v>
      </c>
      <c r="R797" s="13">
        <v>59400</v>
      </c>
      <c r="S797" s="13">
        <v>1079200</v>
      </c>
      <c r="T797" s="13">
        <v>973500</v>
      </c>
      <c r="U797" s="13">
        <v>599500</v>
      </c>
      <c r="V797" s="13">
        <v>0</v>
      </c>
      <c r="W797" s="13">
        <v>85200</v>
      </c>
      <c r="X797" s="13">
        <v>75700</v>
      </c>
      <c r="Y797" s="13">
        <v>1733900</v>
      </c>
    </row>
    <row r="798" spans="2:25" x14ac:dyDescent="0.25">
      <c r="B798" s="2">
        <v>793</v>
      </c>
      <c r="C798" s="2">
        <v>2013</v>
      </c>
      <c r="D798" s="1">
        <v>29251</v>
      </c>
      <c r="E798" t="s">
        <v>610</v>
      </c>
      <c r="F798" s="2" t="s">
        <v>20</v>
      </c>
      <c r="G798" s="13">
        <v>190785200</v>
      </c>
      <c r="H798" s="13">
        <v>365100</v>
      </c>
      <c r="I798" s="13">
        <v>662400</v>
      </c>
      <c r="J798" s="13">
        <v>0</v>
      </c>
      <c r="K798" s="13">
        <v>0</v>
      </c>
      <c r="L798" s="13">
        <v>161200</v>
      </c>
      <c r="M798" s="13">
        <v>1188700</v>
      </c>
      <c r="N798" s="13">
        <v>4384300</v>
      </c>
      <c r="O798" s="13">
        <v>2183600</v>
      </c>
      <c r="P798" s="13">
        <v>0</v>
      </c>
      <c r="Q798" s="13">
        <v>-18200</v>
      </c>
      <c r="R798" s="13">
        <v>2096400</v>
      </c>
      <c r="S798" s="13">
        <v>8646100</v>
      </c>
      <c r="T798" s="13">
        <v>4749400</v>
      </c>
      <c r="U798" s="13">
        <v>2846000</v>
      </c>
      <c r="V798" s="13">
        <v>0</v>
      </c>
      <c r="W798" s="13">
        <v>-18200</v>
      </c>
      <c r="X798" s="13">
        <v>2257600</v>
      </c>
      <c r="Y798" s="13">
        <v>9834800</v>
      </c>
    </row>
    <row r="799" spans="2:25" x14ac:dyDescent="0.25">
      <c r="B799" s="2">
        <v>794</v>
      </c>
      <c r="C799" s="2">
        <v>2013</v>
      </c>
      <c r="D799" s="1">
        <v>29261</v>
      </c>
      <c r="E799" t="s">
        <v>611</v>
      </c>
      <c r="F799" s="2" t="s">
        <v>20</v>
      </c>
      <c r="G799" s="13">
        <v>71381700</v>
      </c>
      <c r="H799" s="13">
        <v>617800</v>
      </c>
      <c r="I799" s="13">
        <v>406100</v>
      </c>
      <c r="J799" s="13">
        <v>0</v>
      </c>
      <c r="K799" s="13">
        <v>0</v>
      </c>
      <c r="L799" s="13">
        <v>22800</v>
      </c>
      <c r="M799" s="13">
        <v>1046700</v>
      </c>
      <c r="N799" s="13">
        <v>595200</v>
      </c>
      <c r="O799" s="13">
        <v>328300</v>
      </c>
      <c r="P799" s="13">
        <v>0</v>
      </c>
      <c r="Q799" s="13">
        <v>212400</v>
      </c>
      <c r="R799" s="13">
        <v>158700</v>
      </c>
      <c r="S799" s="13">
        <v>1294600</v>
      </c>
      <c r="T799" s="13">
        <v>1213000</v>
      </c>
      <c r="U799" s="13">
        <v>734400</v>
      </c>
      <c r="V799" s="13">
        <v>0</v>
      </c>
      <c r="W799" s="13">
        <v>212400</v>
      </c>
      <c r="X799" s="13">
        <v>181500</v>
      </c>
      <c r="Y799" s="13">
        <v>2341300</v>
      </c>
    </row>
    <row r="800" spans="2:25" x14ac:dyDescent="0.25">
      <c r="B800" s="2">
        <v>795</v>
      </c>
      <c r="C800" s="2">
        <v>2013</v>
      </c>
      <c r="D800" s="1">
        <v>29291</v>
      </c>
      <c r="E800" t="s">
        <v>21</v>
      </c>
      <c r="F800" s="2" t="s">
        <v>20</v>
      </c>
      <c r="G800" s="13">
        <v>487400</v>
      </c>
      <c r="H800" s="13">
        <v>0</v>
      </c>
      <c r="I800" s="13">
        <v>0</v>
      </c>
      <c r="J800" s="13">
        <v>0</v>
      </c>
      <c r="K800" s="13">
        <v>0</v>
      </c>
      <c r="L800" s="13">
        <v>0</v>
      </c>
      <c r="M800" s="13">
        <v>0</v>
      </c>
      <c r="N800" s="13">
        <v>0</v>
      </c>
      <c r="O800" s="13">
        <v>0</v>
      </c>
      <c r="P800" s="13">
        <v>0</v>
      </c>
      <c r="Q800" s="13">
        <v>0</v>
      </c>
      <c r="R800" s="13">
        <v>0</v>
      </c>
      <c r="S800" s="13">
        <v>0</v>
      </c>
      <c r="T800" s="13">
        <v>0</v>
      </c>
      <c r="U800" s="13">
        <v>0</v>
      </c>
      <c r="V800" s="13">
        <v>0</v>
      </c>
      <c r="W800" s="13">
        <v>0</v>
      </c>
      <c r="X800" s="13">
        <v>0</v>
      </c>
      <c r="Y800" s="13">
        <v>0</v>
      </c>
    </row>
    <row r="801" spans="2:25" x14ac:dyDescent="0.25">
      <c r="B801" s="2">
        <v>796</v>
      </c>
      <c r="C801" s="2">
        <v>2013</v>
      </c>
      <c r="D801" s="1">
        <v>30002</v>
      </c>
      <c r="E801" t="s">
        <v>612</v>
      </c>
      <c r="F801" s="2" t="s">
        <v>1</v>
      </c>
      <c r="G801" s="13">
        <v>163688600</v>
      </c>
      <c r="H801" s="13">
        <v>800</v>
      </c>
      <c r="I801" s="13">
        <v>900</v>
      </c>
      <c r="J801" s="13">
        <v>0</v>
      </c>
      <c r="K801" s="13">
        <v>0</v>
      </c>
      <c r="L801" s="13">
        <v>400</v>
      </c>
      <c r="M801" s="13">
        <v>2100</v>
      </c>
      <c r="N801" s="13">
        <v>23900</v>
      </c>
      <c r="O801" s="13">
        <v>143700</v>
      </c>
      <c r="P801" s="13">
        <v>11900</v>
      </c>
      <c r="Q801" s="13">
        <v>0</v>
      </c>
      <c r="R801" s="13">
        <v>276900</v>
      </c>
      <c r="S801" s="13">
        <v>456400</v>
      </c>
      <c r="T801" s="13">
        <v>24700</v>
      </c>
      <c r="U801" s="13">
        <v>144600</v>
      </c>
      <c r="V801" s="13">
        <v>11900</v>
      </c>
      <c r="W801" s="13">
        <v>0</v>
      </c>
      <c r="X801" s="13">
        <v>277300</v>
      </c>
      <c r="Y801" s="13">
        <v>458500</v>
      </c>
    </row>
    <row r="802" spans="2:25" x14ac:dyDescent="0.25">
      <c r="B802" s="2">
        <v>797</v>
      </c>
      <c r="C802" s="2">
        <v>2013</v>
      </c>
      <c r="D802" s="1">
        <v>30006</v>
      </c>
      <c r="E802" t="s">
        <v>487</v>
      </c>
      <c r="F802" s="2" t="s">
        <v>1</v>
      </c>
      <c r="G802" s="13">
        <v>206692400</v>
      </c>
      <c r="H802" s="13">
        <v>215600</v>
      </c>
      <c r="I802" s="13">
        <v>1779300</v>
      </c>
      <c r="J802" s="13">
        <v>0</v>
      </c>
      <c r="K802" s="13">
        <v>0</v>
      </c>
      <c r="L802" s="13">
        <v>7300</v>
      </c>
      <c r="M802" s="13">
        <v>2002200</v>
      </c>
      <c r="N802" s="13">
        <v>543000</v>
      </c>
      <c r="O802" s="13">
        <v>1282600</v>
      </c>
      <c r="P802" s="13">
        <v>0</v>
      </c>
      <c r="Q802" s="13">
        <v>0</v>
      </c>
      <c r="R802" s="13">
        <v>79900</v>
      </c>
      <c r="S802" s="13">
        <v>1905500</v>
      </c>
      <c r="T802" s="13">
        <v>758600</v>
      </c>
      <c r="U802" s="13">
        <v>3061900</v>
      </c>
      <c r="V802" s="13">
        <v>0</v>
      </c>
      <c r="W802" s="13">
        <v>0</v>
      </c>
      <c r="X802" s="13">
        <v>87200</v>
      </c>
      <c r="Y802" s="13">
        <v>3907700</v>
      </c>
    </row>
    <row r="803" spans="2:25" x14ac:dyDescent="0.25">
      <c r="B803" s="2">
        <v>798</v>
      </c>
      <c r="C803" s="2">
        <v>2013</v>
      </c>
      <c r="D803" s="1">
        <v>30010</v>
      </c>
      <c r="E803" t="s">
        <v>613</v>
      </c>
      <c r="F803" s="2" t="s">
        <v>1</v>
      </c>
      <c r="G803" s="13">
        <v>445124800</v>
      </c>
      <c r="H803" s="13">
        <v>96400</v>
      </c>
      <c r="I803" s="13">
        <v>62500</v>
      </c>
      <c r="J803" s="13">
        <v>0</v>
      </c>
      <c r="K803" s="13">
        <v>0</v>
      </c>
      <c r="L803" s="13">
        <v>19200</v>
      </c>
      <c r="M803" s="13">
        <v>178100</v>
      </c>
      <c r="N803" s="13">
        <v>698700</v>
      </c>
      <c r="O803" s="13">
        <v>3038000</v>
      </c>
      <c r="P803" s="13">
        <v>0</v>
      </c>
      <c r="Q803" s="13">
        <v>0</v>
      </c>
      <c r="R803" s="13">
        <v>824100</v>
      </c>
      <c r="S803" s="13">
        <v>4560800</v>
      </c>
      <c r="T803" s="13">
        <v>795100</v>
      </c>
      <c r="U803" s="13">
        <v>3100500</v>
      </c>
      <c r="V803" s="13">
        <v>0</v>
      </c>
      <c r="W803" s="13">
        <v>0</v>
      </c>
      <c r="X803" s="13">
        <v>843300</v>
      </c>
      <c r="Y803" s="13">
        <v>4738900</v>
      </c>
    </row>
    <row r="804" spans="2:25" x14ac:dyDescent="0.25">
      <c r="B804" s="2">
        <v>799</v>
      </c>
      <c r="C804" s="2">
        <v>2013</v>
      </c>
      <c r="D804" s="1">
        <v>30012</v>
      </c>
      <c r="E804" t="s">
        <v>614</v>
      </c>
      <c r="F804" s="2" t="s">
        <v>1</v>
      </c>
      <c r="G804" s="13">
        <v>958976300</v>
      </c>
      <c r="H804" s="13">
        <v>118500</v>
      </c>
      <c r="I804" s="13">
        <v>274400</v>
      </c>
      <c r="J804" s="13">
        <v>0</v>
      </c>
      <c r="K804" s="13">
        <v>0</v>
      </c>
      <c r="L804" s="13">
        <v>21500</v>
      </c>
      <c r="M804" s="13">
        <v>414400</v>
      </c>
      <c r="N804" s="13">
        <v>897600</v>
      </c>
      <c r="O804" s="13">
        <v>1191300</v>
      </c>
      <c r="P804" s="13">
        <v>0</v>
      </c>
      <c r="Q804" s="13">
        <v>0</v>
      </c>
      <c r="R804" s="13">
        <v>2730000</v>
      </c>
      <c r="S804" s="13">
        <v>4818900</v>
      </c>
      <c r="T804" s="13">
        <v>1016100</v>
      </c>
      <c r="U804" s="13">
        <v>1465700</v>
      </c>
      <c r="V804" s="13">
        <v>0</v>
      </c>
      <c r="W804" s="13">
        <v>0</v>
      </c>
      <c r="X804" s="13">
        <v>2751500</v>
      </c>
      <c r="Y804" s="13">
        <v>5233300</v>
      </c>
    </row>
    <row r="805" spans="2:25" x14ac:dyDescent="0.25">
      <c r="B805" s="2">
        <v>800</v>
      </c>
      <c r="C805" s="2">
        <v>2013</v>
      </c>
      <c r="D805" s="1">
        <v>30014</v>
      </c>
      <c r="E805" t="s">
        <v>615</v>
      </c>
      <c r="F805" s="2" t="s">
        <v>1</v>
      </c>
      <c r="G805" s="13">
        <v>773269300</v>
      </c>
      <c r="H805" s="13">
        <v>18000</v>
      </c>
      <c r="I805" s="13">
        <v>56300</v>
      </c>
      <c r="J805" s="13">
        <v>0</v>
      </c>
      <c r="K805" s="13">
        <v>0</v>
      </c>
      <c r="L805" s="13">
        <v>3500</v>
      </c>
      <c r="M805" s="13">
        <v>77800</v>
      </c>
      <c r="N805" s="13">
        <v>4513700</v>
      </c>
      <c r="O805" s="13">
        <v>2646300</v>
      </c>
      <c r="P805" s="13">
        <v>0</v>
      </c>
      <c r="Q805" s="13">
        <v>0</v>
      </c>
      <c r="R805" s="13">
        <v>1458200</v>
      </c>
      <c r="S805" s="13">
        <v>8618200</v>
      </c>
      <c r="T805" s="13">
        <v>4531700</v>
      </c>
      <c r="U805" s="13">
        <v>2702600</v>
      </c>
      <c r="V805" s="13">
        <v>0</v>
      </c>
      <c r="W805" s="13">
        <v>0</v>
      </c>
      <c r="X805" s="13">
        <v>1461700</v>
      </c>
      <c r="Y805" s="13">
        <v>8696000</v>
      </c>
    </row>
    <row r="806" spans="2:25" x14ac:dyDescent="0.25">
      <c r="B806" s="2">
        <v>801</v>
      </c>
      <c r="C806" s="2">
        <v>2013</v>
      </c>
      <c r="D806" s="1">
        <v>30016</v>
      </c>
      <c r="E806" t="s">
        <v>616</v>
      </c>
      <c r="F806" s="2" t="s">
        <v>1</v>
      </c>
      <c r="G806" s="13">
        <v>288741800</v>
      </c>
      <c r="H806" s="13">
        <v>1400</v>
      </c>
      <c r="I806" s="13">
        <v>38000</v>
      </c>
      <c r="J806" s="13">
        <v>0</v>
      </c>
      <c r="K806" s="13">
        <v>0</v>
      </c>
      <c r="L806" s="13">
        <v>201700</v>
      </c>
      <c r="M806" s="13">
        <v>241100</v>
      </c>
      <c r="N806" s="13">
        <v>248600</v>
      </c>
      <c r="O806" s="13">
        <v>792400</v>
      </c>
      <c r="P806" s="13">
        <v>0</v>
      </c>
      <c r="Q806" s="13">
        <v>0</v>
      </c>
      <c r="R806" s="13">
        <v>787400</v>
      </c>
      <c r="S806" s="13">
        <v>1828400</v>
      </c>
      <c r="T806" s="13">
        <v>250000</v>
      </c>
      <c r="U806" s="13">
        <v>830400</v>
      </c>
      <c r="V806" s="13">
        <v>0</v>
      </c>
      <c r="W806" s="13">
        <v>0</v>
      </c>
      <c r="X806" s="13">
        <v>989100</v>
      </c>
      <c r="Y806" s="13">
        <v>2069500</v>
      </c>
    </row>
    <row r="807" spans="2:25" x14ac:dyDescent="0.25">
      <c r="B807" s="2">
        <v>802</v>
      </c>
      <c r="C807" s="2">
        <v>2013</v>
      </c>
      <c r="D807" s="1">
        <v>30104</v>
      </c>
      <c r="E807" t="s">
        <v>280</v>
      </c>
      <c r="F807" s="2" t="s">
        <v>19</v>
      </c>
      <c r="G807" s="13">
        <v>501460100</v>
      </c>
      <c r="H807" s="13">
        <v>463100</v>
      </c>
      <c r="I807" s="13">
        <v>413000</v>
      </c>
      <c r="J807" s="13">
        <v>0</v>
      </c>
      <c r="K807" s="13">
        <v>0</v>
      </c>
      <c r="L807" s="13">
        <v>174800</v>
      </c>
      <c r="M807" s="13">
        <v>1050900</v>
      </c>
      <c r="N807" s="13">
        <v>1518900</v>
      </c>
      <c r="O807" s="13">
        <v>3879200</v>
      </c>
      <c r="P807" s="13">
        <v>500</v>
      </c>
      <c r="Q807" s="13">
        <v>285900</v>
      </c>
      <c r="R807" s="13">
        <v>1414700</v>
      </c>
      <c r="S807" s="13">
        <v>7099200</v>
      </c>
      <c r="T807" s="13">
        <v>1982000</v>
      </c>
      <c r="U807" s="13">
        <v>4292200</v>
      </c>
      <c r="V807" s="13">
        <v>500</v>
      </c>
      <c r="W807" s="13">
        <v>285900</v>
      </c>
      <c r="X807" s="13">
        <v>1589500</v>
      </c>
      <c r="Y807" s="13">
        <v>8150100</v>
      </c>
    </row>
    <row r="808" spans="2:25" x14ac:dyDescent="0.25">
      <c r="B808" s="2">
        <v>803</v>
      </c>
      <c r="C808" s="2">
        <v>2013</v>
      </c>
      <c r="D808" s="1">
        <v>30131</v>
      </c>
      <c r="E808" t="s">
        <v>617</v>
      </c>
      <c r="F808" s="2" t="s">
        <v>19</v>
      </c>
      <c r="G808" s="13">
        <v>246600</v>
      </c>
      <c r="H808" s="13">
        <v>0</v>
      </c>
      <c r="I808" s="13">
        <v>0</v>
      </c>
      <c r="J808" s="13">
        <v>0</v>
      </c>
      <c r="K808" s="13">
        <v>0</v>
      </c>
      <c r="L808" s="13">
        <v>0</v>
      </c>
      <c r="M808" s="13">
        <v>0</v>
      </c>
      <c r="N808" s="13">
        <v>0</v>
      </c>
      <c r="O808" s="13">
        <v>0</v>
      </c>
      <c r="P808" s="13">
        <v>0</v>
      </c>
      <c r="Q808" s="13">
        <v>0</v>
      </c>
      <c r="R808" s="13">
        <v>0</v>
      </c>
      <c r="S808" s="13">
        <v>0</v>
      </c>
      <c r="T808" s="13">
        <v>0</v>
      </c>
      <c r="U808" s="13">
        <v>0</v>
      </c>
      <c r="V808" s="13">
        <v>0</v>
      </c>
      <c r="W808" s="13">
        <v>0</v>
      </c>
      <c r="X808" s="13">
        <v>0</v>
      </c>
      <c r="Y808" s="13">
        <v>0</v>
      </c>
    </row>
    <row r="809" spans="2:25" x14ac:dyDescent="0.25">
      <c r="B809" s="2">
        <v>804</v>
      </c>
      <c r="C809" s="2">
        <v>2013</v>
      </c>
      <c r="D809" s="1">
        <v>30171</v>
      </c>
      <c r="E809" t="s">
        <v>618</v>
      </c>
      <c r="F809" s="2" t="s">
        <v>19</v>
      </c>
      <c r="G809" s="13">
        <v>216646300</v>
      </c>
      <c r="H809" s="13">
        <v>0</v>
      </c>
      <c r="I809" s="13">
        <v>0</v>
      </c>
      <c r="J809" s="13">
        <v>0</v>
      </c>
      <c r="K809" s="13">
        <v>0</v>
      </c>
      <c r="L809" s="13">
        <v>0</v>
      </c>
      <c r="M809" s="13">
        <v>0</v>
      </c>
      <c r="N809" s="13">
        <v>1940400</v>
      </c>
      <c r="O809" s="13">
        <v>582200</v>
      </c>
      <c r="P809" s="13">
        <v>0</v>
      </c>
      <c r="Q809" s="13">
        <v>0</v>
      </c>
      <c r="R809" s="13">
        <v>988500</v>
      </c>
      <c r="S809" s="13">
        <v>3511100</v>
      </c>
      <c r="T809" s="13">
        <v>1940400</v>
      </c>
      <c r="U809" s="13">
        <v>582200</v>
      </c>
      <c r="V809" s="13">
        <v>0</v>
      </c>
      <c r="W809" s="13">
        <v>0</v>
      </c>
      <c r="X809" s="13">
        <v>988500</v>
      </c>
      <c r="Y809" s="13">
        <v>3511100</v>
      </c>
    </row>
    <row r="810" spans="2:25" x14ac:dyDescent="0.25">
      <c r="B810" s="2">
        <v>805</v>
      </c>
      <c r="C810" s="2">
        <v>2013</v>
      </c>
      <c r="D810" s="1">
        <v>30174</v>
      </c>
      <c r="E810" t="s">
        <v>619</v>
      </c>
      <c r="F810" s="2" t="s">
        <v>19</v>
      </c>
      <c r="G810" s="13">
        <v>2469308100</v>
      </c>
      <c r="H810" s="13">
        <v>6399400</v>
      </c>
      <c r="I810" s="13">
        <v>13773000</v>
      </c>
      <c r="J810" s="13">
        <v>0</v>
      </c>
      <c r="K810" s="13">
        <v>0</v>
      </c>
      <c r="L810" s="13">
        <v>1863600</v>
      </c>
      <c r="M810" s="13">
        <v>22036000</v>
      </c>
      <c r="N810" s="13">
        <v>26717300</v>
      </c>
      <c r="O810" s="13">
        <v>27580500</v>
      </c>
      <c r="P810" s="13">
        <v>3700</v>
      </c>
      <c r="Q810" s="13">
        <v>0</v>
      </c>
      <c r="R810" s="13">
        <v>20982600</v>
      </c>
      <c r="S810" s="13">
        <v>75284100</v>
      </c>
      <c r="T810" s="13">
        <v>33116700</v>
      </c>
      <c r="U810" s="13">
        <v>41353500</v>
      </c>
      <c r="V810" s="13">
        <v>3700</v>
      </c>
      <c r="W810" s="13">
        <v>0</v>
      </c>
      <c r="X810" s="13">
        <v>22846200</v>
      </c>
      <c r="Y810" s="13">
        <v>97320100</v>
      </c>
    </row>
    <row r="811" spans="2:25" x14ac:dyDescent="0.25">
      <c r="B811" s="2">
        <v>806</v>
      </c>
      <c r="C811" s="2">
        <v>2013</v>
      </c>
      <c r="D811" s="1">
        <v>30181</v>
      </c>
      <c r="E811" t="s">
        <v>620</v>
      </c>
      <c r="F811" s="2" t="s">
        <v>19</v>
      </c>
      <c r="G811" s="13">
        <v>167386600</v>
      </c>
      <c r="H811" s="13">
        <v>0</v>
      </c>
      <c r="I811" s="13">
        <v>0</v>
      </c>
      <c r="J811" s="13">
        <v>0</v>
      </c>
      <c r="K811" s="13">
        <v>0</v>
      </c>
      <c r="L811" s="13">
        <v>0</v>
      </c>
      <c r="M811" s="13">
        <v>0</v>
      </c>
      <c r="N811" s="13">
        <v>408200</v>
      </c>
      <c r="O811" s="13">
        <v>496900</v>
      </c>
      <c r="P811" s="13">
        <v>0</v>
      </c>
      <c r="Q811" s="13">
        <v>0</v>
      </c>
      <c r="R811" s="13">
        <v>175600</v>
      </c>
      <c r="S811" s="13">
        <v>1080700</v>
      </c>
      <c r="T811" s="13">
        <v>408200</v>
      </c>
      <c r="U811" s="13">
        <v>496900</v>
      </c>
      <c r="V811" s="13">
        <v>0</v>
      </c>
      <c r="W811" s="13">
        <v>0</v>
      </c>
      <c r="X811" s="13">
        <v>175600</v>
      </c>
      <c r="Y811" s="13">
        <v>1080700</v>
      </c>
    </row>
    <row r="812" spans="2:25" x14ac:dyDescent="0.25">
      <c r="B812" s="2">
        <v>807</v>
      </c>
      <c r="C812" s="2">
        <v>2013</v>
      </c>
      <c r="D812" s="1">
        <v>30186</v>
      </c>
      <c r="E812" t="s">
        <v>621</v>
      </c>
      <c r="F812" s="2" t="s">
        <v>19</v>
      </c>
      <c r="G812" s="13">
        <v>686585800</v>
      </c>
      <c r="H812" s="13">
        <v>175400</v>
      </c>
      <c r="I812" s="13">
        <v>120700</v>
      </c>
      <c r="J812" s="13">
        <v>0</v>
      </c>
      <c r="K812" s="13">
        <v>0</v>
      </c>
      <c r="L812" s="13">
        <v>163400</v>
      </c>
      <c r="M812" s="13">
        <v>459500</v>
      </c>
      <c r="N812" s="13">
        <v>1500900</v>
      </c>
      <c r="O812" s="13">
        <v>879000</v>
      </c>
      <c r="P812" s="13">
        <v>1800</v>
      </c>
      <c r="Q812" s="13">
        <v>59900</v>
      </c>
      <c r="R812" s="13">
        <v>1252000</v>
      </c>
      <c r="S812" s="13">
        <v>3693600</v>
      </c>
      <c r="T812" s="13">
        <v>1676300</v>
      </c>
      <c r="U812" s="13">
        <v>999700</v>
      </c>
      <c r="V812" s="13">
        <v>1800</v>
      </c>
      <c r="W812" s="13">
        <v>59900</v>
      </c>
      <c r="X812" s="13">
        <v>1415400</v>
      </c>
      <c r="Y812" s="13">
        <v>4153100</v>
      </c>
    </row>
    <row r="813" spans="2:25" x14ac:dyDescent="0.25">
      <c r="B813" s="2">
        <v>808</v>
      </c>
      <c r="C813" s="2">
        <v>2013</v>
      </c>
      <c r="D813" s="1">
        <v>30241</v>
      </c>
      <c r="E813" t="s">
        <v>622</v>
      </c>
      <c r="F813" s="2" t="s">
        <v>20</v>
      </c>
      <c r="G813" s="13">
        <v>5358064600</v>
      </c>
      <c r="H813" s="13">
        <v>3474800</v>
      </c>
      <c r="I813" s="13">
        <v>6679000</v>
      </c>
      <c r="J813" s="13">
        <v>0</v>
      </c>
      <c r="K813" s="13">
        <v>0</v>
      </c>
      <c r="L813" s="13">
        <v>3162100</v>
      </c>
      <c r="M813" s="13">
        <v>13315900</v>
      </c>
      <c r="N813" s="13">
        <v>61830600</v>
      </c>
      <c r="O813" s="13">
        <v>52789900</v>
      </c>
      <c r="P813" s="13">
        <v>17100</v>
      </c>
      <c r="Q813" s="13">
        <v>-3329500</v>
      </c>
      <c r="R813" s="13">
        <v>31757600</v>
      </c>
      <c r="S813" s="13">
        <v>143065700</v>
      </c>
      <c r="T813" s="13">
        <v>65305400</v>
      </c>
      <c r="U813" s="13">
        <v>59468900</v>
      </c>
      <c r="V813" s="13">
        <v>17100</v>
      </c>
      <c r="W813" s="13">
        <v>-3329500</v>
      </c>
      <c r="X813" s="13">
        <v>34919700</v>
      </c>
      <c r="Y813" s="13">
        <v>156381600</v>
      </c>
    </row>
    <row r="814" spans="2:25" x14ac:dyDescent="0.25">
      <c r="B814" s="2">
        <v>809</v>
      </c>
      <c r="C814" s="2">
        <v>2013</v>
      </c>
      <c r="D814" s="1">
        <v>31002</v>
      </c>
      <c r="E814" t="s">
        <v>623</v>
      </c>
      <c r="F814" s="2" t="s">
        <v>1</v>
      </c>
      <c r="G814" s="13">
        <v>82592300</v>
      </c>
      <c r="H814" s="13">
        <v>900</v>
      </c>
      <c r="I814" s="13">
        <v>53900</v>
      </c>
      <c r="J814" s="13">
        <v>0</v>
      </c>
      <c r="K814" s="13">
        <v>0</v>
      </c>
      <c r="L814" s="13">
        <v>28900</v>
      </c>
      <c r="M814" s="13">
        <v>83700</v>
      </c>
      <c r="N814" s="13">
        <v>37200</v>
      </c>
      <c r="O814" s="13">
        <v>72200</v>
      </c>
      <c r="P814" s="13">
        <v>0</v>
      </c>
      <c r="Q814" s="13">
        <v>0</v>
      </c>
      <c r="R814" s="13">
        <v>879100</v>
      </c>
      <c r="S814" s="13">
        <v>988500</v>
      </c>
      <c r="T814" s="13">
        <v>38100</v>
      </c>
      <c r="U814" s="13">
        <v>126100</v>
      </c>
      <c r="V814" s="13">
        <v>0</v>
      </c>
      <c r="W814" s="13">
        <v>0</v>
      </c>
      <c r="X814" s="13">
        <v>908000</v>
      </c>
      <c r="Y814" s="13">
        <v>1072200</v>
      </c>
    </row>
    <row r="815" spans="2:25" x14ac:dyDescent="0.25">
      <c r="B815" s="2">
        <v>810</v>
      </c>
      <c r="C815" s="2">
        <v>2013</v>
      </c>
      <c r="D815" s="1">
        <v>31004</v>
      </c>
      <c r="E815" t="s">
        <v>624</v>
      </c>
      <c r="F815" s="2" t="s">
        <v>1</v>
      </c>
      <c r="G815" s="13">
        <v>78886100</v>
      </c>
      <c r="H815" s="13">
        <v>0</v>
      </c>
      <c r="I815" s="13">
        <v>0</v>
      </c>
      <c r="J815" s="13">
        <v>0</v>
      </c>
      <c r="K815" s="13">
        <v>0</v>
      </c>
      <c r="L815" s="13">
        <v>0</v>
      </c>
      <c r="M815" s="13">
        <v>0</v>
      </c>
      <c r="N815" s="13">
        <v>58600</v>
      </c>
      <c r="O815" s="13">
        <v>892800</v>
      </c>
      <c r="P815" s="13">
        <v>0</v>
      </c>
      <c r="Q815" s="13">
        <v>0</v>
      </c>
      <c r="R815" s="13">
        <v>329600</v>
      </c>
      <c r="S815" s="13">
        <v>1281000</v>
      </c>
      <c r="T815" s="13">
        <v>58600</v>
      </c>
      <c r="U815" s="13">
        <v>892800</v>
      </c>
      <c r="V815" s="13">
        <v>0</v>
      </c>
      <c r="W815" s="13">
        <v>0</v>
      </c>
      <c r="X815" s="13">
        <v>329600</v>
      </c>
      <c r="Y815" s="13">
        <v>1281000</v>
      </c>
    </row>
    <row r="816" spans="2:25" x14ac:dyDescent="0.25">
      <c r="B816" s="2">
        <v>811</v>
      </c>
      <c r="C816" s="2">
        <v>2013</v>
      </c>
      <c r="D816" s="1">
        <v>31006</v>
      </c>
      <c r="E816" t="s">
        <v>625</v>
      </c>
      <c r="F816" s="2" t="s">
        <v>1</v>
      </c>
      <c r="G816" s="13">
        <v>83814500</v>
      </c>
      <c r="H816" s="13">
        <v>200</v>
      </c>
      <c r="I816" s="13">
        <v>20200</v>
      </c>
      <c r="J816" s="13">
        <v>0</v>
      </c>
      <c r="K816" s="13">
        <v>0</v>
      </c>
      <c r="L816" s="13">
        <v>5300</v>
      </c>
      <c r="M816" s="13">
        <v>25700</v>
      </c>
      <c r="N816" s="13">
        <v>80700</v>
      </c>
      <c r="O816" s="13">
        <v>332800</v>
      </c>
      <c r="P816" s="13">
        <v>0</v>
      </c>
      <c r="Q816" s="13">
        <v>-175600</v>
      </c>
      <c r="R816" s="13">
        <v>82600</v>
      </c>
      <c r="S816" s="13">
        <v>320500</v>
      </c>
      <c r="T816" s="13">
        <v>80900</v>
      </c>
      <c r="U816" s="13">
        <v>353000</v>
      </c>
      <c r="V816" s="13">
        <v>0</v>
      </c>
      <c r="W816" s="13">
        <v>-175600</v>
      </c>
      <c r="X816" s="13">
        <v>87900</v>
      </c>
      <c r="Y816" s="13">
        <v>346200</v>
      </c>
    </row>
    <row r="817" spans="2:25" x14ac:dyDescent="0.25">
      <c r="B817" s="2">
        <v>812</v>
      </c>
      <c r="C817" s="2">
        <v>2013</v>
      </c>
      <c r="D817" s="1">
        <v>31008</v>
      </c>
      <c r="E817" t="s">
        <v>560</v>
      </c>
      <c r="F817" s="2" t="s">
        <v>1</v>
      </c>
      <c r="G817" s="13">
        <v>83896200</v>
      </c>
      <c r="H817" s="13">
        <v>9900</v>
      </c>
      <c r="I817" s="13">
        <v>57300</v>
      </c>
      <c r="J817" s="13">
        <v>0</v>
      </c>
      <c r="K817" s="13">
        <v>0</v>
      </c>
      <c r="L817" s="13">
        <v>200</v>
      </c>
      <c r="M817" s="13">
        <v>67400</v>
      </c>
      <c r="N817" s="13">
        <v>111300</v>
      </c>
      <c r="O817" s="13">
        <v>402500</v>
      </c>
      <c r="P817" s="13">
        <v>0</v>
      </c>
      <c r="Q817" s="13">
        <v>0</v>
      </c>
      <c r="R817" s="13">
        <v>265700</v>
      </c>
      <c r="S817" s="13">
        <v>779500</v>
      </c>
      <c r="T817" s="13">
        <v>121200</v>
      </c>
      <c r="U817" s="13">
        <v>459800</v>
      </c>
      <c r="V817" s="13">
        <v>0</v>
      </c>
      <c r="W817" s="13">
        <v>0</v>
      </c>
      <c r="X817" s="13">
        <v>265900</v>
      </c>
      <c r="Y817" s="13">
        <v>846900</v>
      </c>
    </row>
    <row r="818" spans="2:25" x14ac:dyDescent="0.25">
      <c r="B818" s="2">
        <v>813</v>
      </c>
      <c r="C818" s="2">
        <v>2013</v>
      </c>
      <c r="D818" s="1">
        <v>31010</v>
      </c>
      <c r="E818" t="s">
        <v>8</v>
      </c>
      <c r="F818" s="2" t="s">
        <v>1</v>
      </c>
      <c r="G818" s="13">
        <v>74308300</v>
      </c>
      <c r="H818" s="13">
        <v>0</v>
      </c>
      <c r="I818" s="13">
        <v>0</v>
      </c>
      <c r="J818" s="13">
        <v>0</v>
      </c>
      <c r="K818" s="13">
        <v>0</v>
      </c>
      <c r="L818" s="13">
        <v>0</v>
      </c>
      <c r="M818" s="13">
        <v>0</v>
      </c>
      <c r="N818" s="13">
        <v>49900</v>
      </c>
      <c r="O818" s="13">
        <v>56100</v>
      </c>
      <c r="P818" s="13">
        <v>0</v>
      </c>
      <c r="Q818" s="13">
        <v>-100</v>
      </c>
      <c r="R818" s="13">
        <v>81300</v>
      </c>
      <c r="S818" s="13">
        <v>187200</v>
      </c>
      <c r="T818" s="13">
        <v>49900</v>
      </c>
      <c r="U818" s="13">
        <v>56100</v>
      </c>
      <c r="V818" s="13">
        <v>0</v>
      </c>
      <c r="W818" s="13">
        <v>-100</v>
      </c>
      <c r="X818" s="13">
        <v>81300</v>
      </c>
      <c r="Y818" s="13">
        <v>187200</v>
      </c>
    </row>
    <row r="819" spans="2:25" x14ac:dyDescent="0.25">
      <c r="B819" s="2">
        <v>814</v>
      </c>
      <c r="C819" s="2">
        <v>2013</v>
      </c>
      <c r="D819" s="1">
        <v>31012</v>
      </c>
      <c r="E819" t="s">
        <v>626</v>
      </c>
      <c r="F819" s="2" t="s">
        <v>1</v>
      </c>
      <c r="G819" s="13">
        <v>118247200</v>
      </c>
      <c r="H819" s="13">
        <v>100</v>
      </c>
      <c r="I819" s="13">
        <v>900</v>
      </c>
      <c r="J819" s="13">
        <v>0</v>
      </c>
      <c r="K819" s="13">
        <v>0</v>
      </c>
      <c r="L819" s="13">
        <v>1700</v>
      </c>
      <c r="M819" s="13">
        <v>2700</v>
      </c>
      <c r="N819" s="13">
        <v>211000</v>
      </c>
      <c r="O819" s="13">
        <v>1284100</v>
      </c>
      <c r="P819" s="13">
        <v>0</v>
      </c>
      <c r="Q819" s="13">
        <v>-20300</v>
      </c>
      <c r="R819" s="13">
        <v>69600</v>
      </c>
      <c r="S819" s="13">
        <v>1544400</v>
      </c>
      <c r="T819" s="13">
        <v>211100</v>
      </c>
      <c r="U819" s="13">
        <v>1285000</v>
      </c>
      <c r="V819" s="13">
        <v>0</v>
      </c>
      <c r="W819" s="13">
        <v>-20300</v>
      </c>
      <c r="X819" s="13">
        <v>71300</v>
      </c>
      <c r="Y819" s="13">
        <v>1547100</v>
      </c>
    </row>
    <row r="820" spans="2:25" x14ac:dyDescent="0.25">
      <c r="B820" s="2">
        <v>815</v>
      </c>
      <c r="C820" s="2">
        <v>2013</v>
      </c>
      <c r="D820" s="1">
        <v>31014</v>
      </c>
      <c r="E820" t="s">
        <v>627</v>
      </c>
      <c r="F820" s="2" t="s">
        <v>1</v>
      </c>
      <c r="G820" s="13">
        <v>106121200</v>
      </c>
      <c r="H820" s="13">
        <v>18400</v>
      </c>
      <c r="I820" s="13">
        <v>441300</v>
      </c>
      <c r="J820" s="13">
        <v>0</v>
      </c>
      <c r="K820" s="13">
        <v>0</v>
      </c>
      <c r="L820" s="13">
        <v>4000</v>
      </c>
      <c r="M820" s="13">
        <v>463700</v>
      </c>
      <c r="N820" s="13">
        <v>19500</v>
      </c>
      <c r="O820" s="13">
        <v>294700</v>
      </c>
      <c r="P820" s="13">
        <v>0</v>
      </c>
      <c r="Q820" s="13">
        <v>0</v>
      </c>
      <c r="R820" s="13">
        <v>360800</v>
      </c>
      <c r="S820" s="13">
        <v>675000</v>
      </c>
      <c r="T820" s="13">
        <v>37900</v>
      </c>
      <c r="U820" s="13">
        <v>736000</v>
      </c>
      <c r="V820" s="13">
        <v>0</v>
      </c>
      <c r="W820" s="13">
        <v>0</v>
      </c>
      <c r="X820" s="13">
        <v>364800</v>
      </c>
      <c r="Y820" s="13">
        <v>1138700</v>
      </c>
    </row>
    <row r="821" spans="2:25" x14ac:dyDescent="0.25">
      <c r="B821" s="2">
        <v>816</v>
      </c>
      <c r="C821" s="2">
        <v>2013</v>
      </c>
      <c r="D821" s="1">
        <v>31016</v>
      </c>
      <c r="E821" t="s">
        <v>628</v>
      </c>
      <c r="F821" s="2" t="s">
        <v>1</v>
      </c>
      <c r="G821" s="13">
        <v>76724900</v>
      </c>
      <c r="H821" s="13">
        <v>0</v>
      </c>
      <c r="I821" s="13">
        <v>0</v>
      </c>
      <c r="J821" s="13">
        <v>0</v>
      </c>
      <c r="K821" s="13">
        <v>0</v>
      </c>
      <c r="L821" s="13">
        <v>2000</v>
      </c>
      <c r="M821" s="13">
        <v>2000</v>
      </c>
      <c r="N821" s="13">
        <v>84800</v>
      </c>
      <c r="O821" s="13">
        <v>60600</v>
      </c>
      <c r="P821" s="13">
        <v>0</v>
      </c>
      <c r="Q821" s="13">
        <v>0</v>
      </c>
      <c r="R821" s="13">
        <v>66500</v>
      </c>
      <c r="S821" s="13">
        <v>211900</v>
      </c>
      <c r="T821" s="13">
        <v>84800</v>
      </c>
      <c r="U821" s="13">
        <v>60600</v>
      </c>
      <c r="V821" s="13">
        <v>0</v>
      </c>
      <c r="W821" s="13">
        <v>0</v>
      </c>
      <c r="X821" s="13">
        <v>68500</v>
      </c>
      <c r="Y821" s="13">
        <v>213900</v>
      </c>
    </row>
    <row r="822" spans="2:25" x14ac:dyDescent="0.25">
      <c r="B822" s="2">
        <v>817</v>
      </c>
      <c r="C822" s="2">
        <v>2013</v>
      </c>
      <c r="D822" s="1">
        <v>31018</v>
      </c>
      <c r="E822" t="s">
        <v>629</v>
      </c>
      <c r="F822" s="2" t="s">
        <v>1</v>
      </c>
      <c r="G822" s="13">
        <v>138688100</v>
      </c>
      <c r="H822" s="13">
        <v>23000</v>
      </c>
      <c r="I822" s="13">
        <v>13800</v>
      </c>
      <c r="J822" s="13">
        <v>0</v>
      </c>
      <c r="K822" s="13">
        <v>0</v>
      </c>
      <c r="L822" s="13">
        <v>500</v>
      </c>
      <c r="M822" s="13">
        <v>37300</v>
      </c>
      <c r="N822" s="13">
        <v>67100</v>
      </c>
      <c r="O822" s="13">
        <v>134000</v>
      </c>
      <c r="P822" s="13">
        <v>0</v>
      </c>
      <c r="Q822" s="13">
        <v>0</v>
      </c>
      <c r="R822" s="13">
        <v>28100</v>
      </c>
      <c r="S822" s="13">
        <v>229200</v>
      </c>
      <c r="T822" s="13">
        <v>90100</v>
      </c>
      <c r="U822" s="13">
        <v>147800</v>
      </c>
      <c r="V822" s="13">
        <v>0</v>
      </c>
      <c r="W822" s="13">
        <v>0</v>
      </c>
      <c r="X822" s="13">
        <v>28600</v>
      </c>
      <c r="Y822" s="13">
        <v>266500</v>
      </c>
    </row>
    <row r="823" spans="2:25" x14ac:dyDescent="0.25">
      <c r="B823" s="2">
        <v>818</v>
      </c>
      <c r="C823" s="2">
        <v>2013</v>
      </c>
      <c r="D823" s="1">
        <v>31020</v>
      </c>
      <c r="E823" t="s">
        <v>630</v>
      </c>
      <c r="F823" s="2" t="s">
        <v>1</v>
      </c>
      <c r="G823" s="13">
        <v>95898100</v>
      </c>
      <c r="H823" s="13">
        <v>0</v>
      </c>
      <c r="I823" s="13">
        <v>64000</v>
      </c>
      <c r="J823" s="13">
        <v>0</v>
      </c>
      <c r="K823" s="13">
        <v>0</v>
      </c>
      <c r="L823" s="13">
        <v>0</v>
      </c>
      <c r="M823" s="13">
        <v>64000</v>
      </c>
      <c r="N823" s="13">
        <v>61500</v>
      </c>
      <c r="O823" s="13">
        <v>265000</v>
      </c>
      <c r="P823" s="13">
        <v>0</v>
      </c>
      <c r="Q823" s="13">
        <v>-9000</v>
      </c>
      <c r="R823" s="13">
        <v>62800</v>
      </c>
      <c r="S823" s="13">
        <v>380300</v>
      </c>
      <c r="T823" s="13">
        <v>61500</v>
      </c>
      <c r="U823" s="13">
        <v>329000</v>
      </c>
      <c r="V823" s="13">
        <v>0</v>
      </c>
      <c r="W823" s="13">
        <v>-9000</v>
      </c>
      <c r="X823" s="13">
        <v>62800</v>
      </c>
      <c r="Y823" s="13">
        <v>444300</v>
      </c>
    </row>
    <row r="824" spans="2:25" x14ac:dyDescent="0.25">
      <c r="B824" s="2">
        <v>819</v>
      </c>
      <c r="C824" s="2">
        <v>2013</v>
      </c>
      <c r="D824" s="1">
        <v>31111</v>
      </c>
      <c r="E824" t="s">
        <v>625</v>
      </c>
      <c r="F824" s="2" t="s">
        <v>19</v>
      </c>
      <c r="G824" s="13">
        <v>27753900</v>
      </c>
      <c r="H824" s="13">
        <v>12600</v>
      </c>
      <c r="I824" s="13">
        <v>5400</v>
      </c>
      <c r="J824" s="13">
        <v>0</v>
      </c>
      <c r="K824" s="13">
        <v>0</v>
      </c>
      <c r="L824" s="13">
        <v>106400</v>
      </c>
      <c r="M824" s="13">
        <v>124400</v>
      </c>
      <c r="N824" s="13">
        <v>195800</v>
      </c>
      <c r="O824" s="13">
        <v>204700</v>
      </c>
      <c r="P824" s="13">
        <v>0</v>
      </c>
      <c r="Q824" s="13">
        <v>0</v>
      </c>
      <c r="R824" s="13">
        <v>55500</v>
      </c>
      <c r="S824" s="13">
        <v>456000</v>
      </c>
      <c r="T824" s="13">
        <v>208400</v>
      </c>
      <c r="U824" s="13">
        <v>210100</v>
      </c>
      <c r="V824" s="13">
        <v>0</v>
      </c>
      <c r="W824" s="13">
        <v>0</v>
      </c>
      <c r="X824" s="13">
        <v>161900</v>
      </c>
      <c r="Y824" s="13">
        <v>580400</v>
      </c>
    </row>
    <row r="825" spans="2:25" x14ac:dyDescent="0.25">
      <c r="B825" s="2">
        <v>820</v>
      </c>
      <c r="C825" s="2">
        <v>2013</v>
      </c>
      <c r="D825" s="1">
        <v>31146</v>
      </c>
      <c r="E825" t="s">
        <v>626</v>
      </c>
      <c r="F825" s="2" t="s">
        <v>19</v>
      </c>
      <c r="G825" s="13">
        <v>166365200</v>
      </c>
      <c r="H825" s="13">
        <v>233600</v>
      </c>
      <c r="I825" s="13">
        <v>752200</v>
      </c>
      <c r="J825" s="13">
        <v>0</v>
      </c>
      <c r="K825" s="13">
        <v>0</v>
      </c>
      <c r="L825" s="13">
        <v>332600</v>
      </c>
      <c r="M825" s="13">
        <v>1318400</v>
      </c>
      <c r="N825" s="13">
        <v>1636300</v>
      </c>
      <c r="O825" s="13">
        <v>1495100</v>
      </c>
      <c r="P825" s="13">
        <v>0</v>
      </c>
      <c r="Q825" s="13">
        <v>0</v>
      </c>
      <c r="R825" s="13">
        <v>302700</v>
      </c>
      <c r="S825" s="13">
        <v>3434100</v>
      </c>
      <c r="T825" s="13">
        <v>1869900</v>
      </c>
      <c r="U825" s="13">
        <v>2247300</v>
      </c>
      <c r="V825" s="13">
        <v>0</v>
      </c>
      <c r="W825" s="13">
        <v>0</v>
      </c>
      <c r="X825" s="13">
        <v>635300</v>
      </c>
      <c r="Y825" s="13">
        <v>4752500</v>
      </c>
    </row>
    <row r="826" spans="2:25" x14ac:dyDescent="0.25">
      <c r="B826" s="2">
        <v>821</v>
      </c>
      <c r="C826" s="2">
        <v>2013</v>
      </c>
      <c r="D826" s="1">
        <v>31201</v>
      </c>
      <c r="E826" t="s">
        <v>631</v>
      </c>
      <c r="F826" s="2" t="s">
        <v>20</v>
      </c>
      <c r="G826" s="13">
        <v>163723200</v>
      </c>
      <c r="H826" s="13">
        <v>809800</v>
      </c>
      <c r="I826" s="13">
        <v>1230100</v>
      </c>
      <c r="J826" s="13">
        <v>0</v>
      </c>
      <c r="K826" s="13">
        <v>0</v>
      </c>
      <c r="L826" s="13">
        <v>1017000</v>
      </c>
      <c r="M826" s="13">
        <v>3056900</v>
      </c>
      <c r="N826" s="13">
        <v>1822400</v>
      </c>
      <c r="O826" s="13">
        <v>627900</v>
      </c>
      <c r="P826" s="13">
        <v>0</v>
      </c>
      <c r="Q826" s="13">
        <v>0</v>
      </c>
      <c r="R826" s="13">
        <v>401100</v>
      </c>
      <c r="S826" s="13">
        <v>2851400</v>
      </c>
      <c r="T826" s="13">
        <v>2632200</v>
      </c>
      <c r="U826" s="13">
        <v>1858000</v>
      </c>
      <c r="V826" s="13">
        <v>0</v>
      </c>
      <c r="W826" s="13">
        <v>0</v>
      </c>
      <c r="X826" s="13">
        <v>1418100</v>
      </c>
      <c r="Y826" s="13">
        <v>5908300</v>
      </c>
    </row>
    <row r="827" spans="2:25" x14ac:dyDescent="0.25">
      <c r="B827" s="2">
        <v>822</v>
      </c>
      <c r="C827" s="2">
        <v>2013</v>
      </c>
      <c r="D827" s="1">
        <v>31241</v>
      </c>
      <c r="E827" t="s">
        <v>632</v>
      </c>
      <c r="F827" s="2" t="s">
        <v>20</v>
      </c>
      <c r="G827" s="13">
        <v>157670000</v>
      </c>
      <c r="H827" s="13">
        <v>151900</v>
      </c>
      <c r="I827" s="13">
        <v>133300</v>
      </c>
      <c r="J827" s="13">
        <v>0</v>
      </c>
      <c r="K827" s="13">
        <v>0</v>
      </c>
      <c r="L827" s="13">
        <v>136400</v>
      </c>
      <c r="M827" s="13">
        <v>421600</v>
      </c>
      <c r="N827" s="13">
        <v>2001900</v>
      </c>
      <c r="O827" s="13">
        <v>939000</v>
      </c>
      <c r="P827" s="13">
        <v>0</v>
      </c>
      <c r="Q827" s="13">
        <v>-69400</v>
      </c>
      <c r="R827" s="13">
        <v>292400</v>
      </c>
      <c r="S827" s="13">
        <v>3163900</v>
      </c>
      <c r="T827" s="13">
        <v>2153800</v>
      </c>
      <c r="U827" s="13">
        <v>1072300</v>
      </c>
      <c r="V827" s="13">
        <v>0</v>
      </c>
      <c r="W827" s="13">
        <v>-69400</v>
      </c>
      <c r="X827" s="13">
        <v>428800</v>
      </c>
      <c r="Y827" s="13">
        <v>3585500</v>
      </c>
    </row>
    <row r="828" spans="2:25" x14ac:dyDescent="0.25">
      <c r="B828" s="2">
        <v>823</v>
      </c>
      <c r="C828" s="2">
        <v>2013</v>
      </c>
      <c r="D828" s="1">
        <v>32002</v>
      </c>
      <c r="E828" t="s">
        <v>633</v>
      </c>
      <c r="F828" s="2" t="s">
        <v>1</v>
      </c>
      <c r="G828" s="13">
        <v>48623300</v>
      </c>
      <c r="H828" s="13">
        <v>723100</v>
      </c>
      <c r="I828" s="13">
        <v>583600</v>
      </c>
      <c r="J828" s="13">
        <v>0</v>
      </c>
      <c r="K828" s="13">
        <v>0</v>
      </c>
      <c r="L828" s="13">
        <v>10700</v>
      </c>
      <c r="M828" s="13">
        <v>1317400</v>
      </c>
      <c r="N828" s="13">
        <v>85400</v>
      </c>
      <c r="O828" s="13">
        <v>262400</v>
      </c>
      <c r="P828" s="13">
        <v>0</v>
      </c>
      <c r="Q828" s="13">
        <v>-100</v>
      </c>
      <c r="R828" s="13">
        <v>69800</v>
      </c>
      <c r="S828" s="13">
        <v>417500</v>
      </c>
      <c r="T828" s="13">
        <v>808500</v>
      </c>
      <c r="U828" s="13">
        <v>846000</v>
      </c>
      <c r="V828" s="13">
        <v>0</v>
      </c>
      <c r="W828" s="13">
        <v>-100</v>
      </c>
      <c r="X828" s="13">
        <v>80500</v>
      </c>
      <c r="Y828" s="13">
        <v>1734900</v>
      </c>
    </row>
    <row r="829" spans="2:25" x14ac:dyDescent="0.25">
      <c r="B829" s="2">
        <v>824</v>
      </c>
      <c r="C829" s="2">
        <v>2013</v>
      </c>
      <c r="D829" s="1">
        <v>32004</v>
      </c>
      <c r="E829" t="s">
        <v>634</v>
      </c>
      <c r="F829" s="2" t="s">
        <v>1</v>
      </c>
      <c r="G829" s="13">
        <v>97437200</v>
      </c>
      <c r="H829" s="13">
        <v>0</v>
      </c>
      <c r="I829" s="13">
        <v>0</v>
      </c>
      <c r="J829" s="13">
        <v>0</v>
      </c>
      <c r="K829" s="13">
        <v>0</v>
      </c>
      <c r="L829" s="13">
        <v>0</v>
      </c>
      <c r="M829" s="13">
        <v>0</v>
      </c>
      <c r="N829" s="13">
        <v>85200</v>
      </c>
      <c r="O829" s="13">
        <v>254500</v>
      </c>
      <c r="P829" s="13">
        <v>0</v>
      </c>
      <c r="Q829" s="13">
        <v>86000</v>
      </c>
      <c r="R829" s="13">
        <v>171800</v>
      </c>
      <c r="S829" s="13">
        <v>597500</v>
      </c>
      <c r="T829" s="13">
        <v>85200</v>
      </c>
      <c r="U829" s="13">
        <v>254500</v>
      </c>
      <c r="V829" s="13">
        <v>0</v>
      </c>
      <c r="W829" s="13">
        <v>86000</v>
      </c>
      <c r="X829" s="13">
        <v>171800</v>
      </c>
      <c r="Y829" s="13">
        <v>597500</v>
      </c>
    </row>
    <row r="830" spans="2:25" x14ac:dyDescent="0.25">
      <c r="B830" s="2">
        <v>825</v>
      </c>
      <c r="C830" s="2">
        <v>2013</v>
      </c>
      <c r="D830" s="1">
        <v>32006</v>
      </c>
      <c r="E830" t="s">
        <v>635</v>
      </c>
      <c r="F830" s="2" t="s">
        <v>1</v>
      </c>
      <c r="G830" s="13">
        <v>74725400</v>
      </c>
      <c r="H830" s="13">
        <v>0</v>
      </c>
      <c r="I830" s="13">
        <v>0</v>
      </c>
      <c r="J830" s="13">
        <v>0</v>
      </c>
      <c r="K830" s="13">
        <v>0</v>
      </c>
      <c r="L830" s="13">
        <v>0</v>
      </c>
      <c r="M830" s="13">
        <v>0</v>
      </c>
      <c r="N830" s="13">
        <v>9400</v>
      </c>
      <c r="O830" s="13">
        <v>820900</v>
      </c>
      <c r="P830" s="13">
        <v>0</v>
      </c>
      <c r="Q830" s="13">
        <v>100</v>
      </c>
      <c r="R830" s="13">
        <v>153700</v>
      </c>
      <c r="S830" s="13">
        <v>984100</v>
      </c>
      <c r="T830" s="13">
        <v>9400</v>
      </c>
      <c r="U830" s="13">
        <v>820900</v>
      </c>
      <c r="V830" s="13">
        <v>0</v>
      </c>
      <c r="W830" s="13">
        <v>100</v>
      </c>
      <c r="X830" s="13">
        <v>153700</v>
      </c>
      <c r="Y830" s="13">
        <v>984100</v>
      </c>
    </row>
    <row r="831" spans="2:25" x14ac:dyDescent="0.25">
      <c r="B831" s="2">
        <v>826</v>
      </c>
      <c r="C831" s="2">
        <v>2013</v>
      </c>
      <c r="D831" s="1">
        <v>32008</v>
      </c>
      <c r="E831" t="s">
        <v>636</v>
      </c>
      <c r="F831" s="2" t="s">
        <v>1</v>
      </c>
      <c r="G831" s="13">
        <v>322975400</v>
      </c>
      <c r="H831" s="13">
        <v>77800</v>
      </c>
      <c r="I831" s="13">
        <v>375100</v>
      </c>
      <c r="J831" s="13">
        <v>6800</v>
      </c>
      <c r="K831" s="13">
        <v>0</v>
      </c>
      <c r="L831" s="13">
        <v>763900</v>
      </c>
      <c r="M831" s="13">
        <v>1223600</v>
      </c>
      <c r="N831" s="13">
        <v>1683700</v>
      </c>
      <c r="O831" s="13">
        <v>21466100</v>
      </c>
      <c r="P831" s="13">
        <v>13400</v>
      </c>
      <c r="Q831" s="13">
        <v>6019600</v>
      </c>
      <c r="R831" s="13">
        <v>956000</v>
      </c>
      <c r="S831" s="13">
        <v>30138800</v>
      </c>
      <c r="T831" s="13">
        <v>1761500</v>
      </c>
      <c r="U831" s="13">
        <v>21841200</v>
      </c>
      <c r="V831" s="13">
        <v>20200</v>
      </c>
      <c r="W831" s="13">
        <v>6019600</v>
      </c>
      <c r="X831" s="13">
        <v>1719900</v>
      </c>
      <c r="Y831" s="13">
        <v>31362400</v>
      </c>
    </row>
    <row r="832" spans="2:25" x14ac:dyDescent="0.25">
      <c r="B832" s="2">
        <v>827</v>
      </c>
      <c r="C832" s="2">
        <v>2013</v>
      </c>
      <c r="D832" s="1">
        <v>32010</v>
      </c>
      <c r="E832" t="s">
        <v>577</v>
      </c>
      <c r="F832" s="2" t="s">
        <v>1</v>
      </c>
      <c r="G832" s="13">
        <v>148812600</v>
      </c>
      <c r="H832" s="13">
        <v>2500</v>
      </c>
      <c r="I832" s="13">
        <v>678900</v>
      </c>
      <c r="J832" s="13">
        <v>0</v>
      </c>
      <c r="K832" s="13">
        <v>0</v>
      </c>
      <c r="L832" s="13">
        <v>22900</v>
      </c>
      <c r="M832" s="13">
        <v>704300</v>
      </c>
      <c r="N832" s="13">
        <v>67000</v>
      </c>
      <c r="O832" s="13">
        <v>652400</v>
      </c>
      <c r="P832" s="13">
        <v>0</v>
      </c>
      <c r="Q832" s="13">
        <v>0</v>
      </c>
      <c r="R832" s="13">
        <v>285000</v>
      </c>
      <c r="S832" s="13">
        <v>1004400</v>
      </c>
      <c r="T832" s="13">
        <v>69500</v>
      </c>
      <c r="U832" s="13">
        <v>1331300</v>
      </c>
      <c r="V832" s="13">
        <v>0</v>
      </c>
      <c r="W832" s="13">
        <v>0</v>
      </c>
      <c r="X832" s="13">
        <v>307900</v>
      </c>
      <c r="Y832" s="13">
        <v>1708700</v>
      </c>
    </row>
    <row r="833" spans="2:25" x14ac:dyDescent="0.25">
      <c r="B833" s="2">
        <v>828</v>
      </c>
      <c r="C833" s="2">
        <v>2013</v>
      </c>
      <c r="D833" s="1">
        <v>32012</v>
      </c>
      <c r="E833" t="s">
        <v>637</v>
      </c>
      <c r="F833" s="2" t="s">
        <v>1</v>
      </c>
      <c r="G833" s="13">
        <v>154290100</v>
      </c>
      <c r="H833" s="13">
        <v>100</v>
      </c>
      <c r="I833" s="13">
        <v>1600</v>
      </c>
      <c r="J833" s="13">
        <v>0</v>
      </c>
      <c r="K833" s="13">
        <v>0</v>
      </c>
      <c r="L833" s="13">
        <v>100</v>
      </c>
      <c r="M833" s="13">
        <v>1800</v>
      </c>
      <c r="N833" s="13">
        <v>123400</v>
      </c>
      <c r="O833" s="13">
        <v>1939500</v>
      </c>
      <c r="P833" s="13">
        <v>0</v>
      </c>
      <c r="Q833" s="13">
        <v>0</v>
      </c>
      <c r="R833" s="13">
        <v>40900</v>
      </c>
      <c r="S833" s="13">
        <v>2103800</v>
      </c>
      <c r="T833" s="13">
        <v>123500</v>
      </c>
      <c r="U833" s="13">
        <v>1941100</v>
      </c>
      <c r="V833" s="13">
        <v>0</v>
      </c>
      <c r="W833" s="13">
        <v>0</v>
      </c>
      <c r="X833" s="13">
        <v>41000</v>
      </c>
      <c r="Y833" s="13">
        <v>2105600</v>
      </c>
    </row>
    <row r="834" spans="2:25" x14ac:dyDescent="0.25">
      <c r="B834" s="2">
        <v>829</v>
      </c>
      <c r="C834" s="2">
        <v>2013</v>
      </c>
      <c r="D834" s="1">
        <v>32014</v>
      </c>
      <c r="E834" t="s">
        <v>638</v>
      </c>
      <c r="F834" s="2" t="s">
        <v>1</v>
      </c>
      <c r="G834" s="13">
        <v>214124800</v>
      </c>
      <c r="H834" s="13">
        <v>900</v>
      </c>
      <c r="I834" s="13">
        <v>18800</v>
      </c>
      <c r="J834" s="13">
        <v>0</v>
      </c>
      <c r="K834" s="13">
        <v>0</v>
      </c>
      <c r="L834" s="13">
        <v>700</v>
      </c>
      <c r="M834" s="13">
        <v>20400</v>
      </c>
      <c r="N834" s="13">
        <v>422200</v>
      </c>
      <c r="O834" s="13">
        <v>963400</v>
      </c>
      <c r="P834" s="13">
        <v>1400</v>
      </c>
      <c r="Q834" s="13">
        <v>100</v>
      </c>
      <c r="R834" s="13">
        <v>218800</v>
      </c>
      <c r="S834" s="13">
        <v>1605900</v>
      </c>
      <c r="T834" s="13">
        <v>423100</v>
      </c>
      <c r="U834" s="13">
        <v>982200</v>
      </c>
      <c r="V834" s="13">
        <v>1400</v>
      </c>
      <c r="W834" s="13">
        <v>100</v>
      </c>
      <c r="X834" s="13">
        <v>219500</v>
      </c>
      <c r="Y834" s="13">
        <v>1626300</v>
      </c>
    </row>
    <row r="835" spans="2:25" x14ac:dyDescent="0.25">
      <c r="B835" s="2">
        <v>830</v>
      </c>
      <c r="C835" s="2">
        <v>2013</v>
      </c>
      <c r="D835" s="1">
        <v>32016</v>
      </c>
      <c r="E835" t="s">
        <v>92</v>
      </c>
      <c r="F835" s="2" t="s">
        <v>1</v>
      </c>
      <c r="G835" s="13">
        <v>300954800</v>
      </c>
      <c r="H835" s="13">
        <v>7600</v>
      </c>
      <c r="I835" s="13">
        <v>81800</v>
      </c>
      <c r="J835" s="13">
        <v>0</v>
      </c>
      <c r="K835" s="13">
        <v>0</v>
      </c>
      <c r="L835" s="13">
        <v>1200</v>
      </c>
      <c r="M835" s="13">
        <v>90600</v>
      </c>
      <c r="N835" s="13">
        <v>100900</v>
      </c>
      <c r="O835" s="13">
        <v>316500</v>
      </c>
      <c r="P835" s="13">
        <v>0</v>
      </c>
      <c r="Q835" s="13">
        <v>35200</v>
      </c>
      <c r="R835" s="13">
        <v>354200</v>
      </c>
      <c r="S835" s="13">
        <v>806800</v>
      </c>
      <c r="T835" s="13">
        <v>108500</v>
      </c>
      <c r="U835" s="13">
        <v>398300</v>
      </c>
      <c r="V835" s="13">
        <v>0</v>
      </c>
      <c r="W835" s="13">
        <v>35200</v>
      </c>
      <c r="X835" s="13">
        <v>355400</v>
      </c>
      <c r="Y835" s="13">
        <v>897400</v>
      </c>
    </row>
    <row r="836" spans="2:25" x14ac:dyDescent="0.25">
      <c r="B836" s="2">
        <v>831</v>
      </c>
      <c r="C836" s="2">
        <v>2013</v>
      </c>
      <c r="D836" s="1">
        <v>32018</v>
      </c>
      <c r="E836" t="s">
        <v>639</v>
      </c>
      <c r="F836" s="2" t="s">
        <v>1</v>
      </c>
      <c r="G836" s="13">
        <v>136088300</v>
      </c>
      <c r="H836" s="13">
        <v>300</v>
      </c>
      <c r="I836" s="13">
        <v>15200</v>
      </c>
      <c r="J836" s="13">
        <v>0</v>
      </c>
      <c r="K836" s="13">
        <v>0</v>
      </c>
      <c r="L836" s="13">
        <v>6200</v>
      </c>
      <c r="M836" s="13">
        <v>21700</v>
      </c>
      <c r="N836" s="13">
        <v>294900</v>
      </c>
      <c r="O836" s="13">
        <v>1778100</v>
      </c>
      <c r="P836" s="13">
        <v>0</v>
      </c>
      <c r="Q836" s="13">
        <v>-1200</v>
      </c>
      <c r="R836" s="13">
        <v>627900</v>
      </c>
      <c r="S836" s="13">
        <v>2699700</v>
      </c>
      <c r="T836" s="13">
        <v>295200</v>
      </c>
      <c r="U836" s="13">
        <v>1793300</v>
      </c>
      <c r="V836" s="13">
        <v>0</v>
      </c>
      <c r="W836" s="13">
        <v>-1200</v>
      </c>
      <c r="X836" s="13">
        <v>634100</v>
      </c>
      <c r="Y836" s="13">
        <v>2721400</v>
      </c>
    </row>
    <row r="837" spans="2:25" x14ac:dyDescent="0.25">
      <c r="B837" s="2">
        <v>832</v>
      </c>
      <c r="C837" s="2">
        <v>2013</v>
      </c>
      <c r="D837" s="1">
        <v>32020</v>
      </c>
      <c r="E837" t="s">
        <v>640</v>
      </c>
      <c r="F837" s="2" t="s">
        <v>1</v>
      </c>
      <c r="G837" s="13">
        <v>443251400</v>
      </c>
      <c r="H837" s="13">
        <v>63900</v>
      </c>
      <c r="I837" s="13">
        <v>246200</v>
      </c>
      <c r="J837" s="13">
        <v>0</v>
      </c>
      <c r="K837" s="13">
        <v>0</v>
      </c>
      <c r="L837" s="13">
        <v>76700</v>
      </c>
      <c r="M837" s="13">
        <v>386800</v>
      </c>
      <c r="N837" s="13">
        <v>635800</v>
      </c>
      <c r="O837" s="13">
        <v>4339600</v>
      </c>
      <c r="P837" s="13">
        <v>28700</v>
      </c>
      <c r="Q837" s="13">
        <v>25100</v>
      </c>
      <c r="R837" s="13">
        <v>689100</v>
      </c>
      <c r="S837" s="13">
        <v>5718300</v>
      </c>
      <c r="T837" s="13">
        <v>699700</v>
      </c>
      <c r="U837" s="13">
        <v>4585800</v>
      </c>
      <c r="V837" s="13">
        <v>28700</v>
      </c>
      <c r="W837" s="13">
        <v>25100</v>
      </c>
      <c r="X837" s="13">
        <v>765800</v>
      </c>
      <c r="Y837" s="13">
        <v>6105100</v>
      </c>
    </row>
    <row r="838" spans="2:25" x14ac:dyDescent="0.25">
      <c r="B838" s="2">
        <v>833</v>
      </c>
      <c r="C838" s="2">
        <v>2013</v>
      </c>
      <c r="D838" s="1">
        <v>32022</v>
      </c>
      <c r="E838" t="s">
        <v>641</v>
      </c>
      <c r="F838" s="2" t="s">
        <v>1</v>
      </c>
      <c r="G838" s="13">
        <v>373445800</v>
      </c>
      <c r="H838" s="13">
        <v>2400</v>
      </c>
      <c r="I838" s="13">
        <v>2800</v>
      </c>
      <c r="J838" s="13">
        <v>0</v>
      </c>
      <c r="K838" s="13">
        <v>0</v>
      </c>
      <c r="L838" s="13">
        <v>400</v>
      </c>
      <c r="M838" s="13">
        <v>5600</v>
      </c>
      <c r="N838" s="13">
        <v>724200</v>
      </c>
      <c r="O838" s="13">
        <v>1741000</v>
      </c>
      <c r="P838" s="13">
        <v>0</v>
      </c>
      <c r="Q838" s="13">
        <v>0</v>
      </c>
      <c r="R838" s="13">
        <v>825400</v>
      </c>
      <c r="S838" s="13">
        <v>3290600</v>
      </c>
      <c r="T838" s="13">
        <v>726600</v>
      </c>
      <c r="U838" s="13">
        <v>1743800</v>
      </c>
      <c r="V838" s="13">
        <v>0</v>
      </c>
      <c r="W838" s="13">
        <v>0</v>
      </c>
      <c r="X838" s="13">
        <v>825800</v>
      </c>
      <c r="Y838" s="13">
        <v>3296200</v>
      </c>
    </row>
    <row r="839" spans="2:25" x14ac:dyDescent="0.25">
      <c r="B839" s="2">
        <v>834</v>
      </c>
      <c r="C839" s="2">
        <v>2013</v>
      </c>
      <c r="D839" s="1">
        <v>32024</v>
      </c>
      <c r="E839" t="s">
        <v>368</v>
      </c>
      <c r="F839" s="2" t="s">
        <v>1</v>
      </c>
      <c r="G839" s="13">
        <v>42962700</v>
      </c>
      <c r="H839" s="13">
        <v>0</v>
      </c>
      <c r="I839" s="13">
        <v>0</v>
      </c>
      <c r="J839" s="13">
        <v>0</v>
      </c>
      <c r="K839" s="13">
        <v>0</v>
      </c>
      <c r="L839" s="13">
        <v>0</v>
      </c>
      <c r="M839" s="13">
        <v>0</v>
      </c>
      <c r="N839" s="13">
        <v>25500</v>
      </c>
      <c r="O839" s="13">
        <v>4100</v>
      </c>
      <c r="P839" s="13">
        <v>0</v>
      </c>
      <c r="Q839" s="13">
        <v>0</v>
      </c>
      <c r="R839" s="13">
        <v>57700</v>
      </c>
      <c r="S839" s="13">
        <v>87300</v>
      </c>
      <c r="T839" s="13">
        <v>25500</v>
      </c>
      <c r="U839" s="13">
        <v>4100</v>
      </c>
      <c r="V839" s="13">
        <v>0</v>
      </c>
      <c r="W839" s="13">
        <v>0</v>
      </c>
      <c r="X839" s="13">
        <v>57700</v>
      </c>
      <c r="Y839" s="13">
        <v>87300</v>
      </c>
    </row>
    <row r="840" spans="2:25" x14ac:dyDescent="0.25">
      <c r="B840" s="2">
        <v>835</v>
      </c>
      <c r="C840" s="2">
        <v>2013</v>
      </c>
      <c r="D840" s="1">
        <v>32106</v>
      </c>
      <c r="E840" t="s">
        <v>633</v>
      </c>
      <c r="F840" s="2" t="s">
        <v>19</v>
      </c>
      <c r="G840" s="13">
        <v>69366900</v>
      </c>
      <c r="H840" s="13">
        <v>800</v>
      </c>
      <c r="I840" s="13">
        <v>700</v>
      </c>
      <c r="J840" s="13">
        <v>0</v>
      </c>
      <c r="K840" s="13">
        <v>0</v>
      </c>
      <c r="L840" s="13">
        <v>300</v>
      </c>
      <c r="M840" s="13">
        <v>1800</v>
      </c>
      <c r="N840" s="13">
        <v>295900</v>
      </c>
      <c r="O840" s="13">
        <v>232700</v>
      </c>
      <c r="P840" s="13">
        <v>0</v>
      </c>
      <c r="Q840" s="13">
        <v>-3900</v>
      </c>
      <c r="R840" s="13">
        <v>163900</v>
      </c>
      <c r="S840" s="13">
        <v>688600</v>
      </c>
      <c r="T840" s="13">
        <v>296700</v>
      </c>
      <c r="U840" s="13">
        <v>233400</v>
      </c>
      <c r="V840" s="13">
        <v>0</v>
      </c>
      <c r="W840" s="13">
        <v>-3900</v>
      </c>
      <c r="X840" s="13">
        <v>164200</v>
      </c>
      <c r="Y840" s="13">
        <v>690400</v>
      </c>
    </row>
    <row r="841" spans="2:25" x14ac:dyDescent="0.25">
      <c r="B841" s="2">
        <v>836</v>
      </c>
      <c r="C841" s="2">
        <v>2013</v>
      </c>
      <c r="D841" s="1">
        <v>32136</v>
      </c>
      <c r="E841" t="s">
        <v>642</v>
      </c>
      <c r="F841" s="2" t="s">
        <v>19</v>
      </c>
      <c r="G841" s="13">
        <v>524601500</v>
      </c>
      <c r="H841" s="13">
        <v>84400</v>
      </c>
      <c r="I841" s="13">
        <v>524000</v>
      </c>
      <c r="J841" s="13">
        <v>0</v>
      </c>
      <c r="K841" s="13">
        <v>0</v>
      </c>
      <c r="L841" s="13">
        <v>126100</v>
      </c>
      <c r="M841" s="13">
        <v>734500</v>
      </c>
      <c r="N841" s="13">
        <v>3735500</v>
      </c>
      <c r="O841" s="13">
        <v>2173700</v>
      </c>
      <c r="P841" s="13">
        <v>0</v>
      </c>
      <c r="Q841" s="13">
        <v>0</v>
      </c>
      <c r="R841" s="13">
        <v>1712000</v>
      </c>
      <c r="S841" s="13">
        <v>7621200</v>
      </c>
      <c r="T841" s="13">
        <v>3819900</v>
      </c>
      <c r="U841" s="13">
        <v>2697700</v>
      </c>
      <c r="V841" s="13">
        <v>0</v>
      </c>
      <c r="W841" s="13">
        <v>0</v>
      </c>
      <c r="X841" s="13">
        <v>1838100</v>
      </c>
      <c r="Y841" s="13">
        <v>8355700</v>
      </c>
    </row>
    <row r="842" spans="2:25" x14ac:dyDescent="0.25">
      <c r="B842" s="2">
        <v>837</v>
      </c>
      <c r="C842" s="2">
        <v>2013</v>
      </c>
      <c r="D842" s="1">
        <v>32176</v>
      </c>
      <c r="E842" t="s">
        <v>99</v>
      </c>
      <c r="F842" s="2" t="s">
        <v>19</v>
      </c>
      <c r="G842" s="13">
        <v>26196900</v>
      </c>
      <c r="H842" s="13">
        <v>0</v>
      </c>
      <c r="I842" s="13">
        <v>6500</v>
      </c>
      <c r="J842" s="13">
        <v>0</v>
      </c>
      <c r="K842" s="13">
        <v>0</v>
      </c>
      <c r="L842" s="13">
        <v>500</v>
      </c>
      <c r="M842" s="13">
        <v>7000</v>
      </c>
      <c r="N842" s="13">
        <v>95700</v>
      </c>
      <c r="O842" s="13">
        <v>48800</v>
      </c>
      <c r="P842" s="13">
        <v>0</v>
      </c>
      <c r="Q842" s="13">
        <v>70000</v>
      </c>
      <c r="R842" s="13">
        <v>307500</v>
      </c>
      <c r="S842" s="13">
        <v>522000</v>
      </c>
      <c r="T842" s="13">
        <v>95700</v>
      </c>
      <c r="U842" s="13">
        <v>55300</v>
      </c>
      <c r="V842" s="13">
        <v>0</v>
      </c>
      <c r="W842" s="13">
        <v>70000</v>
      </c>
      <c r="X842" s="13">
        <v>308000</v>
      </c>
      <c r="Y842" s="13">
        <v>529000</v>
      </c>
    </row>
    <row r="843" spans="2:25" x14ac:dyDescent="0.25">
      <c r="B843" s="2">
        <v>838</v>
      </c>
      <c r="C843" s="2">
        <v>2013</v>
      </c>
      <c r="D843" s="1">
        <v>32191</v>
      </c>
      <c r="E843" t="s">
        <v>643</v>
      </c>
      <c r="F843" s="2" t="s">
        <v>19</v>
      </c>
      <c r="G843" s="13">
        <v>319847000</v>
      </c>
      <c r="H843" s="13">
        <v>257600</v>
      </c>
      <c r="I843" s="13">
        <v>388200</v>
      </c>
      <c r="J843" s="13">
        <v>0</v>
      </c>
      <c r="K843" s="13">
        <v>0</v>
      </c>
      <c r="L843" s="13">
        <v>340900</v>
      </c>
      <c r="M843" s="13">
        <v>986700</v>
      </c>
      <c r="N843" s="13">
        <v>2877600</v>
      </c>
      <c r="O843" s="13">
        <v>3308300</v>
      </c>
      <c r="P843" s="13">
        <v>0</v>
      </c>
      <c r="Q843" s="13">
        <v>5300</v>
      </c>
      <c r="R843" s="13">
        <v>530600</v>
      </c>
      <c r="S843" s="13">
        <v>6721800</v>
      </c>
      <c r="T843" s="13">
        <v>3135200</v>
      </c>
      <c r="U843" s="13">
        <v>3696500</v>
      </c>
      <c r="V843" s="13">
        <v>0</v>
      </c>
      <c r="W843" s="13">
        <v>5300</v>
      </c>
      <c r="X843" s="13">
        <v>871500</v>
      </c>
      <c r="Y843" s="13">
        <v>7708500</v>
      </c>
    </row>
    <row r="844" spans="2:25" x14ac:dyDescent="0.25">
      <c r="B844" s="2">
        <v>839</v>
      </c>
      <c r="C844" s="2">
        <v>2013</v>
      </c>
      <c r="D844" s="1">
        <v>32246</v>
      </c>
      <c r="E844" t="s">
        <v>644</v>
      </c>
      <c r="F844" s="2" t="s">
        <v>20</v>
      </c>
      <c r="G844" s="13">
        <v>3103160000</v>
      </c>
      <c r="H844" s="13">
        <v>11017400</v>
      </c>
      <c r="I844" s="13">
        <v>22749000</v>
      </c>
      <c r="J844" s="13">
        <v>29900</v>
      </c>
      <c r="K844" s="13">
        <v>0</v>
      </c>
      <c r="L844" s="13">
        <v>7208000</v>
      </c>
      <c r="M844" s="13">
        <v>41004300</v>
      </c>
      <c r="N844" s="13">
        <v>76561200</v>
      </c>
      <c r="O844" s="13">
        <v>40155200</v>
      </c>
      <c r="P844" s="13">
        <v>2325000</v>
      </c>
      <c r="Q844" s="13">
        <v>-28051600</v>
      </c>
      <c r="R844" s="13">
        <v>34644200</v>
      </c>
      <c r="S844" s="13">
        <v>125634000</v>
      </c>
      <c r="T844" s="13">
        <v>87578600</v>
      </c>
      <c r="U844" s="13">
        <v>62904200</v>
      </c>
      <c r="V844" s="13">
        <v>2354900</v>
      </c>
      <c r="W844" s="13">
        <v>-28051600</v>
      </c>
      <c r="X844" s="13">
        <v>41852200</v>
      </c>
      <c r="Y844" s="13">
        <v>166638300</v>
      </c>
    </row>
    <row r="845" spans="2:25" x14ac:dyDescent="0.25">
      <c r="B845" s="2">
        <v>840</v>
      </c>
      <c r="C845" s="2">
        <v>2013</v>
      </c>
      <c r="D845" s="1">
        <v>32265</v>
      </c>
      <c r="E845" t="s">
        <v>640</v>
      </c>
      <c r="F845" s="2" t="s">
        <v>20</v>
      </c>
      <c r="G845" s="13">
        <v>1662876600</v>
      </c>
      <c r="H845" s="13">
        <v>688100</v>
      </c>
      <c r="I845" s="13">
        <v>1996500</v>
      </c>
      <c r="J845" s="13">
        <v>0</v>
      </c>
      <c r="K845" s="13">
        <v>0</v>
      </c>
      <c r="L845" s="13">
        <v>578200</v>
      </c>
      <c r="M845" s="13">
        <v>3262800</v>
      </c>
      <c r="N845" s="13">
        <v>30103200</v>
      </c>
      <c r="O845" s="13">
        <v>7946700</v>
      </c>
      <c r="P845" s="13">
        <v>0</v>
      </c>
      <c r="Q845" s="13">
        <v>-106400</v>
      </c>
      <c r="R845" s="13">
        <v>7943900</v>
      </c>
      <c r="S845" s="13">
        <v>45887400</v>
      </c>
      <c r="T845" s="13">
        <v>30791300</v>
      </c>
      <c r="U845" s="13">
        <v>9943200</v>
      </c>
      <c r="V845" s="13">
        <v>0</v>
      </c>
      <c r="W845" s="13">
        <v>-106400</v>
      </c>
      <c r="X845" s="13">
        <v>8522100</v>
      </c>
      <c r="Y845" s="13">
        <v>49150200</v>
      </c>
    </row>
    <row r="846" spans="2:25" x14ac:dyDescent="0.25">
      <c r="B846" s="2">
        <v>841</v>
      </c>
      <c r="C846" s="2">
        <v>2013</v>
      </c>
      <c r="D846" s="1">
        <v>33002</v>
      </c>
      <c r="E846" t="s">
        <v>645</v>
      </c>
      <c r="F846" s="2" t="s">
        <v>1</v>
      </c>
      <c r="G846" s="13">
        <v>47308000</v>
      </c>
      <c r="H846" s="13">
        <v>0</v>
      </c>
      <c r="I846" s="13">
        <v>0</v>
      </c>
      <c r="J846" s="13">
        <v>0</v>
      </c>
      <c r="K846" s="13">
        <v>0</v>
      </c>
      <c r="L846" s="13">
        <v>0</v>
      </c>
      <c r="M846" s="13">
        <v>0</v>
      </c>
      <c r="N846" s="13">
        <v>73600</v>
      </c>
      <c r="O846" s="13">
        <v>122000</v>
      </c>
      <c r="P846" s="13">
        <v>900</v>
      </c>
      <c r="Q846" s="13">
        <v>0</v>
      </c>
      <c r="R846" s="13">
        <v>30600</v>
      </c>
      <c r="S846" s="13">
        <v>227100</v>
      </c>
      <c r="T846" s="13">
        <v>73600</v>
      </c>
      <c r="U846" s="13">
        <v>122000</v>
      </c>
      <c r="V846" s="13">
        <v>900</v>
      </c>
      <c r="W846" s="13">
        <v>0</v>
      </c>
      <c r="X846" s="13">
        <v>30600</v>
      </c>
      <c r="Y846" s="13">
        <v>227100</v>
      </c>
    </row>
    <row r="847" spans="2:25" x14ac:dyDescent="0.25">
      <c r="B847" s="2">
        <v>842</v>
      </c>
      <c r="C847" s="2">
        <v>2013</v>
      </c>
      <c r="D847" s="1">
        <v>33004</v>
      </c>
      <c r="E847" t="s">
        <v>646</v>
      </c>
      <c r="F847" s="2" t="s">
        <v>1</v>
      </c>
      <c r="G847" s="13">
        <v>49826700</v>
      </c>
      <c r="H847" s="13">
        <v>100</v>
      </c>
      <c r="I847" s="13">
        <v>38200</v>
      </c>
      <c r="J847" s="13">
        <v>0</v>
      </c>
      <c r="K847" s="13">
        <v>0</v>
      </c>
      <c r="L847" s="13">
        <v>200</v>
      </c>
      <c r="M847" s="13">
        <v>38500</v>
      </c>
      <c r="N847" s="13">
        <v>30300</v>
      </c>
      <c r="O847" s="13">
        <v>74200</v>
      </c>
      <c r="P847" s="13">
        <v>0</v>
      </c>
      <c r="Q847" s="13">
        <v>0</v>
      </c>
      <c r="R847" s="13">
        <v>514900</v>
      </c>
      <c r="S847" s="13">
        <v>619400</v>
      </c>
      <c r="T847" s="13">
        <v>30400</v>
      </c>
      <c r="U847" s="13">
        <v>112400</v>
      </c>
      <c r="V847" s="13">
        <v>0</v>
      </c>
      <c r="W847" s="13">
        <v>0</v>
      </c>
      <c r="X847" s="13">
        <v>515100</v>
      </c>
      <c r="Y847" s="13">
        <v>657900</v>
      </c>
    </row>
    <row r="848" spans="2:25" x14ac:dyDescent="0.25">
      <c r="B848" s="2">
        <v>843</v>
      </c>
      <c r="C848" s="2">
        <v>2013</v>
      </c>
      <c r="D848" s="1">
        <v>33006</v>
      </c>
      <c r="E848" t="s">
        <v>647</v>
      </c>
      <c r="F848" s="2" t="s">
        <v>1</v>
      </c>
      <c r="G848" s="13">
        <v>34104100</v>
      </c>
      <c r="H848" s="13">
        <v>100</v>
      </c>
      <c r="I848" s="13">
        <v>10400</v>
      </c>
      <c r="J848" s="13">
        <v>0</v>
      </c>
      <c r="K848" s="13">
        <v>0</v>
      </c>
      <c r="L848" s="13">
        <v>49000</v>
      </c>
      <c r="M848" s="13">
        <v>59500</v>
      </c>
      <c r="N848" s="13">
        <v>10700</v>
      </c>
      <c r="O848" s="13">
        <v>196500</v>
      </c>
      <c r="P848" s="13">
        <v>0</v>
      </c>
      <c r="Q848" s="13">
        <v>-100</v>
      </c>
      <c r="R848" s="13">
        <v>105600</v>
      </c>
      <c r="S848" s="13">
        <v>312700</v>
      </c>
      <c r="T848" s="13">
        <v>10800</v>
      </c>
      <c r="U848" s="13">
        <v>206900</v>
      </c>
      <c r="V848" s="13">
        <v>0</v>
      </c>
      <c r="W848" s="13">
        <v>-100</v>
      </c>
      <c r="X848" s="13">
        <v>154600</v>
      </c>
      <c r="Y848" s="13">
        <v>372200</v>
      </c>
    </row>
    <row r="849" spans="2:25" x14ac:dyDescent="0.25">
      <c r="B849" s="2">
        <v>844</v>
      </c>
      <c r="C849" s="2">
        <v>2013</v>
      </c>
      <c r="D849" s="1">
        <v>33008</v>
      </c>
      <c r="E849" t="s">
        <v>648</v>
      </c>
      <c r="F849" s="2" t="s">
        <v>1</v>
      </c>
      <c r="G849" s="13">
        <v>25223600</v>
      </c>
      <c r="H849" s="13">
        <v>0</v>
      </c>
      <c r="I849" s="13">
        <v>0</v>
      </c>
      <c r="J849" s="13">
        <v>0</v>
      </c>
      <c r="K849" s="13">
        <v>0</v>
      </c>
      <c r="L849" s="13">
        <v>0</v>
      </c>
      <c r="M849" s="13">
        <v>0</v>
      </c>
      <c r="N849" s="13">
        <v>0</v>
      </c>
      <c r="O849" s="13">
        <v>42100</v>
      </c>
      <c r="P849" s="13">
        <v>0</v>
      </c>
      <c r="Q849" s="13">
        <v>0</v>
      </c>
      <c r="R849" s="13">
        <v>4900</v>
      </c>
      <c r="S849" s="13">
        <v>47000</v>
      </c>
      <c r="T849" s="13">
        <v>0</v>
      </c>
      <c r="U849" s="13">
        <v>42100</v>
      </c>
      <c r="V849" s="13">
        <v>0</v>
      </c>
      <c r="W849" s="13">
        <v>0</v>
      </c>
      <c r="X849" s="13">
        <v>4900</v>
      </c>
      <c r="Y849" s="13">
        <v>47000</v>
      </c>
    </row>
    <row r="850" spans="2:25" x14ac:dyDescent="0.25">
      <c r="B850" s="2">
        <v>845</v>
      </c>
      <c r="C850" s="2">
        <v>2013</v>
      </c>
      <c r="D850" s="1">
        <v>33010</v>
      </c>
      <c r="E850" t="s">
        <v>649</v>
      </c>
      <c r="F850" s="2" t="s">
        <v>1</v>
      </c>
      <c r="G850" s="13">
        <v>66670100</v>
      </c>
      <c r="H850" s="13">
        <v>600</v>
      </c>
      <c r="I850" s="13">
        <v>108300</v>
      </c>
      <c r="J850" s="13">
        <v>0</v>
      </c>
      <c r="K850" s="13">
        <v>0</v>
      </c>
      <c r="L850" s="13">
        <v>900</v>
      </c>
      <c r="M850" s="13">
        <v>109800</v>
      </c>
      <c r="N850" s="13">
        <v>112900</v>
      </c>
      <c r="O850" s="13">
        <v>872000</v>
      </c>
      <c r="P850" s="13">
        <v>0</v>
      </c>
      <c r="Q850" s="13">
        <v>0</v>
      </c>
      <c r="R850" s="13">
        <v>138700</v>
      </c>
      <c r="S850" s="13">
        <v>1123600</v>
      </c>
      <c r="T850" s="13">
        <v>113500</v>
      </c>
      <c r="U850" s="13">
        <v>980300</v>
      </c>
      <c r="V850" s="13">
        <v>0</v>
      </c>
      <c r="W850" s="13">
        <v>0</v>
      </c>
      <c r="X850" s="13">
        <v>139600</v>
      </c>
      <c r="Y850" s="13">
        <v>1233400</v>
      </c>
    </row>
    <row r="851" spans="2:25" x14ac:dyDescent="0.25">
      <c r="B851" s="2">
        <v>846</v>
      </c>
      <c r="C851" s="2">
        <v>2013</v>
      </c>
      <c r="D851" s="1">
        <v>33012</v>
      </c>
      <c r="E851" t="s">
        <v>650</v>
      </c>
      <c r="F851" s="2" t="s">
        <v>1</v>
      </c>
      <c r="G851" s="13">
        <v>35189300</v>
      </c>
      <c r="H851" s="13">
        <v>0</v>
      </c>
      <c r="I851" s="13">
        <v>0</v>
      </c>
      <c r="J851" s="13">
        <v>0</v>
      </c>
      <c r="K851" s="13">
        <v>0</v>
      </c>
      <c r="L851" s="13">
        <v>0</v>
      </c>
      <c r="M851" s="13">
        <v>0</v>
      </c>
      <c r="N851" s="13">
        <v>23600</v>
      </c>
      <c r="O851" s="13">
        <v>95600</v>
      </c>
      <c r="P851" s="13">
        <v>0</v>
      </c>
      <c r="Q851" s="13">
        <v>-300</v>
      </c>
      <c r="R851" s="13">
        <v>22600</v>
      </c>
      <c r="S851" s="13">
        <v>141500</v>
      </c>
      <c r="T851" s="13">
        <v>23600</v>
      </c>
      <c r="U851" s="13">
        <v>95600</v>
      </c>
      <c r="V851" s="13">
        <v>0</v>
      </c>
      <c r="W851" s="13">
        <v>-300</v>
      </c>
      <c r="X851" s="13">
        <v>22600</v>
      </c>
      <c r="Y851" s="13">
        <v>141500</v>
      </c>
    </row>
    <row r="852" spans="2:25" x14ac:dyDescent="0.25">
      <c r="B852" s="2">
        <v>847</v>
      </c>
      <c r="C852" s="2">
        <v>2013</v>
      </c>
      <c r="D852" s="1">
        <v>33014</v>
      </c>
      <c r="E852" t="s">
        <v>651</v>
      </c>
      <c r="F852" s="2" t="s">
        <v>1</v>
      </c>
      <c r="G852" s="13">
        <v>29142500</v>
      </c>
      <c r="H852" s="13">
        <v>2700</v>
      </c>
      <c r="I852" s="13">
        <v>42900</v>
      </c>
      <c r="J852" s="13">
        <v>0</v>
      </c>
      <c r="K852" s="13">
        <v>0</v>
      </c>
      <c r="L852" s="13">
        <v>8900</v>
      </c>
      <c r="M852" s="13">
        <v>54500</v>
      </c>
      <c r="N852" s="13">
        <v>3300</v>
      </c>
      <c r="O852" s="13">
        <v>36800</v>
      </c>
      <c r="P852" s="13">
        <v>0</v>
      </c>
      <c r="Q852" s="13">
        <v>0</v>
      </c>
      <c r="R852" s="13">
        <v>47300</v>
      </c>
      <c r="S852" s="13">
        <v>87400</v>
      </c>
      <c r="T852" s="13">
        <v>6000</v>
      </c>
      <c r="U852" s="13">
        <v>79700</v>
      </c>
      <c r="V852" s="13">
        <v>0</v>
      </c>
      <c r="W852" s="13">
        <v>0</v>
      </c>
      <c r="X852" s="13">
        <v>56200</v>
      </c>
      <c r="Y852" s="13">
        <v>141900</v>
      </c>
    </row>
    <row r="853" spans="2:25" x14ac:dyDescent="0.25">
      <c r="B853" s="2">
        <v>848</v>
      </c>
      <c r="C853" s="2">
        <v>2013</v>
      </c>
      <c r="D853" s="1">
        <v>33016</v>
      </c>
      <c r="E853" t="s">
        <v>652</v>
      </c>
      <c r="F853" s="2" t="s">
        <v>1</v>
      </c>
      <c r="G853" s="13">
        <v>41293800</v>
      </c>
      <c r="H853" s="13">
        <v>1900</v>
      </c>
      <c r="I853" s="13">
        <v>10900</v>
      </c>
      <c r="J853" s="13">
        <v>0</v>
      </c>
      <c r="K853" s="13">
        <v>0</v>
      </c>
      <c r="L853" s="13">
        <v>70400</v>
      </c>
      <c r="M853" s="13">
        <v>83200</v>
      </c>
      <c r="N853" s="13">
        <v>6700</v>
      </c>
      <c r="O853" s="13">
        <v>233300</v>
      </c>
      <c r="P853" s="13">
        <v>0</v>
      </c>
      <c r="Q853" s="13">
        <v>-4000</v>
      </c>
      <c r="R853" s="13">
        <v>53100</v>
      </c>
      <c r="S853" s="13">
        <v>289100</v>
      </c>
      <c r="T853" s="13">
        <v>8600</v>
      </c>
      <c r="U853" s="13">
        <v>244200</v>
      </c>
      <c r="V853" s="13">
        <v>0</v>
      </c>
      <c r="W853" s="13">
        <v>-4000</v>
      </c>
      <c r="X853" s="13">
        <v>123500</v>
      </c>
      <c r="Y853" s="13">
        <v>372300</v>
      </c>
    </row>
    <row r="854" spans="2:25" x14ac:dyDescent="0.25">
      <c r="B854" s="2">
        <v>849</v>
      </c>
      <c r="C854" s="2">
        <v>2013</v>
      </c>
      <c r="D854" s="1">
        <v>33018</v>
      </c>
      <c r="E854" t="s">
        <v>653</v>
      </c>
      <c r="F854" s="2" t="s">
        <v>1</v>
      </c>
      <c r="G854" s="13">
        <v>31010800</v>
      </c>
      <c r="H854" s="13">
        <v>0</v>
      </c>
      <c r="I854" s="13">
        <v>0</v>
      </c>
      <c r="J854" s="13">
        <v>0</v>
      </c>
      <c r="K854" s="13">
        <v>0</v>
      </c>
      <c r="L854" s="13">
        <v>0</v>
      </c>
      <c r="M854" s="13">
        <v>0</v>
      </c>
      <c r="N854" s="13">
        <v>0</v>
      </c>
      <c r="O854" s="13">
        <v>6300</v>
      </c>
      <c r="P854" s="13">
        <v>0</v>
      </c>
      <c r="Q854" s="13">
        <v>-1900</v>
      </c>
      <c r="R854" s="13">
        <v>19600</v>
      </c>
      <c r="S854" s="13">
        <v>24000</v>
      </c>
      <c r="T854" s="13">
        <v>0</v>
      </c>
      <c r="U854" s="13">
        <v>6300</v>
      </c>
      <c r="V854" s="13">
        <v>0</v>
      </c>
      <c r="W854" s="13">
        <v>-1900</v>
      </c>
      <c r="X854" s="13">
        <v>19600</v>
      </c>
      <c r="Y854" s="13">
        <v>24000</v>
      </c>
    </row>
    <row r="855" spans="2:25" x14ac:dyDescent="0.25">
      <c r="B855" s="2">
        <v>850</v>
      </c>
      <c r="C855" s="2">
        <v>2013</v>
      </c>
      <c r="D855" s="1">
        <v>33020</v>
      </c>
      <c r="E855" t="s">
        <v>654</v>
      </c>
      <c r="F855" s="2" t="s">
        <v>1</v>
      </c>
      <c r="G855" s="13">
        <v>18907700</v>
      </c>
      <c r="H855" s="13">
        <v>0</v>
      </c>
      <c r="I855" s="13">
        <v>0</v>
      </c>
      <c r="J855" s="13">
        <v>0</v>
      </c>
      <c r="K855" s="13">
        <v>0</v>
      </c>
      <c r="L855" s="13">
        <v>0</v>
      </c>
      <c r="M855" s="13">
        <v>0</v>
      </c>
      <c r="N855" s="13">
        <v>0</v>
      </c>
      <c r="O855" s="13">
        <v>0</v>
      </c>
      <c r="P855" s="13">
        <v>0</v>
      </c>
      <c r="Q855" s="13">
        <v>0</v>
      </c>
      <c r="R855" s="13">
        <v>4200</v>
      </c>
      <c r="S855" s="13">
        <v>4200</v>
      </c>
      <c r="T855" s="13">
        <v>0</v>
      </c>
      <c r="U855" s="13">
        <v>0</v>
      </c>
      <c r="V855" s="13">
        <v>0</v>
      </c>
      <c r="W855" s="13">
        <v>0</v>
      </c>
      <c r="X855" s="13">
        <v>4200</v>
      </c>
      <c r="Y855" s="13">
        <v>4200</v>
      </c>
    </row>
    <row r="856" spans="2:25" x14ac:dyDescent="0.25">
      <c r="B856" s="2">
        <v>851</v>
      </c>
      <c r="C856" s="2">
        <v>2013</v>
      </c>
      <c r="D856" s="1">
        <v>33022</v>
      </c>
      <c r="E856" t="s">
        <v>518</v>
      </c>
      <c r="F856" s="2" t="s">
        <v>1</v>
      </c>
      <c r="G856" s="13">
        <v>11980500</v>
      </c>
      <c r="H856" s="13">
        <v>0</v>
      </c>
      <c r="I856" s="13">
        <v>0</v>
      </c>
      <c r="J856" s="13">
        <v>0</v>
      </c>
      <c r="K856" s="13">
        <v>0</v>
      </c>
      <c r="L856" s="13">
        <v>0</v>
      </c>
      <c r="M856" s="13">
        <v>0</v>
      </c>
      <c r="N856" s="13">
        <v>200</v>
      </c>
      <c r="O856" s="13">
        <v>0</v>
      </c>
      <c r="P856" s="13">
        <v>0</v>
      </c>
      <c r="Q856" s="13">
        <v>0</v>
      </c>
      <c r="R856" s="13">
        <v>3400</v>
      </c>
      <c r="S856" s="13">
        <v>3600</v>
      </c>
      <c r="T856" s="13">
        <v>200</v>
      </c>
      <c r="U856" s="13">
        <v>0</v>
      </c>
      <c r="V856" s="13">
        <v>0</v>
      </c>
      <c r="W856" s="13">
        <v>0</v>
      </c>
      <c r="X856" s="13">
        <v>3400</v>
      </c>
      <c r="Y856" s="13">
        <v>3600</v>
      </c>
    </row>
    <row r="857" spans="2:25" x14ac:dyDescent="0.25">
      <c r="B857" s="2">
        <v>852</v>
      </c>
      <c r="C857" s="2">
        <v>2013</v>
      </c>
      <c r="D857" s="1">
        <v>33024</v>
      </c>
      <c r="E857" t="s">
        <v>655</v>
      </c>
      <c r="F857" s="2" t="s">
        <v>1</v>
      </c>
      <c r="G857" s="13">
        <v>28784500</v>
      </c>
      <c r="H857" s="13">
        <v>100</v>
      </c>
      <c r="I857" s="13">
        <v>3000</v>
      </c>
      <c r="J857" s="13">
        <v>0</v>
      </c>
      <c r="K857" s="13">
        <v>0</v>
      </c>
      <c r="L857" s="13">
        <v>100</v>
      </c>
      <c r="M857" s="13">
        <v>3200</v>
      </c>
      <c r="N857" s="13">
        <v>30000</v>
      </c>
      <c r="O857" s="13">
        <v>500</v>
      </c>
      <c r="P857" s="13">
        <v>0</v>
      </c>
      <c r="Q857" s="13">
        <v>0</v>
      </c>
      <c r="R857" s="13">
        <v>0</v>
      </c>
      <c r="S857" s="13">
        <v>30500</v>
      </c>
      <c r="T857" s="13">
        <v>30100</v>
      </c>
      <c r="U857" s="13">
        <v>3500</v>
      </c>
      <c r="V857" s="13">
        <v>0</v>
      </c>
      <c r="W857" s="13">
        <v>0</v>
      </c>
      <c r="X857" s="13">
        <v>100</v>
      </c>
      <c r="Y857" s="13">
        <v>33700</v>
      </c>
    </row>
    <row r="858" spans="2:25" x14ac:dyDescent="0.25">
      <c r="B858" s="2">
        <v>853</v>
      </c>
      <c r="C858" s="2">
        <v>2013</v>
      </c>
      <c r="D858" s="1">
        <v>33026</v>
      </c>
      <c r="E858" t="s">
        <v>417</v>
      </c>
      <c r="F858" s="2" t="s">
        <v>1</v>
      </c>
      <c r="G858" s="13">
        <v>33310100</v>
      </c>
      <c r="H858" s="13">
        <v>0</v>
      </c>
      <c r="I858" s="13">
        <v>0</v>
      </c>
      <c r="J858" s="13">
        <v>0</v>
      </c>
      <c r="K858" s="13">
        <v>0</v>
      </c>
      <c r="L858" s="13">
        <v>0</v>
      </c>
      <c r="M858" s="13">
        <v>0</v>
      </c>
      <c r="N858" s="13">
        <v>9400</v>
      </c>
      <c r="O858" s="13">
        <v>36900</v>
      </c>
      <c r="P858" s="13">
        <v>0</v>
      </c>
      <c r="Q858" s="13">
        <v>0</v>
      </c>
      <c r="R858" s="13">
        <v>148800</v>
      </c>
      <c r="S858" s="13">
        <v>195100</v>
      </c>
      <c r="T858" s="13">
        <v>9400</v>
      </c>
      <c r="U858" s="13">
        <v>36900</v>
      </c>
      <c r="V858" s="13">
        <v>0</v>
      </c>
      <c r="W858" s="13">
        <v>0</v>
      </c>
      <c r="X858" s="13">
        <v>148800</v>
      </c>
      <c r="Y858" s="13">
        <v>195100</v>
      </c>
    </row>
    <row r="859" spans="2:25" x14ac:dyDescent="0.25">
      <c r="B859" s="2">
        <v>854</v>
      </c>
      <c r="C859" s="2">
        <v>2013</v>
      </c>
      <c r="D859" s="1">
        <v>33028</v>
      </c>
      <c r="E859" t="s">
        <v>656</v>
      </c>
      <c r="F859" s="2" t="s">
        <v>1</v>
      </c>
      <c r="G859" s="13">
        <v>40743400</v>
      </c>
      <c r="H859" s="13">
        <v>0</v>
      </c>
      <c r="I859" s="13">
        <v>0</v>
      </c>
      <c r="J859" s="13">
        <v>0</v>
      </c>
      <c r="K859" s="13">
        <v>0</v>
      </c>
      <c r="L859" s="13">
        <v>0</v>
      </c>
      <c r="M859" s="13">
        <v>0</v>
      </c>
      <c r="N859" s="13">
        <v>29200</v>
      </c>
      <c r="O859" s="13">
        <v>647800</v>
      </c>
      <c r="P859" s="13">
        <v>0</v>
      </c>
      <c r="Q859" s="13">
        <v>-9100</v>
      </c>
      <c r="R859" s="13">
        <v>23600</v>
      </c>
      <c r="S859" s="13">
        <v>691500</v>
      </c>
      <c r="T859" s="13">
        <v>29200</v>
      </c>
      <c r="U859" s="13">
        <v>647800</v>
      </c>
      <c r="V859" s="13">
        <v>0</v>
      </c>
      <c r="W859" s="13">
        <v>-9100</v>
      </c>
      <c r="X859" s="13">
        <v>23600</v>
      </c>
      <c r="Y859" s="13">
        <v>691500</v>
      </c>
    </row>
    <row r="860" spans="2:25" x14ac:dyDescent="0.25">
      <c r="B860" s="2">
        <v>855</v>
      </c>
      <c r="C860" s="2">
        <v>2013</v>
      </c>
      <c r="D860" s="1">
        <v>33030</v>
      </c>
      <c r="E860" t="s">
        <v>657</v>
      </c>
      <c r="F860" s="2" t="s">
        <v>1</v>
      </c>
      <c r="G860" s="13">
        <v>33259400</v>
      </c>
      <c r="H860" s="13">
        <v>21000</v>
      </c>
      <c r="I860" s="13">
        <v>117100</v>
      </c>
      <c r="J860" s="13">
        <v>0</v>
      </c>
      <c r="K860" s="13">
        <v>0</v>
      </c>
      <c r="L860" s="13">
        <v>20200</v>
      </c>
      <c r="M860" s="13">
        <v>158300</v>
      </c>
      <c r="N860" s="13">
        <v>7200</v>
      </c>
      <c r="O860" s="13">
        <v>96300</v>
      </c>
      <c r="P860" s="13">
        <v>0</v>
      </c>
      <c r="Q860" s="13">
        <v>0</v>
      </c>
      <c r="R860" s="13">
        <v>245900</v>
      </c>
      <c r="S860" s="13">
        <v>349400</v>
      </c>
      <c r="T860" s="13">
        <v>28200</v>
      </c>
      <c r="U860" s="13">
        <v>213400</v>
      </c>
      <c r="V860" s="13">
        <v>0</v>
      </c>
      <c r="W860" s="13">
        <v>0</v>
      </c>
      <c r="X860" s="13">
        <v>266100</v>
      </c>
      <c r="Y860" s="13">
        <v>507700</v>
      </c>
    </row>
    <row r="861" spans="2:25" x14ac:dyDescent="0.25">
      <c r="B861" s="2">
        <v>856</v>
      </c>
      <c r="C861" s="2">
        <v>2013</v>
      </c>
      <c r="D861" s="1">
        <v>33032</v>
      </c>
      <c r="E861" t="s">
        <v>658</v>
      </c>
      <c r="F861" s="2" t="s">
        <v>1</v>
      </c>
      <c r="G861" s="13">
        <v>9734000</v>
      </c>
      <c r="H861" s="13">
        <v>0</v>
      </c>
      <c r="I861" s="13">
        <v>0</v>
      </c>
      <c r="J861" s="13">
        <v>0</v>
      </c>
      <c r="K861" s="13">
        <v>0</v>
      </c>
      <c r="L861" s="13">
        <v>0</v>
      </c>
      <c r="M861" s="13">
        <v>0</v>
      </c>
      <c r="N861" s="13">
        <v>2900</v>
      </c>
      <c r="O861" s="13">
        <v>0</v>
      </c>
      <c r="P861" s="13">
        <v>0</v>
      </c>
      <c r="Q861" s="13">
        <v>0</v>
      </c>
      <c r="R861" s="13">
        <v>38600</v>
      </c>
      <c r="S861" s="13">
        <v>41500</v>
      </c>
      <c r="T861" s="13">
        <v>2900</v>
      </c>
      <c r="U861" s="13">
        <v>0</v>
      </c>
      <c r="V861" s="13">
        <v>0</v>
      </c>
      <c r="W861" s="13">
        <v>0</v>
      </c>
      <c r="X861" s="13">
        <v>38600</v>
      </c>
      <c r="Y861" s="13">
        <v>41500</v>
      </c>
    </row>
    <row r="862" spans="2:25" x14ac:dyDescent="0.25">
      <c r="B862" s="2">
        <v>857</v>
      </c>
      <c r="C862" s="2">
        <v>2013</v>
      </c>
      <c r="D862" s="1">
        <v>33034</v>
      </c>
      <c r="E862" t="s">
        <v>659</v>
      </c>
      <c r="F862" s="2" t="s">
        <v>1</v>
      </c>
      <c r="G862" s="13">
        <v>61978700</v>
      </c>
      <c r="H862" s="13">
        <v>0</v>
      </c>
      <c r="I862" s="13">
        <v>0</v>
      </c>
      <c r="J862" s="13">
        <v>0</v>
      </c>
      <c r="K862" s="13">
        <v>0</v>
      </c>
      <c r="L862" s="13">
        <v>0</v>
      </c>
      <c r="M862" s="13">
        <v>0</v>
      </c>
      <c r="N862" s="13">
        <v>39900</v>
      </c>
      <c r="O862" s="13">
        <v>51500</v>
      </c>
      <c r="P862" s="13">
        <v>0</v>
      </c>
      <c r="Q862" s="13">
        <v>0</v>
      </c>
      <c r="R862" s="13">
        <v>124400</v>
      </c>
      <c r="S862" s="13">
        <v>215800</v>
      </c>
      <c r="T862" s="13">
        <v>39900</v>
      </c>
      <c r="U862" s="13">
        <v>51500</v>
      </c>
      <c r="V862" s="13">
        <v>0</v>
      </c>
      <c r="W862" s="13">
        <v>0</v>
      </c>
      <c r="X862" s="13">
        <v>124400</v>
      </c>
      <c r="Y862" s="13">
        <v>215800</v>
      </c>
    </row>
    <row r="863" spans="2:25" x14ac:dyDescent="0.25">
      <c r="B863" s="2">
        <v>858</v>
      </c>
      <c r="C863" s="2">
        <v>2013</v>
      </c>
      <c r="D863" s="1">
        <v>33036</v>
      </c>
      <c r="E863" t="s">
        <v>660</v>
      </c>
      <c r="F863" s="2" t="s">
        <v>1</v>
      </c>
      <c r="G863" s="13">
        <v>65203000</v>
      </c>
      <c r="H863" s="13">
        <v>300</v>
      </c>
      <c r="I863" s="13">
        <v>142300</v>
      </c>
      <c r="J863" s="13">
        <v>0</v>
      </c>
      <c r="K863" s="13">
        <v>0</v>
      </c>
      <c r="L863" s="13">
        <v>200</v>
      </c>
      <c r="M863" s="13">
        <v>142800</v>
      </c>
      <c r="N863" s="13">
        <v>179500</v>
      </c>
      <c r="O863" s="13">
        <v>191800</v>
      </c>
      <c r="P863" s="13">
        <v>0</v>
      </c>
      <c r="Q863" s="13">
        <v>0</v>
      </c>
      <c r="R863" s="13">
        <v>116800</v>
      </c>
      <c r="S863" s="13">
        <v>488100</v>
      </c>
      <c r="T863" s="13">
        <v>179800</v>
      </c>
      <c r="U863" s="13">
        <v>334100</v>
      </c>
      <c r="V863" s="13">
        <v>0</v>
      </c>
      <c r="W863" s="13">
        <v>0</v>
      </c>
      <c r="X863" s="13">
        <v>117000</v>
      </c>
      <c r="Y863" s="13">
        <v>630900</v>
      </c>
    </row>
    <row r="864" spans="2:25" x14ac:dyDescent="0.25">
      <c r="B864" s="2">
        <v>859</v>
      </c>
      <c r="C864" s="2">
        <v>2013</v>
      </c>
      <c r="D864" s="1">
        <v>33101</v>
      </c>
      <c r="E864" t="s">
        <v>645</v>
      </c>
      <c r="F864" s="2" t="s">
        <v>19</v>
      </c>
      <c r="G864" s="13">
        <v>33993900</v>
      </c>
      <c r="H864" s="13">
        <v>66100</v>
      </c>
      <c r="I864" s="13">
        <v>88900</v>
      </c>
      <c r="J864" s="13">
        <v>0</v>
      </c>
      <c r="K864" s="13">
        <v>0</v>
      </c>
      <c r="L864" s="13">
        <v>2200</v>
      </c>
      <c r="M864" s="13">
        <v>157200</v>
      </c>
      <c r="N864" s="13">
        <v>189800</v>
      </c>
      <c r="O864" s="13">
        <v>236600</v>
      </c>
      <c r="P864" s="13">
        <v>0</v>
      </c>
      <c r="Q864" s="13">
        <v>-6000</v>
      </c>
      <c r="R864" s="13">
        <v>69000</v>
      </c>
      <c r="S864" s="13">
        <v>489400</v>
      </c>
      <c r="T864" s="13">
        <v>255900</v>
      </c>
      <c r="U864" s="13">
        <v>325500</v>
      </c>
      <c r="V864" s="13">
        <v>0</v>
      </c>
      <c r="W864" s="13">
        <v>-6000</v>
      </c>
      <c r="X864" s="13">
        <v>71200</v>
      </c>
      <c r="Y864" s="13">
        <v>646600</v>
      </c>
    </row>
    <row r="865" spans="2:25" x14ac:dyDescent="0.25">
      <c r="B865" s="2">
        <v>860</v>
      </c>
      <c r="C865" s="2">
        <v>2013</v>
      </c>
      <c r="D865" s="1">
        <v>33106</v>
      </c>
      <c r="E865" t="s">
        <v>646</v>
      </c>
      <c r="F865" s="2" t="s">
        <v>19</v>
      </c>
      <c r="G865" s="13">
        <v>58835700</v>
      </c>
      <c r="H865" s="13">
        <v>101000</v>
      </c>
      <c r="I865" s="13">
        <v>1581900</v>
      </c>
      <c r="J865" s="13">
        <v>0</v>
      </c>
      <c r="K865" s="13">
        <v>0</v>
      </c>
      <c r="L865" s="13">
        <v>246200</v>
      </c>
      <c r="M865" s="13">
        <v>1929100</v>
      </c>
      <c r="N865" s="13">
        <v>314600</v>
      </c>
      <c r="O865" s="13">
        <v>319600</v>
      </c>
      <c r="P865" s="13">
        <v>0</v>
      </c>
      <c r="Q865" s="13">
        <v>0</v>
      </c>
      <c r="R865" s="13">
        <v>39700</v>
      </c>
      <c r="S865" s="13">
        <v>673900</v>
      </c>
      <c r="T865" s="13">
        <v>415600</v>
      </c>
      <c r="U865" s="13">
        <v>1901500</v>
      </c>
      <c r="V865" s="13">
        <v>0</v>
      </c>
      <c r="W865" s="13">
        <v>0</v>
      </c>
      <c r="X865" s="13">
        <v>285900</v>
      </c>
      <c r="Y865" s="13">
        <v>2603000</v>
      </c>
    </row>
    <row r="866" spans="2:25" x14ac:dyDescent="0.25">
      <c r="B866" s="2">
        <v>861</v>
      </c>
      <c r="C866" s="2">
        <v>2013</v>
      </c>
      <c r="D866" s="1">
        <v>33107</v>
      </c>
      <c r="E866" t="s">
        <v>647</v>
      </c>
      <c r="F866" s="2" t="s">
        <v>19</v>
      </c>
      <c r="G866" s="13">
        <v>36501500</v>
      </c>
      <c r="H866" s="13">
        <v>0</v>
      </c>
      <c r="I866" s="13">
        <v>0</v>
      </c>
      <c r="J866" s="13">
        <v>0</v>
      </c>
      <c r="K866" s="13">
        <v>0</v>
      </c>
      <c r="L866" s="13">
        <v>0</v>
      </c>
      <c r="M866" s="13">
        <v>0</v>
      </c>
      <c r="N866" s="13">
        <v>174400</v>
      </c>
      <c r="O866" s="13">
        <v>225200</v>
      </c>
      <c r="P866" s="13">
        <v>0</v>
      </c>
      <c r="Q866" s="13">
        <v>-1200</v>
      </c>
      <c r="R866" s="13">
        <v>37700</v>
      </c>
      <c r="S866" s="13">
        <v>436100</v>
      </c>
      <c r="T866" s="13">
        <v>174400</v>
      </c>
      <c r="U866" s="13">
        <v>225200</v>
      </c>
      <c r="V866" s="13">
        <v>0</v>
      </c>
      <c r="W866" s="13">
        <v>-1200</v>
      </c>
      <c r="X866" s="13">
        <v>37700</v>
      </c>
      <c r="Y866" s="13">
        <v>436100</v>
      </c>
    </row>
    <row r="867" spans="2:25" x14ac:dyDescent="0.25">
      <c r="B867" s="2">
        <v>862</v>
      </c>
      <c r="C867" s="2">
        <v>2013</v>
      </c>
      <c r="D867" s="1">
        <v>33108</v>
      </c>
      <c r="E867" t="s">
        <v>542</v>
      </c>
      <c r="F867" s="2" t="s">
        <v>19</v>
      </c>
      <c r="G867" s="13">
        <v>29313300</v>
      </c>
      <c r="H867" s="13">
        <v>0</v>
      </c>
      <c r="I867" s="13">
        <v>0</v>
      </c>
      <c r="J867" s="13">
        <v>0</v>
      </c>
      <c r="K867" s="13">
        <v>0</v>
      </c>
      <c r="L867" s="13">
        <v>0</v>
      </c>
      <c r="M867" s="13">
        <v>0</v>
      </c>
      <c r="N867" s="13">
        <v>130200</v>
      </c>
      <c r="O867" s="13">
        <v>1002400</v>
      </c>
      <c r="P867" s="13">
        <v>0</v>
      </c>
      <c r="Q867" s="13">
        <v>0</v>
      </c>
      <c r="R867" s="13">
        <v>105400</v>
      </c>
      <c r="S867" s="13">
        <v>1238000</v>
      </c>
      <c r="T867" s="13">
        <v>130200</v>
      </c>
      <c r="U867" s="13">
        <v>1002400</v>
      </c>
      <c r="V867" s="13">
        <v>0</v>
      </c>
      <c r="W867" s="13">
        <v>0</v>
      </c>
      <c r="X867" s="13">
        <v>105400</v>
      </c>
      <c r="Y867" s="13">
        <v>1238000</v>
      </c>
    </row>
    <row r="868" spans="2:25" x14ac:dyDescent="0.25">
      <c r="B868" s="2">
        <v>863</v>
      </c>
      <c r="C868" s="2">
        <v>2013</v>
      </c>
      <c r="D868" s="1">
        <v>33131</v>
      </c>
      <c r="E868" t="s">
        <v>652</v>
      </c>
      <c r="F868" s="2" t="s">
        <v>19</v>
      </c>
      <c r="G868" s="13">
        <v>7471700</v>
      </c>
      <c r="H868" s="13">
        <v>0</v>
      </c>
      <c r="I868" s="13">
        <v>0</v>
      </c>
      <c r="J868" s="13">
        <v>0</v>
      </c>
      <c r="K868" s="13">
        <v>0</v>
      </c>
      <c r="L868" s="13">
        <v>0</v>
      </c>
      <c r="M868" s="13">
        <v>0</v>
      </c>
      <c r="N868" s="13">
        <v>51200</v>
      </c>
      <c r="O868" s="13">
        <v>5900</v>
      </c>
      <c r="P868" s="13">
        <v>0</v>
      </c>
      <c r="Q868" s="13">
        <v>200</v>
      </c>
      <c r="R868" s="13">
        <v>72500</v>
      </c>
      <c r="S868" s="13">
        <v>129800</v>
      </c>
      <c r="T868" s="13">
        <v>51200</v>
      </c>
      <c r="U868" s="13">
        <v>5900</v>
      </c>
      <c r="V868" s="13">
        <v>0</v>
      </c>
      <c r="W868" s="13">
        <v>200</v>
      </c>
      <c r="X868" s="13">
        <v>72500</v>
      </c>
      <c r="Y868" s="13">
        <v>129800</v>
      </c>
    </row>
    <row r="869" spans="2:25" x14ac:dyDescent="0.25">
      <c r="B869" s="2">
        <v>864</v>
      </c>
      <c r="C869" s="2">
        <v>2013</v>
      </c>
      <c r="D869" s="1">
        <v>33136</v>
      </c>
      <c r="E869" t="s">
        <v>475</v>
      </c>
      <c r="F869" s="2" t="s">
        <v>19</v>
      </c>
      <c r="G869" s="13">
        <v>1022300</v>
      </c>
      <c r="H869" s="13">
        <v>0</v>
      </c>
      <c r="I869" s="13">
        <v>0</v>
      </c>
      <c r="J869" s="13">
        <v>0</v>
      </c>
      <c r="K869" s="13">
        <v>0</v>
      </c>
      <c r="L869" s="13">
        <v>0</v>
      </c>
      <c r="M869" s="13">
        <v>0</v>
      </c>
      <c r="N869" s="13">
        <v>0</v>
      </c>
      <c r="O869" s="13">
        <v>300</v>
      </c>
      <c r="P869" s="13">
        <v>0</v>
      </c>
      <c r="Q869" s="13">
        <v>0</v>
      </c>
      <c r="R869" s="13">
        <v>0</v>
      </c>
      <c r="S869" s="13">
        <v>300</v>
      </c>
      <c r="T869" s="13">
        <v>0</v>
      </c>
      <c r="U869" s="13">
        <v>300</v>
      </c>
      <c r="V869" s="13">
        <v>0</v>
      </c>
      <c r="W869" s="13">
        <v>0</v>
      </c>
      <c r="X869" s="13">
        <v>0</v>
      </c>
      <c r="Y869" s="13">
        <v>300</v>
      </c>
    </row>
    <row r="870" spans="2:25" x14ac:dyDescent="0.25">
      <c r="B870" s="2">
        <v>865</v>
      </c>
      <c r="C870" s="2">
        <v>2013</v>
      </c>
      <c r="D870" s="1">
        <v>33181</v>
      </c>
      <c r="E870" t="s">
        <v>661</v>
      </c>
      <c r="F870" s="2" t="s">
        <v>19</v>
      </c>
      <c r="G870" s="13">
        <v>18109700</v>
      </c>
      <c r="H870" s="13">
        <v>0</v>
      </c>
      <c r="I870" s="13">
        <v>0</v>
      </c>
      <c r="J870" s="13">
        <v>0</v>
      </c>
      <c r="K870" s="13">
        <v>0</v>
      </c>
      <c r="L870" s="13">
        <v>0</v>
      </c>
      <c r="M870" s="13">
        <v>0</v>
      </c>
      <c r="N870" s="13">
        <v>62600</v>
      </c>
      <c r="O870" s="13">
        <v>607100</v>
      </c>
      <c r="P870" s="13">
        <v>0</v>
      </c>
      <c r="Q870" s="13">
        <v>0</v>
      </c>
      <c r="R870" s="13">
        <v>53600</v>
      </c>
      <c r="S870" s="13">
        <v>723300</v>
      </c>
      <c r="T870" s="13">
        <v>62600</v>
      </c>
      <c r="U870" s="13">
        <v>607100</v>
      </c>
      <c r="V870" s="13">
        <v>0</v>
      </c>
      <c r="W870" s="13">
        <v>0</v>
      </c>
      <c r="X870" s="13">
        <v>53600</v>
      </c>
      <c r="Y870" s="13">
        <v>723300</v>
      </c>
    </row>
    <row r="871" spans="2:25" x14ac:dyDescent="0.25">
      <c r="B871" s="2">
        <v>866</v>
      </c>
      <c r="C871" s="2">
        <v>2013</v>
      </c>
      <c r="D871" s="1">
        <v>33211</v>
      </c>
      <c r="E871" t="s">
        <v>504</v>
      </c>
      <c r="F871" s="2" t="s">
        <v>20</v>
      </c>
      <c r="G871" s="13">
        <v>12999700</v>
      </c>
      <c r="H871" s="13">
        <v>0</v>
      </c>
      <c r="I871" s="13">
        <v>0</v>
      </c>
      <c r="J871" s="13">
        <v>0</v>
      </c>
      <c r="K871" s="13">
        <v>0</v>
      </c>
      <c r="L871" s="13">
        <v>0</v>
      </c>
      <c r="M871" s="13">
        <v>0</v>
      </c>
      <c r="N871" s="13">
        <v>0</v>
      </c>
      <c r="O871" s="13">
        <v>0</v>
      </c>
      <c r="P871" s="13">
        <v>0</v>
      </c>
      <c r="Q871" s="13">
        <v>0</v>
      </c>
      <c r="R871" s="13">
        <v>50100</v>
      </c>
      <c r="S871" s="13">
        <v>50100</v>
      </c>
      <c r="T871" s="13">
        <v>0</v>
      </c>
      <c r="U871" s="13">
        <v>0</v>
      </c>
      <c r="V871" s="13">
        <v>0</v>
      </c>
      <c r="W871" s="13">
        <v>0</v>
      </c>
      <c r="X871" s="13">
        <v>50100</v>
      </c>
      <c r="Y871" s="13">
        <v>50100</v>
      </c>
    </row>
    <row r="872" spans="2:25" x14ac:dyDescent="0.25">
      <c r="B872" s="2">
        <v>867</v>
      </c>
      <c r="C872" s="2">
        <v>2013</v>
      </c>
      <c r="D872" s="1">
        <v>33216</v>
      </c>
      <c r="E872" t="s">
        <v>649</v>
      </c>
      <c r="F872" s="2" t="s">
        <v>20</v>
      </c>
      <c r="G872" s="13">
        <v>94514400</v>
      </c>
      <c r="H872" s="13">
        <v>81800</v>
      </c>
      <c r="I872" s="13">
        <v>1458300</v>
      </c>
      <c r="J872" s="13">
        <v>0</v>
      </c>
      <c r="K872" s="13">
        <v>0</v>
      </c>
      <c r="L872" s="13">
        <v>44600</v>
      </c>
      <c r="M872" s="13">
        <v>1584700</v>
      </c>
      <c r="N872" s="13">
        <v>1877700</v>
      </c>
      <c r="O872" s="13">
        <v>667600</v>
      </c>
      <c r="P872" s="13">
        <v>0</v>
      </c>
      <c r="Q872" s="13">
        <v>0</v>
      </c>
      <c r="R872" s="13">
        <v>491500</v>
      </c>
      <c r="S872" s="13">
        <v>3036800</v>
      </c>
      <c r="T872" s="13">
        <v>1959500</v>
      </c>
      <c r="U872" s="13">
        <v>2125900</v>
      </c>
      <c r="V872" s="13">
        <v>0</v>
      </c>
      <c r="W872" s="13">
        <v>0</v>
      </c>
      <c r="X872" s="13">
        <v>536100</v>
      </c>
      <c r="Y872" s="13">
        <v>4621500</v>
      </c>
    </row>
    <row r="873" spans="2:25" x14ac:dyDescent="0.25">
      <c r="B873" s="2">
        <v>868</v>
      </c>
      <c r="C873" s="2">
        <v>2013</v>
      </c>
      <c r="D873" s="1">
        <v>33281</v>
      </c>
      <c r="E873" t="s">
        <v>656</v>
      </c>
      <c r="F873" s="2" t="s">
        <v>20</v>
      </c>
      <c r="G873" s="13">
        <v>56405200</v>
      </c>
      <c r="H873" s="13">
        <v>88200</v>
      </c>
      <c r="I873" s="13">
        <v>314200</v>
      </c>
      <c r="J873" s="13">
        <v>0</v>
      </c>
      <c r="K873" s="13">
        <v>0</v>
      </c>
      <c r="L873" s="13">
        <v>17400</v>
      </c>
      <c r="M873" s="13">
        <v>419800</v>
      </c>
      <c r="N873" s="13">
        <v>295500</v>
      </c>
      <c r="O873" s="13">
        <v>1459900</v>
      </c>
      <c r="P873" s="13">
        <v>0</v>
      </c>
      <c r="Q873" s="13">
        <v>0</v>
      </c>
      <c r="R873" s="13">
        <v>103200</v>
      </c>
      <c r="S873" s="13">
        <v>1858600</v>
      </c>
      <c r="T873" s="13">
        <v>383700</v>
      </c>
      <c r="U873" s="13">
        <v>1774100</v>
      </c>
      <c r="V873" s="13">
        <v>0</v>
      </c>
      <c r="W873" s="13">
        <v>0</v>
      </c>
      <c r="X873" s="13">
        <v>120600</v>
      </c>
      <c r="Y873" s="13">
        <v>2278400</v>
      </c>
    </row>
    <row r="874" spans="2:25" x14ac:dyDescent="0.25">
      <c r="B874" s="2">
        <v>869</v>
      </c>
      <c r="C874" s="2">
        <v>2013</v>
      </c>
      <c r="D874" s="1">
        <v>34002</v>
      </c>
      <c r="E874" t="s">
        <v>662</v>
      </c>
      <c r="F874" s="2" t="s">
        <v>1</v>
      </c>
      <c r="G874" s="13">
        <v>38876500</v>
      </c>
      <c r="H874" s="13">
        <v>1200</v>
      </c>
      <c r="I874" s="13">
        <v>600</v>
      </c>
      <c r="J874" s="13">
        <v>0</v>
      </c>
      <c r="K874" s="13">
        <v>0</v>
      </c>
      <c r="L874" s="13">
        <v>300</v>
      </c>
      <c r="M874" s="13">
        <v>2100</v>
      </c>
      <c r="N874" s="13">
        <v>4800</v>
      </c>
      <c r="O874" s="13">
        <v>48600</v>
      </c>
      <c r="P874" s="13">
        <v>0</v>
      </c>
      <c r="Q874" s="13">
        <v>0</v>
      </c>
      <c r="R874" s="13">
        <v>140200</v>
      </c>
      <c r="S874" s="13">
        <v>193600</v>
      </c>
      <c r="T874" s="13">
        <v>6000</v>
      </c>
      <c r="U874" s="13">
        <v>49200</v>
      </c>
      <c r="V874" s="13">
        <v>0</v>
      </c>
      <c r="W874" s="13">
        <v>0</v>
      </c>
      <c r="X874" s="13">
        <v>140500</v>
      </c>
      <c r="Y874" s="13">
        <v>195700</v>
      </c>
    </row>
    <row r="875" spans="2:25" x14ac:dyDescent="0.25">
      <c r="B875" s="2">
        <v>870</v>
      </c>
      <c r="C875" s="2">
        <v>2013</v>
      </c>
      <c r="D875" s="1">
        <v>34004</v>
      </c>
      <c r="E875" t="s">
        <v>663</v>
      </c>
      <c r="F875" s="2" t="s">
        <v>1</v>
      </c>
      <c r="G875" s="13">
        <v>76150100</v>
      </c>
      <c r="H875" s="13">
        <v>0</v>
      </c>
      <c r="I875" s="13">
        <v>0</v>
      </c>
      <c r="J875" s="13">
        <v>0</v>
      </c>
      <c r="K875" s="13">
        <v>0</v>
      </c>
      <c r="L875" s="13">
        <v>0</v>
      </c>
      <c r="M875" s="13">
        <v>0</v>
      </c>
      <c r="N875" s="13">
        <v>87400</v>
      </c>
      <c r="O875" s="13">
        <v>49500</v>
      </c>
      <c r="P875" s="13">
        <v>500</v>
      </c>
      <c r="Q875" s="13">
        <v>139900</v>
      </c>
      <c r="R875" s="13">
        <v>857100</v>
      </c>
      <c r="S875" s="13">
        <v>1134400</v>
      </c>
      <c r="T875" s="13">
        <v>87400</v>
      </c>
      <c r="U875" s="13">
        <v>49500</v>
      </c>
      <c r="V875" s="13">
        <v>500</v>
      </c>
      <c r="W875" s="13">
        <v>139900</v>
      </c>
      <c r="X875" s="13">
        <v>857100</v>
      </c>
      <c r="Y875" s="13">
        <v>1134400</v>
      </c>
    </row>
    <row r="876" spans="2:25" x14ac:dyDescent="0.25">
      <c r="B876" s="2">
        <v>871</v>
      </c>
      <c r="C876" s="2">
        <v>2013</v>
      </c>
      <c r="D876" s="1">
        <v>34006</v>
      </c>
      <c r="E876" t="s">
        <v>664</v>
      </c>
      <c r="F876" s="2" t="s">
        <v>1</v>
      </c>
      <c r="G876" s="13">
        <v>90310400</v>
      </c>
      <c r="H876" s="13">
        <v>26000</v>
      </c>
      <c r="I876" s="13">
        <v>137000</v>
      </c>
      <c r="J876" s="13">
        <v>21700</v>
      </c>
      <c r="K876" s="13">
        <v>0</v>
      </c>
      <c r="L876" s="13">
        <v>5700</v>
      </c>
      <c r="M876" s="13">
        <v>190400</v>
      </c>
      <c r="N876" s="13">
        <v>110200</v>
      </c>
      <c r="O876" s="13">
        <v>341000</v>
      </c>
      <c r="P876" s="13">
        <v>0</v>
      </c>
      <c r="Q876" s="13">
        <v>0</v>
      </c>
      <c r="R876" s="13">
        <v>302200</v>
      </c>
      <c r="S876" s="13">
        <v>753400</v>
      </c>
      <c r="T876" s="13">
        <v>136200</v>
      </c>
      <c r="U876" s="13">
        <v>478000</v>
      </c>
      <c r="V876" s="13">
        <v>21700</v>
      </c>
      <c r="W876" s="13">
        <v>0</v>
      </c>
      <c r="X876" s="13">
        <v>307900</v>
      </c>
      <c r="Y876" s="13">
        <v>943800</v>
      </c>
    </row>
    <row r="877" spans="2:25" x14ac:dyDescent="0.25">
      <c r="B877" s="2">
        <v>872</v>
      </c>
      <c r="C877" s="2">
        <v>2013</v>
      </c>
      <c r="D877" s="1">
        <v>34008</v>
      </c>
      <c r="E877" t="s">
        <v>665</v>
      </c>
      <c r="F877" s="2" t="s">
        <v>1</v>
      </c>
      <c r="G877" s="13">
        <v>250922200</v>
      </c>
      <c r="H877" s="13">
        <v>300</v>
      </c>
      <c r="I877" s="13">
        <v>6500</v>
      </c>
      <c r="J877" s="13">
        <v>0</v>
      </c>
      <c r="K877" s="13">
        <v>0</v>
      </c>
      <c r="L877" s="13">
        <v>400</v>
      </c>
      <c r="M877" s="13">
        <v>7200</v>
      </c>
      <c r="N877" s="13">
        <v>355200</v>
      </c>
      <c r="O877" s="13">
        <v>568700</v>
      </c>
      <c r="P877" s="13">
        <v>0</v>
      </c>
      <c r="Q877" s="13">
        <v>-100</v>
      </c>
      <c r="R877" s="13">
        <v>3869600</v>
      </c>
      <c r="S877" s="13">
        <v>4793400</v>
      </c>
      <c r="T877" s="13">
        <v>355500</v>
      </c>
      <c r="U877" s="13">
        <v>575200</v>
      </c>
      <c r="V877" s="13">
        <v>0</v>
      </c>
      <c r="W877" s="13">
        <v>-100</v>
      </c>
      <c r="X877" s="13">
        <v>3870000</v>
      </c>
      <c r="Y877" s="13">
        <v>4800600</v>
      </c>
    </row>
    <row r="878" spans="2:25" x14ac:dyDescent="0.25">
      <c r="B878" s="2">
        <v>873</v>
      </c>
      <c r="C878" s="2">
        <v>2013</v>
      </c>
      <c r="D878" s="1">
        <v>34010</v>
      </c>
      <c r="E878" t="s">
        <v>666</v>
      </c>
      <c r="F878" s="2" t="s">
        <v>1</v>
      </c>
      <c r="G878" s="13">
        <v>32079800</v>
      </c>
      <c r="H878" s="13">
        <v>0</v>
      </c>
      <c r="I878" s="13">
        <v>0</v>
      </c>
      <c r="J878" s="13">
        <v>0</v>
      </c>
      <c r="K878" s="13">
        <v>0</v>
      </c>
      <c r="L878" s="13">
        <v>0</v>
      </c>
      <c r="M878" s="13">
        <v>0</v>
      </c>
      <c r="N878" s="13">
        <v>37900</v>
      </c>
      <c r="O878" s="13">
        <v>6900</v>
      </c>
      <c r="P878" s="13">
        <v>0</v>
      </c>
      <c r="Q878" s="13">
        <v>-100</v>
      </c>
      <c r="R878" s="13">
        <v>43000</v>
      </c>
      <c r="S878" s="13">
        <v>87700</v>
      </c>
      <c r="T878" s="13">
        <v>37900</v>
      </c>
      <c r="U878" s="13">
        <v>6900</v>
      </c>
      <c r="V878" s="13">
        <v>0</v>
      </c>
      <c r="W878" s="13">
        <v>-100</v>
      </c>
      <c r="X878" s="13">
        <v>43000</v>
      </c>
      <c r="Y878" s="13">
        <v>87700</v>
      </c>
    </row>
    <row r="879" spans="2:25" x14ac:dyDescent="0.25">
      <c r="B879" s="2">
        <v>874</v>
      </c>
      <c r="C879" s="2">
        <v>2013</v>
      </c>
      <c r="D879" s="1">
        <v>34012</v>
      </c>
      <c r="E879" t="s">
        <v>667</v>
      </c>
      <c r="F879" s="2" t="s">
        <v>1</v>
      </c>
      <c r="G879" s="13">
        <v>65897200</v>
      </c>
      <c r="H879" s="13">
        <v>0</v>
      </c>
      <c r="I879" s="13">
        <v>0</v>
      </c>
      <c r="J879" s="13">
        <v>0</v>
      </c>
      <c r="K879" s="13">
        <v>0</v>
      </c>
      <c r="L879" s="13">
        <v>0</v>
      </c>
      <c r="M879" s="13">
        <v>0</v>
      </c>
      <c r="N879" s="13">
        <v>154800</v>
      </c>
      <c r="O879" s="13">
        <v>263800</v>
      </c>
      <c r="P879" s="13">
        <v>0</v>
      </c>
      <c r="Q879" s="13">
        <v>0</v>
      </c>
      <c r="R879" s="13">
        <v>453700</v>
      </c>
      <c r="S879" s="13">
        <v>872300</v>
      </c>
      <c r="T879" s="13">
        <v>154800</v>
      </c>
      <c r="U879" s="13">
        <v>263800</v>
      </c>
      <c r="V879" s="13">
        <v>0</v>
      </c>
      <c r="W879" s="13">
        <v>0</v>
      </c>
      <c r="X879" s="13">
        <v>453700</v>
      </c>
      <c r="Y879" s="13">
        <v>872300</v>
      </c>
    </row>
    <row r="880" spans="2:25" x14ac:dyDescent="0.25">
      <c r="B880" s="2">
        <v>875</v>
      </c>
      <c r="C880" s="2">
        <v>2013</v>
      </c>
      <c r="D880" s="1">
        <v>34014</v>
      </c>
      <c r="E880" t="s">
        <v>668</v>
      </c>
      <c r="F880" s="2" t="s">
        <v>1</v>
      </c>
      <c r="G880" s="13">
        <v>71627000</v>
      </c>
      <c r="H880" s="13">
        <v>1000</v>
      </c>
      <c r="I880" s="13">
        <v>10700</v>
      </c>
      <c r="J880" s="13">
        <v>0</v>
      </c>
      <c r="K880" s="13">
        <v>0</v>
      </c>
      <c r="L880" s="13">
        <v>600</v>
      </c>
      <c r="M880" s="13">
        <v>12300</v>
      </c>
      <c r="N880" s="13">
        <v>42700</v>
      </c>
      <c r="O880" s="13">
        <v>65200</v>
      </c>
      <c r="P880" s="13">
        <v>0</v>
      </c>
      <c r="Q880" s="13">
        <v>1500</v>
      </c>
      <c r="R880" s="13">
        <v>122100</v>
      </c>
      <c r="S880" s="13">
        <v>231500</v>
      </c>
      <c r="T880" s="13">
        <v>43700</v>
      </c>
      <c r="U880" s="13">
        <v>75900</v>
      </c>
      <c r="V880" s="13">
        <v>0</v>
      </c>
      <c r="W880" s="13">
        <v>1500</v>
      </c>
      <c r="X880" s="13">
        <v>122700</v>
      </c>
      <c r="Y880" s="13">
        <v>243800</v>
      </c>
    </row>
    <row r="881" spans="2:25" x14ac:dyDescent="0.25">
      <c r="B881" s="2">
        <v>876</v>
      </c>
      <c r="C881" s="2">
        <v>2013</v>
      </c>
      <c r="D881" s="1">
        <v>34016</v>
      </c>
      <c r="E881" t="s">
        <v>669</v>
      </c>
      <c r="F881" s="2" t="s">
        <v>1</v>
      </c>
      <c r="G881" s="13">
        <v>66647500</v>
      </c>
      <c r="H881" s="13">
        <v>1500</v>
      </c>
      <c r="I881" s="13">
        <v>8800</v>
      </c>
      <c r="J881" s="13">
        <v>0</v>
      </c>
      <c r="K881" s="13">
        <v>0</v>
      </c>
      <c r="L881" s="13">
        <v>200</v>
      </c>
      <c r="M881" s="13">
        <v>10500</v>
      </c>
      <c r="N881" s="13">
        <v>35300</v>
      </c>
      <c r="O881" s="13">
        <v>471600</v>
      </c>
      <c r="P881" s="13">
        <v>0</v>
      </c>
      <c r="Q881" s="13">
        <v>0</v>
      </c>
      <c r="R881" s="13">
        <v>23100</v>
      </c>
      <c r="S881" s="13">
        <v>530000</v>
      </c>
      <c r="T881" s="13">
        <v>36800</v>
      </c>
      <c r="U881" s="13">
        <v>480400</v>
      </c>
      <c r="V881" s="13">
        <v>0</v>
      </c>
      <c r="W881" s="13">
        <v>0</v>
      </c>
      <c r="X881" s="13">
        <v>23300</v>
      </c>
      <c r="Y881" s="13">
        <v>540500</v>
      </c>
    </row>
    <row r="882" spans="2:25" x14ac:dyDescent="0.25">
      <c r="B882" s="2">
        <v>877</v>
      </c>
      <c r="C882" s="2">
        <v>2013</v>
      </c>
      <c r="D882" s="1">
        <v>34018</v>
      </c>
      <c r="E882" t="s">
        <v>670</v>
      </c>
      <c r="F882" s="2" t="s">
        <v>1</v>
      </c>
      <c r="G882" s="13">
        <v>13516600</v>
      </c>
      <c r="H882" s="13">
        <v>0</v>
      </c>
      <c r="I882" s="13">
        <v>0</v>
      </c>
      <c r="J882" s="13">
        <v>0</v>
      </c>
      <c r="K882" s="13">
        <v>0</v>
      </c>
      <c r="L882" s="13">
        <v>0</v>
      </c>
      <c r="M882" s="13">
        <v>0</v>
      </c>
      <c r="N882" s="13">
        <v>1900</v>
      </c>
      <c r="O882" s="13">
        <v>24300</v>
      </c>
      <c r="P882" s="13">
        <v>0</v>
      </c>
      <c r="Q882" s="13">
        <v>0</v>
      </c>
      <c r="R882" s="13">
        <v>2100</v>
      </c>
      <c r="S882" s="13">
        <v>28300</v>
      </c>
      <c r="T882" s="13">
        <v>1900</v>
      </c>
      <c r="U882" s="13">
        <v>24300</v>
      </c>
      <c r="V882" s="13">
        <v>0</v>
      </c>
      <c r="W882" s="13">
        <v>0</v>
      </c>
      <c r="X882" s="13">
        <v>2100</v>
      </c>
      <c r="Y882" s="13">
        <v>28300</v>
      </c>
    </row>
    <row r="883" spans="2:25" x14ac:dyDescent="0.25">
      <c r="B883" s="2">
        <v>878</v>
      </c>
      <c r="C883" s="2">
        <v>2013</v>
      </c>
      <c r="D883" s="1">
        <v>34020</v>
      </c>
      <c r="E883" t="s">
        <v>671</v>
      </c>
      <c r="F883" s="2" t="s">
        <v>1</v>
      </c>
      <c r="G883" s="13">
        <v>29990600</v>
      </c>
      <c r="H883" s="13">
        <v>0</v>
      </c>
      <c r="I883" s="13">
        <v>0</v>
      </c>
      <c r="J883" s="13">
        <v>0</v>
      </c>
      <c r="K883" s="13">
        <v>0</v>
      </c>
      <c r="L883" s="13">
        <v>0</v>
      </c>
      <c r="M883" s="13">
        <v>0</v>
      </c>
      <c r="N883" s="13">
        <v>4100</v>
      </c>
      <c r="O883" s="13">
        <v>300</v>
      </c>
      <c r="P883" s="13">
        <v>0</v>
      </c>
      <c r="Q883" s="13">
        <v>0</v>
      </c>
      <c r="R883" s="13">
        <v>21300</v>
      </c>
      <c r="S883" s="13">
        <v>25700</v>
      </c>
      <c r="T883" s="13">
        <v>4100</v>
      </c>
      <c r="U883" s="13">
        <v>300</v>
      </c>
      <c r="V883" s="13">
        <v>0</v>
      </c>
      <c r="W883" s="13">
        <v>0</v>
      </c>
      <c r="X883" s="13">
        <v>21300</v>
      </c>
      <c r="Y883" s="13">
        <v>25700</v>
      </c>
    </row>
    <row r="884" spans="2:25" x14ac:dyDescent="0.25">
      <c r="B884" s="2">
        <v>879</v>
      </c>
      <c r="C884" s="2">
        <v>2013</v>
      </c>
      <c r="D884" s="1">
        <v>34022</v>
      </c>
      <c r="E884" t="s">
        <v>672</v>
      </c>
      <c r="F884" s="2" t="s">
        <v>1</v>
      </c>
      <c r="G884" s="13">
        <v>79284800</v>
      </c>
      <c r="H884" s="13">
        <v>38600</v>
      </c>
      <c r="I884" s="13">
        <v>13600</v>
      </c>
      <c r="J884" s="13">
        <v>0</v>
      </c>
      <c r="K884" s="13">
        <v>0</v>
      </c>
      <c r="L884" s="13">
        <v>600</v>
      </c>
      <c r="M884" s="13">
        <v>52800</v>
      </c>
      <c r="N884" s="13">
        <v>58200</v>
      </c>
      <c r="O884" s="13">
        <v>16400</v>
      </c>
      <c r="P884" s="13">
        <v>0</v>
      </c>
      <c r="Q884" s="13">
        <v>-100</v>
      </c>
      <c r="R884" s="13">
        <v>413900</v>
      </c>
      <c r="S884" s="13">
        <v>488400</v>
      </c>
      <c r="T884" s="13">
        <v>96800</v>
      </c>
      <c r="U884" s="13">
        <v>30000</v>
      </c>
      <c r="V884" s="13">
        <v>0</v>
      </c>
      <c r="W884" s="13">
        <v>-100</v>
      </c>
      <c r="X884" s="13">
        <v>414500</v>
      </c>
      <c r="Y884" s="13">
        <v>541200</v>
      </c>
    </row>
    <row r="885" spans="2:25" x14ac:dyDescent="0.25">
      <c r="B885" s="2">
        <v>880</v>
      </c>
      <c r="C885" s="2">
        <v>2013</v>
      </c>
      <c r="D885" s="1">
        <v>34024</v>
      </c>
      <c r="E885" t="s">
        <v>673</v>
      </c>
      <c r="F885" s="2" t="s">
        <v>1</v>
      </c>
      <c r="G885" s="13">
        <v>19761300</v>
      </c>
      <c r="H885" s="13">
        <v>0</v>
      </c>
      <c r="I885" s="13">
        <v>0</v>
      </c>
      <c r="J885" s="13">
        <v>0</v>
      </c>
      <c r="K885" s="13">
        <v>0</v>
      </c>
      <c r="L885" s="13">
        <v>0</v>
      </c>
      <c r="M885" s="13">
        <v>0</v>
      </c>
      <c r="N885" s="13">
        <v>5700</v>
      </c>
      <c r="O885" s="13">
        <v>25800</v>
      </c>
      <c r="P885" s="13">
        <v>0</v>
      </c>
      <c r="Q885" s="13">
        <v>0</v>
      </c>
      <c r="R885" s="13">
        <v>221900</v>
      </c>
      <c r="S885" s="13">
        <v>253400</v>
      </c>
      <c r="T885" s="13">
        <v>5700</v>
      </c>
      <c r="U885" s="13">
        <v>25800</v>
      </c>
      <c r="V885" s="13">
        <v>0</v>
      </c>
      <c r="W885" s="13">
        <v>0</v>
      </c>
      <c r="X885" s="13">
        <v>221900</v>
      </c>
      <c r="Y885" s="13">
        <v>253400</v>
      </c>
    </row>
    <row r="886" spans="2:25" x14ac:dyDescent="0.25">
      <c r="B886" s="2">
        <v>881</v>
      </c>
      <c r="C886" s="2">
        <v>2013</v>
      </c>
      <c r="D886" s="1">
        <v>34026</v>
      </c>
      <c r="E886" t="s">
        <v>674</v>
      </c>
      <c r="F886" s="2" t="s">
        <v>1</v>
      </c>
      <c r="G886" s="13">
        <v>99111800</v>
      </c>
      <c r="H886" s="13">
        <v>50300</v>
      </c>
      <c r="I886" s="13">
        <v>359900</v>
      </c>
      <c r="J886" s="13">
        <v>0</v>
      </c>
      <c r="K886" s="13">
        <v>0</v>
      </c>
      <c r="L886" s="13">
        <v>3500</v>
      </c>
      <c r="M886" s="13">
        <v>413700</v>
      </c>
      <c r="N886" s="13">
        <v>171300</v>
      </c>
      <c r="O886" s="13">
        <v>458100</v>
      </c>
      <c r="P886" s="13">
        <v>0</v>
      </c>
      <c r="Q886" s="13">
        <v>0</v>
      </c>
      <c r="R886" s="13">
        <v>123200</v>
      </c>
      <c r="S886" s="13">
        <v>752600</v>
      </c>
      <c r="T886" s="13">
        <v>221600</v>
      </c>
      <c r="U886" s="13">
        <v>818000</v>
      </c>
      <c r="V886" s="13">
        <v>0</v>
      </c>
      <c r="W886" s="13">
        <v>0</v>
      </c>
      <c r="X886" s="13">
        <v>126700</v>
      </c>
      <c r="Y886" s="13">
        <v>1166300</v>
      </c>
    </row>
    <row r="887" spans="2:25" x14ac:dyDescent="0.25">
      <c r="B887" s="2">
        <v>882</v>
      </c>
      <c r="C887" s="2">
        <v>2013</v>
      </c>
      <c r="D887" s="1">
        <v>34028</v>
      </c>
      <c r="E887" t="s">
        <v>382</v>
      </c>
      <c r="F887" s="2" t="s">
        <v>1</v>
      </c>
      <c r="G887" s="13">
        <v>21135600</v>
      </c>
      <c r="H887" s="13">
        <v>0</v>
      </c>
      <c r="I887" s="13">
        <v>0</v>
      </c>
      <c r="J887" s="13">
        <v>0</v>
      </c>
      <c r="K887" s="13">
        <v>0</v>
      </c>
      <c r="L887" s="13">
        <v>0</v>
      </c>
      <c r="M887" s="13">
        <v>0</v>
      </c>
      <c r="N887" s="13">
        <v>900</v>
      </c>
      <c r="O887" s="13">
        <v>0</v>
      </c>
      <c r="P887" s="13">
        <v>0</v>
      </c>
      <c r="Q887" s="13">
        <v>-100</v>
      </c>
      <c r="R887" s="13">
        <v>517500</v>
      </c>
      <c r="S887" s="13">
        <v>518300</v>
      </c>
      <c r="T887" s="13">
        <v>900</v>
      </c>
      <c r="U887" s="13">
        <v>0</v>
      </c>
      <c r="V887" s="13">
        <v>0</v>
      </c>
      <c r="W887" s="13">
        <v>-100</v>
      </c>
      <c r="X887" s="13">
        <v>517500</v>
      </c>
      <c r="Y887" s="13">
        <v>518300</v>
      </c>
    </row>
    <row r="888" spans="2:25" x14ac:dyDescent="0.25">
      <c r="B888" s="2">
        <v>883</v>
      </c>
      <c r="C888" s="2">
        <v>2013</v>
      </c>
      <c r="D888" s="1">
        <v>34030</v>
      </c>
      <c r="E888" t="s">
        <v>675</v>
      </c>
      <c r="F888" s="2" t="s">
        <v>1</v>
      </c>
      <c r="G888" s="13">
        <v>180657500</v>
      </c>
      <c r="H888" s="13">
        <v>0</v>
      </c>
      <c r="I888" s="13">
        <v>0</v>
      </c>
      <c r="J888" s="13">
        <v>0</v>
      </c>
      <c r="K888" s="13">
        <v>0</v>
      </c>
      <c r="L888" s="13">
        <v>0</v>
      </c>
      <c r="M888" s="13">
        <v>0</v>
      </c>
      <c r="N888" s="13">
        <v>162800</v>
      </c>
      <c r="O888" s="13">
        <v>260500</v>
      </c>
      <c r="P888" s="13">
        <v>3800</v>
      </c>
      <c r="Q888" s="13">
        <v>106800</v>
      </c>
      <c r="R888" s="13">
        <v>1350800</v>
      </c>
      <c r="S888" s="13">
        <v>1884700</v>
      </c>
      <c r="T888" s="13">
        <v>162800</v>
      </c>
      <c r="U888" s="13">
        <v>260500</v>
      </c>
      <c r="V888" s="13">
        <v>3800</v>
      </c>
      <c r="W888" s="13">
        <v>106800</v>
      </c>
      <c r="X888" s="13">
        <v>1350800</v>
      </c>
      <c r="Y888" s="13">
        <v>1884700</v>
      </c>
    </row>
    <row r="889" spans="2:25" x14ac:dyDescent="0.25">
      <c r="B889" s="2">
        <v>884</v>
      </c>
      <c r="C889" s="2">
        <v>2013</v>
      </c>
      <c r="D889" s="1">
        <v>34032</v>
      </c>
      <c r="E889" t="s">
        <v>676</v>
      </c>
      <c r="F889" s="2" t="s">
        <v>1</v>
      </c>
      <c r="G889" s="13">
        <v>27441000</v>
      </c>
      <c r="H889" s="13">
        <v>0</v>
      </c>
      <c r="I889" s="13">
        <v>0</v>
      </c>
      <c r="J889" s="13">
        <v>0</v>
      </c>
      <c r="K889" s="13">
        <v>0</v>
      </c>
      <c r="L889" s="13">
        <v>0</v>
      </c>
      <c r="M889" s="13">
        <v>0</v>
      </c>
      <c r="N889" s="13">
        <v>3200</v>
      </c>
      <c r="O889" s="13">
        <v>3100</v>
      </c>
      <c r="P889" s="13">
        <v>0</v>
      </c>
      <c r="Q889" s="13">
        <v>0</v>
      </c>
      <c r="R889" s="13">
        <v>437800</v>
      </c>
      <c r="S889" s="13">
        <v>444100</v>
      </c>
      <c r="T889" s="13">
        <v>3200</v>
      </c>
      <c r="U889" s="13">
        <v>3100</v>
      </c>
      <c r="V889" s="13">
        <v>0</v>
      </c>
      <c r="W889" s="13">
        <v>0</v>
      </c>
      <c r="X889" s="13">
        <v>437800</v>
      </c>
      <c r="Y889" s="13">
        <v>444100</v>
      </c>
    </row>
    <row r="890" spans="2:25" x14ac:dyDescent="0.25">
      <c r="B890" s="2">
        <v>885</v>
      </c>
      <c r="C890" s="2">
        <v>2013</v>
      </c>
      <c r="D890" s="1">
        <v>34034</v>
      </c>
      <c r="E890" t="s">
        <v>677</v>
      </c>
      <c r="F890" s="2" t="s">
        <v>1</v>
      </c>
      <c r="G890" s="13">
        <v>117604400</v>
      </c>
      <c r="H890" s="13">
        <v>0</v>
      </c>
      <c r="I890" s="13">
        <v>2900</v>
      </c>
      <c r="J890" s="13">
        <v>0</v>
      </c>
      <c r="K890" s="13">
        <v>0</v>
      </c>
      <c r="L890" s="13">
        <v>100</v>
      </c>
      <c r="M890" s="13">
        <v>3000</v>
      </c>
      <c r="N890" s="13">
        <v>59100</v>
      </c>
      <c r="O890" s="13">
        <v>36000</v>
      </c>
      <c r="P890" s="13">
        <v>48200</v>
      </c>
      <c r="Q890" s="13">
        <v>-3800</v>
      </c>
      <c r="R890" s="13">
        <v>63400</v>
      </c>
      <c r="S890" s="13">
        <v>202900</v>
      </c>
      <c r="T890" s="13">
        <v>59100</v>
      </c>
      <c r="U890" s="13">
        <v>38900</v>
      </c>
      <c r="V890" s="13">
        <v>48200</v>
      </c>
      <c r="W890" s="13">
        <v>-3800</v>
      </c>
      <c r="X890" s="13">
        <v>63500</v>
      </c>
      <c r="Y890" s="13">
        <v>205900</v>
      </c>
    </row>
    <row r="891" spans="2:25" x14ac:dyDescent="0.25">
      <c r="B891" s="2">
        <v>886</v>
      </c>
      <c r="C891" s="2">
        <v>2013</v>
      </c>
      <c r="D891" s="1">
        <v>34191</v>
      </c>
      <c r="E891" t="s">
        <v>678</v>
      </c>
      <c r="F891" s="2" t="s">
        <v>19</v>
      </c>
      <c r="G891" s="13">
        <v>17132100</v>
      </c>
      <c r="H891" s="13">
        <v>6500</v>
      </c>
      <c r="I891" s="13">
        <v>248200</v>
      </c>
      <c r="J891" s="13">
        <v>0</v>
      </c>
      <c r="K891" s="13">
        <v>0</v>
      </c>
      <c r="L891" s="13">
        <v>34500</v>
      </c>
      <c r="M891" s="13">
        <v>289200</v>
      </c>
      <c r="N891" s="13">
        <v>35700</v>
      </c>
      <c r="O891" s="13">
        <v>46800</v>
      </c>
      <c r="P891" s="13">
        <v>0</v>
      </c>
      <c r="Q891" s="13">
        <v>-500</v>
      </c>
      <c r="R891" s="13">
        <v>20200</v>
      </c>
      <c r="S891" s="13">
        <v>102200</v>
      </c>
      <c r="T891" s="13">
        <v>42200</v>
      </c>
      <c r="U891" s="13">
        <v>295000</v>
      </c>
      <c r="V891" s="13">
        <v>0</v>
      </c>
      <c r="W891" s="13">
        <v>-500</v>
      </c>
      <c r="X891" s="13">
        <v>54700</v>
      </c>
      <c r="Y891" s="13">
        <v>391400</v>
      </c>
    </row>
    <row r="892" spans="2:25" x14ac:dyDescent="0.25">
      <c r="B892" s="2">
        <v>887</v>
      </c>
      <c r="C892" s="2">
        <v>2013</v>
      </c>
      <c r="D892" s="1">
        <v>34201</v>
      </c>
      <c r="E892" t="s">
        <v>664</v>
      </c>
      <c r="F892" s="2" t="s">
        <v>20</v>
      </c>
      <c r="G892" s="13">
        <v>363539900</v>
      </c>
      <c r="H892" s="13">
        <v>888600</v>
      </c>
      <c r="I892" s="13">
        <v>2342400</v>
      </c>
      <c r="J892" s="13">
        <v>0</v>
      </c>
      <c r="K892" s="13">
        <v>0</v>
      </c>
      <c r="L892" s="13">
        <v>795500</v>
      </c>
      <c r="M892" s="13">
        <v>4026500</v>
      </c>
      <c r="N892" s="13">
        <v>8635400</v>
      </c>
      <c r="O892" s="13">
        <v>3295100</v>
      </c>
      <c r="P892" s="13">
        <v>0</v>
      </c>
      <c r="Q892" s="13">
        <v>0</v>
      </c>
      <c r="R892" s="13">
        <v>1656500</v>
      </c>
      <c r="S892" s="13">
        <v>13587000</v>
      </c>
      <c r="T892" s="13">
        <v>9524000</v>
      </c>
      <c r="U892" s="13">
        <v>5637500</v>
      </c>
      <c r="V892" s="13">
        <v>0</v>
      </c>
      <c r="W892" s="13">
        <v>0</v>
      </c>
      <c r="X892" s="13">
        <v>2452000</v>
      </c>
      <c r="Y892" s="13">
        <v>17613500</v>
      </c>
    </row>
    <row r="893" spans="2:25" x14ac:dyDescent="0.25">
      <c r="B893" s="2">
        <v>888</v>
      </c>
      <c r="C893" s="2">
        <v>2013</v>
      </c>
      <c r="D893" s="1">
        <v>35002</v>
      </c>
      <c r="E893" t="s">
        <v>679</v>
      </c>
      <c r="F893" s="2" t="s">
        <v>1</v>
      </c>
      <c r="G893" s="13">
        <v>37310200</v>
      </c>
      <c r="H893" s="13">
        <v>200</v>
      </c>
      <c r="I893" s="13">
        <v>3400</v>
      </c>
      <c r="J893" s="13">
        <v>0</v>
      </c>
      <c r="K893" s="13">
        <v>0</v>
      </c>
      <c r="L893" s="13">
        <v>2000</v>
      </c>
      <c r="M893" s="13">
        <v>5600</v>
      </c>
      <c r="N893" s="13">
        <v>6200</v>
      </c>
      <c r="O893" s="13">
        <v>42900</v>
      </c>
      <c r="P893" s="13">
        <v>0</v>
      </c>
      <c r="Q893" s="13">
        <v>0</v>
      </c>
      <c r="R893" s="13">
        <v>187600</v>
      </c>
      <c r="S893" s="13">
        <v>236700</v>
      </c>
      <c r="T893" s="13">
        <v>6400</v>
      </c>
      <c r="U893" s="13">
        <v>46300</v>
      </c>
      <c r="V893" s="13">
        <v>0</v>
      </c>
      <c r="W893" s="13">
        <v>0</v>
      </c>
      <c r="X893" s="13">
        <v>189600</v>
      </c>
      <c r="Y893" s="13">
        <v>242300</v>
      </c>
    </row>
    <row r="894" spans="2:25" x14ac:dyDescent="0.25">
      <c r="B894" s="2">
        <v>889</v>
      </c>
      <c r="C894" s="2">
        <v>2013</v>
      </c>
      <c r="D894" s="1">
        <v>35004</v>
      </c>
      <c r="E894" t="s">
        <v>680</v>
      </c>
      <c r="F894" s="2" t="s">
        <v>1</v>
      </c>
      <c r="G894" s="13">
        <v>406388100</v>
      </c>
      <c r="H894" s="13">
        <v>632900</v>
      </c>
      <c r="I894" s="13">
        <v>7953200</v>
      </c>
      <c r="J894" s="13">
        <v>0</v>
      </c>
      <c r="K894" s="13">
        <v>0</v>
      </c>
      <c r="L894" s="13">
        <v>251500</v>
      </c>
      <c r="M894" s="13">
        <v>8837600</v>
      </c>
      <c r="N894" s="13">
        <v>726700</v>
      </c>
      <c r="O894" s="13">
        <v>350500</v>
      </c>
      <c r="P894" s="13">
        <v>7000</v>
      </c>
      <c r="Q894" s="13">
        <v>-8900</v>
      </c>
      <c r="R894" s="13">
        <v>240000</v>
      </c>
      <c r="S894" s="13">
        <v>1315300</v>
      </c>
      <c r="T894" s="13">
        <v>1359600</v>
      </c>
      <c r="U894" s="13">
        <v>8303700</v>
      </c>
      <c r="V894" s="13">
        <v>7000</v>
      </c>
      <c r="W894" s="13">
        <v>-8900</v>
      </c>
      <c r="X894" s="13">
        <v>491500</v>
      </c>
      <c r="Y894" s="13">
        <v>10152900</v>
      </c>
    </row>
    <row r="895" spans="2:25" x14ac:dyDescent="0.25">
      <c r="B895" s="2">
        <v>890</v>
      </c>
      <c r="C895" s="2">
        <v>2013</v>
      </c>
      <c r="D895" s="1">
        <v>35006</v>
      </c>
      <c r="E895" t="s">
        <v>681</v>
      </c>
      <c r="F895" s="2" t="s">
        <v>1</v>
      </c>
      <c r="G895" s="13">
        <v>65946100</v>
      </c>
      <c r="H895" s="13">
        <v>200</v>
      </c>
      <c r="I895" s="13">
        <v>500</v>
      </c>
      <c r="J895" s="13">
        <v>0</v>
      </c>
      <c r="K895" s="13">
        <v>0</v>
      </c>
      <c r="L895" s="13">
        <v>40300</v>
      </c>
      <c r="M895" s="13">
        <v>41000</v>
      </c>
      <c r="N895" s="13">
        <v>39900</v>
      </c>
      <c r="O895" s="13">
        <v>35500</v>
      </c>
      <c r="P895" s="13">
        <v>0</v>
      </c>
      <c r="Q895" s="13">
        <v>0</v>
      </c>
      <c r="R895" s="13">
        <v>1401300</v>
      </c>
      <c r="S895" s="13">
        <v>1476700</v>
      </c>
      <c r="T895" s="13">
        <v>40100</v>
      </c>
      <c r="U895" s="13">
        <v>36000</v>
      </c>
      <c r="V895" s="13">
        <v>0</v>
      </c>
      <c r="W895" s="13">
        <v>0</v>
      </c>
      <c r="X895" s="13">
        <v>1441600</v>
      </c>
      <c r="Y895" s="13">
        <v>1517700</v>
      </c>
    </row>
    <row r="896" spans="2:25" x14ac:dyDescent="0.25">
      <c r="B896" s="2">
        <v>891</v>
      </c>
      <c r="C896" s="2">
        <v>2013</v>
      </c>
      <c r="D896" s="1">
        <v>35008</v>
      </c>
      <c r="E896" t="s">
        <v>682</v>
      </c>
      <c r="F896" s="2" t="s">
        <v>1</v>
      </c>
      <c r="G896" s="13">
        <v>45495400</v>
      </c>
      <c r="H896" s="13">
        <v>0</v>
      </c>
      <c r="I896" s="13">
        <v>0</v>
      </c>
      <c r="J896" s="13">
        <v>0</v>
      </c>
      <c r="K896" s="13">
        <v>0</v>
      </c>
      <c r="L896" s="13">
        <v>0</v>
      </c>
      <c r="M896" s="13">
        <v>0</v>
      </c>
      <c r="N896" s="13">
        <v>5400</v>
      </c>
      <c r="O896" s="13">
        <v>0</v>
      </c>
      <c r="P896" s="13">
        <v>0</v>
      </c>
      <c r="Q896" s="13">
        <v>0</v>
      </c>
      <c r="R896" s="13">
        <v>0</v>
      </c>
      <c r="S896" s="13">
        <v>5400</v>
      </c>
      <c r="T896" s="13">
        <v>5400</v>
      </c>
      <c r="U896" s="13">
        <v>0</v>
      </c>
      <c r="V896" s="13">
        <v>0</v>
      </c>
      <c r="W896" s="13">
        <v>0</v>
      </c>
      <c r="X896" s="13">
        <v>0</v>
      </c>
      <c r="Y896" s="13">
        <v>5400</v>
      </c>
    </row>
    <row r="897" spans="2:25" x14ac:dyDescent="0.25">
      <c r="B897" s="2">
        <v>892</v>
      </c>
      <c r="C897" s="2">
        <v>2013</v>
      </c>
      <c r="D897" s="1">
        <v>35010</v>
      </c>
      <c r="E897" t="s">
        <v>153</v>
      </c>
      <c r="F897" s="2" t="s">
        <v>1</v>
      </c>
      <c r="G897" s="13">
        <v>151234600</v>
      </c>
      <c r="H897" s="13">
        <v>0</v>
      </c>
      <c r="I897" s="13">
        <v>0</v>
      </c>
      <c r="J897" s="13">
        <v>0</v>
      </c>
      <c r="K897" s="13">
        <v>0</v>
      </c>
      <c r="L897" s="13">
        <v>0</v>
      </c>
      <c r="M897" s="13">
        <v>0</v>
      </c>
      <c r="N897" s="13">
        <v>55000</v>
      </c>
      <c r="O897" s="13">
        <v>15000</v>
      </c>
      <c r="P897" s="13">
        <v>0</v>
      </c>
      <c r="Q897" s="13">
        <v>0</v>
      </c>
      <c r="R897" s="13">
        <v>529200</v>
      </c>
      <c r="S897" s="13">
        <v>599200</v>
      </c>
      <c r="T897" s="13">
        <v>55000</v>
      </c>
      <c r="U897" s="13">
        <v>15000</v>
      </c>
      <c r="V897" s="13">
        <v>0</v>
      </c>
      <c r="W897" s="13">
        <v>0</v>
      </c>
      <c r="X897" s="13">
        <v>529200</v>
      </c>
      <c r="Y897" s="13">
        <v>599200</v>
      </c>
    </row>
    <row r="898" spans="2:25" x14ac:dyDescent="0.25">
      <c r="B898" s="2">
        <v>893</v>
      </c>
      <c r="C898" s="2">
        <v>2013</v>
      </c>
      <c r="D898" s="1">
        <v>35012</v>
      </c>
      <c r="E898" t="s">
        <v>683</v>
      </c>
      <c r="F898" s="2" t="s">
        <v>1</v>
      </c>
      <c r="G898" s="13">
        <v>149397400</v>
      </c>
      <c r="H898" s="13">
        <v>0</v>
      </c>
      <c r="I898" s="13">
        <v>0</v>
      </c>
      <c r="J898" s="13">
        <v>0</v>
      </c>
      <c r="K898" s="13">
        <v>0</v>
      </c>
      <c r="L898" s="13">
        <v>0</v>
      </c>
      <c r="M898" s="13">
        <v>0</v>
      </c>
      <c r="N898" s="13">
        <v>141500</v>
      </c>
      <c r="O898" s="13">
        <v>135100</v>
      </c>
      <c r="P898" s="13">
        <v>8900</v>
      </c>
      <c r="Q898" s="13">
        <v>-15200</v>
      </c>
      <c r="R898" s="13">
        <v>306700</v>
      </c>
      <c r="S898" s="13">
        <v>577000</v>
      </c>
      <c r="T898" s="13">
        <v>141500</v>
      </c>
      <c r="U898" s="13">
        <v>135100</v>
      </c>
      <c r="V898" s="13">
        <v>8900</v>
      </c>
      <c r="W898" s="13">
        <v>-15200</v>
      </c>
      <c r="X898" s="13">
        <v>306700</v>
      </c>
      <c r="Y898" s="13">
        <v>577000</v>
      </c>
    </row>
    <row r="899" spans="2:25" x14ac:dyDescent="0.25">
      <c r="B899" s="2">
        <v>894</v>
      </c>
      <c r="C899" s="2">
        <v>2013</v>
      </c>
      <c r="D899" s="1">
        <v>35014</v>
      </c>
      <c r="E899" t="s">
        <v>684</v>
      </c>
      <c r="F899" s="2" t="s">
        <v>1</v>
      </c>
      <c r="G899" s="13">
        <v>190276600</v>
      </c>
      <c r="H899" s="13">
        <v>5700</v>
      </c>
      <c r="I899" s="13">
        <v>49900</v>
      </c>
      <c r="J899" s="13">
        <v>0</v>
      </c>
      <c r="K899" s="13">
        <v>0</v>
      </c>
      <c r="L899" s="13">
        <v>8400</v>
      </c>
      <c r="M899" s="13">
        <v>64000</v>
      </c>
      <c r="N899" s="13">
        <v>171400</v>
      </c>
      <c r="O899" s="13">
        <v>309200</v>
      </c>
      <c r="P899" s="13">
        <v>500</v>
      </c>
      <c r="Q899" s="13">
        <v>295000</v>
      </c>
      <c r="R899" s="13">
        <v>593900</v>
      </c>
      <c r="S899" s="13">
        <v>1370000</v>
      </c>
      <c r="T899" s="13">
        <v>177100</v>
      </c>
      <c r="U899" s="13">
        <v>359100</v>
      </c>
      <c r="V899" s="13">
        <v>500</v>
      </c>
      <c r="W899" s="13">
        <v>295000</v>
      </c>
      <c r="X899" s="13">
        <v>602300</v>
      </c>
      <c r="Y899" s="13">
        <v>1434000</v>
      </c>
    </row>
    <row r="900" spans="2:25" x14ac:dyDescent="0.25">
      <c r="B900" s="2">
        <v>895</v>
      </c>
      <c r="C900" s="2">
        <v>2013</v>
      </c>
      <c r="D900" s="1">
        <v>35016</v>
      </c>
      <c r="E900" t="s">
        <v>685</v>
      </c>
      <c r="F900" s="2" t="s">
        <v>1</v>
      </c>
      <c r="G900" s="13">
        <v>123816700</v>
      </c>
      <c r="H900" s="13">
        <v>0</v>
      </c>
      <c r="I900" s="13">
        <v>10800</v>
      </c>
      <c r="J900" s="13">
        <v>0</v>
      </c>
      <c r="K900" s="13">
        <v>0</v>
      </c>
      <c r="L900" s="13">
        <v>100</v>
      </c>
      <c r="M900" s="13">
        <v>10900</v>
      </c>
      <c r="N900" s="13">
        <v>119900</v>
      </c>
      <c r="O900" s="13">
        <v>43400</v>
      </c>
      <c r="P900" s="13">
        <v>0</v>
      </c>
      <c r="Q900" s="13">
        <v>17900</v>
      </c>
      <c r="R900" s="13">
        <v>403300</v>
      </c>
      <c r="S900" s="13">
        <v>584500</v>
      </c>
      <c r="T900" s="13">
        <v>119900</v>
      </c>
      <c r="U900" s="13">
        <v>54200</v>
      </c>
      <c r="V900" s="13">
        <v>0</v>
      </c>
      <c r="W900" s="13">
        <v>17900</v>
      </c>
      <c r="X900" s="13">
        <v>403400</v>
      </c>
      <c r="Y900" s="13">
        <v>595400</v>
      </c>
    </row>
    <row r="901" spans="2:25" x14ac:dyDescent="0.25">
      <c r="B901" s="2">
        <v>896</v>
      </c>
      <c r="C901" s="2">
        <v>2013</v>
      </c>
      <c r="D901" s="1">
        <v>35018</v>
      </c>
      <c r="E901" t="s">
        <v>686</v>
      </c>
      <c r="F901" s="2" t="s">
        <v>1</v>
      </c>
      <c r="G901" s="13">
        <v>80699800</v>
      </c>
      <c r="H901" s="13">
        <v>0</v>
      </c>
      <c r="I901" s="13">
        <v>315500</v>
      </c>
      <c r="J901" s="13">
        <v>0</v>
      </c>
      <c r="K901" s="13">
        <v>0</v>
      </c>
      <c r="L901" s="13">
        <v>0</v>
      </c>
      <c r="M901" s="13">
        <v>315500</v>
      </c>
      <c r="N901" s="13">
        <v>11500</v>
      </c>
      <c r="O901" s="13">
        <v>17400</v>
      </c>
      <c r="P901" s="13">
        <v>0</v>
      </c>
      <c r="Q901" s="13">
        <v>0</v>
      </c>
      <c r="R901" s="13">
        <v>341100</v>
      </c>
      <c r="S901" s="13">
        <v>370000</v>
      </c>
      <c r="T901" s="13">
        <v>11500</v>
      </c>
      <c r="U901" s="13">
        <v>332900</v>
      </c>
      <c r="V901" s="13">
        <v>0</v>
      </c>
      <c r="W901" s="13">
        <v>0</v>
      </c>
      <c r="X901" s="13">
        <v>341100</v>
      </c>
      <c r="Y901" s="13">
        <v>685500</v>
      </c>
    </row>
    <row r="902" spans="2:25" x14ac:dyDescent="0.25">
      <c r="B902" s="2">
        <v>897</v>
      </c>
      <c r="C902" s="2">
        <v>2013</v>
      </c>
      <c r="D902" s="1">
        <v>35020</v>
      </c>
      <c r="E902" t="s">
        <v>86</v>
      </c>
      <c r="F902" s="2" t="s">
        <v>1</v>
      </c>
      <c r="G902" s="13">
        <v>43330800</v>
      </c>
      <c r="H902" s="13">
        <v>0</v>
      </c>
      <c r="I902" s="13">
        <v>0</v>
      </c>
      <c r="J902" s="13">
        <v>0</v>
      </c>
      <c r="K902" s="13">
        <v>0</v>
      </c>
      <c r="L902" s="13">
        <v>0</v>
      </c>
      <c r="M902" s="13">
        <v>0</v>
      </c>
      <c r="N902" s="13">
        <v>84300</v>
      </c>
      <c r="O902" s="13">
        <v>69200</v>
      </c>
      <c r="P902" s="13">
        <v>0</v>
      </c>
      <c r="Q902" s="13">
        <v>32600</v>
      </c>
      <c r="R902" s="13">
        <v>483500</v>
      </c>
      <c r="S902" s="13">
        <v>669600</v>
      </c>
      <c r="T902" s="13">
        <v>84300</v>
      </c>
      <c r="U902" s="13">
        <v>69200</v>
      </c>
      <c r="V902" s="13">
        <v>0</v>
      </c>
      <c r="W902" s="13">
        <v>32600</v>
      </c>
      <c r="X902" s="13">
        <v>483500</v>
      </c>
      <c r="Y902" s="13">
        <v>669600</v>
      </c>
    </row>
    <row r="903" spans="2:25" x14ac:dyDescent="0.25">
      <c r="B903" s="2">
        <v>898</v>
      </c>
      <c r="C903" s="2">
        <v>2013</v>
      </c>
      <c r="D903" s="1">
        <v>35022</v>
      </c>
      <c r="E903" t="s">
        <v>687</v>
      </c>
      <c r="F903" s="2" t="s">
        <v>1</v>
      </c>
      <c r="G903" s="13">
        <v>61817700</v>
      </c>
      <c r="H903" s="13">
        <v>1600</v>
      </c>
      <c r="I903" s="13">
        <v>3500</v>
      </c>
      <c r="J903" s="13">
        <v>0</v>
      </c>
      <c r="K903" s="13">
        <v>0</v>
      </c>
      <c r="L903" s="13">
        <v>200</v>
      </c>
      <c r="M903" s="13">
        <v>5300</v>
      </c>
      <c r="N903" s="13">
        <v>19900</v>
      </c>
      <c r="O903" s="13">
        <v>134600</v>
      </c>
      <c r="P903" s="13">
        <v>0</v>
      </c>
      <c r="Q903" s="13">
        <v>0</v>
      </c>
      <c r="R903" s="13">
        <v>304300</v>
      </c>
      <c r="S903" s="13">
        <v>458800</v>
      </c>
      <c r="T903" s="13">
        <v>21500</v>
      </c>
      <c r="U903" s="13">
        <v>138100</v>
      </c>
      <c r="V903" s="13">
        <v>0</v>
      </c>
      <c r="W903" s="13">
        <v>0</v>
      </c>
      <c r="X903" s="13">
        <v>304500</v>
      </c>
      <c r="Y903" s="13">
        <v>464100</v>
      </c>
    </row>
    <row r="904" spans="2:25" x14ac:dyDescent="0.25">
      <c r="B904" s="2">
        <v>899</v>
      </c>
      <c r="C904" s="2">
        <v>2013</v>
      </c>
      <c r="D904" s="1">
        <v>35024</v>
      </c>
      <c r="E904" t="s">
        <v>100</v>
      </c>
      <c r="F904" s="2" t="s">
        <v>1</v>
      </c>
      <c r="G904" s="13">
        <v>94050700</v>
      </c>
      <c r="H904" s="13">
        <v>200</v>
      </c>
      <c r="I904" s="13">
        <v>16000</v>
      </c>
      <c r="J904" s="13">
        <v>0</v>
      </c>
      <c r="K904" s="13">
        <v>0</v>
      </c>
      <c r="L904" s="13">
        <v>100</v>
      </c>
      <c r="M904" s="13">
        <v>16300</v>
      </c>
      <c r="N904" s="13">
        <v>271100</v>
      </c>
      <c r="O904" s="13">
        <v>299800</v>
      </c>
      <c r="P904" s="13">
        <v>0</v>
      </c>
      <c r="Q904" s="13">
        <v>0</v>
      </c>
      <c r="R904" s="13">
        <v>56300</v>
      </c>
      <c r="S904" s="13">
        <v>627200</v>
      </c>
      <c r="T904" s="13">
        <v>271300</v>
      </c>
      <c r="U904" s="13">
        <v>315800</v>
      </c>
      <c r="V904" s="13">
        <v>0</v>
      </c>
      <c r="W904" s="13">
        <v>0</v>
      </c>
      <c r="X904" s="13">
        <v>56400</v>
      </c>
      <c r="Y904" s="13">
        <v>643500</v>
      </c>
    </row>
    <row r="905" spans="2:25" x14ac:dyDescent="0.25">
      <c r="B905" s="2">
        <v>900</v>
      </c>
      <c r="C905" s="2">
        <v>2013</v>
      </c>
      <c r="D905" s="1">
        <v>35026</v>
      </c>
      <c r="E905" t="s">
        <v>688</v>
      </c>
      <c r="F905" s="2" t="s">
        <v>1</v>
      </c>
      <c r="G905" s="13">
        <v>48040600</v>
      </c>
      <c r="H905" s="13">
        <v>0</v>
      </c>
      <c r="I905" s="13">
        <v>0</v>
      </c>
      <c r="J905" s="13">
        <v>0</v>
      </c>
      <c r="K905" s="13">
        <v>0</v>
      </c>
      <c r="L905" s="13">
        <v>0</v>
      </c>
      <c r="M905" s="13">
        <v>0</v>
      </c>
      <c r="N905" s="13">
        <v>20800</v>
      </c>
      <c r="O905" s="13">
        <v>234900</v>
      </c>
      <c r="P905" s="13">
        <v>0</v>
      </c>
      <c r="Q905" s="13">
        <v>0</v>
      </c>
      <c r="R905" s="13">
        <v>290300</v>
      </c>
      <c r="S905" s="13">
        <v>546000</v>
      </c>
      <c r="T905" s="13">
        <v>20800</v>
      </c>
      <c r="U905" s="13">
        <v>234900</v>
      </c>
      <c r="V905" s="13">
        <v>0</v>
      </c>
      <c r="W905" s="13">
        <v>0</v>
      </c>
      <c r="X905" s="13">
        <v>290300</v>
      </c>
      <c r="Y905" s="13">
        <v>546000</v>
      </c>
    </row>
    <row r="906" spans="2:25" x14ac:dyDescent="0.25">
      <c r="B906" s="2">
        <v>901</v>
      </c>
      <c r="C906" s="2">
        <v>2013</v>
      </c>
      <c r="D906" s="1">
        <v>35028</v>
      </c>
      <c r="E906" t="s">
        <v>689</v>
      </c>
      <c r="F906" s="2" t="s">
        <v>1</v>
      </c>
      <c r="G906" s="13">
        <v>18983900</v>
      </c>
      <c r="H906" s="13">
        <v>0</v>
      </c>
      <c r="I906" s="13">
        <v>0</v>
      </c>
      <c r="J906" s="13">
        <v>0</v>
      </c>
      <c r="K906" s="13">
        <v>0</v>
      </c>
      <c r="L906" s="13">
        <v>0</v>
      </c>
      <c r="M906" s="13">
        <v>0</v>
      </c>
      <c r="N906" s="13">
        <v>9600</v>
      </c>
      <c r="O906" s="13">
        <v>4400</v>
      </c>
      <c r="P906" s="13">
        <v>0</v>
      </c>
      <c r="Q906" s="13">
        <v>100</v>
      </c>
      <c r="R906" s="13">
        <v>5000</v>
      </c>
      <c r="S906" s="13">
        <v>19100</v>
      </c>
      <c r="T906" s="13">
        <v>9600</v>
      </c>
      <c r="U906" s="13">
        <v>4400</v>
      </c>
      <c r="V906" s="13">
        <v>0</v>
      </c>
      <c r="W906" s="13">
        <v>100</v>
      </c>
      <c r="X906" s="13">
        <v>5000</v>
      </c>
      <c r="Y906" s="13">
        <v>19100</v>
      </c>
    </row>
    <row r="907" spans="2:25" x14ac:dyDescent="0.25">
      <c r="B907" s="2">
        <v>902</v>
      </c>
      <c r="C907" s="2">
        <v>2013</v>
      </c>
      <c r="D907" s="1">
        <v>35030</v>
      </c>
      <c r="E907" t="s">
        <v>690</v>
      </c>
      <c r="F907" s="2" t="s">
        <v>1</v>
      </c>
      <c r="G907" s="13">
        <v>66464600</v>
      </c>
      <c r="H907" s="13">
        <v>0</v>
      </c>
      <c r="I907" s="13">
        <v>0</v>
      </c>
      <c r="J907" s="13">
        <v>0</v>
      </c>
      <c r="K907" s="13">
        <v>0</v>
      </c>
      <c r="L907" s="13">
        <v>0</v>
      </c>
      <c r="M907" s="13">
        <v>0</v>
      </c>
      <c r="N907" s="13">
        <v>45700</v>
      </c>
      <c r="O907" s="13">
        <v>15700</v>
      </c>
      <c r="P907" s="13">
        <v>0</v>
      </c>
      <c r="Q907" s="13">
        <v>23000</v>
      </c>
      <c r="R907" s="13">
        <v>493100</v>
      </c>
      <c r="S907" s="13">
        <v>577500</v>
      </c>
      <c r="T907" s="13">
        <v>45700</v>
      </c>
      <c r="U907" s="13">
        <v>15700</v>
      </c>
      <c r="V907" s="13">
        <v>0</v>
      </c>
      <c r="W907" s="13">
        <v>23000</v>
      </c>
      <c r="X907" s="13">
        <v>493100</v>
      </c>
      <c r="Y907" s="13">
        <v>577500</v>
      </c>
    </row>
    <row r="908" spans="2:25" x14ac:dyDescent="0.25">
      <c r="B908" s="2">
        <v>903</v>
      </c>
      <c r="C908" s="2">
        <v>2013</v>
      </c>
      <c r="D908" s="1">
        <v>35032</v>
      </c>
      <c r="E908" t="s">
        <v>404</v>
      </c>
      <c r="F908" s="2" t="s">
        <v>1</v>
      </c>
      <c r="G908" s="13">
        <v>64567700</v>
      </c>
      <c r="H908" s="13">
        <v>0</v>
      </c>
      <c r="I908" s="13">
        <v>0</v>
      </c>
      <c r="J908" s="13">
        <v>0</v>
      </c>
      <c r="K908" s="13">
        <v>0</v>
      </c>
      <c r="L908" s="13">
        <v>0</v>
      </c>
      <c r="M908" s="13">
        <v>0</v>
      </c>
      <c r="N908" s="13">
        <v>40500</v>
      </c>
      <c r="O908" s="13">
        <v>17800</v>
      </c>
      <c r="P908" s="13">
        <v>1000</v>
      </c>
      <c r="Q908" s="13">
        <v>98300</v>
      </c>
      <c r="R908" s="13">
        <v>1587500</v>
      </c>
      <c r="S908" s="13">
        <v>1745100</v>
      </c>
      <c r="T908" s="13">
        <v>40500</v>
      </c>
      <c r="U908" s="13">
        <v>17800</v>
      </c>
      <c r="V908" s="13">
        <v>1000</v>
      </c>
      <c r="W908" s="13">
        <v>98300</v>
      </c>
      <c r="X908" s="13">
        <v>1587500</v>
      </c>
      <c r="Y908" s="13">
        <v>1745100</v>
      </c>
    </row>
    <row r="909" spans="2:25" x14ac:dyDescent="0.25">
      <c r="B909" s="2">
        <v>904</v>
      </c>
      <c r="C909" s="2">
        <v>2013</v>
      </c>
      <c r="D909" s="1">
        <v>35251</v>
      </c>
      <c r="E909" t="s">
        <v>684</v>
      </c>
      <c r="F909" s="2" t="s">
        <v>20</v>
      </c>
      <c r="G909" s="13">
        <v>374530100</v>
      </c>
      <c r="H909" s="13">
        <v>1002400</v>
      </c>
      <c r="I909" s="13">
        <v>1394100</v>
      </c>
      <c r="J909" s="13">
        <v>0</v>
      </c>
      <c r="K909" s="13">
        <v>0</v>
      </c>
      <c r="L909" s="13">
        <v>969900</v>
      </c>
      <c r="M909" s="13">
        <v>3366400</v>
      </c>
      <c r="N909" s="13">
        <v>7556600</v>
      </c>
      <c r="O909" s="13">
        <v>2724600</v>
      </c>
      <c r="P909" s="13">
        <v>0</v>
      </c>
      <c r="Q909" s="13">
        <v>0</v>
      </c>
      <c r="R909" s="13">
        <v>1747000</v>
      </c>
      <c r="S909" s="13">
        <v>12028200</v>
      </c>
      <c r="T909" s="13">
        <v>8559000</v>
      </c>
      <c r="U909" s="13">
        <v>4118700</v>
      </c>
      <c r="V909" s="13">
        <v>0</v>
      </c>
      <c r="W909" s="13">
        <v>0</v>
      </c>
      <c r="X909" s="13">
        <v>2716900</v>
      </c>
      <c r="Y909" s="13">
        <v>15394600</v>
      </c>
    </row>
    <row r="910" spans="2:25" x14ac:dyDescent="0.25">
      <c r="B910" s="2">
        <v>905</v>
      </c>
      <c r="C910" s="2">
        <v>2013</v>
      </c>
      <c r="D910" s="1">
        <v>35286</v>
      </c>
      <c r="E910" t="s">
        <v>690</v>
      </c>
      <c r="F910" s="2" t="s">
        <v>20</v>
      </c>
      <c r="G910" s="13">
        <v>217843500</v>
      </c>
      <c r="H910" s="13">
        <v>319400</v>
      </c>
      <c r="I910" s="13">
        <v>2936900</v>
      </c>
      <c r="J910" s="13">
        <v>0</v>
      </c>
      <c r="K910" s="13">
        <v>0</v>
      </c>
      <c r="L910" s="13">
        <v>104100</v>
      </c>
      <c r="M910" s="13">
        <v>3360400</v>
      </c>
      <c r="N910" s="13">
        <v>3234100</v>
      </c>
      <c r="O910" s="13">
        <v>1057500</v>
      </c>
      <c r="P910" s="13">
        <v>200</v>
      </c>
      <c r="Q910" s="13">
        <v>0</v>
      </c>
      <c r="R910" s="13">
        <v>909300</v>
      </c>
      <c r="S910" s="13">
        <v>5201100</v>
      </c>
      <c r="T910" s="13">
        <v>3553500</v>
      </c>
      <c r="U910" s="13">
        <v>3994400</v>
      </c>
      <c r="V910" s="13">
        <v>200</v>
      </c>
      <c r="W910" s="13">
        <v>0</v>
      </c>
      <c r="X910" s="13">
        <v>1013400</v>
      </c>
      <c r="Y910" s="13">
        <v>8561500</v>
      </c>
    </row>
    <row r="911" spans="2:25" x14ac:dyDescent="0.25">
      <c r="B911" s="2">
        <v>906</v>
      </c>
      <c r="C911" s="2">
        <v>2013</v>
      </c>
      <c r="D911" s="1">
        <v>36002</v>
      </c>
      <c r="E911" t="s">
        <v>691</v>
      </c>
      <c r="F911" s="2" t="s">
        <v>1</v>
      </c>
      <c r="G911" s="13">
        <v>128074900</v>
      </c>
      <c r="H911" s="13">
        <v>23500</v>
      </c>
      <c r="I911" s="13">
        <v>1783700</v>
      </c>
      <c r="J911" s="13">
        <v>0</v>
      </c>
      <c r="K911" s="13">
        <v>0</v>
      </c>
      <c r="L911" s="13">
        <v>7200</v>
      </c>
      <c r="M911" s="13">
        <v>1814400</v>
      </c>
      <c r="N911" s="13">
        <v>224900</v>
      </c>
      <c r="O911" s="13">
        <v>222500</v>
      </c>
      <c r="P911" s="13">
        <v>0</v>
      </c>
      <c r="Q911" s="13">
        <v>100</v>
      </c>
      <c r="R911" s="13">
        <v>28700</v>
      </c>
      <c r="S911" s="13">
        <v>476200</v>
      </c>
      <c r="T911" s="13">
        <v>248400</v>
      </c>
      <c r="U911" s="13">
        <v>2006200</v>
      </c>
      <c r="V911" s="13">
        <v>0</v>
      </c>
      <c r="W911" s="13">
        <v>100</v>
      </c>
      <c r="X911" s="13">
        <v>35900</v>
      </c>
      <c r="Y911" s="13">
        <v>2290600</v>
      </c>
    </row>
    <row r="912" spans="2:25" x14ac:dyDescent="0.25">
      <c r="B912" s="2">
        <v>907</v>
      </c>
      <c r="C912" s="2">
        <v>2013</v>
      </c>
      <c r="D912" s="1">
        <v>36004</v>
      </c>
      <c r="E912" t="s">
        <v>692</v>
      </c>
      <c r="F912" s="2" t="s">
        <v>1</v>
      </c>
      <c r="G912" s="13">
        <v>72774400</v>
      </c>
      <c r="H912" s="13">
        <v>0</v>
      </c>
      <c r="I912" s="13">
        <v>500</v>
      </c>
      <c r="J912" s="13">
        <v>0</v>
      </c>
      <c r="K912" s="13">
        <v>0</v>
      </c>
      <c r="L912" s="13">
        <v>0</v>
      </c>
      <c r="M912" s="13">
        <v>500</v>
      </c>
      <c r="N912" s="13">
        <v>3900</v>
      </c>
      <c r="O912" s="13">
        <v>217200</v>
      </c>
      <c r="P912" s="13">
        <v>0</v>
      </c>
      <c r="Q912" s="13">
        <v>0</v>
      </c>
      <c r="R912" s="13">
        <v>9900</v>
      </c>
      <c r="S912" s="13">
        <v>231000</v>
      </c>
      <c r="T912" s="13">
        <v>3900</v>
      </c>
      <c r="U912" s="13">
        <v>217700</v>
      </c>
      <c r="V912" s="13">
        <v>0</v>
      </c>
      <c r="W912" s="13">
        <v>0</v>
      </c>
      <c r="X912" s="13">
        <v>9900</v>
      </c>
      <c r="Y912" s="13">
        <v>231500</v>
      </c>
    </row>
    <row r="913" spans="2:25" x14ac:dyDescent="0.25">
      <c r="B913" s="2">
        <v>908</v>
      </c>
      <c r="C913" s="2">
        <v>2013</v>
      </c>
      <c r="D913" s="1">
        <v>36006</v>
      </c>
      <c r="E913" t="s">
        <v>693</v>
      </c>
      <c r="F913" s="2" t="s">
        <v>1</v>
      </c>
      <c r="G913" s="13">
        <v>95438100</v>
      </c>
      <c r="H913" s="13">
        <v>2300</v>
      </c>
      <c r="I913" s="13">
        <v>8900</v>
      </c>
      <c r="J913" s="13">
        <v>0</v>
      </c>
      <c r="K913" s="13">
        <v>0</v>
      </c>
      <c r="L913" s="13">
        <v>1500</v>
      </c>
      <c r="M913" s="13">
        <v>12700</v>
      </c>
      <c r="N913" s="13">
        <v>129900</v>
      </c>
      <c r="O913" s="13">
        <v>130000</v>
      </c>
      <c r="P913" s="13">
        <v>0</v>
      </c>
      <c r="Q913" s="13">
        <v>0</v>
      </c>
      <c r="R913" s="13">
        <v>57800</v>
      </c>
      <c r="S913" s="13">
        <v>317700</v>
      </c>
      <c r="T913" s="13">
        <v>132200</v>
      </c>
      <c r="U913" s="13">
        <v>138900</v>
      </c>
      <c r="V913" s="13">
        <v>0</v>
      </c>
      <c r="W913" s="13">
        <v>0</v>
      </c>
      <c r="X913" s="13">
        <v>59300</v>
      </c>
      <c r="Y913" s="13">
        <v>330400</v>
      </c>
    </row>
    <row r="914" spans="2:25" x14ac:dyDescent="0.25">
      <c r="B914" s="2">
        <v>909</v>
      </c>
      <c r="C914" s="2">
        <v>2013</v>
      </c>
      <c r="D914" s="1">
        <v>36008</v>
      </c>
      <c r="E914" t="s">
        <v>89</v>
      </c>
      <c r="F914" s="2" t="s">
        <v>1</v>
      </c>
      <c r="G914" s="13">
        <v>74312100</v>
      </c>
      <c r="H914" s="13">
        <v>9700</v>
      </c>
      <c r="I914" s="13">
        <v>266400</v>
      </c>
      <c r="J914" s="13">
        <v>0</v>
      </c>
      <c r="K914" s="13">
        <v>0</v>
      </c>
      <c r="L914" s="13">
        <v>300</v>
      </c>
      <c r="M914" s="13">
        <v>276400</v>
      </c>
      <c r="N914" s="13">
        <v>36900</v>
      </c>
      <c r="O914" s="13">
        <v>444500</v>
      </c>
      <c r="P914" s="13">
        <v>0</v>
      </c>
      <c r="Q914" s="13">
        <v>0</v>
      </c>
      <c r="R914" s="13">
        <v>38800</v>
      </c>
      <c r="S914" s="13">
        <v>520200</v>
      </c>
      <c r="T914" s="13">
        <v>46600</v>
      </c>
      <c r="U914" s="13">
        <v>710900</v>
      </c>
      <c r="V914" s="13">
        <v>0</v>
      </c>
      <c r="W914" s="13">
        <v>0</v>
      </c>
      <c r="X914" s="13">
        <v>39100</v>
      </c>
      <c r="Y914" s="13">
        <v>796600</v>
      </c>
    </row>
    <row r="915" spans="2:25" x14ac:dyDescent="0.25">
      <c r="B915" s="2">
        <v>910</v>
      </c>
      <c r="C915" s="2">
        <v>2013</v>
      </c>
      <c r="D915" s="1">
        <v>36010</v>
      </c>
      <c r="E915" t="s">
        <v>560</v>
      </c>
      <c r="F915" s="2" t="s">
        <v>1</v>
      </c>
      <c r="G915" s="13">
        <v>101598100</v>
      </c>
      <c r="H915" s="13">
        <v>6100</v>
      </c>
      <c r="I915" s="13">
        <v>18500</v>
      </c>
      <c r="J915" s="13">
        <v>0</v>
      </c>
      <c r="K915" s="13">
        <v>0</v>
      </c>
      <c r="L915" s="13">
        <v>2200</v>
      </c>
      <c r="M915" s="13">
        <v>26800</v>
      </c>
      <c r="N915" s="13">
        <v>61200</v>
      </c>
      <c r="O915" s="13">
        <v>1207300</v>
      </c>
      <c r="P915" s="13">
        <v>0</v>
      </c>
      <c r="Q915" s="13">
        <v>0</v>
      </c>
      <c r="R915" s="13">
        <v>57300</v>
      </c>
      <c r="S915" s="13">
        <v>1325800</v>
      </c>
      <c r="T915" s="13">
        <v>67300</v>
      </c>
      <c r="U915" s="13">
        <v>1225800</v>
      </c>
      <c r="V915" s="13">
        <v>0</v>
      </c>
      <c r="W915" s="13">
        <v>0</v>
      </c>
      <c r="X915" s="13">
        <v>59500</v>
      </c>
      <c r="Y915" s="13">
        <v>1352600</v>
      </c>
    </row>
    <row r="916" spans="2:25" x14ac:dyDescent="0.25">
      <c r="B916" s="2">
        <v>911</v>
      </c>
      <c r="C916" s="2">
        <v>2013</v>
      </c>
      <c r="D916" s="1">
        <v>36012</v>
      </c>
      <c r="E916" t="s">
        <v>694</v>
      </c>
      <c r="F916" s="2" t="s">
        <v>1</v>
      </c>
      <c r="G916" s="13">
        <v>98585600</v>
      </c>
      <c r="H916" s="13">
        <v>600</v>
      </c>
      <c r="I916" s="13">
        <v>136700</v>
      </c>
      <c r="J916" s="13">
        <v>0</v>
      </c>
      <c r="K916" s="13">
        <v>0</v>
      </c>
      <c r="L916" s="13">
        <v>4800</v>
      </c>
      <c r="M916" s="13">
        <v>142100</v>
      </c>
      <c r="N916" s="13">
        <v>126100</v>
      </c>
      <c r="O916" s="13">
        <v>77000</v>
      </c>
      <c r="P916" s="13">
        <v>0</v>
      </c>
      <c r="Q916" s="13">
        <v>100</v>
      </c>
      <c r="R916" s="13">
        <v>422400</v>
      </c>
      <c r="S916" s="13">
        <v>625600</v>
      </c>
      <c r="T916" s="13">
        <v>126700</v>
      </c>
      <c r="U916" s="13">
        <v>213700</v>
      </c>
      <c r="V916" s="13">
        <v>0</v>
      </c>
      <c r="W916" s="13">
        <v>100</v>
      </c>
      <c r="X916" s="13">
        <v>427200</v>
      </c>
      <c r="Y916" s="13">
        <v>767700</v>
      </c>
    </row>
    <row r="917" spans="2:25" x14ac:dyDescent="0.25">
      <c r="B917" s="2">
        <v>912</v>
      </c>
      <c r="C917" s="2">
        <v>2013</v>
      </c>
      <c r="D917" s="1">
        <v>36014</v>
      </c>
      <c r="E917" t="s">
        <v>695</v>
      </c>
      <c r="F917" s="2" t="s">
        <v>1</v>
      </c>
      <c r="G917" s="13">
        <v>158017500</v>
      </c>
      <c r="H917" s="13">
        <v>32800</v>
      </c>
      <c r="I917" s="13">
        <v>597200</v>
      </c>
      <c r="J917" s="13">
        <v>0</v>
      </c>
      <c r="K917" s="13">
        <v>0</v>
      </c>
      <c r="L917" s="13">
        <v>303300</v>
      </c>
      <c r="M917" s="13">
        <v>933300</v>
      </c>
      <c r="N917" s="13">
        <v>52600</v>
      </c>
      <c r="O917" s="13">
        <v>415200</v>
      </c>
      <c r="P917" s="13">
        <v>0</v>
      </c>
      <c r="Q917" s="13">
        <v>0</v>
      </c>
      <c r="R917" s="13">
        <v>141800</v>
      </c>
      <c r="S917" s="13">
        <v>609600</v>
      </c>
      <c r="T917" s="13">
        <v>85400</v>
      </c>
      <c r="U917" s="13">
        <v>1012400</v>
      </c>
      <c r="V917" s="13">
        <v>0</v>
      </c>
      <c r="W917" s="13">
        <v>0</v>
      </c>
      <c r="X917" s="13">
        <v>445100</v>
      </c>
      <c r="Y917" s="13">
        <v>1542900</v>
      </c>
    </row>
    <row r="918" spans="2:25" x14ac:dyDescent="0.25">
      <c r="B918" s="2">
        <v>913</v>
      </c>
      <c r="C918" s="2">
        <v>2013</v>
      </c>
      <c r="D918" s="1">
        <v>36016</v>
      </c>
      <c r="E918" t="s">
        <v>478</v>
      </c>
      <c r="F918" s="2" t="s">
        <v>1</v>
      </c>
      <c r="G918" s="13">
        <v>133262900</v>
      </c>
      <c r="H918" s="13">
        <v>10500</v>
      </c>
      <c r="I918" s="13">
        <v>148300</v>
      </c>
      <c r="J918" s="13">
        <v>0</v>
      </c>
      <c r="K918" s="13">
        <v>0</v>
      </c>
      <c r="L918" s="13">
        <v>3400</v>
      </c>
      <c r="M918" s="13">
        <v>162200</v>
      </c>
      <c r="N918" s="13">
        <v>250300</v>
      </c>
      <c r="O918" s="13">
        <v>411600</v>
      </c>
      <c r="P918" s="13">
        <v>0</v>
      </c>
      <c r="Q918" s="13">
        <v>-76000</v>
      </c>
      <c r="R918" s="13">
        <v>227700</v>
      </c>
      <c r="S918" s="13">
        <v>813600</v>
      </c>
      <c r="T918" s="13">
        <v>260800</v>
      </c>
      <c r="U918" s="13">
        <v>559900</v>
      </c>
      <c r="V918" s="13">
        <v>0</v>
      </c>
      <c r="W918" s="13">
        <v>-76000</v>
      </c>
      <c r="X918" s="13">
        <v>231100</v>
      </c>
      <c r="Y918" s="13">
        <v>975800</v>
      </c>
    </row>
    <row r="919" spans="2:25" x14ac:dyDescent="0.25">
      <c r="B919" s="2">
        <v>914</v>
      </c>
      <c r="C919" s="2">
        <v>2013</v>
      </c>
      <c r="D919" s="1">
        <v>36018</v>
      </c>
      <c r="E919" t="s">
        <v>696</v>
      </c>
      <c r="F919" s="2" t="s">
        <v>1</v>
      </c>
      <c r="G919" s="13">
        <v>86334900</v>
      </c>
      <c r="H919" s="13">
        <v>22000</v>
      </c>
      <c r="I919" s="13">
        <v>22900</v>
      </c>
      <c r="J919" s="13">
        <v>0</v>
      </c>
      <c r="K919" s="13">
        <v>0</v>
      </c>
      <c r="L919" s="13">
        <v>5600</v>
      </c>
      <c r="M919" s="13">
        <v>50500</v>
      </c>
      <c r="N919" s="13">
        <v>67300</v>
      </c>
      <c r="O919" s="13">
        <v>298600</v>
      </c>
      <c r="P919" s="13">
        <v>0</v>
      </c>
      <c r="Q919" s="13">
        <v>0</v>
      </c>
      <c r="R919" s="13">
        <v>109900</v>
      </c>
      <c r="S919" s="13">
        <v>475800</v>
      </c>
      <c r="T919" s="13">
        <v>89300</v>
      </c>
      <c r="U919" s="13">
        <v>321500</v>
      </c>
      <c r="V919" s="13">
        <v>0</v>
      </c>
      <c r="W919" s="13">
        <v>0</v>
      </c>
      <c r="X919" s="13">
        <v>115500</v>
      </c>
      <c r="Y919" s="13">
        <v>526300</v>
      </c>
    </row>
    <row r="920" spans="2:25" x14ac:dyDescent="0.25">
      <c r="B920" s="2">
        <v>915</v>
      </c>
      <c r="C920" s="2">
        <v>2013</v>
      </c>
      <c r="D920" s="1">
        <v>36020</v>
      </c>
      <c r="E920" t="s">
        <v>697</v>
      </c>
      <c r="F920" s="2" t="s">
        <v>1</v>
      </c>
      <c r="G920" s="13">
        <v>192589700</v>
      </c>
      <c r="H920" s="13">
        <v>2900</v>
      </c>
      <c r="I920" s="13">
        <v>12200</v>
      </c>
      <c r="J920" s="13">
        <v>0</v>
      </c>
      <c r="K920" s="13">
        <v>0</v>
      </c>
      <c r="L920" s="13">
        <v>600</v>
      </c>
      <c r="M920" s="13">
        <v>15700</v>
      </c>
      <c r="N920" s="13">
        <v>409700</v>
      </c>
      <c r="O920" s="13">
        <v>5899100</v>
      </c>
      <c r="P920" s="13">
        <v>0</v>
      </c>
      <c r="Q920" s="13">
        <v>0</v>
      </c>
      <c r="R920" s="13">
        <v>71800</v>
      </c>
      <c r="S920" s="13">
        <v>6380600</v>
      </c>
      <c r="T920" s="13">
        <v>412600</v>
      </c>
      <c r="U920" s="13">
        <v>5911300</v>
      </c>
      <c r="V920" s="13">
        <v>0</v>
      </c>
      <c r="W920" s="13">
        <v>0</v>
      </c>
      <c r="X920" s="13">
        <v>72400</v>
      </c>
      <c r="Y920" s="13">
        <v>6396300</v>
      </c>
    </row>
    <row r="921" spans="2:25" x14ac:dyDescent="0.25">
      <c r="B921" s="2">
        <v>916</v>
      </c>
      <c r="C921" s="2">
        <v>2013</v>
      </c>
      <c r="D921" s="1">
        <v>36022</v>
      </c>
      <c r="E921" t="s">
        <v>50</v>
      </c>
      <c r="F921" s="2" t="s">
        <v>1</v>
      </c>
      <c r="G921" s="13">
        <v>63175700</v>
      </c>
      <c r="H921" s="13">
        <v>0</v>
      </c>
      <c r="I921" s="13">
        <v>800</v>
      </c>
      <c r="J921" s="13">
        <v>0</v>
      </c>
      <c r="K921" s="13">
        <v>0</v>
      </c>
      <c r="L921" s="13">
        <v>0</v>
      </c>
      <c r="M921" s="13">
        <v>800</v>
      </c>
      <c r="N921" s="13">
        <v>80300</v>
      </c>
      <c r="O921" s="13">
        <v>72000</v>
      </c>
      <c r="P921" s="13">
        <v>0</v>
      </c>
      <c r="Q921" s="13">
        <v>-100</v>
      </c>
      <c r="R921" s="13">
        <v>166800</v>
      </c>
      <c r="S921" s="13">
        <v>319000</v>
      </c>
      <c r="T921" s="13">
        <v>80300</v>
      </c>
      <c r="U921" s="13">
        <v>72800</v>
      </c>
      <c r="V921" s="13">
        <v>0</v>
      </c>
      <c r="W921" s="13">
        <v>-100</v>
      </c>
      <c r="X921" s="13">
        <v>166800</v>
      </c>
      <c r="Y921" s="13">
        <v>319800</v>
      </c>
    </row>
    <row r="922" spans="2:25" x14ac:dyDescent="0.25">
      <c r="B922" s="2">
        <v>917</v>
      </c>
      <c r="C922" s="2">
        <v>2013</v>
      </c>
      <c r="D922" s="1">
        <v>36024</v>
      </c>
      <c r="E922" t="s">
        <v>698</v>
      </c>
      <c r="F922" s="2" t="s">
        <v>1</v>
      </c>
      <c r="G922" s="13">
        <v>109857600</v>
      </c>
      <c r="H922" s="13">
        <v>94800</v>
      </c>
      <c r="I922" s="13">
        <v>951900</v>
      </c>
      <c r="J922" s="13">
        <v>0</v>
      </c>
      <c r="K922" s="13">
        <v>0</v>
      </c>
      <c r="L922" s="13">
        <v>13500</v>
      </c>
      <c r="M922" s="13">
        <v>1060200</v>
      </c>
      <c r="N922" s="13">
        <v>36300</v>
      </c>
      <c r="O922" s="13">
        <v>226300</v>
      </c>
      <c r="P922" s="13">
        <v>0</v>
      </c>
      <c r="Q922" s="13">
        <v>0</v>
      </c>
      <c r="R922" s="13">
        <v>33700</v>
      </c>
      <c r="S922" s="13">
        <v>296300</v>
      </c>
      <c r="T922" s="13">
        <v>131100</v>
      </c>
      <c r="U922" s="13">
        <v>1178200</v>
      </c>
      <c r="V922" s="13">
        <v>0</v>
      </c>
      <c r="W922" s="13">
        <v>0</v>
      </c>
      <c r="X922" s="13">
        <v>47200</v>
      </c>
      <c r="Y922" s="13">
        <v>1356500</v>
      </c>
    </row>
    <row r="923" spans="2:25" x14ac:dyDescent="0.25">
      <c r="B923" s="2">
        <v>918</v>
      </c>
      <c r="C923" s="2">
        <v>2013</v>
      </c>
      <c r="D923" s="1">
        <v>36026</v>
      </c>
      <c r="E923" t="s">
        <v>699</v>
      </c>
      <c r="F923" s="2" t="s">
        <v>1</v>
      </c>
      <c r="G923" s="13">
        <v>85607200</v>
      </c>
      <c r="H923" s="13">
        <v>0</v>
      </c>
      <c r="I923" s="13">
        <v>0</v>
      </c>
      <c r="J923" s="13">
        <v>0</v>
      </c>
      <c r="K923" s="13">
        <v>0</v>
      </c>
      <c r="L923" s="13">
        <v>0</v>
      </c>
      <c r="M923" s="13">
        <v>0</v>
      </c>
      <c r="N923" s="13">
        <v>94200</v>
      </c>
      <c r="O923" s="13">
        <v>260000</v>
      </c>
      <c r="P923" s="13">
        <v>0</v>
      </c>
      <c r="Q923" s="13">
        <v>0</v>
      </c>
      <c r="R923" s="13">
        <v>274200</v>
      </c>
      <c r="S923" s="13">
        <v>628400</v>
      </c>
      <c r="T923" s="13">
        <v>94200</v>
      </c>
      <c r="U923" s="13">
        <v>260000</v>
      </c>
      <c r="V923" s="13">
        <v>0</v>
      </c>
      <c r="W923" s="13">
        <v>0</v>
      </c>
      <c r="X923" s="13">
        <v>274200</v>
      </c>
      <c r="Y923" s="13">
        <v>628400</v>
      </c>
    </row>
    <row r="924" spans="2:25" x14ac:dyDescent="0.25">
      <c r="B924" s="2">
        <v>919</v>
      </c>
      <c r="C924" s="2">
        <v>2013</v>
      </c>
      <c r="D924" s="1">
        <v>36028</v>
      </c>
      <c r="E924" t="s">
        <v>700</v>
      </c>
      <c r="F924" s="2" t="s">
        <v>1</v>
      </c>
      <c r="G924" s="13">
        <v>215795600</v>
      </c>
      <c r="H924" s="13">
        <v>296200</v>
      </c>
      <c r="I924" s="13">
        <v>987400</v>
      </c>
      <c r="J924" s="13">
        <v>0</v>
      </c>
      <c r="K924" s="13">
        <v>0</v>
      </c>
      <c r="L924" s="13">
        <v>156000</v>
      </c>
      <c r="M924" s="13">
        <v>1439600</v>
      </c>
      <c r="N924" s="13">
        <v>393600</v>
      </c>
      <c r="O924" s="13">
        <v>1194700</v>
      </c>
      <c r="P924" s="13">
        <v>0</v>
      </c>
      <c r="Q924" s="13">
        <v>0</v>
      </c>
      <c r="R924" s="13">
        <v>170800</v>
      </c>
      <c r="S924" s="13">
        <v>1759100</v>
      </c>
      <c r="T924" s="13">
        <v>689800</v>
      </c>
      <c r="U924" s="13">
        <v>2182100</v>
      </c>
      <c r="V924" s="13">
        <v>0</v>
      </c>
      <c r="W924" s="13">
        <v>0</v>
      </c>
      <c r="X924" s="13">
        <v>326800</v>
      </c>
      <c r="Y924" s="13">
        <v>3198700</v>
      </c>
    </row>
    <row r="925" spans="2:25" x14ac:dyDescent="0.25">
      <c r="B925" s="2">
        <v>920</v>
      </c>
      <c r="C925" s="2">
        <v>2013</v>
      </c>
      <c r="D925" s="1">
        <v>36030</v>
      </c>
      <c r="E925" t="s">
        <v>99</v>
      </c>
      <c r="F925" s="2" t="s">
        <v>1</v>
      </c>
      <c r="G925" s="13">
        <v>78064100</v>
      </c>
      <c r="H925" s="13">
        <v>2700</v>
      </c>
      <c r="I925" s="13">
        <v>3900</v>
      </c>
      <c r="J925" s="13">
        <v>0</v>
      </c>
      <c r="K925" s="13">
        <v>0</v>
      </c>
      <c r="L925" s="13">
        <v>300</v>
      </c>
      <c r="M925" s="13">
        <v>6900</v>
      </c>
      <c r="N925" s="13">
        <v>81200</v>
      </c>
      <c r="O925" s="13">
        <v>1238200</v>
      </c>
      <c r="P925" s="13">
        <v>0</v>
      </c>
      <c r="Q925" s="13">
        <v>-53700</v>
      </c>
      <c r="R925" s="13">
        <v>330100</v>
      </c>
      <c r="S925" s="13">
        <v>1595800</v>
      </c>
      <c r="T925" s="13">
        <v>83900</v>
      </c>
      <c r="U925" s="13">
        <v>1242100</v>
      </c>
      <c r="V925" s="13">
        <v>0</v>
      </c>
      <c r="W925" s="13">
        <v>-53700</v>
      </c>
      <c r="X925" s="13">
        <v>330400</v>
      </c>
      <c r="Y925" s="13">
        <v>1602700</v>
      </c>
    </row>
    <row r="926" spans="2:25" x14ac:dyDescent="0.25">
      <c r="B926" s="2">
        <v>921</v>
      </c>
      <c r="C926" s="2">
        <v>2013</v>
      </c>
      <c r="D926" s="1">
        <v>36032</v>
      </c>
      <c r="E926" t="s">
        <v>701</v>
      </c>
      <c r="F926" s="2" t="s">
        <v>1</v>
      </c>
      <c r="G926" s="13">
        <v>225799600</v>
      </c>
      <c r="H926" s="13">
        <v>34100</v>
      </c>
      <c r="I926" s="13">
        <v>1100100</v>
      </c>
      <c r="J926" s="13">
        <v>0</v>
      </c>
      <c r="K926" s="13">
        <v>0</v>
      </c>
      <c r="L926" s="13">
        <v>1057200</v>
      </c>
      <c r="M926" s="13">
        <v>2191400</v>
      </c>
      <c r="N926" s="13">
        <v>148900</v>
      </c>
      <c r="O926" s="13">
        <v>454600</v>
      </c>
      <c r="P926" s="13">
        <v>0</v>
      </c>
      <c r="Q926" s="13">
        <v>0</v>
      </c>
      <c r="R926" s="13">
        <v>64000</v>
      </c>
      <c r="S926" s="13">
        <v>667500</v>
      </c>
      <c r="T926" s="13">
        <v>183000</v>
      </c>
      <c r="U926" s="13">
        <v>1554700</v>
      </c>
      <c r="V926" s="13">
        <v>0</v>
      </c>
      <c r="W926" s="13">
        <v>0</v>
      </c>
      <c r="X926" s="13">
        <v>1121200</v>
      </c>
      <c r="Y926" s="13">
        <v>2858900</v>
      </c>
    </row>
    <row r="927" spans="2:25" x14ac:dyDescent="0.25">
      <c r="B927" s="2">
        <v>922</v>
      </c>
      <c r="C927" s="2">
        <v>2013</v>
      </c>
      <c r="D927" s="1">
        <v>36034</v>
      </c>
      <c r="E927" t="s">
        <v>702</v>
      </c>
      <c r="F927" s="2" t="s">
        <v>1</v>
      </c>
      <c r="G927" s="13">
        <v>44561400</v>
      </c>
      <c r="H927" s="13">
        <v>300</v>
      </c>
      <c r="I927" s="13">
        <v>2600</v>
      </c>
      <c r="J927" s="13">
        <v>0</v>
      </c>
      <c r="K927" s="13">
        <v>0</v>
      </c>
      <c r="L927" s="13">
        <v>300</v>
      </c>
      <c r="M927" s="13">
        <v>3200</v>
      </c>
      <c r="N927" s="13">
        <v>13800</v>
      </c>
      <c r="O927" s="13">
        <v>724300</v>
      </c>
      <c r="P927" s="13">
        <v>0</v>
      </c>
      <c r="Q927" s="13">
        <v>0</v>
      </c>
      <c r="R927" s="13">
        <v>37300</v>
      </c>
      <c r="S927" s="13">
        <v>775400</v>
      </c>
      <c r="T927" s="13">
        <v>14100</v>
      </c>
      <c r="U927" s="13">
        <v>726900</v>
      </c>
      <c r="V927" s="13">
        <v>0</v>
      </c>
      <c r="W927" s="13">
        <v>0</v>
      </c>
      <c r="X927" s="13">
        <v>37600</v>
      </c>
      <c r="Y927" s="13">
        <v>778600</v>
      </c>
    </row>
    <row r="928" spans="2:25" x14ac:dyDescent="0.25">
      <c r="B928" s="2">
        <v>923</v>
      </c>
      <c r="C928" s="2">
        <v>2013</v>
      </c>
      <c r="D928" s="1">
        <v>36036</v>
      </c>
      <c r="E928" t="s">
        <v>703</v>
      </c>
      <c r="F928" s="2" t="s">
        <v>1</v>
      </c>
      <c r="G928" s="13">
        <v>131120000</v>
      </c>
      <c r="H928" s="13">
        <v>27700</v>
      </c>
      <c r="I928" s="13">
        <v>82900</v>
      </c>
      <c r="J928" s="13">
        <v>0</v>
      </c>
      <c r="K928" s="13">
        <v>0</v>
      </c>
      <c r="L928" s="13">
        <v>1700</v>
      </c>
      <c r="M928" s="13">
        <v>112300</v>
      </c>
      <c r="N928" s="13">
        <v>40800</v>
      </c>
      <c r="O928" s="13">
        <v>171700</v>
      </c>
      <c r="P928" s="13">
        <v>0</v>
      </c>
      <c r="Q928" s="13">
        <v>0</v>
      </c>
      <c r="R928" s="13">
        <v>127100</v>
      </c>
      <c r="S928" s="13">
        <v>339600</v>
      </c>
      <c r="T928" s="13">
        <v>68500</v>
      </c>
      <c r="U928" s="13">
        <v>254600</v>
      </c>
      <c r="V928" s="13">
        <v>0</v>
      </c>
      <c r="W928" s="13">
        <v>0</v>
      </c>
      <c r="X928" s="13">
        <v>128800</v>
      </c>
      <c r="Y928" s="13">
        <v>451900</v>
      </c>
    </row>
    <row r="929" spans="2:25" x14ac:dyDescent="0.25">
      <c r="B929" s="2">
        <v>924</v>
      </c>
      <c r="C929" s="2">
        <v>2013</v>
      </c>
      <c r="D929" s="1">
        <v>36112</v>
      </c>
      <c r="E929" t="s">
        <v>170</v>
      </c>
      <c r="F929" s="2" t="s">
        <v>19</v>
      </c>
      <c r="G929" s="13">
        <v>85781400</v>
      </c>
      <c r="H929" s="13">
        <v>5600</v>
      </c>
      <c r="I929" s="13">
        <v>10400</v>
      </c>
      <c r="J929" s="13">
        <v>0</v>
      </c>
      <c r="K929" s="13">
        <v>0</v>
      </c>
      <c r="L929" s="13">
        <v>900</v>
      </c>
      <c r="M929" s="13">
        <v>16900</v>
      </c>
      <c r="N929" s="13">
        <v>366200</v>
      </c>
      <c r="O929" s="13">
        <v>815200</v>
      </c>
      <c r="P929" s="13">
        <v>0</v>
      </c>
      <c r="Q929" s="13">
        <v>-9300</v>
      </c>
      <c r="R929" s="13">
        <v>186200</v>
      </c>
      <c r="S929" s="13">
        <v>1358300</v>
      </c>
      <c r="T929" s="13">
        <v>371800</v>
      </c>
      <c r="U929" s="13">
        <v>825600</v>
      </c>
      <c r="V929" s="13">
        <v>0</v>
      </c>
      <c r="W929" s="13">
        <v>-9300</v>
      </c>
      <c r="X929" s="13">
        <v>187100</v>
      </c>
      <c r="Y929" s="13">
        <v>1375200</v>
      </c>
    </row>
    <row r="930" spans="2:25" x14ac:dyDescent="0.25">
      <c r="B930" s="2">
        <v>925</v>
      </c>
      <c r="C930" s="2">
        <v>2013</v>
      </c>
      <c r="D930" s="1">
        <v>36126</v>
      </c>
      <c r="E930" t="s">
        <v>704</v>
      </c>
      <c r="F930" s="2" t="s">
        <v>19</v>
      </c>
      <c r="G930" s="13">
        <v>38475800</v>
      </c>
      <c r="H930" s="13">
        <v>800</v>
      </c>
      <c r="I930" s="13">
        <v>34200</v>
      </c>
      <c r="J930" s="13">
        <v>0</v>
      </c>
      <c r="K930" s="13">
        <v>0</v>
      </c>
      <c r="L930" s="13">
        <v>24300</v>
      </c>
      <c r="M930" s="13">
        <v>59300</v>
      </c>
      <c r="N930" s="13">
        <v>113700</v>
      </c>
      <c r="O930" s="13">
        <v>106000</v>
      </c>
      <c r="P930" s="13">
        <v>0</v>
      </c>
      <c r="Q930" s="13">
        <v>0</v>
      </c>
      <c r="R930" s="13">
        <v>75900</v>
      </c>
      <c r="S930" s="13">
        <v>295600</v>
      </c>
      <c r="T930" s="13">
        <v>114500</v>
      </c>
      <c r="U930" s="13">
        <v>140200</v>
      </c>
      <c r="V930" s="13">
        <v>0</v>
      </c>
      <c r="W930" s="13">
        <v>0</v>
      </c>
      <c r="X930" s="13">
        <v>100200</v>
      </c>
      <c r="Y930" s="13">
        <v>354900</v>
      </c>
    </row>
    <row r="931" spans="2:25" x14ac:dyDescent="0.25">
      <c r="B931" s="2">
        <v>926</v>
      </c>
      <c r="C931" s="2">
        <v>2013</v>
      </c>
      <c r="D931" s="1">
        <v>36132</v>
      </c>
      <c r="E931" t="s">
        <v>705</v>
      </c>
      <c r="F931" s="2" t="s">
        <v>19</v>
      </c>
      <c r="G931" s="13">
        <v>12208400</v>
      </c>
      <c r="H931" s="13">
        <v>0</v>
      </c>
      <c r="I931" s="13">
        <v>0</v>
      </c>
      <c r="J931" s="13">
        <v>0</v>
      </c>
      <c r="K931" s="13">
        <v>0</v>
      </c>
      <c r="L931" s="13">
        <v>0</v>
      </c>
      <c r="M931" s="13">
        <v>0</v>
      </c>
      <c r="N931" s="13">
        <v>82500</v>
      </c>
      <c r="O931" s="13">
        <v>8800</v>
      </c>
      <c r="P931" s="13">
        <v>0</v>
      </c>
      <c r="Q931" s="13">
        <v>0</v>
      </c>
      <c r="R931" s="13">
        <v>4700</v>
      </c>
      <c r="S931" s="13">
        <v>96000</v>
      </c>
      <c r="T931" s="13">
        <v>82500</v>
      </c>
      <c r="U931" s="13">
        <v>8800</v>
      </c>
      <c r="V931" s="13">
        <v>0</v>
      </c>
      <c r="W931" s="13">
        <v>0</v>
      </c>
      <c r="X931" s="13">
        <v>4700</v>
      </c>
      <c r="Y931" s="13">
        <v>96000</v>
      </c>
    </row>
    <row r="932" spans="2:25" x14ac:dyDescent="0.25">
      <c r="B932" s="2">
        <v>927</v>
      </c>
      <c r="C932" s="2">
        <v>2013</v>
      </c>
      <c r="D932" s="1">
        <v>36147</v>
      </c>
      <c r="E932" t="s">
        <v>706</v>
      </c>
      <c r="F932" s="2" t="s">
        <v>19</v>
      </c>
      <c r="G932" s="13">
        <v>16389700</v>
      </c>
      <c r="H932" s="13">
        <v>4300</v>
      </c>
      <c r="I932" s="13">
        <v>3200</v>
      </c>
      <c r="J932" s="13">
        <v>0</v>
      </c>
      <c r="K932" s="13">
        <v>0</v>
      </c>
      <c r="L932" s="13">
        <v>6800</v>
      </c>
      <c r="M932" s="13">
        <v>14300</v>
      </c>
      <c r="N932" s="13">
        <v>176300</v>
      </c>
      <c r="O932" s="13">
        <v>306800</v>
      </c>
      <c r="P932" s="13">
        <v>0</v>
      </c>
      <c r="Q932" s="13">
        <v>0</v>
      </c>
      <c r="R932" s="13">
        <v>101700</v>
      </c>
      <c r="S932" s="13">
        <v>584800</v>
      </c>
      <c r="T932" s="13">
        <v>180600</v>
      </c>
      <c r="U932" s="13">
        <v>310000</v>
      </c>
      <c r="V932" s="13">
        <v>0</v>
      </c>
      <c r="W932" s="13">
        <v>0</v>
      </c>
      <c r="X932" s="13">
        <v>108500</v>
      </c>
      <c r="Y932" s="13">
        <v>599100</v>
      </c>
    </row>
    <row r="933" spans="2:25" x14ac:dyDescent="0.25">
      <c r="B933" s="2">
        <v>928</v>
      </c>
      <c r="C933" s="2">
        <v>2013</v>
      </c>
      <c r="D933" s="1">
        <v>36151</v>
      </c>
      <c r="E933" t="s">
        <v>699</v>
      </c>
      <c r="F933" s="2" t="s">
        <v>19</v>
      </c>
      <c r="G933" s="13">
        <v>83657400</v>
      </c>
      <c r="H933" s="13">
        <v>500</v>
      </c>
      <c r="I933" s="13">
        <v>1100</v>
      </c>
      <c r="J933" s="13">
        <v>0</v>
      </c>
      <c r="K933" s="13">
        <v>0</v>
      </c>
      <c r="L933" s="13">
        <v>100</v>
      </c>
      <c r="M933" s="13">
        <v>1700</v>
      </c>
      <c r="N933" s="13">
        <v>689300</v>
      </c>
      <c r="O933" s="13">
        <v>1035000</v>
      </c>
      <c r="P933" s="13">
        <v>0</v>
      </c>
      <c r="Q933" s="13">
        <v>1400</v>
      </c>
      <c r="R933" s="13">
        <v>237600</v>
      </c>
      <c r="S933" s="13">
        <v>1963300</v>
      </c>
      <c r="T933" s="13">
        <v>689800</v>
      </c>
      <c r="U933" s="13">
        <v>1036100</v>
      </c>
      <c r="V933" s="13">
        <v>0</v>
      </c>
      <c r="W933" s="13">
        <v>1400</v>
      </c>
      <c r="X933" s="13">
        <v>237700</v>
      </c>
      <c r="Y933" s="13">
        <v>1965000</v>
      </c>
    </row>
    <row r="934" spans="2:25" x14ac:dyDescent="0.25">
      <c r="B934" s="2">
        <v>929</v>
      </c>
      <c r="C934" s="2">
        <v>2013</v>
      </c>
      <c r="D934" s="1">
        <v>36176</v>
      </c>
      <c r="E934" t="s">
        <v>707</v>
      </c>
      <c r="F934" s="2" t="s">
        <v>19</v>
      </c>
      <c r="G934" s="13">
        <v>47613600</v>
      </c>
      <c r="H934" s="13">
        <v>800</v>
      </c>
      <c r="I934" s="13">
        <v>46400</v>
      </c>
      <c r="J934" s="13">
        <v>0</v>
      </c>
      <c r="K934" s="13">
        <v>0</v>
      </c>
      <c r="L934" s="13">
        <v>4600</v>
      </c>
      <c r="M934" s="13">
        <v>51800</v>
      </c>
      <c r="N934" s="13">
        <v>228200</v>
      </c>
      <c r="O934" s="13">
        <v>1338900</v>
      </c>
      <c r="P934" s="13">
        <v>0</v>
      </c>
      <c r="Q934" s="13">
        <v>0</v>
      </c>
      <c r="R934" s="13">
        <v>56000</v>
      </c>
      <c r="S934" s="13">
        <v>1623100</v>
      </c>
      <c r="T934" s="13">
        <v>229000</v>
      </c>
      <c r="U934" s="13">
        <v>1385300</v>
      </c>
      <c r="V934" s="13">
        <v>0</v>
      </c>
      <c r="W934" s="13">
        <v>0</v>
      </c>
      <c r="X934" s="13">
        <v>60600</v>
      </c>
      <c r="Y934" s="13">
        <v>1674900</v>
      </c>
    </row>
    <row r="935" spans="2:25" x14ac:dyDescent="0.25">
      <c r="B935" s="2">
        <v>930</v>
      </c>
      <c r="C935" s="2">
        <v>2013</v>
      </c>
      <c r="D935" s="1">
        <v>36181</v>
      </c>
      <c r="E935" t="s">
        <v>708</v>
      </c>
      <c r="F935" s="2" t="s">
        <v>19</v>
      </c>
      <c r="G935" s="13">
        <v>36299900</v>
      </c>
      <c r="H935" s="13">
        <v>131800</v>
      </c>
      <c r="I935" s="13">
        <v>252400</v>
      </c>
      <c r="J935" s="13">
        <v>0</v>
      </c>
      <c r="K935" s="13">
        <v>0</v>
      </c>
      <c r="L935" s="13">
        <v>92700</v>
      </c>
      <c r="M935" s="13">
        <v>476900</v>
      </c>
      <c r="N935" s="13">
        <v>99800</v>
      </c>
      <c r="O935" s="13">
        <v>784100</v>
      </c>
      <c r="P935" s="13">
        <v>0</v>
      </c>
      <c r="Q935" s="13">
        <v>6300</v>
      </c>
      <c r="R935" s="13">
        <v>27700</v>
      </c>
      <c r="S935" s="13">
        <v>917900</v>
      </c>
      <c r="T935" s="13">
        <v>231600</v>
      </c>
      <c r="U935" s="13">
        <v>1036500</v>
      </c>
      <c r="V935" s="13">
        <v>0</v>
      </c>
      <c r="W935" s="13">
        <v>6300</v>
      </c>
      <c r="X935" s="13">
        <v>120400</v>
      </c>
      <c r="Y935" s="13">
        <v>1394800</v>
      </c>
    </row>
    <row r="936" spans="2:25" x14ac:dyDescent="0.25">
      <c r="B936" s="2">
        <v>931</v>
      </c>
      <c r="C936" s="2">
        <v>2013</v>
      </c>
      <c r="D936" s="1">
        <v>36186</v>
      </c>
      <c r="E936" t="s">
        <v>709</v>
      </c>
      <c r="F936" s="2" t="s">
        <v>19</v>
      </c>
      <c r="G936" s="13">
        <v>52017400</v>
      </c>
      <c r="H936" s="13">
        <v>53900</v>
      </c>
      <c r="I936" s="13">
        <v>1002300</v>
      </c>
      <c r="J936" s="13">
        <v>0</v>
      </c>
      <c r="K936" s="13">
        <v>0</v>
      </c>
      <c r="L936" s="13">
        <v>171200</v>
      </c>
      <c r="M936" s="13">
        <v>1227400</v>
      </c>
      <c r="N936" s="13">
        <v>558700</v>
      </c>
      <c r="O936" s="13">
        <v>228500</v>
      </c>
      <c r="P936" s="13">
        <v>0</v>
      </c>
      <c r="Q936" s="13">
        <v>0</v>
      </c>
      <c r="R936" s="13">
        <v>277700</v>
      </c>
      <c r="S936" s="13">
        <v>1064900</v>
      </c>
      <c r="T936" s="13">
        <v>612600</v>
      </c>
      <c r="U936" s="13">
        <v>1230800</v>
      </c>
      <c r="V936" s="13">
        <v>0</v>
      </c>
      <c r="W936" s="13">
        <v>0</v>
      </c>
      <c r="X936" s="13">
        <v>448900</v>
      </c>
      <c r="Y936" s="13">
        <v>2292300</v>
      </c>
    </row>
    <row r="937" spans="2:25" x14ac:dyDescent="0.25">
      <c r="B937" s="2">
        <v>932</v>
      </c>
      <c r="C937" s="2">
        <v>2013</v>
      </c>
      <c r="D937" s="1">
        <v>36191</v>
      </c>
      <c r="E937" t="s">
        <v>710</v>
      </c>
      <c r="F937" s="2" t="s">
        <v>19</v>
      </c>
      <c r="G937" s="13">
        <v>39790800</v>
      </c>
      <c r="H937" s="13">
        <v>0</v>
      </c>
      <c r="I937" s="13">
        <v>0</v>
      </c>
      <c r="J937" s="13">
        <v>0</v>
      </c>
      <c r="K937" s="13">
        <v>0</v>
      </c>
      <c r="L937" s="13">
        <v>0</v>
      </c>
      <c r="M937" s="13">
        <v>0</v>
      </c>
      <c r="N937" s="13">
        <v>116200</v>
      </c>
      <c r="O937" s="13">
        <v>307400</v>
      </c>
      <c r="P937" s="13">
        <v>0</v>
      </c>
      <c r="Q937" s="13">
        <v>0</v>
      </c>
      <c r="R937" s="13">
        <v>113000</v>
      </c>
      <c r="S937" s="13">
        <v>536600</v>
      </c>
      <c r="T937" s="13">
        <v>116200</v>
      </c>
      <c r="U937" s="13">
        <v>307400</v>
      </c>
      <c r="V937" s="13">
        <v>0</v>
      </c>
      <c r="W937" s="13">
        <v>0</v>
      </c>
      <c r="X937" s="13">
        <v>113000</v>
      </c>
      <c r="Y937" s="13">
        <v>536600</v>
      </c>
    </row>
    <row r="938" spans="2:25" x14ac:dyDescent="0.25">
      <c r="B938" s="2">
        <v>933</v>
      </c>
      <c r="C938" s="2">
        <v>2013</v>
      </c>
      <c r="D938" s="1">
        <v>36241</v>
      </c>
      <c r="E938" t="s">
        <v>163</v>
      </c>
      <c r="F938" s="2" t="s">
        <v>20</v>
      </c>
      <c r="G938" s="13">
        <v>226174900</v>
      </c>
      <c r="H938" s="13">
        <v>453900</v>
      </c>
      <c r="I938" s="13">
        <v>4316600</v>
      </c>
      <c r="J938" s="13">
        <v>0</v>
      </c>
      <c r="K938" s="13">
        <v>0</v>
      </c>
      <c r="L938" s="13">
        <v>168200</v>
      </c>
      <c r="M938" s="13">
        <v>4938700</v>
      </c>
      <c r="N938" s="13">
        <v>2298500</v>
      </c>
      <c r="O938" s="13">
        <v>1118500</v>
      </c>
      <c r="P938" s="13">
        <v>0</v>
      </c>
      <c r="Q938" s="13">
        <v>0</v>
      </c>
      <c r="R938" s="13">
        <v>180400</v>
      </c>
      <c r="S938" s="13">
        <v>3597400</v>
      </c>
      <c r="T938" s="13">
        <v>2752400</v>
      </c>
      <c r="U938" s="13">
        <v>5435100</v>
      </c>
      <c r="V938" s="13">
        <v>0</v>
      </c>
      <c r="W938" s="13">
        <v>0</v>
      </c>
      <c r="X938" s="13">
        <v>348600</v>
      </c>
      <c r="Y938" s="13">
        <v>8536100</v>
      </c>
    </row>
    <row r="939" spans="2:25" x14ac:dyDescent="0.25">
      <c r="B939" s="2">
        <v>934</v>
      </c>
      <c r="C939" s="2">
        <v>2013</v>
      </c>
      <c r="D939" s="1">
        <v>36251</v>
      </c>
      <c r="E939" t="s">
        <v>696</v>
      </c>
      <c r="F939" s="2" t="s">
        <v>20</v>
      </c>
      <c r="G939" s="13">
        <v>1868987700</v>
      </c>
      <c r="H939" s="13">
        <v>11779000</v>
      </c>
      <c r="I939" s="13">
        <v>7591900</v>
      </c>
      <c r="J939" s="13">
        <v>47800</v>
      </c>
      <c r="K939" s="13">
        <v>0</v>
      </c>
      <c r="L939" s="13">
        <v>2755000</v>
      </c>
      <c r="M939" s="13">
        <v>22173700</v>
      </c>
      <c r="N939" s="13">
        <v>29275300</v>
      </c>
      <c r="O939" s="13">
        <v>11171900</v>
      </c>
      <c r="P939" s="13">
        <v>15600</v>
      </c>
      <c r="Q939" s="13">
        <v>0</v>
      </c>
      <c r="R939" s="13">
        <v>12246100</v>
      </c>
      <c r="S939" s="13">
        <v>52708900</v>
      </c>
      <c r="T939" s="13">
        <v>41054300</v>
      </c>
      <c r="U939" s="13">
        <v>18763800</v>
      </c>
      <c r="V939" s="13">
        <v>63400</v>
      </c>
      <c r="W939" s="13">
        <v>0</v>
      </c>
      <c r="X939" s="13">
        <v>15001100</v>
      </c>
      <c r="Y939" s="13">
        <v>74882600</v>
      </c>
    </row>
    <row r="940" spans="2:25" x14ac:dyDescent="0.25">
      <c r="B940" s="2">
        <v>935</v>
      </c>
      <c r="C940" s="2">
        <v>2013</v>
      </c>
      <c r="D940" s="1">
        <v>36286</v>
      </c>
      <c r="E940" t="s">
        <v>703</v>
      </c>
      <c r="F940" s="2" t="s">
        <v>20</v>
      </c>
      <c r="G940" s="13">
        <v>513529800</v>
      </c>
      <c r="H940" s="13">
        <v>1381700</v>
      </c>
      <c r="I940" s="13">
        <v>1014500</v>
      </c>
      <c r="J940" s="13">
        <v>0</v>
      </c>
      <c r="K940" s="13">
        <v>0</v>
      </c>
      <c r="L940" s="13">
        <v>95000</v>
      </c>
      <c r="M940" s="13">
        <v>2491200</v>
      </c>
      <c r="N940" s="13">
        <v>5108000</v>
      </c>
      <c r="O940" s="13">
        <v>1949700</v>
      </c>
      <c r="P940" s="13">
        <v>1200</v>
      </c>
      <c r="Q940" s="13">
        <v>2000</v>
      </c>
      <c r="R940" s="13">
        <v>1312500</v>
      </c>
      <c r="S940" s="13">
        <v>8373400</v>
      </c>
      <c r="T940" s="13">
        <v>6489700</v>
      </c>
      <c r="U940" s="13">
        <v>2964200</v>
      </c>
      <c r="V940" s="13">
        <v>1200</v>
      </c>
      <c r="W940" s="13">
        <v>2000</v>
      </c>
      <c r="X940" s="13">
        <v>1407500</v>
      </c>
      <c r="Y940" s="13">
        <v>10864600</v>
      </c>
    </row>
    <row r="941" spans="2:25" x14ac:dyDescent="0.25">
      <c r="B941" s="2">
        <v>936</v>
      </c>
      <c r="C941" s="2">
        <v>2013</v>
      </c>
      <c r="D941" s="1">
        <v>37002</v>
      </c>
      <c r="E941" t="s">
        <v>711</v>
      </c>
      <c r="F941" s="2" t="s">
        <v>1</v>
      </c>
      <c r="G941" s="13">
        <v>66071300</v>
      </c>
      <c r="H941" s="13">
        <v>0</v>
      </c>
      <c r="I941" s="13">
        <v>0</v>
      </c>
      <c r="J941" s="13">
        <v>0</v>
      </c>
      <c r="K941" s="13">
        <v>0</v>
      </c>
      <c r="L941" s="13">
        <v>0</v>
      </c>
      <c r="M941" s="13">
        <v>0</v>
      </c>
      <c r="N941" s="13">
        <v>15000</v>
      </c>
      <c r="O941" s="13">
        <v>48000</v>
      </c>
      <c r="P941" s="13">
        <v>0</v>
      </c>
      <c r="Q941" s="13">
        <v>0</v>
      </c>
      <c r="R941" s="13">
        <v>8000</v>
      </c>
      <c r="S941" s="13">
        <v>71000</v>
      </c>
      <c r="T941" s="13">
        <v>15000</v>
      </c>
      <c r="U941" s="13">
        <v>48000</v>
      </c>
      <c r="V941" s="13">
        <v>0</v>
      </c>
      <c r="W941" s="13">
        <v>0</v>
      </c>
      <c r="X941" s="13">
        <v>8000</v>
      </c>
      <c r="Y941" s="13">
        <v>71000</v>
      </c>
    </row>
    <row r="942" spans="2:25" x14ac:dyDescent="0.25">
      <c r="B942" s="2">
        <v>937</v>
      </c>
      <c r="C942" s="2">
        <v>2013</v>
      </c>
      <c r="D942" s="1">
        <v>37004</v>
      </c>
      <c r="E942" t="s">
        <v>520</v>
      </c>
      <c r="F942" s="2" t="s">
        <v>1</v>
      </c>
      <c r="G942" s="13">
        <v>70920400</v>
      </c>
      <c r="H942" s="13">
        <v>0</v>
      </c>
      <c r="I942" s="13">
        <v>2100</v>
      </c>
      <c r="J942" s="13">
        <v>0</v>
      </c>
      <c r="K942" s="13">
        <v>0</v>
      </c>
      <c r="L942" s="13">
        <v>3700</v>
      </c>
      <c r="M942" s="13">
        <v>5800</v>
      </c>
      <c r="N942" s="13">
        <v>61100</v>
      </c>
      <c r="O942" s="13">
        <v>196600</v>
      </c>
      <c r="P942" s="13">
        <v>0</v>
      </c>
      <c r="Q942" s="13">
        <v>0</v>
      </c>
      <c r="R942" s="13">
        <v>27100</v>
      </c>
      <c r="S942" s="13">
        <v>284800</v>
      </c>
      <c r="T942" s="13">
        <v>61100</v>
      </c>
      <c r="U942" s="13">
        <v>198700</v>
      </c>
      <c r="V942" s="13">
        <v>0</v>
      </c>
      <c r="W942" s="13">
        <v>0</v>
      </c>
      <c r="X942" s="13">
        <v>30800</v>
      </c>
      <c r="Y942" s="13">
        <v>290600</v>
      </c>
    </row>
    <row r="943" spans="2:25" x14ac:dyDescent="0.25">
      <c r="B943" s="2">
        <v>938</v>
      </c>
      <c r="C943" s="2">
        <v>2013</v>
      </c>
      <c r="D943" s="1">
        <v>37006</v>
      </c>
      <c r="E943" t="s">
        <v>712</v>
      </c>
      <c r="F943" s="2" t="s">
        <v>1</v>
      </c>
      <c r="G943" s="13">
        <v>33634300</v>
      </c>
      <c r="H943" s="13">
        <v>800</v>
      </c>
      <c r="I943" s="13">
        <v>18000</v>
      </c>
      <c r="J943" s="13">
        <v>0</v>
      </c>
      <c r="K943" s="13">
        <v>0</v>
      </c>
      <c r="L943" s="13">
        <v>400</v>
      </c>
      <c r="M943" s="13">
        <v>19200</v>
      </c>
      <c r="N943" s="13">
        <v>15200</v>
      </c>
      <c r="O943" s="13">
        <v>161200</v>
      </c>
      <c r="P943" s="13">
        <v>0</v>
      </c>
      <c r="Q943" s="13">
        <v>0</v>
      </c>
      <c r="R943" s="13">
        <v>197500</v>
      </c>
      <c r="S943" s="13">
        <v>373900</v>
      </c>
      <c r="T943" s="13">
        <v>16000</v>
      </c>
      <c r="U943" s="13">
        <v>179200</v>
      </c>
      <c r="V943" s="13">
        <v>0</v>
      </c>
      <c r="W943" s="13">
        <v>0</v>
      </c>
      <c r="X943" s="13">
        <v>197900</v>
      </c>
      <c r="Y943" s="13">
        <v>393100</v>
      </c>
    </row>
    <row r="944" spans="2:25" x14ac:dyDescent="0.25">
      <c r="B944" s="2">
        <v>939</v>
      </c>
      <c r="C944" s="2">
        <v>2013</v>
      </c>
      <c r="D944" s="1">
        <v>37008</v>
      </c>
      <c r="E944" t="s">
        <v>713</v>
      </c>
      <c r="F944" s="2" t="s">
        <v>1</v>
      </c>
      <c r="G944" s="13">
        <v>87784700</v>
      </c>
      <c r="H944" s="13">
        <v>0</v>
      </c>
      <c r="I944" s="13">
        <v>0</v>
      </c>
      <c r="J944" s="13">
        <v>0</v>
      </c>
      <c r="K944" s="13">
        <v>0</v>
      </c>
      <c r="L944" s="13">
        <v>0</v>
      </c>
      <c r="M944" s="13">
        <v>0</v>
      </c>
      <c r="N944" s="13">
        <v>52500</v>
      </c>
      <c r="O944" s="13">
        <v>90000</v>
      </c>
      <c r="P944" s="13">
        <v>0</v>
      </c>
      <c r="Q944" s="13">
        <v>0</v>
      </c>
      <c r="R944" s="13">
        <v>12600</v>
      </c>
      <c r="S944" s="13">
        <v>155100</v>
      </c>
      <c r="T944" s="13">
        <v>52500</v>
      </c>
      <c r="U944" s="13">
        <v>90000</v>
      </c>
      <c r="V944" s="13">
        <v>0</v>
      </c>
      <c r="W944" s="13">
        <v>0</v>
      </c>
      <c r="X944" s="13">
        <v>12600</v>
      </c>
      <c r="Y944" s="13">
        <v>155100</v>
      </c>
    </row>
    <row r="945" spans="2:25" x14ac:dyDescent="0.25">
      <c r="B945" s="2">
        <v>940</v>
      </c>
      <c r="C945" s="2">
        <v>2013</v>
      </c>
      <c r="D945" s="1">
        <v>37010</v>
      </c>
      <c r="E945" t="s">
        <v>612</v>
      </c>
      <c r="F945" s="2" t="s">
        <v>1</v>
      </c>
      <c r="G945" s="13">
        <v>40111400</v>
      </c>
      <c r="H945" s="13">
        <v>46900</v>
      </c>
      <c r="I945" s="13">
        <v>154700</v>
      </c>
      <c r="J945" s="13">
        <v>0</v>
      </c>
      <c r="K945" s="13">
        <v>0</v>
      </c>
      <c r="L945" s="13">
        <v>2000</v>
      </c>
      <c r="M945" s="13">
        <v>203600</v>
      </c>
      <c r="N945" s="13">
        <v>62500</v>
      </c>
      <c r="O945" s="13">
        <v>247400</v>
      </c>
      <c r="P945" s="13">
        <v>0</v>
      </c>
      <c r="Q945" s="13">
        <v>0</v>
      </c>
      <c r="R945" s="13">
        <v>20600</v>
      </c>
      <c r="S945" s="13">
        <v>330500</v>
      </c>
      <c r="T945" s="13">
        <v>109400</v>
      </c>
      <c r="U945" s="13">
        <v>402100</v>
      </c>
      <c r="V945" s="13">
        <v>0</v>
      </c>
      <c r="W945" s="13">
        <v>0</v>
      </c>
      <c r="X945" s="13">
        <v>22600</v>
      </c>
      <c r="Y945" s="13">
        <v>534100</v>
      </c>
    </row>
    <row r="946" spans="2:25" x14ac:dyDescent="0.25">
      <c r="B946" s="2">
        <v>941</v>
      </c>
      <c r="C946" s="2">
        <v>2013</v>
      </c>
      <c r="D946" s="1">
        <v>37012</v>
      </c>
      <c r="E946" t="s">
        <v>714</v>
      </c>
      <c r="F946" s="2" t="s">
        <v>1</v>
      </c>
      <c r="G946" s="13">
        <v>65016600</v>
      </c>
      <c r="H946" s="13">
        <v>0</v>
      </c>
      <c r="I946" s="13">
        <v>0</v>
      </c>
      <c r="J946" s="13">
        <v>0</v>
      </c>
      <c r="K946" s="13">
        <v>0</v>
      </c>
      <c r="L946" s="13">
        <v>0</v>
      </c>
      <c r="M946" s="13">
        <v>0</v>
      </c>
      <c r="N946" s="13">
        <v>99800</v>
      </c>
      <c r="O946" s="13">
        <v>257300</v>
      </c>
      <c r="P946" s="13">
        <v>0</v>
      </c>
      <c r="Q946" s="13">
        <v>0</v>
      </c>
      <c r="R946" s="13">
        <v>164700</v>
      </c>
      <c r="S946" s="13">
        <v>521800</v>
      </c>
      <c r="T946" s="13">
        <v>99800</v>
      </c>
      <c r="U946" s="13">
        <v>257300</v>
      </c>
      <c r="V946" s="13">
        <v>0</v>
      </c>
      <c r="W946" s="13">
        <v>0</v>
      </c>
      <c r="X946" s="13">
        <v>164700</v>
      </c>
      <c r="Y946" s="13">
        <v>521800</v>
      </c>
    </row>
    <row r="947" spans="2:25" x14ac:dyDescent="0.25">
      <c r="B947" s="2">
        <v>942</v>
      </c>
      <c r="C947" s="2">
        <v>2013</v>
      </c>
      <c r="D947" s="1">
        <v>37014</v>
      </c>
      <c r="E947" t="s">
        <v>170</v>
      </c>
      <c r="F947" s="2" t="s">
        <v>1</v>
      </c>
      <c r="G947" s="13">
        <v>108316500</v>
      </c>
      <c r="H947" s="13">
        <v>6800</v>
      </c>
      <c r="I947" s="13">
        <v>82500</v>
      </c>
      <c r="J947" s="13">
        <v>0</v>
      </c>
      <c r="K947" s="13">
        <v>0</v>
      </c>
      <c r="L947" s="13">
        <v>200</v>
      </c>
      <c r="M947" s="13">
        <v>89500</v>
      </c>
      <c r="N947" s="13">
        <v>105700</v>
      </c>
      <c r="O947" s="13">
        <v>402600</v>
      </c>
      <c r="P947" s="13">
        <v>0</v>
      </c>
      <c r="Q947" s="13">
        <v>-800</v>
      </c>
      <c r="R947" s="13">
        <v>73200</v>
      </c>
      <c r="S947" s="13">
        <v>580700</v>
      </c>
      <c r="T947" s="13">
        <v>112500</v>
      </c>
      <c r="U947" s="13">
        <v>485100</v>
      </c>
      <c r="V947" s="13">
        <v>0</v>
      </c>
      <c r="W947" s="13">
        <v>-800</v>
      </c>
      <c r="X947" s="13">
        <v>73400</v>
      </c>
      <c r="Y947" s="13">
        <v>670200</v>
      </c>
    </row>
    <row r="948" spans="2:25" x14ac:dyDescent="0.25">
      <c r="B948" s="2">
        <v>943</v>
      </c>
      <c r="C948" s="2">
        <v>2013</v>
      </c>
      <c r="D948" s="1">
        <v>37016</v>
      </c>
      <c r="E948" t="s">
        <v>715</v>
      </c>
      <c r="F948" s="2" t="s">
        <v>1</v>
      </c>
      <c r="G948" s="13">
        <v>70662500</v>
      </c>
      <c r="H948" s="13">
        <v>5700</v>
      </c>
      <c r="I948" s="13">
        <v>191500</v>
      </c>
      <c r="J948" s="13">
        <v>0</v>
      </c>
      <c r="K948" s="13">
        <v>0</v>
      </c>
      <c r="L948" s="13">
        <v>57800</v>
      </c>
      <c r="M948" s="13">
        <v>255000</v>
      </c>
      <c r="N948" s="13">
        <v>91500</v>
      </c>
      <c r="O948" s="13">
        <v>112100</v>
      </c>
      <c r="P948" s="13">
        <v>0</v>
      </c>
      <c r="Q948" s="13">
        <v>-100</v>
      </c>
      <c r="R948" s="13">
        <v>34200</v>
      </c>
      <c r="S948" s="13">
        <v>237700</v>
      </c>
      <c r="T948" s="13">
        <v>97200</v>
      </c>
      <c r="U948" s="13">
        <v>303600</v>
      </c>
      <c r="V948" s="13">
        <v>0</v>
      </c>
      <c r="W948" s="13">
        <v>-100</v>
      </c>
      <c r="X948" s="13">
        <v>92000</v>
      </c>
      <c r="Y948" s="13">
        <v>492700</v>
      </c>
    </row>
    <row r="949" spans="2:25" x14ac:dyDescent="0.25">
      <c r="B949" s="2">
        <v>944</v>
      </c>
      <c r="C949" s="2">
        <v>2013</v>
      </c>
      <c r="D949" s="1">
        <v>37018</v>
      </c>
      <c r="E949" t="s">
        <v>5</v>
      </c>
      <c r="F949" s="2" t="s">
        <v>1</v>
      </c>
      <c r="G949" s="13">
        <v>76984400</v>
      </c>
      <c r="H949" s="13">
        <v>500</v>
      </c>
      <c r="I949" s="13">
        <v>2400</v>
      </c>
      <c r="J949" s="13">
        <v>0</v>
      </c>
      <c r="K949" s="13">
        <v>0</v>
      </c>
      <c r="L949" s="13">
        <v>100</v>
      </c>
      <c r="M949" s="13">
        <v>3000</v>
      </c>
      <c r="N949" s="13">
        <v>36100</v>
      </c>
      <c r="O949" s="13">
        <v>27800</v>
      </c>
      <c r="P949" s="13">
        <v>0</v>
      </c>
      <c r="Q949" s="13">
        <v>200</v>
      </c>
      <c r="R949" s="13">
        <v>217700</v>
      </c>
      <c r="S949" s="13">
        <v>281800</v>
      </c>
      <c r="T949" s="13">
        <v>36600</v>
      </c>
      <c r="U949" s="13">
        <v>30200</v>
      </c>
      <c r="V949" s="13">
        <v>0</v>
      </c>
      <c r="W949" s="13">
        <v>200</v>
      </c>
      <c r="X949" s="13">
        <v>217800</v>
      </c>
      <c r="Y949" s="13">
        <v>284800</v>
      </c>
    </row>
    <row r="950" spans="2:25" x14ac:dyDescent="0.25">
      <c r="B950" s="2">
        <v>945</v>
      </c>
      <c r="C950" s="2">
        <v>2013</v>
      </c>
      <c r="D950" s="1">
        <v>37020</v>
      </c>
      <c r="E950" t="s">
        <v>716</v>
      </c>
      <c r="F950" s="2" t="s">
        <v>1</v>
      </c>
      <c r="G950" s="13">
        <v>55878300</v>
      </c>
      <c r="H950" s="13">
        <v>38600</v>
      </c>
      <c r="I950" s="13">
        <v>22300</v>
      </c>
      <c r="J950" s="13">
        <v>79300</v>
      </c>
      <c r="K950" s="13">
        <v>0</v>
      </c>
      <c r="L950" s="13">
        <v>500</v>
      </c>
      <c r="M950" s="13">
        <v>140700</v>
      </c>
      <c r="N950" s="13">
        <v>30400</v>
      </c>
      <c r="O950" s="13">
        <v>170500</v>
      </c>
      <c r="P950" s="13">
        <v>0</v>
      </c>
      <c r="Q950" s="13">
        <v>0</v>
      </c>
      <c r="R950" s="13">
        <v>16600</v>
      </c>
      <c r="S950" s="13">
        <v>217500</v>
      </c>
      <c r="T950" s="13">
        <v>69000</v>
      </c>
      <c r="U950" s="13">
        <v>192800</v>
      </c>
      <c r="V950" s="13">
        <v>79300</v>
      </c>
      <c r="W950" s="13">
        <v>0</v>
      </c>
      <c r="X950" s="13">
        <v>17100</v>
      </c>
      <c r="Y950" s="13">
        <v>358200</v>
      </c>
    </row>
    <row r="951" spans="2:25" x14ac:dyDescent="0.25">
      <c r="B951" s="2">
        <v>946</v>
      </c>
      <c r="C951" s="2">
        <v>2013</v>
      </c>
      <c r="D951" s="1">
        <v>37022</v>
      </c>
      <c r="E951" t="s">
        <v>717</v>
      </c>
      <c r="F951" s="2" t="s">
        <v>1</v>
      </c>
      <c r="G951" s="13">
        <v>52198400</v>
      </c>
      <c r="H951" s="13">
        <v>0</v>
      </c>
      <c r="I951" s="13">
        <v>0</v>
      </c>
      <c r="J951" s="13">
        <v>0</v>
      </c>
      <c r="K951" s="13">
        <v>0</v>
      </c>
      <c r="L951" s="13">
        <v>0</v>
      </c>
      <c r="M951" s="13">
        <v>0</v>
      </c>
      <c r="N951" s="13">
        <v>137400</v>
      </c>
      <c r="O951" s="13">
        <v>1400</v>
      </c>
      <c r="P951" s="13">
        <v>0</v>
      </c>
      <c r="Q951" s="13">
        <v>100</v>
      </c>
      <c r="R951" s="13">
        <v>20900</v>
      </c>
      <c r="S951" s="13">
        <v>159800</v>
      </c>
      <c r="T951" s="13">
        <v>137400</v>
      </c>
      <c r="U951" s="13">
        <v>1400</v>
      </c>
      <c r="V951" s="13">
        <v>0</v>
      </c>
      <c r="W951" s="13">
        <v>100</v>
      </c>
      <c r="X951" s="13">
        <v>20900</v>
      </c>
      <c r="Y951" s="13">
        <v>159800</v>
      </c>
    </row>
    <row r="952" spans="2:25" x14ac:dyDescent="0.25">
      <c r="B952" s="2">
        <v>947</v>
      </c>
      <c r="C952" s="2">
        <v>2013</v>
      </c>
      <c r="D952" s="1">
        <v>37024</v>
      </c>
      <c r="E952" t="s">
        <v>330</v>
      </c>
      <c r="F952" s="2" t="s">
        <v>1</v>
      </c>
      <c r="G952" s="13">
        <v>67800500</v>
      </c>
      <c r="H952" s="13">
        <v>0</v>
      </c>
      <c r="I952" s="13">
        <v>83300</v>
      </c>
      <c r="J952" s="13">
        <v>0</v>
      </c>
      <c r="K952" s="13">
        <v>0</v>
      </c>
      <c r="L952" s="13">
        <v>186300</v>
      </c>
      <c r="M952" s="13">
        <v>269600</v>
      </c>
      <c r="N952" s="13">
        <v>31200</v>
      </c>
      <c r="O952" s="13">
        <v>97800</v>
      </c>
      <c r="P952" s="13">
        <v>0</v>
      </c>
      <c r="Q952" s="13">
        <v>0</v>
      </c>
      <c r="R952" s="13">
        <v>38200</v>
      </c>
      <c r="S952" s="13">
        <v>167200</v>
      </c>
      <c r="T952" s="13">
        <v>31200</v>
      </c>
      <c r="U952" s="13">
        <v>181100</v>
      </c>
      <c r="V952" s="13">
        <v>0</v>
      </c>
      <c r="W952" s="13">
        <v>0</v>
      </c>
      <c r="X952" s="13">
        <v>224500</v>
      </c>
      <c r="Y952" s="13">
        <v>436800</v>
      </c>
    </row>
    <row r="953" spans="2:25" x14ac:dyDescent="0.25">
      <c r="B953" s="2">
        <v>948</v>
      </c>
      <c r="C953" s="2">
        <v>2013</v>
      </c>
      <c r="D953" s="1">
        <v>37026</v>
      </c>
      <c r="E953" t="s">
        <v>718</v>
      </c>
      <c r="F953" s="2" t="s">
        <v>1</v>
      </c>
      <c r="G953" s="13">
        <v>41266500</v>
      </c>
      <c r="H953" s="13">
        <v>0</v>
      </c>
      <c r="I953" s="13">
        <v>0</v>
      </c>
      <c r="J953" s="13">
        <v>0</v>
      </c>
      <c r="K953" s="13">
        <v>0</v>
      </c>
      <c r="L953" s="13">
        <v>0</v>
      </c>
      <c r="M953" s="13">
        <v>0</v>
      </c>
      <c r="N953" s="13">
        <v>29700</v>
      </c>
      <c r="O953" s="13">
        <v>69700</v>
      </c>
      <c r="P953" s="13">
        <v>0</v>
      </c>
      <c r="Q953" s="13">
        <v>0</v>
      </c>
      <c r="R953" s="13">
        <v>300200</v>
      </c>
      <c r="S953" s="13">
        <v>399600</v>
      </c>
      <c r="T953" s="13">
        <v>29700</v>
      </c>
      <c r="U953" s="13">
        <v>69700</v>
      </c>
      <c r="V953" s="13">
        <v>0</v>
      </c>
      <c r="W953" s="13">
        <v>0</v>
      </c>
      <c r="X953" s="13">
        <v>300200</v>
      </c>
      <c r="Y953" s="13">
        <v>399600</v>
      </c>
    </row>
    <row r="954" spans="2:25" x14ac:dyDescent="0.25">
      <c r="B954" s="2">
        <v>949</v>
      </c>
      <c r="C954" s="2">
        <v>2013</v>
      </c>
      <c r="D954" s="1">
        <v>37028</v>
      </c>
      <c r="E954" t="s">
        <v>719</v>
      </c>
      <c r="F954" s="2" t="s">
        <v>1</v>
      </c>
      <c r="G954" s="13">
        <v>41193400</v>
      </c>
      <c r="H954" s="13">
        <v>16300</v>
      </c>
      <c r="I954" s="13">
        <v>82600</v>
      </c>
      <c r="J954" s="13">
        <v>0</v>
      </c>
      <c r="K954" s="13">
        <v>0</v>
      </c>
      <c r="L954" s="13">
        <v>200</v>
      </c>
      <c r="M954" s="13">
        <v>99100</v>
      </c>
      <c r="N954" s="13">
        <v>16600</v>
      </c>
      <c r="O954" s="13">
        <v>1100</v>
      </c>
      <c r="P954" s="13">
        <v>0</v>
      </c>
      <c r="Q954" s="13">
        <v>13700</v>
      </c>
      <c r="R954" s="13">
        <v>144600</v>
      </c>
      <c r="S954" s="13">
        <v>176000</v>
      </c>
      <c r="T954" s="13">
        <v>32900</v>
      </c>
      <c r="U954" s="13">
        <v>83700</v>
      </c>
      <c r="V954" s="13">
        <v>0</v>
      </c>
      <c r="W954" s="13">
        <v>13700</v>
      </c>
      <c r="X954" s="13">
        <v>144800</v>
      </c>
      <c r="Y954" s="13">
        <v>275100</v>
      </c>
    </row>
    <row r="955" spans="2:25" x14ac:dyDescent="0.25">
      <c r="B955" s="2">
        <v>950</v>
      </c>
      <c r="C955" s="2">
        <v>2013</v>
      </c>
      <c r="D955" s="1">
        <v>37030</v>
      </c>
      <c r="E955" t="s">
        <v>720</v>
      </c>
      <c r="F955" s="2" t="s">
        <v>1</v>
      </c>
      <c r="G955" s="13">
        <v>52062700</v>
      </c>
      <c r="H955" s="13">
        <v>0</v>
      </c>
      <c r="I955" s="13">
        <v>0</v>
      </c>
      <c r="J955" s="13">
        <v>0</v>
      </c>
      <c r="K955" s="13">
        <v>0</v>
      </c>
      <c r="L955" s="13">
        <v>0</v>
      </c>
      <c r="M955" s="13">
        <v>0</v>
      </c>
      <c r="N955" s="13">
        <v>30000</v>
      </c>
      <c r="O955" s="13">
        <v>5500</v>
      </c>
      <c r="P955" s="13">
        <v>0</v>
      </c>
      <c r="Q955" s="13">
        <v>0</v>
      </c>
      <c r="R955" s="13">
        <v>90000</v>
      </c>
      <c r="S955" s="13">
        <v>125500</v>
      </c>
      <c r="T955" s="13">
        <v>30000</v>
      </c>
      <c r="U955" s="13">
        <v>5500</v>
      </c>
      <c r="V955" s="13">
        <v>0</v>
      </c>
      <c r="W955" s="13">
        <v>0</v>
      </c>
      <c r="X955" s="13">
        <v>90000</v>
      </c>
      <c r="Y955" s="13">
        <v>125500</v>
      </c>
    </row>
    <row r="956" spans="2:25" x14ac:dyDescent="0.25">
      <c r="B956" s="2">
        <v>951</v>
      </c>
      <c r="C956" s="2">
        <v>2013</v>
      </c>
      <c r="D956" s="1">
        <v>37032</v>
      </c>
      <c r="E956" t="s">
        <v>721</v>
      </c>
      <c r="F956" s="2" t="s">
        <v>1</v>
      </c>
      <c r="G956" s="13">
        <v>32519900</v>
      </c>
      <c r="H956" s="13">
        <v>8900</v>
      </c>
      <c r="I956" s="13">
        <v>83800</v>
      </c>
      <c r="J956" s="13">
        <v>0</v>
      </c>
      <c r="K956" s="13">
        <v>0</v>
      </c>
      <c r="L956" s="13">
        <v>25800</v>
      </c>
      <c r="M956" s="13">
        <v>118500</v>
      </c>
      <c r="N956" s="13">
        <v>16500</v>
      </c>
      <c r="O956" s="13">
        <v>14200</v>
      </c>
      <c r="P956" s="13">
        <v>0</v>
      </c>
      <c r="Q956" s="13">
        <v>0</v>
      </c>
      <c r="R956" s="13">
        <v>56800</v>
      </c>
      <c r="S956" s="13">
        <v>87500</v>
      </c>
      <c r="T956" s="13">
        <v>25400</v>
      </c>
      <c r="U956" s="13">
        <v>98000</v>
      </c>
      <c r="V956" s="13">
        <v>0</v>
      </c>
      <c r="W956" s="13">
        <v>0</v>
      </c>
      <c r="X956" s="13">
        <v>82600</v>
      </c>
      <c r="Y956" s="13">
        <v>206000</v>
      </c>
    </row>
    <row r="957" spans="2:25" x14ac:dyDescent="0.25">
      <c r="B957" s="2">
        <v>952</v>
      </c>
      <c r="C957" s="2">
        <v>2013</v>
      </c>
      <c r="D957" s="1">
        <v>37034</v>
      </c>
      <c r="E957" t="s">
        <v>722</v>
      </c>
      <c r="F957" s="2" t="s">
        <v>1</v>
      </c>
      <c r="G957" s="13">
        <v>37185600</v>
      </c>
      <c r="H957" s="13">
        <v>700</v>
      </c>
      <c r="I957" s="13">
        <v>626200</v>
      </c>
      <c r="J957" s="13">
        <v>0</v>
      </c>
      <c r="K957" s="13">
        <v>0</v>
      </c>
      <c r="L957" s="13">
        <v>1200</v>
      </c>
      <c r="M957" s="13">
        <v>628100</v>
      </c>
      <c r="N957" s="13">
        <v>9000</v>
      </c>
      <c r="O957" s="13">
        <v>72500</v>
      </c>
      <c r="P957" s="13">
        <v>0</v>
      </c>
      <c r="Q957" s="13">
        <v>0</v>
      </c>
      <c r="R957" s="13">
        <v>1200</v>
      </c>
      <c r="S957" s="13">
        <v>82700</v>
      </c>
      <c r="T957" s="13">
        <v>9700</v>
      </c>
      <c r="U957" s="13">
        <v>698700</v>
      </c>
      <c r="V957" s="13">
        <v>0</v>
      </c>
      <c r="W957" s="13">
        <v>0</v>
      </c>
      <c r="X957" s="13">
        <v>2400</v>
      </c>
      <c r="Y957" s="13">
        <v>710800</v>
      </c>
    </row>
    <row r="958" spans="2:25" x14ac:dyDescent="0.25">
      <c r="B958" s="2">
        <v>953</v>
      </c>
      <c r="C958" s="2">
        <v>2013</v>
      </c>
      <c r="D958" s="1">
        <v>37036</v>
      </c>
      <c r="E958" t="s">
        <v>723</v>
      </c>
      <c r="F958" s="2" t="s">
        <v>1</v>
      </c>
      <c r="G958" s="13">
        <v>55441500</v>
      </c>
      <c r="H958" s="13">
        <v>56800</v>
      </c>
      <c r="I958" s="13">
        <v>77200</v>
      </c>
      <c r="J958" s="13">
        <v>0</v>
      </c>
      <c r="K958" s="13">
        <v>0</v>
      </c>
      <c r="L958" s="13">
        <v>577900</v>
      </c>
      <c r="M958" s="13">
        <v>711900</v>
      </c>
      <c r="N958" s="13">
        <v>16900</v>
      </c>
      <c r="O958" s="13">
        <v>12700</v>
      </c>
      <c r="P958" s="13">
        <v>0</v>
      </c>
      <c r="Q958" s="13">
        <v>0</v>
      </c>
      <c r="R958" s="13">
        <v>45100</v>
      </c>
      <c r="S958" s="13">
        <v>74700</v>
      </c>
      <c r="T958" s="13">
        <v>73700</v>
      </c>
      <c r="U958" s="13">
        <v>89900</v>
      </c>
      <c r="V958" s="13">
        <v>0</v>
      </c>
      <c r="W958" s="13">
        <v>0</v>
      </c>
      <c r="X958" s="13">
        <v>623000</v>
      </c>
      <c r="Y958" s="13">
        <v>786600</v>
      </c>
    </row>
    <row r="959" spans="2:25" x14ac:dyDescent="0.25">
      <c r="B959" s="2">
        <v>954</v>
      </c>
      <c r="C959" s="2">
        <v>2013</v>
      </c>
      <c r="D959" s="1">
        <v>37038</v>
      </c>
      <c r="E959" t="s">
        <v>153</v>
      </c>
      <c r="F959" s="2" t="s">
        <v>1</v>
      </c>
      <c r="G959" s="13">
        <v>25347700</v>
      </c>
      <c r="H959" s="13">
        <v>0</v>
      </c>
      <c r="I959" s="13">
        <v>0</v>
      </c>
      <c r="J959" s="13">
        <v>0</v>
      </c>
      <c r="K959" s="13">
        <v>0</v>
      </c>
      <c r="L959" s="13">
        <v>0</v>
      </c>
      <c r="M959" s="13">
        <v>0</v>
      </c>
      <c r="N959" s="13">
        <v>7700</v>
      </c>
      <c r="O959" s="13">
        <v>20700</v>
      </c>
      <c r="P959" s="13">
        <v>0</v>
      </c>
      <c r="Q959" s="13">
        <v>-100</v>
      </c>
      <c r="R959" s="13">
        <v>46200</v>
      </c>
      <c r="S959" s="13">
        <v>74500</v>
      </c>
      <c r="T959" s="13">
        <v>7700</v>
      </c>
      <c r="U959" s="13">
        <v>20700</v>
      </c>
      <c r="V959" s="13">
        <v>0</v>
      </c>
      <c r="W959" s="13">
        <v>-100</v>
      </c>
      <c r="X959" s="13">
        <v>46200</v>
      </c>
      <c r="Y959" s="13">
        <v>74500</v>
      </c>
    </row>
    <row r="960" spans="2:25" x14ac:dyDescent="0.25">
      <c r="B960" s="2">
        <v>955</v>
      </c>
      <c r="C960" s="2">
        <v>2013</v>
      </c>
      <c r="D960" s="1">
        <v>37040</v>
      </c>
      <c r="E960" t="s">
        <v>724</v>
      </c>
      <c r="F960" s="2" t="s">
        <v>1</v>
      </c>
      <c r="G960" s="13">
        <v>48627400</v>
      </c>
      <c r="H960" s="13">
        <v>0</v>
      </c>
      <c r="I960" s="13">
        <v>0</v>
      </c>
      <c r="J960" s="13">
        <v>0</v>
      </c>
      <c r="K960" s="13">
        <v>0</v>
      </c>
      <c r="L960" s="13">
        <v>0</v>
      </c>
      <c r="M960" s="13">
        <v>0</v>
      </c>
      <c r="N960" s="13">
        <v>81400</v>
      </c>
      <c r="O960" s="13">
        <v>35500</v>
      </c>
      <c r="P960" s="13">
        <v>0</v>
      </c>
      <c r="Q960" s="13">
        <v>-100</v>
      </c>
      <c r="R960" s="13">
        <v>4400</v>
      </c>
      <c r="S960" s="13">
        <v>121200</v>
      </c>
      <c r="T960" s="13">
        <v>81400</v>
      </c>
      <c r="U960" s="13">
        <v>35500</v>
      </c>
      <c r="V960" s="13">
        <v>0</v>
      </c>
      <c r="W960" s="13">
        <v>-100</v>
      </c>
      <c r="X960" s="13">
        <v>4400</v>
      </c>
      <c r="Y960" s="13">
        <v>121200</v>
      </c>
    </row>
    <row r="961" spans="2:25" x14ac:dyDescent="0.25">
      <c r="B961" s="2">
        <v>956</v>
      </c>
      <c r="C961" s="2">
        <v>2013</v>
      </c>
      <c r="D961" s="1">
        <v>37042</v>
      </c>
      <c r="E961" t="s">
        <v>725</v>
      </c>
      <c r="F961" s="2" t="s">
        <v>1</v>
      </c>
      <c r="G961" s="13">
        <v>48744000</v>
      </c>
      <c r="H961" s="13">
        <v>0</v>
      </c>
      <c r="I961" s="13">
        <v>0</v>
      </c>
      <c r="J961" s="13">
        <v>0</v>
      </c>
      <c r="K961" s="13">
        <v>0</v>
      </c>
      <c r="L961" s="13">
        <v>0</v>
      </c>
      <c r="M961" s="13">
        <v>0</v>
      </c>
      <c r="N961" s="13">
        <v>45300</v>
      </c>
      <c r="O961" s="13">
        <v>164900</v>
      </c>
      <c r="P961" s="13">
        <v>0</v>
      </c>
      <c r="Q961" s="13">
        <v>0</v>
      </c>
      <c r="R961" s="13">
        <v>75300</v>
      </c>
      <c r="S961" s="13">
        <v>285500</v>
      </c>
      <c r="T961" s="13">
        <v>45300</v>
      </c>
      <c r="U961" s="13">
        <v>164900</v>
      </c>
      <c r="V961" s="13">
        <v>0</v>
      </c>
      <c r="W961" s="13">
        <v>0</v>
      </c>
      <c r="X961" s="13">
        <v>75300</v>
      </c>
      <c r="Y961" s="13">
        <v>285500</v>
      </c>
    </row>
    <row r="962" spans="2:25" x14ac:dyDescent="0.25">
      <c r="B962" s="2">
        <v>957</v>
      </c>
      <c r="C962" s="2">
        <v>2013</v>
      </c>
      <c r="D962" s="1">
        <v>37044</v>
      </c>
      <c r="E962" t="s">
        <v>726</v>
      </c>
      <c r="F962" s="2" t="s">
        <v>1</v>
      </c>
      <c r="G962" s="13">
        <v>48984600</v>
      </c>
      <c r="H962" s="13">
        <v>30400</v>
      </c>
      <c r="I962" s="13">
        <v>565100</v>
      </c>
      <c r="J962" s="13">
        <v>0</v>
      </c>
      <c r="K962" s="13">
        <v>0</v>
      </c>
      <c r="L962" s="13">
        <v>500</v>
      </c>
      <c r="M962" s="13">
        <v>596000</v>
      </c>
      <c r="N962" s="13">
        <v>54200</v>
      </c>
      <c r="O962" s="13">
        <v>64100</v>
      </c>
      <c r="P962" s="13">
        <v>0</v>
      </c>
      <c r="Q962" s="13">
        <v>0</v>
      </c>
      <c r="R962" s="13">
        <v>44000</v>
      </c>
      <c r="S962" s="13">
        <v>162300</v>
      </c>
      <c r="T962" s="13">
        <v>84600</v>
      </c>
      <c r="U962" s="13">
        <v>629200</v>
      </c>
      <c r="V962" s="13">
        <v>0</v>
      </c>
      <c r="W962" s="13">
        <v>0</v>
      </c>
      <c r="X962" s="13">
        <v>44500</v>
      </c>
      <c r="Y962" s="13">
        <v>758300</v>
      </c>
    </row>
    <row r="963" spans="2:25" x14ac:dyDescent="0.25">
      <c r="B963" s="2">
        <v>958</v>
      </c>
      <c r="C963" s="2">
        <v>2013</v>
      </c>
      <c r="D963" s="1">
        <v>37046</v>
      </c>
      <c r="E963" t="s">
        <v>727</v>
      </c>
      <c r="F963" s="2" t="s">
        <v>1</v>
      </c>
      <c r="G963" s="13">
        <v>46776300</v>
      </c>
      <c r="H963" s="13">
        <v>48600</v>
      </c>
      <c r="I963" s="13">
        <v>1649900</v>
      </c>
      <c r="J963" s="13">
        <v>0</v>
      </c>
      <c r="K963" s="13">
        <v>0</v>
      </c>
      <c r="L963" s="13">
        <v>97300</v>
      </c>
      <c r="M963" s="13">
        <v>1795800</v>
      </c>
      <c r="N963" s="13">
        <v>28700</v>
      </c>
      <c r="O963" s="13">
        <v>614500</v>
      </c>
      <c r="P963" s="13">
        <v>0</v>
      </c>
      <c r="Q963" s="13">
        <v>0</v>
      </c>
      <c r="R963" s="13">
        <v>204700</v>
      </c>
      <c r="S963" s="13">
        <v>847900</v>
      </c>
      <c r="T963" s="13">
        <v>77300</v>
      </c>
      <c r="U963" s="13">
        <v>2264400</v>
      </c>
      <c r="V963" s="13">
        <v>0</v>
      </c>
      <c r="W963" s="13">
        <v>0</v>
      </c>
      <c r="X963" s="13">
        <v>302000</v>
      </c>
      <c r="Y963" s="13">
        <v>2643700</v>
      </c>
    </row>
    <row r="964" spans="2:25" x14ac:dyDescent="0.25">
      <c r="B964" s="2">
        <v>959</v>
      </c>
      <c r="C964" s="2">
        <v>2013</v>
      </c>
      <c r="D964" s="1">
        <v>37048</v>
      </c>
      <c r="E964" t="s">
        <v>728</v>
      </c>
      <c r="F964" s="2" t="s">
        <v>1</v>
      </c>
      <c r="G964" s="13">
        <v>212613100</v>
      </c>
      <c r="H964" s="13">
        <v>56400</v>
      </c>
      <c r="I964" s="13">
        <v>2243300</v>
      </c>
      <c r="J964" s="13">
        <v>0</v>
      </c>
      <c r="K964" s="13">
        <v>0</v>
      </c>
      <c r="L964" s="13">
        <v>11200</v>
      </c>
      <c r="M964" s="13">
        <v>2310900</v>
      </c>
      <c r="N964" s="13">
        <v>28500</v>
      </c>
      <c r="O964" s="13">
        <v>80400</v>
      </c>
      <c r="P964" s="13">
        <v>0</v>
      </c>
      <c r="Q964" s="13">
        <v>0</v>
      </c>
      <c r="R964" s="13">
        <v>143100</v>
      </c>
      <c r="S964" s="13">
        <v>252000</v>
      </c>
      <c r="T964" s="13">
        <v>84900</v>
      </c>
      <c r="U964" s="13">
        <v>2323700</v>
      </c>
      <c r="V964" s="13">
        <v>0</v>
      </c>
      <c r="W964" s="13">
        <v>0</v>
      </c>
      <c r="X964" s="13">
        <v>154300</v>
      </c>
      <c r="Y964" s="13">
        <v>2562900</v>
      </c>
    </row>
    <row r="965" spans="2:25" x14ac:dyDescent="0.25">
      <c r="B965" s="2">
        <v>960</v>
      </c>
      <c r="C965" s="2">
        <v>2013</v>
      </c>
      <c r="D965" s="1">
        <v>37052</v>
      </c>
      <c r="E965" t="s">
        <v>729</v>
      </c>
      <c r="F965" s="2" t="s">
        <v>1</v>
      </c>
      <c r="G965" s="13">
        <v>193159500</v>
      </c>
      <c r="H965" s="13">
        <v>187300</v>
      </c>
      <c r="I965" s="13">
        <v>991800</v>
      </c>
      <c r="J965" s="13">
        <v>0</v>
      </c>
      <c r="K965" s="13">
        <v>0</v>
      </c>
      <c r="L965" s="13">
        <v>80500</v>
      </c>
      <c r="M965" s="13">
        <v>1259600</v>
      </c>
      <c r="N965" s="13">
        <v>210700</v>
      </c>
      <c r="O965" s="13">
        <v>656400</v>
      </c>
      <c r="P965" s="13">
        <v>0</v>
      </c>
      <c r="Q965" s="13">
        <v>1200</v>
      </c>
      <c r="R965" s="13">
        <v>333500</v>
      </c>
      <c r="S965" s="13">
        <v>1201800</v>
      </c>
      <c r="T965" s="13">
        <v>398000</v>
      </c>
      <c r="U965" s="13">
        <v>1648200</v>
      </c>
      <c r="V965" s="13">
        <v>0</v>
      </c>
      <c r="W965" s="13">
        <v>1200</v>
      </c>
      <c r="X965" s="13">
        <v>414000</v>
      </c>
      <c r="Y965" s="13">
        <v>2461400</v>
      </c>
    </row>
    <row r="966" spans="2:25" x14ac:dyDescent="0.25">
      <c r="B966" s="2">
        <v>961</v>
      </c>
      <c r="C966" s="2">
        <v>2013</v>
      </c>
      <c r="D966" s="1">
        <v>37054</v>
      </c>
      <c r="E966" t="s">
        <v>730</v>
      </c>
      <c r="F966" s="2" t="s">
        <v>1</v>
      </c>
      <c r="G966" s="13">
        <v>89157500</v>
      </c>
      <c r="H966" s="13">
        <v>8700</v>
      </c>
      <c r="I966" s="13">
        <v>51600</v>
      </c>
      <c r="J966" s="13">
        <v>0</v>
      </c>
      <c r="K966" s="13">
        <v>0</v>
      </c>
      <c r="L966" s="13">
        <v>22800</v>
      </c>
      <c r="M966" s="13">
        <v>83100</v>
      </c>
      <c r="N966" s="13">
        <v>11900</v>
      </c>
      <c r="O966" s="13">
        <v>182700</v>
      </c>
      <c r="P966" s="13">
        <v>0</v>
      </c>
      <c r="Q966" s="13">
        <v>0</v>
      </c>
      <c r="R966" s="13">
        <v>88000</v>
      </c>
      <c r="S966" s="13">
        <v>282600</v>
      </c>
      <c r="T966" s="13">
        <v>20600</v>
      </c>
      <c r="U966" s="13">
        <v>234300</v>
      </c>
      <c r="V966" s="13">
        <v>0</v>
      </c>
      <c r="W966" s="13">
        <v>0</v>
      </c>
      <c r="X966" s="13">
        <v>110800</v>
      </c>
      <c r="Y966" s="13">
        <v>365700</v>
      </c>
    </row>
    <row r="967" spans="2:25" x14ac:dyDescent="0.25">
      <c r="B967" s="2">
        <v>962</v>
      </c>
      <c r="C967" s="2">
        <v>2013</v>
      </c>
      <c r="D967" s="1">
        <v>37056</v>
      </c>
      <c r="E967" t="s">
        <v>731</v>
      </c>
      <c r="F967" s="2" t="s">
        <v>1</v>
      </c>
      <c r="G967" s="13">
        <v>182431900</v>
      </c>
      <c r="H967" s="13">
        <v>70800</v>
      </c>
      <c r="I967" s="13">
        <v>1636200</v>
      </c>
      <c r="J967" s="13">
        <v>0</v>
      </c>
      <c r="K967" s="13">
        <v>0</v>
      </c>
      <c r="L967" s="13">
        <v>58500</v>
      </c>
      <c r="M967" s="13">
        <v>1765500</v>
      </c>
      <c r="N967" s="13">
        <v>170100</v>
      </c>
      <c r="O967" s="13">
        <v>471500</v>
      </c>
      <c r="P967" s="13">
        <v>0</v>
      </c>
      <c r="Q967" s="13">
        <v>100</v>
      </c>
      <c r="R967" s="13">
        <v>48100</v>
      </c>
      <c r="S967" s="13">
        <v>689800</v>
      </c>
      <c r="T967" s="13">
        <v>240900</v>
      </c>
      <c r="U967" s="13">
        <v>2107700</v>
      </c>
      <c r="V967" s="13">
        <v>0</v>
      </c>
      <c r="W967" s="13">
        <v>100</v>
      </c>
      <c r="X967" s="13">
        <v>106600</v>
      </c>
      <c r="Y967" s="13">
        <v>2455300</v>
      </c>
    </row>
    <row r="968" spans="2:25" x14ac:dyDescent="0.25">
      <c r="B968" s="2">
        <v>963</v>
      </c>
      <c r="C968" s="2">
        <v>2013</v>
      </c>
      <c r="D968" s="1">
        <v>37058</v>
      </c>
      <c r="E968" t="s">
        <v>732</v>
      </c>
      <c r="F968" s="2" t="s">
        <v>1</v>
      </c>
      <c r="G968" s="13">
        <v>151445100</v>
      </c>
      <c r="H968" s="13">
        <v>74600</v>
      </c>
      <c r="I968" s="13">
        <v>595200</v>
      </c>
      <c r="J968" s="13">
        <v>0</v>
      </c>
      <c r="K968" s="13">
        <v>0</v>
      </c>
      <c r="L968" s="13">
        <v>16000</v>
      </c>
      <c r="M968" s="13">
        <v>685800</v>
      </c>
      <c r="N968" s="13">
        <v>260000</v>
      </c>
      <c r="O968" s="13">
        <v>180000</v>
      </c>
      <c r="P968" s="13">
        <v>0</v>
      </c>
      <c r="Q968" s="13">
        <v>-202600</v>
      </c>
      <c r="R968" s="13">
        <v>20000</v>
      </c>
      <c r="S968" s="13">
        <v>257400</v>
      </c>
      <c r="T968" s="13">
        <v>334600</v>
      </c>
      <c r="U968" s="13">
        <v>775200</v>
      </c>
      <c r="V968" s="13">
        <v>0</v>
      </c>
      <c r="W968" s="13">
        <v>-202600</v>
      </c>
      <c r="X968" s="13">
        <v>36000</v>
      </c>
      <c r="Y968" s="13">
        <v>943200</v>
      </c>
    </row>
    <row r="969" spans="2:25" x14ac:dyDescent="0.25">
      <c r="B969" s="2">
        <v>964</v>
      </c>
      <c r="C969" s="2">
        <v>2013</v>
      </c>
      <c r="D969" s="1">
        <v>37060</v>
      </c>
      <c r="E969" t="s">
        <v>733</v>
      </c>
      <c r="F969" s="2" t="s">
        <v>1</v>
      </c>
      <c r="G969" s="13">
        <v>68290500</v>
      </c>
      <c r="H969" s="13">
        <v>0</v>
      </c>
      <c r="I969" s="13">
        <v>200</v>
      </c>
      <c r="J969" s="13">
        <v>0</v>
      </c>
      <c r="K969" s="13">
        <v>0</v>
      </c>
      <c r="L969" s="13">
        <v>100</v>
      </c>
      <c r="M969" s="13">
        <v>300</v>
      </c>
      <c r="N969" s="13">
        <v>113200</v>
      </c>
      <c r="O969" s="13">
        <v>176400</v>
      </c>
      <c r="P969" s="13">
        <v>0</v>
      </c>
      <c r="Q969" s="13">
        <v>0</v>
      </c>
      <c r="R969" s="13">
        <v>55600</v>
      </c>
      <c r="S969" s="13">
        <v>345200</v>
      </c>
      <c r="T969" s="13">
        <v>113200</v>
      </c>
      <c r="U969" s="13">
        <v>176600</v>
      </c>
      <c r="V969" s="13">
        <v>0</v>
      </c>
      <c r="W969" s="13">
        <v>0</v>
      </c>
      <c r="X969" s="13">
        <v>55700</v>
      </c>
      <c r="Y969" s="13">
        <v>345500</v>
      </c>
    </row>
    <row r="970" spans="2:25" x14ac:dyDescent="0.25">
      <c r="B970" s="2">
        <v>965</v>
      </c>
      <c r="C970" s="2">
        <v>2013</v>
      </c>
      <c r="D970" s="1">
        <v>37062</v>
      </c>
      <c r="E970" t="s">
        <v>734</v>
      </c>
      <c r="F970" s="2" t="s">
        <v>1</v>
      </c>
      <c r="G970" s="13">
        <v>44892900</v>
      </c>
      <c r="H970" s="13">
        <v>0</v>
      </c>
      <c r="I970" s="13">
        <v>0</v>
      </c>
      <c r="J970" s="13">
        <v>0</v>
      </c>
      <c r="K970" s="13">
        <v>0</v>
      </c>
      <c r="L970" s="13">
        <v>0</v>
      </c>
      <c r="M970" s="13">
        <v>0</v>
      </c>
      <c r="N970" s="13">
        <v>17700</v>
      </c>
      <c r="O970" s="13">
        <v>265400</v>
      </c>
      <c r="P970" s="13">
        <v>0</v>
      </c>
      <c r="Q970" s="13">
        <v>0</v>
      </c>
      <c r="R970" s="13">
        <v>24700</v>
      </c>
      <c r="S970" s="13">
        <v>307800</v>
      </c>
      <c r="T970" s="13">
        <v>17700</v>
      </c>
      <c r="U970" s="13">
        <v>265400</v>
      </c>
      <c r="V970" s="13">
        <v>0</v>
      </c>
      <c r="W970" s="13">
        <v>0</v>
      </c>
      <c r="X970" s="13">
        <v>24700</v>
      </c>
      <c r="Y970" s="13">
        <v>307800</v>
      </c>
    </row>
    <row r="971" spans="2:25" x14ac:dyDescent="0.25">
      <c r="B971" s="2">
        <v>966</v>
      </c>
      <c r="C971" s="2">
        <v>2013</v>
      </c>
      <c r="D971" s="1">
        <v>37064</v>
      </c>
      <c r="E971" t="s">
        <v>735</v>
      </c>
      <c r="F971" s="2" t="s">
        <v>1</v>
      </c>
      <c r="G971" s="13">
        <v>89305900</v>
      </c>
      <c r="H971" s="13">
        <v>0</v>
      </c>
      <c r="I971" s="13">
        <v>199300</v>
      </c>
      <c r="J971" s="13">
        <v>0</v>
      </c>
      <c r="K971" s="13">
        <v>0</v>
      </c>
      <c r="L971" s="13">
        <v>200</v>
      </c>
      <c r="M971" s="13">
        <v>199500</v>
      </c>
      <c r="N971" s="13">
        <v>52800</v>
      </c>
      <c r="O971" s="13">
        <v>39400</v>
      </c>
      <c r="P971" s="13">
        <v>0</v>
      </c>
      <c r="Q971" s="13">
        <v>0</v>
      </c>
      <c r="R971" s="13">
        <v>49500</v>
      </c>
      <c r="S971" s="13">
        <v>141700</v>
      </c>
      <c r="T971" s="13">
        <v>52800</v>
      </c>
      <c r="U971" s="13">
        <v>238700</v>
      </c>
      <c r="V971" s="13">
        <v>0</v>
      </c>
      <c r="W971" s="13">
        <v>0</v>
      </c>
      <c r="X971" s="13">
        <v>49700</v>
      </c>
      <c r="Y971" s="13">
        <v>341200</v>
      </c>
    </row>
    <row r="972" spans="2:25" x14ac:dyDescent="0.25">
      <c r="B972" s="2">
        <v>967</v>
      </c>
      <c r="C972" s="2">
        <v>2013</v>
      </c>
      <c r="D972" s="1">
        <v>37066</v>
      </c>
      <c r="E972" t="s">
        <v>736</v>
      </c>
      <c r="F972" s="2" t="s">
        <v>1</v>
      </c>
      <c r="G972" s="13">
        <v>76100500</v>
      </c>
      <c r="H972" s="13">
        <v>27800</v>
      </c>
      <c r="I972" s="13">
        <v>164700</v>
      </c>
      <c r="J972" s="13">
        <v>0</v>
      </c>
      <c r="K972" s="13">
        <v>0</v>
      </c>
      <c r="L972" s="13">
        <v>8200</v>
      </c>
      <c r="M972" s="13">
        <v>200700</v>
      </c>
      <c r="N972" s="13">
        <v>11300</v>
      </c>
      <c r="O972" s="13">
        <v>29000</v>
      </c>
      <c r="P972" s="13">
        <v>0</v>
      </c>
      <c r="Q972" s="13">
        <v>0</v>
      </c>
      <c r="R972" s="13">
        <v>159800</v>
      </c>
      <c r="S972" s="13">
        <v>200100</v>
      </c>
      <c r="T972" s="13">
        <v>39100</v>
      </c>
      <c r="U972" s="13">
        <v>193700</v>
      </c>
      <c r="V972" s="13">
        <v>0</v>
      </c>
      <c r="W972" s="13">
        <v>0</v>
      </c>
      <c r="X972" s="13">
        <v>168000</v>
      </c>
      <c r="Y972" s="13">
        <v>400800</v>
      </c>
    </row>
    <row r="973" spans="2:25" x14ac:dyDescent="0.25">
      <c r="B973" s="2">
        <v>968</v>
      </c>
      <c r="C973" s="2">
        <v>2013</v>
      </c>
      <c r="D973" s="1">
        <v>37068</v>
      </c>
      <c r="E973" t="s">
        <v>737</v>
      </c>
      <c r="F973" s="2" t="s">
        <v>1</v>
      </c>
      <c r="G973" s="13">
        <v>681500900</v>
      </c>
      <c r="H973" s="13">
        <v>0</v>
      </c>
      <c r="I973" s="13">
        <v>16100</v>
      </c>
      <c r="J973" s="13">
        <v>0</v>
      </c>
      <c r="K973" s="13">
        <v>0</v>
      </c>
      <c r="L973" s="13">
        <v>3400</v>
      </c>
      <c r="M973" s="13">
        <v>19500</v>
      </c>
      <c r="N973" s="13">
        <v>12855200</v>
      </c>
      <c r="O973" s="13">
        <v>4269300</v>
      </c>
      <c r="P973" s="13">
        <v>0</v>
      </c>
      <c r="Q973" s="13">
        <v>0</v>
      </c>
      <c r="R973" s="13">
        <v>7442400</v>
      </c>
      <c r="S973" s="13">
        <v>24566900</v>
      </c>
      <c r="T973" s="13">
        <v>12855200</v>
      </c>
      <c r="U973" s="13">
        <v>4285400</v>
      </c>
      <c r="V973" s="13">
        <v>0</v>
      </c>
      <c r="W973" s="13">
        <v>0</v>
      </c>
      <c r="X973" s="13">
        <v>7445800</v>
      </c>
      <c r="Y973" s="13">
        <v>24586400</v>
      </c>
    </row>
    <row r="974" spans="2:25" x14ac:dyDescent="0.25">
      <c r="B974" s="2">
        <v>969</v>
      </c>
      <c r="C974" s="2">
        <v>2013</v>
      </c>
      <c r="D974" s="1">
        <v>37070</v>
      </c>
      <c r="E974" t="s">
        <v>738</v>
      </c>
      <c r="F974" s="2" t="s">
        <v>1</v>
      </c>
      <c r="G974" s="13">
        <v>47496300</v>
      </c>
      <c r="H974" s="13">
        <v>700</v>
      </c>
      <c r="I974" s="13">
        <v>49200</v>
      </c>
      <c r="J974" s="13">
        <v>0</v>
      </c>
      <c r="K974" s="13">
        <v>0</v>
      </c>
      <c r="L974" s="13">
        <v>4000</v>
      </c>
      <c r="M974" s="13">
        <v>53900</v>
      </c>
      <c r="N974" s="13">
        <v>26800</v>
      </c>
      <c r="O974" s="13">
        <v>304700</v>
      </c>
      <c r="P974" s="13">
        <v>0</v>
      </c>
      <c r="Q974" s="13">
        <v>0</v>
      </c>
      <c r="R974" s="13">
        <v>64900</v>
      </c>
      <c r="S974" s="13">
        <v>396400</v>
      </c>
      <c r="T974" s="13">
        <v>27500</v>
      </c>
      <c r="U974" s="13">
        <v>353900</v>
      </c>
      <c r="V974" s="13">
        <v>0</v>
      </c>
      <c r="W974" s="13">
        <v>0</v>
      </c>
      <c r="X974" s="13">
        <v>68900</v>
      </c>
      <c r="Y974" s="13">
        <v>450300</v>
      </c>
    </row>
    <row r="975" spans="2:25" x14ac:dyDescent="0.25">
      <c r="B975" s="2">
        <v>970</v>
      </c>
      <c r="C975" s="2">
        <v>2013</v>
      </c>
      <c r="D975" s="1">
        <v>37072</v>
      </c>
      <c r="E975" t="s">
        <v>739</v>
      </c>
      <c r="F975" s="2" t="s">
        <v>1</v>
      </c>
      <c r="G975" s="13">
        <v>133517300</v>
      </c>
      <c r="H975" s="13">
        <v>300</v>
      </c>
      <c r="I975" s="13">
        <v>700200</v>
      </c>
      <c r="J975" s="13">
        <v>0</v>
      </c>
      <c r="K975" s="13">
        <v>0</v>
      </c>
      <c r="L975" s="13">
        <v>471500</v>
      </c>
      <c r="M975" s="13">
        <v>1172000</v>
      </c>
      <c r="N975" s="13">
        <v>101900</v>
      </c>
      <c r="O975" s="13">
        <v>186100</v>
      </c>
      <c r="P975" s="13">
        <v>0</v>
      </c>
      <c r="Q975" s="13">
        <v>0</v>
      </c>
      <c r="R975" s="13">
        <v>275300</v>
      </c>
      <c r="S975" s="13">
        <v>563300</v>
      </c>
      <c r="T975" s="13">
        <v>102200</v>
      </c>
      <c r="U975" s="13">
        <v>886300</v>
      </c>
      <c r="V975" s="13">
        <v>0</v>
      </c>
      <c r="W975" s="13">
        <v>0</v>
      </c>
      <c r="X975" s="13">
        <v>746800</v>
      </c>
      <c r="Y975" s="13">
        <v>1735300</v>
      </c>
    </row>
    <row r="976" spans="2:25" x14ac:dyDescent="0.25">
      <c r="B976" s="2">
        <v>971</v>
      </c>
      <c r="C976" s="2">
        <v>2013</v>
      </c>
      <c r="D976" s="1">
        <v>37074</v>
      </c>
      <c r="E976" t="s">
        <v>740</v>
      </c>
      <c r="F976" s="2" t="s">
        <v>1</v>
      </c>
      <c r="G976" s="13">
        <v>106294800</v>
      </c>
      <c r="H976" s="13">
        <v>21700</v>
      </c>
      <c r="I976" s="13">
        <v>236600</v>
      </c>
      <c r="J976" s="13">
        <v>0</v>
      </c>
      <c r="K976" s="13">
        <v>0</v>
      </c>
      <c r="L976" s="13">
        <v>523700</v>
      </c>
      <c r="M976" s="13">
        <v>782000</v>
      </c>
      <c r="N976" s="13">
        <v>61700</v>
      </c>
      <c r="O976" s="13">
        <v>723700</v>
      </c>
      <c r="P976" s="13">
        <v>0</v>
      </c>
      <c r="Q976" s="13">
        <v>0</v>
      </c>
      <c r="R976" s="13">
        <v>64900</v>
      </c>
      <c r="S976" s="13">
        <v>850300</v>
      </c>
      <c r="T976" s="13">
        <v>83400</v>
      </c>
      <c r="U976" s="13">
        <v>960300</v>
      </c>
      <c r="V976" s="13">
        <v>0</v>
      </c>
      <c r="W976" s="13">
        <v>0</v>
      </c>
      <c r="X976" s="13">
        <v>588600</v>
      </c>
      <c r="Y976" s="13">
        <v>1632300</v>
      </c>
    </row>
    <row r="977" spans="2:25" x14ac:dyDescent="0.25">
      <c r="B977" s="2">
        <v>972</v>
      </c>
      <c r="C977" s="2">
        <v>2013</v>
      </c>
      <c r="D977" s="1">
        <v>37076</v>
      </c>
      <c r="E977" t="s">
        <v>741</v>
      </c>
      <c r="F977" s="2" t="s">
        <v>1</v>
      </c>
      <c r="G977" s="13">
        <v>237445400</v>
      </c>
      <c r="H977" s="13">
        <v>146300</v>
      </c>
      <c r="I977" s="13">
        <v>2251700</v>
      </c>
      <c r="J977" s="13">
        <v>0</v>
      </c>
      <c r="K977" s="13">
        <v>0</v>
      </c>
      <c r="L977" s="13">
        <v>441100</v>
      </c>
      <c r="M977" s="13">
        <v>2839100</v>
      </c>
      <c r="N977" s="13">
        <v>90400</v>
      </c>
      <c r="O977" s="13">
        <v>561200</v>
      </c>
      <c r="P977" s="13">
        <v>0</v>
      </c>
      <c r="Q977" s="13">
        <v>-100</v>
      </c>
      <c r="R977" s="13">
        <v>83400</v>
      </c>
      <c r="S977" s="13">
        <v>734900</v>
      </c>
      <c r="T977" s="13">
        <v>236700</v>
      </c>
      <c r="U977" s="13">
        <v>2812900</v>
      </c>
      <c r="V977" s="13">
        <v>0</v>
      </c>
      <c r="W977" s="13">
        <v>-100</v>
      </c>
      <c r="X977" s="13">
        <v>524500</v>
      </c>
      <c r="Y977" s="13">
        <v>3574000</v>
      </c>
    </row>
    <row r="978" spans="2:25" x14ac:dyDescent="0.25">
      <c r="B978" s="2">
        <v>973</v>
      </c>
      <c r="C978" s="2">
        <v>2013</v>
      </c>
      <c r="D978" s="1">
        <v>37078</v>
      </c>
      <c r="E978" t="s">
        <v>742</v>
      </c>
      <c r="F978" s="2" t="s">
        <v>1</v>
      </c>
      <c r="G978" s="13">
        <v>111352100</v>
      </c>
      <c r="H978" s="13">
        <v>31800</v>
      </c>
      <c r="I978" s="13">
        <v>246500</v>
      </c>
      <c r="J978" s="13">
        <v>0</v>
      </c>
      <c r="K978" s="13">
        <v>0</v>
      </c>
      <c r="L978" s="13">
        <v>21900</v>
      </c>
      <c r="M978" s="13">
        <v>300200</v>
      </c>
      <c r="N978" s="13">
        <v>47200</v>
      </c>
      <c r="O978" s="13">
        <v>588900</v>
      </c>
      <c r="P978" s="13">
        <v>0</v>
      </c>
      <c r="Q978" s="13">
        <v>0</v>
      </c>
      <c r="R978" s="13">
        <v>164300</v>
      </c>
      <c r="S978" s="13">
        <v>800400</v>
      </c>
      <c r="T978" s="13">
        <v>79000</v>
      </c>
      <c r="U978" s="13">
        <v>835400</v>
      </c>
      <c r="V978" s="13">
        <v>0</v>
      </c>
      <c r="W978" s="13">
        <v>0</v>
      </c>
      <c r="X978" s="13">
        <v>186200</v>
      </c>
      <c r="Y978" s="13">
        <v>1100600</v>
      </c>
    </row>
    <row r="979" spans="2:25" x14ac:dyDescent="0.25">
      <c r="B979" s="2">
        <v>974</v>
      </c>
      <c r="C979" s="2">
        <v>2013</v>
      </c>
      <c r="D979" s="1">
        <v>37080</v>
      </c>
      <c r="E979" t="s">
        <v>743</v>
      </c>
      <c r="F979" s="2" t="s">
        <v>1</v>
      </c>
      <c r="G979" s="13">
        <v>148355700</v>
      </c>
      <c r="H979" s="13">
        <v>0</v>
      </c>
      <c r="I979" s="13">
        <v>0</v>
      </c>
      <c r="J979" s="13">
        <v>0</v>
      </c>
      <c r="K979" s="13">
        <v>0</v>
      </c>
      <c r="L979" s="13">
        <v>0</v>
      </c>
      <c r="M979" s="13">
        <v>0</v>
      </c>
      <c r="N979" s="13">
        <v>174600</v>
      </c>
      <c r="O979" s="13">
        <v>986900</v>
      </c>
      <c r="P979" s="13">
        <v>0</v>
      </c>
      <c r="Q979" s="13">
        <v>0</v>
      </c>
      <c r="R979" s="13">
        <v>425900</v>
      </c>
      <c r="S979" s="13">
        <v>1587400</v>
      </c>
      <c r="T979" s="13">
        <v>174600</v>
      </c>
      <c r="U979" s="13">
        <v>986900</v>
      </c>
      <c r="V979" s="13">
        <v>0</v>
      </c>
      <c r="W979" s="13">
        <v>0</v>
      </c>
      <c r="X979" s="13">
        <v>425900</v>
      </c>
      <c r="Y979" s="13">
        <v>1587400</v>
      </c>
    </row>
    <row r="980" spans="2:25" x14ac:dyDescent="0.25">
      <c r="B980" s="2">
        <v>975</v>
      </c>
      <c r="C980" s="2">
        <v>2013</v>
      </c>
      <c r="D980" s="1">
        <v>37082</v>
      </c>
      <c r="E980" t="s">
        <v>218</v>
      </c>
      <c r="F980" s="2" t="s">
        <v>1</v>
      </c>
      <c r="G980" s="13">
        <v>52598400</v>
      </c>
      <c r="H980" s="13">
        <v>0</v>
      </c>
      <c r="I980" s="13">
        <v>0</v>
      </c>
      <c r="J980" s="13">
        <v>0</v>
      </c>
      <c r="K980" s="13">
        <v>0</v>
      </c>
      <c r="L980" s="13">
        <v>0</v>
      </c>
      <c r="M980" s="13">
        <v>0</v>
      </c>
      <c r="N980" s="13">
        <v>13100</v>
      </c>
      <c r="O980" s="13">
        <v>855200</v>
      </c>
      <c r="P980" s="13">
        <v>0</v>
      </c>
      <c r="Q980" s="13">
        <v>0</v>
      </c>
      <c r="R980" s="13">
        <v>4600</v>
      </c>
      <c r="S980" s="13">
        <v>872900</v>
      </c>
      <c r="T980" s="13">
        <v>13100</v>
      </c>
      <c r="U980" s="13">
        <v>855200</v>
      </c>
      <c r="V980" s="13">
        <v>0</v>
      </c>
      <c r="W980" s="13">
        <v>0</v>
      </c>
      <c r="X980" s="13">
        <v>4600</v>
      </c>
      <c r="Y980" s="13">
        <v>872900</v>
      </c>
    </row>
    <row r="981" spans="2:25" x14ac:dyDescent="0.25">
      <c r="B981" s="2">
        <v>976</v>
      </c>
      <c r="C981" s="2">
        <v>2013</v>
      </c>
      <c r="D981" s="1">
        <v>37084</v>
      </c>
      <c r="E981" t="s">
        <v>744</v>
      </c>
      <c r="F981" s="2" t="s">
        <v>1</v>
      </c>
      <c r="G981" s="13">
        <v>53760700</v>
      </c>
      <c r="H981" s="13">
        <v>52300</v>
      </c>
      <c r="I981" s="13">
        <v>16700</v>
      </c>
      <c r="J981" s="13">
        <v>0</v>
      </c>
      <c r="K981" s="13">
        <v>0</v>
      </c>
      <c r="L981" s="13">
        <v>1200</v>
      </c>
      <c r="M981" s="13">
        <v>70200</v>
      </c>
      <c r="N981" s="13">
        <v>13500</v>
      </c>
      <c r="O981" s="13">
        <v>221400</v>
      </c>
      <c r="P981" s="13">
        <v>0</v>
      </c>
      <c r="Q981" s="13">
        <v>0</v>
      </c>
      <c r="R981" s="13">
        <v>59300</v>
      </c>
      <c r="S981" s="13">
        <v>294200</v>
      </c>
      <c r="T981" s="13">
        <v>65800</v>
      </c>
      <c r="U981" s="13">
        <v>238100</v>
      </c>
      <c r="V981" s="13">
        <v>0</v>
      </c>
      <c r="W981" s="13">
        <v>0</v>
      </c>
      <c r="X981" s="13">
        <v>60500</v>
      </c>
      <c r="Y981" s="13">
        <v>364400</v>
      </c>
    </row>
    <row r="982" spans="2:25" x14ac:dyDescent="0.25">
      <c r="B982" s="2">
        <v>977</v>
      </c>
      <c r="C982" s="2">
        <v>2013</v>
      </c>
      <c r="D982" s="1">
        <v>37102</v>
      </c>
      <c r="E982" t="s">
        <v>745</v>
      </c>
      <c r="F982" s="2" t="s">
        <v>19</v>
      </c>
      <c r="G982" s="13">
        <v>48083000</v>
      </c>
      <c r="H982" s="13">
        <v>300</v>
      </c>
      <c r="I982" s="13">
        <v>79000</v>
      </c>
      <c r="J982" s="13">
        <v>0</v>
      </c>
      <c r="K982" s="13">
        <v>0</v>
      </c>
      <c r="L982" s="13">
        <v>195600</v>
      </c>
      <c r="M982" s="13">
        <v>274900</v>
      </c>
      <c r="N982" s="13">
        <v>600200</v>
      </c>
      <c r="O982" s="13">
        <v>1045900</v>
      </c>
      <c r="P982" s="13">
        <v>0</v>
      </c>
      <c r="Q982" s="13">
        <v>0</v>
      </c>
      <c r="R982" s="13">
        <v>3400</v>
      </c>
      <c r="S982" s="13">
        <v>1649500</v>
      </c>
      <c r="T982" s="13">
        <v>600500</v>
      </c>
      <c r="U982" s="13">
        <v>1124900</v>
      </c>
      <c r="V982" s="13">
        <v>0</v>
      </c>
      <c r="W982" s="13">
        <v>0</v>
      </c>
      <c r="X982" s="13">
        <v>199000</v>
      </c>
      <c r="Y982" s="13">
        <v>1924400</v>
      </c>
    </row>
    <row r="983" spans="2:25" x14ac:dyDescent="0.25">
      <c r="B983" s="2">
        <v>978</v>
      </c>
      <c r="C983" s="2">
        <v>2013</v>
      </c>
      <c r="D983" s="1">
        <v>37104</v>
      </c>
      <c r="E983" t="s">
        <v>746</v>
      </c>
      <c r="F983" s="2" t="s">
        <v>19</v>
      </c>
      <c r="G983" s="13">
        <v>704700</v>
      </c>
      <c r="H983" s="13">
        <v>0</v>
      </c>
      <c r="I983" s="13">
        <v>0</v>
      </c>
      <c r="J983" s="13">
        <v>0</v>
      </c>
      <c r="K983" s="13">
        <v>0</v>
      </c>
      <c r="L983" s="13">
        <v>0</v>
      </c>
      <c r="M983" s="13">
        <v>0</v>
      </c>
      <c r="N983" s="13">
        <v>0</v>
      </c>
      <c r="O983" s="13">
        <v>0</v>
      </c>
      <c r="P983" s="13">
        <v>0</v>
      </c>
      <c r="Q983" s="13">
        <v>0</v>
      </c>
      <c r="R983" s="13">
        <v>0</v>
      </c>
      <c r="S983" s="13">
        <v>0</v>
      </c>
      <c r="T983" s="13">
        <v>0</v>
      </c>
      <c r="U983" s="13">
        <v>0</v>
      </c>
      <c r="V983" s="13">
        <v>0</v>
      </c>
      <c r="W983" s="13">
        <v>0</v>
      </c>
      <c r="X983" s="13">
        <v>0</v>
      </c>
      <c r="Y983" s="13">
        <v>0</v>
      </c>
    </row>
    <row r="984" spans="2:25" x14ac:dyDescent="0.25">
      <c r="B984" s="2">
        <v>979</v>
      </c>
      <c r="C984" s="2">
        <v>2013</v>
      </c>
      <c r="D984" s="1">
        <v>37106</v>
      </c>
      <c r="E984" t="s">
        <v>747</v>
      </c>
      <c r="F984" s="2" t="s">
        <v>19</v>
      </c>
      <c r="G984" s="13">
        <v>22167300</v>
      </c>
      <c r="H984" s="13">
        <v>30300</v>
      </c>
      <c r="I984" s="13">
        <v>45300</v>
      </c>
      <c r="J984" s="13">
        <v>0</v>
      </c>
      <c r="K984" s="13">
        <v>0</v>
      </c>
      <c r="L984" s="13">
        <v>4200</v>
      </c>
      <c r="M984" s="13">
        <v>79800</v>
      </c>
      <c r="N984" s="13">
        <v>44400</v>
      </c>
      <c r="O984" s="13">
        <v>315700</v>
      </c>
      <c r="P984" s="13">
        <v>0</v>
      </c>
      <c r="Q984" s="13">
        <v>0</v>
      </c>
      <c r="R984" s="13">
        <v>11300</v>
      </c>
      <c r="S984" s="13">
        <v>371400</v>
      </c>
      <c r="T984" s="13">
        <v>74700</v>
      </c>
      <c r="U984" s="13">
        <v>361000</v>
      </c>
      <c r="V984" s="13">
        <v>0</v>
      </c>
      <c r="W984" s="13">
        <v>0</v>
      </c>
      <c r="X984" s="13">
        <v>15500</v>
      </c>
      <c r="Y984" s="13">
        <v>451200</v>
      </c>
    </row>
    <row r="985" spans="2:25" x14ac:dyDescent="0.25">
      <c r="B985" s="2">
        <v>980</v>
      </c>
      <c r="C985" s="2">
        <v>2013</v>
      </c>
      <c r="D985" s="1">
        <v>37116</v>
      </c>
      <c r="E985" t="s">
        <v>223</v>
      </c>
      <c r="F985" s="2" t="s">
        <v>19</v>
      </c>
      <c r="G985" s="13">
        <v>926800</v>
      </c>
      <c r="H985" s="13">
        <v>0</v>
      </c>
      <c r="I985" s="13">
        <v>0</v>
      </c>
      <c r="J985" s="13">
        <v>0</v>
      </c>
      <c r="K985" s="13">
        <v>0</v>
      </c>
      <c r="L985" s="13">
        <v>0</v>
      </c>
      <c r="M985" s="13">
        <v>0</v>
      </c>
      <c r="N985" s="13">
        <v>56200</v>
      </c>
      <c r="O985" s="13">
        <v>32900</v>
      </c>
      <c r="P985" s="13">
        <v>0</v>
      </c>
      <c r="Q985" s="13">
        <v>0</v>
      </c>
      <c r="R985" s="13">
        <v>3000</v>
      </c>
      <c r="S985" s="13">
        <v>92100</v>
      </c>
      <c r="T985" s="13">
        <v>56200</v>
      </c>
      <c r="U985" s="13">
        <v>32900</v>
      </c>
      <c r="V985" s="13">
        <v>0</v>
      </c>
      <c r="W985" s="13">
        <v>0</v>
      </c>
      <c r="X985" s="13">
        <v>3000</v>
      </c>
      <c r="Y985" s="13">
        <v>92100</v>
      </c>
    </row>
    <row r="986" spans="2:25" x14ac:dyDescent="0.25">
      <c r="B986" s="2">
        <v>981</v>
      </c>
      <c r="C986" s="2">
        <v>2013</v>
      </c>
      <c r="D986" s="1">
        <v>37121</v>
      </c>
      <c r="E986" t="s">
        <v>748</v>
      </c>
      <c r="F986" s="2" t="s">
        <v>19</v>
      </c>
      <c r="G986" s="13">
        <v>64974400</v>
      </c>
      <c r="H986" s="13">
        <v>28800</v>
      </c>
      <c r="I986" s="13">
        <v>51800</v>
      </c>
      <c r="J986" s="13">
        <v>0</v>
      </c>
      <c r="K986" s="13">
        <v>0</v>
      </c>
      <c r="L986" s="13">
        <v>500</v>
      </c>
      <c r="M986" s="13">
        <v>81100</v>
      </c>
      <c r="N986" s="13">
        <v>478800</v>
      </c>
      <c r="O986" s="13">
        <v>616300</v>
      </c>
      <c r="P986" s="13">
        <v>0</v>
      </c>
      <c r="Q986" s="13">
        <v>0</v>
      </c>
      <c r="R986" s="13">
        <v>166700</v>
      </c>
      <c r="S986" s="13">
        <v>1261800</v>
      </c>
      <c r="T986" s="13">
        <v>507600</v>
      </c>
      <c r="U986" s="13">
        <v>668100</v>
      </c>
      <c r="V986" s="13">
        <v>0</v>
      </c>
      <c r="W986" s="13">
        <v>0</v>
      </c>
      <c r="X986" s="13">
        <v>167200</v>
      </c>
      <c r="Y986" s="13">
        <v>1342900</v>
      </c>
    </row>
    <row r="987" spans="2:25" x14ac:dyDescent="0.25">
      <c r="B987" s="2">
        <v>982</v>
      </c>
      <c r="C987" s="2">
        <v>2013</v>
      </c>
      <c r="D987" s="1">
        <v>37122</v>
      </c>
      <c r="E987" t="s">
        <v>717</v>
      </c>
      <c r="F987" s="2" t="s">
        <v>19</v>
      </c>
      <c r="G987" s="13">
        <v>6435500</v>
      </c>
      <c r="H987" s="13">
        <v>0</v>
      </c>
      <c r="I987" s="13">
        <v>0</v>
      </c>
      <c r="J987" s="13">
        <v>0</v>
      </c>
      <c r="K987" s="13">
        <v>0</v>
      </c>
      <c r="L987" s="13">
        <v>0</v>
      </c>
      <c r="M987" s="13">
        <v>0</v>
      </c>
      <c r="N987" s="13">
        <v>24100</v>
      </c>
      <c r="O987" s="13">
        <v>0</v>
      </c>
      <c r="P987" s="13">
        <v>0</v>
      </c>
      <c r="Q987" s="13">
        <v>0</v>
      </c>
      <c r="R987" s="13">
        <v>0</v>
      </c>
      <c r="S987" s="13">
        <v>24100</v>
      </c>
      <c r="T987" s="13">
        <v>24100</v>
      </c>
      <c r="U987" s="13">
        <v>0</v>
      </c>
      <c r="V987" s="13">
        <v>0</v>
      </c>
      <c r="W987" s="13">
        <v>0</v>
      </c>
      <c r="X987" s="13">
        <v>0</v>
      </c>
      <c r="Y987" s="13">
        <v>24100</v>
      </c>
    </row>
    <row r="988" spans="2:25" x14ac:dyDescent="0.25">
      <c r="B988" s="2">
        <v>983</v>
      </c>
      <c r="C988" s="2">
        <v>2013</v>
      </c>
      <c r="D988" s="1">
        <v>37126</v>
      </c>
      <c r="E988" t="s">
        <v>749</v>
      </c>
      <c r="F988" s="2" t="s">
        <v>19</v>
      </c>
      <c r="G988" s="13">
        <v>5389000</v>
      </c>
      <c r="H988" s="13">
        <v>0</v>
      </c>
      <c r="I988" s="13">
        <v>0</v>
      </c>
      <c r="J988" s="13">
        <v>0</v>
      </c>
      <c r="K988" s="13">
        <v>0</v>
      </c>
      <c r="L988" s="13">
        <v>0</v>
      </c>
      <c r="M988" s="13">
        <v>0</v>
      </c>
      <c r="N988" s="13">
        <v>15400</v>
      </c>
      <c r="O988" s="13">
        <v>43400</v>
      </c>
      <c r="P988" s="13">
        <v>0</v>
      </c>
      <c r="Q988" s="13">
        <v>0</v>
      </c>
      <c r="R988" s="13">
        <v>8700</v>
      </c>
      <c r="S988" s="13">
        <v>67500</v>
      </c>
      <c r="T988" s="13">
        <v>15400</v>
      </c>
      <c r="U988" s="13">
        <v>43400</v>
      </c>
      <c r="V988" s="13">
        <v>0</v>
      </c>
      <c r="W988" s="13">
        <v>0</v>
      </c>
      <c r="X988" s="13">
        <v>8700</v>
      </c>
      <c r="Y988" s="13">
        <v>67500</v>
      </c>
    </row>
    <row r="989" spans="2:25" x14ac:dyDescent="0.25">
      <c r="B989" s="2">
        <v>984</v>
      </c>
      <c r="C989" s="2">
        <v>2013</v>
      </c>
      <c r="D989" s="1">
        <v>37136</v>
      </c>
      <c r="E989" t="s">
        <v>750</v>
      </c>
      <c r="F989" s="2" t="s">
        <v>19</v>
      </c>
      <c r="G989" s="13">
        <v>30596700</v>
      </c>
      <c r="H989" s="13">
        <v>0</v>
      </c>
      <c r="I989" s="13">
        <v>0</v>
      </c>
      <c r="J989" s="13">
        <v>0</v>
      </c>
      <c r="K989" s="13">
        <v>0</v>
      </c>
      <c r="L989" s="13">
        <v>0</v>
      </c>
      <c r="M989" s="13">
        <v>0</v>
      </c>
      <c r="N989" s="13">
        <v>92500</v>
      </c>
      <c r="O989" s="13">
        <v>1800</v>
      </c>
      <c r="P989" s="13">
        <v>0</v>
      </c>
      <c r="Q989" s="13">
        <v>0</v>
      </c>
      <c r="R989" s="13">
        <v>75400</v>
      </c>
      <c r="S989" s="13">
        <v>169700</v>
      </c>
      <c r="T989" s="13">
        <v>92500</v>
      </c>
      <c r="U989" s="13">
        <v>1800</v>
      </c>
      <c r="V989" s="13">
        <v>0</v>
      </c>
      <c r="W989" s="13">
        <v>0</v>
      </c>
      <c r="X989" s="13">
        <v>75400</v>
      </c>
      <c r="Y989" s="13">
        <v>169700</v>
      </c>
    </row>
    <row r="990" spans="2:25" x14ac:dyDescent="0.25">
      <c r="B990" s="2">
        <v>985</v>
      </c>
      <c r="C990" s="2">
        <v>2013</v>
      </c>
      <c r="D990" s="1">
        <v>37145</v>
      </c>
      <c r="E990" t="s">
        <v>751</v>
      </c>
      <c r="F990" s="2" t="s">
        <v>19</v>
      </c>
      <c r="G990" s="13">
        <v>481219200</v>
      </c>
      <c r="H990" s="13">
        <v>649000</v>
      </c>
      <c r="I990" s="13">
        <v>313400</v>
      </c>
      <c r="J990" s="13">
        <v>0</v>
      </c>
      <c r="K990" s="13">
        <v>0</v>
      </c>
      <c r="L990" s="13">
        <v>231400</v>
      </c>
      <c r="M990" s="13">
        <v>1193800</v>
      </c>
      <c r="N990" s="13">
        <v>953100</v>
      </c>
      <c r="O990" s="13">
        <v>590100</v>
      </c>
      <c r="P990" s="13">
        <v>0</v>
      </c>
      <c r="Q990" s="13">
        <v>0</v>
      </c>
      <c r="R990" s="13">
        <v>354000</v>
      </c>
      <c r="S990" s="13">
        <v>1897200</v>
      </c>
      <c r="T990" s="13">
        <v>1602100</v>
      </c>
      <c r="U990" s="13">
        <v>903500</v>
      </c>
      <c r="V990" s="13">
        <v>0</v>
      </c>
      <c r="W990" s="13">
        <v>0</v>
      </c>
      <c r="X990" s="13">
        <v>585400</v>
      </c>
      <c r="Y990" s="13">
        <v>3091000</v>
      </c>
    </row>
    <row r="991" spans="2:25" x14ac:dyDescent="0.25">
      <c r="B991" s="2">
        <v>986</v>
      </c>
      <c r="C991" s="2">
        <v>2013</v>
      </c>
      <c r="D991" s="1">
        <v>37151</v>
      </c>
      <c r="E991" t="s">
        <v>730</v>
      </c>
      <c r="F991" s="2" t="s">
        <v>19</v>
      </c>
      <c r="G991" s="13">
        <v>112649900</v>
      </c>
      <c r="H991" s="13">
        <v>535300</v>
      </c>
      <c r="I991" s="13">
        <v>3771900</v>
      </c>
      <c r="J991" s="13">
        <v>0</v>
      </c>
      <c r="K991" s="13">
        <v>0</v>
      </c>
      <c r="L991" s="13">
        <v>1413100</v>
      </c>
      <c r="M991" s="13">
        <v>5720300</v>
      </c>
      <c r="N991" s="13">
        <v>782500</v>
      </c>
      <c r="O991" s="13">
        <v>305300</v>
      </c>
      <c r="P991" s="13">
        <v>0</v>
      </c>
      <c r="Q991" s="13">
        <v>0</v>
      </c>
      <c r="R991" s="13">
        <v>190600</v>
      </c>
      <c r="S991" s="13">
        <v>1278400</v>
      </c>
      <c r="T991" s="13">
        <v>1317800</v>
      </c>
      <c r="U991" s="13">
        <v>4077200</v>
      </c>
      <c r="V991" s="13">
        <v>0</v>
      </c>
      <c r="W991" s="13">
        <v>0</v>
      </c>
      <c r="X991" s="13">
        <v>1603700</v>
      </c>
      <c r="Y991" s="13">
        <v>6998700</v>
      </c>
    </row>
    <row r="992" spans="2:25" x14ac:dyDescent="0.25">
      <c r="B992" s="2">
        <v>987</v>
      </c>
      <c r="C992" s="2">
        <v>2013</v>
      </c>
      <c r="D992" s="1">
        <v>37176</v>
      </c>
      <c r="E992" t="s">
        <v>752</v>
      </c>
      <c r="F992" s="2" t="s">
        <v>19</v>
      </c>
      <c r="G992" s="13">
        <v>404598700</v>
      </c>
      <c r="H992" s="13">
        <v>1661100</v>
      </c>
      <c r="I992" s="13">
        <v>7693900</v>
      </c>
      <c r="J992" s="13">
        <v>0</v>
      </c>
      <c r="K992" s="13">
        <v>0</v>
      </c>
      <c r="L992" s="13">
        <v>4762700</v>
      </c>
      <c r="M992" s="13">
        <v>14117700</v>
      </c>
      <c r="N992" s="13">
        <v>6326400</v>
      </c>
      <c r="O992" s="13">
        <v>4157500</v>
      </c>
      <c r="P992" s="13">
        <v>0</v>
      </c>
      <c r="Q992" s="13">
        <v>0</v>
      </c>
      <c r="R992" s="13">
        <v>678700</v>
      </c>
      <c r="S992" s="13">
        <v>11162600</v>
      </c>
      <c r="T992" s="13">
        <v>7987500</v>
      </c>
      <c r="U992" s="13">
        <v>11851400</v>
      </c>
      <c r="V992" s="13">
        <v>0</v>
      </c>
      <c r="W992" s="13">
        <v>0</v>
      </c>
      <c r="X992" s="13">
        <v>5441400</v>
      </c>
      <c r="Y992" s="13">
        <v>25280300</v>
      </c>
    </row>
    <row r="993" spans="2:25" x14ac:dyDescent="0.25">
      <c r="B993" s="2">
        <v>988</v>
      </c>
      <c r="C993" s="2">
        <v>2013</v>
      </c>
      <c r="D993" s="1">
        <v>37181</v>
      </c>
      <c r="E993" t="s">
        <v>740</v>
      </c>
      <c r="F993" s="2" t="s">
        <v>19</v>
      </c>
      <c r="G993" s="13">
        <v>92458900</v>
      </c>
      <c r="H993" s="13">
        <v>497600</v>
      </c>
      <c r="I993" s="13">
        <v>3998200</v>
      </c>
      <c r="J993" s="13">
        <v>0</v>
      </c>
      <c r="K993" s="13">
        <v>0</v>
      </c>
      <c r="L993" s="13">
        <v>120200</v>
      </c>
      <c r="M993" s="13">
        <v>4616000</v>
      </c>
      <c r="N993" s="13">
        <v>951000</v>
      </c>
      <c r="O993" s="13">
        <v>567700</v>
      </c>
      <c r="P993" s="13">
        <v>0</v>
      </c>
      <c r="Q993" s="13">
        <v>0</v>
      </c>
      <c r="R993" s="13">
        <v>33900</v>
      </c>
      <c r="S993" s="13">
        <v>1552600</v>
      </c>
      <c r="T993" s="13">
        <v>1448600</v>
      </c>
      <c r="U993" s="13">
        <v>4565900</v>
      </c>
      <c r="V993" s="13">
        <v>0</v>
      </c>
      <c r="W993" s="13">
        <v>0</v>
      </c>
      <c r="X993" s="13">
        <v>154100</v>
      </c>
      <c r="Y993" s="13">
        <v>6168600</v>
      </c>
    </row>
    <row r="994" spans="2:25" x14ac:dyDescent="0.25">
      <c r="B994" s="2">
        <v>989</v>
      </c>
      <c r="C994" s="2">
        <v>2013</v>
      </c>
      <c r="D994" s="1">
        <v>37182</v>
      </c>
      <c r="E994" t="s">
        <v>753</v>
      </c>
      <c r="F994" s="2" t="s">
        <v>19</v>
      </c>
      <c r="G994" s="13">
        <v>90047600</v>
      </c>
      <c r="H994" s="13">
        <v>825100</v>
      </c>
      <c r="I994" s="13">
        <v>477900</v>
      </c>
      <c r="J994" s="13">
        <v>0</v>
      </c>
      <c r="K994" s="13">
        <v>0</v>
      </c>
      <c r="L994" s="13">
        <v>387900</v>
      </c>
      <c r="M994" s="13">
        <v>1690900</v>
      </c>
      <c r="N994" s="13">
        <v>786300</v>
      </c>
      <c r="O994" s="13">
        <v>1719100</v>
      </c>
      <c r="P994" s="13">
        <v>0</v>
      </c>
      <c r="Q994" s="13">
        <v>0</v>
      </c>
      <c r="R994" s="13">
        <v>25900</v>
      </c>
      <c r="S994" s="13">
        <v>2531300</v>
      </c>
      <c r="T994" s="13">
        <v>1611400</v>
      </c>
      <c r="U994" s="13">
        <v>2197000</v>
      </c>
      <c r="V994" s="13">
        <v>0</v>
      </c>
      <c r="W994" s="13">
        <v>0</v>
      </c>
      <c r="X994" s="13">
        <v>413800</v>
      </c>
      <c r="Y994" s="13">
        <v>4222200</v>
      </c>
    </row>
    <row r="995" spans="2:25" x14ac:dyDescent="0.25">
      <c r="B995" s="2">
        <v>990</v>
      </c>
      <c r="C995" s="2">
        <v>2013</v>
      </c>
      <c r="D995" s="1">
        <v>37186</v>
      </c>
      <c r="E995" t="s">
        <v>216</v>
      </c>
      <c r="F995" s="2" t="s">
        <v>19</v>
      </c>
      <c r="G995" s="13">
        <v>7437200</v>
      </c>
      <c r="H995" s="13">
        <v>4300</v>
      </c>
      <c r="I995" s="13">
        <v>4200</v>
      </c>
      <c r="J995" s="13">
        <v>0</v>
      </c>
      <c r="K995" s="13">
        <v>0</v>
      </c>
      <c r="L995" s="13">
        <v>4700</v>
      </c>
      <c r="M995" s="13">
        <v>13200</v>
      </c>
      <c r="N995" s="13">
        <v>19700</v>
      </c>
      <c r="O995" s="13">
        <v>19600</v>
      </c>
      <c r="P995" s="13">
        <v>0</v>
      </c>
      <c r="Q995" s="13">
        <v>0</v>
      </c>
      <c r="R995" s="13">
        <v>600</v>
      </c>
      <c r="S995" s="13">
        <v>39900</v>
      </c>
      <c r="T995" s="13">
        <v>24000</v>
      </c>
      <c r="U995" s="13">
        <v>23800</v>
      </c>
      <c r="V995" s="13">
        <v>0</v>
      </c>
      <c r="W995" s="13">
        <v>0</v>
      </c>
      <c r="X995" s="13">
        <v>5300</v>
      </c>
      <c r="Y995" s="13">
        <v>53100</v>
      </c>
    </row>
    <row r="996" spans="2:25" x14ac:dyDescent="0.25">
      <c r="B996" s="2">
        <v>991</v>
      </c>
      <c r="C996" s="2">
        <v>2013</v>
      </c>
      <c r="D996" s="1">
        <v>37192</v>
      </c>
      <c r="E996" t="s">
        <v>218</v>
      </c>
      <c r="F996" s="2" t="s">
        <v>19</v>
      </c>
      <c r="G996" s="13">
        <v>996473000</v>
      </c>
      <c r="H996" s="13">
        <v>731600</v>
      </c>
      <c r="I996" s="13">
        <v>2008100</v>
      </c>
      <c r="J996" s="13">
        <v>0</v>
      </c>
      <c r="K996" s="13">
        <v>0</v>
      </c>
      <c r="L996" s="13">
        <v>146400</v>
      </c>
      <c r="M996" s="13">
        <v>2886100</v>
      </c>
      <c r="N996" s="13">
        <v>16781100</v>
      </c>
      <c r="O996" s="13">
        <v>7432300</v>
      </c>
      <c r="P996" s="13">
        <v>0</v>
      </c>
      <c r="Q996" s="13">
        <v>-1671000</v>
      </c>
      <c r="R996" s="13">
        <v>1368800</v>
      </c>
      <c r="S996" s="13">
        <v>23911200</v>
      </c>
      <c r="T996" s="13">
        <v>17512700</v>
      </c>
      <c r="U996" s="13">
        <v>9440400</v>
      </c>
      <c r="V996" s="13">
        <v>0</v>
      </c>
      <c r="W996" s="13">
        <v>-1671000</v>
      </c>
      <c r="X996" s="13">
        <v>1515200</v>
      </c>
      <c r="Y996" s="13">
        <v>26797300</v>
      </c>
    </row>
    <row r="997" spans="2:25" x14ac:dyDescent="0.25">
      <c r="B997" s="2">
        <v>992</v>
      </c>
      <c r="C997" s="2">
        <v>2013</v>
      </c>
      <c r="D997" s="1">
        <v>37201</v>
      </c>
      <c r="E997" t="s">
        <v>225</v>
      </c>
      <c r="F997" s="2" t="s">
        <v>20</v>
      </c>
      <c r="G997" s="13">
        <v>50328100</v>
      </c>
      <c r="H997" s="13">
        <v>429000</v>
      </c>
      <c r="I997" s="13">
        <v>1655400</v>
      </c>
      <c r="J997" s="13">
        <v>0</v>
      </c>
      <c r="K997" s="13">
        <v>0</v>
      </c>
      <c r="L997" s="13">
        <v>143100</v>
      </c>
      <c r="M997" s="13">
        <v>2227500</v>
      </c>
      <c r="N997" s="13">
        <v>1785700</v>
      </c>
      <c r="O997" s="13">
        <v>595300</v>
      </c>
      <c r="P997" s="13">
        <v>0</v>
      </c>
      <c r="Q997" s="13">
        <v>0</v>
      </c>
      <c r="R997" s="13">
        <v>340600</v>
      </c>
      <c r="S997" s="13">
        <v>2721600</v>
      </c>
      <c r="T997" s="13">
        <v>2214700</v>
      </c>
      <c r="U997" s="13">
        <v>2250700</v>
      </c>
      <c r="V997" s="13">
        <v>0</v>
      </c>
      <c r="W997" s="13">
        <v>0</v>
      </c>
      <c r="X997" s="13">
        <v>483700</v>
      </c>
      <c r="Y997" s="13">
        <v>4949100</v>
      </c>
    </row>
    <row r="998" spans="2:25" x14ac:dyDescent="0.25">
      <c r="B998" s="2">
        <v>993</v>
      </c>
      <c r="C998" s="2">
        <v>2013</v>
      </c>
      <c r="D998" s="1">
        <v>37211</v>
      </c>
      <c r="E998" t="s">
        <v>194</v>
      </c>
      <c r="F998" s="2" t="s">
        <v>20</v>
      </c>
      <c r="G998" s="13">
        <v>27807800</v>
      </c>
      <c r="H998" s="13">
        <v>60700</v>
      </c>
      <c r="I998" s="13">
        <v>14000</v>
      </c>
      <c r="J998" s="13">
        <v>0</v>
      </c>
      <c r="K998" s="13">
        <v>0</v>
      </c>
      <c r="L998" s="13">
        <v>1600</v>
      </c>
      <c r="M998" s="13">
        <v>76300</v>
      </c>
      <c r="N998" s="13">
        <v>964800</v>
      </c>
      <c r="O998" s="13">
        <v>256400</v>
      </c>
      <c r="P998" s="13">
        <v>0</v>
      </c>
      <c r="Q998" s="13">
        <v>0</v>
      </c>
      <c r="R998" s="13">
        <v>500</v>
      </c>
      <c r="S998" s="13">
        <v>1221700</v>
      </c>
      <c r="T998" s="13">
        <v>1025500</v>
      </c>
      <c r="U998" s="13">
        <v>270400</v>
      </c>
      <c r="V998" s="13">
        <v>0</v>
      </c>
      <c r="W998" s="13">
        <v>0</v>
      </c>
      <c r="X998" s="13">
        <v>2100</v>
      </c>
      <c r="Y998" s="13">
        <v>1298000</v>
      </c>
    </row>
    <row r="999" spans="2:25" x14ac:dyDescent="0.25">
      <c r="B999" s="2">
        <v>994</v>
      </c>
      <c r="C999" s="2">
        <v>2013</v>
      </c>
      <c r="D999" s="1">
        <v>37250</v>
      </c>
      <c r="E999" t="s">
        <v>439</v>
      </c>
      <c r="F999" s="2" t="s">
        <v>20</v>
      </c>
      <c r="G999" s="13">
        <v>102916400</v>
      </c>
      <c r="H999" s="13">
        <v>30200</v>
      </c>
      <c r="I999" s="13">
        <v>246500</v>
      </c>
      <c r="J999" s="13">
        <v>0</v>
      </c>
      <c r="K999" s="13">
        <v>0</v>
      </c>
      <c r="L999" s="13">
        <v>16000</v>
      </c>
      <c r="M999" s="13">
        <v>292700</v>
      </c>
      <c r="N999" s="13">
        <v>3611900</v>
      </c>
      <c r="O999" s="13">
        <v>1525100</v>
      </c>
      <c r="P999" s="13">
        <v>0</v>
      </c>
      <c r="Q999" s="13">
        <v>0</v>
      </c>
      <c r="R999" s="13">
        <v>526100</v>
      </c>
      <c r="S999" s="13">
        <v>5663100</v>
      </c>
      <c r="T999" s="13">
        <v>3642100</v>
      </c>
      <c r="U999" s="13">
        <v>1771600</v>
      </c>
      <c r="V999" s="13">
        <v>0</v>
      </c>
      <c r="W999" s="13">
        <v>0</v>
      </c>
      <c r="X999" s="13">
        <v>542100</v>
      </c>
      <c r="Y999" s="13">
        <v>5955800</v>
      </c>
    </row>
    <row r="1000" spans="2:25" x14ac:dyDescent="0.25">
      <c r="B1000" s="2">
        <v>995</v>
      </c>
      <c r="C1000" s="2">
        <v>2013</v>
      </c>
      <c r="D1000" s="1">
        <v>37251</v>
      </c>
      <c r="E1000" t="s">
        <v>732</v>
      </c>
      <c r="F1000" s="2" t="s">
        <v>20</v>
      </c>
      <c r="G1000" s="13">
        <v>257843300</v>
      </c>
      <c r="H1000" s="13">
        <v>706700</v>
      </c>
      <c r="I1000" s="13">
        <v>6642000</v>
      </c>
      <c r="J1000" s="13">
        <v>0</v>
      </c>
      <c r="K1000" s="13">
        <v>0</v>
      </c>
      <c r="L1000" s="13">
        <v>110500</v>
      </c>
      <c r="M1000" s="13">
        <v>7459200</v>
      </c>
      <c r="N1000" s="13">
        <v>2747400</v>
      </c>
      <c r="O1000" s="13">
        <v>2032300</v>
      </c>
      <c r="P1000" s="13">
        <v>0</v>
      </c>
      <c r="Q1000" s="13">
        <v>0</v>
      </c>
      <c r="R1000" s="13">
        <v>1009600</v>
      </c>
      <c r="S1000" s="13">
        <v>5789300</v>
      </c>
      <c r="T1000" s="13">
        <v>3454100</v>
      </c>
      <c r="U1000" s="13">
        <v>8674300</v>
      </c>
      <c r="V1000" s="13">
        <v>0</v>
      </c>
      <c r="W1000" s="13">
        <v>0</v>
      </c>
      <c r="X1000" s="13">
        <v>1120100</v>
      </c>
      <c r="Y1000" s="13">
        <v>13248500</v>
      </c>
    </row>
    <row r="1001" spans="2:25" x14ac:dyDescent="0.25">
      <c r="B1001" s="2">
        <v>996</v>
      </c>
      <c r="C1001" s="2">
        <v>2013</v>
      </c>
      <c r="D1001" s="1">
        <v>37281</v>
      </c>
      <c r="E1001" t="s">
        <v>754</v>
      </c>
      <c r="F1001" s="2" t="s">
        <v>20</v>
      </c>
      <c r="G1001" s="13">
        <v>190973900</v>
      </c>
      <c r="H1001" s="13">
        <v>2212200</v>
      </c>
      <c r="I1001" s="13">
        <v>1969600</v>
      </c>
      <c r="J1001" s="13">
        <v>0</v>
      </c>
      <c r="K1001" s="13">
        <v>0</v>
      </c>
      <c r="L1001" s="13">
        <v>447500</v>
      </c>
      <c r="M1001" s="13">
        <v>4629300</v>
      </c>
      <c r="N1001" s="13">
        <v>3801400</v>
      </c>
      <c r="O1001" s="13">
        <v>1924100</v>
      </c>
      <c r="P1001" s="13">
        <v>0</v>
      </c>
      <c r="Q1001" s="13">
        <v>0</v>
      </c>
      <c r="R1001" s="13">
        <v>1330600</v>
      </c>
      <c r="S1001" s="13">
        <v>7056100</v>
      </c>
      <c r="T1001" s="13">
        <v>6013600</v>
      </c>
      <c r="U1001" s="13">
        <v>3893700</v>
      </c>
      <c r="V1001" s="13">
        <v>0</v>
      </c>
      <c r="W1001" s="13">
        <v>0</v>
      </c>
      <c r="X1001" s="13">
        <v>1778100</v>
      </c>
      <c r="Y1001" s="13">
        <v>11685400</v>
      </c>
    </row>
    <row r="1002" spans="2:25" x14ac:dyDescent="0.25">
      <c r="B1002" s="2">
        <v>997</v>
      </c>
      <c r="C1002" s="2">
        <v>2013</v>
      </c>
      <c r="D1002" s="1">
        <v>37291</v>
      </c>
      <c r="E1002" t="s">
        <v>743</v>
      </c>
      <c r="F1002" s="2" t="s">
        <v>20</v>
      </c>
      <c r="G1002" s="13">
        <v>2520917800</v>
      </c>
      <c r="H1002" s="13">
        <v>3393700</v>
      </c>
      <c r="I1002" s="13">
        <v>6086100</v>
      </c>
      <c r="J1002" s="13">
        <v>0</v>
      </c>
      <c r="K1002" s="13">
        <v>0</v>
      </c>
      <c r="L1002" s="13">
        <v>458600</v>
      </c>
      <c r="M1002" s="13">
        <v>9938400</v>
      </c>
      <c r="N1002" s="13">
        <v>56030300</v>
      </c>
      <c r="O1002" s="13">
        <v>20849000</v>
      </c>
      <c r="P1002" s="13">
        <v>0</v>
      </c>
      <c r="Q1002" s="13">
        <v>0</v>
      </c>
      <c r="R1002" s="13">
        <v>23268800</v>
      </c>
      <c r="S1002" s="13">
        <v>100148100</v>
      </c>
      <c r="T1002" s="13">
        <v>59424000</v>
      </c>
      <c r="U1002" s="13">
        <v>26935100</v>
      </c>
      <c r="V1002" s="13">
        <v>0</v>
      </c>
      <c r="W1002" s="13">
        <v>0</v>
      </c>
      <c r="X1002" s="13">
        <v>23727400</v>
      </c>
      <c r="Y1002" s="13">
        <v>110086500</v>
      </c>
    </row>
    <row r="1003" spans="2:25" x14ac:dyDescent="0.25">
      <c r="B1003" s="2">
        <v>998</v>
      </c>
      <c r="C1003" s="2">
        <v>2013</v>
      </c>
      <c r="D1003" s="1">
        <v>38002</v>
      </c>
      <c r="E1003" t="s">
        <v>755</v>
      </c>
      <c r="F1003" s="2" t="s">
        <v>1</v>
      </c>
      <c r="G1003" s="13">
        <v>88501300</v>
      </c>
      <c r="H1003" s="13">
        <v>0</v>
      </c>
      <c r="I1003" s="13">
        <v>0</v>
      </c>
      <c r="J1003" s="13">
        <v>0</v>
      </c>
      <c r="K1003" s="13">
        <v>0</v>
      </c>
      <c r="L1003" s="13">
        <v>0</v>
      </c>
      <c r="M1003" s="13">
        <v>0</v>
      </c>
      <c r="N1003" s="13">
        <v>55000</v>
      </c>
      <c r="O1003" s="13">
        <v>35300</v>
      </c>
      <c r="P1003" s="13">
        <v>0</v>
      </c>
      <c r="Q1003" s="13">
        <v>0</v>
      </c>
      <c r="R1003" s="13">
        <v>346900</v>
      </c>
      <c r="S1003" s="13">
        <v>437200</v>
      </c>
      <c r="T1003" s="13">
        <v>55000</v>
      </c>
      <c r="U1003" s="13">
        <v>35300</v>
      </c>
      <c r="V1003" s="13">
        <v>0</v>
      </c>
      <c r="W1003" s="13">
        <v>0</v>
      </c>
      <c r="X1003" s="13">
        <v>346900</v>
      </c>
      <c r="Y1003" s="13">
        <v>437200</v>
      </c>
    </row>
    <row r="1004" spans="2:25" x14ac:dyDescent="0.25">
      <c r="B1004" s="2">
        <v>999</v>
      </c>
      <c r="C1004" s="2">
        <v>2013</v>
      </c>
      <c r="D1004" s="1">
        <v>38004</v>
      </c>
      <c r="E1004" t="s">
        <v>756</v>
      </c>
      <c r="F1004" s="2" t="s">
        <v>1</v>
      </c>
      <c r="G1004" s="13">
        <v>123863600</v>
      </c>
      <c r="H1004" s="13">
        <v>0</v>
      </c>
      <c r="I1004" s="13">
        <v>100</v>
      </c>
      <c r="J1004" s="13">
        <v>0</v>
      </c>
      <c r="K1004" s="13">
        <v>0</v>
      </c>
      <c r="L1004" s="13">
        <v>100</v>
      </c>
      <c r="M1004" s="13">
        <v>200</v>
      </c>
      <c r="N1004" s="13">
        <v>76600</v>
      </c>
      <c r="O1004" s="13">
        <v>204900</v>
      </c>
      <c r="P1004" s="13">
        <v>0</v>
      </c>
      <c r="Q1004" s="13">
        <v>0</v>
      </c>
      <c r="R1004" s="13">
        <v>6771700</v>
      </c>
      <c r="S1004" s="13">
        <v>7053200</v>
      </c>
      <c r="T1004" s="13">
        <v>76600</v>
      </c>
      <c r="U1004" s="13">
        <v>205000</v>
      </c>
      <c r="V1004" s="13">
        <v>0</v>
      </c>
      <c r="W1004" s="13">
        <v>0</v>
      </c>
      <c r="X1004" s="13">
        <v>6771800</v>
      </c>
      <c r="Y1004" s="13">
        <v>7053400</v>
      </c>
    </row>
    <row r="1005" spans="2:25" x14ac:dyDescent="0.25">
      <c r="B1005" s="2">
        <v>1000</v>
      </c>
      <c r="C1005" s="2">
        <v>2013</v>
      </c>
      <c r="D1005" s="1">
        <v>38006</v>
      </c>
      <c r="E1005" t="s">
        <v>192</v>
      </c>
      <c r="F1005" s="2" t="s">
        <v>1</v>
      </c>
      <c r="G1005" s="13">
        <v>139674500</v>
      </c>
      <c r="H1005" s="13">
        <v>38000</v>
      </c>
      <c r="I1005" s="13">
        <v>295400</v>
      </c>
      <c r="J1005" s="13">
        <v>0</v>
      </c>
      <c r="K1005" s="13">
        <v>0</v>
      </c>
      <c r="L1005" s="13">
        <v>10800</v>
      </c>
      <c r="M1005" s="13">
        <v>344200</v>
      </c>
      <c r="N1005" s="13">
        <v>73200</v>
      </c>
      <c r="O1005" s="13">
        <v>281300</v>
      </c>
      <c r="P1005" s="13">
        <v>0</v>
      </c>
      <c r="Q1005" s="13">
        <v>-27900</v>
      </c>
      <c r="R1005" s="13">
        <v>245100</v>
      </c>
      <c r="S1005" s="13">
        <v>571700</v>
      </c>
      <c r="T1005" s="13">
        <v>111200</v>
      </c>
      <c r="U1005" s="13">
        <v>576700</v>
      </c>
      <c r="V1005" s="13">
        <v>0</v>
      </c>
      <c r="W1005" s="13">
        <v>-27900</v>
      </c>
      <c r="X1005" s="13">
        <v>255900</v>
      </c>
      <c r="Y1005" s="13">
        <v>915900</v>
      </c>
    </row>
    <row r="1006" spans="2:25" x14ac:dyDescent="0.25">
      <c r="B1006" s="2">
        <v>1001</v>
      </c>
      <c r="C1006" s="2">
        <v>2013</v>
      </c>
      <c r="D1006" s="1">
        <v>38008</v>
      </c>
      <c r="E1006" t="s">
        <v>757</v>
      </c>
      <c r="F1006" s="2" t="s">
        <v>1</v>
      </c>
      <c r="G1006" s="13">
        <v>95572000</v>
      </c>
      <c r="H1006" s="13">
        <v>700</v>
      </c>
      <c r="I1006" s="13">
        <v>2900</v>
      </c>
      <c r="J1006" s="13">
        <v>0</v>
      </c>
      <c r="K1006" s="13">
        <v>0</v>
      </c>
      <c r="L1006" s="13">
        <v>22400</v>
      </c>
      <c r="M1006" s="13">
        <v>26000</v>
      </c>
      <c r="N1006" s="13">
        <v>201400</v>
      </c>
      <c r="O1006" s="13">
        <v>142000</v>
      </c>
      <c r="P1006" s="13">
        <v>8700</v>
      </c>
      <c r="Q1006" s="13">
        <v>-49400</v>
      </c>
      <c r="R1006" s="13">
        <v>636900</v>
      </c>
      <c r="S1006" s="13">
        <v>939600</v>
      </c>
      <c r="T1006" s="13">
        <v>202100</v>
      </c>
      <c r="U1006" s="13">
        <v>144900</v>
      </c>
      <c r="V1006" s="13">
        <v>8700</v>
      </c>
      <c r="W1006" s="13">
        <v>-49400</v>
      </c>
      <c r="X1006" s="13">
        <v>659300</v>
      </c>
      <c r="Y1006" s="13">
        <v>965600</v>
      </c>
    </row>
    <row r="1007" spans="2:25" x14ac:dyDescent="0.25">
      <c r="B1007" s="2">
        <v>1002</v>
      </c>
      <c r="C1007" s="2">
        <v>2013</v>
      </c>
      <c r="D1007" s="1">
        <v>38010</v>
      </c>
      <c r="E1007" t="s">
        <v>758</v>
      </c>
      <c r="F1007" s="2" t="s">
        <v>1</v>
      </c>
      <c r="G1007" s="13">
        <v>78109700</v>
      </c>
      <c r="H1007" s="13">
        <v>0</v>
      </c>
      <c r="I1007" s="13">
        <v>0</v>
      </c>
      <c r="J1007" s="13">
        <v>0</v>
      </c>
      <c r="K1007" s="13">
        <v>0</v>
      </c>
      <c r="L1007" s="13">
        <v>0</v>
      </c>
      <c r="M1007" s="13">
        <v>0</v>
      </c>
      <c r="N1007" s="13">
        <v>132400</v>
      </c>
      <c r="O1007" s="13">
        <v>7300</v>
      </c>
      <c r="P1007" s="13">
        <v>0</v>
      </c>
      <c r="Q1007" s="13">
        <v>0</v>
      </c>
      <c r="R1007" s="13">
        <v>543500</v>
      </c>
      <c r="S1007" s="13">
        <v>683200</v>
      </c>
      <c r="T1007" s="13">
        <v>132400</v>
      </c>
      <c r="U1007" s="13">
        <v>7300</v>
      </c>
      <c r="V1007" s="13">
        <v>0</v>
      </c>
      <c r="W1007" s="13">
        <v>0</v>
      </c>
      <c r="X1007" s="13">
        <v>543500</v>
      </c>
      <c r="Y1007" s="13">
        <v>683200</v>
      </c>
    </row>
    <row r="1008" spans="2:25" x14ac:dyDescent="0.25">
      <c r="B1008" s="2">
        <v>1003</v>
      </c>
      <c r="C1008" s="2">
        <v>2013</v>
      </c>
      <c r="D1008" s="1">
        <v>38012</v>
      </c>
      <c r="E1008" t="s">
        <v>759</v>
      </c>
      <c r="F1008" s="2" t="s">
        <v>1</v>
      </c>
      <c r="G1008" s="13">
        <v>76276900</v>
      </c>
      <c r="H1008" s="13">
        <v>17800</v>
      </c>
      <c r="I1008" s="13">
        <v>522600</v>
      </c>
      <c r="J1008" s="13">
        <v>0</v>
      </c>
      <c r="K1008" s="13">
        <v>0</v>
      </c>
      <c r="L1008" s="13">
        <v>4900</v>
      </c>
      <c r="M1008" s="13">
        <v>545300</v>
      </c>
      <c r="N1008" s="13">
        <v>91200</v>
      </c>
      <c r="O1008" s="13">
        <v>152900</v>
      </c>
      <c r="P1008" s="13">
        <v>0</v>
      </c>
      <c r="Q1008" s="13">
        <v>0</v>
      </c>
      <c r="R1008" s="13">
        <v>954500</v>
      </c>
      <c r="S1008" s="13">
        <v>1198600</v>
      </c>
      <c r="T1008" s="13">
        <v>109000</v>
      </c>
      <c r="U1008" s="13">
        <v>675500</v>
      </c>
      <c r="V1008" s="13">
        <v>0</v>
      </c>
      <c r="W1008" s="13">
        <v>0</v>
      </c>
      <c r="X1008" s="13">
        <v>959400</v>
      </c>
      <c r="Y1008" s="13">
        <v>1743900</v>
      </c>
    </row>
    <row r="1009" spans="2:25" x14ac:dyDescent="0.25">
      <c r="B1009" s="2">
        <v>1004</v>
      </c>
      <c r="C1009" s="2">
        <v>2013</v>
      </c>
      <c r="D1009" s="1">
        <v>38014</v>
      </c>
      <c r="E1009" t="s">
        <v>760</v>
      </c>
      <c r="F1009" s="2" t="s">
        <v>1</v>
      </c>
      <c r="G1009" s="13">
        <v>123284200</v>
      </c>
      <c r="H1009" s="13">
        <v>0</v>
      </c>
      <c r="I1009" s="13">
        <v>0</v>
      </c>
      <c r="J1009" s="13">
        <v>0</v>
      </c>
      <c r="K1009" s="13">
        <v>0</v>
      </c>
      <c r="L1009" s="13">
        <v>0</v>
      </c>
      <c r="M1009" s="13">
        <v>0</v>
      </c>
      <c r="N1009" s="13">
        <v>40900</v>
      </c>
      <c r="O1009" s="13">
        <v>241100</v>
      </c>
      <c r="P1009" s="13">
        <v>0</v>
      </c>
      <c r="Q1009" s="13">
        <v>163800</v>
      </c>
      <c r="R1009" s="13">
        <v>296300</v>
      </c>
      <c r="S1009" s="13">
        <v>742100</v>
      </c>
      <c r="T1009" s="13">
        <v>40900</v>
      </c>
      <c r="U1009" s="13">
        <v>241100</v>
      </c>
      <c r="V1009" s="13">
        <v>0</v>
      </c>
      <c r="W1009" s="13">
        <v>163800</v>
      </c>
      <c r="X1009" s="13">
        <v>296300</v>
      </c>
      <c r="Y1009" s="13">
        <v>742100</v>
      </c>
    </row>
    <row r="1010" spans="2:25" x14ac:dyDescent="0.25">
      <c r="B1010" s="2">
        <v>1005</v>
      </c>
      <c r="C1010" s="2">
        <v>2013</v>
      </c>
      <c r="D1010" s="1">
        <v>38016</v>
      </c>
      <c r="E1010" t="s">
        <v>761</v>
      </c>
      <c r="F1010" s="2" t="s">
        <v>1</v>
      </c>
      <c r="G1010" s="13">
        <v>154834200</v>
      </c>
      <c r="H1010" s="13">
        <v>1500</v>
      </c>
      <c r="I1010" s="13">
        <v>13500</v>
      </c>
      <c r="J1010" s="13">
        <v>0</v>
      </c>
      <c r="K1010" s="13">
        <v>0</v>
      </c>
      <c r="L1010" s="13">
        <v>500</v>
      </c>
      <c r="M1010" s="13">
        <v>15500</v>
      </c>
      <c r="N1010" s="13">
        <v>58800</v>
      </c>
      <c r="O1010" s="13">
        <v>216000</v>
      </c>
      <c r="P1010" s="13">
        <v>0</v>
      </c>
      <c r="Q1010" s="13">
        <v>-31500</v>
      </c>
      <c r="R1010" s="13">
        <v>302800</v>
      </c>
      <c r="S1010" s="13">
        <v>546100</v>
      </c>
      <c r="T1010" s="13">
        <v>60300</v>
      </c>
      <c r="U1010" s="13">
        <v>229500</v>
      </c>
      <c r="V1010" s="13">
        <v>0</v>
      </c>
      <c r="W1010" s="13">
        <v>-31500</v>
      </c>
      <c r="X1010" s="13">
        <v>303300</v>
      </c>
      <c r="Y1010" s="13">
        <v>561600</v>
      </c>
    </row>
    <row r="1011" spans="2:25" x14ac:dyDescent="0.25">
      <c r="B1011" s="2">
        <v>1006</v>
      </c>
      <c r="C1011" s="2">
        <v>2013</v>
      </c>
      <c r="D1011" s="1">
        <v>38018</v>
      </c>
      <c r="E1011" t="s">
        <v>762</v>
      </c>
      <c r="F1011" s="2" t="s">
        <v>1</v>
      </c>
      <c r="G1011" s="13">
        <v>102665000</v>
      </c>
      <c r="H1011" s="13">
        <v>500</v>
      </c>
      <c r="I1011" s="13">
        <v>37500</v>
      </c>
      <c r="J1011" s="13">
        <v>0</v>
      </c>
      <c r="K1011" s="13">
        <v>0</v>
      </c>
      <c r="L1011" s="13">
        <v>2500</v>
      </c>
      <c r="M1011" s="13">
        <v>40500</v>
      </c>
      <c r="N1011" s="13">
        <v>42800</v>
      </c>
      <c r="O1011" s="13">
        <v>27500</v>
      </c>
      <c r="P1011" s="13">
        <v>700</v>
      </c>
      <c r="Q1011" s="13">
        <v>0</v>
      </c>
      <c r="R1011" s="13">
        <v>263100</v>
      </c>
      <c r="S1011" s="13">
        <v>334100</v>
      </c>
      <c r="T1011" s="13">
        <v>43300</v>
      </c>
      <c r="U1011" s="13">
        <v>65000</v>
      </c>
      <c r="V1011" s="13">
        <v>700</v>
      </c>
      <c r="W1011" s="13">
        <v>0</v>
      </c>
      <c r="X1011" s="13">
        <v>265600</v>
      </c>
      <c r="Y1011" s="13">
        <v>374600</v>
      </c>
    </row>
    <row r="1012" spans="2:25" x14ac:dyDescent="0.25">
      <c r="B1012" s="2">
        <v>1007</v>
      </c>
      <c r="C1012" s="2">
        <v>2013</v>
      </c>
      <c r="D1012" s="1">
        <v>38020</v>
      </c>
      <c r="E1012" t="s">
        <v>763</v>
      </c>
      <c r="F1012" s="2" t="s">
        <v>1</v>
      </c>
      <c r="G1012" s="13">
        <v>75574200</v>
      </c>
      <c r="H1012" s="13">
        <v>2200</v>
      </c>
      <c r="I1012" s="13">
        <v>1800</v>
      </c>
      <c r="J1012" s="13">
        <v>0</v>
      </c>
      <c r="K1012" s="13">
        <v>0</v>
      </c>
      <c r="L1012" s="13">
        <v>3500</v>
      </c>
      <c r="M1012" s="13">
        <v>7500</v>
      </c>
      <c r="N1012" s="13">
        <v>188000</v>
      </c>
      <c r="O1012" s="13">
        <v>158800</v>
      </c>
      <c r="P1012" s="13">
        <v>0</v>
      </c>
      <c r="Q1012" s="13">
        <v>0</v>
      </c>
      <c r="R1012" s="13">
        <v>511300</v>
      </c>
      <c r="S1012" s="13">
        <v>858100</v>
      </c>
      <c r="T1012" s="13">
        <v>190200</v>
      </c>
      <c r="U1012" s="13">
        <v>160600</v>
      </c>
      <c r="V1012" s="13">
        <v>0</v>
      </c>
      <c r="W1012" s="13">
        <v>0</v>
      </c>
      <c r="X1012" s="13">
        <v>514800</v>
      </c>
      <c r="Y1012" s="13">
        <v>865600</v>
      </c>
    </row>
    <row r="1013" spans="2:25" x14ac:dyDescent="0.25">
      <c r="B1013" s="2">
        <v>1008</v>
      </c>
      <c r="C1013" s="2">
        <v>2013</v>
      </c>
      <c r="D1013" s="1">
        <v>38022</v>
      </c>
      <c r="E1013" t="s">
        <v>764</v>
      </c>
      <c r="F1013" s="2" t="s">
        <v>1</v>
      </c>
      <c r="G1013" s="13">
        <v>80693400</v>
      </c>
      <c r="H1013" s="13">
        <v>46900</v>
      </c>
      <c r="I1013" s="13">
        <v>462100</v>
      </c>
      <c r="J1013" s="13">
        <v>0</v>
      </c>
      <c r="K1013" s="13">
        <v>0</v>
      </c>
      <c r="L1013" s="13">
        <v>54400</v>
      </c>
      <c r="M1013" s="13">
        <v>563400</v>
      </c>
      <c r="N1013" s="13">
        <v>232400</v>
      </c>
      <c r="O1013" s="13">
        <v>56000</v>
      </c>
      <c r="P1013" s="13">
        <v>0</v>
      </c>
      <c r="Q1013" s="13">
        <v>45900</v>
      </c>
      <c r="R1013" s="13">
        <v>1137800</v>
      </c>
      <c r="S1013" s="13">
        <v>1472100</v>
      </c>
      <c r="T1013" s="13">
        <v>279300</v>
      </c>
      <c r="U1013" s="13">
        <v>518100</v>
      </c>
      <c r="V1013" s="13">
        <v>0</v>
      </c>
      <c r="W1013" s="13">
        <v>45900</v>
      </c>
      <c r="X1013" s="13">
        <v>1192200</v>
      </c>
      <c r="Y1013" s="13">
        <v>2035500</v>
      </c>
    </row>
    <row r="1014" spans="2:25" x14ac:dyDescent="0.25">
      <c r="B1014" s="2">
        <v>1009</v>
      </c>
      <c r="C1014" s="2">
        <v>2013</v>
      </c>
      <c r="D1014" s="1">
        <v>38024</v>
      </c>
      <c r="E1014" t="s">
        <v>765</v>
      </c>
      <c r="F1014" s="2" t="s">
        <v>1</v>
      </c>
      <c r="G1014" s="13">
        <v>317388700</v>
      </c>
      <c r="H1014" s="13">
        <v>600</v>
      </c>
      <c r="I1014" s="13">
        <v>182100</v>
      </c>
      <c r="J1014" s="13">
        <v>0</v>
      </c>
      <c r="K1014" s="13">
        <v>0</v>
      </c>
      <c r="L1014" s="13">
        <v>3500</v>
      </c>
      <c r="M1014" s="13">
        <v>186200</v>
      </c>
      <c r="N1014" s="13">
        <v>253000</v>
      </c>
      <c r="O1014" s="13">
        <v>588300</v>
      </c>
      <c r="P1014" s="13">
        <v>0</v>
      </c>
      <c r="Q1014" s="13">
        <v>0</v>
      </c>
      <c r="R1014" s="13">
        <v>977300</v>
      </c>
      <c r="S1014" s="13">
        <v>1818600</v>
      </c>
      <c r="T1014" s="13">
        <v>253600</v>
      </c>
      <c r="U1014" s="13">
        <v>770400</v>
      </c>
      <c r="V1014" s="13">
        <v>0</v>
      </c>
      <c r="W1014" s="13">
        <v>0</v>
      </c>
      <c r="X1014" s="13">
        <v>980800</v>
      </c>
      <c r="Y1014" s="13">
        <v>2004800</v>
      </c>
    </row>
    <row r="1015" spans="2:25" x14ac:dyDescent="0.25">
      <c r="B1015" s="2">
        <v>1010</v>
      </c>
      <c r="C1015" s="2">
        <v>2013</v>
      </c>
      <c r="D1015" s="1">
        <v>38026</v>
      </c>
      <c r="E1015" t="s">
        <v>766</v>
      </c>
      <c r="F1015" s="2" t="s">
        <v>1</v>
      </c>
      <c r="G1015" s="13">
        <v>161513400</v>
      </c>
      <c r="H1015" s="13">
        <v>18200</v>
      </c>
      <c r="I1015" s="13">
        <v>363700</v>
      </c>
      <c r="J1015" s="13">
        <v>0</v>
      </c>
      <c r="K1015" s="13">
        <v>0</v>
      </c>
      <c r="L1015" s="13">
        <v>29900</v>
      </c>
      <c r="M1015" s="13">
        <v>411800</v>
      </c>
      <c r="N1015" s="13">
        <v>192100</v>
      </c>
      <c r="O1015" s="13">
        <v>265000</v>
      </c>
      <c r="P1015" s="13">
        <v>0</v>
      </c>
      <c r="Q1015" s="13">
        <v>-8400</v>
      </c>
      <c r="R1015" s="13">
        <v>646200</v>
      </c>
      <c r="S1015" s="13">
        <v>1094900</v>
      </c>
      <c r="T1015" s="13">
        <v>210300</v>
      </c>
      <c r="U1015" s="13">
        <v>628700</v>
      </c>
      <c r="V1015" s="13">
        <v>0</v>
      </c>
      <c r="W1015" s="13">
        <v>-8400</v>
      </c>
      <c r="X1015" s="13">
        <v>676100</v>
      </c>
      <c r="Y1015" s="13">
        <v>1506700</v>
      </c>
    </row>
    <row r="1016" spans="2:25" x14ac:dyDescent="0.25">
      <c r="B1016" s="2">
        <v>1011</v>
      </c>
      <c r="C1016" s="2">
        <v>2013</v>
      </c>
      <c r="D1016" s="1">
        <v>38028</v>
      </c>
      <c r="E1016" t="s">
        <v>767</v>
      </c>
      <c r="F1016" s="2" t="s">
        <v>1</v>
      </c>
      <c r="G1016" s="13">
        <v>94584600</v>
      </c>
      <c r="H1016" s="13">
        <v>33500</v>
      </c>
      <c r="I1016" s="13">
        <v>39200</v>
      </c>
      <c r="J1016" s="13">
        <v>0</v>
      </c>
      <c r="K1016" s="13">
        <v>0</v>
      </c>
      <c r="L1016" s="13">
        <v>6100</v>
      </c>
      <c r="M1016" s="13">
        <v>78800</v>
      </c>
      <c r="N1016" s="13">
        <v>97800</v>
      </c>
      <c r="O1016" s="13">
        <v>703900</v>
      </c>
      <c r="P1016" s="13">
        <v>0</v>
      </c>
      <c r="Q1016" s="13">
        <v>92400</v>
      </c>
      <c r="R1016" s="13">
        <v>99900</v>
      </c>
      <c r="S1016" s="13">
        <v>994000</v>
      </c>
      <c r="T1016" s="13">
        <v>131300</v>
      </c>
      <c r="U1016" s="13">
        <v>743100</v>
      </c>
      <c r="V1016" s="13">
        <v>0</v>
      </c>
      <c r="W1016" s="13">
        <v>92400</v>
      </c>
      <c r="X1016" s="13">
        <v>106000</v>
      </c>
      <c r="Y1016" s="13">
        <v>1072800</v>
      </c>
    </row>
    <row r="1017" spans="2:25" x14ac:dyDescent="0.25">
      <c r="B1017" s="2">
        <v>1012</v>
      </c>
      <c r="C1017" s="2">
        <v>2013</v>
      </c>
      <c r="D1017" s="1">
        <v>38030</v>
      </c>
      <c r="E1017" t="s">
        <v>768</v>
      </c>
      <c r="F1017" s="2" t="s">
        <v>1</v>
      </c>
      <c r="G1017" s="13">
        <v>124008700</v>
      </c>
      <c r="H1017" s="13">
        <v>0</v>
      </c>
      <c r="I1017" s="13">
        <v>0</v>
      </c>
      <c r="J1017" s="13">
        <v>0</v>
      </c>
      <c r="K1017" s="13">
        <v>0</v>
      </c>
      <c r="L1017" s="13">
        <v>0</v>
      </c>
      <c r="M1017" s="13">
        <v>0</v>
      </c>
      <c r="N1017" s="13">
        <v>53300</v>
      </c>
      <c r="O1017" s="13">
        <v>148400</v>
      </c>
      <c r="P1017" s="13">
        <v>95600</v>
      </c>
      <c r="Q1017" s="13">
        <v>0</v>
      </c>
      <c r="R1017" s="13">
        <v>248400</v>
      </c>
      <c r="S1017" s="13">
        <v>545700</v>
      </c>
      <c r="T1017" s="13">
        <v>53300</v>
      </c>
      <c r="U1017" s="13">
        <v>148400</v>
      </c>
      <c r="V1017" s="13">
        <v>95600</v>
      </c>
      <c r="W1017" s="13">
        <v>0</v>
      </c>
      <c r="X1017" s="13">
        <v>248400</v>
      </c>
      <c r="Y1017" s="13">
        <v>545700</v>
      </c>
    </row>
    <row r="1018" spans="2:25" x14ac:dyDescent="0.25">
      <c r="B1018" s="2">
        <v>1013</v>
      </c>
      <c r="C1018" s="2">
        <v>2013</v>
      </c>
      <c r="D1018" s="1">
        <v>38032</v>
      </c>
      <c r="E1018" t="s">
        <v>769</v>
      </c>
      <c r="F1018" s="2" t="s">
        <v>1</v>
      </c>
      <c r="G1018" s="13">
        <v>513674900</v>
      </c>
      <c r="H1018" s="13">
        <v>100</v>
      </c>
      <c r="I1018" s="13">
        <v>42900</v>
      </c>
      <c r="J1018" s="13">
        <v>0</v>
      </c>
      <c r="K1018" s="13">
        <v>0</v>
      </c>
      <c r="L1018" s="13">
        <v>200</v>
      </c>
      <c r="M1018" s="13">
        <v>43200</v>
      </c>
      <c r="N1018" s="13">
        <v>408700</v>
      </c>
      <c r="O1018" s="13">
        <v>754000</v>
      </c>
      <c r="P1018" s="13">
        <v>4000</v>
      </c>
      <c r="Q1018" s="13">
        <v>105700</v>
      </c>
      <c r="R1018" s="13">
        <v>832600</v>
      </c>
      <c r="S1018" s="13">
        <v>2105000</v>
      </c>
      <c r="T1018" s="13">
        <v>408800</v>
      </c>
      <c r="U1018" s="13">
        <v>796900</v>
      </c>
      <c r="V1018" s="13">
        <v>4000</v>
      </c>
      <c r="W1018" s="13">
        <v>105700</v>
      </c>
      <c r="X1018" s="13">
        <v>832800</v>
      </c>
      <c r="Y1018" s="13">
        <v>2148200</v>
      </c>
    </row>
    <row r="1019" spans="2:25" x14ac:dyDescent="0.25">
      <c r="B1019" s="2">
        <v>1014</v>
      </c>
      <c r="C1019" s="2">
        <v>2013</v>
      </c>
      <c r="D1019" s="1">
        <v>38034</v>
      </c>
      <c r="E1019" t="s">
        <v>770</v>
      </c>
      <c r="F1019" s="2" t="s">
        <v>1</v>
      </c>
      <c r="G1019" s="13">
        <v>101258900</v>
      </c>
      <c r="H1019" s="13">
        <v>0</v>
      </c>
      <c r="I1019" s="13">
        <v>0</v>
      </c>
      <c r="J1019" s="13">
        <v>0</v>
      </c>
      <c r="K1019" s="13">
        <v>0</v>
      </c>
      <c r="L1019" s="13">
        <v>0</v>
      </c>
      <c r="M1019" s="13">
        <v>0</v>
      </c>
      <c r="N1019" s="13">
        <v>15100</v>
      </c>
      <c r="O1019" s="13">
        <v>5000</v>
      </c>
      <c r="P1019" s="13">
        <v>0</v>
      </c>
      <c r="Q1019" s="13">
        <v>0</v>
      </c>
      <c r="R1019" s="13">
        <v>298700</v>
      </c>
      <c r="S1019" s="13">
        <v>318800</v>
      </c>
      <c r="T1019" s="13">
        <v>15100</v>
      </c>
      <c r="U1019" s="13">
        <v>5000</v>
      </c>
      <c r="V1019" s="13">
        <v>0</v>
      </c>
      <c r="W1019" s="13">
        <v>0</v>
      </c>
      <c r="X1019" s="13">
        <v>298700</v>
      </c>
      <c r="Y1019" s="13">
        <v>318800</v>
      </c>
    </row>
    <row r="1020" spans="2:25" x14ac:dyDescent="0.25">
      <c r="B1020" s="2">
        <v>1015</v>
      </c>
      <c r="C1020" s="2">
        <v>2013</v>
      </c>
      <c r="D1020" s="1">
        <v>38036</v>
      </c>
      <c r="E1020" t="s">
        <v>771</v>
      </c>
      <c r="F1020" s="2" t="s">
        <v>1</v>
      </c>
      <c r="G1020" s="13">
        <v>175410700</v>
      </c>
      <c r="H1020" s="13">
        <v>0</v>
      </c>
      <c r="I1020" s="13">
        <v>0</v>
      </c>
      <c r="J1020" s="13">
        <v>0</v>
      </c>
      <c r="K1020" s="13">
        <v>0</v>
      </c>
      <c r="L1020" s="13">
        <v>0</v>
      </c>
      <c r="M1020" s="13">
        <v>0</v>
      </c>
      <c r="N1020" s="13">
        <v>25000</v>
      </c>
      <c r="O1020" s="13">
        <v>54500</v>
      </c>
      <c r="P1020" s="13">
        <v>0</v>
      </c>
      <c r="Q1020" s="13">
        <v>10700</v>
      </c>
      <c r="R1020" s="13">
        <v>869300</v>
      </c>
      <c r="S1020" s="13">
        <v>959500</v>
      </c>
      <c r="T1020" s="13">
        <v>25000</v>
      </c>
      <c r="U1020" s="13">
        <v>54500</v>
      </c>
      <c r="V1020" s="13">
        <v>0</v>
      </c>
      <c r="W1020" s="13">
        <v>10700</v>
      </c>
      <c r="X1020" s="13">
        <v>869300</v>
      </c>
      <c r="Y1020" s="13">
        <v>959500</v>
      </c>
    </row>
    <row r="1021" spans="2:25" x14ac:dyDescent="0.25">
      <c r="B1021" s="2">
        <v>1016</v>
      </c>
      <c r="C1021" s="2">
        <v>2013</v>
      </c>
      <c r="D1021" s="1">
        <v>38111</v>
      </c>
      <c r="E1021" t="s">
        <v>772</v>
      </c>
      <c r="F1021" s="2" t="s">
        <v>19</v>
      </c>
      <c r="G1021" s="13">
        <v>38732900</v>
      </c>
      <c r="H1021" s="13">
        <v>225000</v>
      </c>
      <c r="I1021" s="13">
        <v>261200</v>
      </c>
      <c r="J1021" s="13">
        <v>0</v>
      </c>
      <c r="K1021" s="13">
        <v>0</v>
      </c>
      <c r="L1021" s="13">
        <v>73800</v>
      </c>
      <c r="M1021" s="13">
        <v>560000</v>
      </c>
      <c r="N1021" s="13">
        <v>808400</v>
      </c>
      <c r="O1021" s="13">
        <v>575700</v>
      </c>
      <c r="P1021" s="13">
        <v>0</v>
      </c>
      <c r="Q1021" s="13">
        <v>0</v>
      </c>
      <c r="R1021" s="13">
        <v>465100</v>
      </c>
      <c r="S1021" s="13">
        <v>1849200</v>
      </c>
      <c r="T1021" s="13">
        <v>1033400</v>
      </c>
      <c r="U1021" s="13">
        <v>836900</v>
      </c>
      <c r="V1021" s="13">
        <v>0</v>
      </c>
      <c r="W1021" s="13">
        <v>0</v>
      </c>
      <c r="X1021" s="13">
        <v>538900</v>
      </c>
      <c r="Y1021" s="13">
        <v>2409200</v>
      </c>
    </row>
    <row r="1022" spans="2:25" x14ac:dyDescent="0.25">
      <c r="B1022" s="2">
        <v>1017</v>
      </c>
      <c r="C1022" s="2">
        <v>2013</v>
      </c>
      <c r="D1022" s="1">
        <v>38121</v>
      </c>
      <c r="E1022" t="s">
        <v>773</v>
      </c>
      <c r="F1022" s="2" t="s">
        <v>19</v>
      </c>
      <c r="G1022" s="13">
        <v>78528200</v>
      </c>
      <c r="H1022" s="13">
        <v>100</v>
      </c>
      <c r="I1022" s="13">
        <v>3200</v>
      </c>
      <c r="J1022" s="13">
        <v>0</v>
      </c>
      <c r="K1022" s="13">
        <v>0</v>
      </c>
      <c r="L1022" s="13">
        <v>0</v>
      </c>
      <c r="M1022" s="13">
        <v>3300</v>
      </c>
      <c r="N1022" s="13">
        <v>2626300</v>
      </c>
      <c r="O1022" s="13">
        <v>858800</v>
      </c>
      <c r="P1022" s="13">
        <v>0</v>
      </c>
      <c r="Q1022" s="13">
        <v>14000</v>
      </c>
      <c r="R1022" s="13">
        <v>480100</v>
      </c>
      <c r="S1022" s="13">
        <v>3979200</v>
      </c>
      <c r="T1022" s="13">
        <v>2626400</v>
      </c>
      <c r="U1022" s="13">
        <v>862000</v>
      </c>
      <c r="V1022" s="13">
        <v>0</v>
      </c>
      <c r="W1022" s="13">
        <v>14000</v>
      </c>
      <c r="X1022" s="13">
        <v>480100</v>
      </c>
      <c r="Y1022" s="13">
        <v>3982500</v>
      </c>
    </row>
    <row r="1023" spans="2:25" x14ac:dyDescent="0.25">
      <c r="B1023" s="2">
        <v>1018</v>
      </c>
      <c r="C1023" s="2">
        <v>2013</v>
      </c>
      <c r="D1023" s="1">
        <v>38171</v>
      </c>
      <c r="E1023" t="s">
        <v>767</v>
      </c>
      <c r="F1023" s="2" t="s">
        <v>19</v>
      </c>
      <c r="G1023" s="13">
        <v>12404900</v>
      </c>
      <c r="H1023" s="13">
        <v>0</v>
      </c>
      <c r="I1023" s="13">
        <v>0</v>
      </c>
      <c r="J1023" s="13">
        <v>0</v>
      </c>
      <c r="K1023" s="13">
        <v>0</v>
      </c>
      <c r="L1023" s="13">
        <v>0</v>
      </c>
      <c r="M1023" s="13">
        <v>0</v>
      </c>
      <c r="N1023" s="13">
        <v>83400</v>
      </c>
      <c r="O1023" s="13">
        <v>45400</v>
      </c>
      <c r="P1023" s="13">
        <v>0</v>
      </c>
      <c r="Q1023" s="13">
        <v>0</v>
      </c>
      <c r="R1023" s="13">
        <v>102800</v>
      </c>
      <c r="S1023" s="13">
        <v>231600</v>
      </c>
      <c r="T1023" s="13">
        <v>83400</v>
      </c>
      <c r="U1023" s="13">
        <v>45400</v>
      </c>
      <c r="V1023" s="13">
        <v>0</v>
      </c>
      <c r="W1023" s="13">
        <v>0</v>
      </c>
      <c r="X1023" s="13">
        <v>102800</v>
      </c>
      <c r="Y1023" s="13">
        <v>231600</v>
      </c>
    </row>
    <row r="1024" spans="2:25" x14ac:dyDescent="0.25">
      <c r="B1024" s="2">
        <v>1019</v>
      </c>
      <c r="C1024" s="2">
        <v>2013</v>
      </c>
      <c r="D1024" s="1">
        <v>38191</v>
      </c>
      <c r="E1024" t="s">
        <v>771</v>
      </c>
      <c r="F1024" s="2" t="s">
        <v>19</v>
      </c>
      <c r="G1024" s="13">
        <v>24507900</v>
      </c>
      <c r="H1024" s="13">
        <v>34600</v>
      </c>
      <c r="I1024" s="13">
        <v>155400</v>
      </c>
      <c r="J1024" s="13">
        <v>0</v>
      </c>
      <c r="K1024" s="13">
        <v>0</v>
      </c>
      <c r="L1024" s="13">
        <v>9200</v>
      </c>
      <c r="M1024" s="13">
        <v>199200</v>
      </c>
      <c r="N1024" s="13">
        <v>614100</v>
      </c>
      <c r="O1024" s="13">
        <v>277500</v>
      </c>
      <c r="P1024" s="13">
        <v>0</v>
      </c>
      <c r="Q1024" s="13">
        <v>0</v>
      </c>
      <c r="R1024" s="13">
        <v>186200</v>
      </c>
      <c r="S1024" s="13">
        <v>1077800</v>
      </c>
      <c r="T1024" s="13">
        <v>648700</v>
      </c>
      <c r="U1024" s="13">
        <v>432900</v>
      </c>
      <c r="V1024" s="13">
        <v>0</v>
      </c>
      <c r="W1024" s="13">
        <v>0</v>
      </c>
      <c r="X1024" s="13">
        <v>195400</v>
      </c>
      <c r="Y1024" s="13">
        <v>1277000</v>
      </c>
    </row>
    <row r="1025" spans="2:25" x14ac:dyDescent="0.25">
      <c r="B1025" s="2">
        <v>1020</v>
      </c>
      <c r="C1025" s="2">
        <v>2013</v>
      </c>
      <c r="D1025" s="1">
        <v>38251</v>
      </c>
      <c r="E1025" t="s">
        <v>774</v>
      </c>
      <c r="F1025" s="2" t="s">
        <v>20</v>
      </c>
      <c r="G1025" s="13">
        <v>609274600</v>
      </c>
      <c r="H1025" s="13">
        <v>5755100</v>
      </c>
      <c r="I1025" s="13">
        <v>9820500</v>
      </c>
      <c r="J1025" s="13">
        <v>0</v>
      </c>
      <c r="K1025" s="13">
        <v>0</v>
      </c>
      <c r="L1025" s="13">
        <v>1444600</v>
      </c>
      <c r="M1025" s="13">
        <v>17020200</v>
      </c>
      <c r="N1025" s="13">
        <v>12550200</v>
      </c>
      <c r="O1025" s="13">
        <v>8388900</v>
      </c>
      <c r="P1025" s="13">
        <v>0</v>
      </c>
      <c r="Q1025" s="13">
        <v>-6266800</v>
      </c>
      <c r="R1025" s="13">
        <v>22699900</v>
      </c>
      <c r="S1025" s="13">
        <v>37372200</v>
      </c>
      <c r="T1025" s="13">
        <v>18305300</v>
      </c>
      <c r="U1025" s="13">
        <v>18209400</v>
      </c>
      <c r="V1025" s="13">
        <v>0</v>
      </c>
      <c r="W1025" s="13">
        <v>-6266800</v>
      </c>
      <c r="X1025" s="13">
        <v>24144500</v>
      </c>
      <c r="Y1025" s="13">
        <v>54392400</v>
      </c>
    </row>
    <row r="1026" spans="2:25" x14ac:dyDescent="0.25">
      <c r="B1026" s="2">
        <v>1021</v>
      </c>
      <c r="C1026" s="2">
        <v>2013</v>
      </c>
      <c r="D1026" s="1">
        <v>38261</v>
      </c>
      <c r="E1026" t="s">
        <v>763</v>
      </c>
      <c r="F1026" s="2" t="s">
        <v>20</v>
      </c>
      <c r="G1026" s="13">
        <v>68048800</v>
      </c>
      <c r="H1026" s="13">
        <v>7700</v>
      </c>
      <c r="I1026" s="13">
        <v>57400</v>
      </c>
      <c r="J1026" s="13">
        <v>16700</v>
      </c>
      <c r="K1026" s="13">
        <v>0</v>
      </c>
      <c r="L1026" s="13">
        <v>10500</v>
      </c>
      <c r="M1026" s="13">
        <v>92300</v>
      </c>
      <c r="N1026" s="13">
        <v>576400</v>
      </c>
      <c r="O1026" s="13">
        <v>317900</v>
      </c>
      <c r="P1026" s="13">
        <v>0</v>
      </c>
      <c r="Q1026" s="13">
        <v>0</v>
      </c>
      <c r="R1026" s="13">
        <v>24800</v>
      </c>
      <c r="S1026" s="13">
        <v>919100</v>
      </c>
      <c r="T1026" s="13">
        <v>584100</v>
      </c>
      <c r="U1026" s="13">
        <v>375300</v>
      </c>
      <c r="V1026" s="13">
        <v>16700</v>
      </c>
      <c r="W1026" s="13">
        <v>0</v>
      </c>
      <c r="X1026" s="13">
        <v>35300</v>
      </c>
      <c r="Y1026" s="13">
        <v>1011400</v>
      </c>
    </row>
    <row r="1027" spans="2:25" x14ac:dyDescent="0.25">
      <c r="B1027" s="2">
        <v>1022</v>
      </c>
      <c r="C1027" s="2">
        <v>2013</v>
      </c>
      <c r="D1027" s="1">
        <v>38271</v>
      </c>
      <c r="E1027" t="s">
        <v>765</v>
      </c>
      <c r="F1027" s="2" t="s">
        <v>20</v>
      </c>
      <c r="G1027" s="13">
        <v>160421600</v>
      </c>
      <c r="H1027" s="13">
        <v>517300</v>
      </c>
      <c r="I1027" s="13">
        <v>1716600</v>
      </c>
      <c r="J1027" s="13">
        <v>0</v>
      </c>
      <c r="K1027" s="13">
        <v>0</v>
      </c>
      <c r="L1027" s="13">
        <v>3057100</v>
      </c>
      <c r="M1027" s="13">
        <v>5291000</v>
      </c>
      <c r="N1027" s="13">
        <v>1832000</v>
      </c>
      <c r="O1027" s="13">
        <v>1404500</v>
      </c>
      <c r="P1027" s="13">
        <v>0</v>
      </c>
      <c r="Q1027" s="13">
        <v>0</v>
      </c>
      <c r="R1027" s="13">
        <v>1855800</v>
      </c>
      <c r="S1027" s="13">
        <v>5092300</v>
      </c>
      <c r="T1027" s="13">
        <v>2349300</v>
      </c>
      <c r="U1027" s="13">
        <v>3121100</v>
      </c>
      <c r="V1027" s="13">
        <v>0</v>
      </c>
      <c r="W1027" s="13">
        <v>0</v>
      </c>
      <c r="X1027" s="13">
        <v>4912900</v>
      </c>
      <c r="Y1027" s="13">
        <v>10383300</v>
      </c>
    </row>
    <row r="1028" spans="2:25" x14ac:dyDescent="0.25">
      <c r="B1028" s="2">
        <v>1023</v>
      </c>
      <c r="C1028" s="2">
        <v>2013</v>
      </c>
      <c r="D1028" s="1">
        <v>39002</v>
      </c>
      <c r="E1028" t="s">
        <v>113</v>
      </c>
      <c r="F1028" s="2" t="s">
        <v>1</v>
      </c>
      <c r="G1028" s="13">
        <v>88970200</v>
      </c>
      <c r="H1028" s="13">
        <v>0</v>
      </c>
      <c r="I1028" s="13">
        <v>0</v>
      </c>
      <c r="J1028" s="13">
        <v>0</v>
      </c>
      <c r="K1028" s="13">
        <v>0</v>
      </c>
      <c r="L1028" s="13">
        <v>0</v>
      </c>
      <c r="M1028" s="13">
        <v>0</v>
      </c>
      <c r="N1028" s="13">
        <v>9900</v>
      </c>
      <c r="O1028" s="13">
        <v>384600</v>
      </c>
      <c r="P1028" s="13">
        <v>0</v>
      </c>
      <c r="Q1028" s="13">
        <v>0</v>
      </c>
      <c r="R1028" s="13">
        <v>393600</v>
      </c>
      <c r="S1028" s="13">
        <v>788100</v>
      </c>
      <c r="T1028" s="13">
        <v>9900</v>
      </c>
      <c r="U1028" s="13">
        <v>384600</v>
      </c>
      <c r="V1028" s="13">
        <v>0</v>
      </c>
      <c r="W1028" s="13">
        <v>0</v>
      </c>
      <c r="X1028" s="13">
        <v>393600</v>
      </c>
      <c r="Y1028" s="13">
        <v>788100</v>
      </c>
    </row>
    <row r="1029" spans="2:25" x14ac:dyDescent="0.25">
      <c r="B1029" s="2">
        <v>1024</v>
      </c>
      <c r="C1029" s="2">
        <v>2013</v>
      </c>
      <c r="D1029" s="1">
        <v>39004</v>
      </c>
      <c r="E1029" t="s">
        <v>44</v>
      </c>
      <c r="F1029" s="2" t="s">
        <v>1</v>
      </c>
      <c r="G1029" s="13">
        <v>117115600</v>
      </c>
      <c r="H1029" s="13">
        <v>0</v>
      </c>
      <c r="I1029" s="13">
        <v>0</v>
      </c>
      <c r="J1029" s="13">
        <v>0</v>
      </c>
      <c r="K1029" s="13">
        <v>0</v>
      </c>
      <c r="L1029" s="13">
        <v>0</v>
      </c>
      <c r="M1029" s="13">
        <v>0</v>
      </c>
      <c r="N1029" s="13">
        <v>16500</v>
      </c>
      <c r="O1029" s="13">
        <v>5900</v>
      </c>
      <c r="P1029" s="13">
        <v>0</v>
      </c>
      <c r="Q1029" s="13">
        <v>-2800</v>
      </c>
      <c r="R1029" s="13">
        <v>44600</v>
      </c>
      <c r="S1029" s="13">
        <v>64200</v>
      </c>
      <c r="T1029" s="13">
        <v>16500</v>
      </c>
      <c r="U1029" s="13">
        <v>5900</v>
      </c>
      <c r="V1029" s="13">
        <v>0</v>
      </c>
      <c r="W1029" s="13">
        <v>-2800</v>
      </c>
      <c r="X1029" s="13">
        <v>44600</v>
      </c>
      <c r="Y1029" s="13">
        <v>64200</v>
      </c>
    </row>
    <row r="1030" spans="2:25" x14ac:dyDescent="0.25">
      <c r="B1030" s="2">
        <v>1025</v>
      </c>
      <c r="C1030" s="2">
        <v>2013</v>
      </c>
      <c r="D1030" s="1">
        <v>39006</v>
      </c>
      <c r="E1030" t="s">
        <v>775</v>
      </c>
      <c r="F1030" s="2" t="s">
        <v>1</v>
      </c>
      <c r="G1030" s="13">
        <v>62219500</v>
      </c>
      <c r="H1030" s="13">
        <v>0</v>
      </c>
      <c r="I1030" s="13">
        <v>0</v>
      </c>
      <c r="J1030" s="13">
        <v>0</v>
      </c>
      <c r="K1030" s="13">
        <v>0</v>
      </c>
      <c r="L1030" s="13">
        <v>0</v>
      </c>
      <c r="M1030" s="13">
        <v>0</v>
      </c>
      <c r="N1030" s="13">
        <v>129200</v>
      </c>
      <c r="O1030" s="13">
        <v>23300</v>
      </c>
      <c r="P1030" s="13">
        <v>0</v>
      </c>
      <c r="Q1030" s="13">
        <v>-5200</v>
      </c>
      <c r="R1030" s="13">
        <v>9000</v>
      </c>
      <c r="S1030" s="13">
        <v>156300</v>
      </c>
      <c r="T1030" s="13">
        <v>129200</v>
      </c>
      <c r="U1030" s="13">
        <v>23300</v>
      </c>
      <c r="V1030" s="13">
        <v>0</v>
      </c>
      <c r="W1030" s="13">
        <v>-5200</v>
      </c>
      <c r="X1030" s="13">
        <v>9000</v>
      </c>
      <c r="Y1030" s="13">
        <v>156300</v>
      </c>
    </row>
    <row r="1031" spans="2:25" x14ac:dyDescent="0.25">
      <c r="B1031" s="2">
        <v>1026</v>
      </c>
      <c r="C1031" s="2">
        <v>2013</v>
      </c>
      <c r="D1031" s="1">
        <v>39008</v>
      </c>
      <c r="E1031" t="s">
        <v>776</v>
      </c>
      <c r="F1031" s="2" t="s">
        <v>1</v>
      </c>
      <c r="G1031" s="13">
        <v>71093000</v>
      </c>
      <c r="H1031" s="13">
        <v>1300</v>
      </c>
      <c r="I1031" s="13">
        <v>0</v>
      </c>
      <c r="J1031" s="13">
        <v>0</v>
      </c>
      <c r="K1031" s="13">
        <v>0</v>
      </c>
      <c r="L1031" s="13">
        <v>1400</v>
      </c>
      <c r="M1031" s="13">
        <v>2700</v>
      </c>
      <c r="N1031" s="13">
        <v>132000</v>
      </c>
      <c r="O1031" s="13">
        <v>175100</v>
      </c>
      <c r="P1031" s="13">
        <v>0</v>
      </c>
      <c r="Q1031" s="13">
        <v>0</v>
      </c>
      <c r="R1031" s="13">
        <v>253900</v>
      </c>
      <c r="S1031" s="13">
        <v>561000</v>
      </c>
      <c r="T1031" s="13">
        <v>133300</v>
      </c>
      <c r="U1031" s="13">
        <v>175100</v>
      </c>
      <c r="V1031" s="13">
        <v>0</v>
      </c>
      <c r="W1031" s="13">
        <v>0</v>
      </c>
      <c r="X1031" s="13">
        <v>255300</v>
      </c>
      <c r="Y1031" s="13">
        <v>563700</v>
      </c>
    </row>
    <row r="1032" spans="2:25" x14ac:dyDescent="0.25">
      <c r="B1032" s="2">
        <v>1027</v>
      </c>
      <c r="C1032" s="2">
        <v>2013</v>
      </c>
      <c r="D1032" s="1">
        <v>39010</v>
      </c>
      <c r="E1032" t="s">
        <v>777</v>
      </c>
      <c r="F1032" s="2" t="s">
        <v>1</v>
      </c>
      <c r="G1032" s="13">
        <v>110410400</v>
      </c>
      <c r="H1032" s="13">
        <v>0</v>
      </c>
      <c r="I1032" s="13">
        <v>0</v>
      </c>
      <c r="J1032" s="13">
        <v>0</v>
      </c>
      <c r="K1032" s="13">
        <v>0</v>
      </c>
      <c r="L1032" s="13">
        <v>0</v>
      </c>
      <c r="M1032" s="13">
        <v>0</v>
      </c>
      <c r="N1032" s="13">
        <v>38500</v>
      </c>
      <c r="O1032" s="13">
        <v>80900</v>
      </c>
      <c r="P1032" s="13">
        <v>31000</v>
      </c>
      <c r="Q1032" s="13">
        <v>0</v>
      </c>
      <c r="R1032" s="13">
        <v>4611300</v>
      </c>
      <c r="S1032" s="13">
        <v>4761700</v>
      </c>
      <c r="T1032" s="13">
        <v>38500</v>
      </c>
      <c r="U1032" s="13">
        <v>80900</v>
      </c>
      <c r="V1032" s="13">
        <v>31000</v>
      </c>
      <c r="W1032" s="13">
        <v>0</v>
      </c>
      <c r="X1032" s="13">
        <v>4611300</v>
      </c>
      <c r="Y1032" s="13">
        <v>4761700</v>
      </c>
    </row>
    <row r="1033" spans="2:25" x14ac:dyDescent="0.25">
      <c r="B1033" s="2">
        <v>1028</v>
      </c>
      <c r="C1033" s="2">
        <v>2013</v>
      </c>
      <c r="D1033" s="1">
        <v>39012</v>
      </c>
      <c r="E1033" t="s">
        <v>778</v>
      </c>
      <c r="F1033" s="2" t="s">
        <v>1</v>
      </c>
      <c r="G1033" s="13">
        <v>136345100</v>
      </c>
      <c r="H1033" s="13">
        <v>17400</v>
      </c>
      <c r="I1033" s="13">
        <v>6600</v>
      </c>
      <c r="J1033" s="13">
        <v>0</v>
      </c>
      <c r="K1033" s="13">
        <v>0</v>
      </c>
      <c r="L1033" s="13">
        <v>5500</v>
      </c>
      <c r="M1033" s="13">
        <v>29500</v>
      </c>
      <c r="N1033" s="13">
        <v>91400</v>
      </c>
      <c r="O1033" s="13">
        <v>138700</v>
      </c>
      <c r="P1033" s="13">
        <v>0</v>
      </c>
      <c r="Q1033" s="13">
        <v>0</v>
      </c>
      <c r="R1033" s="13">
        <v>1255500</v>
      </c>
      <c r="S1033" s="13">
        <v>1485600</v>
      </c>
      <c r="T1033" s="13">
        <v>108800</v>
      </c>
      <c r="U1033" s="13">
        <v>145300</v>
      </c>
      <c r="V1033" s="13">
        <v>0</v>
      </c>
      <c r="W1033" s="13">
        <v>0</v>
      </c>
      <c r="X1033" s="13">
        <v>1261000</v>
      </c>
      <c r="Y1033" s="13">
        <v>1515100</v>
      </c>
    </row>
    <row r="1034" spans="2:25" x14ac:dyDescent="0.25">
      <c r="B1034" s="2">
        <v>1029</v>
      </c>
      <c r="C1034" s="2">
        <v>2013</v>
      </c>
      <c r="D1034" s="1">
        <v>39014</v>
      </c>
      <c r="E1034" t="s">
        <v>779</v>
      </c>
      <c r="F1034" s="2" t="s">
        <v>1</v>
      </c>
      <c r="G1034" s="13">
        <v>39033400</v>
      </c>
      <c r="H1034" s="13">
        <v>0</v>
      </c>
      <c r="I1034" s="13">
        <v>0</v>
      </c>
      <c r="J1034" s="13">
        <v>0</v>
      </c>
      <c r="K1034" s="13">
        <v>0</v>
      </c>
      <c r="L1034" s="13">
        <v>0</v>
      </c>
      <c r="M1034" s="13">
        <v>0</v>
      </c>
      <c r="N1034" s="13">
        <v>74200</v>
      </c>
      <c r="O1034" s="13">
        <v>2200</v>
      </c>
      <c r="P1034" s="13">
        <v>0</v>
      </c>
      <c r="Q1034" s="13">
        <v>0</v>
      </c>
      <c r="R1034" s="13">
        <v>149300</v>
      </c>
      <c r="S1034" s="13">
        <v>225700</v>
      </c>
      <c r="T1034" s="13">
        <v>74200</v>
      </c>
      <c r="U1034" s="13">
        <v>2200</v>
      </c>
      <c r="V1034" s="13">
        <v>0</v>
      </c>
      <c r="W1034" s="13">
        <v>0</v>
      </c>
      <c r="X1034" s="13">
        <v>149300</v>
      </c>
      <c r="Y1034" s="13">
        <v>225700</v>
      </c>
    </row>
    <row r="1035" spans="2:25" x14ac:dyDescent="0.25">
      <c r="B1035" s="2">
        <v>1030</v>
      </c>
      <c r="C1035" s="2">
        <v>2013</v>
      </c>
      <c r="D1035" s="1">
        <v>39016</v>
      </c>
      <c r="E1035" t="s">
        <v>780</v>
      </c>
      <c r="F1035" s="2" t="s">
        <v>1</v>
      </c>
      <c r="G1035" s="13">
        <v>91595900</v>
      </c>
      <c r="H1035" s="13">
        <v>0</v>
      </c>
      <c r="I1035" s="13">
        <v>0</v>
      </c>
      <c r="J1035" s="13">
        <v>0</v>
      </c>
      <c r="K1035" s="13">
        <v>0</v>
      </c>
      <c r="L1035" s="13">
        <v>0</v>
      </c>
      <c r="M1035" s="13">
        <v>0</v>
      </c>
      <c r="N1035" s="13">
        <v>1100</v>
      </c>
      <c r="O1035" s="13">
        <v>9800</v>
      </c>
      <c r="P1035" s="13">
        <v>0</v>
      </c>
      <c r="Q1035" s="13">
        <v>0</v>
      </c>
      <c r="R1035" s="13">
        <v>34200</v>
      </c>
      <c r="S1035" s="13">
        <v>45100</v>
      </c>
      <c r="T1035" s="13">
        <v>1100</v>
      </c>
      <c r="U1035" s="13">
        <v>9800</v>
      </c>
      <c r="V1035" s="13">
        <v>0</v>
      </c>
      <c r="W1035" s="13">
        <v>0</v>
      </c>
      <c r="X1035" s="13">
        <v>34200</v>
      </c>
      <c r="Y1035" s="13">
        <v>45100</v>
      </c>
    </row>
    <row r="1036" spans="2:25" x14ac:dyDescent="0.25">
      <c r="B1036" s="2">
        <v>1031</v>
      </c>
      <c r="C1036" s="2">
        <v>2013</v>
      </c>
      <c r="D1036" s="1">
        <v>39018</v>
      </c>
      <c r="E1036" t="s">
        <v>700</v>
      </c>
      <c r="F1036" s="2" t="s">
        <v>1</v>
      </c>
      <c r="G1036" s="13">
        <v>62694800</v>
      </c>
      <c r="H1036" s="13">
        <v>0</v>
      </c>
      <c r="I1036" s="13">
        <v>0</v>
      </c>
      <c r="J1036" s="13">
        <v>0</v>
      </c>
      <c r="K1036" s="13">
        <v>0</v>
      </c>
      <c r="L1036" s="13">
        <v>0</v>
      </c>
      <c r="M1036" s="13">
        <v>0</v>
      </c>
      <c r="N1036" s="13">
        <v>36000</v>
      </c>
      <c r="O1036" s="13">
        <v>230500</v>
      </c>
      <c r="P1036" s="13">
        <v>0</v>
      </c>
      <c r="Q1036" s="13">
        <v>0</v>
      </c>
      <c r="R1036" s="13">
        <v>25600</v>
      </c>
      <c r="S1036" s="13">
        <v>292100</v>
      </c>
      <c r="T1036" s="13">
        <v>36000</v>
      </c>
      <c r="U1036" s="13">
        <v>230500</v>
      </c>
      <c r="V1036" s="13">
        <v>0</v>
      </c>
      <c r="W1036" s="13">
        <v>0</v>
      </c>
      <c r="X1036" s="13">
        <v>25600</v>
      </c>
      <c r="Y1036" s="13">
        <v>292100</v>
      </c>
    </row>
    <row r="1037" spans="2:25" x14ac:dyDescent="0.25">
      <c r="B1037" s="2">
        <v>1032</v>
      </c>
      <c r="C1037" s="2">
        <v>2013</v>
      </c>
      <c r="D1037" s="1">
        <v>39020</v>
      </c>
      <c r="E1037" t="s">
        <v>781</v>
      </c>
      <c r="F1037" s="2" t="s">
        <v>1</v>
      </c>
      <c r="G1037" s="13">
        <v>102097800</v>
      </c>
      <c r="H1037" s="13">
        <v>390900</v>
      </c>
      <c r="I1037" s="13">
        <v>5000000</v>
      </c>
      <c r="J1037" s="13">
        <v>0</v>
      </c>
      <c r="K1037" s="13">
        <v>0</v>
      </c>
      <c r="L1037" s="13">
        <v>201600</v>
      </c>
      <c r="M1037" s="13">
        <v>5592500</v>
      </c>
      <c r="N1037" s="13">
        <v>72500</v>
      </c>
      <c r="O1037" s="13">
        <v>46500</v>
      </c>
      <c r="P1037" s="13">
        <v>0</v>
      </c>
      <c r="Q1037" s="13">
        <v>-100</v>
      </c>
      <c r="R1037" s="13">
        <v>87300</v>
      </c>
      <c r="S1037" s="13">
        <v>206200</v>
      </c>
      <c r="T1037" s="13">
        <v>463400</v>
      </c>
      <c r="U1037" s="13">
        <v>5046500</v>
      </c>
      <c r="V1037" s="13">
        <v>0</v>
      </c>
      <c r="W1037" s="13">
        <v>-100</v>
      </c>
      <c r="X1037" s="13">
        <v>288900</v>
      </c>
      <c r="Y1037" s="13">
        <v>5798700</v>
      </c>
    </row>
    <row r="1038" spans="2:25" x14ac:dyDescent="0.25">
      <c r="B1038" s="2">
        <v>1033</v>
      </c>
      <c r="C1038" s="2">
        <v>2013</v>
      </c>
      <c r="D1038" s="1">
        <v>39022</v>
      </c>
      <c r="E1038" t="s">
        <v>782</v>
      </c>
      <c r="F1038" s="2" t="s">
        <v>1</v>
      </c>
      <c r="G1038" s="13">
        <v>153079700</v>
      </c>
      <c r="H1038" s="13">
        <v>2400</v>
      </c>
      <c r="I1038" s="13">
        <v>46700</v>
      </c>
      <c r="J1038" s="13">
        <v>0</v>
      </c>
      <c r="K1038" s="13">
        <v>0</v>
      </c>
      <c r="L1038" s="13">
        <v>44800</v>
      </c>
      <c r="M1038" s="13">
        <v>93900</v>
      </c>
      <c r="N1038" s="13">
        <v>55400</v>
      </c>
      <c r="O1038" s="13">
        <v>127700</v>
      </c>
      <c r="P1038" s="13">
        <v>0</v>
      </c>
      <c r="Q1038" s="13">
        <v>0</v>
      </c>
      <c r="R1038" s="13">
        <v>144500</v>
      </c>
      <c r="S1038" s="13">
        <v>327600</v>
      </c>
      <c r="T1038" s="13">
        <v>57800</v>
      </c>
      <c r="U1038" s="13">
        <v>174400</v>
      </c>
      <c r="V1038" s="13">
        <v>0</v>
      </c>
      <c r="W1038" s="13">
        <v>0</v>
      </c>
      <c r="X1038" s="13">
        <v>189300</v>
      </c>
      <c r="Y1038" s="13">
        <v>421500</v>
      </c>
    </row>
    <row r="1039" spans="2:25" x14ac:dyDescent="0.25">
      <c r="B1039" s="2">
        <v>1034</v>
      </c>
      <c r="C1039" s="2">
        <v>2013</v>
      </c>
      <c r="D1039" s="1">
        <v>39024</v>
      </c>
      <c r="E1039" t="s">
        <v>341</v>
      </c>
      <c r="F1039" s="2" t="s">
        <v>1</v>
      </c>
      <c r="G1039" s="13">
        <v>54470500</v>
      </c>
      <c r="H1039" s="13">
        <v>0</v>
      </c>
      <c r="I1039" s="13">
        <v>0</v>
      </c>
      <c r="J1039" s="13">
        <v>0</v>
      </c>
      <c r="K1039" s="13">
        <v>0</v>
      </c>
      <c r="L1039" s="13">
        <v>0</v>
      </c>
      <c r="M1039" s="13">
        <v>0</v>
      </c>
      <c r="N1039" s="13">
        <v>9700</v>
      </c>
      <c r="O1039" s="13">
        <v>19500</v>
      </c>
      <c r="P1039" s="13">
        <v>0</v>
      </c>
      <c r="Q1039" s="13">
        <v>0</v>
      </c>
      <c r="R1039" s="13">
        <v>17300</v>
      </c>
      <c r="S1039" s="13">
        <v>46500</v>
      </c>
      <c r="T1039" s="13">
        <v>9700</v>
      </c>
      <c r="U1039" s="13">
        <v>19500</v>
      </c>
      <c r="V1039" s="13">
        <v>0</v>
      </c>
      <c r="W1039" s="13">
        <v>0</v>
      </c>
      <c r="X1039" s="13">
        <v>17300</v>
      </c>
      <c r="Y1039" s="13">
        <v>46500</v>
      </c>
    </row>
    <row r="1040" spans="2:25" x14ac:dyDescent="0.25">
      <c r="B1040" s="2">
        <v>1035</v>
      </c>
      <c r="C1040" s="2">
        <v>2013</v>
      </c>
      <c r="D1040" s="1">
        <v>39026</v>
      </c>
      <c r="E1040" t="s">
        <v>301</v>
      </c>
      <c r="F1040" s="2" t="s">
        <v>1</v>
      </c>
      <c r="G1040" s="13">
        <v>128441500</v>
      </c>
      <c r="H1040" s="13">
        <v>0</v>
      </c>
      <c r="I1040" s="13">
        <v>0</v>
      </c>
      <c r="J1040" s="13">
        <v>0</v>
      </c>
      <c r="K1040" s="13">
        <v>0</v>
      </c>
      <c r="L1040" s="13">
        <v>0</v>
      </c>
      <c r="M1040" s="13">
        <v>0</v>
      </c>
      <c r="N1040" s="13">
        <v>6500</v>
      </c>
      <c r="O1040" s="13">
        <v>10500</v>
      </c>
      <c r="P1040" s="13">
        <v>0</v>
      </c>
      <c r="Q1040" s="13">
        <v>0</v>
      </c>
      <c r="R1040" s="13">
        <v>442600</v>
      </c>
      <c r="S1040" s="13">
        <v>459600</v>
      </c>
      <c r="T1040" s="13">
        <v>6500</v>
      </c>
      <c r="U1040" s="13">
        <v>10500</v>
      </c>
      <c r="V1040" s="13">
        <v>0</v>
      </c>
      <c r="W1040" s="13">
        <v>0</v>
      </c>
      <c r="X1040" s="13">
        <v>442600</v>
      </c>
      <c r="Y1040" s="13">
        <v>459600</v>
      </c>
    </row>
    <row r="1041" spans="2:25" x14ac:dyDescent="0.25">
      <c r="B1041" s="2">
        <v>1036</v>
      </c>
      <c r="C1041" s="2">
        <v>2013</v>
      </c>
      <c r="D1041" s="1">
        <v>39028</v>
      </c>
      <c r="E1041" t="s">
        <v>783</v>
      </c>
      <c r="F1041" s="2" t="s">
        <v>1</v>
      </c>
      <c r="G1041" s="13">
        <v>99872800</v>
      </c>
      <c r="H1041" s="13">
        <v>600</v>
      </c>
      <c r="I1041" s="13">
        <v>12000</v>
      </c>
      <c r="J1041" s="13">
        <v>0</v>
      </c>
      <c r="K1041" s="13">
        <v>0</v>
      </c>
      <c r="L1041" s="13">
        <v>1500</v>
      </c>
      <c r="M1041" s="13">
        <v>14100</v>
      </c>
      <c r="N1041" s="13">
        <v>70200</v>
      </c>
      <c r="O1041" s="13">
        <v>224000</v>
      </c>
      <c r="P1041" s="13">
        <v>1200</v>
      </c>
      <c r="Q1041" s="13">
        <v>7800</v>
      </c>
      <c r="R1041" s="13">
        <v>163400</v>
      </c>
      <c r="S1041" s="13">
        <v>466600</v>
      </c>
      <c r="T1041" s="13">
        <v>70800</v>
      </c>
      <c r="U1041" s="13">
        <v>236000</v>
      </c>
      <c r="V1041" s="13">
        <v>1200</v>
      </c>
      <c r="W1041" s="13">
        <v>7800</v>
      </c>
      <c r="X1041" s="13">
        <v>164900</v>
      </c>
      <c r="Y1041" s="13">
        <v>480700</v>
      </c>
    </row>
    <row r="1042" spans="2:25" x14ac:dyDescent="0.25">
      <c r="B1042" s="2">
        <v>1037</v>
      </c>
      <c r="C1042" s="2">
        <v>2013</v>
      </c>
      <c r="D1042" s="1">
        <v>39121</v>
      </c>
      <c r="E1042" t="s">
        <v>784</v>
      </c>
      <c r="F1042" s="2" t="s">
        <v>19</v>
      </c>
      <c r="G1042" s="13">
        <v>18036800</v>
      </c>
      <c r="H1042" s="13">
        <v>9300</v>
      </c>
      <c r="I1042" s="13">
        <v>74400</v>
      </c>
      <c r="J1042" s="13">
        <v>0</v>
      </c>
      <c r="K1042" s="13">
        <v>0</v>
      </c>
      <c r="L1042" s="13">
        <v>1200</v>
      </c>
      <c r="M1042" s="13">
        <v>84900</v>
      </c>
      <c r="N1042" s="13">
        <v>53500</v>
      </c>
      <c r="O1042" s="13">
        <v>85200</v>
      </c>
      <c r="P1042" s="13">
        <v>0</v>
      </c>
      <c r="Q1042" s="13">
        <v>0</v>
      </c>
      <c r="R1042" s="13">
        <v>20000</v>
      </c>
      <c r="S1042" s="13">
        <v>158700</v>
      </c>
      <c r="T1042" s="13">
        <v>62800</v>
      </c>
      <c r="U1042" s="13">
        <v>159600</v>
      </c>
      <c r="V1042" s="13">
        <v>0</v>
      </c>
      <c r="W1042" s="13">
        <v>0</v>
      </c>
      <c r="X1042" s="13">
        <v>21200</v>
      </c>
      <c r="Y1042" s="13">
        <v>243600</v>
      </c>
    </row>
    <row r="1043" spans="2:25" x14ac:dyDescent="0.25">
      <c r="B1043" s="2">
        <v>1038</v>
      </c>
      <c r="C1043" s="2">
        <v>2013</v>
      </c>
      <c r="D1043" s="1">
        <v>39161</v>
      </c>
      <c r="E1043" t="s">
        <v>780</v>
      </c>
      <c r="F1043" s="2" t="s">
        <v>19</v>
      </c>
      <c r="G1043" s="13">
        <v>23102900</v>
      </c>
      <c r="H1043" s="13">
        <v>0</v>
      </c>
      <c r="I1043" s="13">
        <v>0</v>
      </c>
      <c r="J1043" s="13">
        <v>0</v>
      </c>
      <c r="K1043" s="13">
        <v>0</v>
      </c>
      <c r="L1043" s="13">
        <v>0</v>
      </c>
      <c r="M1043" s="13">
        <v>0</v>
      </c>
      <c r="N1043" s="13">
        <v>268400</v>
      </c>
      <c r="O1043" s="13">
        <v>161900</v>
      </c>
      <c r="P1043" s="13">
        <v>0</v>
      </c>
      <c r="Q1043" s="13">
        <v>0</v>
      </c>
      <c r="R1043" s="13">
        <v>356300</v>
      </c>
      <c r="S1043" s="13">
        <v>786600</v>
      </c>
      <c r="T1043" s="13">
        <v>268400</v>
      </c>
      <c r="U1043" s="13">
        <v>161900</v>
      </c>
      <c r="V1043" s="13">
        <v>0</v>
      </c>
      <c r="W1043" s="13">
        <v>0</v>
      </c>
      <c r="X1043" s="13">
        <v>356300</v>
      </c>
      <c r="Y1043" s="13">
        <v>786600</v>
      </c>
    </row>
    <row r="1044" spans="2:25" x14ac:dyDescent="0.25">
      <c r="B1044" s="2">
        <v>1039</v>
      </c>
      <c r="C1044" s="2">
        <v>2013</v>
      </c>
      <c r="D1044" s="1">
        <v>39165</v>
      </c>
      <c r="E1044" t="s">
        <v>781</v>
      </c>
      <c r="F1044" s="2" t="s">
        <v>19</v>
      </c>
      <c r="G1044" s="13">
        <v>24707800</v>
      </c>
      <c r="H1044" s="13">
        <v>0</v>
      </c>
      <c r="I1044" s="13">
        <v>0</v>
      </c>
      <c r="J1044" s="13">
        <v>0</v>
      </c>
      <c r="K1044" s="13">
        <v>0</v>
      </c>
      <c r="L1044" s="13">
        <v>0</v>
      </c>
      <c r="M1044" s="13">
        <v>0</v>
      </c>
      <c r="N1044" s="13">
        <v>227900</v>
      </c>
      <c r="O1044" s="13">
        <v>275200</v>
      </c>
      <c r="P1044" s="13">
        <v>0</v>
      </c>
      <c r="Q1044" s="13">
        <v>0</v>
      </c>
      <c r="R1044" s="13">
        <v>32100</v>
      </c>
      <c r="S1044" s="13">
        <v>535200</v>
      </c>
      <c r="T1044" s="13">
        <v>227900</v>
      </c>
      <c r="U1044" s="13">
        <v>275200</v>
      </c>
      <c r="V1044" s="13">
        <v>0</v>
      </c>
      <c r="W1044" s="13">
        <v>0</v>
      </c>
      <c r="X1044" s="13">
        <v>32100</v>
      </c>
      <c r="Y1044" s="13">
        <v>535200</v>
      </c>
    </row>
    <row r="1045" spans="2:25" x14ac:dyDescent="0.25">
      <c r="B1045" s="2">
        <v>1040</v>
      </c>
      <c r="C1045" s="2">
        <v>2013</v>
      </c>
      <c r="D1045" s="1">
        <v>39191</v>
      </c>
      <c r="E1045" t="s">
        <v>783</v>
      </c>
      <c r="F1045" s="2" t="s">
        <v>19</v>
      </c>
      <c r="G1045" s="13">
        <v>54591100</v>
      </c>
      <c r="H1045" s="13">
        <v>79200</v>
      </c>
      <c r="I1045" s="13">
        <v>24100</v>
      </c>
      <c r="J1045" s="13">
        <v>0</v>
      </c>
      <c r="K1045" s="13">
        <v>0</v>
      </c>
      <c r="L1045" s="13">
        <v>70600</v>
      </c>
      <c r="M1045" s="13">
        <v>173900</v>
      </c>
      <c r="N1045" s="13">
        <v>1226800</v>
      </c>
      <c r="O1045" s="13">
        <v>352900</v>
      </c>
      <c r="P1045" s="13">
        <v>200</v>
      </c>
      <c r="Q1045" s="13">
        <v>0</v>
      </c>
      <c r="R1045" s="13">
        <v>249800</v>
      </c>
      <c r="S1045" s="13">
        <v>1829700</v>
      </c>
      <c r="T1045" s="13">
        <v>1306000</v>
      </c>
      <c r="U1045" s="13">
        <v>377000</v>
      </c>
      <c r="V1045" s="13">
        <v>200</v>
      </c>
      <c r="W1045" s="13">
        <v>0</v>
      </c>
      <c r="X1045" s="13">
        <v>320400</v>
      </c>
      <c r="Y1045" s="13">
        <v>2003600</v>
      </c>
    </row>
    <row r="1046" spans="2:25" x14ac:dyDescent="0.25">
      <c r="B1046" s="2">
        <v>1041</v>
      </c>
      <c r="C1046" s="2">
        <v>2013</v>
      </c>
      <c r="D1046" s="1">
        <v>39251</v>
      </c>
      <c r="E1046" t="s">
        <v>778</v>
      </c>
      <c r="F1046" s="2" t="s">
        <v>20</v>
      </c>
      <c r="G1046" s="13">
        <v>92679700</v>
      </c>
      <c r="H1046" s="13">
        <v>87400</v>
      </c>
      <c r="I1046" s="13">
        <v>98800</v>
      </c>
      <c r="J1046" s="13">
        <v>0</v>
      </c>
      <c r="K1046" s="13">
        <v>0</v>
      </c>
      <c r="L1046" s="13">
        <v>262100</v>
      </c>
      <c r="M1046" s="13">
        <v>448300</v>
      </c>
      <c r="N1046" s="13">
        <v>1069100</v>
      </c>
      <c r="O1046" s="13">
        <v>448400</v>
      </c>
      <c r="P1046" s="13">
        <v>400</v>
      </c>
      <c r="Q1046" s="13">
        <v>90500</v>
      </c>
      <c r="R1046" s="13">
        <v>78500</v>
      </c>
      <c r="S1046" s="13">
        <v>1686900</v>
      </c>
      <c r="T1046" s="13">
        <v>1156500</v>
      </c>
      <c r="U1046" s="13">
        <v>547200</v>
      </c>
      <c r="V1046" s="13">
        <v>400</v>
      </c>
      <c r="W1046" s="13">
        <v>90500</v>
      </c>
      <c r="X1046" s="13">
        <v>340600</v>
      </c>
      <c r="Y1046" s="13">
        <v>2135200</v>
      </c>
    </row>
    <row r="1047" spans="2:25" x14ac:dyDescent="0.25">
      <c r="B1047" s="2">
        <v>1042</v>
      </c>
      <c r="C1047" s="2">
        <v>2013</v>
      </c>
      <c r="D1047" s="1">
        <v>40106</v>
      </c>
      <c r="E1047" t="s">
        <v>785</v>
      </c>
      <c r="F1047" s="2" t="s">
        <v>19</v>
      </c>
      <c r="G1047" s="13">
        <v>545904600</v>
      </c>
      <c r="H1047" s="13">
        <v>0</v>
      </c>
      <c r="I1047" s="13">
        <v>0</v>
      </c>
      <c r="J1047" s="13">
        <v>0</v>
      </c>
      <c r="K1047" s="13">
        <v>0</v>
      </c>
      <c r="L1047" s="13">
        <v>0</v>
      </c>
      <c r="M1047" s="13">
        <v>0</v>
      </c>
      <c r="N1047" s="13">
        <v>3152700</v>
      </c>
      <c r="O1047" s="13">
        <v>172100</v>
      </c>
      <c r="P1047" s="13">
        <v>0</v>
      </c>
      <c r="Q1047" s="13">
        <v>-263200</v>
      </c>
      <c r="R1047" s="13">
        <v>74900</v>
      </c>
      <c r="S1047" s="13">
        <v>3136500</v>
      </c>
      <c r="T1047" s="13">
        <v>3152700</v>
      </c>
      <c r="U1047" s="13">
        <v>172100</v>
      </c>
      <c r="V1047" s="13">
        <v>0</v>
      </c>
      <c r="W1047" s="13">
        <v>-263200</v>
      </c>
      <c r="X1047" s="13">
        <v>74900</v>
      </c>
      <c r="Y1047" s="13">
        <v>3136500</v>
      </c>
    </row>
    <row r="1048" spans="2:25" x14ac:dyDescent="0.25">
      <c r="B1048" s="2">
        <v>1043</v>
      </c>
      <c r="C1048" s="2">
        <v>2013</v>
      </c>
      <c r="D1048" s="1">
        <v>40107</v>
      </c>
      <c r="E1048" t="s">
        <v>786</v>
      </c>
      <c r="F1048" s="2" t="s">
        <v>19</v>
      </c>
      <c r="G1048" s="13">
        <v>927162600</v>
      </c>
      <c r="H1048" s="13">
        <v>2573300</v>
      </c>
      <c r="I1048" s="13">
        <v>2219100</v>
      </c>
      <c r="J1048" s="13">
        <v>25600</v>
      </c>
      <c r="K1048" s="13">
        <v>0</v>
      </c>
      <c r="L1048" s="13">
        <v>924000</v>
      </c>
      <c r="M1048" s="13">
        <v>5742000</v>
      </c>
      <c r="N1048" s="13">
        <v>16841800</v>
      </c>
      <c r="O1048" s="13">
        <v>2774600</v>
      </c>
      <c r="P1048" s="13">
        <v>0</v>
      </c>
      <c r="Q1048" s="13">
        <v>-146000</v>
      </c>
      <c r="R1048" s="13">
        <v>1544600</v>
      </c>
      <c r="S1048" s="13">
        <v>21015000</v>
      </c>
      <c r="T1048" s="13">
        <v>19415100</v>
      </c>
      <c r="U1048" s="13">
        <v>4993700</v>
      </c>
      <c r="V1048" s="13">
        <v>25600</v>
      </c>
      <c r="W1048" s="13">
        <v>-146000</v>
      </c>
      <c r="X1048" s="13">
        <v>2468600</v>
      </c>
      <c r="Y1048" s="13">
        <v>26757000</v>
      </c>
    </row>
    <row r="1049" spans="2:25" x14ac:dyDescent="0.25">
      <c r="B1049" s="2">
        <v>1044</v>
      </c>
      <c r="C1049" s="2">
        <v>2013</v>
      </c>
      <c r="D1049" s="1">
        <v>40126</v>
      </c>
      <c r="E1049" t="s">
        <v>787</v>
      </c>
      <c r="F1049" s="2" t="s">
        <v>19</v>
      </c>
      <c r="G1049" s="13">
        <v>989814600</v>
      </c>
      <c r="H1049" s="13">
        <v>0</v>
      </c>
      <c r="I1049" s="13">
        <v>0</v>
      </c>
      <c r="J1049" s="13">
        <v>0</v>
      </c>
      <c r="K1049" s="13">
        <v>0</v>
      </c>
      <c r="L1049" s="13">
        <v>0</v>
      </c>
      <c r="M1049" s="13">
        <v>0</v>
      </c>
      <c r="N1049" s="13">
        <v>5861500</v>
      </c>
      <c r="O1049" s="13">
        <v>989900</v>
      </c>
      <c r="P1049" s="13">
        <v>0</v>
      </c>
      <c r="Q1049" s="13">
        <v>-10200</v>
      </c>
      <c r="R1049" s="13">
        <v>4297200</v>
      </c>
      <c r="S1049" s="13">
        <v>11138400</v>
      </c>
      <c r="T1049" s="13">
        <v>5861500</v>
      </c>
      <c r="U1049" s="13">
        <v>989900</v>
      </c>
      <c r="V1049" s="13">
        <v>0</v>
      </c>
      <c r="W1049" s="13">
        <v>-10200</v>
      </c>
      <c r="X1049" s="13">
        <v>4297200</v>
      </c>
      <c r="Y1049" s="13">
        <v>11138400</v>
      </c>
    </row>
    <row r="1050" spans="2:25" x14ac:dyDescent="0.25">
      <c r="B1050" s="2">
        <v>1045</v>
      </c>
      <c r="C1050" s="2">
        <v>2013</v>
      </c>
      <c r="D1050" s="1">
        <v>40131</v>
      </c>
      <c r="E1050" t="s">
        <v>788</v>
      </c>
      <c r="F1050" s="2" t="s">
        <v>19</v>
      </c>
      <c r="G1050" s="13">
        <v>1251328900</v>
      </c>
      <c r="H1050" s="13">
        <v>557600</v>
      </c>
      <c r="I1050" s="13">
        <v>281700</v>
      </c>
      <c r="J1050" s="13">
        <v>0</v>
      </c>
      <c r="K1050" s="13">
        <v>0</v>
      </c>
      <c r="L1050" s="13">
        <v>210900</v>
      </c>
      <c r="M1050" s="13">
        <v>1050200</v>
      </c>
      <c r="N1050" s="13">
        <v>20693100</v>
      </c>
      <c r="O1050" s="13">
        <v>2530500</v>
      </c>
      <c r="P1050" s="13">
        <v>0</v>
      </c>
      <c r="Q1050" s="13">
        <v>35300</v>
      </c>
      <c r="R1050" s="13">
        <v>5893800</v>
      </c>
      <c r="S1050" s="13">
        <v>29152700</v>
      </c>
      <c r="T1050" s="13">
        <v>21250700</v>
      </c>
      <c r="U1050" s="13">
        <v>2812200</v>
      </c>
      <c r="V1050" s="13">
        <v>0</v>
      </c>
      <c r="W1050" s="13">
        <v>35300</v>
      </c>
      <c r="X1050" s="13">
        <v>6104700</v>
      </c>
      <c r="Y1050" s="13">
        <v>30202900</v>
      </c>
    </row>
    <row r="1051" spans="2:25" x14ac:dyDescent="0.25">
      <c r="B1051" s="2">
        <v>1046</v>
      </c>
      <c r="C1051" s="2">
        <v>2013</v>
      </c>
      <c r="D1051" s="1">
        <v>40136</v>
      </c>
      <c r="E1051" t="s">
        <v>789</v>
      </c>
      <c r="F1051" s="2" t="s">
        <v>19</v>
      </c>
      <c r="G1051" s="13">
        <v>634679400</v>
      </c>
      <c r="H1051" s="13">
        <v>19100</v>
      </c>
      <c r="I1051" s="13">
        <v>5500</v>
      </c>
      <c r="J1051" s="13">
        <v>0</v>
      </c>
      <c r="K1051" s="13">
        <v>0</v>
      </c>
      <c r="L1051" s="13">
        <v>1600</v>
      </c>
      <c r="M1051" s="13">
        <v>26200</v>
      </c>
      <c r="N1051" s="13">
        <v>5871000</v>
      </c>
      <c r="O1051" s="13">
        <v>2359400</v>
      </c>
      <c r="P1051" s="13">
        <v>0</v>
      </c>
      <c r="Q1051" s="13">
        <v>354000</v>
      </c>
      <c r="R1051" s="13">
        <v>1745400</v>
      </c>
      <c r="S1051" s="13">
        <v>10329800</v>
      </c>
      <c r="T1051" s="13">
        <v>5890100</v>
      </c>
      <c r="U1051" s="13">
        <v>2364900</v>
      </c>
      <c r="V1051" s="13">
        <v>0</v>
      </c>
      <c r="W1051" s="13">
        <v>354000</v>
      </c>
      <c r="X1051" s="13">
        <v>1747000</v>
      </c>
      <c r="Y1051" s="13">
        <v>10356000</v>
      </c>
    </row>
    <row r="1052" spans="2:25" x14ac:dyDescent="0.25">
      <c r="B1052" s="2">
        <v>1047</v>
      </c>
      <c r="C1052" s="2">
        <v>2013</v>
      </c>
      <c r="D1052" s="1">
        <v>40176</v>
      </c>
      <c r="E1052" t="s">
        <v>790</v>
      </c>
      <c r="F1052" s="2" t="s">
        <v>19</v>
      </c>
      <c r="G1052" s="13">
        <v>454539200</v>
      </c>
      <c r="H1052" s="13">
        <v>0</v>
      </c>
      <c r="I1052" s="13">
        <v>0</v>
      </c>
      <c r="J1052" s="13">
        <v>0</v>
      </c>
      <c r="K1052" s="13">
        <v>0</v>
      </c>
      <c r="L1052" s="13">
        <v>0</v>
      </c>
      <c r="M1052" s="13">
        <v>0</v>
      </c>
      <c r="N1052" s="13">
        <v>663700</v>
      </c>
      <c r="O1052" s="13">
        <v>572700</v>
      </c>
      <c r="P1052" s="13">
        <v>0</v>
      </c>
      <c r="Q1052" s="13">
        <v>77600</v>
      </c>
      <c r="R1052" s="13">
        <v>451400</v>
      </c>
      <c r="S1052" s="13">
        <v>1765400</v>
      </c>
      <c r="T1052" s="13">
        <v>663700</v>
      </c>
      <c r="U1052" s="13">
        <v>572700</v>
      </c>
      <c r="V1052" s="13">
        <v>0</v>
      </c>
      <c r="W1052" s="13">
        <v>77600</v>
      </c>
      <c r="X1052" s="13">
        <v>451400</v>
      </c>
      <c r="Y1052" s="13">
        <v>1765400</v>
      </c>
    </row>
    <row r="1053" spans="2:25" x14ac:dyDescent="0.25">
      <c r="B1053" s="2">
        <v>1048</v>
      </c>
      <c r="C1053" s="2">
        <v>2013</v>
      </c>
      <c r="D1053" s="1">
        <v>40181</v>
      </c>
      <c r="E1053" t="s">
        <v>791</v>
      </c>
      <c r="F1053" s="2" t="s">
        <v>19</v>
      </c>
      <c r="G1053" s="13">
        <v>1330875300</v>
      </c>
      <c r="H1053" s="13">
        <v>2700</v>
      </c>
      <c r="I1053" s="13">
        <v>4100</v>
      </c>
      <c r="J1053" s="13">
        <v>0</v>
      </c>
      <c r="K1053" s="13">
        <v>0</v>
      </c>
      <c r="L1053" s="13">
        <v>1900</v>
      </c>
      <c r="M1053" s="13">
        <v>8700</v>
      </c>
      <c r="N1053" s="13">
        <v>4958800</v>
      </c>
      <c r="O1053" s="13">
        <v>1578000</v>
      </c>
      <c r="P1053" s="13">
        <v>0</v>
      </c>
      <c r="Q1053" s="13">
        <v>-9100</v>
      </c>
      <c r="R1053" s="13">
        <v>1852300</v>
      </c>
      <c r="S1053" s="13">
        <v>8380000</v>
      </c>
      <c r="T1053" s="13">
        <v>4961500</v>
      </c>
      <c r="U1053" s="13">
        <v>1582100</v>
      </c>
      <c r="V1053" s="13">
        <v>0</v>
      </c>
      <c r="W1053" s="13">
        <v>-9100</v>
      </c>
      <c r="X1053" s="13">
        <v>1854200</v>
      </c>
      <c r="Y1053" s="13">
        <v>8388700</v>
      </c>
    </row>
    <row r="1054" spans="2:25" x14ac:dyDescent="0.25">
      <c r="B1054" s="2">
        <v>1049</v>
      </c>
      <c r="C1054" s="2">
        <v>2013</v>
      </c>
      <c r="D1054" s="1">
        <v>40191</v>
      </c>
      <c r="E1054" t="s">
        <v>792</v>
      </c>
      <c r="F1054" s="2" t="s">
        <v>19</v>
      </c>
      <c r="G1054" s="13">
        <v>358278000</v>
      </c>
      <c r="H1054" s="13">
        <v>4993700</v>
      </c>
      <c r="I1054" s="13">
        <v>6453000</v>
      </c>
      <c r="J1054" s="13">
        <v>0</v>
      </c>
      <c r="K1054" s="13">
        <v>0</v>
      </c>
      <c r="L1054" s="13">
        <v>1280600</v>
      </c>
      <c r="M1054" s="13">
        <v>12727300</v>
      </c>
      <c r="N1054" s="13">
        <v>9099900</v>
      </c>
      <c r="O1054" s="13">
        <v>3887500</v>
      </c>
      <c r="P1054" s="13">
        <v>0</v>
      </c>
      <c r="Q1054" s="13">
        <v>380400</v>
      </c>
      <c r="R1054" s="13">
        <v>3157600</v>
      </c>
      <c r="S1054" s="13">
        <v>16525400</v>
      </c>
      <c r="T1054" s="13">
        <v>14093600</v>
      </c>
      <c r="U1054" s="13">
        <v>10340500</v>
      </c>
      <c r="V1054" s="13">
        <v>0</v>
      </c>
      <c r="W1054" s="13">
        <v>380400</v>
      </c>
      <c r="X1054" s="13">
        <v>4438200</v>
      </c>
      <c r="Y1054" s="13">
        <v>29252700</v>
      </c>
    </row>
    <row r="1055" spans="2:25" x14ac:dyDescent="0.25">
      <c r="B1055" s="2">
        <v>1050</v>
      </c>
      <c r="C1055" s="2">
        <v>2013</v>
      </c>
      <c r="D1055" s="1">
        <v>40192</v>
      </c>
      <c r="E1055" t="s">
        <v>793</v>
      </c>
      <c r="F1055" s="2" t="s">
        <v>19</v>
      </c>
      <c r="G1055" s="13">
        <v>1916308300</v>
      </c>
      <c r="H1055" s="13">
        <v>0</v>
      </c>
      <c r="I1055" s="13">
        <v>0</v>
      </c>
      <c r="J1055" s="13">
        <v>0</v>
      </c>
      <c r="K1055" s="13">
        <v>0</v>
      </c>
      <c r="L1055" s="13">
        <v>0</v>
      </c>
      <c r="M1055" s="13">
        <v>0</v>
      </c>
      <c r="N1055" s="13">
        <v>3708300</v>
      </c>
      <c r="O1055" s="13">
        <v>147000</v>
      </c>
      <c r="P1055" s="13">
        <v>0</v>
      </c>
      <c r="Q1055" s="13">
        <v>82500</v>
      </c>
      <c r="R1055" s="13">
        <v>1568000</v>
      </c>
      <c r="S1055" s="13">
        <v>5505800</v>
      </c>
      <c r="T1055" s="13">
        <v>3708300</v>
      </c>
      <c r="U1055" s="13">
        <v>147000</v>
      </c>
      <c r="V1055" s="13">
        <v>0</v>
      </c>
      <c r="W1055" s="13">
        <v>82500</v>
      </c>
      <c r="X1055" s="13">
        <v>1568000</v>
      </c>
      <c r="Y1055" s="13">
        <v>5505800</v>
      </c>
    </row>
    <row r="1056" spans="2:25" x14ac:dyDescent="0.25">
      <c r="B1056" s="2">
        <v>1051</v>
      </c>
      <c r="C1056" s="2">
        <v>2013</v>
      </c>
      <c r="D1056" s="1">
        <v>40211</v>
      </c>
      <c r="E1056" t="s">
        <v>794</v>
      </c>
      <c r="F1056" s="2" t="s">
        <v>20</v>
      </c>
      <c r="G1056" s="13">
        <v>1177403800</v>
      </c>
      <c r="H1056" s="13">
        <v>2791500</v>
      </c>
      <c r="I1056" s="13">
        <v>5763400</v>
      </c>
      <c r="J1056" s="13">
        <v>0</v>
      </c>
      <c r="K1056" s="13">
        <v>0</v>
      </c>
      <c r="L1056" s="13">
        <v>2588300</v>
      </c>
      <c r="M1056" s="13">
        <v>11143200</v>
      </c>
      <c r="N1056" s="13">
        <v>7100400</v>
      </c>
      <c r="O1056" s="13">
        <v>6862000</v>
      </c>
      <c r="P1056" s="13">
        <v>0</v>
      </c>
      <c r="Q1056" s="13">
        <v>-89300</v>
      </c>
      <c r="R1056" s="13">
        <v>5498600</v>
      </c>
      <c r="S1056" s="13">
        <v>19371700</v>
      </c>
      <c r="T1056" s="13">
        <v>9891900</v>
      </c>
      <c r="U1056" s="13">
        <v>12625400</v>
      </c>
      <c r="V1056" s="13">
        <v>0</v>
      </c>
      <c r="W1056" s="13">
        <v>-89300</v>
      </c>
      <c r="X1056" s="13">
        <v>8086900</v>
      </c>
      <c r="Y1056" s="13">
        <v>30514900</v>
      </c>
    </row>
    <row r="1057" spans="2:25" x14ac:dyDescent="0.25">
      <c r="B1057" s="2">
        <v>1052</v>
      </c>
      <c r="C1057" s="2">
        <v>2013</v>
      </c>
      <c r="D1057" s="1">
        <v>40226</v>
      </c>
      <c r="E1057" t="s">
        <v>560</v>
      </c>
      <c r="F1057" s="2" t="s">
        <v>20</v>
      </c>
      <c r="G1057" s="13">
        <v>3414276600</v>
      </c>
      <c r="H1057" s="13">
        <v>4589900</v>
      </c>
      <c r="I1057" s="13">
        <v>9870700</v>
      </c>
      <c r="J1057" s="13">
        <v>0</v>
      </c>
      <c r="K1057" s="13">
        <v>-11800</v>
      </c>
      <c r="L1057" s="13">
        <v>2781600</v>
      </c>
      <c r="M1057" s="13">
        <v>17230400</v>
      </c>
      <c r="N1057" s="13">
        <v>49290400</v>
      </c>
      <c r="O1057" s="13">
        <v>20208200</v>
      </c>
      <c r="P1057" s="13">
        <v>0</v>
      </c>
      <c r="Q1057" s="13">
        <v>4309000</v>
      </c>
      <c r="R1057" s="13">
        <v>8573000</v>
      </c>
      <c r="S1057" s="13">
        <v>82392400</v>
      </c>
      <c r="T1057" s="13">
        <v>53880300</v>
      </c>
      <c r="U1057" s="13">
        <v>30078900</v>
      </c>
      <c r="V1057" s="13">
        <v>0</v>
      </c>
      <c r="W1057" s="13">
        <v>4320800</v>
      </c>
      <c r="X1057" s="13">
        <v>11354600</v>
      </c>
      <c r="Y1057" s="13">
        <v>99622800</v>
      </c>
    </row>
    <row r="1058" spans="2:25" x14ac:dyDescent="0.25">
      <c r="B1058" s="2">
        <v>1053</v>
      </c>
      <c r="C1058" s="2">
        <v>2013</v>
      </c>
      <c r="D1058" s="1">
        <v>40231</v>
      </c>
      <c r="E1058" t="s">
        <v>795</v>
      </c>
      <c r="F1058" s="2" t="s">
        <v>20</v>
      </c>
      <c r="G1058" s="13">
        <v>2049274200</v>
      </c>
      <c r="H1058" s="13">
        <v>2852200</v>
      </c>
      <c r="I1058" s="13">
        <v>6338500</v>
      </c>
      <c r="J1058" s="13">
        <v>89100</v>
      </c>
      <c r="K1058" s="13">
        <v>0</v>
      </c>
      <c r="L1058" s="13">
        <v>1952500</v>
      </c>
      <c r="M1058" s="13">
        <v>11232300</v>
      </c>
      <c r="N1058" s="13">
        <v>59961100</v>
      </c>
      <c r="O1058" s="13">
        <v>18998900</v>
      </c>
      <c r="P1058" s="13">
        <v>0</v>
      </c>
      <c r="Q1058" s="13">
        <v>-110300</v>
      </c>
      <c r="R1058" s="13">
        <v>4569500</v>
      </c>
      <c r="S1058" s="13">
        <v>83419200</v>
      </c>
      <c r="T1058" s="13">
        <v>62813300</v>
      </c>
      <c r="U1058" s="13">
        <v>25337400</v>
      </c>
      <c r="V1058" s="13">
        <v>89100</v>
      </c>
      <c r="W1058" s="13">
        <v>-110300</v>
      </c>
      <c r="X1058" s="13">
        <v>6522000</v>
      </c>
      <c r="Y1058" s="13">
        <v>94651500</v>
      </c>
    </row>
    <row r="1059" spans="2:25" x14ac:dyDescent="0.25">
      <c r="B1059" s="2">
        <v>1054</v>
      </c>
      <c r="C1059" s="2">
        <v>2013</v>
      </c>
      <c r="D1059" s="1">
        <v>40236</v>
      </c>
      <c r="E1059" t="s">
        <v>637</v>
      </c>
      <c r="F1059" s="2" t="s">
        <v>20</v>
      </c>
      <c r="G1059" s="13">
        <v>2740861700</v>
      </c>
      <c r="H1059" s="13">
        <v>191600</v>
      </c>
      <c r="I1059" s="13">
        <v>30100</v>
      </c>
      <c r="J1059" s="13">
        <v>0</v>
      </c>
      <c r="K1059" s="13">
        <v>0</v>
      </c>
      <c r="L1059" s="13">
        <v>85300</v>
      </c>
      <c r="M1059" s="13">
        <v>307000</v>
      </c>
      <c r="N1059" s="13">
        <v>37927400</v>
      </c>
      <c r="O1059" s="13">
        <v>13656900</v>
      </c>
      <c r="P1059" s="13">
        <v>0</v>
      </c>
      <c r="Q1059" s="13">
        <v>-27000</v>
      </c>
      <c r="R1059" s="13">
        <v>16631100</v>
      </c>
      <c r="S1059" s="13">
        <v>68188400</v>
      </c>
      <c r="T1059" s="13">
        <v>38119000</v>
      </c>
      <c r="U1059" s="13">
        <v>13687000</v>
      </c>
      <c r="V1059" s="13">
        <v>0</v>
      </c>
      <c r="W1059" s="13">
        <v>-27000</v>
      </c>
      <c r="X1059" s="13">
        <v>16716400</v>
      </c>
      <c r="Y1059" s="13">
        <v>68495400</v>
      </c>
    </row>
    <row r="1060" spans="2:25" x14ac:dyDescent="0.25">
      <c r="B1060" s="2">
        <v>1055</v>
      </c>
      <c r="C1060" s="2">
        <v>2013</v>
      </c>
      <c r="D1060" s="1">
        <v>40251</v>
      </c>
      <c r="E1060" t="s">
        <v>796</v>
      </c>
      <c r="F1060" s="2" t="s">
        <v>20</v>
      </c>
      <c r="G1060" s="13">
        <v>26075512700</v>
      </c>
      <c r="H1060" s="13">
        <v>58292900</v>
      </c>
      <c r="I1060" s="13">
        <v>85656200</v>
      </c>
      <c r="J1060" s="13">
        <v>21900</v>
      </c>
      <c r="K1060" s="13">
        <v>106200</v>
      </c>
      <c r="L1060" s="13">
        <v>29035500</v>
      </c>
      <c r="M1060" s="13">
        <v>173112700</v>
      </c>
      <c r="N1060" s="13">
        <v>456583200</v>
      </c>
      <c r="O1060" s="13">
        <v>131108800</v>
      </c>
      <c r="P1060" s="13">
        <v>0</v>
      </c>
      <c r="Q1060" s="13">
        <v>11714600</v>
      </c>
      <c r="R1060" s="13">
        <v>102995500</v>
      </c>
      <c r="S1060" s="13">
        <v>702295900</v>
      </c>
      <c r="T1060" s="13">
        <v>514876100</v>
      </c>
      <c r="U1060" s="13">
        <v>216765000</v>
      </c>
      <c r="V1060" s="13">
        <v>21900</v>
      </c>
      <c r="W1060" s="13">
        <v>11608400</v>
      </c>
      <c r="X1060" s="13">
        <v>132031000</v>
      </c>
      <c r="Y1060" s="13">
        <v>875408600</v>
      </c>
    </row>
    <row r="1061" spans="2:25" x14ac:dyDescent="0.25">
      <c r="B1061" s="2">
        <v>1056</v>
      </c>
      <c r="C1061" s="2">
        <v>2013</v>
      </c>
      <c r="D1061" s="1">
        <v>40265</v>
      </c>
      <c r="E1061" t="s">
        <v>797</v>
      </c>
      <c r="F1061" s="2" t="s">
        <v>20</v>
      </c>
      <c r="G1061" s="13">
        <v>2921983900</v>
      </c>
      <c r="H1061" s="13">
        <v>6974900</v>
      </c>
      <c r="I1061" s="13">
        <v>8261600</v>
      </c>
      <c r="J1061" s="13">
        <v>0</v>
      </c>
      <c r="K1061" s="13">
        <v>0</v>
      </c>
      <c r="L1061" s="13">
        <v>6882100</v>
      </c>
      <c r="M1061" s="13">
        <v>22118600</v>
      </c>
      <c r="N1061" s="13">
        <v>42599700</v>
      </c>
      <c r="O1061" s="13">
        <v>36890300</v>
      </c>
      <c r="P1061" s="13">
        <v>0</v>
      </c>
      <c r="Q1061" s="13">
        <v>1785300</v>
      </c>
      <c r="R1061" s="13">
        <v>21501300</v>
      </c>
      <c r="S1061" s="13">
        <v>102776600</v>
      </c>
      <c r="T1061" s="13">
        <v>49574600</v>
      </c>
      <c r="U1061" s="13">
        <v>45151900</v>
      </c>
      <c r="V1061" s="13">
        <v>0</v>
      </c>
      <c r="W1061" s="13">
        <v>1785300</v>
      </c>
      <c r="X1061" s="13">
        <v>28383400</v>
      </c>
      <c r="Y1061" s="13">
        <v>124895200</v>
      </c>
    </row>
    <row r="1062" spans="2:25" x14ac:dyDescent="0.25">
      <c r="B1062" s="2">
        <v>1057</v>
      </c>
      <c r="C1062" s="2">
        <v>2013</v>
      </c>
      <c r="D1062" s="1">
        <v>40281</v>
      </c>
      <c r="E1062" t="s">
        <v>798</v>
      </c>
      <c r="F1062" s="2" t="s">
        <v>20</v>
      </c>
      <c r="G1062" s="13">
        <v>571772700</v>
      </c>
      <c r="H1062" s="13">
        <v>830100</v>
      </c>
      <c r="I1062" s="13">
        <v>1597600</v>
      </c>
      <c r="J1062" s="13">
        <v>0</v>
      </c>
      <c r="K1062" s="13">
        <v>0</v>
      </c>
      <c r="L1062" s="13">
        <v>2239800</v>
      </c>
      <c r="M1062" s="13">
        <v>4667500</v>
      </c>
      <c r="N1062" s="13">
        <v>5342100</v>
      </c>
      <c r="O1062" s="13">
        <v>1344300</v>
      </c>
      <c r="P1062" s="13">
        <v>0</v>
      </c>
      <c r="Q1062" s="13">
        <v>-49000</v>
      </c>
      <c r="R1062" s="13">
        <v>4854700</v>
      </c>
      <c r="S1062" s="13">
        <v>11492100</v>
      </c>
      <c r="T1062" s="13">
        <v>6172200</v>
      </c>
      <c r="U1062" s="13">
        <v>2941900</v>
      </c>
      <c r="V1062" s="13">
        <v>0</v>
      </c>
      <c r="W1062" s="13">
        <v>-49000</v>
      </c>
      <c r="X1062" s="13">
        <v>7094500</v>
      </c>
      <c r="Y1062" s="13">
        <v>16159600</v>
      </c>
    </row>
    <row r="1063" spans="2:25" x14ac:dyDescent="0.25">
      <c r="B1063" s="2">
        <v>1058</v>
      </c>
      <c r="C1063" s="2">
        <v>2013</v>
      </c>
      <c r="D1063" s="1">
        <v>40282</v>
      </c>
      <c r="E1063" t="s">
        <v>799</v>
      </c>
      <c r="F1063" s="2" t="s">
        <v>20</v>
      </c>
      <c r="G1063" s="13">
        <v>1133201200</v>
      </c>
      <c r="H1063" s="13">
        <v>4310900</v>
      </c>
      <c r="I1063" s="13">
        <v>6992700</v>
      </c>
      <c r="J1063" s="13">
        <v>0</v>
      </c>
      <c r="K1063" s="13">
        <v>0</v>
      </c>
      <c r="L1063" s="13">
        <v>576900</v>
      </c>
      <c r="M1063" s="13">
        <v>11880500</v>
      </c>
      <c r="N1063" s="13">
        <v>7961000</v>
      </c>
      <c r="O1063" s="13">
        <v>1796000</v>
      </c>
      <c r="P1063" s="13">
        <v>4900</v>
      </c>
      <c r="Q1063" s="13">
        <v>29200</v>
      </c>
      <c r="R1063" s="13">
        <v>1930500</v>
      </c>
      <c r="S1063" s="13">
        <v>11721600</v>
      </c>
      <c r="T1063" s="13">
        <v>12271900</v>
      </c>
      <c r="U1063" s="13">
        <v>8788700</v>
      </c>
      <c r="V1063" s="13">
        <v>4900</v>
      </c>
      <c r="W1063" s="13">
        <v>29200</v>
      </c>
      <c r="X1063" s="13">
        <v>2507400</v>
      </c>
      <c r="Y1063" s="13">
        <v>23602100</v>
      </c>
    </row>
    <row r="1064" spans="2:25" x14ac:dyDescent="0.25">
      <c r="B1064" s="2">
        <v>1059</v>
      </c>
      <c r="C1064" s="2">
        <v>2013</v>
      </c>
      <c r="D1064" s="1">
        <v>40291</v>
      </c>
      <c r="E1064" t="s">
        <v>800</v>
      </c>
      <c r="F1064" s="2" t="s">
        <v>20</v>
      </c>
      <c r="G1064" s="13">
        <v>4932992500</v>
      </c>
      <c r="H1064" s="13">
        <v>12006200</v>
      </c>
      <c r="I1064" s="13">
        <v>31314500</v>
      </c>
      <c r="J1064" s="13">
        <v>0</v>
      </c>
      <c r="K1064" s="13">
        <v>0</v>
      </c>
      <c r="L1064" s="13">
        <v>941300</v>
      </c>
      <c r="M1064" s="13">
        <v>44262000</v>
      </c>
      <c r="N1064" s="13">
        <v>59463200</v>
      </c>
      <c r="O1064" s="13">
        <v>36886200</v>
      </c>
      <c r="P1064" s="13">
        <v>0</v>
      </c>
      <c r="Q1064" s="13">
        <v>-57600</v>
      </c>
      <c r="R1064" s="13">
        <v>66728900</v>
      </c>
      <c r="S1064" s="13">
        <v>163020700</v>
      </c>
      <c r="T1064" s="13">
        <v>71469400</v>
      </c>
      <c r="U1064" s="13">
        <v>68200700</v>
      </c>
      <c r="V1064" s="13">
        <v>0</v>
      </c>
      <c r="W1064" s="13">
        <v>-57600</v>
      </c>
      <c r="X1064" s="13">
        <v>67670200</v>
      </c>
      <c r="Y1064" s="13">
        <v>207282700</v>
      </c>
    </row>
    <row r="1065" spans="2:25" x14ac:dyDescent="0.25">
      <c r="B1065" s="2">
        <v>1060</v>
      </c>
      <c r="C1065" s="2">
        <v>2013</v>
      </c>
      <c r="D1065" s="1">
        <v>40292</v>
      </c>
      <c r="E1065" t="s">
        <v>801</v>
      </c>
      <c r="F1065" s="2" t="s">
        <v>20</v>
      </c>
      <c r="G1065" s="13">
        <v>3701354200</v>
      </c>
      <c r="H1065" s="13">
        <v>3794700</v>
      </c>
      <c r="I1065" s="13">
        <v>7038900</v>
      </c>
      <c r="J1065" s="13">
        <v>0</v>
      </c>
      <c r="K1065" s="13">
        <v>0</v>
      </c>
      <c r="L1065" s="13">
        <v>5195300</v>
      </c>
      <c r="M1065" s="13">
        <v>16028900</v>
      </c>
      <c r="N1065" s="13">
        <v>46319500</v>
      </c>
      <c r="O1065" s="13">
        <v>35317100</v>
      </c>
      <c r="P1065" s="13">
        <v>1200</v>
      </c>
      <c r="Q1065" s="13">
        <v>-100</v>
      </c>
      <c r="R1065" s="13">
        <v>25737000</v>
      </c>
      <c r="S1065" s="13">
        <v>107374700</v>
      </c>
      <c r="T1065" s="13">
        <v>50114200</v>
      </c>
      <c r="U1065" s="13">
        <v>42356000</v>
      </c>
      <c r="V1065" s="13">
        <v>1200</v>
      </c>
      <c r="W1065" s="13">
        <v>-100</v>
      </c>
      <c r="X1065" s="13">
        <v>30932300</v>
      </c>
      <c r="Y1065" s="13">
        <v>123403600</v>
      </c>
    </row>
    <row r="1066" spans="2:25" x14ac:dyDescent="0.25">
      <c r="B1066" s="2">
        <v>1061</v>
      </c>
      <c r="C1066" s="2">
        <v>2013</v>
      </c>
      <c r="D1066" s="1">
        <v>41002</v>
      </c>
      <c r="E1066" t="s">
        <v>802</v>
      </c>
      <c r="F1066" s="2" t="s">
        <v>1</v>
      </c>
      <c r="G1066" s="13">
        <v>59121600</v>
      </c>
      <c r="H1066" s="13">
        <v>0</v>
      </c>
      <c r="I1066" s="13">
        <v>0</v>
      </c>
      <c r="J1066" s="13">
        <v>0</v>
      </c>
      <c r="K1066" s="13">
        <v>0</v>
      </c>
      <c r="L1066" s="13">
        <v>0</v>
      </c>
      <c r="M1066" s="13">
        <v>0</v>
      </c>
      <c r="N1066" s="13">
        <v>3000</v>
      </c>
      <c r="O1066" s="13">
        <v>0</v>
      </c>
      <c r="P1066" s="13">
        <v>0</v>
      </c>
      <c r="Q1066" s="13">
        <v>100</v>
      </c>
      <c r="R1066" s="13">
        <v>129800</v>
      </c>
      <c r="S1066" s="13">
        <v>132900</v>
      </c>
      <c r="T1066" s="13">
        <v>3000</v>
      </c>
      <c r="U1066" s="13">
        <v>0</v>
      </c>
      <c r="V1066" s="13">
        <v>0</v>
      </c>
      <c r="W1066" s="13">
        <v>100</v>
      </c>
      <c r="X1066" s="13">
        <v>129800</v>
      </c>
      <c r="Y1066" s="13">
        <v>132900</v>
      </c>
    </row>
    <row r="1067" spans="2:25" x14ac:dyDescent="0.25">
      <c r="B1067" s="2">
        <v>1062</v>
      </c>
      <c r="C1067" s="2">
        <v>2013</v>
      </c>
      <c r="D1067" s="1">
        <v>41004</v>
      </c>
      <c r="E1067" t="s">
        <v>803</v>
      </c>
      <c r="F1067" s="2" t="s">
        <v>1</v>
      </c>
      <c r="G1067" s="13">
        <v>64651600</v>
      </c>
      <c r="H1067" s="13">
        <v>2200</v>
      </c>
      <c r="I1067" s="13">
        <v>16500</v>
      </c>
      <c r="J1067" s="13">
        <v>0</v>
      </c>
      <c r="K1067" s="13">
        <v>0</v>
      </c>
      <c r="L1067" s="13">
        <v>1600</v>
      </c>
      <c r="M1067" s="13">
        <v>20300</v>
      </c>
      <c r="N1067" s="13">
        <v>112900</v>
      </c>
      <c r="O1067" s="13">
        <v>19500</v>
      </c>
      <c r="P1067" s="13">
        <v>0</v>
      </c>
      <c r="Q1067" s="13">
        <v>0</v>
      </c>
      <c r="R1067" s="13">
        <v>143000</v>
      </c>
      <c r="S1067" s="13">
        <v>275400</v>
      </c>
      <c r="T1067" s="13">
        <v>115100</v>
      </c>
      <c r="U1067" s="13">
        <v>36000</v>
      </c>
      <c r="V1067" s="13">
        <v>0</v>
      </c>
      <c r="W1067" s="13">
        <v>0</v>
      </c>
      <c r="X1067" s="13">
        <v>144600</v>
      </c>
      <c r="Y1067" s="13">
        <v>295700</v>
      </c>
    </row>
    <row r="1068" spans="2:25" x14ac:dyDescent="0.25">
      <c r="B1068" s="2">
        <v>1063</v>
      </c>
      <c r="C1068" s="2">
        <v>2013</v>
      </c>
      <c r="D1068" s="1">
        <v>41006</v>
      </c>
      <c r="E1068" t="s">
        <v>431</v>
      </c>
      <c r="F1068" s="2" t="s">
        <v>1</v>
      </c>
      <c r="G1068" s="13">
        <v>116986500</v>
      </c>
      <c r="H1068" s="13">
        <v>673000</v>
      </c>
      <c r="I1068" s="13">
        <v>6714800</v>
      </c>
      <c r="J1068" s="13">
        <v>0</v>
      </c>
      <c r="K1068" s="13">
        <v>0</v>
      </c>
      <c r="L1068" s="13">
        <v>844000</v>
      </c>
      <c r="M1068" s="13">
        <v>8231800</v>
      </c>
      <c r="N1068" s="13">
        <v>15900</v>
      </c>
      <c r="O1068" s="13">
        <v>661100</v>
      </c>
      <c r="P1068" s="13">
        <v>0</v>
      </c>
      <c r="Q1068" s="13">
        <v>-300</v>
      </c>
      <c r="R1068" s="13">
        <v>203700</v>
      </c>
      <c r="S1068" s="13">
        <v>880400</v>
      </c>
      <c r="T1068" s="13">
        <v>688900</v>
      </c>
      <c r="U1068" s="13">
        <v>7375900</v>
      </c>
      <c r="V1068" s="13">
        <v>0</v>
      </c>
      <c r="W1068" s="13">
        <v>-300</v>
      </c>
      <c r="X1068" s="13">
        <v>1047700</v>
      </c>
      <c r="Y1068" s="13">
        <v>9112200</v>
      </c>
    </row>
    <row r="1069" spans="2:25" x14ac:dyDescent="0.25">
      <c r="B1069" s="2">
        <v>1064</v>
      </c>
      <c r="C1069" s="2">
        <v>2013</v>
      </c>
      <c r="D1069" s="1">
        <v>41008</v>
      </c>
      <c r="E1069" t="s">
        <v>471</v>
      </c>
      <c r="F1069" s="2" t="s">
        <v>1</v>
      </c>
      <c r="G1069" s="13">
        <v>32719800</v>
      </c>
      <c r="H1069" s="13">
        <v>0</v>
      </c>
      <c r="I1069" s="13">
        <v>0</v>
      </c>
      <c r="J1069" s="13">
        <v>0</v>
      </c>
      <c r="K1069" s="13">
        <v>0</v>
      </c>
      <c r="L1069" s="13">
        <v>0</v>
      </c>
      <c r="M1069" s="13">
        <v>0</v>
      </c>
      <c r="N1069" s="13">
        <v>10100</v>
      </c>
      <c r="O1069" s="13">
        <v>13900</v>
      </c>
      <c r="P1069" s="13">
        <v>0</v>
      </c>
      <c r="Q1069" s="13">
        <v>0</v>
      </c>
      <c r="R1069" s="13">
        <v>118000</v>
      </c>
      <c r="S1069" s="13">
        <v>142000</v>
      </c>
      <c r="T1069" s="13">
        <v>10100</v>
      </c>
      <c r="U1069" s="13">
        <v>13900</v>
      </c>
      <c r="V1069" s="13">
        <v>0</v>
      </c>
      <c r="W1069" s="13">
        <v>0</v>
      </c>
      <c r="X1069" s="13">
        <v>118000</v>
      </c>
      <c r="Y1069" s="13">
        <v>142000</v>
      </c>
    </row>
    <row r="1070" spans="2:25" x14ac:dyDescent="0.25">
      <c r="B1070" s="2">
        <v>1065</v>
      </c>
      <c r="C1070" s="2">
        <v>2013</v>
      </c>
      <c r="D1070" s="1">
        <v>41010</v>
      </c>
      <c r="E1070" t="s">
        <v>795</v>
      </c>
      <c r="F1070" s="2" t="s">
        <v>1</v>
      </c>
      <c r="G1070" s="13">
        <v>35538800</v>
      </c>
      <c r="H1070" s="13">
        <v>0</v>
      </c>
      <c r="I1070" s="13">
        <v>0</v>
      </c>
      <c r="J1070" s="13">
        <v>0</v>
      </c>
      <c r="K1070" s="13">
        <v>0</v>
      </c>
      <c r="L1070" s="13">
        <v>0</v>
      </c>
      <c r="M1070" s="13">
        <v>0</v>
      </c>
      <c r="N1070" s="13">
        <v>32500</v>
      </c>
      <c r="O1070" s="13">
        <v>19100</v>
      </c>
      <c r="P1070" s="13">
        <v>0</v>
      </c>
      <c r="Q1070" s="13">
        <v>0</v>
      </c>
      <c r="R1070" s="13">
        <v>19700</v>
      </c>
      <c r="S1070" s="13">
        <v>71300</v>
      </c>
      <c r="T1070" s="13">
        <v>32500</v>
      </c>
      <c r="U1070" s="13">
        <v>19100</v>
      </c>
      <c r="V1070" s="13">
        <v>0</v>
      </c>
      <c r="W1070" s="13">
        <v>0</v>
      </c>
      <c r="X1070" s="13">
        <v>19700</v>
      </c>
      <c r="Y1070" s="13">
        <v>71300</v>
      </c>
    </row>
    <row r="1071" spans="2:25" x14ac:dyDescent="0.25">
      <c r="B1071" s="2">
        <v>1066</v>
      </c>
      <c r="C1071" s="2">
        <v>2013</v>
      </c>
      <c r="D1071" s="1">
        <v>41012</v>
      </c>
      <c r="E1071" t="s">
        <v>198</v>
      </c>
      <c r="F1071" s="2" t="s">
        <v>1</v>
      </c>
      <c r="G1071" s="13">
        <v>40195700</v>
      </c>
      <c r="H1071" s="13">
        <v>0</v>
      </c>
      <c r="I1071" s="13">
        <v>0</v>
      </c>
      <c r="J1071" s="13">
        <v>0</v>
      </c>
      <c r="K1071" s="13">
        <v>0</v>
      </c>
      <c r="L1071" s="13">
        <v>0</v>
      </c>
      <c r="M1071" s="13">
        <v>0</v>
      </c>
      <c r="N1071" s="13">
        <v>38600</v>
      </c>
      <c r="O1071" s="13">
        <v>23500</v>
      </c>
      <c r="P1071" s="13">
        <v>0</v>
      </c>
      <c r="Q1071" s="13">
        <v>0</v>
      </c>
      <c r="R1071" s="13">
        <v>156400</v>
      </c>
      <c r="S1071" s="13">
        <v>218500</v>
      </c>
      <c r="T1071" s="13">
        <v>38600</v>
      </c>
      <c r="U1071" s="13">
        <v>23500</v>
      </c>
      <c r="V1071" s="13">
        <v>0</v>
      </c>
      <c r="W1071" s="13">
        <v>0</v>
      </c>
      <c r="X1071" s="13">
        <v>156400</v>
      </c>
      <c r="Y1071" s="13">
        <v>218500</v>
      </c>
    </row>
    <row r="1072" spans="2:25" x14ac:dyDescent="0.25">
      <c r="B1072" s="2">
        <v>1067</v>
      </c>
      <c r="C1072" s="2">
        <v>2013</v>
      </c>
      <c r="D1072" s="1">
        <v>41014</v>
      </c>
      <c r="E1072" t="s">
        <v>637</v>
      </c>
      <c r="F1072" s="2" t="s">
        <v>1</v>
      </c>
      <c r="G1072" s="13">
        <v>94229800</v>
      </c>
      <c r="H1072" s="13">
        <v>137400</v>
      </c>
      <c r="I1072" s="13">
        <v>6098600</v>
      </c>
      <c r="J1072" s="13">
        <v>0</v>
      </c>
      <c r="K1072" s="13">
        <v>0</v>
      </c>
      <c r="L1072" s="13">
        <v>10000</v>
      </c>
      <c r="M1072" s="13">
        <v>6246000</v>
      </c>
      <c r="N1072" s="13">
        <v>47800</v>
      </c>
      <c r="O1072" s="13">
        <v>17100</v>
      </c>
      <c r="P1072" s="13">
        <v>0</v>
      </c>
      <c r="Q1072" s="13">
        <v>0</v>
      </c>
      <c r="R1072" s="13">
        <v>2848400</v>
      </c>
      <c r="S1072" s="13">
        <v>2913300</v>
      </c>
      <c r="T1072" s="13">
        <v>185200</v>
      </c>
      <c r="U1072" s="13">
        <v>6115700</v>
      </c>
      <c r="V1072" s="13">
        <v>0</v>
      </c>
      <c r="W1072" s="13">
        <v>0</v>
      </c>
      <c r="X1072" s="13">
        <v>2858400</v>
      </c>
      <c r="Y1072" s="13">
        <v>9159300</v>
      </c>
    </row>
    <row r="1073" spans="2:25" x14ac:dyDescent="0.25">
      <c r="B1073" s="2">
        <v>1068</v>
      </c>
      <c r="C1073" s="2">
        <v>2013</v>
      </c>
      <c r="D1073" s="1">
        <v>41016</v>
      </c>
      <c r="E1073" t="s">
        <v>511</v>
      </c>
      <c r="F1073" s="2" t="s">
        <v>1</v>
      </c>
      <c r="G1073" s="13">
        <v>35147200</v>
      </c>
      <c r="H1073" s="13">
        <v>0</v>
      </c>
      <c r="I1073" s="13">
        <v>0</v>
      </c>
      <c r="J1073" s="13">
        <v>0</v>
      </c>
      <c r="K1073" s="13">
        <v>0</v>
      </c>
      <c r="L1073" s="13">
        <v>0</v>
      </c>
      <c r="M1073" s="13">
        <v>0</v>
      </c>
      <c r="N1073" s="13">
        <v>600</v>
      </c>
      <c r="O1073" s="13">
        <v>110600</v>
      </c>
      <c r="P1073" s="13">
        <v>0</v>
      </c>
      <c r="Q1073" s="13">
        <v>-1900</v>
      </c>
      <c r="R1073" s="13">
        <v>130700</v>
      </c>
      <c r="S1073" s="13">
        <v>240000</v>
      </c>
      <c r="T1073" s="13">
        <v>600</v>
      </c>
      <c r="U1073" s="13">
        <v>110600</v>
      </c>
      <c r="V1073" s="13">
        <v>0</v>
      </c>
      <c r="W1073" s="13">
        <v>-1900</v>
      </c>
      <c r="X1073" s="13">
        <v>130700</v>
      </c>
      <c r="Y1073" s="13">
        <v>240000</v>
      </c>
    </row>
    <row r="1074" spans="2:25" x14ac:dyDescent="0.25">
      <c r="B1074" s="2">
        <v>1069</v>
      </c>
      <c r="C1074" s="2">
        <v>2013</v>
      </c>
      <c r="D1074" s="1">
        <v>41018</v>
      </c>
      <c r="E1074" t="s">
        <v>804</v>
      </c>
      <c r="F1074" s="2" t="s">
        <v>1</v>
      </c>
      <c r="G1074" s="13">
        <v>20054100</v>
      </c>
      <c r="H1074" s="13">
        <v>0</v>
      </c>
      <c r="I1074" s="13">
        <v>0</v>
      </c>
      <c r="J1074" s="13">
        <v>0</v>
      </c>
      <c r="K1074" s="13">
        <v>0</v>
      </c>
      <c r="L1074" s="13">
        <v>0</v>
      </c>
      <c r="M1074" s="13">
        <v>0</v>
      </c>
      <c r="N1074" s="13">
        <v>47400</v>
      </c>
      <c r="O1074" s="13">
        <v>24000</v>
      </c>
      <c r="P1074" s="13">
        <v>0</v>
      </c>
      <c r="Q1074" s="13">
        <v>0</v>
      </c>
      <c r="R1074" s="13">
        <v>59500</v>
      </c>
      <c r="S1074" s="13">
        <v>130900</v>
      </c>
      <c r="T1074" s="13">
        <v>47400</v>
      </c>
      <c r="U1074" s="13">
        <v>24000</v>
      </c>
      <c r="V1074" s="13">
        <v>0</v>
      </c>
      <c r="W1074" s="13">
        <v>0</v>
      </c>
      <c r="X1074" s="13">
        <v>59500</v>
      </c>
      <c r="Y1074" s="13">
        <v>130900</v>
      </c>
    </row>
    <row r="1075" spans="2:25" x14ac:dyDescent="0.25">
      <c r="B1075" s="2">
        <v>1070</v>
      </c>
      <c r="C1075" s="2">
        <v>2013</v>
      </c>
      <c r="D1075" s="1">
        <v>41020</v>
      </c>
      <c r="E1075" t="s">
        <v>805</v>
      </c>
      <c r="F1075" s="2" t="s">
        <v>1</v>
      </c>
      <c r="G1075" s="13">
        <v>135502200</v>
      </c>
      <c r="H1075" s="13">
        <v>0</v>
      </c>
      <c r="I1075" s="13">
        <v>0</v>
      </c>
      <c r="J1075" s="13">
        <v>0</v>
      </c>
      <c r="K1075" s="13">
        <v>0</v>
      </c>
      <c r="L1075" s="13">
        <v>0</v>
      </c>
      <c r="M1075" s="13">
        <v>0</v>
      </c>
      <c r="N1075" s="13">
        <v>5500</v>
      </c>
      <c r="O1075" s="13">
        <v>370000</v>
      </c>
      <c r="P1075" s="13">
        <v>0</v>
      </c>
      <c r="Q1075" s="13">
        <v>-19900</v>
      </c>
      <c r="R1075" s="13">
        <v>23800</v>
      </c>
      <c r="S1075" s="13">
        <v>379400</v>
      </c>
      <c r="T1075" s="13">
        <v>5500</v>
      </c>
      <c r="U1075" s="13">
        <v>370000</v>
      </c>
      <c r="V1075" s="13">
        <v>0</v>
      </c>
      <c r="W1075" s="13">
        <v>-19900</v>
      </c>
      <c r="X1075" s="13">
        <v>23800</v>
      </c>
      <c r="Y1075" s="13">
        <v>379400</v>
      </c>
    </row>
    <row r="1076" spans="2:25" x14ac:dyDescent="0.25">
      <c r="B1076" s="2">
        <v>1071</v>
      </c>
      <c r="C1076" s="2">
        <v>2013</v>
      </c>
      <c r="D1076" s="1">
        <v>41022</v>
      </c>
      <c r="E1076" t="s">
        <v>806</v>
      </c>
      <c r="F1076" s="2" t="s">
        <v>1</v>
      </c>
      <c r="G1076" s="13">
        <v>85009800</v>
      </c>
      <c r="H1076" s="13">
        <v>0</v>
      </c>
      <c r="I1076" s="13">
        <v>3800</v>
      </c>
      <c r="J1076" s="13">
        <v>0</v>
      </c>
      <c r="K1076" s="13">
        <v>0</v>
      </c>
      <c r="L1076" s="13">
        <v>100</v>
      </c>
      <c r="M1076" s="13">
        <v>3900</v>
      </c>
      <c r="N1076" s="13">
        <v>29800</v>
      </c>
      <c r="O1076" s="13">
        <v>32300</v>
      </c>
      <c r="P1076" s="13">
        <v>0</v>
      </c>
      <c r="Q1076" s="13">
        <v>0</v>
      </c>
      <c r="R1076" s="13">
        <v>168400</v>
      </c>
      <c r="S1076" s="13">
        <v>230500</v>
      </c>
      <c r="T1076" s="13">
        <v>29800</v>
      </c>
      <c r="U1076" s="13">
        <v>36100</v>
      </c>
      <c r="V1076" s="13">
        <v>0</v>
      </c>
      <c r="W1076" s="13">
        <v>0</v>
      </c>
      <c r="X1076" s="13">
        <v>168500</v>
      </c>
      <c r="Y1076" s="13">
        <v>234400</v>
      </c>
    </row>
    <row r="1077" spans="2:25" x14ac:dyDescent="0.25">
      <c r="B1077" s="2">
        <v>1072</v>
      </c>
      <c r="C1077" s="2">
        <v>2013</v>
      </c>
      <c r="D1077" s="1">
        <v>41024</v>
      </c>
      <c r="E1077" t="s">
        <v>8</v>
      </c>
      <c r="F1077" s="2" t="s">
        <v>1</v>
      </c>
      <c r="G1077" s="13">
        <v>68602600</v>
      </c>
      <c r="H1077" s="13">
        <v>14800</v>
      </c>
      <c r="I1077" s="13">
        <v>103400</v>
      </c>
      <c r="J1077" s="13">
        <v>0</v>
      </c>
      <c r="K1077" s="13">
        <v>0</v>
      </c>
      <c r="L1077" s="13">
        <v>98600</v>
      </c>
      <c r="M1077" s="13">
        <v>216800</v>
      </c>
      <c r="N1077" s="13">
        <v>2500</v>
      </c>
      <c r="O1077" s="13">
        <v>376300</v>
      </c>
      <c r="P1077" s="13">
        <v>0</v>
      </c>
      <c r="Q1077" s="13">
        <v>0</v>
      </c>
      <c r="R1077" s="13">
        <v>138400</v>
      </c>
      <c r="S1077" s="13">
        <v>517200</v>
      </c>
      <c r="T1077" s="13">
        <v>17300</v>
      </c>
      <c r="U1077" s="13">
        <v>479700</v>
      </c>
      <c r="V1077" s="13">
        <v>0</v>
      </c>
      <c r="W1077" s="13">
        <v>0</v>
      </c>
      <c r="X1077" s="13">
        <v>237000</v>
      </c>
      <c r="Y1077" s="13">
        <v>734000</v>
      </c>
    </row>
    <row r="1078" spans="2:25" x14ac:dyDescent="0.25">
      <c r="B1078" s="2">
        <v>1073</v>
      </c>
      <c r="C1078" s="2">
        <v>2013</v>
      </c>
      <c r="D1078" s="1">
        <v>41026</v>
      </c>
      <c r="E1078" t="s">
        <v>807</v>
      </c>
      <c r="F1078" s="2" t="s">
        <v>1</v>
      </c>
      <c r="G1078" s="13">
        <v>106570300</v>
      </c>
      <c r="H1078" s="13">
        <v>0</v>
      </c>
      <c r="I1078" s="13">
        <v>400</v>
      </c>
      <c r="J1078" s="13">
        <v>0</v>
      </c>
      <c r="K1078" s="13">
        <v>0</v>
      </c>
      <c r="L1078" s="13">
        <v>100</v>
      </c>
      <c r="M1078" s="13">
        <v>500</v>
      </c>
      <c r="N1078" s="13">
        <v>88700</v>
      </c>
      <c r="O1078" s="13">
        <v>315500</v>
      </c>
      <c r="P1078" s="13">
        <v>0</v>
      </c>
      <c r="Q1078" s="13">
        <v>0</v>
      </c>
      <c r="R1078" s="13">
        <v>513800</v>
      </c>
      <c r="S1078" s="13">
        <v>918000</v>
      </c>
      <c r="T1078" s="13">
        <v>88700</v>
      </c>
      <c r="U1078" s="13">
        <v>315900</v>
      </c>
      <c r="V1078" s="13">
        <v>0</v>
      </c>
      <c r="W1078" s="13">
        <v>0</v>
      </c>
      <c r="X1078" s="13">
        <v>513900</v>
      </c>
      <c r="Y1078" s="13">
        <v>918500</v>
      </c>
    </row>
    <row r="1079" spans="2:25" x14ac:dyDescent="0.25">
      <c r="B1079" s="2">
        <v>1074</v>
      </c>
      <c r="C1079" s="2">
        <v>2013</v>
      </c>
      <c r="D1079" s="1">
        <v>41028</v>
      </c>
      <c r="E1079" t="s">
        <v>808</v>
      </c>
      <c r="F1079" s="2" t="s">
        <v>1</v>
      </c>
      <c r="G1079" s="13">
        <v>20645200</v>
      </c>
      <c r="H1079" s="13">
        <v>0</v>
      </c>
      <c r="I1079" s="13">
        <v>0</v>
      </c>
      <c r="J1079" s="13">
        <v>0</v>
      </c>
      <c r="K1079" s="13">
        <v>0</v>
      </c>
      <c r="L1079" s="13">
        <v>0</v>
      </c>
      <c r="M1079" s="13">
        <v>0</v>
      </c>
      <c r="N1079" s="13">
        <v>3300</v>
      </c>
      <c r="O1079" s="13">
        <v>57900</v>
      </c>
      <c r="P1079" s="13">
        <v>0</v>
      </c>
      <c r="Q1079" s="13">
        <v>0</v>
      </c>
      <c r="R1079" s="13">
        <v>72100</v>
      </c>
      <c r="S1079" s="13">
        <v>133300</v>
      </c>
      <c r="T1079" s="13">
        <v>3300</v>
      </c>
      <c r="U1079" s="13">
        <v>57900</v>
      </c>
      <c r="V1079" s="13">
        <v>0</v>
      </c>
      <c r="W1079" s="13">
        <v>0</v>
      </c>
      <c r="X1079" s="13">
        <v>72100</v>
      </c>
      <c r="Y1079" s="13">
        <v>133300</v>
      </c>
    </row>
    <row r="1080" spans="2:25" x14ac:dyDescent="0.25">
      <c r="B1080" s="2">
        <v>1075</v>
      </c>
      <c r="C1080" s="2">
        <v>2013</v>
      </c>
      <c r="D1080" s="1">
        <v>41030</v>
      </c>
      <c r="E1080" t="s">
        <v>809</v>
      </c>
      <c r="F1080" s="2" t="s">
        <v>1</v>
      </c>
      <c r="G1080" s="13">
        <v>79969500</v>
      </c>
      <c r="H1080" s="13">
        <v>39900</v>
      </c>
      <c r="I1080" s="13">
        <v>5474000</v>
      </c>
      <c r="J1080" s="13">
        <v>0</v>
      </c>
      <c r="K1080" s="13">
        <v>0</v>
      </c>
      <c r="L1080" s="13">
        <v>270600</v>
      </c>
      <c r="M1080" s="13">
        <v>5784500</v>
      </c>
      <c r="N1080" s="13">
        <v>700</v>
      </c>
      <c r="O1080" s="13">
        <v>63300</v>
      </c>
      <c r="P1080" s="13">
        <v>0</v>
      </c>
      <c r="Q1080" s="13">
        <v>0</v>
      </c>
      <c r="R1080" s="13">
        <v>80000</v>
      </c>
      <c r="S1080" s="13">
        <v>144000</v>
      </c>
      <c r="T1080" s="13">
        <v>40600</v>
      </c>
      <c r="U1080" s="13">
        <v>5537300</v>
      </c>
      <c r="V1080" s="13">
        <v>0</v>
      </c>
      <c r="W1080" s="13">
        <v>0</v>
      </c>
      <c r="X1080" s="13">
        <v>350600</v>
      </c>
      <c r="Y1080" s="13">
        <v>5928500</v>
      </c>
    </row>
    <row r="1081" spans="2:25" x14ac:dyDescent="0.25">
      <c r="B1081" s="2">
        <v>1076</v>
      </c>
      <c r="C1081" s="2">
        <v>2013</v>
      </c>
      <c r="D1081" s="1">
        <v>41032</v>
      </c>
      <c r="E1081" t="s">
        <v>339</v>
      </c>
      <c r="F1081" s="2" t="s">
        <v>1</v>
      </c>
      <c r="G1081" s="13">
        <v>50192700</v>
      </c>
      <c r="H1081" s="13">
        <v>0</v>
      </c>
      <c r="I1081" s="13">
        <v>0</v>
      </c>
      <c r="J1081" s="13">
        <v>0</v>
      </c>
      <c r="K1081" s="13">
        <v>0</v>
      </c>
      <c r="L1081" s="13">
        <v>0</v>
      </c>
      <c r="M1081" s="13">
        <v>0</v>
      </c>
      <c r="N1081" s="13">
        <v>17700</v>
      </c>
      <c r="O1081" s="13">
        <v>129200</v>
      </c>
      <c r="P1081" s="13">
        <v>0</v>
      </c>
      <c r="Q1081" s="13">
        <v>9400</v>
      </c>
      <c r="R1081" s="13">
        <v>210500</v>
      </c>
      <c r="S1081" s="13">
        <v>366800</v>
      </c>
      <c r="T1081" s="13">
        <v>17700</v>
      </c>
      <c r="U1081" s="13">
        <v>129200</v>
      </c>
      <c r="V1081" s="13">
        <v>0</v>
      </c>
      <c r="W1081" s="13">
        <v>9400</v>
      </c>
      <c r="X1081" s="13">
        <v>210500</v>
      </c>
      <c r="Y1081" s="13">
        <v>366800</v>
      </c>
    </row>
    <row r="1082" spans="2:25" x14ac:dyDescent="0.25">
      <c r="B1082" s="2">
        <v>1077</v>
      </c>
      <c r="C1082" s="2">
        <v>2013</v>
      </c>
      <c r="D1082" s="1">
        <v>41034</v>
      </c>
      <c r="E1082" t="s">
        <v>810</v>
      </c>
      <c r="F1082" s="2" t="s">
        <v>1</v>
      </c>
      <c r="G1082" s="13">
        <v>33670000</v>
      </c>
      <c r="H1082" s="13">
        <v>34900</v>
      </c>
      <c r="I1082" s="13">
        <v>225200</v>
      </c>
      <c r="J1082" s="13">
        <v>0</v>
      </c>
      <c r="K1082" s="13">
        <v>0</v>
      </c>
      <c r="L1082" s="13">
        <v>600</v>
      </c>
      <c r="M1082" s="13">
        <v>260700</v>
      </c>
      <c r="N1082" s="13">
        <v>227100</v>
      </c>
      <c r="O1082" s="13">
        <v>210000</v>
      </c>
      <c r="P1082" s="13">
        <v>0</v>
      </c>
      <c r="Q1082" s="13">
        <v>0</v>
      </c>
      <c r="R1082" s="13">
        <v>157700</v>
      </c>
      <c r="S1082" s="13">
        <v>594800</v>
      </c>
      <c r="T1082" s="13">
        <v>262000</v>
      </c>
      <c r="U1082" s="13">
        <v>435200</v>
      </c>
      <c r="V1082" s="13">
        <v>0</v>
      </c>
      <c r="W1082" s="13">
        <v>0</v>
      </c>
      <c r="X1082" s="13">
        <v>158300</v>
      </c>
      <c r="Y1082" s="13">
        <v>855500</v>
      </c>
    </row>
    <row r="1083" spans="2:25" x14ac:dyDescent="0.25">
      <c r="B1083" s="2">
        <v>1078</v>
      </c>
      <c r="C1083" s="2">
        <v>2013</v>
      </c>
      <c r="D1083" s="1">
        <v>41036</v>
      </c>
      <c r="E1083" t="s">
        <v>100</v>
      </c>
      <c r="F1083" s="2" t="s">
        <v>1</v>
      </c>
      <c r="G1083" s="13">
        <v>12213900</v>
      </c>
      <c r="H1083" s="13">
        <v>0</v>
      </c>
      <c r="I1083" s="13">
        <v>0</v>
      </c>
      <c r="J1083" s="13">
        <v>0</v>
      </c>
      <c r="K1083" s="13">
        <v>0</v>
      </c>
      <c r="L1083" s="13">
        <v>0</v>
      </c>
      <c r="M1083" s="13">
        <v>0</v>
      </c>
      <c r="N1083" s="13">
        <v>900</v>
      </c>
      <c r="O1083" s="13">
        <v>17400</v>
      </c>
      <c r="P1083" s="13">
        <v>0</v>
      </c>
      <c r="Q1083" s="13">
        <v>0</v>
      </c>
      <c r="R1083" s="13">
        <v>313200</v>
      </c>
      <c r="S1083" s="13">
        <v>331500</v>
      </c>
      <c r="T1083" s="13">
        <v>900</v>
      </c>
      <c r="U1083" s="13">
        <v>17400</v>
      </c>
      <c r="V1083" s="13">
        <v>0</v>
      </c>
      <c r="W1083" s="13">
        <v>0</v>
      </c>
      <c r="X1083" s="13">
        <v>313200</v>
      </c>
      <c r="Y1083" s="13">
        <v>331500</v>
      </c>
    </row>
    <row r="1084" spans="2:25" x14ac:dyDescent="0.25">
      <c r="B1084" s="2">
        <v>1079</v>
      </c>
      <c r="C1084" s="2">
        <v>2013</v>
      </c>
      <c r="D1084" s="1">
        <v>41038</v>
      </c>
      <c r="E1084" t="s">
        <v>811</v>
      </c>
      <c r="F1084" s="2" t="s">
        <v>1</v>
      </c>
      <c r="G1084" s="13">
        <v>28459100</v>
      </c>
      <c r="H1084" s="13">
        <v>0</v>
      </c>
      <c r="I1084" s="13">
        <v>0</v>
      </c>
      <c r="J1084" s="13">
        <v>0</v>
      </c>
      <c r="K1084" s="13">
        <v>0</v>
      </c>
      <c r="L1084" s="13">
        <v>0</v>
      </c>
      <c r="M1084" s="13">
        <v>0</v>
      </c>
      <c r="N1084" s="13">
        <v>114700</v>
      </c>
      <c r="O1084" s="13">
        <v>52200</v>
      </c>
      <c r="P1084" s="13">
        <v>11400</v>
      </c>
      <c r="Q1084" s="13">
        <v>91900</v>
      </c>
      <c r="R1084" s="13">
        <v>113300</v>
      </c>
      <c r="S1084" s="13">
        <v>383500</v>
      </c>
      <c r="T1084" s="13">
        <v>114700</v>
      </c>
      <c r="U1084" s="13">
        <v>52200</v>
      </c>
      <c r="V1084" s="13">
        <v>11400</v>
      </c>
      <c r="W1084" s="13">
        <v>91900</v>
      </c>
      <c r="X1084" s="13">
        <v>113300</v>
      </c>
      <c r="Y1084" s="13">
        <v>383500</v>
      </c>
    </row>
    <row r="1085" spans="2:25" x14ac:dyDescent="0.25">
      <c r="B1085" s="2">
        <v>1080</v>
      </c>
      <c r="C1085" s="2">
        <v>2013</v>
      </c>
      <c r="D1085" s="1">
        <v>41040</v>
      </c>
      <c r="E1085" t="s">
        <v>812</v>
      </c>
      <c r="F1085" s="2" t="s">
        <v>1</v>
      </c>
      <c r="G1085" s="13">
        <v>202403400</v>
      </c>
      <c r="H1085" s="13">
        <v>3700</v>
      </c>
      <c r="I1085" s="13">
        <v>1674000</v>
      </c>
      <c r="J1085" s="13">
        <v>0</v>
      </c>
      <c r="K1085" s="13">
        <v>0</v>
      </c>
      <c r="L1085" s="13">
        <v>41200</v>
      </c>
      <c r="M1085" s="13">
        <v>1718900</v>
      </c>
      <c r="N1085" s="13">
        <v>47700</v>
      </c>
      <c r="O1085" s="13">
        <v>485100</v>
      </c>
      <c r="P1085" s="13">
        <v>0</v>
      </c>
      <c r="Q1085" s="13">
        <v>-5100</v>
      </c>
      <c r="R1085" s="13">
        <v>101800</v>
      </c>
      <c r="S1085" s="13">
        <v>629500</v>
      </c>
      <c r="T1085" s="13">
        <v>51400</v>
      </c>
      <c r="U1085" s="13">
        <v>2159100</v>
      </c>
      <c r="V1085" s="13">
        <v>0</v>
      </c>
      <c r="W1085" s="13">
        <v>-5100</v>
      </c>
      <c r="X1085" s="13">
        <v>143000</v>
      </c>
      <c r="Y1085" s="13">
        <v>2348400</v>
      </c>
    </row>
    <row r="1086" spans="2:25" x14ac:dyDescent="0.25">
      <c r="B1086" s="2">
        <v>1081</v>
      </c>
      <c r="C1086" s="2">
        <v>2013</v>
      </c>
      <c r="D1086" s="1">
        <v>41042</v>
      </c>
      <c r="E1086" t="s">
        <v>813</v>
      </c>
      <c r="F1086" s="2" t="s">
        <v>1</v>
      </c>
      <c r="G1086" s="13">
        <v>99303800</v>
      </c>
      <c r="H1086" s="13">
        <v>36400</v>
      </c>
      <c r="I1086" s="13">
        <v>4277800</v>
      </c>
      <c r="J1086" s="13">
        <v>0</v>
      </c>
      <c r="K1086" s="13">
        <v>0</v>
      </c>
      <c r="L1086" s="13">
        <v>38600</v>
      </c>
      <c r="M1086" s="13">
        <v>4352800</v>
      </c>
      <c r="N1086" s="13">
        <v>53700</v>
      </c>
      <c r="O1086" s="13">
        <v>156200</v>
      </c>
      <c r="P1086" s="13">
        <v>0</v>
      </c>
      <c r="Q1086" s="13">
        <v>21100</v>
      </c>
      <c r="R1086" s="13">
        <v>76600</v>
      </c>
      <c r="S1086" s="13">
        <v>307600</v>
      </c>
      <c r="T1086" s="13">
        <v>90100</v>
      </c>
      <c r="U1086" s="13">
        <v>4434000</v>
      </c>
      <c r="V1086" s="13">
        <v>0</v>
      </c>
      <c r="W1086" s="13">
        <v>21100</v>
      </c>
      <c r="X1086" s="13">
        <v>115200</v>
      </c>
      <c r="Y1086" s="13">
        <v>4660400</v>
      </c>
    </row>
    <row r="1087" spans="2:25" x14ac:dyDescent="0.25">
      <c r="B1087" s="2">
        <v>1082</v>
      </c>
      <c r="C1087" s="2">
        <v>2013</v>
      </c>
      <c r="D1087" s="1">
        <v>41044</v>
      </c>
      <c r="E1087" t="s">
        <v>814</v>
      </c>
      <c r="F1087" s="2" t="s">
        <v>1</v>
      </c>
      <c r="G1087" s="13">
        <v>35558400</v>
      </c>
      <c r="H1087" s="13">
        <v>0</v>
      </c>
      <c r="I1087" s="13">
        <v>0</v>
      </c>
      <c r="J1087" s="13">
        <v>0</v>
      </c>
      <c r="K1087" s="13">
        <v>0</v>
      </c>
      <c r="L1087" s="13">
        <v>0</v>
      </c>
      <c r="M1087" s="13">
        <v>0</v>
      </c>
      <c r="N1087" s="13">
        <v>0</v>
      </c>
      <c r="O1087" s="13">
        <v>0</v>
      </c>
      <c r="P1087" s="13">
        <v>0</v>
      </c>
      <c r="Q1087" s="13">
        <v>0</v>
      </c>
      <c r="R1087" s="13">
        <v>24200</v>
      </c>
      <c r="S1087" s="13">
        <v>24200</v>
      </c>
      <c r="T1087" s="13">
        <v>0</v>
      </c>
      <c r="U1087" s="13">
        <v>0</v>
      </c>
      <c r="V1087" s="13">
        <v>0</v>
      </c>
      <c r="W1087" s="13">
        <v>0</v>
      </c>
      <c r="X1087" s="13">
        <v>24200</v>
      </c>
      <c r="Y1087" s="13">
        <v>24200</v>
      </c>
    </row>
    <row r="1088" spans="2:25" x14ac:dyDescent="0.25">
      <c r="B1088" s="2">
        <v>1083</v>
      </c>
      <c r="C1088" s="2">
        <v>2013</v>
      </c>
      <c r="D1088" s="1">
        <v>41046</v>
      </c>
      <c r="E1088" t="s">
        <v>815</v>
      </c>
      <c r="F1088" s="2" t="s">
        <v>1</v>
      </c>
      <c r="G1088" s="13">
        <v>41031000</v>
      </c>
      <c r="H1088" s="13">
        <v>0</v>
      </c>
      <c r="I1088" s="13">
        <v>0</v>
      </c>
      <c r="J1088" s="13">
        <v>0</v>
      </c>
      <c r="K1088" s="13">
        <v>0</v>
      </c>
      <c r="L1088" s="13">
        <v>0</v>
      </c>
      <c r="M1088" s="13">
        <v>0</v>
      </c>
      <c r="N1088" s="13">
        <v>19400</v>
      </c>
      <c r="O1088" s="13">
        <v>15100</v>
      </c>
      <c r="P1088" s="13">
        <v>0</v>
      </c>
      <c r="Q1088" s="13">
        <v>0</v>
      </c>
      <c r="R1088" s="13">
        <v>50600</v>
      </c>
      <c r="S1088" s="13">
        <v>85100</v>
      </c>
      <c r="T1088" s="13">
        <v>19400</v>
      </c>
      <c r="U1088" s="13">
        <v>15100</v>
      </c>
      <c r="V1088" s="13">
        <v>0</v>
      </c>
      <c r="W1088" s="13">
        <v>0</v>
      </c>
      <c r="X1088" s="13">
        <v>50600</v>
      </c>
      <c r="Y1088" s="13">
        <v>85100</v>
      </c>
    </row>
    <row r="1089" spans="2:25" x14ac:dyDescent="0.25">
      <c r="B1089" s="2">
        <v>1084</v>
      </c>
      <c r="C1089" s="2">
        <v>2013</v>
      </c>
      <c r="D1089" s="1">
        <v>41048</v>
      </c>
      <c r="E1089" t="s">
        <v>816</v>
      </c>
      <c r="F1089" s="2" t="s">
        <v>1</v>
      </c>
      <c r="G1089" s="13">
        <v>36439200</v>
      </c>
      <c r="H1089" s="13">
        <v>0</v>
      </c>
      <c r="I1089" s="13">
        <v>2900</v>
      </c>
      <c r="J1089" s="13">
        <v>0</v>
      </c>
      <c r="K1089" s="13">
        <v>0</v>
      </c>
      <c r="L1089" s="13">
        <v>100</v>
      </c>
      <c r="M1089" s="13">
        <v>3000</v>
      </c>
      <c r="N1089" s="13">
        <v>1300</v>
      </c>
      <c r="O1089" s="13">
        <v>56000</v>
      </c>
      <c r="P1089" s="13">
        <v>0</v>
      </c>
      <c r="Q1089" s="13">
        <v>-100</v>
      </c>
      <c r="R1089" s="13">
        <v>11700</v>
      </c>
      <c r="S1089" s="13">
        <v>68900</v>
      </c>
      <c r="T1089" s="13">
        <v>1300</v>
      </c>
      <c r="U1089" s="13">
        <v>58900</v>
      </c>
      <c r="V1089" s="13">
        <v>0</v>
      </c>
      <c r="W1089" s="13">
        <v>-100</v>
      </c>
      <c r="X1089" s="13">
        <v>11800</v>
      </c>
      <c r="Y1089" s="13">
        <v>71900</v>
      </c>
    </row>
    <row r="1090" spans="2:25" x14ac:dyDescent="0.25">
      <c r="B1090" s="2">
        <v>1085</v>
      </c>
      <c r="C1090" s="2">
        <v>2013</v>
      </c>
      <c r="D1090" s="1">
        <v>41111</v>
      </c>
      <c r="E1090" t="s">
        <v>817</v>
      </c>
      <c r="F1090" s="2" t="s">
        <v>19</v>
      </c>
      <c r="G1090" s="13">
        <v>58380800</v>
      </c>
      <c r="H1090" s="13">
        <v>16200</v>
      </c>
      <c r="I1090" s="13">
        <v>979400</v>
      </c>
      <c r="J1090" s="13">
        <v>0</v>
      </c>
      <c r="K1090" s="13">
        <v>0</v>
      </c>
      <c r="L1090" s="13">
        <v>158900</v>
      </c>
      <c r="M1090" s="13">
        <v>1154500</v>
      </c>
      <c r="N1090" s="13">
        <v>661300</v>
      </c>
      <c r="O1090" s="13">
        <v>4300800</v>
      </c>
      <c r="P1090" s="13">
        <v>0</v>
      </c>
      <c r="Q1090" s="13">
        <v>0</v>
      </c>
      <c r="R1090" s="13">
        <v>68100</v>
      </c>
      <c r="S1090" s="13">
        <v>5030200</v>
      </c>
      <c r="T1090" s="13">
        <v>677500</v>
      </c>
      <c r="U1090" s="13">
        <v>5280200</v>
      </c>
      <c r="V1090" s="13">
        <v>0</v>
      </c>
      <c r="W1090" s="13">
        <v>0</v>
      </c>
      <c r="X1090" s="13">
        <v>227000</v>
      </c>
      <c r="Y1090" s="13">
        <v>6184700</v>
      </c>
    </row>
    <row r="1091" spans="2:25" x14ac:dyDescent="0.25">
      <c r="B1091" s="2">
        <v>1086</v>
      </c>
      <c r="C1091" s="2">
        <v>2013</v>
      </c>
      <c r="D1091" s="1">
        <v>41141</v>
      </c>
      <c r="E1091" t="s">
        <v>653</v>
      </c>
      <c r="F1091" s="2" t="s">
        <v>19</v>
      </c>
      <c r="G1091" s="13">
        <v>16260900</v>
      </c>
      <c r="H1091" s="13">
        <v>3600</v>
      </c>
      <c r="I1091" s="13">
        <v>20300</v>
      </c>
      <c r="J1091" s="13">
        <v>0</v>
      </c>
      <c r="K1091" s="13">
        <v>0</v>
      </c>
      <c r="L1091" s="13">
        <v>600</v>
      </c>
      <c r="M1091" s="13">
        <v>24500</v>
      </c>
      <c r="N1091" s="13">
        <v>87100</v>
      </c>
      <c r="O1091" s="13">
        <v>409000</v>
      </c>
      <c r="P1091" s="13">
        <v>0</v>
      </c>
      <c r="Q1091" s="13">
        <v>9900</v>
      </c>
      <c r="R1091" s="13">
        <v>33700</v>
      </c>
      <c r="S1091" s="13">
        <v>539700</v>
      </c>
      <c r="T1091" s="13">
        <v>90700</v>
      </c>
      <c r="U1091" s="13">
        <v>429300</v>
      </c>
      <c r="V1091" s="13">
        <v>0</v>
      </c>
      <c r="W1091" s="13">
        <v>9900</v>
      </c>
      <c r="X1091" s="13">
        <v>34300</v>
      </c>
      <c r="Y1091" s="13">
        <v>564200</v>
      </c>
    </row>
    <row r="1092" spans="2:25" x14ac:dyDescent="0.25">
      <c r="B1092" s="2">
        <v>1087</v>
      </c>
      <c r="C1092" s="2">
        <v>2013</v>
      </c>
      <c r="D1092" s="1">
        <v>41151</v>
      </c>
      <c r="E1092" t="s">
        <v>818</v>
      </c>
      <c r="F1092" s="2" t="s">
        <v>19</v>
      </c>
      <c r="G1092" s="13">
        <v>2331600</v>
      </c>
      <c r="H1092" s="13">
        <v>0</v>
      </c>
      <c r="I1092" s="13">
        <v>0</v>
      </c>
      <c r="J1092" s="13">
        <v>0</v>
      </c>
      <c r="K1092" s="13">
        <v>0</v>
      </c>
      <c r="L1092" s="13">
        <v>0</v>
      </c>
      <c r="M1092" s="13">
        <v>0</v>
      </c>
      <c r="N1092" s="13">
        <v>23400</v>
      </c>
      <c r="O1092" s="13">
        <v>0</v>
      </c>
      <c r="P1092" s="13">
        <v>0</v>
      </c>
      <c r="Q1092" s="13">
        <v>-1300</v>
      </c>
      <c r="R1092" s="13">
        <v>500</v>
      </c>
      <c r="S1092" s="13">
        <v>22600</v>
      </c>
      <c r="T1092" s="13">
        <v>23400</v>
      </c>
      <c r="U1092" s="13">
        <v>0</v>
      </c>
      <c r="V1092" s="13">
        <v>0</v>
      </c>
      <c r="W1092" s="13">
        <v>-1300</v>
      </c>
      <c r="X1092" s="13">
        <v>500</v>
      </c>
      <c r="Y1092" s="13">
        <v>22600</v>
      </c>
    </row>
    <row r="1093" spans="2:25" x14ac:dyDescent="0.25">
      <c r="B1093" s="2">
        <v>1088</v>
      </c>
      <c r="C1093" s="2">
        <v>2013</v>
      </c>
      <c r="D1093" s="1">
        <v>41161</v>
      </c>
      <c r="E1093" t="s">
        <v>819</v>
      </c>
      <c r="F1093" s="2" t="s">
        <v>19</v>
      </c>
      <c r="G1093" s="13">
        <v>14035100</v>
      </c>
      <c r="H1093" s="13">
        <v>0</v>
      </c>
      <c r="I1093" s="13">
        <v>0</v>
      </c>
      <c r="J1093" s="13">
        <v>0</v>
      </c>
      <c r="K1093" s="13">
        <v>0</v>
      </c>
      <c r="L1093" s="13">
        <v>0</v>
      </c>
      <c r="M1093" s="13">
        <v>0</v>
      </c>
      <c r="N1093" s="13">
        <v>205400</v>
      </c>
      <c r="O1093" s="13">
        <v>53300</v>
      </c>
      <c r="P1093" s="13">
        <v>0</v>
      </c>
      <c r="Q1093" s="13">
        <v>-46900</v>
      </c>
      <c r="R1093" s="13">
        <v>2600</v>
      </c>
      <c r="S1093" s="13">
        <v>214400</v>
      </c>
      <c r="T1093" s="13">
        <v>205400</v>
      </c>
      <c r="U1093" s="13">
        <v>53300</v>
      </c>
      <c r="V1093" s="13">
        <v>0</v>
      </c>
      <c r="W1093" s="13">
        <v>-46900</v>
      </c>
      <c r="X1093" s="13">
        <v>2600</v>
      </c>
      <c r="Y1093" s="13">
        <v>214400</v>
      </c>
    </row>
    <row r="1094" spans="2:25" x14ac:dyDescent="0.25">
      <c r="B1094" s="2">
        <v>1089</v>
      </c>
      <c r="C1094" s="2">
        <v>2013</v>
      </c>
      <c r="D1094" s="1">
        <v>41165</v>
      </c>
      <c r="E1094" t="s">
        <v>809</v>
      </c>
      <c r="F1094" s="2" t="s">
        <v>19</v>
      </c>
      <c r="G1094" s="13">
        <v>20130700</v>
      </c>
      <c r="H1094" s="13">
        <v>0</v>
      </c>
      <c r="I1094" s="13">
        <v>0</v>
      </c>
      <c r="J1094" s="13">
        <v>0</v>
      </c>
      <c r="K1094" s="13">
        <v>0</v>
      </c>
      <c r="L1094" s="13">
        <v>0</v>
      </c>
      <c r="M1094" s="13">
        <v>0</v>
      </c>
      <c r="N1094" s="13">
        <v>462700</v>
      </c>
      <c r="O1094" s="13">
        <v>696900</v>
      </c>
      <c r="P1094" s="13">
        <v>0</v>
      </c>
      <c r="Q1094" s="13">
        <v>0</v>
      </c>
      <c r="R1094" s="13">
        <v>63600</v>
      </c>
      <c r="S1094" s="13">
        <v>1223200</v>
      </c>
      <c r="T1094" s="13">
        <v>462700</v>
      </c>
      <c r="U1094" s="13">
        <v>696900</v>
      </c>
      <c r="V1094" s="13">
        <v>0</v>
      </c>
      <c r="W1094" s="13">
        <v>0</v>
      </c>
      <c r="X1094" s="13">
        <v>63600</v>
      </c>
      <c r="Y1094" s="13">
        <v>1223200</v>
      </c>
    </row>
    <row r="1095" spans="2:25" x14ac:dyDescent="0.25">
      <c r="B1095" s="2">
        <v>1090</v>
      </c>
      <c r="C1095" s="2">
        <v>2013</v>
      </c>
      <c r="D1095" s="1">
        <v>41185</v>
      </c>
      <c r="E1095" t="s">
        <v>820</v>
      </c>
      <c r="F1095" s="2" t="s">
        <v>19</v>
      </c>
      <c r="G1095" s="13">
        <v>57632800</v>
      </c>
      <c r="H1095" s="13">
        <v>117400</v>
      </c>
      <c r="I1095" s="13">
        <v>14900</v>
      </c>
      <c r="J1095" s="13">
        <v>0</v>
      </c>
      <c r="K1095" s="13">
        <v>0</v>
      </c>
      <c r="L1095" s="13">
        <v>6800</v>
      </c>
      <c r="M1095" s="13">
        <v>139100</v>
      </c>
      <c r="N1095" s="13">
        <v>375000</v>
      </c>
      <c r="O1095" s="13">
        <v>96100</v>
      </c>
      <c r="P1095" s="13">
        <v>0</v>
      </c>
      <c r="Q1095" s="13">
        <v>0</v>
      </c>
      <c r="R1095" s="13">
        <v>33100</v>
      </c>
      <c r="S1095" s="13">
        <v>504200</v>
      </c>
      <c r="T1095" s="13">
        <v>492400</v>
      </c>
      <c r="U1095" s="13">
        <v>111000</v>
      </c>
      <c r="V1095" s="13">
        <v>0</v>
      </c>
      <c r="W1095" s="13">
        <v>0</v>
      </c>
      <c r="X1095" s="13">
        <v>39900</v>
      </c>
      <c r="Y1095" s="13">
        <v>643300</v>
      </c>
    </row>
    <row r="1096" spans="2:25" x14ac:dyDescent="0.25">
      <c r="B1096" s="2">
        <v>1091</v>
      </c>
      <c r="C1096" s="2">
        <v>2013</v>
      </c>
      <c r="D1096" s="1">
        <v>41191</v>
      </c>
      <c r="E1096" t="s">
        <v>816</v>
      </c>
      <c r="F1096" s="2" t="s">
        <v>19</v>
      </c>
      <c r="G1096" s="13">
        <v>23376000</v>
      </c>
      <c r="H1096" s="13">
        <v>600</v>
      </c>
      <c r="I1096" s="13">
        <v>400</v>
      </c>
      <c r="J1096" s="13">
        <v>0</v>
      </c>
      <c r="K1096" s="13">
        <v>0</v>
      </c>
      <c r="L1096" s="13">
        <v>100</v>
      </c>
      <c r="M1096" s="13">
        <v>1100</v>
      </c>
      <c r="N1096" s="13">
        <v>210200</v>
      </c>
      <c r="O1096" s="13">
        <v>210100</v>
      </c>
      <c r="P1096" s="13">
        <v>0</v>
      </c>
      <c r="Q1096" s="13">
        <v>0</v>
      </c>
      <c r="R1096" s="13">
        <v>115800</v>
      </c>
      <c r="S1096" s="13">
        <v>536100</v>
      </c>
      <c r="T1096" s="13">
        <v>210800</v>
      </c>
      <c r="U1096" s="13">
        <v>210500</v>
      </c>
      <c r="V1096" s="13">
        <v>0</v>
      </c>
      <c r="W1096" s="13">
        <v>0</v>
      </c>
      <c r="X1096" s="13">
        <v>115900</v>
      </c>
      <c r="Y1096" s="13">
        <v>537200</v>
      </c>
    </row>
    <row r="1097" spans="2:25" x14ac:dyDescent="0.25">
      <c r="B1097" s="2">
        <v>1092</v>
      </c>
      <c r="C1097" s="2">
        <v>2013</v>
      </c>
      <c r="D1097" s="1">
        <v>41192</v>
      </c>
      <c r="E1097" t="s">
        <v>821</v>
      </c>
      <c r="F1097" s="2" t="s">
        <v>19</v>
      </c>
      <c r="G1097" s="13">
        <v>4898700</v>
      </c>
      <c r="H1097" s="13">
        <v>0</v>
      </c>
      <c r="I1097" s="13">
        <v>0</v>
      </c>
      <c r="J1097" s="13">
        <v>0</v>
      </c>
      <c r="K1097" s="13">
        <v>0</v>
      </c>
      <c r="L1097" s="13">
        <v>0</v>
      </c>
      <c r="M1097" s="13">
        <v>0</v>
      </c>
      <c r="N1097" s="13">
        <v>5900</v>
      </c>
      <c r="O1097" s="13">
        <v>0</v>
      </c>
      <c r="P1097" s="13">
        <v>0</v>
      </c>
      <c r="Q1097" s="13">
        <v>0</v>
      </c>
      <c r="R1097" s="13">
        <v>0</v>
      </c>
      <c r="S1097" s="13">
        <v>5900</v>
      </c>
      <c r="T1097" s="13">
        <v>5900</v>
      </c>
      <c r="U1097" s="13">
        <v>0</v>
      </c>
      <c r="V1097" s="13">
        <v>0</v>
      </c>
      <c r="W1097" s="13">
        <v>0</v>
      </c>
      <c r="X1097" s="13">
        <v>0</v>
      </c>
      <c r="Y1097" s="13">
        <v>5900</v>
      </c>
    </row>
    <row r="1098" spans="2:25" x14ac:dyDescent="0.25">
      <c r="B1098" s="2">
        <v>1093</v>
      </c>
      <c r="C1098" s="2">
        <v>2013</v>
      </c>
      <c r="D1098" s="1">
        <v>41281</v>
      </c>
      <c r="E1098" t="s">
        <v>812</v>
      </c>
      <c r="F1098" s="2" t="s">
        <v>20</v>
      </c>
      <c r="G1098" s="13">
        <v>511917700</v>
      </c>
      <c r="H1098" s="13">
        <v>1283500</v>
      </c>
      <c r="I1098" s="13">
        <v>33903100</v>
      </c>
      <c r="J1098" s="13">
        <v>142300</v>
      </c>
      <c r="K1098" s="13">
        <v>0</v>
      </c>
      <c r="L1098" s="13">
        <v>1947800</v>
      </c>
      <c r="M1098" s="13">
        <v>37276700</v>
      </c>
      <c r="N1098" s="13">
        <v>6000400</v>
      </c>
      <c r="O1098" s="13">
        <v>4674000</v>
      </c>
      <c r="P1098" s="13">
        <v>0</v>
      </c>
      <c r="Q1098" s="13">
        <v>0</v>
      </c>
      <c r="R1098" s="13">
        <v>1166000</v>
      </c>
      <c r="S1098" s="13">
        <v>11840400</v>
      </c>
      <c r="T1098" s="13">
        <v>7283900</v>
      </c>
      <c r="U1098" s="13">
        <v>38577100</v>
      </c>
      <c r="V1098" s="13">
        <v>142300</v>
      </c>
      <c r="W1098" s="13">
        <v>0</v>
      </c>
      <c r="X1098" s="13">
        <v>3113800</v>
      </c>
      <c r="Y1098" s="13">
        <v>49117100</v>
      </c>
    </row>
    <row r="1099" spans="2:25" x14ac:dyDescent="0.25">
      <c r="B1099" s="2">
        <v>1094</v>
      </c>
      <c r="C1099" s="2">
        <v>2013</v>
      </c>
      <c r="D1099" s="1">
        <v>41286</v>
      </c>
      <c r="E1099" t="s">
        <v>813</v>
      </c>
      <c r="F1099" s="2" t="s">
        <v>20</v>
      </c>
      <c r="G1099" s="13">
        <v>580530000</v>
      </c>
      <c r="H1099" s="13">
        <v>658900</v>
      </c>
      <c r="I1099" s="13">
        <v>2614000</v>
      </c>
      <c r="J1099" s="13">
        <v>0</v>
      </c>
      <c r="K1099" s="13">
        <v>0</v>
      </c>
      <c r="L1099" s="13">
        <v>226500</v>
      </c>
      <c r="M1099" s="13">
        <v>3499400</v>
      </c>
      <c r="N1099" s="13">
        <v>12215200</v>
      </c>
      <c r="O1099" s="13">
        <v>10414000</v>
      </c>
      <c r="P1099" s="13">
        <v>0</v>
      </c>
      <c r="Q1099" s="13">
        <v>0</v>
      </c>
      <c r="R1099" s="13">
        <v>4463900</v>
      </c>
      <c r="S1099" s="13">
        <v>27093100</v>
      </c>
      <c r="T1099" s="13">
        <v>12874100</v>
      </c>
      <c r="U1099" s="13">
        <v>13028000</v>
      </c>
      <c r="V1099" s="13">
        <v>0</v>
      </c>
      <c r="W1099" s="13">
        <v>0</v>
      </c>
      <c r="X1099" s="13">
        <v>4690400</v>
      </c>
      <c r="Y1099" s="13">
        <v>30592500</v>
      </c>
    </row>
    <row r="1100" spans="2:25" x14ac:dyDescent="0.25">
      <c r="B1100" s="2">
        <v>1095</v>
      </c>
      <c r="C1100" s="2">
        <v>2013</v>
      </c>
      <c r="D1100" s="1">
        <v>42002</v>
      </c>
      <c r="E1100" t="s">
        <v>822</v>
      </c>
      <c r="F1100" s="2" t="s">
        <v>1</v>
      </c>
      <c r="G1100" s="13">
        <v>153424900</v>
      </c>
      <c r="H1100" s="13">
        <v>200</v>
      </c>
      <c r="I1100" s="13">
        <v>18200</v>
      </c>
      <c r="J1100" s="13">
        <v>0</v>
      </c>
      <c r="K1100" s="13">
        <v>0</v>
      </c>
      <c r="L1100" s="13">
        <v>6900</v>
      </c>
      <c r="M1100" s="13">
        <v>25300</v>
      </c>
      <c r="N1100" s="13">
        <v>568200</v>
      </c>
      <c r="O1100" s="13">
        <v>616600</v>
      </c>
      <c r="P1100" s="13">
        <v>0</v>
      </c>
      <c r="Q1100" s="13">
        <v>-1200</v>
      </c>
      <c r="R1100" s="13">
        <v>562900</v>
      </c>
      <c r="S1100" s="13">
        <v>1746500</v>
      </c>
      <c r="T1100" s="13">
        <v>568400</v>
      </c>
      <c r="U1100" s="13">
        <v>634800</v>
      </c>
      <c r="V1100" s="13">
        <v>0</v>
      </c>
      <c r="W1100" s="13">
        <v>-1200</v>
      </c>
      <c r="X1100" s="13">
        <v>569800</v>
      </c>
      <c r="Y1100" s="13">
        <v>1771800</v>
      </c>
    </row>
    <row r="1101" spans="2:25" x14ac:dyDescent="0.25">
      <c r="B1101" s="2">
        <v>1096</v>
      </c>
      <c r="C1101" s="2">
        <v>2013</v>
      </c>
      <c r="D1101" s="1">
        <v>42006</v>
      </c>
      <c r="E1101" t="s">
        <v>498</v>
      </c>
      <c r="F1101" s="2" t="s">
        <v>1</v>
      </c>
      <c r="G1101" s="13">
        <v>42239800</v>
      </c>
      <c r="H1101" s="13">
        <v>0</v>
      </c>
      <c r="I1101" s="13">
        <v>0</v>
      </c>
      <c r="J1101" s="13">
        <v>0</v>
      </c>
      <c r="K1101" s="13">
        <v>0</v>
      </c>
      <c r="L1101" s="13">
        <v>0</v>
      </c>
      <c r="M1101" s="13">
        <v>0</v>
      </c>
      <c r="N1101" s="13">
        <v>11900</v>
      </c>
      <c r="O1101" s="13">
        <v>29500</v>
      </c>
      <c r="P1101" s="13">
        <v>0</v>
      </c>
      <c r="Q1101" s="13">
        <v>0</v>
      </c>
      <c r="R1101" s="13">
        <v>33900</v>
      </c>
      <c r="S1101" s="13">
        <v>75300</v>
      </c>
      <c r="T1101" s="13">
        <v>11900</v>
      </c>
      <c r="U1101" s="13">
        <v>29500</v>
      </c>
      <c r="V1101" s="13">
        <v>0</v>
      </c>
      <c r="W1101" s="13">
        <v>0</v>
      </c>
      <c r="X1101" s="13">
        <v>33900</v>
      </c>
      <c r="Y1101" s="13">
        <v>75300</v>
      </c>
    </row>
    <row r="1102" spans="2:25" x14ac:dyDescent="0.25">
      <c r="B1102" s="2">
        <v>1097</v>
      </c>
      <c r="C1102" s="2">
        <v>2013</v>
      </c>
      <c r="D1102" s="1">
        <v>42008</v>
      </c>
      <c r="E1102" t="s">
        <v>823</v>
      </c>
      <c r="F1102" s="2" t="s">
        <v>1</v>
      </c>
      <c r="G1102" s="13">
        <v>239927400</v>
      </c>
      <c r="H1102" s="13">
        <v>0</v>
      </c>
      <c r="I1102" s="13">
        <v>0</v>
      </c>
      <c r="J1102" s="13">
        <v>0</v>
      </c>
      <c r="K1102" s="13">
        <v>0</v>
      </c>
      <c r="L1102" s="13">
        <v>0</v>
      </c>
      <c r="M1102" s="13">
        <v>0</v>
      </c>
      <c r="N1102" s="13">
        <v>84700</v>
      </c>
      <c r="O1102" s="13">
        <v>600200</v>
      </c>
      <c r="P1102" s="13">
        <v>0</v>
      </c>
      <c r="Q1102" s="13">
        <v>65500</v>
      </c>
      <c r="R1102" s="13">
        <v>773200</v>
      </c>
      <c r="S1102" s="13">
        <v>1523600</v>
      </c>
      <c r="T1102" s="13">
        <v>84700</v>
      </c>
      <c r="U1102" s="13">
        <v>600200</v>
      </c>
      <c r="V1102" s="13">
        <v>0</v>
      </c>
      <c r="W1102" s="13">
        <v>65500</v>
      </c>
      <c r="X1102" s="13">
        <v>773200</v>
      </c>
      <c r="Y1102" s="13">
        <v>1523600</v>
      </c>
    </row>
    <row r="1103" spans="2:25" x14ac:dyDescent="0.25">
      <c r="B1103" s="2">
        <v>1098</v>
      </c>
      <c r="C1103" s="2">
        <v>2013</v>
      </c>
      <c r="D1103" s="1">
        <v>42010</v>
      </c>
      <c r="E1103" t="s">
        <v>824</v>
      </c>
      <c r="F1103" s="2" t="s">
        <v>1</v>
      </c>
      <c r="G1103" s="13">
        <v>71249500</v>
      </c>
      <c r="H1103" s="13">
        <v>0</v>
      </c>
      <c r="I1103" s="13">
        <v>0</v>
      </c>
      <c r="J1103" s="13">
        <v>0</v>
      </c>
      <c r="K1103" s="13">
        <v>0</v>
      </c>
      <c r="L1103" s="13">
        <v>0</v>
      </c>
      <c r="M1103" s="13">
        <v>0</v>
      </c>
      <c r="N1103" s="13">
        <v>26000</v>
      </c>
      <c r="O1103" s="13">
        <v>181900</v>
      </c>
      <c r="P1103" s="13">
        <v>0</v>
      </c>
      <c r="Q1103" s="13">
        <v>0</v>
      </c>
      <c r="R1103" s="13">
        <v>89100</v>
      </c>
      <c r="S1103" s="13">
        <v>297000</v>
      </c>
      <c r="T1103" s="13">
        <v>26000</v>
      </c>
      <c r="U1103" s="13">
        <v>181900</v>
      </c>
      <c r="V1103" s="13">
        <v>0</v>
      </c>
      <c r="W1103" s="13">
        <v>0</v>
      </c>
      <c r="X1103" s="13">
        <v>89100</v>
      </c>
      <c r="Y1103" s="13">
        <v>297000</v>
      </c>
    </row>
    <row r="1104" spans="2:25" x14ac:dyDescent="0.25">
      <c r="B1104" s="2">
        <v>1099</v>
      </c>
      <c r="C1104" s="2">
        <v>2013</v>
      </c>
      <c r="D1104" s="1">
        <v>42012</v>
      </c>
      <c r="E1104" t="s">
        <v>825</v>
      </c>
      <c r="F1104" s="2" t="s">
        <v>1</v>
      </c>
      <c r="G1104" s="13">
        <v>208082400</v>
      </c>
      <c r="H1104" s="13">
        <v>22200</v>
      </c>
      <c r="I1104" s="13">
        <v>1257600</v>
      </c>
      <c r="J1104" s="13">
        <v>0</v>
      </c>
      <c r="K1104" s="13">
        <v>0</v>
      </c>
      <c r="L1104" s="13">
        <v>14100</v>
      </c>
      <c r="M1104" s="13">
        <v>1293900</v>
      </c>
      <c r="N1104" s="13">
        <v>46800</v>
      </c>
      <c r="O1104" s="13">
        <v>429000</v>
      </c>
      <c r="P1104" s="13">
        <v>0</v>
      </c>
      <c r="Q1104" s="13">
        <v>0</v>
      </c>
      <c r="R1104" s="13">
        <v>678600</v>
      </c>
      <c r="S1104" s="13">
        <v>1154400</v>
      </c>
      <c r="T1104" s="13">
        <v>69000</v>
      </c>
      <c r="U1104" s="13">
        <v>1686600</v>
      </c>
      <c r="V1104" s="13">
        <v>0</v>
      </c>
      <c r="W1104" s="13">
        <v>0</v>
      </c>
      <c r="X1104" s="13">
        <v>692700</v>
      </c>
      <c r="Y1104" s="13">
        <v>2448300</v>
      </c>
    </row>
    <row r="1105" spans="2:25" x14ac:dyDescent="0.25">
      <c r="B1105" s="2">
        <v>1100</v>
      </c>
      <c r="C1105" s="2">
        <v>2013</v>
      </c>
      <c r="D1105" s="1">
        <v>42014</v>
      </c>
      <c r="E1105" t="s">
        <v>826</v>
      </c>
      <c r="F1105" s="2" t="s">
        <v>1</v>
      </c>
      <c r="G1105" s="13">
        <v>100770900</v>
      </c>
      <c r="H1105" s="13">
        <v>0</v>
      </c>
      <c r="I1105" s="13">
        <v>0</v>
      </c>
      <c r="J1105" s="13">
        <v>0</v>
      </c>
      <c r="K1105" s="13">
        <v>0</v>
      </c>
      <c r="L1105" s="13">
        <v>0</v>
      </c>
      <c r="M1105" s="13">
        <v>0</v>
      </c>
      <c r="N1105" s="13">
        <v>14600</v>
      </c>
      <c r="O1105" s="13">
        <v>28100</v>
      </c>
      <c r="P1105" s="13">
        <v>0</v>
      </c>
      <c r="Q1105" s="13">
        <v>10300</v>
      </c>
      <c r="R1105" s="13">
        <v>764600</v>
      </c>
      <c r="S1105" s="13">
        <v>817600</v>
      </c>
      <c r="T1105" s="13">
        <v>14600</v>
      </c>
      <c r="U1105" s="13">
        <v>28100</v>
      </c>
      <c r="V1105" s="13">
        <v>0</v>
      </c>
      <c r="W1105" s="13">
        <v>10300</v>
      </c>
      <c r="X1105" s="13">
        <v>764600</v>
      </c>
      <c r="Y1105" s="13">
        <v>817600</v>
      </c>
    </row>
    <row r="1106" spans="2:25" x14ac:dyDescent="0.25">
      <c r="B1106" s="2">
        <v>1101</v>
      </c>
      <c r="C1106" s="2">
        <v>2013</v>
      </c>
      <c r="D1106" s="1">
        <v>42016</v>
      </c>
      <c r="E1106" t="s">
        <v>827</v>
      </c>
      <c r="F1106" s="2" t="s">
        <v>1</v>
      </c>
      <c r="G1106" s="13">
        <v>64442200</v>
      </c>
      <c r="H1106" s="13">
        <v>5800</v>
      </c>
      <c r="I1106" s="13">
        <v>64100</v>
      </c>
      <c r="J1106" s="13">
        <v>0</v>
      </c>
      <c r="K1106" s="13">
        <v>0</v>
      </c>
      <c r="L1106" s="13">
        <v>2400</v>
      </c>
      <c r="M1106" s="13">
        <v>72300</v>
      </c>
      <c r="N1106" s="13">
        <v>122800</v>
      </c>
      <c r="O1106" s="13">
        <v>150000</v>
      </c>
      <c r="P1106" s="13">
        <v>0</v>
      </c>
      <c r="Q1106" s="13">
        <v>0</v>
      </c>
      <c r="R1106" s="13">
        <v>193000</v>
      </c>
      <c r="S1106" s="13">
        <v>465800</v>
      </c>
      <c r="T1106" s="13">
        <v>128600</v>
      </c>
      <c r="U1106" s="13">
        <v>214100</v>
      </c>
      <c r="V1106" s="13">
        <v>0</v>
      </c>
      <c r="W1106" s="13">
        <v>0</v>
      </c>
      <c r="X1106" s="13">
        <v>195400</v>
      </c>
      <c r="Y1106" s="13">
        <v>538100</v>
      </c>
    </row>
    <row r="1107" spans="2:25" x14ac:dyDescent="0.25">
      <c r="B1107" s="2">
        <v>1102</v>
      </c>
      <c r="C1107" s="2">
        <v>2013</v>
      </c>
      <c r="D1107" s="1">
        <v>42018</v>
      </c>
      <c r="E1107" t="s">
        <v>828</v>
      </c>
      <c r="F1107" s="2" t="s">
        <v>1</v>
      </c>
      <c r="G1107" s="13">
        <v>42290800</v>
      </c>
      <c r="H1107" s="13">
        <v>13800</v>
      </c>
      <c r="I1107" s="13">
        <v>65600</v>
      </c>
      <c r="J1107" s="13">
        <v>0</v>
      </c>
      <c r="K1107" s="13">
        <v>0</v>
      </c>
      <c r="L1107" s="13">
        <v>300</v>
      </c>
      <c r="M1107" s="13">
        <v>79700</v>
      </c>
      <c r="N1107" s="13">
        <v>1600</v>
      </c>
      <c r="O1107" s="13">
        <v>32100</v>
      </c>
      <c r="P1107" s="13">
        <v>0</v>
      </c>
      <c r="Q1107" s="13">
        <v>0</v>
      </c>
      <c r="R1107" s="13">
        <v>342000</v>
      </c>
      <c r="S1107" s="13">
        <v>375700</v>
      </c>
      <c r="T1107" s="13">
        <v>15400</v>
      </c>
      <c r="U1107" s="13">
        <v>97700</v>
      </c>
      <c r="V1107" s="13">
        <v>0</v>
      </c>
      <c r="W1107" s="13">
        <v>0</v>
      </c>
      <c r="X1107" s="13">
        <v>342300</v>
      </c>
      <c r="Y1107" s="13">
        <v>455400</v>
      </c>
    </row>
    <row r="1108" spans="2:25" x14ac:dyDescent="0.25">
      <c r="B1108" s="2">
        <v>1103</v>
      </c>
      <c r="C1108" s="2">
        <v>2013</v>
      </c>
      <c r="D1108" s="1">
        <v>42019</v>
      </c>
      <c r="E1108" t="s">
        <v>829</v>
      </c>
      <c r="F1108" s="2" t="s">
        <v>1</v>
      </c>
      <c r="G1108" s="13">
        <v>220105700</v>
      </c>
      <c r="H1108" s="13">
        <v>3900</v>
      </c>
      <c r="I1108" s="13">
        <v>18500</v>
      </c>
      <c r="J1108" s="13">
        <v>0</v>
      </c>
      <c r="K1108" s="13">
        <v>0</v>
      </c>
      <c r="L1108" s="13">
        <v>1400</v>
      </c>
      <c r="M1108" s="13">
        <v>23800</v>
      </c>
      <c r="N1108" s="13">
        <v>804000</v>
      </c>
      <c r="O1108" s="13">
        <v>532800</v>
      </c>
      <c r="P1108" s="13">
        <v>0</v>
      </c>
      <c r="Q1108" s="13">
        <v>0</v>
      </c>
      <c r="R1108" s="13">
        <v>366100</v>
      </c>
      <c r="S1108" s="13">
        <v>1702900</v>
      </c>
      <c r="T1108" s="13">
        <v>807900</v>
      </c>
      <c r="U1108" s="13">
        <v>551300</v>
      </c>
      <c r="V1108" s="13">
        <v>0</v>
      </c>
      <c r="W1108" s="13">
        <v>0</v>
      </c>
      <c r="X1108" s="13">
        <v>367500</v>
      </c>
      <c r="Y1108" s="13">
        <v>1726700</v>
      </c>
    </row>
    <row r="1109" spans="2:25" x14ac:dyDescent="0.25">
      <c r="B1109" s="2">
        <v>1104</v>
      </c>
      <c r="C1109" s="2">
        <v>2013</v>
      </c>
      <c r="D1109" s="1">
        <v>42020</v>
      </c>
      <c r="E1109" t="s">
        <v>830</v>
      </c>
      <c r="F1109" s="2" t="s">
        <v>1</v>
      </c>
      <c r="G1109" s="13">
        <v>46575300</v>
      </c>
      <c r="H1109" s="13">
        <v>0</v>
      </c>
      <c r="I1109" s="13">
        <v>0</v>
      </c>
      <c r="J1109" s="13">
        <v>0</v>
      </c>
      <c r="K1109" s="13">
        <v>0</v>
      </c>
      <c r="L1109" s="13">
        <v>0</v>
      </c>
      <c r="M1109" s="13">
        <v>0</v>
      </c>
      <c r="N1109" s="13">
        <v>64300</v>
      </c>
      <c r="O1109" s="13">
        <v>324100</v>
      </c>
      <c r="P1109" s="13">
        <v>0</v>
      </c>
      <c r="Q1109" s="13">
        <v>0</v>
      </c>
      <c r="R1109" s="13">
        <v>88000</v>
      </c>
      <c r="S1109" s="13">
        <v>476400</v>
      </c>
      <c r="T1109" s="13">
        <v>64300</v>
      </c>
      <c r="U1109" s="13">
        <v>324100</v>
      </c>
      <c r="V1109" s="13">
        <v>0</v>
      </c>
      <c r="W1109" s="13">
        <v>0</v>
      </c>
      <c r="X1109" s="13">
        <v>88000</v>
      </c>
      <c r="Y1109" s="13">
        <v>476400</v>
      </c>
    </row>
    <row r="1110" spans="2:25" x14ac:dyDescent="0.25">
      <c r="B1110" s="2">
        <v>1105</v>
      </c>
      <c r="C1110" s="2">
        <v>2013</v>
      </c>
      <c r="D1110" s="1">
        <v>42022</v>
      </c>
      <c r="E1110" t="s">
        <v>831</v>
      </c>
      <c r="F1110" s="2" t="s">
        <v>1</v>
      </c>
      <c r="G1110" s="13">
        <v>75739500</v>
      </c>
      <c r="H1110" s="13">
        <v>0</v>
      </c>
      <c r="I1110" s="13">
        <v>4100</v>
      </c>
      <c r="J1110" s="13">
        <v>0</v>
      </c>
      <c r="K1110" s="13">
        <v>0</v>
      </c>
      <c r="L1110" s="13">
        <v>8200</v>
      </c>
      <c r="M1110" s="13">
        <v>12300</v>
      </c>
      <c r="N1110" s="13">
        <v>37100</v>
      </c>
      <c r="O1110" s="13">
        <v>191000</v>
      </c>
      <c r="P1110" s="13">
        <v>0</v>
      </c>
      <c r="Q1110" s="13">
        <v>-13700</v>
      </c>
      <c r="R1110" s="13">
        <v>289400</v>
      </c>
      <c r="S1110" s="13">
        <v>503800</v>
      </c>
      <c r="T1110" s="13">
        <v>37100</v>
      </c>
      <c r="U1110" s="13">
        <v>195100</v>
      </c>
      <c r="V1110" s="13">
        <v>0</v>
      </c>
      <c r="W1110" s="13">
        <v>-13700</v>
      </c>
      <c r="X1110" s="13">
        <v>297600</v>
      </c>
      <c r="Y1110" s="13">
        <v>516100</v>
      </c>
    </row>
    <row r="1111" spans="2:25" x14ac:dyDescent="0.25">
      <c r="B1111" s="2">
        <v>1106</v>
      </c>
      <c r="C1111" s="2">
        <v>2013</v>
      </c>
      <c r="D1111" s="1">
        <v>42024</v>
      </c>
      <c r="E1111" t="s">
        <v>832</v>
      </c>
      <c r="F1111" s="2" t="s">
        <v>1</v>
      </c>
      <c r="G1111" s="13">
        <v>390439200</v>
      </c>
      <c r="H1111" s="13">
        <v>0</v>
      </c>
      <c r="I1111" s="13">
        <v>0</v>
      </c>
      <c r="J1111" s="13">
        <v>0</v>
      </c>
      <c r="K1111" s="13">
        <v>0</v>
      </c>
      <c r="L1111" s="13">
        <v>0</v>
      </c>
      <c r="M1111" s="13">
        <v>0</v>
      </c>
      <c r="N1111" s="13">
        <v>373400</v>
      </c>
      <c r="O1111" s="13">
        <v>915500</v>
      </c>
      <c r="P1111" s="13">
        <v>0</v>
      </c>
      <c r="Q1111" s="13">
        <v>45100</v>
      </c>
      <c r="R1111" s="13">
        <v>1731900</v>
      </c>
      <c r="S1111" s="13">
        <v>3065900</v>
      </c>
      <c r="T1111" s="13">
        <v>373400</v>
      </c>
      <c r="U1111" s="13">
        <v>915500</v>
      </c>
      <c r="V1111" s="13">
        <v>0</v>
      </c>
      <c r="W1111" s="13">
        <v>45100</v>
      </c>
      <c r="X1111" s="13">
        <v>1731900</v>
      </c>
      <c r="Y1111" s="13">
        <v>3065900</v>
      </c>
    </row>
    <row r="1112" spans="2:25" x14ac:dyDescent="0.25">
      <c r="B1112" s="2">
        <v>1107</v>
      </c>
      <c r="C1112" s="2">
        <v>2013</v>
      </c>
      <c r="D1112" s="1">
        <v>42026</v>
      </c>
      <c r="E1112" t="s">
        <v>833</v>
      </c>
      <c r="F1112" s="2" t="s">
        <v>1</v>
      </c>
      <c r="G1112" s="13">
        <v>52955700</v>
      </c>
      <c r="H1112" s="13">
        <v>8000</v>
      </c>
      <c r="I1112" s="13">
        <v>20600</v>
      </c>
      <c r="J1112" s="13">
        <v>0</v>
      </c>
      <c r="K1112" s="13">
        <v>0</v>
      </c>
      <c r="L1112" s="13">
        <v>9800</v>
      </c>
      <c r="M1112" s="13">
        <v>38400</v>
      </c>
      <c r="N1112" s="13">
        <v>2200</v>
      </c>
      <c r="O1112" s="13">
        <v>50300</v>
      </c>
      <c r="P1112" s="13">
        <v>0</v>
      </c>
      <c r="Q1112" s="13">
        <v>0</v>
      </c>
      <c r="R1112" s="13">
        <v>53000</v>
      </c>
      <c r="S1112" s="13">
        <v>105500</v>
      </c>
      <c r="T1112" s="13">
        <v>10200</v>
      </c>
      <c r="U1112" s="13">
        <v>70900</v>
      </c>
      <c r="V1112" s="13">
        <v>0</v>
      </c>
      <c r="W1112" s="13">
        <v>0</v>
      </c>
      <c r="X1112" s="13">
        <v>62800</v>
      </c>
      <c r="Y1112" s="13">
        <v>143900</v>
      </c>
    </row>
    <row r="1113" spans="2:25" x14ac:dyDescent="0.25">
      <c r="B1113" s="2">
        <v>1108</v>
      </c>
      <c r="C1113" s="2">
        <v>2013</v>
      </c>
      <c r="D1113" s="1">
        <v>42028</v>
      </c>
      <c r="E1113" t="s">
        <v>834</v>
      </c>
      <c r="F1113" s="2" t="s">
        <v>1</v>
      </c>
      <c r="G1113" s="13">
        <v>72344800</v>
      </c>
      <c r="H1113" s="13">
        <v>2400</v>
      </c>
      <c r="I1113" s="13">
        <v>56400</v>
      </c>
      <c r="J1113" s="13">
        <v>0</v>
      </c>
      <c r="K1113" s="13">
        <v>0</v>
      </c>
      <c r="L1113" s="13">
        <v>1300</v>
      </c>
      <c r="M1113" s="13">
        <v>60100</v>
      </c>
      <c r="N1113" s="13">
        <v>18200</v>
      </c>
      <c r="O1113" s="13">
        <v>77600</v>
      </c>
      <c r="P1113" s="13">
        <v>0</v>
      </c>
      <c r="Q1113" s="13">
        <v>0</v>
      </c>
      <c r="R1113" s="13">
        <v>57000</v>
      </c>
      <c r="S1113" s="13">
        <v>152800</v>
      </c>
      <c r="T1113" s="13">
        <v>20600</v>
      </c>
      <c r="U1113" s="13">
        <v>134000</v>
      </c>
      <c r="V1113" s="13">
        <v>0</v>
      </c>
      <c r="W1113" s="13">
        <v>0</v>
      </c>
      <c r="X1113" s="13">
        <v>58300</v>
      </c>
      <c r="Y1113" s="13">
        <v>212900</v>
      </c>
    </row>
    <row r="1114" spans="2:25" x14ac:dyDescent="0.25">
      <c r="B1114" s="2">
        <v>1109</v>
      </c>
      <c r="C1114" s="2">
        <v>2013</v>
      </c>
      <c r="D1114" s="1">
        <v>42029</v>
      </c>
      <c r="E1114" t="s">
        <v>835</v>
      </c>
      <c r="F1114" s="2" t="s">
        <v>1</v>
      </c>
      <c r="G1114" s="13">
        <v>153236100</v>
      </c>
      <c r="H1114" s="13">
        <v>2400</v>
      </c>
      <c r="I1114" s="13">
        <v>29800</v>
      </c>
      <c r="J1114" s="13">
        <v>0</v>
      </c>
      <c r="K1114" s="13">
        <v>0</v>
      </c>
      <c r="L1114" s="13">
        <v>100</v>
      </c>
      <c r="M1114" s="13">
        <v>32300</v>
      </c>
      <c r="N1114" s="13">
        <v>213400</v>
      </c>
      <c r="O1114" s="13">
        <v>205900</v>
      </c>
      <c r="P1114" s="13">
        <v>2600</v>
      </c>
      <c r="Q1114" s="13">
        <v>100</v>
      </c>
      <c r="R1114" s="13">
        <v>1880800</v>
      </c>
      <c r="S1114" s="13">
        <v>2302800</v>
      </c>
      <c r="T1114" s="13">
        <v>215800</v>
      </c>
      <c r="U1114" s="13">
        <v>235700</v>
      </c>
      <c r="V1114" s="13">
        <v>2600</v>
      </c>
      <c r="W1114" s="13">
        <v>100</v>
      </c>
      <c r="X1114" s="13">
        <v>1880900</v>
      </c>
      <c r="Y1114" s="13">
        <v>2335100</v>
      </c>
    </row>
    <row r="1115" spans="2:25" x14ac:dyDescent="0.25">
      <c r="B1115" s="2">
        <v>1110</v>
      </c>
      <c r="C1115" s="2">
        <v>2013</v>
      </c>
      <c r="D1115" s="1">
        <v>42030</v>
      </c>
      <c r="E1115" t="s">
        <v>836</v>
      </c>
      <c r="F1115" s="2" t="s">
        <v>1</v>
      </c>
      <c r="G1115" s="13">
        <v>96822300</v>
      </c>
      <c r="H1115" s="13">
        <v>400</v>
      </c>
      <c r="I1115" s="13">
        <v>3100</v>
      </c>
      <c r="J1115" s="13">
        <v>0</v>
      </c>
      <c r="K1115" s="13">
        <v>0</v>
      </c>
      <c r="L1115" s="13">
        <v>15100</v>
      </c>
      <c r="M1115" s="13">
        <v>18600</v>
      </c>
      <c r="N1115" s="13">
        <v>209600</v>
      </c>
      <c r="O1115" s="13">
        <v>290300</v>
      </c>
      <c r="P1115" s="13">
        <v>0</v>
      </c>
      <c r="Q1115" s="13">
        <v>-100</v>
      </c>
      <c r="R1115" s="13">
        <v>238700</v>
      </c>
      <c r="S1115" s="13">
        <v>738500</v>
      </c>
      <c r="T1115" s="13">
        <v>210000</v>
      </c>
      <c r="U1115" s="13">
        <v>293400</v>
      </c>
      <c r="V1115" s="13">
        <v>0</v>
      </c>
      <c r="W1115" s="13">
        <v>-100</v>
      </c>
      <c r="X1115" s="13">
        <v>253800</v>
      </c>
      <c r="Y1115" s="13">
        <v>757100</v>
      </c>
    </row>
    <row r="1116" spans="2:25" x14ac:dyDescent="0.25">
      <c r="B1116" s="2">
        <v>1111</v>
      </c>
      <c r="C1116" s="2">
        <v>2013</v>
      </c>
      <c r="D1116" s="1">
        <v>42032</v>
      </c>
      <c r="E1116" t="s">
        <v>837</v>
      </c>
      <c r="F1116" s="2" t="s">
        <v>1</v>
      </c>
      <c r="G1116" s="13">
        <v>91433700</v>
      </c>
      <c r="H1116" s="13">
        <v>100</v>
      </c>
      <c r="I1116" s="13">
        <v>600</v>
      </c>
      <c r="J1116" s="13">
        <v>0</v>
      </c>
      <c r="K1116" s="13">
        <v>0</v>
      </c>
      <c r="L1116" s="13">
        <v>100</v>
      </c>
      <c r="M1116" s="13">
        <v>800</v>
      </c>
      <c r="N1116" s="13">
        <v>52400</v>
      </c>
      <c r="O1116" s="13">
        <v>396900</v>
      </c>
      <c r="P1116" s="13">
        <v>0</v>
      </c>
      <c r="Q1116" s="13">
        <v>0</v>
      </c>
      <c r="R1116" s="13">
        <v>98500</v>
      </c>
      <c r="S1116" s="13">
        <v>547800</v>
      </c>
      <c r="T1116" s="13">
        <v>52500</v>
      </c>
      <c r="U1116" s="13">
        <v>397500</v>
      </c>
      <c r="V1116" s="13">
        <v>0</v>
      </c>
      <c r="W1116" s="13">
        <v>0</v>
      </c>
      <c r="X1116" s="13">
        <v>98600</v>
      </c>
      <c r="Y1116" s="13">
        <v>548600</v>
      </c>
    </row>
    <row r="1117" spans="2:25" x14ac:dyDescent="0.25">
      <c r="B1117" s="2">
        <v>1112</v>
      </c>
      <c r="C1117" s="2">
        <v>2013</v>
      </c>
      <c r="D1117" s="1">
        <v>42034</v>
      </c>
      <c r="E1117" t="s">
        <v>838</v>
      </c>
      <c r="F1117" s="2" t="s">
        <v>1</v>
      </c>
      <c r="G1117" s="13">
        <v>116867100</v>
      </c>
      <c r="H1117" s="13">
        <v>0</v>
      </c>
      <c r="I1117" s="13">
        <v>0</v>
      </c>
      <c r="J1117" s="13">
        <v>0</v>
      </c>
      <c r="K1117" s="13">
        <v>0</v>
      </c>
      <c r="L1117" s="13">
        <v>0</v>
      </c>
      <c r="M1117" s="13">
        <v>0</v>
      </c>
      <c r="N1117" s="13">
        <v>41900</v>
      </c>
      <c r="O1117" s="13">
        <v>170700</v>
      </c>
      <c r="P1117" s="13">
        <v>0</v>
      </c>
      <c r="Q1117" s="13">
        <v>1400</v>
      </c>
      <c r="R1117" s="13">
        <v>158000</v>
      </c>
      <c r="S1117" s="13">
        <v>372000</v>
      </c>
      <c r="T1117" s="13">
        <v>41900</v>
      </c>
      <c r="U1117" s="13">
        <v>170700</v>
      </c>
      <c r="V1117" s="13">
        <v>0</v>
      </c>
      <c r="W1117" s="13">
        <v>1400</v>
      </c>
      <c r="X1117" s="13">
        <v>158000</v>
      </c>
      <c r="Y1117" s="13">
        <v>372000</v>
      </c>
    </row>
    <row r="1118" spans="2:25" x14ac:dyDescent="0.25">
      <c r="B1118" s="2">
        <v>1113</v>
      </c>
      <c r="C1118" s="2">
        <v>2013</v>
      </c>
      <c r="D1118" s="1">
        <v>42036</v>
      </c>
      <c r="E1118" t="s">
        <v>839</v>
      </c>
      <c r="F1118" s="2" t="s">
        <v>1</v>
      </c>
      <c r="G1118" s="13">
        <v>250578700</v>
      </c>
      <c r="H1118" s="13">
        <v>113200</v>
      </c>
      <c r="I1118" s="13">
        <v>122000</v>
      </c>
      <c r="J1118" s="13">
        <v>0</v>
      </c>
      <c r="K1118" s="13">
        <v>0</v>
      </c>
      <c r="L1118" s="13">
        <v>35700</v>
      </c>
      <c r="M1118" s="13">
        <v>270900</v>
      </c>
      <c r="N1118" s="13">
        <v>100000</v>
      </c>
      <c r="O1118" s="13">
        <v>84800</v>
      </c>
      <c r="P1118" s="13">
        <v>0</v>
      </c>
      <c r="Q1118" s="13">
        <v>0</v>
      </c>
      <c r="R1118" s="13">
        <v>456600</v>
      </c>
      <c r="S1118" s="13">
        <v>641400</v>
      </c>
      <c r="T1118" s="13">
        <v>213200</v>
      </c>
      <c r="U1118" s="13">
        <v>206800</v>
      </c>
      <c r="V1118" s="13">
        <v>0</v>
      </c>
      <c r="W1118" s="13">
        <v>0</v>
      </c>
      <c r="X1118" s="13">
        <v>492300</v>
      </c>
      <c r="Y1118" s="13">
        <v>912300</v>
      </c>
    </row>
    <row r="1119" spans="2:25" x14ac:dyDescent="0.25">
      <c r="B1119" s="2">
        <v>1114</v>
      </c>
      <c r="C1119" s="2">
        <v>2013</v>
      </c>
      <c r="D1119" s="1">
        <v>42038</v>
      </c>
      <c r="E1119" t="s">
        <v>840</v>
      </c>
      <c r="F1119" s="2" t="s">
        <v>1</v>
      </c>
      <c r="G1119" s="13">
        <v>96948300</v>
      </c>
      <c r="H1119" s="13">
        <v>11400</v>
      </c>
      <c r="I1119" s="13">
        <v>26700</v>
      </c>
      <c r="J1119" s="13">
        <v>0</v>
      </c>
      <c r="K1119" s="13">
        <v>0</v>
      </c>
      <c r="L1119" s="13">
        <v>3200</v>
      </c>
      <c r="M1119" s="13">
        <v>41300</v>
      </c>
      <c r="N1119" s="13">
        <v>86900</v>
      </c>
      <c r="O1119" s="13">
        <v>33800</v>
      </c>
      <c r="P1119" s="13">
        <v>0</v>
      </c>
      <c r="Q1119" s="13">
        <v>0</v>
      </c>
      <c r="R1119" s="13">
        <v>270100</v>
      </c>
      <c r="S1119" s="13">
        <v>390800</v>
      </c>
      <c r="T1119" s="13">
        <v>98300</v>
      </c>
      <c r="U1119" s="13">
        <v>60500</v>
      </c>
      <c r="V1119" s="13">
        <v>0</v>
      </c>
      <c r="W1119" s="13">
        <v>0</v>
      </c>
      <c r="X1119" s="13">
        <v>273300</v>
      </c>
      <c r="Y1119" s="13">
        <v>432100</v>
      </c>
    </row>
    <row r="1120" spans="2:25" x14ac:dyDescent="0.25">
      <c r="B1120" s="2">
        <v>1115</v>
      </c>
      <c r="C1120" s="2">
        <v>2013</v>
      </c>
      <c r="D1120" s="1">
        <v>42040</v>
      </c>
      <c r="E1120" t="s">
        <v>841</v>
      </c>
      <c r="F1120" s="2" t="s">
        <v>1</v>
      </c>
      <c r="G1120" s="13">
        <v>122045900</v>
      </c>
      <c r="H1120" s="13">
        <v>2000</v>
      </c>
      <c r="I1120" s="13">
        <v>14500</v>
      </c>
      <c r="J1120" s="13">
        <v>0</v>
      </c>
      <c r="K1120" s="13">
        <v>0</v>
      </c>
      <c r="L1120" s="13">
        <v>200</v>
      </c>
      <c r="M1120" s="13">
        <v>16700</v>
      </c>
      <c r="N1120" s="13">
        <v>283500</v>
      </c>
      <c r="O1120" s="13">
        <v>1003600</v>
      </c>
      <c r="P1120" s="13">
        <v>0</v>
      </c>
      <c r="Q1120" s="13">
        <v>0</v>
      </c>
      <c r="R1120" s="13">
        <v>258200</v>
      </c>
      <c r="S1120" s="13">
        <v>1545300</v>
      </c>
      <c r="T1120" s="13">
        <v>285500</v>
      </c>
      <c r="U1120" s="13">
        <v>1018100</v>
      </c>
      <c r="V1120" s="13">
        <v>0</v>
      </c>
      <c r="W1120" s="13">
        <v>0</v>
      </c>
      <c r="X1120" s="13">
        <v>258400</v>
      </c>
      <c r="Y1120" s="13">
        <v>1562000</v>
      </c>
    </row>
    <row r="1121" spans="2:25" x14ac:dyDescent="0.25">
      <c r="B1121" s="2">
        <v>1116</v>
      </c>
      <c r="C1121" s="2">
        <v>2013</v>
      </c>
      <c r="D1121" s="1">
        <v>42042</v>
      </c>
      <c r="E1121" t="s">
        <v>842</v>
      </c>
      <c r="F1121" s="2" t="s">
        <v>1</v>
      </c>
      <c r="G1121" s="13">
        <v>294866000</v>
      </c>
      <c r="H1121" s="13">
        <v>0</v>
      </c>
      <c r="I1121" s="13">
        <v>0</v>
      </c>
      <c r="J1121" s="13">
        <v>0</v>
      </c>
      <c r="K1121" s="13">
        <v>0</v>
      </c>
      <c r="L1121" s="13">
        <v>0</v>
      </c>
      <c r="M1121" s="13">
        <v>0</v>
      </c>
      <c r="N1121" s="13">
        <v>303300</v>
      </c>
      <c r="O1121" s="13">
        <v>285300</v>
      </c>
      <c r="P1121" s="13">
        <v>2800</v>
      </c>
      <c r="Q1121" s="13">
        <v>0</v>
      </c>
      <c r="R1121" s="13">
        <v>127900</v>
      </c>
      <c r="S1121" s="13">
        <v>719300</v>
      </c>
      <c r="T1121" s="13">
        <v>303300</v>
      </c>
      <c r="U1121" s="13">
        <v>285300</v>
      </c>
      <c r="V1121" s="13">
        <v>2800</v>
      </c>
      <c r="W1121" s="13">
        <v>0</v>
      </c>
      <c r="X1121" s="13">
        <v>127900</v>
      </c>
      <c r="Y1121" s="13">
        <v>719300</v>
      </c>
    </row>
    <row r="1122" spans="2:25" x14ac:dyDescent="0.25">
      <c r="B1122" s="2">
        <v>1117</v>
      </c>
      <c r="C1122" s="2">
        <v>2013</v>
      </c>
      <c r="D1122" s="1">
        <v>42044</v>
      </c>
      <c r="E1122" t="s">
        <v>843</v>
      </c>
      <c r="F1122" s="2" t="s">
        <v>1</v>
      </c>
      <c r="G1122" s="13">
        <v>80797400</v>
      </c>
      <c r="H1122" s="13">
        <v>0</v>
      </c>
      <c r="I1122" s="13">
        <v>0</v>
      </c>
      <c r="J1122" s="13">
        <v>0</v>
      </c>
      <c r="K1122" s="13">
        <v>0</v>
      </c>
      <c r="L1122" s="13">
        <v>0</v>
      </c>
      <c r="M1122" s="13">
        <v>0</v>
      </c>
      <c r="N1122" s="13">
        <v>148500</v>
      </c>
      <c r="O1122" s="13">
        <v>268000</v>
      </c>
      <c r="P1122" s="13">
        <v>0</v>
      </c>
      <c r="Q1122" s="13">
        <v>0</v>
      </c>
      <c r="R1122" s="13">
        <v>486500</v>
      </c>
      <c r="S1122" s="13">
        <v>903000</v>
      </c>
      <c r="T1122" s="13">
        <v>148500</v>
      </c>
      <c r="U1122" s="13">
        <v>268000</v>
      </c>
      <c r="V1122" s="13">
        <v>0</v>
      </c>
      <c r="W1122" s="13">
        <v>0</v>
      </c>
      <c r="X1122" s="13">
        <v>486500</v>
      </c>
      <c r="Y1122" s="13">
        <v>903000</v>
      </c>
    </row>
    <row r="1123" spans="2:25" x14ac:dyDescent="0.25">
      <c r="B1123" s="2">
        <v>1118</v>
      </c>
      <c r="C1123" s="2">
        <v>2013</v>
      </c>
      <c r="D1123" s="1">
        <v>42146</v>
      </c>
      <c r="E1123" t="s">
        <v>830</v>
      </c>
      <c r="F1123" s="2" t="s">
        <v>19</v>
      </c>
      <c r="G1123" s="13">
        <v>30212200</v>
      </c>
      <c r="H1123" s="13">
        <v>159300</v>
      </c>
      <c r="I1123" s="13">
        <v>1389000</v>
      </c>
      <c r="J1123" s="13">
        <v>0</v>
      </c>
      <c r="K1123" s="13">
        <v>0</v>
      </c>
      <c r="L1123" s="13">
        <v>2400</v>
      </c>
      <c r="M1123" s="13">
        <v>1550700</v>
      </c>
      <c r="N1123" s="13">
        <v>334100</v>
      </c>
      <c r="O1123" s="13">
        <v>183300</v>
      </c>
      <c r="P1123" s="13">
        <v>0</v>
      </c>
      <c r="Q1123" s="13">
        <v>300</v>
      </c>
      <c r="R1123" s="13">
        <v>361700</v>
      </c>
      <c r="S1123" s="13">
        <v>879400</v>
      </c>
      <c r="T1123" s="13">
        <v>493400</v>
      </c>
      <c r="U1123" s="13">
        <v>1572300</v>
      </c>
      <c r="V1123" s="13">
        <v>0</v>
      </c>
      <c r="W1123" s="13">
        <v>300</v>
      </c>
      <c r="X1123" s="13">
        <v>364100</v>
      </c>
      <c r="Y1123" s="13">
        <v>2430100</v>
      </c>
    </row>
    <row r="1124" spans="2:25" x14ac:dyDescent="0.25">
      <c r="B1124" s="2">
        <v>1119</v>
      </c>
      <c r="C1124" s="2">
        <v>2013</v>
      </c>
      <c r="D1124" s="1">
        <v>42171</v>
      </c>
      <c r="E1124" t="s">
        <v>108</v>
      </c>
      <c r="F1124" s="2" t="s">
        <v>19</v>
      </c>
      <c r="G1124" s="13">
        <v>790000</v>
      </c>
      <c r="H1124" s="13">
        <v>0</v>
      </c>
      <c r="I1124" s="13">
        <v>0</v>
      </c>
      <c r="J1124" s="13">
        <v>0</v>
      </c>
      <c r="K1124" s="13">
        <v>0</v>
      </c>
      <c r="L1124" s="13">
        <v>0</v>
      </c>
      <c r="M1124" s="13">
        <v>0</v>
      </c>
      <c r="N1124" s="13">
        <v>5700</v>
      </c>
      <c r="O1124" s="13">
        <v>0</v>
      </c>
      <c r="P1124" s="13">
        <v>0</v>
      </c>
      <c r="Q1124" s="13">
        <v>0</v>
      </c>
      <c r="R1124" s="13">
        <v>0</v>
      </c>
      <c r="S1124" s="13">
        <v>5700</v>
      </c>
      <c r="T1124" s="13">
        <v>5700</v>
      </c>
      <c r="U1124" s="13">
        <v>0</v>
      </c>
      <c r="V1124" s="13">
        <v>0</v>
      </c>
      <c r="W1124" s="13">
        <v>0</v>
      </c>
      <c r="X1124" s="13">
        <v>0</v>
      </c>
      <c r="Y1124" s="13">
        <v>5700</v>
      </c>
    </row>
    <row r="1125" spans="2:25" x14ac:dyDescent="0.25">
      <c r="B1125" s="2">
        <v>1120</v>
      </c>
      <c r="C1125" s="2">
        <v>2013</v>
      </c>
      <c r="D1125" s="1">
        <v>42181</v>
      </c>
      <c r="E1125" t="s">
        <v>844</v>
      </c>
      <c r="F1125" s="2" t="s">
        <v>19</v>
      </c>
      <c r="G1125" s="13">
        <v>21666400</v>
      </c>
      <c r="H1125" s="13">
        <v>99800</v>
      </c>
      <c r="I1125" s="13">
        <v>1500</v>
      </c>
      <c r="J1125" s="13">
        <v>0</v>
      </c>
      <c r="K1125" s="13">
        <v>0</v>
      </c>
      <c r="L1125" s="13">
        <v>56300</v>
      </c>
      <c r="M1125" s="13">
        <v>157600</v>
      </c>
      <c r="N1125" s="13">
        <v>307700</v>
      </c>
      <c r="O1125" s="13">
        <v>373400</v>
      </c>
      <c r="P1125" s="13">
        <v>0</v>
      </c>
      <c r="Q1125" s="13">
        <v>-100</v>
      </c>
      <c r="R1125" s="13">
        <v>96700</v>
      </c>
      <c r="S1125" s="13">
        <v>777700</v>
      </c>
      <c r="T1125" s="13">
        <v>407500</v>
      </c>
      <c r="U1125" s="13">
        <v>374900</v>
      </c>
      <c r="V1125" s="13">
        <v>0</v>
      </c>
      <c r="W1125" s="13">
        <v>-100</v>
      </c>
      <c r="X1125" s="13">
        <v>153000</v>
      </c>
      <c r="Y1125" s="13">
        <v>935300</v>
      </c>
    </row>
    <row r="1126" spans="2:25" x14ac:dyDescent="0.25">
      <c r="B1126" s="2">
        <v>1121</v>
      </c>
      <c r="C1126" s="2">
        <v>2013</v>
      </c>
      <c r="D1126" s="1">
        <v>42231</v>
      </c>
      <c r="E1126" t="s">
        <v>827</v>
      </c>
      <c r="F1126" s="2" t="s">
        <v>20</v>
      </c>
      <c r="G1126" s="13">
        <v>53343100</v>
      </c>
      <c r="H1126" s="13">
        <v>153800</v>
      </c>
      <c r="I1126" s="13">
        <v>580900</v>
      </c>
      <c r="J1126" s="13">
        <v>0</v>
      </c>
      <c r="K1126" s="13">
        <v>0</v>
      </c>
      <c r="L1126" s="13">
        <v>29700</v>
      </c>
      <c r="M1126" s="13">
        <v>764400</v>
      </c>
      <c r="N1126" s="13">
        <v>417200</v>
      </c>
      <c r="O1126" s="13">
        <v>784600</v>
      </c>
      <c r="P1126" s="13">
        <v>0</v>
      </c>
      <c r="Q1126" s="13">
        <v>0</v>
      </c>
      <c r="R1126" s="13">
        <v>168800</v>
      </c>
      <c r="S1126" s="13">
        <v>1370600</v>
      </c>
      <c r="T1126" s="13">
        <v>571000</v>
      </c>
      <c r="U1126" s="13">
        <v>1365500</v>
      </c>
      <c r="V1126" s="13">
        <v>0</v>
      </c>
      <c r="W1126" s="13">
        <v>0</v>
      </c>
      <c r="X1126" s="13">
        <v>198500</v>
      </c>
      <c r="Y1126" s="13">
        <v>2135000</v>
      </c>
    </row>
    <row r="1127" spans="2:25" x14ac:dyDescent="0.25">
      <c r="B1127" s="2">
        <v>1122</v>
      </c>
      <c r="C1127" s="2">
        <v>2013</v>
      </c>
      <c r="D1127" s="1">
        <v>42265</v>
      </c>
      <c r="E1127" t="s">
        <v>836</v>
      </c>
      <c r="F1127" s="2" t="s">
        <v>20</v>
      </c>
      <c r="G1127" s="13">
        <v>182004300</v>
      </c>
      <c r="H1127" s="13">
        <v>306000</v>
      </c>
      <c r="I1127" s="13">
        <v>462600</v>
      </c>
      <c r="J1127" s="13">
        <v>0</v>
      </c>
      <c r="K1127" s="13">
        <v>0</v>
      </c>
      <c r="L1127" s="13">
        <v>291500</v>
      </c>
      <c r="M1127" s="13">
        <v>1060100</v>
      </c>
      <c r="N1127" s="13">
        <v>2241700</v>
      </c>
      <c r="O1127" s="13">
        <v>262200</v>
      </c>
      <c r="P1127" s="13">
        <v>0</v>
      </c>
      <c r="Q1127" s="13">
        <v>0</v>
      </c>
      <c r="R1127" s="13">
        <v>333700</v>
      </c>
      <c r="S1127" s="13">
        <v>2837600</v>
      </c>
      <c r="T1127" s="13">
        <v>2547700</v>
      </c>
      <c r="U1127" s="13">
        <v>724800</v>
      </c>
      <c r="V1127" s="13">
        <v>0</v>
      </c>
      <c r="W1127" s="13">
        <v>0</v>
      </c>
      <c r="X1127" s="13">
        <v>625200</v>
      </c>
      <c r="Y1127" s="13">
        <v>3897700</v>
      </c>
    </row>
    <row r="1128" spans="2:25" x14ac:dyDescent="0.25">
      <c r="B1128" s="2">
        <v>1123</v>
      </c>
      <c r="C1128" s="2">
        <v>2013</v>
      </c>
      <c r="D1128" s="1">
        <v>42266</v>
      </c>
      <c r="E1128" t="s">
        <v>837</v>
      </c>
      <c r="F1128" s="2" t="s">
        <v>20</v>
      </c>
      <c r="G1128" s="13">
        <v>139956000</v>
      </c>
      <c r="H1128" s="13">
        <v>242100</v>
      </c>
      <c r="I1128" s="13">
        <v>651100</v>
      </c>
      <c r="J1128" s="13">
        <v>0</v>
      </c>
      <c r="K1128" s="13">
        <v>0</v>
      </c>
      <c r="L1128" s="13">
        <v>42700</v>
      </c>
      <c r="M1128" s="13">
        <v>935900</v>
      </c>
      <c r="N1128" s="13">
        <v>2606500</v>
      </c>
      <c r="O1128" s="13">
        <v>2162600</v>
      </c>
      <c r="P1128" s="13">
        <v>0</v>
      </c>
      <c r="Q1128" s="13">
        <v>3400</v>
      </c>
      <c r="R1128" s="13">
        <v>704500</v>
      </c>
      <c r="S1128" s="13">
        <v>5477000</v>
      </c>
      <c r="T1128" s="13">
        <v>2848600</v>
      </c>
      <c r="U1128" s="13">
        <v>2813700</v>
      </c>
      <c r="V1128" s="13">
        <v>0</v>
      </c>
      <c r="W1128" s="13">
        <v>3400</v>
      </c>
      <c r="X1128" s="13">
        <v>747200</v>
      </c>
      <c r="Y1128" s="13">
        <v>6412900</v>
      </c>
    </row>
    <row r="1129" spans="2:25" x14ac:dyDescent="0.25">
      <c r="B1129" s="2">
        <v>1124</v>
      </c>
      <c r="C1129" s="2">
        <v>2013</v>
      </c>
      <c r="D1129" s="1">
        <v>43002</v>
      </c>
      <c r="E1129" t="s">
        <v>845</v>
      </c>
      <c r="F1129" s="2" t="s">
        <v>1</v>
      </c>
      <c r="G1129" s="13">
        <v>238712500</v>
      </c>
      <c r="H1129" s="13">
        <v>100</v>
      </c>
      <c r="I1129" s="13">
        <v>1100</v>
      </c>
      <c r="J1129" s="13">
        <v>0</v>
      </c>
      <c r="K1129" s="13">
        <v>0</v>
      </c>
      <c r="L1129" s="13">
        <v>200</v>
      </c>
      <c r="M1129" s="13">
        <v>1400</v>
      </c>
      <c r="N1129" s="13">
        <v>46300</v>
      </c>
      <c r="O1129" s="13">
        <v>327200</v>
      </c>
      <c r="P1129" s="13">
        <v>900</v>
      </c>
      <c r="Q1129" s="13">
        <v>167100</v>
      </c>
      <c r="R1129" s="13">
        <v>450700</v>
      </c>
      <c r="S1129" s="13">
        <v>992200</v>
      </c>
      <c r="T1129" s="13">
        <v>46400</v>
      </c>
      <c r="U1129" s="13">
        <v>328300</v>
      </c>
      <c r="V1129" s="13">
        <v>900</v>
      </c>
      <c r="W1129" s="13">
        <v>167100</v>
      </c>
      <c r="X1129" s="13">
        <v>450900</v>
      </c>
      <c r="Y1129" s="13">
        <v>993600</v>
      </c>
    </row>
    <row r="1130" spans="2:25" x14ac:dyDescent="0.25">
      <c r="B1130" s="2">
        <v>1125</v>
      </c>
      <c r="C1130" s="2">
        <v>2013</v>
      </c>
      <c r="D1130" s="1">
        <v>43004</v>
      </c>
      <c r="E1130" t="s">
        <v>846</v>
      </c>
      <c r="F1130" s="2" t="s">
        <v>1</v>
      </c>
      <c r="G1130" s="13">
        <v>248300800</v>
      </c>
      <c r="H1130" s="13">
        <v>0</v>
      </c>
      <c r="I1130" s="13">
        <v>11200</v>
      </c>
      <c r="J1130" s="13">
        <v>0</v>
      </c>
      <c r="K1130" s="13">
        <v>0</v>
      </c>
      <c r="L1130" s="13">
        <v>0</v>
      </c>
      <c r="M1130" s="13">
        <v>11200</v>
      </c>
      <c r="N1130" s="13">
        <v>349800</v>
      </c>
      <c r="O1130" s="13">
        <v>381700</v>
      </c>
      <c r="P1130" s="13">
        <v>0</v>
      </c>
      <c r="Q1130" s="13">
        <v>0</v>
      </c>
      <c r="R1130" s="13">
        <v>163300</v>
      </c>
      <c r="S1130" s="13">
        <v>894800</v>
      </c>
      <c r="T1130" s="13">
        <v>349800</v>
      </c>
      <c r="U1130" s="13">
        <v>392900</v>
      </c>
      <c r="V1130" s="13">
        <v>0</v>
      </c>
      <c r="W1130" s="13">
        <v>0</v>
      </c>
      <c r="X1130" s="13">
        <v>163300</v>
      </c>
      <c r="Y1130" s="13">
        <v>906000</v>
      </c>
    </row>
    <row r="1131" spans="2:25" x14ac:dyDescent="0.25">
      <c r="B1131" s="2">
        <v>1126</v>
      </c>
      <c r="C1131" s="2">
        <v>2013</v>
      </c>
      <c r="D1131" s="1">
        <v>43006</v>
      </c>
      <c r="E1131" t="s">
        <v>847</v>
      </c>
      <c r="F1131" s="2" t="s">
        <v>1</v>
      </c>
      <c r="G1131" s="13">
        <v>96007400</v>
      </c>
      <c r="H1131" s="13">
        <v>700</v>
      </c>
      <c r="I1131" s="13">
        <v>10200</v>
      </c>
      <c r="J1131" s="13">
        <v>0</v>
      </c>
      <c r="K1131" s="13">
        <v>0</v>
      </c>
      <c r="L1131" s="13">
        <v>1000</v>
      </c>
      <c r="M1131" s="13">
        <v>11900</v>
      </c>
      <c r="N1131" s="13">
        <v>44700</v>
      </c>
      <c r="O1131" s="13">
        <v>19600</v>
      </c>
      <c r="P1131" s="13">
        <v>0</v>
      </c>
      <c r="Q1131" s="13">
        <v>5800</v>
      </c>
      <c r="R1131" s="13">
        <v>1274100</v>
      </c>
      <c r="S1131" s="13">
        <v>1344200</v>
      </c>
      <c r="T1131" s="13">
        <v>45400</v>
      </c>
      <c r="U1131" s="13">
        <v>29800</v>
      </c>
      <c r="V1131" s="13">
        <v>0</v>
      </c>
      <c r="W1131" s="13">
        <v>5800</v>
      </c>
      <c r="X1131" s="13">
        <v>1275100</v>
      </c>
      <c r="Y1131" s="13">
        <v>1356100</v>
      </c>
    </row>
    <row r="1132" spans="2:25" x14ac:dyDescent="0.25">
      <c r="B1132" s="2">
        <v>1127</v>
      </c>
      <c r="C1132" s="2">
        <v>2013</v>
      </c>
      <c r="D1132" s="1">
        <v>43008</v>
      </c>
      <c r="E1132" t="s">
        <v>848</v>
      </c>
      <c r="F1132" s="2" t="s">
        <v>1</v>
      </c>
      <c r="G1132" s="13">
        <v>333881700</v>
      </c>
      <c r="H1132" s="13">
        <v>5800</v>
      </c>
      <c r="I1132" s="13">
        <v>21700</v>
      </c>
      <c r="J1132" s="13">
        <v>0</v>
      </c>
      <c r="K1132" s="13">
        <v>0</v>
      </c>
      <c r="L1132" s="13">
        <v>2500</v>
      </c>
      <c r="M1132" s="13">
        <v>30000</v>
      </c>
      <c r="N1132" s="13">
        <v>231500</v>
      </c>
      <c r="O1132" s="13">
        <v>120500</v>
      </c>
      <c r="P1132" s="13">
        <v>73300</v>
      </c>
      <c r="Q1132" s="13">
        <v>17800</v>
      </c>
      <c r="R1132" s="13">
        <v>474000</v>
      </c>
      <c r="S1132" s="13">
        <v>917100</v>
      </c>
      <c r="T1132" s="13">
        <v>237300</v>
      </c>
      <c r="U1132" s="13">
        <v>142200</v>
      </c>
      <c r="V1132" s="13">
        <v>73300</v>
      </c>
      <c r="W1132" s="13">
        <v>17800</v>
      </c>
      <c r="X1132" s="13">
        <v>476500</v>
      </c>
      <c r="Y1132" s="13">
        <v>947100</v>
      </c>
    </row>
    <row r="1133" spans="2:25" x14ac:dyDescent="0.25">
      <c r="B1133" s="2">
        <v>1128</v>
      </c>
      <c r="C1133" s="2">
        <v>2013</v>
      </c>
      <c r="D1133" s="1">
        <v>43010</v>
      </c>
      <c r="E1133" t="s">
        <v>849</v>
      </c>
      <c r="F1133" s="2" t="s">
        <v>1</v>
      </c>
      <c r="G1133" s="13">
        <v>229090300</v>
      </c>
      <c r="H1133" s="13">
        <v>0</v>
      </c>
      <c r="I1133" s="13">
        <v>0</v>
      </c>
      <c r="J1133" s="13">
        <v>0</v>
      </c>
      <c r="K1133" s="13">
        <v>0</v>
      </c>
      <c r="L1133" s="13">
        <v>0</v>
      </c>
      <c r="M1133" s="13">
        <v>0</v>
      </c>
      <c r="N1133" s="13">
        <v>98800</v>
      </c>
      <c r="O1133" s="13">
        <v>226000</v>
      </c>
      <c r="P1133" s="13">
        <v>1700</v>
      </c>
      <c r="Q1133" s="13">
        <v>-7900</v>
      </c>
      <c r="R1133" s="13">
        <v>375600</v>
      </c>
      <c r="S1133" s="13">
        <v>694200</v>
      </c>
      <c r="T1133" s="13">
        <v>98800</v>
      </c>
      <c r="U1133" s="13">
        <v>226000</v>
      </c>
      <c r="V1133" s="13">
        <v>1700</v>
      </c>
      <c r="W1133" s="13">
        <v>-7900</v>
      </c>
      <c r="X1133" s="13">
        <v>375600</v>
      </c>
      <c r="Y1133" s="13">
        <v>694200</v>
      </c>
    </row>
    <row r="1134" spans="2:25" x14ac:dyDescent="0.25">
      <c r="B1134" s="2">
        <v>1129</v>
      </c>
      <c r="C1134" s="2">
        <v>2013</v>
      </c>
      <c r="D1134" s="1">
        <v>43012</v>
      </c>
      <c r="E1134" t="s">
        <v>850</v>
      </c>
      <c r="F1134" s="2" t="s">
        <v>1</v>
      </c>
      <c r="G1134" s="13">
        <v>68471400</v>
      </c>
      <c r="H1134" s="13">
        <v>0</v>
      </c>
      <c r="I1134" s="13">
        <v>0</v>
      </c>
      <c r="J1134" s="13">
        <v>0</v>
      </c>
      <c r="K1134" s="13">
        <v>0</v>
      </c>
      <c r="L1134" s="13">
        <v>0</v>
      </c>
      <c r="M1134" s="13">
        <v>0</v>
      </c>
      <c r="N1134" s="13">
        <v>54600</v>
      </c>
      <c r="O1134" s="13">
        <v>61200</v>
      </c>
      <c r="P1134" s="13">
        <v>0</v>
      </c>
      <c r="Q1134" s="13">
        <v>0</v>
      </c>
      <c r="R1134" s="13">
        <v>1035200</v>
      </c>
      <c r="S1134" s="13">
        <v>1151000</v>
      </c>
      <c r="T1134" s="13">
        <v>54600</v>
      </c>
      <c r="U1134" s="13">
        <v>61200</v>
      </c>
      <c r="V1134" s="13">
        <v>0</v>
      </c>
      <c r="W1134" s="13">
        <v>0</v>
      </c>
      <c r="X1134" s="13">
        <v>1035200</v>
      </c>
      <c r="Y1134" s="13">
        <v>1151000</v>
      </c>
    </row>
    <row r="1135" spans="2:25" x14ac:dyDescent="0.25">
      <c r="B1135" s="2">
        <v>1130</v>
      </c>
      <c r="C1135" s="2">
        <v>2013</v>
      </c>
      <c r="D1135" s="1">
        <v>43014</v>
      </c>
      <c r="E1135" t="s">
        <v>851</v>
      </c>
      <c r="F1135" s="2" t="s">
        <v>1</v>
      </c>
      <c r="G1135" s="13">
        <v>32932900</v>
      </c>
      <c r="H1135" s="13">
        <v>0</v>
      </c>
      <c r="I1135" s="13">
        <v>0</v>
      </c>
      <c r="J1135" s="13">
        <v>0</v>
      </c>
      <c r="K1135" s="13">
        <v>0</v>
      </c>
      <c r="L1135" s="13">
        <v>0</v>
      </c>
      <c r="M1135" s="13">
        <v>0</v>
      </c>
      <c r="N1135" s="13">
        <v>34600</v>
      </c>
      <c r="O1135" s="13">
        <v>14600</v>
      </c>
      <c r="P1135" s="13">
        <v>200</v>
      </c>
      <c r="Q1135" s="13">
        <v>-100</v>
      </c>
      <c r="R1135" s="13">
        <v>405100</v>
      </c>
      <c r="S1135" s="13">
        <v>454400</v>
      </c>
      <c r="T1135" s="13">
        <v>34600</v>
      </c>
      <c r="U1135" s="13">
        <v>14600</v>
      </c>
      <c r="V1135" s="13">
        <v>200</v>
      </c>
      <c r="W1135" s="13">
        <v>-100</v>
      </c>
      <c r="X1135" s="13">
        <v>405100</v>
      </c>
      <c r="Y1135" s="13">
        <v>454400</v>
      </c>
    </row>
    <row r="1136" spans="2:25" x14ac:dyDescent="0.25">
      <c r="B1136" s="2">
        <v>1131</v>
      </c>
      <c r="C1136" s="2">
        <v>2013</v>
      </c>
      <c r="D1136" s="1">
        <v>43016</v>
      </c>
      <c r="E1136" t="s">
        <v>852</v>
      </c>
      <c r="F1136" s="2" t="s">
        <v>1</v>
      </c>
      <c r="G1136" s="13">
        <v>1466425500</v>
      </c>
      <c r="H1136" s="13">
        <v>60000</v>
      </c>
      <c r="I1136" s="13">
        <v>22100</v>
      </c>
      <c r="J1136" s="13">
        <v>0</v>
      </c>
      <c r="K1136" s="13">
        <v>0</v>
      </c>
      <c r="L1136" s="13">
        <v>78400</v>
      </c>
      <c r="M1136" s="13">
        <v>160500</v>
      </c>
      <c r="N1136" s="13">
        <v>9380200</v>
      </c>
      <c r="O1136" s="13">
        <v>4756100</v>
      </c>
      <c r="P1136" s="13">
        <v>89500</v>
      </c>
      <c r="Q1136" s="13">
        <v>1849500</v>
      </c>
      <c r="R1136" s="13">
        <v>7163500</v>
      </c>
      <c r="S1136" s="13">
        <v>23238800</v>
      </c>
      <c r="T1136" s="13">
        <v>9440200</v>
      </c>
      <c r="U1136" s="13">
        <v>4778200</v>
      </c>
      <c r="V1136" s="13">
        <v>89500</v>
      </c>
      <c r="W1136" s="13">
        <v>1849500</v>
      </c>
      <c r="X1136" s="13">
        <v>7241900</v>
      </c>
      <c r="Y1136" s="13">
        <v>23399300</v>
      </c>
    </row>
    <row r="1137" spans="2:25" x14ac:dyDescent="0.25">
      <c r="B1137" s="2">
        <v>1132</v>
      </c>
      <c r="C1137" s="2">
        <v>2013</v>
      </c>
      <c r="D1137" s="1">
        <v>43018</v>
      </c>
      <c r="E1137" t="s">
        <v>853</v>
      </c>
      <c r="F1137" s="2" t="s">
        <v>1</v>
      </c>
      <c r="G1137" s="13">
        <v>27410700</v>
      </c>
      <c r="H1137" s="13">
        <v>0</v>
      </c>
      <c r="I1137" s="13">
        <v>54900</v>
      </c>
      <c r="J1137" s="13">
        <v>0</v>
      </c>
      <c r="K1137" s="13">
        <v>0</v>
      </c>
      <c r="L1137" s="13">
        <v>500</v>
      </c>
      <c r="M1137" s="13">
        <v>55400</v>
      </c>
      <c r="N1137" s="13">
        <v>28600</v>
      </c>
      <c r="O1137" s="13">
        <v>138900</v>
      </c>
      <c r="P1137" s="13">
        <v>0</v>
      </c>
      <c r="Q1137" s="13">
        <v>0</v>
      </c>
      <c r="R1137" s="13">
        <v>82800</v>
      </c>
      <c r="S1137" s="13">
        <v>250300</v>
      </c>
      <c r="T1137" s="13">
        <v>28600</v>
      </c>
      <c r="U1137" s="13">
        <v>193800</v>
      </c>
      <c r="V1137" s="13">
        <v>0</v>
      </c>
      <c r="W1137" s="13">
        <v>0</v>
      </c>
      <c r="X1137" s="13">
        <v>83300</v>
      </c>
      <c r="Y1137" s="13">
        <v>305700</v>
      </c>
    </row>
    <row r="1138" spans="2:25" x14ac:dyDescent="0.25">
      <c r="B1138" s="2">
        <v>1133</v>
      </c>
      <c r="C1138" s="2">
        <v>2013</v>
      </c>
      <c r="D1138" s="1">
        <v>43020</v>
      </c>
      <c r="E1138" t="s">
        <v>854</v>
      </c>
      <c r="F1138" s="2" t="s">
        <v>1</v>
      </c>
      <c r="G1138" s="13">
        <v>503402300</v>
      </c>
      <c r="H1138" s="13">
        <v>0</v>
      </c>
      <c r="I1138" s="13">
        <v>0</v>
      </c>
      <c r="J1138" s="13">
        <v>0</v>
      </c>
      <c r="K1138" s="13">
        <v>0</v>
      </c>
      <c r="L1138" s="13">
        <v>0</v>
      </c>
      <c r="M1138" s="13">
        <v>0</v>
      </c>
      <c r="N1138" s="13">
        <v>374900</v>
      </c>
      <c r="O1138" s="13">
        <v>792000</v>
      </c>
      <c r="P1138" s="13">
        <v>55100</v>
      </c>
      <c r="Q1138" s="13">
        <v>0</v>
      </c>
      <c r="R1138" s="13">
        <v>351300</v>
      </c>
      <c r="S1138" s="13">
        <v>1573300</v>
      </c>
      <c r="T1138" s="13">
        <v>374900</v>
      </c>
      <c r="U1138" s="13">
        <v>792000</v>
      </c>
      <c r="V1138" s="13">
        <v>55100</v>
      </c>
      <c r="W1138" s="13">
        <v>0</v>
      </c>
      <c r="X1138" s="13">
        <v>351300</v>
      </c>
      <c r="Y1138" s="13">
        <v>1573300</v>
      </c>
    </row>
    <row r="1139" spans="2:25" x14ac:dyDescent="0.25">
      <c r="B1139" s="2">
        <v>1134</v>
      </c>
      <c r="C1139" s="2">
        <v>2013</v>
      </c>
      <c r="D1139" s="1">
        <v>43022</v>
      </c>
      <c r="E1139" t="s">
        <v>855</v>
      </c>
      <c r="F1139" s="2" t="s">
        <v>1</v>
      </c>
      <c r="G1139" s="13">
        <v>215594800</v>
      </c>
      <c r="H1139" s="13">
        <v>3100</v>
      </c>
      <c r="I1139" s="13">
        <v>5000</v>
      </c>
      <c r="J1139" s="13">
        <v>0</v>
      </c>
      <c r="K1139" s="13">
        <v>0</v>
      </c>
      <c r="L1139" s="13">
        <v>6900</v>
      </c>
      <c r="M1139" s="13">
        <v>15000</v>
      </c>
      <c r="N1139" s="13">
        <v>138900</v>
      </c>
      <c r="O1139" s="13">
        <v>267700</v>
      </c>
      <c r="P1139" s="13">
        <v>300</v>
      </c>
      <c r="Q1139" s="13">
        <v>-89600</v>
      </c>
      <c r="R1139" s="13">
        <v>128800</v>
      </c>
      <c r="S1139" s="13">
        <v>446100</v>
      </c>
      <c r="T1139" s="13">
        <v>142000</v>
      </c>
      <c r="U1139" s="13">
        <v>272700</v>
      </c>
      <c r="V1139" s="13">
        <v>300</v>
      </c>
      <c r="W1139" s="13">
        <v>-89600</v>
      </c>
      <c r="X1139" s="13">
        <v>135700</v>
      </c>
      <c r="Y1139" s="13">
        <v>461100</v>
      </c>
    </row>
    <row r="1140" spans="2:25" x14ac:dyDescent="0.25">
      <c r="B1140" s="2">
        <v>1135</v>
      </c>
      <c r="C1140" s="2">
        <v>2013</v>
      </c>
      <c r="D1140" s="1">
        <v>43024</v>
      </c>
      <c r="E1140" t="s">
        <v>856</v>
      </c>
      <c r="F1140" s="2" t="s">
        <v>1</v>
      </c>
      <c r="G1140" s="13">
        <v>308090500</v>
      </c>
      <c r="H1140" s="13">
        <v>5400</v>
      </c>
      <c r="I1140" s="13">
        <v>56100</v>
      </c>
      <c r="J1140" s="13">
        <v>0</v>
      </c>
      <c r="K1140" s="13">
        <v>0</v>
      </c>
      <c r="L1140" s="13">
        <v>28100</v>
      </c>
      <c r="M1140" s="13">
        <v>89600</v>
      </c>
      <c r="N1140" s="13">
        <v>464900</v>
      </c>
      <c r="O1140" s="13">
        <v>7727000</v>
      </c>
      <c r="P1140" s="13">
        <v>35200</v>
      </c>
      <c r="Q1140" s="13">
        <v>0</v>
      </c>
      <c r="R1140" s="13">
        <v>1493000</v>
      </c>
      <c r="S1140" s="13">
        <v>9720100</v>
      </c>
      <c r="T1140" s="13">
        <v>470300</v>
      </c>
      <c r="U1140" s="13">
        <v>7783100</v>
      </c>
      <c r="V1140" s="13">
        <v>35200</v>
      </c>
      <c r="W1140" s="13">
        <v>0</v>
      </c>
      <c r="X1140" s="13">
        <v>1521100</v>
      </c>
      <c r="Y1140" s="13">
        <v>9809700</v>
      </c>
    </row>
    <row r="1141" spans="2:25" x14ac:dyDescent="0.25">
      <c r="B1141" s="2">
        <v>1136</v>
      </c>
      <c r="C1141" s="2">
        <v>2013</v>
      </c>
      <c r="D1141" s="1">
        <v>43026</v>
      </c>
      <c r="E1141" t="s">
        <v>857</v>
      </c>
      <c r="F1141" s="2" t="s">
        <v>1</v>
      </c>
      <c r="G1141" s="13">
        <v>16972200</v>
      </c>
      <c r="H1141" s="13">
        <v>0</v>
      </c>
      <c r="I1141" s="13">
        <v>1000</v>
      </c>
      <c r="J1141" s="13">
        <v>0</v>
      </c>
      <c r="K1141" s="13">
        <v>0</v>
      </c>
      <c r="L1141" s="13">
        <v>200</v>
      </c>
      <c r="M1141" s="13">
        <v>1200</v>
      </c>
      <c r="N1141" s="13">
        <v>16400</v>
      </c>
      <c r="O1141" s="13">
        <v>2000</v>
      </c>
      <c r="P1141" s="13">
        <v>0</v>
      </c>
      <c r="Q1141" s="13">
        <v>-7500</v>
      </c>
      <c r="R1141" s="13">
        <v>86800</v>
      </c>
      <c r="S1141" s="13">
        <v>97700</v>
      </c>
      <c r="T1141" s="13">
        <v>16400</v>
      </c>
      <c r="U1141" s="13">
        <v>3000</v>
      </c>
      <c r="V1141" s="13">
        <v>0</v>
      </c>
      <c r="W1141" s="13">
        <v>-7500</v>
      </c>
      <c r="X1141" s="13">
        <v>87000</v>
      </c>
      <c r="Y1141" s="13">
        <v>98900</v>
      </c>
    </row>
    <row r="1142" spans="2:25" x14ac:dyDescent="0.25">
      <c r="B1142" s="2">
        <v>1137</v>
      </c>
      <c r="C1142" s="2">
        <v>2013</v>
      </c>
      <c r="D1142" s="1">
        <v>43028</v>
      </c>
      <c r="E1142" t="s">
        <v>858</v>
      </c>
      <c r="F1142" s="2" t="s">
        <v>1</v>
      </c>
      <c r="G1142" s="13">
        <v>282912200</v>
      </c>
      <c r="H1142" s="13">
        <v>13800</v>
      </c>
      <c r="I1142" s="13">
        <v>3300</v>
      </c>
      <c r="J1142" s="13">
        <v>0</v>
      </c>
      <c r="K1142" s="13">
        <v>0</v>
      </c>
      <c r="L1142" s="13">
        <v>15200</v>
      </c>
      <c r="M1142" s="13">
        <v>32300</v>
      </c>
      <c r="N1142" s="13">
        <v>276300</v>
      </c>
      <c r="O1142" s="13">
        <v>241000</v>
      </c>
      <c r="P1142" s="13">
        <v>6900</v>
      </c>
      <c r="Q1142" s="13">
        <v>26500</v>
      </c>
      <c r="R1142" s="13">
        <v>626400</v>
      </c>
      <c r="S1142" s="13">
        <v>1177100</v>
      </c>
      <c r="T1142" s="13">
        <v>290100</v>
      </c>
      <c r="U1142" s="13">
        <v>244300</v>
      </c>
      <c r="V1142" s="13">
        <v>6900</v>
      </c>
      <c r="W1142" s="13">
        <v>26500</v>
      </c>
      <c r="X1142" s="13">
        <v>641600</v>
      </c>
      <c r="Y1142" s="13">
        <v>1209400</v>
      </c>
    </row>
    <row r="1143" spans="2:25" x14ac:dyDescent="0.25">
      <c r="B1143" s="2">
        <v>1138</v>
      </c>
      <c r="C1143" s="2">
        <v>2013</v>
      </c>
      <c r="D1143" s="1">
        <v>43030</v>
      </c>
      <c r="E1143" t="s">
        <v>859</v>
      </c>
      <c r="F1143" s="2" t="s">
        <v>1</v>
      </c>
      <c r="G1143" s="13">
        <v>126044300</v>
      </c>
      <c r="H1143" s="13">
        <v>200</v>
      </c>
      <c r="I1143" s="13">
        <v>0</v>
      </c>
      <c r="J1143" s="13">
        <v>0</v>
      </c>
      <c r="K1143" s="13">
        <v>0</v>
      </c>
      <c r="L1143" s="13">
        <v>1200</v>
      </c>
      <c r="M1143" s="13">
        <v>1400</v>
      </c>
      <c r="N1143" s="13">
        <v>79600</v>
      </c>
      <c r="O1143" s="13">
        <v>51600</v>
      </c>
      <c r="P1143" s="13">
        <v>20800</v>
      </c>
      <c r="Q1143" s="13">
        <v>22400</v>
      </c>
      <c r="R1143" s="13">
        <v>153200</v>
      </c>
      <c r="S1143" s="13">
        <v>327600</v>
      </c>
      <c r="T1143" s="13">
        <v>79800</v>
      </c>
      <c r="U1143" s="13">
        <v>51600</v>
      </c>
      <c r="V1143" s="13">
        <v>20800</v>
      </c>
      <c r="W1143" s="13">
        <v>22400</v>
      </c>
      <c r="X1143" s="13">
        <v>154400</v>
      </c>
      <c r="Y1143" s="13">
        <v>329000</v>
      </c>
    </row>
    <row r="1144" spans="2:25" x14ac:dyDescent="0.25">
      <c r="B1144" s="2">
        <v>1139</v>
      </c>
      <c r="C1144" s="2">
        <v>2013</v>
      </c>
      <c r="D1144" s="1">
        <v>43032</v>
      </c>
      <c r="E1144" t="s">
        <v>860</v>
      </c>
      <c r="F1144" s="2" t="s">
        <v>1</v>
      </c>
      <c r="G1144" s="13">
        <v>85962200</v>
      </c>
      <c r="H1144" s="13">
        <v>100</v>
      </c>
      <c r="I1144" s="13">
        <v>0</v>
      </c>
      <c r="J1144" s="13">
        <v>0</v>
      </c>
      <c r="K1144" s="13">
        <v>0</v>
      </c>
      <c r="L1144" s="13">
        <v>100</v>
      </c>
      <c r="M1144" s="13">
        <v>200</v>
      </c>
      <c r="N1144" s="13">
        <v>85300</v>
      </c>
      <c r="O1144" s="13">
        <v>1060000</v>
      </c>
      <c r="P1144" s="13">
        <v>81200</v>
      </c>
      <c r="Q1144" s="13">
        <v>0</v>
      </c>
      <c r="R1144" s="13">
        <v>656500</v>
      </c>
      <c r="S1144" s="13">
        <v>1883000</v>
      </c>
      <c r="T1144" s="13">
        <v>85400</v>
      </c>
      <c r="U1144" s="13">
        <v>1060000</v>
      </c>
      <c r="V1144" s="13">
        <v>81200</v>
      </c>
      <c r="W1144" s="13">
        <v>0</v>
      </c>
      <c r="X1144" s="13">
        <v>656600</v>
      </c>
      <c r="Y1144" s="13">
        <v>1883200</v>
      </c>
    </row>
    <row r="1145" spans="2:25" x14ac:dyDescent="0.25">
      <c r="B1145" s="2">
        <v>1140</v>
      </c>
      <c r="C1145" s="2">
        <v>2013</v>
      </c>
      <c r="D1145" s="1">
        <v>43034</v>
      </c>
      <c r="E1145" t="s">
        <v>861</v>
      </c>
      <c r="F1145" s="2" t="s">
        <v>1</v>
      </c>
      <c r="G1145" s="13">
        <v>372600500</v>
      </c>
      <c r="H1145" s="13">
        <v>10800</v>
      </c>
      <c r="I1145" s="13">
        <v>307000</v>
      </c>
      <c r="J1145" s="13">
        <v>0</v>
      </c>
      <c r="K1145" s="13">
        <v>0</v>
      </c>
      <c r="L1145" s="13">
        <v>1500</v>
      </c>
      <c r="M1145" s="13">
        <v>319300</v>
      </c>
      <c r="N1145" s="13">
        <v>246000</v>
      </c>
      <c r="O1145" s="13">
        <v>1969700</v>
      </c>
      <c r="P1145" s="13">
        <v>53700</v>
      </c>
      <c r="Q1145" s="13">
        <v>108200</v>
      </c>
      <c r="R1145" s="13">
        <v>501500</v>
      </c>
      <c r="S1145" s="13">
        <v>2879100</v>
      </c>
      <c r="T1145" s="13">
        <v>256800</v>
      </c>
      <c r="U1145" s="13">
        <v>2276700</v>
      </c>
      <c r="V1145" s="13">
        <v>53700</v>
      </c>
      <c r="W1145" s="13">
        <v>108200</v>
      </c>
      <c r="X1145" s="13">
        <v>503000</v>
      </c>
      <c r="Y1145" s="13">
        <v>3198400</v>
      </c>
    </row>
    <row r="1146" spans="2:25" x14ac:dyDescent="0.25">
      <c r="B1146" s="2">
        <v>1141</v>
      </c>
      <c r="C1146" s="2">
        <v>2013</v>
      </c>
      <c r="D1146" s="1">
        <v>43036</v>
      </c>
      <c r="E1146" t="s">
        <v>862</v>
      </c>
      <c r="F1146" s="2" t="s">
        <v>1</v>
      </c>
      <c r="G1146" s="13">
        <v>932482400</v>
      </c>
      <c r="H1146" s="13">
        <v>37700</v>
      </c>
      <c r="I1146" s="13">
        <v>226300</v>
      </c>
      <c r="J1146" s="13">
        <v>0</v>
      </c>
      <c r="K1146" s="13">
        <v>0</v>
      </c>
      <c r="L1146" s="13">
        <v>37200</v>
      </c>
      <c r="M1146" s="13">
        <v>301200</v>
      </c>
      <c r="N1146" s="13">
        <v>785600</v>
      </c>
      <c r="O1146" s="13">
        <v>397200</v>
      </c>
      <c r="P1146" s="13">
        <v>17800</v>
      </c>
      <c r="Q1146" s="13">
        <v>-38500</v>
      </c>
      <c r="R1146" s="13">
        <v>4283400</v>
      </c>
      <c r="S1146" s="13">
        <v>5445500</v>
      </c>
      <c r="T1146" s="13">
        <v>823300</v>
      </c>
      <c r="U1146" s="13">
        <v>623500</v>
      </c>
      <c r="V1146" s="13">
        <v>17800</v>
      </c>
      <c r="W1146" s="13">
        <v>-38500</v>
      </c>
      <c r="X1146" s="13">
        <v>4320600</v>
      </c>
      <c r="Y1146" s="13">
        <v>5746700</v>
      </c>
    </row>
    <row r="1147" spans="2:25" x14ac:dyDescent="0.25">
      <c r="B1147" s="2">
        <v>1142</v>
      </c>
      <c r="C1147" s="2">
        <v>2013</v>
      </c>
      <c r="D1147" s="1">
        <v>43038</v>
      </c>
      <c r="E1147" t="s">
        <v>863</v>
      </c>
      <c r="F1147" s="2" t="s">
        <v>1</v>
      </c>
      <c r="G1147" s="13">
        <v>165325500</v>
      </c>
      <c r="H1147" s="13">
        <v>0</v>
      </c>
      <c r="I1147" s="13">
        <v>0</v>
      </c>
      <c r="J1147" s="13">
        <v>0</v>
      </c>
      <c r="K1147" s="13">
        <v>0</v>
      </c>
      <c r="L1147" s="13">
        <v>0</v>
      </c>
      <c r="M1147" s="13">
        <v>0</v>
      </c>
      <c r="N1147" s="13">
        <v>47600</v>
      </c>
      <c r="O1147" s="13">
        <v>161800</v>
      </c>
      <c r="P1147" s="13">
        <v>2000</v>
      </c>
      <c r="Q1147" s="13">
        <v>-4300</v>
      </c>
      <c r="R1147" s="13">
        <v>39600</v>
      </c>
      <c r="S1147" s="13">
        <v>246700</v>
      </c>
      <c r="T1147" s="13">
        <v>47600</v>
      </c>
      <c r="U1147" s="13">
        <v>161800</v>
      </c>
      <c r="V1147" s="13">
        <v>2000</v>
      </c>
      <c r="W1147" s="13">
        <v>-4300</v>
      </c>
      <c r="X1147" s="13">
        <v>39600</v>
      </c>
      <c r="Y1147" s="13">
        <v>246700</v>
      </c>
    </row>
    <row r="1148" spans="2:25" x14ac:dyDescent="0.25">
      <c r="B1148" s="2">
        <v>1143</v>
      </c>
      <c r="C1148" s="2">
        <v>2013</v>
      </c>
      <c r="D1148" s="1">
        <v>43040</v>
      </c>
      <c r="E1148" t="s">
        <v>864</v>
      </c>
      <c r="F1148" s="2" t="s">
        <v>1</v>
      </c>
      <c r="G1148" s="13">
        <v>334909000</v>
      </c>
      <c r="H1148" s="13">
        <v>800</v>
      </c>
      <c r="I1148" s="13">
        <v>300</v>
      </c>
      <c r="J1148" s="13">
        <v>0</v>
      </c>
      <c r="K1148" s="13">
        <v>0</v>
      </c>
      <c r="L1148" s="13">
        <v>100</v>
      </c>
      <c r="M1148" s="13">
        <v>1200</v>
      </c>
      <c r="N1148" s="13">
        <v>2326400</v>
      </c>
      <c r="O1148" s="13">
        <v>1055800</v>
      </c>
      <c r="P1148" s="13">
        <v>59900</v>
      </c>
      <c r="Q1148" s="13">
        <v>0</v>
      </c>
      <c r="R1148" s="13">
        <v>3790000</v>
      </c>
      <c r="S1148" s="13">
        <v>7232100</v>
      </c>
      <c r="T1148" s="13">
        <v>2327200</v>
      </c>
      <c r="U1148" s="13">
        <v>1056100</v>
      </c>
      <c r="V1148" s="13">
        <v>59900</v>
      </c>
      <c r="W1148" s="13">
        <v>0</v>
      </c>
      <c r="X1148" s="13">
        <v>3790100</v>
      </c>
      <c r="Y1148" s="13">
        <v>7233300</v>
      </c>
    </row>
    <row r="1149" spans="2:25" x14ac:dyDescent="0.25">
      <c r="B1149" s="2">
        <v>1144</v>
      </c>
      <c r="C1149" s="2">
        <v>2013</v>
      </c>
      <c r="D1149" s="1">
        <v>43276</v>
      </c>
      <c r="E1149" t="s">
        <v>865</v>
      </c>
      <c r="F1149" s="2" t="s">
        <v>20</v>
      </c>
      <c r="G1149" s="13">
        <v>547935300</v>
      </c>
      <c r="H1149" s="13">
        <v>655900</v>
      </c>
      <c r="I1149" s="13">
        <v>15184700</v>
      </c>
      <c r="J1149" s="13">
        <v>0</v>
      </c>
      <c r="K1149" s="13">
        <v>0</v>
      </c>
      <c r="L1149" s="13">
        <v>709900</v>
      </c>
      <c r="M1149" s="13">
        <v>16550500</v>
      </c>
      <c r="N1149" s="13">
        <v>13572800</v>
      </c>
      <c r="O1149" s="13">
        <v>9130100</v>
      </c>
      <c r="P1149" s="13">
        <v>97200</v>
      </c>
      <c r="Q1149" s="13">
        <v>2354100</v>
      </c>
      <c r="R1149" s="13">
        <v>5088000</v>
      </c>
      <c r="S1149" s="13">
        <v>30242200</v>
      </c>
      <c r="T1149" s="13">
        <v>14228700</v>
      </c>
      <c r="U1149" s="13">
        <v>24314800</v>
      </c>
      <c r="V1149" s="13">
        <v>97200</v>
      </c>
      <c r="W1149" s="13">
        <v>2354100</v>
      </c>
      <c r="X1149" s="13">
        <v>5797900</v>
      </c>
      <c r="Y1149" s="13">
        <v>46792700</v>
      </c>
    </row>
    <row r="1150" spans="2:25" x14ac:dyDescent="0.25">
      <c r="B1150" s="2">
        <v>1145</v>
      </c>
      <c r="C1150" s="2">
        <v>2013</v>
      </c>
      <c r="D1150" s="1">
        <v>44002</v>
      </c>
      <c r="E1150" t="s">
        <v>866</v>
      </c>
      <c r="F1150" s="2" t="s">
        <v>1</v>
      </c>
      <c r="G1150" s="13">
        <v>92079300</v>
      </c>
      <c r="H1150" s="13">
        <v>0</v>
      </c>
      <c r="I1150" s="13">
        <v>0</v>
      </c>
      <c r="J1150" s="13">
        <v>0</v>
      </c>
      <c r="K1150" s="13">
        <v>0</v>
      </c>
      <c r="L1150" s="13">
        <v>0</v>
      </c>
      <c r="M1150" s="13">
        <v>0</v>
      </c>
      <c r="N1150" s="13">
        <v>64600</v>
      </c>
      <c r="O1150" s="13">
        <v>780400</v>
      </c>
      <c r="P1150" s="13">
        <v>0</v>
      </c>
      <c r="Q1150" s="13">
        <v>0</v>
      </c>
      <c r="R1150" s="13">
        <v>260300</v>
      </c>
      <c r="S1150" s="13">
        <v>1105300</v>
      </c>
      <c r="T1150" s="13">
        <v>64600</v>
      </c>
      <c r="U1150" s="13">
        <v>780400</v>
      </c>
      <c r="V1150" s="13">
        <v>0</v>
      </c>
      <c r="W1150" s="13">
        <v>0</v>
      </c>
      <c r="X1150" s="13">
        <v>260300</v>
      </c>
      <c r="Y1150" s="13">
        <v>1105300</v>
      </c>
    </row>
    <row r="1151" spans="2:25" x14ac:dyDescent="0.25">
      <c r="B1151" s="2">
        <v>1146</v>
      </c>
      <c r="C1151" s="2">
        <v>2013</v>
      </c>
      <c r="D1151" s="1">
        <v>44004</v>
      </c>
      <c r="E1151" t="s">
        <v>867</v>
      </c>
      <c r="F1151" s="2" t="s">
        <v>1</v>
      </c>
      <c r="G1151" s="13">
        <v>86400500</v>
      </c>
      <c r="H1151" s="13">
        <v>0</v>
      </c>
      <c r="I1151" s="13">
        <v>0</v>
      </c>
      <c r="J1151" s="13">
        <v>0</v>
      </c>
      <c r="K1151" s="13">
        <v>0</v>
      </c>
      <c r="L1151" s="13">
        <v>0</v>
      </c>
      <c r="M1151" s="13">
        <v>0</v>
      </c>
      <c r="N1151" s="13">
        <v>1000</v>
      </c>
      <c r="O1151" s="13">
        <v>1800</v>
      </c>
      <c r="P1151" s="13">
        <v>0</v>
      </c>
      <c r="Q1151" s="13">
        <v>-10500</v>
      </c>
      <c r="R1151" s="13">
        <v>356500</v>
      </c>
      <c r="S1151" s="13">
        <v>348800</v>
      </c>
      <c r="T1151" s="13">
        <v>1000</v>
      </c>
      <c r="U1151" s="13">
        <v>1800</v>
      </c>
      <c r="V1151" s="13">
        <v>0</v>
      </c>
      <c r="W1151" s="13">
        <v>-10500</v>
      </c>
      <c r="X1151" s="13">
        <v>356500</v>
      </c>
      <c r="Y1151" s="13">
        <v>348800</v>
      </c>
    </row>
    <row r="1152" spans="2:25" x14ac:dyDescent="0.25">
      <c r="B1152" s="2">
        <v>1147</v>
      </c>
      <c r="C1152" s="2">
        <v>2013</v>
      </c>
      <c r="D1152" s="1">
        <v>44006</v>
      </c>
      <c r="E1152" t="s">
        <v>868</v>
      </c>
      <c r="F1152" s="2" t="s">
        <v>1</v>
      </c>
      <c r="G1152" s="13">
        <v>554278500</v>
      </c>
      <c r="H1152" s="13">
        <v>67200</v>
      </c>
      <c r="I1152" s="13">
        <v>55500</v>
      </c>
      <c r="J1152" s="13">
        <v>0</v>
      </c>
      <c r="K1152" s="13">
        <v>0</v>
      </c>
      <c r="L1152" s="13">
        <v>5800</v>
      </c>
      <c r="M1152" s="13">
        <v>128500</v>
      </c>
      <c r="N1152" s="13">
        <v>8206000</v>
      </c>
      <c r="O1152" s="13">
        <v>4003500</v>
      </c>
      <c r="P1152" s="13">
        <v>0</v>
      </c>
      <c r="Q1152" s="13">
        <v>-779600</v>
      </c>
      <c r="R1152" s="13">
        <v>557000</v>
      </c>
      <c r="S1152" s="13">
        <v>11986900</v>
      </c>
      <c r="T1152" s="13">
        <v>8273200</v>
      </c>
      <c r="U1152" s="13">
        <v>4059000</v>
      </c>
      <c r="V1152" s="13">
        <v>0</v>
      </c>
      <c r="W1152" s="13">
        <v>-779600</v>
      </c>
      <c r="X1152" s="13">
        <v>562800</v>
      </c>
      <c r="Y1152" s="13">
        <v>12115400</v>
      </c>
    </row>
    <row r="1153" spans="2:25" x14ac:dyDescent="0.25">
      <c r="B1153" s="2">
        <v>1148</v>
      </c>
      <c r="C1153" s="2">
        <v>2013</v>
      </c>
      <c r="D1153" s="1">
        <v>44008</v>
      </c>
      <c r="E1153" t="s">
        <v>869</v>
      </c>
      <c r="F1153" s="2" t="s">
        <v>1</v>
      </c>
      <c r="G1153" s="13">
        <v>298266000</v>
      </c>
      <c r="H1153" s="13">
        <v>17000</v>
      </c>
      <c r="I1153" s="13">
        <v>476800</v>
      </c>
      <c r="J1153" s="13">
        <v>0</v>
      </c>
      <c r="K1153" s="13">
        <v>0</v>
      </c>
      <c r="L1153" s="13">
        <v>322300</v>
      </c>
      <c r="M1153" s="13">
        <v>816100</v>
      </c>
      <c r="N1153" s="13">
        <v>193100</v>
      </c>
      <c r="O1153" s="13">
        <v>366100</v>
      </c>
      <c r="P1153" s="13">
        <v>0</v>
      </c>
      <c r="Q1153" s="13">
        <v>-32900</v>
      </c>
      <c r="R1153" s="13">
        <v>594100</v>
      </c>
      <c r="S1153" s="13">
        <v>1120400</v>
      </c>
      <c r="T1153" s="13">
        <v>210100</v>
      </c>
      <c r="U1153" s="13">
        <v>842900</v>
      </c>
      <c r="V1153" s="13">
        <v>0</v>
      </c>
      <c r="W1153" s="13">
        <v>-32900</v>
      </c>
      <c r="X1153" s="13">
        <v>916400</v>
      </c>
      <c r="Y1153" s="13">
        <v>1936500</v>
      </c>
    </row>
    <row r="1154" spans="2:25" x14ac:dyDescent="0.25">
      <c r="B1154" s="2">
        <v>1149</v>
      </c>
      <c r="C1154" s="2">
        <v>2013</v>
      </c>
      <c r="D1154" s="1">
        <v>44010</v>
      </c>
      <c r="E1154" t="s">
        <v>870</v>
      </c>
      <c r="F1154" s="2" t="s">
        <v>1</v>
      </c>
      <c r="G1154" s="13">
        <v>78370700</v>
      </c>
      <c r="H1154" s="13">
        <v>0</v>
      </c>
      <c r="I1154" s="13">
        <v>14800</v>
      </c>
      <c r="J1154" s="13">
        <v>0</v>
      </c>
      <c r="K1154" s="13">
        <v>0</v>
      </c>
      <c r="L1154" s="13">
        <v>0</v>
      </c>
      <c r="M1154" s="13">
        <v>14800</v>
      </c>
      <c r="N1154" s="13">
        <v>24900</v>
      </c>
      <c r="O1154" s="13">
        <v>66600</v>
      </c>
      <c r="P1154" s="13">
        <v>0</v>
      </c>
      <c r="Q1154" s="13">
        <v>0</v>
      </c>
      <c r="R1154" s="13">
        <v>63900</v>
      </c>
      <c r="S1154" s="13">
        <v>155400</v>
      </c>
      <c r="T1154" s="13">
        <v>24900</v>
      </c>
      <c r="U1154" s="13">
        <v>81400</v>
      </c>
      <c r="V1154" s="13">
        <v>0</v>
      </c>
      <c r="W1154" s="13">
        <v>0</v>
      </c>
      <c r="X1154" s="13">
        <v>63900</v>
      </c>
      <c r="Y1154" s="13">
        <v>170200</v>
      </c>
    </row>
    <row r="1155" spans="2:25" x14ac:dyDescent="0.25">
      <c r="B1155" s="2">
        <v>1150</v>
      </c>
      <c r="C1155" s="2">
        <v>2013</v>
      </c>
      <c r="D1155" s="1">
        <v>44012</v>
      </c>
      <c r="E1155" t="s">
        <v>871</v>
      </c>
      <c r="F1155" s="2" t="s">
        <v>1</v>
      </c>
      <c r="G1155" s="13">
        <v>217362000</v>
      </c>
      <c r="H1155" s="13">
        <v>5300</v>
      </c>
      <c r="I1155" s="13">
        <v>11000</v>
      </c>
      <c r="J1155" s="13">
        <v>0</v>
      </c>
      <c r="K1155" s="13">
        <v>0</v>
      </c>
      <c r="L1155" s="13">
        <v>3800</v>
      </c>
      <c r="M1155" s="13">
        <v>20100</v>
      </c>
      <c r="N1155" s="13">
        <v>260100</v>
      </c>
      <c r="O1155" s="13">
        <v>739000</v>
      </c>
      <c r="P1155" s="13">
        <v>0</v>
      </c>
      <c r="Q1155" s="13">
        <v>0</v>
      </c>
      <c r="R1155" s="13">
        <v>125000</v>
      </c>
      <c r="S1155" s="13">
        <v>1124100</v>
      </c>
      <c r="T1155" s="13">
        <v>265400</v>
      </c>
      <c r="U1155" s="13">
        <v>750000</v>
      </c>
      <c r="V1155" s="13">
        <v>0</v>
      </c>
      <c r="W1155" s="13">
        <v>0</v>
      </c>
      <c r="X1155" s="13">
        <v>128800</v>
      </c>
      <c r="Y1155" s="13">
        <v>1144200</v>
      </c>
    </row>
    <row r="1156" spans="2:25" x14ac:dyDescent="0.25">
      <c r="B1156" s="2">
        <v>1151</v>
      </c>
      <c r="C1156" s="2">
        <v>2013</v>
      </c>
      <c r="D1156" s="1">
        <v>44014</v>
      </c>
      <c r="E1156" t="s">
        <v>872</v>
      </c>
      <c r="F1156" s="2" t="s">
        <v>1</v>
      </c>
      <c r="G1156" s="13">
        <v>40751800</v>
      </c>
      <c r="H1156" s="13">
        <v>0</v>
      </c>
      <c r="I1156" s="13">
        <v>1800</v>
      </c>
      <c r="J1156" s="13">
        <v>0</v>
      </c>
      <c r="K1156" s="13">
        <v>0</v>
      </c>
      <c r="L1156" s="13">
        <v>0</v>
      </c>
      <c r="M1156" s="13">
        <v>1800</v>
      </c>
      <c r="N1156" s="13">
        <v>11700</v>
      </c>
      <c r="O1156" s="13">
        <v>0</v>
      </c>
      <c r="P1156" s="13">
        <v>0</v>
      </c>
      <c r="Q1156" s="13">
        <v>0</v>
      </c>
      <c r="R1156" s="13">
        <v>34300</v>
      </c>
      <c r="S1156" s="13">
        <v>46000</v>
      </c>
      <c r="T1156" s="13">
        <v>11700</v>
      </c>
      <c r="U1156" s="13">
        <v>1800</v>
      </c>
      <c r="V1156" s="13">
        <v>0</v>
      </c>
      <c r="W1156" s="13">
        <v>0</v>
      </c>
      <c r="X1156" s="13">
        <v>34300</v>
      </c>
      <c r="Y1156" s="13">
        <v>47800</v>
      </c>
    </row>
    <row r="1157" spans="2:25" x14ac:dyDescent="0.25">
      <c r="B1157" s="2">
        <v>1152</v>
      </c>
      <c r="C1157" s="2">
        <v>2013</v>
      </c>
      <c r="D1157" s="1">
        <v>44016</v>
      </c>
      <c r="E1157" t="s">
        <v>873</v>
      </c>
      <c r="F1157" s="2" t="s">
        <v>1</v>
      </c>
      <c r="G1157" s="13">
        <v>217496400</v>
      </c>
      <c r="H1157" s="13">
        <v>0</v>
      </c>
      <c r="I1157" s="13">
        <v>0</v>
      </c>
      <c r="J1157" s="13">
        <v>0</v>
      </c>
      <c r="K1157" s="13">
        <v>0</v>
      </c>
      <c r="L1157" s="13">
        <v>0</v>
      </c>
      <c r="M1157" s="13">
        <v>0</v>
      </c>
      <c r="N1157" s="13">
        <v>38200</v>
      </c>
      <c r="O1157" s="13">
        <v>425200</v>
      </c>
      <c r="P1157" s="13">
        <v>0</v>
      </c>
      <c r="Q1157" s="13">
        <v>0</v>
      </c>
      <c r="R1157" s="13">
        <v>588100</v>
      </c>
      <c r="S1157" s="13">
        <v>1051500</v>
      </c>
      <c r="T1157" s="13">
        <v>38200</v>
      </c>
      <c r="U1157" s="13">
        <v>425200</v>
      </c>
      <c r="V1157" s="13">
        <v>0</v>
      </c>
      <c r="W1157" s="13">
        <v>0</v>
      </c>
      <c r="X1157" s="13">
        <v>588100</v>
      </c>
      <c r="Y1157" s="13">
        <v>1051500</v>
      </c>
    </row>
    <row r="1158" spans="2:25" x14ac:dyDescent="0.25">
      <c r="B1158" s="2">
        <v>1153</v>
      </c>
      <c r="C1158" s="2">
        <v>2013</v>
      </c>
      <c r="D1158" s="1">
        <v>44018</v>
      </c>
      <c r="E1158" t="s">
        <v>459</v>
      </c>
      <c r="F1158" s="2" t="s">
        <v>1</v>
      </c>
      <c r="G1158" s="13">
        <v>434562000</v>
      </c>
      <c r="H1158" s="13">
        <v>31800</v>
      </c>
      <c r="I1158" s="13">
        <v>1217300</v>
      </c>
      <c r="J1158" s="13">
        <v>0</v>
      </c>
      <c r="K1158" s="13">
        <v>0</v>
      </c>
      <c r="L1158" s="13">
        <v>58000</v>
      </c>
      <c r="M1158" s="13">
        <v>1307100</v>
      </c>
      <c r="N1158" s="13">
        <v>826000</v>
      </c>
      <c r="O1158" s="13">
        <v>2186200</v>
      </c>
      <c r="P1158" s="13">
        <v>2000</v>
      </c>
      <c r="Q1158" s="13">
        <v>0</v>
      </c>
      <c r="R1158" s="13">
        <v>1559200</v>
      </c>
      <c r="S1158" s="13">
        <v>4573400</v>
      </c>
      <c r="T1158" s="13">
        <v>857800</v>
      </c>
      <c r="U1158" s="13">
        <v>3403500</v>
      </c>
      <c r="V1158" s="13">
        <v>2000</v>
      </c>
      <c r="W1158" s="13">
        <v>0</v>
      </c>
      <c r="X1158" s="13">
        <v>1617200</v>
      </c>
      <c r="Y1158" s="13">
        <v>5880500</v>
      </c>
    </row>
    <row r="1159" spans="2:25" x14ac:dyDescent="0.25">
      <c r="B1159" s="2">
        <v>1154</v>
      </c>
      <c r="C1159" s="2">
        <v>2013</v>
      </c>
      <c r="D1159" s="1">
        <v>44020</v>
      </c>
      <c r="E1159" t="s">
        <v>874</v>
      </c>
      <c r="F1159" s="2" t="s">
        <v>1</v>
      </c>
      <c r="G1159" s="13">
        <v>2268773300</v>
      </c>
      <c r="H1159" s="13">
        <v>3482800</v>
      </c>
      <c r="I1159" s="13">
        <v>4082200</v>
      </c>
      <c r="J1159" s="13">
        <v>0</v>
      </c>
      <c r="K1159" s="13">
        <v>0</v>
      </c>
      <c r="L1159" s="13">
        <v>804000</v>
      </c>
      <c r="M1159" s="13">
        <v>8369000</v>
      </c>
      <c r="N1159" s="13">
        <v>58472600</v>
      </c>
      <c r="O1159" s="13">
        <v>22317500</v>
      </c>
      <c r="P1159" s="13">
        <v>0</v>
      </c>
      <c r="Q1159" s="13">
        <v>2462500</v>
      </c>
      <c r="R1159" s="13">
        <v>16771000</v>
      </c>
      <c r="S1159" s="13">
        <v>100023600</v>
      </c>
      <c r="T1159" s="13">
        <v>61955400</v>
      </c>
      <c r="U1159" s="13">
        <v>26399700</v>
      </c>
      <c r="V1159" s="13">
        <v>0</v>
      </c>
      <c r="W1159" s="13">
        <v>2462500</v>
      </c>
      <c r="X1159" s="13">
        <v>17575000</v>
      </c>
      <c r="Y1159" s="13">
        <v>108392600</v>
      </c>
    </row>
    <row r="1160" spans="2:25" x14ac:dyDescent="0.25">
      <c r="B1160" s="2">
        <v>1155</v>
      </c>
      <c r="C1160" s="2">
        <v>2013</v>
      </c>
      <c r="D1160" s="1">
        <v>44022</v>
      </c>
      <c r="E1160" t="s">
        <v>875</v>
      </c>
      <c r="F1160" s="2" t="s">
        <v>1</v>
      </c>
      <c r="G1160" s="13">
        <v>1059681400</v>
      </c>
      <c r="H1160" s="13">
        <v>3835700</v>
      </c>
      <c r="I1160" s="13">
        <v>2427000</v>
      </c>
      <c r="J1160" s="13">
        <v>0</v>
      </c>
      <c r="K1160" s="13">
        <v>0</v>
      </c>
      <c r="L1160" s="13">
        <v>2266300</v>
      </c>
      <c r="M1160" s="13">
        <v>8529000</v>
      </c>
      <c r="N1160" s="13">
        <v>7085800</v>
      </c>
      <c r="O1160" s="13">
        <v>13454100</v>
      </c>
      <c r="P1160" s="13">
        <v>0</v>
      </c>
      <c r="Q1160" s="13">
        <v>-470200</v>
      </c>
      <c r="R1160" s="13">
        <v>8416300</v>
      </c>
      <c r="S1160" s="13">
        <v>28486000</v>
      </c>
      <c r="T1160" s="13">
        <v>10921500</v>
      </c>
      <c r="U1160" s="13">
        <v>15881100</v>
      </c>
      <c r="V1160" s="13">
        <v>0</v>
      </c>
      <c r="W1160" s="13">
        <v>-470200</v>
      </c>
      <c r="X1160" s="13">
        <v>10682600</v>
      </c>
      <c r="Y1160" s="13">
        <v>37015000</v>
      </c>
    </row>
    <row r="1161" spans="2:25" x14ac:dyDescent="0.25">
      <c r="B1161" s="2">
        <v>1156</v>
      </c>
      <c r="C1161" s="2">
        <v>2013</v>
      </c>
      <c r="D1161" s="1">
        <v>44024</v>
      </c>
      <c r="E1161" t="s">
        <v>876</v>
      </c>
      <c r="F1161" s="2" t="s">
        <v>1</v>
      </c>
      <c r="G1161" s="13">
        <v>110121500</v>
      </c>
      <c r="H1161" s="13">
        <v>193400</v>
      </c>
      <c r="I1161" s="13">
        <v>3642800</v>
      </c>
      <c r="J1161" s="13">
        <v>0</v>
      </c>
      <c r="K1161" s="13">
        <v>0</v>
      </c>
      <c r="L1161" s="13">
        <v>70800</v>
      </c>
      <c r="M1161" s="13">
        <v>3907000</v>
      </c>
      <c r="N1161" s="13">
        <v>53100</v>
      </c>
      <c r="O1161" s="13">
        <v>90900</v>
      </c>
      <c r="P1161" s="13">
        <v>0</v>
      </c>
      <c r="Q1161" s="13">
        <v>0</v>
      </c>
      <c r="R1161" s="13">
        <v>40800</v>
      </c>
      <c r="S1161" s="13">
        <v>184800</v>
      </c>
      <c r="T1161" s="13">
        <v>246500</v>
      </c>
      <c r="U1161" s="13">
        <v>3733700</v>
      </c>
      <c r="V1161" s="13">
        <v>0</v>
      </c>
      <c r="W1161" s="13">
        <v>0</v>
      </c>
      <c r="X1161" s="13">
        <v>111600</v>
      </c>
      <c r="Y1161" s="13">
        <v>4091800</v>
      </c>
    </row>
    <row r="1162" spans="2:25" x14ac:dyDescent="0.25">
      <c r="B1162" s="2">
        <v>1157</v>
      </c>
      <c r="C1162" s="2">
        <v>2013</v>
      </c>
      <c r="D1162" s="1">
        <v>44026</v>
      </c>
      <c r="E1162" t="s">
        <v>162</v>
      </c>
      <c r="F1162" s="2" t="s">
        <v>1</v>
      </c>
      <c r="G1162" s="13">
        <v>115896300</v>
      </c>
      <c r="H1162" s="13">
        <v>14100</v>
      </c>
      <c r="I1162" s="13">
        <v>64800</v>
      </c>
      <c r="J1162" s="13">
        <v>0</v>
      </c>
      <c r="K1162" s="13">
        <v>0</v>
      </c>
      <c r="L1162" s="13">
        <v>1300</v>
      </c>
      <c r="M1162" s="13">
        <v>80200</v>
      </c>
      <c r="N1162" s="13">
        <v>379800</v>
      </c>
      <c r="O1162" s="13">
        <v>624800</v>
      </c>
      <c r="P1162" s="13">
        <v>0</v>
      </c>
      <c r="Q1162" s="13">
        <v>-38100</v>
      </c>
      <c r="R1162" s="13">
        <v>1216400</v>
      </c>
      <c r="S1162" s="13">
        <v>2182900</v>
      </c>
      <c r="T1162" s="13">
        <v>393900</v>
      </c>
      <c r="U1162" s="13">
        <v>689600</v>
      </c>
      <c r="V1162" s="13">
        <v>0</v>
      </c>
      <c r="W1162" s="13">
        <v>-38100</v>
      </c>
      <c r="X1162" s="13">
        <v>1217700</v>
      </c>
      <c r="Y1162" s="13">
        <v>2263100</v>
      </c>
    </row>
    <row r="1163" spans="2:25" x14ac:dyDescent="0.25">
      <c r="B1163" s="2">
        <v>1158</v>
      </c>
      <c r="C1163" s="2">
        <v>2013</v>
      </c>
      <c r="D1163" s="1">
        <v>44028</v>
      </c>
      <c r="E1163" t="s">
        <v>478</v>
      </c>
      <c r="F1163" s="2" t="s">
        <v>1</v>
      </c>
      <c r="G1163" s="13">
        <v>64911000</v>
      </c>
      <c r="H1163" s="13">
        <v>4200</v>
      </c>
      <c r="I1163" s="13">
        <v>22500</v>
      </c>
      <c r="J1163" s="13">
        <v>0</v>
      </c>
      <c r="K1163" s="13">
        <v>0</v>
      </c>
      <c r="L1163" s="13">
        <v>400</v>
      </c>
      <c r="M1163" s="13">
        <v>27100</v>
      </c>
      <c r="N1163" s="13">
        <v>334400</v>
      </c>
      <c r="O1163" s="13">
        <v>15000</v>
      </c>
      <c r="P1163" s="13">
        <v>0</v>
      </c>
      <c r="Q1163" s="13">
        <v>0</v>
      </c>
      <c r="R1163" s="13">
        <v>19800</v>
      </c>
      <c r="S1163" s="13">
        <v>369200</v>
      </c>
      <c r="T1163" s="13">
        <v>338600</v>
      </c>
      <c r="U1163" s="13">
        <v>37500</v>
      </c>
      <c r="V1163" s="13">
        <v>0</v>
      </c>
      <c r="W1163" s="13">
        <v>0</v>
      </c>
      <c r="X1163" s="13">
        <v>20200</v>
      </c>
      <c r="Y1163" s="13">
        <v>396300</v>
      </c>
    </row>
    <row r="1164" spans="2:25" x14ac:dyDescent="0.25">
      <c r="B1164" s="2">
        <v>1159</v>
      </c>
      <c r="C1164" s="2">
        <v>2013</v>
      </c>
      <c r="D1164" s="1">
        <v>44030</v>
      </c>
      <c r="E1164" t="s">
        <v>729</v>
      </c>
      <c r="F1164" s="2" t="s">
        <v>1</v>
      </c>
      <c r="G1164" s="13">
        <v>67566300</v>
      </c>
      <c r="H1164" s="13">
        <v>0</v>
      </c>
      <c r="I1164" s="13">
        <v>0</v>
      </c>
      <c r="J1164" s="13">
        <v>0</v>
      </c>
      <c r="K1164" s="13">
        <v>0</v>
      </c>
      <c r="L1164" s="13">
        <v>0</v>
      </c>
      <c r="M1164" s="13">
        <v>0</v>
      </c>
      <c r="N1164" s="13">
        <v>2300</v>
      </c>
      <c r="O1164" s="13">
        <v>68900</v>
      </c>
      <c r="P1164" s="13">
        <v>1500</v>
      </c>
      <c r="Q1164" s="13">
        <v>0</v>
      </c>
      <c r="R1164" s="13">
        <v>168500</v>
      </c>
      <c r="S1164" s="13">
        <v>241200</v>
      </c>
      <c r="T1164" s="13">
        <v>2300</v>
      </c>
      <c r="U1164" s="13">
        <v>68900</v>
      </c>
      <c r="V1164" s="13">
        <v>1500</v>
      </c>
      <c r="W1164" s="13">
        <v>0</v>
      </c>
      <c r="X1164" s="13">
        <v>168500</v>
      </c>
      <c r="Y1164" s="13">
        <v>241200</v>
      </c>
    </row>
    <row r="1165" spans="2:25" x14ac:dyDescent="0.25">
      <c r="B1165" s="2">
        <v>1160</v>
      </c>
      <c r="C1165" s="2">
        <v>2013</v>
      </c>
      <c r="D1165" s="1">
        <v>44032</v>
      </c>
      <c r="E1165" t="s">
        <v>877</v>
      </c>
      <c r="F1165" s="2" t="s">
        <v>1</v>
      </c>
      <c r="G1165" s="13">
        <v>44201300</v>
      </c>
      <c r="H1165" s="13">
        <v>100</v>
      </c>
      <c r="I1165" s="13">
        <v>200</v>
      </c>
      <c r="J1165" s="13">
        <v>0</v>
      </c>
      <c r="K1165" s="13">
        <v>0</v>
      </c>
      <c r="L1165" s="13">
        <v>100</v>
      </c>
      <c r="M1165" s="13">
        <v>400</v>
      </c>
      <c r="N1165" s="13">
        <v>120700</v>
      </c>
      <c r="O1165" s="13">
        <v>75800</v>
      </c>
      <c r="P1165" s="13">
        <v>0</v>
      </c>
      <c r="Q1165" s="13">
        <v>0</v>
      </c>
      <c r="R1165" s="13">
        <v>25500</v>
      </c>
      <c r="S1165" s="13">
        <v>222000</v>
      </c>
      <c r="T1165" s="13">
        <v>120800</v>
      </c>
      <c r="U1165" s="13">
        <v>76000</v>
      </c>
      <c r="V1165" s="13">
        <v>0</v>
      </c>
      <c r="W1165" s="13">
        <v>0</v>
      </c>
      <c r="X1165" s="13">
        <v>25600</v>
      </c>
      <c r="Y1165" s="13">
        <v>222400</v>
      </c>
    </row>
    <row r="1166" spans="2:25" x14ac:dyDescent="0.25">
      <c r="B1166" s="2">
        <v>1161</v>
      </c>
      <c r="C1166" s="2">
        <v>2013</v>
      </c>
      <c r="D1166" s="1">
        <v>44034</v>
      </c>
      <c r="E1166" t="s">
        <v>878</v>
      </c>
      <c r="F1166" s="2" t="s">
        <v>1</v>
      </c>
      <c r="G1166" s="13">
        <v>191653200</v>
      </c>
      <c r="H1166" s="13">
        <v>1000</v>
      </c>
      <c r="I1166" s="13">
        <v>230800</v>
      </c>
      <c r="J1166" s="13">
        <v>0</v>
      </c>
      <c r="K1166" s="13">
        <v>0</v>
      </c>
      <c r="L1166" s="13">
        <v>140800</v>
      </c>
      <c r="M1166" s="13">
        <v>372600</v>
      </c>
      <c r="N1166" s="13">
        <v>154800</v>
      </c>
      <c r="O1166" s="13">
        <v>287800</v>
      </c>
      <c r="P1166" s="13">
        <v>0</v>
      </c>
      <c r="Q1166" s="13">
        <v>-100</v>
      </c>
      <c r="R1166" s="13">
        <v>734400</v>
      </c>
      <c r="S1166" s="13">
        <v>1176900</v>
      </c>
      <c r="T1166" s="13">
        <v>155800</v>
      </c>
      <c r="U1166" s="13">
        <v>518600</v>
      </c>
      <c r="V1166" s="13">
        <v>0</v>
      </c>
      <c r="W1166" s="13">
        <v>-100</v>
      </c>
      <c r="X1166" s="13">
        <v>875200</v>
      </c>
      <c r="Y1166" s="13">
        <v>1549500</v>
      </c>
    </row>
    <row r="1167" spans="2:25" x14ac:dyDescent="0.25">
      <c r="B1167" s="2">
        <v>1162</v>
      </c>
      <c r="C1167" s="2">
        <v>2013</v>
      </c>
      <c r="D1167" s="1">
        <v>44036</v>
      </c>
      <c r="E1167" t="s">
        <v>879</v>
      </c>
      <c r="F1167" s="2" t="s">
        <v>1</v>
      </c>
      <c r="G1167" s="13">
        <v>92208400</v>
      </c>
      <c r="H1167" s="13">
        <v>7700</v>
      </c>
      <c r="I1167" s="13">
        <v>16700</v>
      </c>
      <c r="J1167" s="13">
        <v>0</v>
      </c>
      <c r="K1167" s="13">
        <v>0</v>
      </c>
      <c r="L1167" s="13">
        <v>2900</v>
      </c>
      <c r="M1167" s="13">
        <v>27300</v>
      </c>
      <c r="N1167" s="13">
        <v>3600</v>
      </c>
      <c r="O1167" s="13">
        <v>132200</v>
      </c>
      <c r="P1167" s="13">
        <v>0</v>
      </c>
      <c r="Q1167" s="13">
        <v>0</v>
      </c>
      <c r="R1167" s="13">
        <v>52400</v>
      </c>
      <c r="S1167" s="13">
        <v>188200</v>
      </c>
      <c r="T1167" s="13">
        <v>11300</v>
      </c>
      <c r="U1167" s="13">
        <v>148900</v>
      </c>
      <c r="V1167" s="13">
        <v>0</v>
      </c>
      <c r="W1167" s="13">
        <v>0</v>
      </c>
      <c r="X1167" s="13">
        <v>55300</v>
      </c>
      <c r="Y1167" s="13">
        <v>215500</v>
      </c>
    </row>
    <row r="1168" spans="2:25" x14ac:dyDescent="0.25">
      <c r="B1168" s="2">
        <v>1163</v>
      </c>
      <c r="C1168" s="2">
        <v>2013</v>
      </c>
      <c r="D1168" s="1">
        <v>44038</v>
      </c>
      <c r="E1168" t="s">
        <v>417</v>
      </c>
      <c r="F1168" s="2" t="s">
        <v>1</v>
      </c>
      <c r="G1168" s="13">
        <v>94956500</v>
      </c>
      <c r="H1168" s="13">
        <v>48800</v>
      </c>
      <c r="I1168" s="13">
        <v>42400</v>
      </c>
      <c r="J1168" s="13">
        <v>0</v>
      </c>
      <c r="K1168" s="13">
        <v>0</v>
      </c>
      <c r="L1168" s="13">
        <v>8500</v>
      </c>
      <c r="M1168" s="13">
        <v>99700</v>
      </c>
      <c r="N1168" s="13">
        <v>71400</v>
      </c>
      <c r="O1168" s="13">
        <v>2388100</v>
      </c>
      <c r="P1168" s="13">
        <v>0</v>
      </c>
      <c r="Q1168" s="13">
        <v>0</v>
      </c>
      <c r="R1168" s="13">
        <v>62200</v>
      </c>
      <c r="S1168" s="13">
        <v>2521700</v>
      </c>
      <c r="T1168" s="13">
        <v>120200</v>
      </c>
      <c r="U1168" s="13">
        <v>2430500</v>
      </c>
      <c r="V1168" s="13">
        <v>0</v>
      </c>
      <c r="W1168" s="13">
        <v>0</v>
      </c>
      <c r="X1168" s="13">
        <v>70700</v>
      </c>
      <c r="Y1168" s="13">
        <v>2621400</v>
      </c>
    </row>
    <row r="1169" spans="2:25" x14ac:dyDescent="0.25">
      <c r="B1169" s="2">
        <v>1164</v>
      </c>
      <c r="C1169" s="2">
        <v>2013</v>
      </c>
      <c r="D1169" s="1">
        <v>44040</v>
      </c>
      <c r="E1169" t="s">
        <v>880</v>
      </c>
      <c r="F1169" s="2" t="s">
        <v>1</v>
      </c>
      <c r="G1169" s="13">
        <v>134212600</v>
      </c>
      <c r="H1169" s="13">
        <v>32600</v>
      </c>
      <c r="I1169" s="13">
        <v>99500</v>
      </c>
      <c r="J1169" s="13">
        <v>0</v>
      </c>
      <c r="K1169" s="13">
        <v>0</v>
      </c>
      <c r="L1169" s="13">
        <v>33300</v>
      </c>
      <c r="M1169" s="13">
        <v>165400</v>
      </c>
      <c r="N1169" s="13">
        <v>341400</v>
      </c>
      <c r="O1169" s="13">
        <v>378500</v>
      </c>
      <c r="P1169" s="13">
        <v>0</v>
      </c>
      <c r="Q1169" s="13">
        <v>0</v>
      </c>
      <c r="R1169" s="13">
        <v>782900</v>
      </c>
      <c r="S1169" s="13">
        <v>1502800</v>
      </c>
      <c r="T1169" s="13">
        <v>374000</v>
      </c>
      <c r="U1169" s="13">
        <v>478000</v>
      </c>
      <c r="V1169" s="13">
        <v>0</v>
      </c>
      <c r="W1169" s="13">
        <v>0</v>
      </c>
      <c r="X1169" s="13">
        <v>816200</v>
      </c>
      <c r="Y1169" s="13">
        <v>1668200</v>
      </c>
    </row>
    <row r="1170" spans="2:25" x14ac:dyDescent="0.25">
      <c r="B1170" s="2">
        <v>1165</v>
      </c>
      <c r="C1170" s="2">
        <v>2013</v>
      </c>
      <c r="D1170" s="1">
        <v>44106</v>
      </c>
      <c r="E1170" t="s">
        <v>881</v>
      </c>
      <c r="F1170" s="2" t="s">
        <v>19</v>
      </c>
      <c r="G1170" s="13">
        <v>13352400</v>
      </c>
      <c r="H1170" s="13">
        <v>104700</v>
      </c>
      <c r="I1170" s="13">
        <v>62100</v>
      </c>
      <c r="J1170" s="13">
        <v>0</v>
      </c>
      <c r="K1170" s="13">
        <v>0</v>
      </c>
      <c r="L1170" s="13">
        <v>2600</v>
      </c>
      <c r="M1170" s="13">
        <v>169400</v>
      </c>
      <c r="N1170" s="13">
        <v>45300</v>
      </c>
      <c r="O1170" s="13">
        <v>28400</v>
      </c>
      <c r="P1170" s="13">
        <v>0</v>
      </c>
      <c r="Q1170" s="13">
        <v>0</v>
      </c>
      <c r="R1170" s="13">
        <v>10200</v>
      </c>
      <c r="S1170" s="13">
        <v>83900</v>
      </c>
      <c r="T1170" s="13">
        <v>150000</v>
      </c>
      <c r="U1170" s="13">
        <v>90500</v>
      </c>
      <c r="V1170" s="13">
        <v>0</v>
      </c>
      <c r="W1170" s="13">
        <v>0</v>
      </c>
      <c r="X1170" s="13">
        <v>12800</v>
      </c>
      <c r="Y1170" s="13">
        <v>253300</v>
      </c>
    </row>
    <row r="1171" spans="2:25" x14ac:dyDescent="0.25">
      <c r="B1171" s="2">
        <v>1166</v>
      </c>
      <c r="C1171" s="2">
        <v>2013</v>
      </c>
      <c r="D1171" s="1">
        <v>44107</v>
      </c>
      <c r="E1171" t="s">
        <v>866</v>
      </c>
      <c r="F1171" s="2" t="s">
        <v>19</v>
      </c>
      <c r="G1171" s="13">
        <v>63981700</v>
      </c>
      <c r="H1171" s="13">
        <v>6900</v>
      </c>
      <c r="I1171" s="13">
        <v>1863500</v>
      </c>
      <c r="J1171" s="13">
        <v>0</v>
      </c>
      <c r="K1171" s="13">
        <v>0</v>
      </c>
      <c r="L1171" s="13">
        <v>67300</v>
      </c>
      <c r="M1171" s="13">
        <v>1937700</v>
      </c>
      <c r="N1171" s="13">
        <v>361500</v>
      </c>
      <c r="O1171" s="13">
        <v>513200</v>
      </c>
      <c r="P1171" s="13">
        <v>0</v>
      </c>
      <c r="Q1171" s="13">
        <v>100</v>
      </c>
      <c r="R1171" s="13">
        <v>80800</v>
      </c>
      <c r="S1171" s="13">
        <v>955600</v>
      </c>
      <c r="T1171" s="13">
        <v>368400</v>
      </c>
      <c r="U1171" s="13">
        <v>2376700</v>
      </c>
      <c r="V1171" s="13">
        <v>0</v>
      </c>
      <c r="W1171" s="13">
        <v>100</v>
      </c>
      <c r="X1171" s="13">
        <v>148100</v>
      </c>
      <c r="Y1171" s="13">
        <v>2893300</v>
      </c>
    </row>
    <row r="1172" spans="2:25" x14ac:dyDescent="0.25">
      <c r="B1172" s="2">
        <v>1167</v>
      </c>
      <c r="C1172" s="2">
        <v>2013</v>
      </c>
      <c r="D1172" s="1">
        <v>44111</v>
      </c>
      <c r="E1172" t="s">
        <v>882</v>
      </c>
      <c r="F1172" s="2" t="s">
        <v>19</v>
      </c>
      <c r="G1172" s="13">
        <v>267129200</v>
      </c>
      <c r="H1172" s="13">
        <v>800300</v>
      </c>
      <c r="I1172" s="13">
        <v>11429600</v>
      </c>
      <c r="J1172" s="13">
        <v>0</v>
      </c>
      <c r="K1172" s="13">
        <v>0</v>
      </c>
      <c r="L1172" s="13">
        <v>1026700</v>
      </c>
      <c r="M1172" s="13">
        <v>13256600</v>
      </c>
      <c r="N1172" s="13">
        <v>308000</v>
      </c>
      <c r="O1172" s="13">
        <v>73600</v>
      </c>
      <c r="P1172" s="13">
        <v>0</v>
      </c>
      <c r="Q1172" s="13">
        <v>0</v>
      </c>
      <c r="R1172" s="13">
        <v>66800</v>
      </c>
      <c r="S1172" s="13">
        <v>448400</v>
      </c>
      <c r="T1172" s="13">
        <v>1108300</v>
      </c>
      <c r="U1172" s="13">
        <v>11503200</v>
      </c>
      <c r="V1172" s="13">
        <v>0</v>
      </c>
      <c r="W1172" s="13">
        <v>0</v>
      </c>
      <c r="X1172" s="13">
        <v>1093500</v>
      </c>
      <c r="Y1172" s="13">
        <v>13705000</v>
      </c>
    </row>
    <row r="1173" spans="2:25" x14ac:dyDescent="0.25">
      <c r="B1173" s="2">
        <v>1168</v>
      </c>
      <c r="C1173" s="2">
        <v>2013</v>
      </c>
      <c r="D1173" s="1">
        <v>44131</v>
      </c>
      <c r="E1173" t="s">
        <v>153</v>
      </c>
      <c r="F1173" s="2" t="s">
        <v>19</v>
      </c>
      <c r="G1173" s="13">
        <v>0</v>
      </c>
      <c r="H1173" s="13">
        <v>0</v>
      </c>
      <c r="I1173" s="13">
        <v>0</v>
      </c>
      <c r="J1173" s="13">
        <v>0</v>
      </c>
      <c r="K1173" s="13">
        <v>0</v>
      </c>
      <c r="L1173" s="13">
        <v>0</v>
      </c>
      <c r="M1173" s="13">
        <v>0</v>
      </c>
      <c r="N1173" s="13">
        <v>0</v>
      </c>
      <c r="O1173" s="13">
        <v>0</v>
      </c>
      <c r="P1173" s="13">
        <v>0</v>
      </c>
      <c r="Q1173" s="13">
        <v>0</v>
      </c>
      <c r="R1173" s="13">
        <v>0</v>
      </c>
      <c r="S1173" s="13">
        <v>0</v>
      </c>
      <c r="T1173" s="13">
        <v>0</v>
      </c>
      <c r="U1173" s="13">
        <v>0</v>
      </c>
      <c r="V1173" s="13">
        <v>0</v>
      </c>
      <c r="W1173" s="13">
        <v>0</v>
      </c>
      <c r="X1173" s="13">
        <v>0</v>
      </c>
      <c r="Y1173" s="13">
        <v>0</v>
      </c>
    </row>
    <row r="1174" spans="2:25" x14ac:dyDescent="0.25">
      <c r="B1174" s="2">
        <v>1169</v>
      </c>
      <c r="C1174" s="2">
        <v>2013</v>
      </c>
      <c r="D1174" s="1">
        <v>44136</v>
      </c>
      <c r="E1174" t="s">
        <v>883</v>
      </c>
      <c r="F1174" s="2" t="s">
        <v>19</v>
      </c>
      <c r="G1174" s="13">
        <v>166774600</v>
      </c>
      <c r="H1174" s="13">
        <v>56100</v>
      </c>
      <c r="I1174" s="13">
        <v>154400</v>
      </c>
      <c r="J1174" s="13">
        <v>0</v>
      </c>
      <c r="K1174" s="13">
        <v>0</v>
      </c>
      <c r="L1174" s="13">
        <v>67100</v>
      </c>
      <c r="M1174" s="13">
        <v>277600</v>
      </c>
      <c r="N1174" s="13">
        <v>1408000</v>
      </c>
      <c r="O1174" s="13">
        <v>855700</v>
      </c>
      <c r="P1174" s="13">
        <v>0</v>
      </c>
      <c r="Q1174" s="13">
        <v>0</v>
      </c>
      <c r="R1174" s="13">
        <v>138000</v>
      </c>
      <c r="S1174" s="13">
        <v>2401700</v>
      </c>
      <c r="T1174" s="13">
        <v>1464100</v>
      </c>
      <c r="U1174" s="13">
        <v>1010100</v>
      </c>
      <c r="V1174" s="13">
        <v>0</v>
      </c>
      <c r="W1174" s="13">
        <v>0</v>
      </c>
      <c r="X1174" s="13">
        <v>205100</v>
      </c>
      <c r="Y1174" s="13">
        <v>2679300</v>
      </c>
    </row>
    <row r="1175" spans="2:25" x14ac:dyDescent="0.25">
      <c r="B1175" s="2">
        <v>1170</v>
      </c>
      <c r="C1175" s="2">
        <v>2013</v>
      </c>
      <c r="D1175" s="1">
        <v>44137</v>
      </c>
      <c r="E1175" t="s">
        <v>107</v>
      </c>
      <c r="F1175" s="2" t="s">
        <v>19</v>
      </c>
      <c r="G1175" s="13">
        <v>23300</v>
      </c>
      <c r="H1175" s="13">
        <v>0</v>
      </c>
      <c r="I1175" s="13">
        <v>0</v>
      </c>
      <c r="J1175" s="13">
        <v>0</v>
      </c>
      <c r="K1175" s="13">
        <v>0</v>
      </c>
      <c r="L1175" s="13">
        <v>0</v>
      </c>
      <c r="M1175" s="13">
        <v>0</v>
      </c>
      <c r="N1175" s="13">
        <v>0</v>
      </c>
      <c r="O1175" s="13">
        <v>0</v>
      </c>
      <c r="P1175" s="13">
        <v>0</v>
      </c>
      <c r="Q1175" s="13">
        <v>0</v>
      </c>
      <c r="R1175" s="13">
        <v>0</v>
      </c>
      <c r="S1175" s="13">
        <v>0</v>
      </c>
      <c r="T1175" s="13">
        <v>0</v>
      </c>
      <c r="U1175" s="13">
        <v>0</v>
      </c>
      <c r="V1175" s="13">
        <v>0</v>
      </c>
      <c r="W1175" s="13">
        <v>0</v>
      </c>
      <c r="X1175" s="13">
        <v>0</v>
      </c>
      <c r="Y1175" s="13">
        <v>0</v>
      </c>
    </row>
    <row r="1176" spans="2:25" x14ac:dyDescent="0.25">
      <c r="B1176" s="2">
        <v>1171</v>
      </c>
      <c r="C1176" s="2">
        <v>2013</v>
      </c>
      <c r="D1176" s="1">
        <v>44141</v>
      </c>
      <c r="E1176" t="s">
        <v>884</v>
      </c>
      <c r="F1176" s="2" t="s">
        <v>19</v>
      </c>
      <c r="G1176" s="13">
        <v>448356700</v>
      </c>
      <c r="H1176" s="13">
        <v>245600</v>
      </c>
      <c r="I1176" s="13">
        <v>1724200</v>
      </c>
      <c r="J1176" s="13">
        <v>0</v>
      </c>
      <c r="K1176" s="13">
        <v>0</v>
      </c>
      <c r="L1176" s="13">
        <v>704100</v>
      </c>
      <c r="M1176" s="13">
        <v>2673900</v>
      </c>
      <c r="N1176" s="13">
        <v>4556800</v>
      </c>
      <c r="O1176" s="13">
        <v>2051100</v>
      </c>
      <c r="P1176" s="13">
        <v>0</v>
      </c>
      <c r="Q1176" s="13">
        <v>0</v>
      </c>
      <c r="R1176" s="13">
        <v>344500</v>
      </c>
      <c r="S1176" s="13">
        <v>6952400</v>
      </c>
      <c r="T1176" s="13">
        <v>4802400</v>
      </c>
      <c r="U1176" s="13">
        <v>3775300</v>
      </c>
      <c r="V1176" s="13">
        <v>0</v>
      </c>
      <c r="W1176" s="13">
        <v>0</v>
      </c>
      <c r="X1176" s="13">
        <v>1048600</v>
      </c>
      <c r="Y1176" s="13">
        <v>9626300</v>
      </c>
    </row>
    <row r="1177" spans="2:25" x14ac:dyDescent="0.25">
      <c r="B1177" s="2">
        <v>1172</v>
      </c>
      <c r="C1177" s="2">
        <v>2013</v>
      </c>
      <c r="D1177" s="1">
        <v>44146</v>
      </c>
      <c r="E1177" t="s">
        <v>885</v>
      </c>
      <c r="F1177" s="2" t="s">
        <v>19</v>
      </c>
      <c r="G1177" s="13">
        <v>655348800</v>
      </c>
      <c r="H1177" s="13">
        <v>2015000</v>
      </c>
      <c r="I1177" s="13">
        <v>4273900</v>
      </c>
      <c r="J1177" s="13">
        <v>0</v>
      </c>
      <c r="K1177" s="13">
        <v>0</v>
      </c>
      <c r="L1177" s="13">
        <v>768800</v>
      </c>
      <c r="M1177" s="13">
        <v>7057700</v>
      </c>
      <c r="N1177" s="13">
        <v>4663600</v>
      </c>
      <c r="O1177" s="13">
        <v>5307300</v>
      </c>
      <c r="P1177" s="13">
        <v>0</v>
      </c>
      <c r="Q1177" s="13">
        <v>279500</v>
      </c>
      <c r="R1177" s="13">
        <v>1616200</v>
      </c>
      <c r="S1177" s="13">
        <v>11866600</v>
      </c>
      <c r="T1177" s="13">
        <v>6678600</v>
      </c>
      <c r="U1177" s="13">
        <v>9581200</v>
      </c>
      <c r="V1177" s="13">
        <v>0</v>
      </c>
      <c r="W1177" s="13">
        <v>279500</v>
      </c>
      <c r="X1177" s="13">
        <v>2385000</v>
      </c>
      <c r="Y1177" s="13">
        <v>18924300</v>
      </c>
    </row>
    <row r="1178" spans="2:25" x14ac:dyDescent="0.25">
      <c r="B1178" s="2">
        <v>1173</v>
      </c>
      <c r="C1178" s="2">
        <v>2013</v>
      </c>
      <c r="D1178" s="1">
        <v>44155</v>
      </c>
      <c r="E1178" t="s">
        <v>886</v>
      </c>
      <c r="F1178" s="2" t="s">
        <v>19</v>
      </c>
      <c r="G1178" s="13">
        <v>8647200</v>
      </c>
      <c r="H1178" s="13">
        <v>6500</v>
      </c>
      <c r="I1178" s="13">
        <v>16600</v>
      </c>
      <c r="J1178" s="13">
        <v>0</v>
      </c>
      <c r="K1178" s="13">
        <v>0</v>
      </c>
      <c r="L1178" s="13">
        <v>25400</v>
      </c>
      <c r="M1178" s="13">
        <v>48500</v>
      </c>
      <c r="N1178" s="13">
        <v>38600</v>
      </c>
      <c r="O1178" s="13">
        <v>2800</v>
      </c>
      <c r="P1178" s="13">
        <v>0</v>
      </c>
      <c r="Q1178" s="13">
        <v>0</v>
      </c>
      <c r="R1178" s="13">
        <v>57500</v>
      </c>
      <c r="S1178" s="13">
        <v>98900</v>
      </c>
      <c r="T1178" s="13">
        <v>45100</v>
      </c>
      <c r="U1178" s="13">
        <v>19400</v>
      </c>
      <c r="V1178" s="13">
        <v>0</v>
      </c>
      <c r="W1178" s="13">
        <v>0</v>
      </c>
      <c r="X1178" s="13">
        <v>82900</v>
      </c>
      <c r="Y1178" s="13">
        <v>147400</v>
      </c>
    </row>
    <row r="1179" spans="2:25" x14ac:dyDescent="0.25">
      <c r="B1179" s="2">
        <v>1174</v>
      </c>
      <c r="C1179" s="2">
        <v>2013</v>
      </c>
      <c r="D1179" s="1">
        <v>44181</v>
      </c>
      <c r="E1179" t="s">
        <v>887</v>
      </c>
      <c r="F1179" s="2" t="s">
        <v>19</v>
      </c>
      <c r="G1179" s="13">
        <v>35732400</v>
      </c>
      <c r="H1179" s="13">
        <v>100</v>
      </c>
      <c r="I1179" s="13">
        <v>2300</v>
      </c>
      <c r="J1179" s="13">
        <v>0</v>
      </c>
      <c r="K1179" s="13">
        <v>0</v>
      </c>
      <c r="L1179" s="13">
        <v>200</v>
      </c>
      <c r="M1179" s="13">
        <v>2600</v>
      </c>
      <c r="N1179" s="13">
        <v>269300</v>
      </c>
      <c r="O1179" s="13">
        <v>169800</v>
      </c>
      <c r="P1179" s="13">
        <v>0</v>
      </c>
      <c r="Q1179" s="13">
        <v>0</v>
      </c>
      <c r="R1179" s="13">
        <v>79300</v>
      </c>
      <c r="S1179" s="13">
        <v>518400</v>
      </c>
      <c r="T1179" s="13">
        <v>269400</v>
      </c>
      <c r="U1179" s="13">
        <v>172100</v>
      </c>
      <c r="V1179" s="13">
        <v>0</v>
      </c>
      <c r="W1179" s="13">
        <v>0</v>
      </c>
      <c r="X1179" s="13">
        <v>79500</v>
      </c>
      <c r="Y1179" s="13">
        <v>521000</v>
      </c>
    </row>
    <row r="1180" spans="2:25" x14ac:dyDescent="0.25">
      <c r="B1180" s="2">
        <v>1175</v>
      </c>
      <c r="C1180" s="2">
        <v>2013</v>
      </c>
      <c r="D1180" s="1">
        <v>44191</v>
      </c>
      <c r="E1180" t="s">
        <v>101</v>
      </c>
      <c r="F1180" s="2" t="s">
        <v>19</v>
      </c>
      <c r="G1180" s="13">
        <v>26621600</v>
      </c>
      <c r="H1180" s="13">
        <v>0</v>
      </c>
      <c r="I1180" s="13">
        <v>0</v>
      </c>
      <c r="J1180" s="13">
        <v>0</v>
      </c>
      <c r="K1180" s="13">
        <v>0</v>
      </c>
      <c r="L1180" s="13">
        <v>0</v>
      </c>
      <c r="M1180" s="13">
        <v>0</v>
      </c>
      <c r="N1180" s="13">
        <v>168200</v>
      </c>
      <c r="O1180" s="13">
        <v>194400</v>
      </c>
      <c r="P1180" s="13">
        <v>0</v>
      </c>
      <c r="Q1180" s="13">
        <v>0</v>
      </c>
      <c r="R1180" s="13">
        <v>0</v>
      </c>
      <c r="S1180" s="13">
        <v>362600</v>
      </c>
      <c r="T1180" s="13">
        <v>168200</v>
      </c>
      <c r="U1180" s="13">
        <v>194400</v>
      </c>
      <c r="V1180" s="13">
        <v>0</v>
      </c>
      <c r="W1180" s="13">
        <v>0</v>
      </c>
      <c r="X1180" s="13">
        <v>0</v>
      </c>
      <c r="Y1180" s="13">
        <v>362600</v>
      </c>
    </row>
    <row r="1181" spans="2:25" x14ac:dyDescent="0.25">
      <c r="B1181" s="2">
        <v>1176</v>
      </c>
      <c r="C1181" s="2">
        <v>2013</v>
      </c>
      <c r="D1181" s="1">
        <v>44201</v>
      </c>
      <c r="E1181" t="s">
        <v>161</v>
      </c>
      <c r="F1181" s="2" t="s">
        <v>20</v>
      </c>
      <c r="G1181" s="13">
        <v>3900451500</v>
      </c>
      <c r="H1181" s="13">
        <v>7611300</v>
      </c>
      <c r="I1181" s="13">
        <v>18596900</v>
      </c>
      <c r="J1181" s="13">
        <v>0</v>
      </c>
      <c r="K1181" s="13">
        <v>0</v>
      </c>
      <c r="L1181" s="13">
        <v>2901700</v>
      </c>
      <c r="M1181" s="13">
        <v>29109900</v>
      </c>
      <c r="N1181" s="13">
        <v>71218500</v>
      </c>
      <c r="O1181" s="13">
        <v>22444100</v>
      </c>
      <c r="P1181" s="13">
        <v>0</v>
      </c>
      <c r="Q1181" s="13">
        <v>0</v>
      </c>
      <c r="R1181" s="13">
        <v>4976700</v>
      </c>
      <c r="S1181" s="13">
        <v>98639300</v>
      </c>
      <c r="T1181" s="13">
        <v>78829800</v>
      </c>
      <c r="U1181" s="13">
        <v>41041000</v>
      </c>
      <c r="V1181" s="13">
        <v>0</v>
      </c>
      <c r="W1181" s="13">
        <v>0</v>
      </c>
      <c r="X1181" s="13">
        <v>7878400</v>
      </c>
      <c r="Y1181" s="13">
        <v>127749200</v>
      </c>
    </row>
    <row r="1182" spans="2:25" x14ac:dyDescent="0.25">
      <c r="B1182" s="2">
        <v>1177</v>
      </c>
      <c r="C1182" s="2">
        <v>2013</v>
      </c>
      <c r="D1182" s="1">
        <v>44241</v>
      </c>
      <c r="E1182" t="s">
        <v>162</v>
      </c>
      <c r="F1182" s="2" t="s">
        <v>20</v>
      </c>
      <c r="G1182" s="13">
        <v>896096700</v>
      </c>
      <c r="H1182" s="13">
        <v>2559400</v>
      </c>
      <c r="I1182" s="13">
        <v>11693200</v>
      </c>
      <c r="J1182" s="13">
        <v>0</v>
      </c>
      <c r="K1182" s="13">
        <v>0</v>
      </c>
      <c r="L1182" s="13">
        <v>333900</v>
      </c>
      <c r="M1182" s="13">
        <v>14586500</v>
      </c>
      <c r="N1182" s="13">
        <v>6839500</v>
      </c>
      <c r="O1182" s="13">
        <v>12623400</v>
      </c>
      <c r="P1182" s="13">
        <v>0</v>
      </c>
      <c r="Q1182" s="13">
        <v>0</v>
      </c>
      <c r="R1182" s="13">
        <v>668400</v>
      </c>
      <c r="S1182" s="13">
        <v>20131300</v>
      </c>
      <c r="T1182" s="13">
        <v>9398900</v>
      </c>
      <c r="U1182" s="13">
        <v>24316600</v>
      </c>
      <c r="V1182" s="13">
        <v>0</v>
      </c>
      <c r="W1182" s="13">
        <v>0</v>
      </c>
      <c r="X1182" s="13">
        <v>1002300</v>
      </c>
      <c r="Y1182" s="13">
        <v>34717800</v>
      </c>
    </row>
    <row r="1183" spans="2:25" x14ac:dyDescent="0.25">
      <c r="B1183" s="2">
        <v>1178</v>
      </c>
      <c r="C1183" s="2">
        <v>2013</v>
      </c>
      <c r="D1183" s="1">
        <v>44261</v>
      </c>
      <c r="E1183" t="s">
        <v>888</v>
      </c>
      <c r="F1183" s="2" t="s">
        <v>20</v>
      </c>
      <c r="G1183" s="13">
        <v>113228300</v>
      </c>
      <c r="H1183" s="13">
        <v>998800</v>
      </c>
      <c r="I1183" s="13">
        <v>2928400</v>
      </c>
      <c r="J1183" s="13">
        <v>0</v>
      </c>
      <c r="K1183" s="13">
        <v>0</v>
      </c>
      <c r="L1183" s="13">
        <v>222300</v>
      </c>
      <c r="M1183" s="13">
        <v>4149500</v>
      </c>
      <c r="N1183" s="13">
        <v>748800</v>
      </c>
      <c r="O1183" s="13">
        <v>663300</v>
      </c>
      <c r="P1183" s="13">
        <v>0</v>
      </c>
      <c r="Q1183" s="13">
        <v>-13700</v>
      </c>
      <c r="R1183" s="13">
        <v>147800</v>
      </c>
      <c r="S1183" s="13">
        <v>1546200</v>
      </c>
      <c r="T1183" s="13">
        <v>1747600</v>
      </c>
      <c r="U1183" s="13">
        <v>3591700</v>
      </c>
      <c r="V1183" s="13">
        <v>0</v>
      </c>
      <c r="W1183" s="13">
        <v>-13700</v>
      </c>
      <c r="X1183" s="13">
        <v>370100</v>
      </c>
      <c r="Y1183" s="13">
        <v>5695700</v>
      </c>
    </row>
    <row r="1184" spans="2:25" x14ac:dyDescent="0.25">
      <c r="B1184" s="2">
        <v>1179</v>
      </c>
      <c r="C1184" s="2">
        <v>2013</v>
      </c>
      <c r="D1184" s="1">
        <v>44281</v>
      </c>
      <c r="E1184" t="s">
        <v>417</v>
      </c>
      <c r="F1184" s="2" t="s">
        <v>20</v>
      </c>
      <c r="G1184" s="13">
        <v>182738200</v>
      </c>
      <c r="H1184" s="13">
        <v>120700</v>
      </c>
      <c r="I1184" s="13">
        <v>1108300</v>
      </c>
      <c r="J1184" s="13">
        <v>0</v>
      </c>
      <c r="K1184" s="13">
        <v>0</v>
      </c>
      <c r="L1184" s="13">
        <v>596000</v>
      </c>
      <c r="M1184" s="13">
        <v>1825000</v>
      </c>
      <c r="N1184" s="13">
        <v>1676700</v>
      </c>
      <c r="O1184" s="13">
        <v>1273300</v>
      </c>
      <c r="P1184" s="13">
        <v>0</v>
      </c>
      <c r="Q1184" s="13">
        <v>100</v>
      </c>
      <c r="R1184" s="13">
        <v>681500</v>
      </c>
      <c r="S1184" s="13">
        <v>3631600</v>
      </c>
      <c r="T1184" s="13">
        <v>1797400</v>
      </c>
      <c r="U1184" s="13">
        <v>2381600</v>
      </c>
      <c r="V1184" s="13">
        <v>0</v>
      </c>
      <c r="W1184" s="13">
        <v>100</v>
      </c>
      <c r="X1184" s="13">
        <v>1277500</v>
      </c>
      <c r="Y1184" s="13">
        <v>5456600</v>
      </c>
    </row>
    <row r="1185" spans="2:25" x14ac:dyDescent="0.25">
      <c r="B1185" s="2">
        <v>1180</v>
      </c>
      <c r="C1185" s="2">
        <v>2013</v>
      </c>
      <c r="D1185" s="1">
        <v>45002</v>
      </c>
      <c r="E1185" t="s">
        <v>889</v>
      </c>
      <c r="F1185" s="2" t="s">
        <v>1</v>
      </c>
      <c r="G1185" s="13">
        <v>249437000</v>
      </c>
      <c r="H1185" s="13">
        <v>17100</v>
      </c>
      <c r="I1185" s="13">
        <v>13400</v>
      </c>
      <c r="J1185" s="13">
        <v>0</v>
      </c>
      <c r="K1185" s="13">
        <v>0</v>
      </c>
      <c r="L1185" s="13">
        <v>125000</v>
      </c>
      <c r="M1185" s="13">
        <v>155500</v>
      </c>
      <c r="N1185" s="13">
        <v>41400</v>
      </c>
      <c r="O1185" s="13">
        <v>332000</v>
      </c>
      <c r="P1185" s="13">
        <v>0</v>
      </c>
      <c r="Q1185" s="13">
        <v>0</v>
      </c>
      <c r="R1185" s="13">
        <v>275400</v>
      </c>
      <c r="S1185" s="13">
        <v>648800</v>
      </c>
      <c r="T1185" s="13">
        <v>58500</v>
      </c>
      <c r="U1185" s="13">
        <v>345400</v>
      </c>
      <c r="V1185" s="13">
        <v>0</v>
      </c>
      <c r="W1185" s="13">
        <v>0</v>
      </c>
      <c r="X1185" s="13">
        <v>400400</v>
      </c>
      <c r="Y1185" s="13">
        <v>804300</v>
      </c>
    </row>
    <row r="1186" spans="2:25" x14ac:dyDescent="0.25">
      <c r="B1186" s="2">
        <v>1181</v>
      </c>
      <c r="C1186" s="2">
        <v>2013</v>
      </c>
      <c r="D1186" s="1">
        <v>45004</v>
      </c>
      <c r="E1186" t="s">
        <v>890</v>
      </c>
      <c r="F1186" s="2" t="s">
        <v>1</v>
      </c>
      <c r="G1186" s="13">
        <v>773226400</v>
      </c>
      <c r="H1186" s="13">
        <v>172500</v>
      </c>
      <c r="I1186" s="13">
        <v>277600</v>
      </c>
      <c r="J1186" s="13">
        <v>0</v>
      </c>
      <c r="K1186" s="13">
        <v>0</v>
      </c>
      <c r="L1186" s="13">
        <v>96700</v>
      </c>
      <c r="M1186" s="13">
        <v>546800</v>
      </c>
      <c r="N1186" s="13">
        <v>1117500</v>
      </c>
      <c r="O1186" s="13">
        <v>1485700</v>
      </c>
      <c r="P1186" s="13">
        <v>0</v>
      </c>
      <c r="Q1186" s="13">
        <v>0</v>
      </c>
      <c r="R1186" s="13">
        <v>1845300</v>
      </c>
      <c r="S1186" s="13">
        <v>4448500</v>
      </c>
      <c r="T1186" s="13">
        <v>1290000</v>
      </c>
      <c r="U1186" s="13">
        <v>1763300</v>
      </c>
      <c r="V1186" s="13">
        <v>0</v>
      </c>
      <c r="W1186" s="13">
        <v>0</v>
      </c>
      <c r="X1186" s="13">
        <v>1942000</v>
      </c>
      <c r="Y1186" s="13">
        <v>4995300</v>
      </c>
    </row>
    <row r="1187" spans="2:25" x14ac:dyDescent="0.25">
      <c r="B1187" s="2">
        <v>1182</v>
      </c>
      <c r="C1187" s="2">
        <v>2013</v>
      </c>
      <c r="D1187" s="1">
        <v>45006</v>
      </c>
      <c r="E1187" t="s">
        <v>891</v>
      </c>
      <c r="F1187" s="2" t="s">
        <v>1</v>
      </c>
      <c r="G1187" s="13">
        <v>206625400</v>
      </c>
      <c r="H1187" s="13">
        <v>149300</v>
      </c>
      <c r="I1187" s="13">
        <v>897000</v>
      </c>
      <c r="J1187" s="13">
        <v>0</v>
      </c>
      <c r="K1187" s="13">
        <v>0</v>
      </c>
      <c r="L1187" s="13">
        <v>12700</v>
      </c>
      <c r="M1187" s="13">
        <v>1059000</v>
      </c>
      <c r="N1187" s="13">
        <v>232600</v>
      </c>
      <c r="O1187" s="13">
        <v>339400</v>
      </c>
      <c r="P1187" s="13">
        <v>1000</v>
      </c>
      <c r="Q1187" s="13">
        <v>0</v>
      </c>
      <c r="R1187" s="13">
        <v>226100</v>
      </c>
      <c r="S1187" s="13">
        <v>799100</v>
      </c>
      <c r="T1187" s="13">
        <v>381900</v>
      </c>
      <c r="U1187" s="13">
        <v>1236400</v>
      </c>
      <c r="V1187" s="13">
        <v>1000</v>
      </c>
      <c r="W1187" s="13">
        <v>0</v>
      </c>
      <c r="X1187" s="13">
        <v>238800</v>
      </c>
      <c r="Y1187" s="13">
        <v>1858100</v>
      </c>
    </row>
    <row r="1188" spans="2:25" x14ac:dyDescent="0.25">
      <c r="B1188" s="2">
        <v>1183</v>
      </c>
      <c r="C1188" s="2">
        <v>2013</v>
      </c>
      <c r="D1188" s="1">
        <v>45008</v>
      </c>
      <c r="E1188" t="s">
        <v>892</v>
      </c>
      <c r="F1188" s="2" t="s">
        <v>1</v>
      </c>
      <c r="G1188" s="13">
        <v>533880100</v>
      </c>
      <c r="H1188" s="13">
        <v>42600</v>
      </c>
      <c r="I1188" s="13">
        <v>125600</v>
      </c>
      <c r="J1188" s="13">
        <v>0</v>
      </c>
      <c r="K1188" s="13">
        <v>-190300</v>
      </c>
      <c r="L1188" s="13">
        <v>45700</v>
      </c>
      <c r="M1188" s="13">
        <v>23600</v>
      </c>
      <c r="N1188" s="13">
        <v>910500</v>
      </c>
      <c r="O1188" s="13">
        <v>1859800</v>
      </c>
      <c r="P1188" s="13">
        <v>0</v>
      </c>
      <c r="Q1188" s="13">
        <v>-190300</v>
      </c>
      <c r="R1188" s="13">
        <v>1893200</v>
      </c>
      <c r="S1188" s="13">
        <v>4663500</v>
      </c>
      <c r="T1188" s="13">
        <v>953100</v>
      </c>
      <c r="U1188" s="13">
        <v>1985400</v>
      </c>
      <c r="V1188" s="13">
        <v>0</v>
      </c>
      <c r="W1188" s="13">
        <v>0</v>
      </c>
      <c r="X1188" s="13">
        <v>1938900</v>
      </c>
      <c r="Y1188" s="13">
        <v>4687100</v>
      </c>
    </row>
    <row r="1189" spans="2:25" x14ac:dyDescent="0.25">
      <c r="B1189" s="2">
        <v>1184</v>
      </c>
      <c r="C1189" s="2">
        <v>2013</v>
      </c>
      <c r="D1189" s="1">
        <v>45012</v>
      </c>
      <c r="E1189" t="s">
        <v>893</v>
      </c>
      <c r="F1189" s="2" t="s">
        <v>1</v>
      </c>
      <c r="G1189" s="13">
        <v>185882000</v>
      </c>
      <c r="H1189" s="13">
        <v>35400</v>
      </c>
      <c r="I1189" s="13">
        <v>112600</v>
      </c>
      <c r="J1189" s="13">
        <v>0</v>
      </c>
      <c r="K1189" s="13">
        <v>0</v>
      </c>
      <c r="L1189" s="13">
        <v>76000</v>
      </c>
      <c r="M1189" s="13">
        <v>224000</v>
      </c>
      <c r="N1189" s="13">
        <v>112800</v>
      </c>
      <c r="O1189" s="13">
        <v>573700</v>
      </c>
      <c r="P1189" s="13">
        <v>0</v>
      </c>
      <c r="Q1189" s="13">
        <v>8200</v>
      </c>
      <c r="R1189" s="13">
        <v>55600</v>
      </c>
      <c r="S1189" s="13">
        <v>750300</v>
      </c>
      <c r="T1189" s="13">
        <v>148200</v>
      </c>
      <c r="U1189" s="13">
        <v>686300</v>
      </c>
      <c r="V1189" s="13">
        <v>0</v>
      </c>
      <c r="W1189" s="13">
        <v>8200</v>
      </c>
      <c r="X1189" s="13">
        <v>131600</v>
      </c>
      <c r="Y1189" s="13">
        <v>974300</v>
      </c>
    </row>
    <row r="1190" spans="2:25" x14ac:dyDescent="0.25">
      <c r="B1190" s="2">
        <v>1185</v>
      </c>
      <c r="C1190" s="2">
        <v>2013</v>
      </c>
      <c r="D1190" s="1">
        <v>45014</v>
      </c>
      <c r="E1190" t="s">
        <v>894</v>
      </c>
      <c r="F1190" s="2" t="s">
        <v>1</v>
      </c>
      <c r="G1190" s="13">
        <v>195588000</v>
      </c>
      <c r="H1190" s="13">
        <v>5700</v>
      </c>
      <c r="I1190" s="13">
        <v>22300</v>
      </c>
      <c r="J1190" s="13">
        <v>0</v>
      </c>
      <c r="K1190" s="13">
        <v>0</v>
      </c>
      <c r="L1190" s="13">
        <v>700</v>
      </c>
      <c r="M1190" s="13">
        <v>28700</v>
      </c>
      <c r="N1190" s="13">
        <v>141400</v>
      </c>
      <c r="O1190" s="13">
        <v>1000900</v>
      </c>
      <c r="P1190" s="13">
        <v>0</v>
      </c>
      <c r="Q1190" s="13">
        <v>-44100</v>
      </c>
      <c r="R1190" s="13">
        <v>178600</v>
      </c>
      <c r="S1190" s="13">
        <v>1276800</v>
      </c>
      <c r="T1190" s="13">
        <v>147100</v>
      </c>
      <c r="U1190" s="13">
        <v>1023200</v>
      </c>
      <c r="V1190" s="13">
        <v>0</v>
      </c>
      <c r="W1190" s="13">
        <v>-44100</v>
      </c>
      <c r="X1190" s="13">
        <v>179300</v>
      </c>
      <c r="Y1190" s="13">
        <v>1305500</v>
      </c>
    </row>
    <row r="1191" spans="2:25" x14ac:dyDescent="0.25">
      <c r="B1191" s="2">
        <v>1186</v>
      </c>
      <c r="C1191" s="2">
        <v>2013</v>
      </c>
      <c r="D1191" s="1">
        <v>45105</v>
      </c>
      <c r="E1191" t="s">
        <v>785</v>
      </c>
      <c r="F1191" s="2" t="s">
        <v>19</v>
      </c>
      <c r="G1191" s="13">
        <v>23336200</v>
      </c>
      <c r="H1191" s="13">
        <v>0</v>
      </c>
      <c r="I1191" s="13">
        <v>0</v>
      </c>
      <c r="J1191" s="13">
        <v>0</v>
      </c>
      <c r="K1191" s="13">
        <v>0</v>
      </c>
      <c r="L1191" s="13">
        <v>0</v>
      </c>
      <c r="M1191" s="13">
        <v>0</v>
      </c>
      <c r="N1191" s="13">
        <v>0</v>
      </c>
      <c r="O1191" s="13">
        <v>0</v>
      </c>
      <c r="P1191" s="13">
        <v>0</v>
      </c>
      <c r="Q1191" s="13">
        <v>0</v>
      </c>
      <c r="R1191" s="13">
        <v>0</v>
      </c>
      <c r="S1191" s="13">
        <v>0</v>
      </c>
      <c r="T1191" s="13">
        <v>0</v>
      </c>
      <c r="U1191" s="13">
        <v>0</v>
      </c>
      <c r="V1191" s="13">
        <v>0</v>
      </c>
      <c r="W1191" s="13">
        <v>0</v>
      </c>
      <c r="X1191" s="13">
        <v>0</v>
      </c>
      <c r="Y1191" s="13">
        <v>0</v>
      </c>
    </row>
    <row r="1192" spans="2:25" x14ac:dyDescent="0.25">
      <c r="B1192" s="2">
        <v>1187</v>
      </c>
      <c r="C1192" s="2">
        <v>2013</v>
      </c>
      <c r="D1192" s="1">
        <v>45106</v>
      </c>
      <c r="E1192" t="s">
        <v>889</v>
      </c>
      <c r="F1192" s="2" t="s">
        <v>19</v>
      </c>
      <c r="G1192" s="13">
        <v>168731100</v>
      </c>
      <c r="H1192" s="13">
        <v>128400</v>
      </c>
      <c r="I1192" s="13">
        <v>1104500</v>
      </c>
      <c r="J1192" s="13">
        <v>0</v>
      </c>
      <c r="K1192" s="13">
        <v>0</v>
      </c>
      <c r="L1192" s="13">
        <v>88800</v>
      </c>
      <c r="M1192" s="13">
        <v>1321700</v>
      </c>
      <c r="N1192" s="13">
        <v>594100</v>
      </c>
      <c r="O1192" s="13">
        <v>1829900</v>
      </c>
      <c r="P1192" s="13">
        <v>0</v>
      </c>
      <c r="Q1192" s="13">
        <v>100</v>
      </c>
      <c r="R1192" s="13">
        <v>149300</v>
      </c>
      <c r="S1192" s="13">
        <v>2573400</v>
      </c>
      <c r="T1192" s="13">
        <v>722500</v>
      </c>
      <c r="U1192" s="13">
        <v>2934400</v>
      </c>
      <c r="V1192" s="13">
        <v>0</v>
      </c>
      <c r="W1192" s="13">
        <v>100</v>
      </c>
      <c r="X1192" s="13">
        <v>238100</v>
      </c>
      <c r="Y1192" s="13">
        <v>3895100</v>
      </c>
    </row>
    <row r="1193" spans="2:25" x14ac:dyDescent="0.25">
      <c r="B1193" s="2">
        <v>1188</v>
      </c>
      <c r="C1193" s="2">
        <v>2013</v>
      </c>
      <c r="D1193" s="1">
        <v>45126</v>
      </c>
      <c r="E1193" t="s">
        <v>891</v>
      </c>
      <c r="F1193" s="2" t="s">
        <v>19</v>
      </c>
      <c r="G1193" s="13">
        <v>146669300</v>
      </c>
      <c r="H1193" s="13">
        <v>154300</v>
      </c>
      <c r="I1193" s="13">
        <v>249800</v>
      </c>
      <c r="J1193" s="13">
        <v>0</v>
      </c>
      <c r="K1193" s="13">
        <v>0</v>
      </c>
      <c r="L1193" s="13">
        <v>28500</v>
      </c>
      <c r="M1193" s="13">
        <v>432600</v>
      </c>
      <c r="N1193" s="13">
        <v>534500</v>
      </c>
      <c r="O1193" s="13">
        <v>256700</v>
      </c>
      <c r="P1193" s="13">
        <v>0</v>
      </c>
      <c r="Q1193" s="13">
        <v>0</v>
      </c>
      <c r="R1193" s="13">
        <v>351100</v>
      </c>
      <c r="S1193" s="13">
        <v>1142300</v>
      </c>
      <c r="T1193" s="13">
        <v>688800</v>
      </c>
      <c r="U1193" s="13">
        <v>506500</v>
      </c>
      <c r="V1193" s="13">
        <v>0</v>
      </c>
      <c r="W1193" s="13">
        <v>0</v>
      </c>
      <c r="X1193" s="13">
        <v>379600</v>
      </c>
      <c r="Y1193" s="13">
        <v>1574900</v>
      </c>
    </row>
    <row r="1194" spans="2:25" x14ac:dyDescent="0.25">
      <c r="B1194" s="2">
        <v>1189</v>
      </c>
      <c r="C1194" s="2">
        <v>2013</v>
      </c>
      <c r="D1194" s="1">
        <v>45131</v>
      </c>
      <c r="E1194" t="s">
        <v>892</v>
      </c>
      <c r="F1194" s="2" t="s">
        <v>19</v>
      </c>
      <c r="G1194" s="13">
        <v>1095444400</v>
      </c>
      <c r="H1194" s="13">
        <v>2650800</v>
      </c>
      <c r="I1194" s="13">
        <v>1418200</v>
      </c>
      <c r="J1194" s="13">
        <v>0</v>
      </c>
      <c r="K1194" s="13">
        <v>190300</v>
      </c>
      <c r="L1194" s="13">
        <v>537500</v>
      </c>
      <c r="M1194" s="13">
        <v>4796800</v>
      </c>
      <c r="N1194" s="13">
        <v>15946100</v>
      </c>
      <c r="O1194" s="13">
        <v>4030000</v>
      </c>
      <c r="P1194" s="13">
        <v>0</v>
      </c>
      <c r="Q1194" s="13">
        <v>195400</v>
      </c>
      <c r="R1194" s="13">
        <v>1295800</v>
      </c>
      <c r="S1194" s="13">
        <v>21277000</v>
      </c>
      <c r="T1194" s="13">
        <v>18596900</v>
      </c>
      <c r="U1194" s="13">
        <v>5448200</v>
      </c>
      <c r="V1194" s="13">
        <v>0</v>
      </c>
      <c r="W1194" s="13">
        <v>5100</v>
      </c>
      <c r="X1194" s="13">
        <v>1833300</v>
      </c>
      <c r="Y1194" s="13">
        <v>26073800</v>
      </c>
    </row>
    <row r="1195" spans="2:25" x14ac:dyDescent="0.25">
      <c r="B1195" s="2">
        <v>1190</v>
      </c>
      <c r="C1195" s="2">
        <v>2013</v>
      </c>
      <c r="D1195" s="1">
        <v>45161</v>
      </c>
      <c r="E1195" t="s">
        <v>895</v>
      </c>
      <c r="F1195" s="2" t="s">
        <v>19</v>
      </c>
      <c r="G1195" s="13">
        <v>5338200</v>
      </c>
      <c r="H1195" s="13">
        <v>100</v>
      </c>
      <c r="I1195" s="13">
        <v>2900</v>
      </c>
      <c r="J1195" s="13">
        <v>0</v>
      </c>
      <c r="K1195" s="13">
        <v>0</v>
      </c>
      <c r="L1195" s="13">
        <v>100</v>
      </c>
      <c r="M1195" s="13">
        <v>3100</v>
      </c>
      <c r="N1195" s="13">
        <v>22600</v>
      </c>
      <c r="O1195" s="13">
        <v>68100</v>
      </c>
      <c r="P1195" s="13">
        <v>0</v>
      </c>
      <c r="Q1195" s="13">
        <v>0</v>
      </c>
      <c r="R1195" s="13">
        <v>300</v>
      </c>
      <c r="S1195" s="13">
        <v>91000</v>
      </c>
      <c r="T1195" s="13">
        <v>22700</v>
      </c>
      <c r="U1195" s="13">
        <v>71000</v>
      </c>
      <c r="V1195" s="13">
        <v>0</v>
      </c>
      <c r="W1195" s="13">
        <v>0</v>
      </c>
      <c r="X1195" s="13">
        <v>400</v>
      </c>
      <c r="Y1195" s="13">
        <v>94100</v>
      </c>
    </row>
    <row r="1196" spans="2:25" x14ac:dyDescent="0.25">
      <c r="B1196" s="2">
        <v>1191</v>
      </c>
      <c r="C1196" s="2">
        <v>2013</v>
      </c>
      <c r="D1196" s="1">
        <v>45181</v>
      </c>
      <c r="E1196" t="s">
        <v>894</v>
      </c>
      <c r="F1196" s="2" t="s">
        <v>19</v>
      </c>
      <c r="G1196" s="13">
        <v>396618600</v>
      </c>
      <c r="H1196" s="13">
        <v>2102800</v>
      </c>
      <c r="I1196" s="13">
        <v>5030100</v>
      </c>
      <c r="J1196" s="13">
        <v>0</v>
      </c>
      <c r="K1196" s="13">
        <v>0</v>
      </c>
      <c r="L1196" s="13">
        <v>2160300</v>
      </c>
      <c r="M1196" s="13">
        <v>9293200</v>
      </c>
      <c r="N1196" s="13">
        <v>5275000</v>
      </c>
      <c r="O1196" s="13">
        <v>3031900</v>
      </c>
      <c r="P1196" s="13">
        <v>0</v>
      </c>
      <c r="Q1196" s="13">
        <v>0</v>
      </c>
      <c r="R1196" s="13">
        <v>478400</v>
      </c>
      <c r="S1196" s="13">
        <v>8785300</v>
      </c>
      <c r="T1196" s="13">
        <v>7377800</v>
      </c>
      <c r="U1196" s="13">
        <v>8062000</v>
      </c>
      <c r="V1196" s="13">
        <v>0</v>
      </c>
      <c r="W1196" s="13">
        <v>0</v>
      </c>
      <c r="X1196" s="13">
        <v>2638700</v>
      </c>
      <c r="Y1196" s="13">
        <v>18078500</v>
      </c>
    </row>
    <row r="1197" spans="2:25" x14ac:dyDescent="0.25">
      <c r="B1197" s="2">
        <v>1192</v>
      </c>
      <c r="C1197" s="2">
        <v>2013</v>
      </c>
      <c r="D1197" s="1">
        <v>45186</v>
      </c>
      <c r="E1197" t="s">
        <v>896</v>
      </c>
      <c r="F1197" s="2" t="s">
        <v>19</v>
      </c>
      <c r="G1197" s="13">
        <v>298390600</v>
      </c>
      <c r="H1197" s="13">
        <v>3300</v>
      </c>
      <c r="I1197" s="13">
        <v>400</v>
      </c>
      <c r="J1197" s="13">
        <v>0</v>
      </c>
      <c r="K1197" s="13">
        <v>0</v>
      </c>
      <c r="L1197" s="13">
        <v>500</v>
      </c>
      <c r="M1197" s="13">
        <v>4200</v>
      </c>
      <c r="N1197" s="13">
        <v>1611700</v>
      </c>
      <c r="O1197" s="13">
        <v>603300</v>
      </c>
      <c r="P1197" s="13">
        <v>2100</v>
      </c>
      <c r="Q1197" s="13">
        <v>0</v>
      </c>
      <c r="R1197" s="13">
        <v>378000</v>
      </c>
      <c r="S1197" s="13">
        <v>2595100</v>
      </c>
      <c r="T1197" s="13">
        <v>1615000</v>
      </c>
      <c r="U1197" s="13">
        <v>603700</v>
      </c>
      <c r="V1197" s="13">
        <v>2100</v>
      </c>
      <c r="W1197" s="13">
        <v>0</v>
      </c>
      <c r="X1197" s="13">
        <v>378500</v>
      </c>
      <c r="Y1197" s="13">
        <v>2599300</v>
      </c>
    </row>
    <row r="1198" spans="2:25" x14ac:dyDescent="0.25">
      <c r="B1198" s="2">
        <v>1193</v>
      </c>
      <c r="C1198" s="2">
        <v>2013</v>
      </c>
      <c r="D1198" s="1">
        <v>45211</v>
      </c>
      <c r="E1198" t="s">
        <v>890</v>
      </c>
      <c r="F1198" s="2" t="s">
        <v>20</v>
      </c>
      <c r="G1198" s="13">
        <v>1156752200</v>
      </c>
      <c r="H1198" s="13">
        <v>385900</v>
      </c>
      <c r="I1198" s="13">
        <v>2719100</v>
      </c>
      <c r="J1198" s="13">
        <v>0</v>
      </c>
      <c r="K1198" s="13">
        <v>0</v>
      </c>
      <c r="L1198" s="13">
        <v>431100</v>
      </c>
      <c r="M1198" s="13">
        <v>3536100</v>
      </c>
      <c r="N1198" s="13">
        <v>7158000</v>
      </c>
      <c r="O1198" s="13">
        <v>3911600</v>
      </c>
      <c r="P1198" s="13">
        <v>0</v>
      </c>
      <c r="Q1198" s="13">
        <v>0</v>
      </c>
      <c r="R1198" s="13">
        <v>4469000</v>
      </c>
      <c r="S1198" s="13">
        <v>15538600</v>
      </c>
      <c r="T1198" s="13">
        <v>7543900</v>
      </c>
      <c r="U1198" s="13">
        <v>6630700</v>
      </c>
      <c r="V1198" s="13">
        <v>0</v>
      </c>
      <c r="W1198" s="13">
        <v>0</v>
      </c>
      <c r="X1198" s="13">
        <v>4900100</v>
      </c>
      <c r="Y1198" s="13">
        <v>19074700</v>
      </c>
    </row>
    <row r="1199" spans="2:25" x14ac:dyDescent="0.25">
      <c r="B1199" s="2">
        <v>1194</v>
      </c>
      <c r="C1199" s="2">
        <v>2013</v>
      </c>
      <c r="D1199" s="1">
        <v>45255</v>
      </c>
      <c r="E1199" t="s">
        <v>897</v>
      </c>
      <c r="F1199" s="2" t="s">
        <v>20</v>
      </c>
      <c r="G1199" s="13">
        <v>3949468500</v>
      </c>
      <c r="H1199" s="13">
        <v>4987300</v>
      </c>
      <c r="I1199" s="13">
        <v>9232800</v>
      </c>
      <c r="J1199" s="13">
        <v>0</v>
      </c>
      <c r="K1199" s="13">
        <v>0</v>
      </c>
      <c r="L1199" s="13">
        <v>2782100</v>
      </c>
      <c r="M1199" s="13">
        <v>17002200</v>
      </c>
      <c r="N1199" s="13">
        <v>25061700</v>
      </c>
      <c r="O1199" s="13">
        <v>8844800</v>
      </c>
      <c r="P1199" s="13">
        <v>36600</v>
      </c>
      <c r="Q1199" s="13">
        <v>1702600</v>
      </c>
      <c r="R1199" s="13">
        <v>9694500</v>
      </c>
      <c r="S1199" s="13">
        <v>45340200</v>
      </c>
      <c r="T1199" s="13">
        <v>30049000</v>
      </c>
      <c r="U1199" s="13">
        <v>18077600</v>
      </c>
      <c r="V1199" s="13">
        <v>36600</v>
      </c>
      <c r="W1199" s="13">
        <v>1702600</v>
      </c>
      <c r="X1199" s="13">
        <v>12476600</v>
      </c>
      <c r="Y1199" s="13">
        <v>62342400</v>
      </c>
    </row>
    <row r="1200" spans="2:25" x14ac:dyDescent="0.25">
      <c r="B1200" s="2">
        <v>1195</v>
      </c>
      <c r="C1200" s="2">
        <v>2013</v>
      </c>
      <c r="D1200" s="1">
        <v>45271</v>
      </c>
      <c r="E1200" t="s">
        <v>893</v>
      </c>
      <c r="F1200" s="2" t="s">
        <v>20</v>
      </c>
      <c r="G1200" s="13">
        <v>841068100</v>
      </c>
      <c r="H1200" s="13">
        <v>1221500</v>
      </c>
      <c r="I1200" s="13">
        <v>1498400</v>
      </c>
      <c r="J1200" s="13">
        <v>82000</v>
      </c>
      <c r="K1200" s="13">
        <v>0</v>
      </c>
      <c r="L1200" s="13">
        <v>342700</v>
      </c>
      <c r="M1200" s="13">
        <v>3144600</v>
      </c>
      <c r="N1200" s="13">
        <v>4716300</v>
      </c>
      <c r="O1200" s="13">
        <v>2545100</v>
      </c>
      <c r="P1200" s="13">
        <v>0</v>
      </c>
      <c r="Q1200" s="13">
        <v>36500</v>
      </c>
      <c r="R1200" s="13">
        <v>1452400</v>
      </c>
      <c r="S1200" s="13">
        <v>8750300</v>
      </c>
      <c r="T1200" s="13">
        <v>5937800</v>
      </c>
      <c r="U1200" s="13">
        <v>4043500</v>
      </c>
      <c r="V1200" s="13">
        <v>82000</v>
      </c>
      <c r="W1200" s="13">
        <v>36500</v>
      </c>
      <c r="X1200" s="13">
        <v>1795100</v>
      </c>
      <c r="Y1200" s="13">
        <v>11894900</v>
      </c>
    </row>
    <row r="1201" spans="2:25" x14ac:dyDescent="0.25">
      <c r="B1201" s="2">
        <v>1196</v>
      </c>
      <c r="C1201" s="2">
        <v>2013</v>
      </c>
      <c r="D1201" s="1">
        <v>46002</v>
      </c>
      <c r="E1201" t="s">
        <v>506</v>
      </c>
      <c r="F1201" s="2" t="s">
        <v>1</v>
      </c>
      <c r="G1201" s="13">
        <v>45713000</v>
      </c>
      <c r="H1201" s="13">
        <v>400</v>
      </c>
      <c r="I1201" s="13">
        <v>1000</v>
      </c>
      <c r="J1201" s="13">
        <v>0</v>
      </c>
      <c r="K1201" s="13">
        <v>0</v>
      </c>
      <c r="L1201" s="13">
        <v>200</v>
      </c>
      <c r="M1201" s="13">
        <v>1600</v>
      </c>
      <c r="N1201" s="13">
        <v>15800</v>
      </c>
      <c r="O1201" s="13">
        <v>32800</v>
      </c>
      <c r="P1201" s="13">
        <v>0</v>
      </c>
      <c r="Q1201" s="13">
        <v>0</v>
      </c>
      <c r="R1201" s="13">
        <v>828100</v>
      </c>
      <c r="S1201" s="13">
        <v>876700</v>
      </c>
      <c r="T1201" s="13">
        <v>16200</v>
      </c>
      <c r="U1201" s="13">
        <v>33800</v>
      </c>
      <c r="V1201" s="13">
        <v>0</v>
      </c>
      <c r="W1201" s="13">
        <v>0</v>
      </c>
      <c r="X1201" s="13">
        <v>828300</v>
      </c>
      <c r="Y1201" s="13">
        <v>878300</v>
      </c>
    </row>
    <row r="1202" spans="2:25" x14ac:dyDescent="0.25">
      <c r="B1202" s="2">
        <v>1197</v>
      </c>
      <c r="C1202" s="2">
        <v>2013</v>
      </c>
      <c r="D1202" s="1">
        <v>46004</v>
      </c>
      <c r="E1202" t="s">
        <v>898</v>
      </c>
      <c r="F1202" s="2" t="s">
        <v>1</v>
      </c>
      <c r="G1202" s="13">
        <v>43301300</v>
      </c>
      <c r="H1202" s="13">
        <v>0</v>
      </c>
      <c r="I1202" s="13">
        <v>0</v>
      </c>
      <c r="J1202" s="13">
        <v>0</v>
      </c>
      <c r="K1202" s="13">
        <v>0</v>
      </c>
      <c r="L1202" s="13">
        <v>0</v>
      </c>
      <c r="M1202" s="13">
        <v>0</v>
      </c>
      <c r="N1202" s="13">
        <v>73500</v>
      </c>
      <c r="O1202" s="13">
        <v>201700</v>
      </c>
      <c r="P1202" s="13">
        <v>0</v>
      </c>
      <c r="Q1202" s="13">
        <v>0</v>
      </c>
      <c r="R1202" s="13">
        <v>648000</v>
      </c>
      <c r="S1202" s="13">
        <v>923200</v>
      </c>
      <c r="T1202" s="13">
        <v>73500</v>
      </c>
      <c r="U1202" s="13">
        <v>201700</v>
      </c>
      <c r="V1202" s="13">
        <v>0</v>
      </c>
      <c r="W1202" s="13">
        <v>0</v>
      </c>
      <c r="X1202" s="13">
        <v>648000</v>
      </c>
      <c r="Y1202" s="13">
        <v>923200</v>
      </c>
    </row>
    <row r="1203" spans="2:25" x14ac:dyDescent="0.25">
      <c r="B1203" s="2">
        <v>1198</v>
      </c>
      <c r="C1203" s="2">
        <v>2013</v>
      </c>
      <c r="D1203" s="1">
        <v>46006</v>
      </c>
      <c r="E1203" t="s">
        <v>718</v>
      </c>
      <c r="F1203" s="2" t="s">
        <v>1</v>
      </c>
      <c r="G1203" s="13">
        <v>26303000</v>
      </c>
      <c r="H1203" s="13">
        <v>0</v>
      </c>
      <c r="I1203" s="13">
        <v>0</v>
      </c>
      <c r="J1203" s="13">
        <v>0</v>
      </c>
      <c r="K1203" s="13">
        <v>0</v>
      </c>
      <c r="L1203" s="13">
        <v>0</v>
      </c>
      <c r="M1203" s="13">
        <v>0</v>
      </c>
      <c r="N1203" s="13">
        <v>200</v>
      </c>
      <c r="O1203" s="13">
        <v>700</v>
      </c>
      <c r="P1203" s="13">
        <v>0</v>
      </c>
      <c r="Q1203" s="13">
        <v>-100</v>
      </c>
      <c r="R1203" s="13">
        <v>214400</v>
      </c>
      <c r="S1203" s="13">
        <v>215200</v>
      </c>
      <c r="T1203" s="13">
        <v>200</v>
      </c>
      <c r="U1203" s="13">
        <v>700</v>
      </c>
      <c r="V1203" s="13">
        <v>0</v>
      </c>
      <c r="W1203" s="13">
        <v>-100</v>
      </c>
      <c r="X1203" s="13">
        <v>214400</v>
      </c>
      <c r="Y1203" s="13">
        <v>215200</v>
      </c>
    </row>
    <row r="1204" spans="2:25" x14ac:dyDescent="0.25">
      <c r="B1204" s="2">
        <v>1199</v>
      </c>
      <c r="C1204" s="2">
        <v>2013</v>
      </c>
      <c r="D1204" s="1">
        <v>46008</v>
      </c>
      <c r="E1204" t="s">
        <v>479</v>
      </c>
      <c r="F1204" s="2" t="s">
        <v>1</v>
      </c>
      <c r="G1204" s="13">
        <v>46982200</v>
      </c>
      <c r="H1204" s="13">
        <v>2300</v>
      </c>
      <c r="I1204" s="13">
        <v>26100</v>
      </c>
      <c r="J1204" s="13">
        <v>0</v>
      </c>
      <c r="K1204" s="13">
        <v>0</v>
      </c>
      <c r="L1204" s="13">
        <v>325300</v>
      </c>
      <c r="M1204" s="13">
        <v>353700</v>
      </c>
      <c r="N1204" s="13">
        <v>45800</v>
      </c>
      <c r="O1204" s="13">
        <v>429900</v>
      </c>
      <c r="P1204" s="13">
        <v>0</v>
      </c>
      <c r="Q1204" s="13">
        <v>0</v>
      </c>
      <c r="R1204" s="13">
        <v>794900</v>
      </c>
      <c r="S1204" s="13">
        <v>1270600</v>
      </c>
      <c r="T1204" s="13">
        <v>48100</v>
      </c>
      <c r="U1204" s="13">
        <v>456000</v>
      </c>
      <c r="V1204" s="13">
        <v>0</v>
      </c>
      <c r="W1204" s="13">
        <v>0</v>
      </c>
      <c r="X1204" s="13">
        <v>1120200</v>
      </c>
      <c r="Y1204" s="13">
        <v>1624300</v>
      </c>
    </row>
    <row r="1205" spans="2:25" x14ac:dyDescent="0.25">
      <c r="B1205" s="2">
        <v>1200</v>
      </c>
      <c r="C1205" s="2">
        <v>2013</v>
      </c>
      <c r="D1205" s="1">
        <v>46010</v>
      </c>
      <c r="E1205" t="s">
        <v>899</v>
      </c>
      <c r="F1205" s="2" t="s">
        <v>1</v>
      </c>
      <c r="G1205" s="13">
        <v>86604500</v>
      </c>
      <c r="H1205" s="13">
        <v>0</v>
      </c>
      <c r="I1205" s="13">
        <v>0</v>
      </c>
      <c r="J1205" s="13">
        <v>0</v>
      </c>
      <c r="K1205" s="13">
        <v>0</v>
      </c>
      <c r="L1205" s="13">
        <v>0</v>
      </c>
      <c r="M1205" s="13">
        <v>0</v>
      </c>
      <c r="N1205" s="13">
        <v>2400</v>
      </c>
      <c r="O1205" s="13">
        <v>16200</v>
      </c>
      <c r="P1205" s="13">
        <v>0</v>
      </c>
      <c r="Q1205" s="13">
        <v>0</v>
      </c>
      <c r="R1205" s="13">
        <v>80200</v>
      </c>
      <c r="S1205" s="13">
        <v>98800</v>
      </c>
      <c r="T1205" s="13">
        <v>2400</v>
      </c>
      <c r="U1205" s="13">
        <v>16200</v>
      </c>
      <c r="V1205" s="13">
        <v>0</v>
      </c>
      <c r="W1205" s="13">
        <v>0</v>
      </c>
      <c r="X1205" s="13">
        <v>80200</v>
      </c>
      <c r="Y1205" s="13">
        <v>98800</v>
      </c>
    </row>
    <row r="1206" spans="2:25" x14ac:dyDescent="0.25">
      <c r="B1206" s="2">
        <v>1201</v>
      </c>
      <c r="C1206" s="2">
        <v>2013</v>
      </c>
      <c r="D1206" s="1">
        <v>46012</v>
      </c>
      <c r="E1206" t="s">
        <v>900</v>
      </c>
      <c r="F1206" s="2" t="s">
        <v>1</v>
      </c>
      <c r="G1206" s="13">
        <v>34041700</v>
      </c>
      <c r="H1206" s="13">
        <v>0</v>
      </c>
      <c r="I1206" s="13">
        <v>0</v>
      </c>
      <c r="J1206" s="13">
        <v>0</v>
      </c>
      <c r="K1206" s="13">
        <v>0</v>
      </c>
      <c r="L1206" s="13">
        <v>0</v>
      </c>
      <c r="M1206" s="13">
        <v>0</v>
      </c>
      <c r="N1206" s="13">
        <v>1800</v>
      </c>
      <c r="O1206" s="13">
        <v>30200</v>
      </c>
      <c r="P1206" s="13">
        <v>0</v>
      </c>
      <c r="Q1206" s="13">
        <v>1000</v>
      </c>
      <c r="R1206" s="13">
        <v>54300</v>
      </c>
      <c r="S1206" s="13">
        <v>87300</v>
      </c>
      <c r="T1206" s="13">
        <v>1800</v>
      </c>
      <c r="U1206" s="13">
        <v>30200</v>
      </c>
      <c r="V1206" s="13">
        <v>0</v>
      </c>
      <c r="W1206" s="13">
        <v>1000</v>
      </c>
      <c r="X1206" s="13">
        <v>54300</v>
      </c>
      <c r="Y1206" s="13">
        <v>87300</v>
      </c>
    </row>
    <row r="1207" spans="2:25" x14ac:dyDescent="0.25">
      <c r="B1207" s="2">
        <v>1202</v>
      </c>
      <c r="C1207" s="2">
        <v>2013</v>
      </c>
      <c r="D1207" s="1">
        <v>46014</v>
      </c>
      <c r="E1207" t="s">
        <v>901</v>
      </c>
      <c r="F1207" s="2" t="s">
        <v>1</v>
      </c>
      <c r="G1207" s="13">
        <v>53986300</v>
      </c>
      <c r="H1207" s="13">
        <v>0</v>
      </c>
      <c r="I1207" s="13">
        <v>1100</v>
      </c>
      <c r="J1207" s="13">
        <v>0</v>
      </c>
      <c r="K1207" s="13">
        <v>0</v>
      </c>
      <c r="L1207" s="13">
        <v>0</v>
      </c>
      <c r="M1207" s="13">
        <v>1100</v>
      </c>
      <c r="N1207" s="13">
        <v>59700</v>
      </c>
      <c r="O1207" s="13">
        <v>764900</v>
      </c>
      <c r="P1207" s="13">
        <v>0</v>
      </c>
      <c r="Q1207" s="13">
        <v>0</v>
      </c>
      <c r="R1207" s="13">
        <v>80000</v>
      </c>
      <c r="S1207" s="13">
        <v>904600</v>
      </c>
      <c r="T1207" s="13">
        <v>59700</v>
      </c>
      <c r="U1207" s="13">
        <v>766000</v>
      </c>
      <c r="V1207" s="13">
        <v>0</v>
      </c>
      <c r="W1207" s="13">
        <v>0</v>
      </c>
      <c r="X1207" s="13">
        <v>80000</v>
      </c>
      <c r="Y1207" s="13">
        <v>905700</v>
      </c>
    </row>
    <row r="1208" spans="2:25" x14ac:dyDescent="0.25">
      <c r="B1208" s="2">
        <v>1203</v>
      </c>
      <c r="C1208" s="2">
        <v>2013</v>
      </c>
      <c r="D1208" s="1">
        <v>46016</v>
      </c>
      <c r="E1208" t="s">
        <v>902</v>
      </c>
      <c r="F1208" s="2" t="s">
        <v>1</v>
      </c>
      <c r="G1208" s="13">
        <v>37011400</v>
      </c>
      <c r="H1208" s="13">
        <v>5100</v>
      </c>
      <c r="I1208" s="13">
        <v>217200</v>
      </c>
      <c r="J1208" s="13">
        <v>0</v>
      </c>
      <c r="K1208" s="13">
        <v>0</v>
      </c>
      <c r="L1208" s="13">
        <v>94300</v>
      </c>
      <c r="M1208" s="13">
        <v>316600</v>
      </c>
      <c r="N1208" s="13">
        <v>101100</v>
      </c>
      <c r="O1208" s="13">
        <v>485600</v>
      </c>
      <c r="P1208" s="13">
        <v>0</v>
      </c>
      <c r="Q1208" s="13">
        <v>0</v>
      </c>
      <c r="R1208" s="13">
        <v>359200</v>
      </c>
      <c r="S1208" s="13">
        <v>945900</v>
      </c>
      <c r="T1208" s="13">
        <v>106200</v>
      </c>
      <c r="U1208" s="13">
        <v>702800</v>
      </c>
      <c r="V1208" s="13">
        <v>0</v>
      </c>
      <c r="W1208" s="13">
        <v>0</v>
      </c>
      <c r="X1208" s="13">
        <v>453500</v>
      </c>
      <c r="Y1208" s="13">
        <v>1262500</v>
      </c>
    </row>
    <row r="1209" spans="2:25" x14ac:dyDescent="0.25">
      <c r="B1209" s="2">
        <v>1204</v>
      </c>
      <c r="C1209" s="2">
        <v>2013</v>
      </c>
      <c r="D1209" s="1">
        <v>46171</v>
      </c>
      <c r="E1209" t="s">
        <v>899</v>
      </c>
      <c r="F1209" s="2" t="s">
        <v>19</v>
      </c>
      <c r="G1209" s="13">
        <v>64139100</v>
      </c>
      <c r="H1209" s="13">
        <v>3900</v>
      </c>
      <c r="I1209" s="13">
        <v>11800</v>
      </c>
      <c r="J1209" s="13">
        <v>0</v>
      </c>
      <c r="K1209" s="13">
        <v>0</v>
      </c>
      <c r="L1209" s="13">
        <v>300</v>
      </c>
      <c r="M1209" s="13">
        <v>16000</v>
      </c>
      <c r="N1209" s="13">
        <v>437200</v>
      </c>
      <c r="O1209" s="13">
        <v>143100</v>
      </c>
      <c r="P1209" s="13">
        <v>10500</v>
      </c>
      <c r="Q1209" s="13">
        <v>200</v>
      </c>
      <c r="R1209" s="13">
        <v>49900</v>
      </c>
      <c r="S1209" s="13">
        <v>640900</v>
      </c>
      <c r="T1209" s="13">
        <v>441100</v>
      </c>
      <c r="U1209" s="13">
        <v>154900</v>
      </c>
      <c r="V1209" s="13">
        <v>10500</v>
      </c>
      <c r="W1209" s="13">
        <v>200</v>
      </c>
      <c r="X1209" s="13">
        <v>50200</v>
      </c>
      <c r="Y1209" s="13">
        <v>656900</v>
      </c>
    </row>
    <row r="1210" spans="2:25" x14ac:dyDescent="0.25">
      <c r="B1210" s="2">
        <v>1205</v>
      </c>
      <c r="C1210" s="2">
        <v>2013</v>
      </c>
      <c r="D1210" s="1">
        <v>46181</v>
      </c>
      <c r="E1210" t="s">
        <v>900</v>
      </c>
      <c r="F1210" s="2" t="s">
        <v>19</v>
      </c>
      <c r="G1210" s="13">
        <v>17781700</v>
      </c>
      <c r="H1210" s="13">
        <v>0</v>
      </c>
      <c r="I1210" s="13">
        <v>0</v>
      </c>
      <c r="J1210" s="13">
        <v>0</v>
      </c>
      <c r="K1210" s="13">
        <v>0</v>
      </c>
      <c r="L1210" s="13">
        <v>0</v>
      </c>
      <c r="M1210" s="13">
        <v>0</v>
      </c>
      <c r="N1210" s="13">
        <v>39400</v>
      </c>
      <c r="O1210" s="13">
        <v>1400</v>
      </c>
      <c r="P1210" s="13">
        <v>0</v>
      </c>
      <c r="Q1210" s="13">
        <v>0</v>
      </c>
      <c r="R1210" s="13">
        <v>300</v>
      </c>
      <c r="S1210" s="13">
        <v>41100</v>
      </c>
      <c r="T1210" s="13">
        <v>39400</v>
      </c>
      <c r="U1210" s="13">
        <v>1400</v>
      </c>
      <c r="V1210" s="13">
        <v>0</v>
      </c>
      <c r="W1210" s="13">
        <v>0</v>
      </c>
      <c r="X1210" s="13">
        <v>300</v>
      </c>
      <c r="Y1210" s="13">
        <v>41100</v>
      </c>
    </row>
    <row r="1211" spans="2:25" x14ac:dyDescent="0.25">
      <c r="B1211" s="2">
        <v>1206</v>
      </c>
      <c r="C1211" s="2">
        <v>2013</v>
      </c>
      <c r="D1211" s="1">
        <v>46216</v>
      </c>
      <c r="E1211" t="s">
        <v>898</v>
      </c>
      <c r="F1211" s="2" t="s">
        <v>20</v>
      </c>
      <c r="G1211" s="13">
        <v>94859700</v>
      </c>
      <c r="H1211" s="13">
        <v>135700</v>
      </c>
      <c r="I1211" s="13">
        <v>516200</v>
      </c>
      <c r="J1211" s="13">
        <v>0</v>
      </c>
      <c r="K1211" s="13">
        <v>0</v>
      </c>
      <c r="L1211" s="13">
        <v>29200</v>
      </c>
      <c r="M1211" s="13">
        <v>681100</v>
      </c>
      <c r="N1211" s="13">
        <v>1462700</v>
      </c>
      <c r="O1211" s="13">
        <v>1068700</v>
      </c>
      <c r="P1211" s="13">
        <v>0</v>
      </c>
      <c r="Q1211" s="13">
        <v>0</v>
      </c>
      <c r="R1211" s="13">
        <v>434600</v>
      </c>
      <c r="S1211" s="13">
        <v>2966000</v>
      </c>
      <c r="T1211" s="13">
        <v>1598400</v>
      </c>
      <c r="U1211" s="13">
        <v>1584900</v>
      </c>
      <c r="V1211" s="13">
        <v>0</v>
      </c>
      <c r="W1211" s="13">
        <v>0</v>
      </c>
      <c r="X1211" s="13">
        <v>463800</v>
      </c>
      <c r="Y1211" s="13">
        <v>3647100</v>
      </c>
    </row>
    <row r="1212" spans="2:25" x14ac:dyDescent="0.25">
      <c r="B1212" s="2">
        <v>1207</v>
      </c>
      <c r="C1212" s="2">
        <v>2013</v>
      </c>
      <c r="D1212" s="1">
        <v>47002</v>
      </c>
      <c r="E1212" t="s">
        <v>471</v>
      </c>
      <c r="F1212" s="2" t="s">
        <v>1</v>
      </c>
      <c r="G1212" s="13">
        <v>227249300</v>
      </c>
      <c r="H1212" s="13">
        <v>0</v>
      </c>
      <c r="I1212" s="13">
        <v>0</v>
      </c>
      <c r="J1212" s="13">
        <v>0</v>
      </c>
      <c r="K1212" s="13">
        <v>0</v>
      </c>
      <c r="L1212" s="13">
        <v>0</v>
      </c>
      <c r="M1212" s="13">
        <v>0</v>
      </c>
      <c r="N1212" s="13">
        <v>45100</v>
      </c>
      <c r="O1212" s="13">
        <v>249900</v>
      </c>
      <c r="P1212" s="13">
        <v>0</v>
      </c>
      <c r="Q1212" s="13">
        <v>-33000</v>
      </c>
      <c r="R1212" s="13">
        <v>193200</v>
      </c>
      <c r="S1212" s="13">
        <v>455200</v>
      </c>
      <c r="T1212" s="13">
        <v>45100</v>
      </c>
      <c r="U1212" s="13">
        <v>249900</v>
      </c>
      <c r="V1212" s="13">
        <v>0</v>
      </c>
      <c r="W1212" s="13">
        <v>-33000</v>
      </c>
      <c r="X1212" s="13">
        <v>193200</v>
      </c>
      <c r="Y1212" s="13">
        <v>455200</v>
      </c>
    </row>
    <row r="1213" spans="2:25" x14ac:dyDescent="0.25">
      <c r="B1213" s="2">
        <v>1208</v>
      </c>
      <c r="C1213" s="2">
        <v>2013</v>
      </c>
      <c r="D1213" s="1">
        <v>47004</v>
      </c>
      <c r="E1213" t="s">
        <v>903</v>
      </c>
      <c r="F1213" s="2" t="s">
        <v>1</v>
      </c>
      <c r="G1213" s="13">
        <v>43567600</v>
      </c>
      <c r="H1213" s="13">
        <v>0</v>
      </c>
      <c r="I1213" s="13">
        <v>0</v>
      </c>
      <c r="J1213" s="13">
        <v>0</v>
      </c>
      <c r="K1213" s="13">
        <v>0</v>
      </c>
      <c r="L1213" s="13">
        <v>0</v>
      </c>
      <c r="M1213" s="13">
        <v>0</v>
      </c>
      <c r="N1213" s="13">
        <v>24200</v>
      </c>
      <c r="O1213" s="13">
        <v>116500</v>
      </c>
      <c r="P1213" s="13">
        <v>0</v>
      </c>
      <c r="Q1213" s="13">
        <v>0</v>
      </c>
      <c r="R1213" s="13">
        <v>89600</v>
      </c>
      <c r="S1213" s="13">
        <v>230300</v>
      </c>
      <c r="T1213" s="13">
        <v>24200</v>
      </c>
      <c r="U1213" s="13">
        <v>116500</v>
      </c>
      <c r="V1213" s="13">
        <v>0</v>
      </c>
      <c r="W1213" s="13">
        <v>0</v>
      </c>
      <c r="X1213" s="13">
        <v>89600</v>
      </c>
      <c r="Y1213" s="13">
        <v>230300</v>
      </c>
    </row>
    <row r="1214" spans="2:25" x14ac:dyDescent="0.25">
      <c r="B1214" s="2">
        <v>1209</v>
      </c>
      <c r="C1214" s="2">
        <v>2013</v>
      </c>
      <c r="D1214" s="1">
        <v>47006</v>
      </c>
      <c r="E1214" t="s">
        <v>904</v>
      </c>
      <c r="F1214" s="2" t="s">
        <v>1</v>
      </c>
      <c r="G1214" s="13">
        <v>84913300</v>
      </c>
      <c r="H1214" s="13">
        <v>2200</v>
      </c>
      <c r="I1214" s="13">
        <v>176700</v>
      </c>
      <c r="J1214" s="13">
        <v>0</v>
      </c>
      <c r="K1214" s="13">
        <v>0</v>
      </c>
      <c r="L1214" s="13">
        <v>1800</v>
      </c>
      <c r="M1214" s="13">
        <v>180700</v>
      </c>
      <c r="N1214" s="13">
        <v>136600</v>
      </c>
      <c r="O1214" s="13">
        <v>219700</v>
      </c>
      <c r="P1214" s="13">
        <v>0</v>
      </c>
      <c r="Q1214" s="13">
        <v>0</v>
      </c>
      <c r="R1214" s="13">
        <v>916200</v>
      </c>
      <c r="S1214" s="13">
        <v>1272500</v>
      </c>
      <c r="T1214" s="13">
        <v>138800</v>
      </c>
      <c r="U1214" s="13">
        <v>396400</v>
      </c>
      <c r="V1214" s="13">
        <v>0</v>
      </c>
      <c r="W1214" s="13">
        <v>0</v>
      </c>
      <c r="X1214" s="13">
        <v>918000</v>
      </c>
      <c r="Y1214" s="13">
        <v>1453200</v>
      </c>
    </row>
    <row r="1215" spans="2:25" x14ac:dyDescent="0.25">
      <c r="B1215" s="2">
        <v>1210</v>
      </c>
      <c r="C1215" s="2">
        <v>2013</v>
      </c>
      <c r="D1215" s="1">
        <v>47008</v>
      </c>
      <c r="E1215" t="s">
        <v>905</v>
      </c>
      <c r="F1215" s="2" t="s">
        <v>1</v>
      </c>
      <c r="G1215" s="13">
        <v>55369900</v>
      </c>
      <c r="H1215" s="13">
        <v>0</v>
      </c>
      <c r="I1215" s="13">
        <v>0</v>
      </c>
      <c r="J1215" s="13">
        <v>0</v>
      </c>
      <c r="K1215" s="13">
        <v>0</v>
      </c>
      <c r="L1215" s="13">
        <v>0</v>
      </c>
      <c r="M1215" s="13">
        <v>0</v>
      </c>
      <c r="N1215" s="13">
        <v>14300</v>
      </c>
      <c r="O1215" s="13">
        <v>4500</v>
      </c>
      <c r="P1215" s="13">
        <v>0</v>
      </c>
      <c r="Q1215" s="13">
        <v>332900</v>
      </c>
      <c r="R1215" s="13">
        <v>827800</v>
      </c>
      <c r="S1215" s="13">
        <v>1179500</v>
      </c>
      <c r="T1215" s="13">
        <v>14300</v>
      </c>
      <c r="U1215" s="13">
        <v>4500</v>
      </c>
      <c r="V1215" s="13">
        <v>0</v>
      </c>
      <c r="W1215" s="13">
        <v>332900</v>
      </c>
      <c r="X1215" s="13">
        <v>827800</v>
      </c>
      <c r="Y1215" s="13">
        <v>1179500</v>
      </c>
    </row>
    <row r="1216" spans="2:25" x14ac:dyDescent="0.25">
      <c r="B1216" s="2">
        <v>1211</v>
      </c>
      <c r="C1216" s="2">
        <v>2013</v>
      </c>
      <c r="D1216" s="1">
        <v>47010</v>
      </c>
      <c r="E1216" t="s">
        <v>906</v>
      </c>
      <c r="F1216" s="2" t="s">
        <v>1</v>
      </c>
      <c r="G1216" s="13">
        <v>75154200</v>
      </c>
      <c r="H1216" s="13">
        <v>1300</v>
      </c>
      <c r="I1216" s="13">
        <v>67600</v>
      </c>
      <c r="J1216" s="13">
        <v>0</v>
      </c>
      <c r="K1216" s="13">
        <v>0</v>
      </c>
      <c r="L1216" s="13">
        <v>800</v>
      </c>
      <c r="M1216" s="13">
        <v>69700</v>
      </c>
      <c r="N1216" s="13">
        <v>30800</v>
      </c>
      <c r="O1216" s="13">
        <v>38400</v>
      </c>
      <c r="P1216" s="13">
        <v>0</v>
      </c>
      <c r="Q1216" s="13">
        <v>0</v>
      </c>
      <c r="R1216" s="13">
        <v>7600</v>
      </c>
      <c r="S1216" s="13">
        <v>76800</v>
      </c>
      <c r="T1216" s="13">
        <v>32100</v>
      </c>
      <c r="U1216" s="13">
        <v>106000</v>
      </c>
      <c r="V1216" s="13">
        <v>0</v>
      </c>
      <c r="W1216" s="13">
        <v>0</v>
      </c>
      <c r="X1216" s="13">
        <v>8400</v>
      </c>
      <c r="Y1216" s="13">
        <v>146500</v>
      </c>
    </row>
    <row r="1217" spans="2:25" x14ac:dyDescent="0.25">
      <c r="B1217" s="2">
        <v>1212</v>
      </c>
      <c r="C1217" s="2">
        <v>2013</v>
      </c>
      <c r="D1217" s="1">
        <v>47012</v>
      </c>
      <c r="E1217" t="s">
        <v>907</v>
      </c>
      <c r="F1217" s="2" t="s">
        <v>1</v>
      </c>
      <c r="G1217" s="13">
        <v>61522400</v>
      </c>
      <c r="H1217" s="13">
        <v>0</v>
      </c>
      <c r="I1217" s="13">
        <v>0</v>
      </c>
      <c r="J1217" s="13">
        <v>0</v>
      </c>
      <c r="K1217" s="13">
        <v>0</v>
      </c>
      <c r="L1217" s="13">
        <v>0</v>
      </c>
      <c r="M1217" s="13">
        <v>0</v>
      </c>
      <c r="N1217" s="13">
        <v>200</v>
      </c>
      <c r="O1217" s="13">
        <v>10000</v>
      </c>
      <c r="P1217" s="13">
        <v>0</v>
      </c>
      <c r="Q1217" s="13">
        <v>0</v>
      </c>
      <c r="R1217" s="13">
        <v>112600</v>
      </c>
      <c r="S1217" s="13">
        <v>122800</v>
      </c>
      <c r="T1217" s="13">
        <v>200</v>
      </c>
      <c r="U1217" s="13">
        <v>10000</v>
      </c>
      <c r="V1217" s="13">
        <v>0</v>
      </c>
      <c r="W1217" s="13">
        <v>0</v>
      </c>
      <c r="X1217" s="13">
        <v>112600</v>
      </c>
      <c r="Y1217" s="13">
        <v>122800</v>
      </c>
    </row>
    <row r="1218" spans="2:25" x14ac:dyDescent="0.25">
      <c r="B1218" s="2">
        <v>1213</v>
      </c>
      <c r="C1218" s="2">
        <v>2013</v>
      </c>
      <c r="D1218" s="1">
        <v>47014</v>
      </c>
      <c r="E1218" t="s">
        <v>908</v>
      </c>
      <c r="F1218" s="2" t="s">
        <v>1</v>
      </c>
      <c r="G1218" s="13">
        <v>29660500</v>
      </c>
      <c r="H1218" s="13">
        <v>0</v>
      </c>
      <c r="I1218" s="13">
        <v>3000500</v>
      </c>
      <c r="J1218" s="13">
        <v>0</v>
      </c>
      <c r="K1218" s="13">
        <v>0</v>
      </c>
      <c r="L1218" s="13">
        <v>0</v>
      </c>
      <c r="M1218" s="13">
        <v>3000500</v>
      </c>
      <c r="N1218" s="13">
        <v>3100</v>
      </c>
      <c r="O1218" s="13">
        <v>62700</v>
      </c>
      <c r="P1218" s="13">
        <v>0</v>
      </c>
      <c r="Q1218" s="13">
        <v>35100</v>
      </c>
      <c r="R1218" s="13">
        <v>1412700</v>
      </c>
      <c r="S1218" s="13">
        <v>1513600</v>
      </c>
      <c r="T1218" s="13">
        <v>3100</v>
      </c>
      <c r="U1218" s="13">
        <v>3063200</v>
      </c>
      <c r="V1218" s="13">
        <v>0</v>
      </c>
      <c r="W1218" s="13">
        <v>35100</v>
      </c>
      <c r="X1218" s="13">
        <v>1412700</v>
      </c>
      <c r="Y1218" s="13">
        <v>4514100</v>
      </c>
    </row>
    <row r="1219" spans="2:25" x14ac:dyDescent="0.25">
      <c r="B1219" s="2">
        <v>1214</v>
      </c>
      <c r="C1219" s="2">
        <v>2013</v>
      </c>
      <c r="D1219" s="1">
        <v>47016</v>
      </c>
      <c r="E1219" t="s">
        <v>909</v>
      </c>
      <c r="F1219" s="2" t="s">
        <v>1</v>
      </c>
      <c r="G1219" s="13">
        <v>61797900</v>
      </c>
      <c r="H1219" s="13">
        <v>0</v>
      </c>
      <c r="I1219" s="13">
        <v>0</v>
      </c>
      <c r="J1219" s="13">
        <v>0</v>
      </c>
      <c r="K1219" s="13">
        <v>0</v>
      </c>
      <c r="L1219" s="13">
        <v>0</v>
      </c>
      <c r="M1219" s="13">
        <v>0</v>
      </c>
      <c r="N1219" s="13">
        <v>100</v>
      </c>
      <c r="O1219" s="13">
        <v>162800</v>
      </c>
      <c r="P1219" s="13">
        <v>0</v>
      </c>
      <c r="Q1219" s="13">
        <v>0</v>
      </c>
      <c r="R1219" s="13">
        <v>226300</v>
      </c>
      <c r="S1219" s="13">
        <v>389200</v>
      </c>
      <c r="T1219" s="13">
        <v>100</v>
      </c>
      <c r="U1219" s="13">
        <v>162800</v>
      </c>
      <c r="V1219" s="13">
        <v>0</v>
      </c>
      <c r="W1219" s="13">
        <v>0</v>
      </c>
      <c r="X1219" s="13">
        <v>226300</v>
      </c>
      <c r="Y1219" s="13">
        <v>389200</v>
      </c>
    </row>
    <row r="1220" spans="2:25" x14ac:dyDescent="0.25">
      <c r="B1220" s="2">
        <v>1215</v>
      </c>
      <c r="C1220" s="2">
        <v>2013</v>
      </c>
      <c r="D1220" s="1">
        <v>47018</v>
      </c>
      <c r="E1220" t="s">
        <v>910</v>
      </c>
      <c r="F1220" s="2" t="s">
        <v>1</v>
      </c>
      <c r="G1220" s="13">
        <v>89060000</v>
      </c>
      <c r="H1220" s="13">
        <v>3500</v>
      </c>
      <c r="I1220" s="13">
        <v>128700</v>
      </c>
      <c r="J1220" s="13">
        <v>0</v>
      </c>
      <c r="K1220" s="13">
        <v>0</v>
      </c>
      <c r="L1220" s="13">
        <v>6500</v>
      </c>
      <c r="M1220" s="13">
        <v>138700</v>
      </c>
      <c r="N1220" s="13">
        <v>4400</v>
      </c>
      <c r="O1220" s="13">
        <v>1200</v>
      </c>
      <c r="P1220" s="13">
        <v>0</v>
      </c>
      <c r="Q1220" s="13">
        <v>0</v>
      </c>
      <c r="R1220" s="13">
        <v>79000</v>
      </c>
      <c r="S1220" s="13">
        <v>84600</v>
      </c>
      <c r="T1220" s="13">
        <v>7900</v>
      </c>
      <c r="U1220" s="13">
        <v>129900</v>
      </c>
      <c r="V1220" s="13">
        <v>0</v>
      </c>
      <c r="W1220" s="13">
        <v>0</v>
      </c>
      <c r="X1220" s="13">
        <v>85500</v>
      </c>
      <c r="Y1220" s="13">
        <v>223300</v>
      </c>
    </row>
    <row r="1221" spans="2:25" x14ac:dyDescent="0.25">
      <c r="B1221" s="2">
        <v>1216</v>
      </c>
      <c r="C1221" s="2">
        <v>2013</v>
      </c>
      <c r="D1221" s="1">
        <v>47020</v>
      </c>
      <c r="E1221" t="s">
        <v>52</v>
      </c>
      <c r="F1221" s="2" t="s">
        <v>1</v>
      </c>
      <c r="G1221" s="13">
        <v>223154400</v>
      </c>
      <c r="H1221" s="13">
        <v>168000</v>
      </c>
      <c r="I1221" s="13">
        <v>170400</v>
      </c>
      <c r="J1221" s="13">
        <v>0</v>
      </c>
      <c r="K1221" s="13">
        <v>0</v>
      </c>
      <c r="L1221" s="13">
        <v>302700</v>
      </c>
      <c r="M1221" s="13">
        <v>641100</v>
      </c>
      <c r="N1221" s="13">
        <v>13600</v>
      </c>
      <c r="O1221" s="13">
        <v>943100</v>
      </c>
      <c r="P1221" s="13">
        <v>0</v>
      </c>
      <c r="Q1221" s="13">
        <v>0</v>
      </c>
      <c r="R1221" s="13">
        <v>92700</v>
      </c>
      <c r="S1221" s="13">
        <v>1049400</v>
      </c>
      <c r="T1221" s="13">
        <v>181600</v>
      </c>
      <c r="U1221" s="13">
        <v>1113500</v>
      </c>
      <c r="V1221" s="13">
        <v>0</v>
      </c>
      <c r="W1221" s="13">
        <v>0</v>
      </c>
      <c r="X1221" s="13">
        <v>395400</v>
      </c>
      <c r="Y1221" s="13">
        <v>1690500</v>
      </c>
    </row>
    <row r="1222" spans="2:25" x14ac:dyDescent="0.25">
      <c r="B1222" s="2">
        <v>1217</v>
      </c>
      <c r="C1222" s="2">
        <v>2013</v>
      </c>
      <c r="D1222" s="1">
        <v>47022</v>
      </c>
      <c r="E1222" t="s">
        <v>911</v>
      </c>
      <c r="F1222" s="2" t="s">
        <v>1</v>
      </c>
      <c r="G1222" s="13">
        <v>201845600</v>
      </c>
      <c r="H1222" s="13">
        <v>8100</v>
      </c>
      <c r="I1222" s="13">
        <v>29700</v>
      </c>
      <c r="J1222" s="13">
        <v>0</v>
      </c>
      <c r="K1222" s="13">
        <v>0</v>
      </c>
      <c r="L1222" s="13">
        <v>6400</v>
      </c>
      <c r="M1222" s="13">
        <v>44200</v>
      </c>
      <c r="N1222" s="13">
        <v>109300</v>
      </c>
      <c r="O1222" s="13">
        <v>475700</v>
      </c>
      <c r="P1222" s="13">
        <v>0</v>
      </c>
      <c r="Q1222" s="13">
        <v>0</v>
      </c>
      <c r="R1222" s="13">
        <v>349100</v>
      </c>
      <c r="S1222" s="13">
        <v>934100</v>
      </c>
      <c r="T1222" s="13">
        <v>117400</v>
      </c>
      <c r="U1222" s="13">
        <v>505400</v>
      </c>
      <c r="V1222" s="13">
        <v>0</v>
      </c>
      <c r="W1222" s="13">
        <v>0</v>
      </c>
      <c r="X1222" s="13">
        <v>355500</v>
      </c>
      <c r="Y1222" s="13">
        <v>978300</v>
      </c>
    </row>
    <row r="1223" spans="2:25" x14ac:dyDescent="0.25">
      <c r="B1223" s="2">
        <v>1218</v>
      </c>
      <c r="C1223" s="2">
        <v>2013</v>
      </c>
      <c r="D1223" s="1">
        <v>47024</v>
      </c>
      <c r="E1223" t="s">
        <v>912</v>
      </c>
      <c r="F1223" s="2" t="s">
        <v>1</v>
      </c>
      <c r="G1223" s="13">
        <v>34655300</v>
      </c>
      <c r="H1223" s="13">
        <v>0</v>
      </c>
      <c r="I1223" s="13">
        <v>0</v>
      </c>
      <c r="J1223" s="13">
        <v>0</v>
      </c>
      <c r="K1223" s="13">
        <v>0</v>
      </c>
      <c r="L1223" s="13">
        <v>0</v>
      </c>
      <c r="M1223" s="13">
        <v>0</v>
      </c>
      <c r="N1223" s="13">
        <v>3000</v>
      </c>
      <c r="O1223" s="13">
        <v>38200</v>
      </c>
      <c r="P1223" s="13">
        <v>0</v>
      </c>
      <c r="Q1223" s="13">
        <v>0</v>
      </c>
      <c r="R1223" s="13">
        <v>533100</v>
      </c>
      <c r="S1223" s="13">
        <v>574300</v>
      </c>
      <c r="T1223" s="13">
        <v>3000</v>
      </c>
      <c r="U1223" s="13">
        <v>38200</v>
      </c>
      <c r="V1223" s="13">
        <v>0</v>
      </c>
      <c r="W1223" s="13">
        <v>0</v>
      </c>
      <c r="X1223" s="13">
        <v>533100</v>
      </c>
      <c r="Y1223" s="13">
        <v>574300</v>
      </c>
    </row>
    <row r="1224" spans="2:25" x14ac:dyDescent="0.25">
      <c r="B1224" s="2">
        <v>1219</v>
      </c>
      <c r="C1224" s="2">
        <v>2013</v>
      </c>
      <c r="D1224" s="1">
        <v>47026</v>
      </c>
      <c r="E1224" t="s">
        <v>614</v>
      </c>
      <c r="F1224" s="2" t="s">
        <v>1</v>
      </c>
      <c r="G1224" s="13">
        <v>41969300</v>
      </c>
      <c r="H1224" s="13">
        <v>4700</v>
      </c>
      <c r="I1224" s="13">
        <v>450100</v>
      </c>
      <c r="J1224" s="13">
        <v>0</v>
      </c>
      <c r="K1224" s="13">
        <v>0</v>
      </c>
      <c r="L1224" s="13">
        <v>34000</v>
      </c>
      <c r="M1224" s="13">
        <v>488800</v>
      </c>
      <c r="N1224" s="13">
        <v>6300</v>
      </c>
      <c r="O1224" s="13">
        <v>0</v>
      </c>
      <c r="P1224" s="13">
        <v>0</v>
      </c>
      <c r="Q1224" s="13">
        <v>0</v>
      </c>
      <c r="R1224" s="13">
        <v>89900</v>
      </c>
      <c r="S1224" s="13">
        <v>96200</v>
      </c>
      <c r="T1224" s="13">
        <v>11000</v>
      </c>
      <c r="U1224" s="13">
        <v>450100</v>
      </c>
      <c r="V1224" s="13">
        <v>0</v>
      </c>
      <c r="W1224" s="13">
        <v>0</v>
      </c>
      <c r="X1224" s="13">
        <v>123900</v>
      </c>
      <c r="Y1224" s="13">
        <v>585000</v>
      </c>
    </row>
    <row r="1225" spans="2:25" x14ac:dyDescent="0.25">
      <c r="B1225" s="2">
        <v>1220</v>
      </c>
      <c r="C1225" s="2">
        <v>2013</v>
      </c>
      <c r="D1225" s="1">
        <v>47028</v>
      </c>
      <c r="E1225" t="s">
        <v>913</v>
      </c>
      <c r="F1225" s="2" t="s">
        <v>1</v>
      </c>
      <c r="G1225" s="13">
        <v>39258400</v>
      </c>
      <c r="H1225" s="13">
        <v>0</v>
      </c>
      <c r="I1225" s="13">
        <v>0</v>
      </c>
      <c r="J1225" s="13">
        <v>0</v>
      </c>
      <c r="K1225" s="13">
        <v>0</v>
      </c>
      <c r="L1225" s="13">
        <v>0</v>
      </c>
      <c r="M1225" s="13">
        <v>0</v>
      </c>
      <c r="N1225" s="13">
        <v>4600</v>
      </c>
      <c r="O1225" s="13">
        <v>40800</v>
      </c>
      <c r="P1225" s="13">
        <v>0</v>
      </c>
      <c r="Q1225" s="13">
        <v>-21500</v>
      </c>
      <c r="R1225" s="13">
        <v>228300</v>
      </c>
      <c r="S1225" s="13">
        <v>252200</v>
      </c>
      <c r="T1225" s="13">
        <v>4600</v>
      </c>
      <c r="U1225" s="13">
        <v>40800</v>
      </c>
      <c r="V1225" s="13">
        <v>0</v>
      </c>
      <c r="W1225" s="13">
        <v>-21500</v>
      </c>
      <c r="X1225" s="13">
        <v>228300</v>
      </c>
      <c r="Y1225" s="13">
        <v>252200</v>
      </c>
    </row>
    <row r="1226" spans="2:25" x14ac:dyDescent="0.25">
      <c r="B1226" s="2">
        <v>1221</v>
      </c>
      <c r="C1226" s="2">
        <v>2013</v>
      </c>
      <c r="D1226" s="1">
        <v>47030</v>
      </c>
      <c r="E1226" t="s">
        <v>343</v>
      </c>
      <c r="F1226" s="2" t="s">
        <v>1</v>
      </c>
      <c r="G1226" s="13">
        <v>146495500</v>
      </c>
      <c r="H1226" s="13">
        <v>291000</v>
      </c>
      <c r="I1226" s="13">
        <v>3101300</v>
      </c>
      <c r="J1226" s="13">
        <v>0</v>
      </c>
      <c r="K1226" s="13">
        <v>0</v>
      </c>
      <c r="L1226" s="13">
        <v>480800</v>
      </c>
      <c r="M1226" s="13">
        <v>3873100</v>
      </c>
      <c r="N1226" s="13">
        <v>106200</v>
      </c>
      <c r="O1226" s="13">
        <v>101300</v>
      </c>
      <c r="P1226" s="13">
        <v>3000</v>
      </c>
      <c r="Q1226" s="13">
        <v>8100</v>
      </c>
      <c r="R1226" s="13">
        <v>248600</v>
      </c>
      <c r="S1226" s="13">
        <v>467200</v>
      </c>
      <c r="T1226" s="13">
        <v>397200</v>
      </c>
      <c r="U1226" s="13">
        <v>3202600</v>
      </c>
      <c r="V1226" s="13">
        <v>3000</v>
      </c>
      <c r="W1226" s="13">
        <v>8100</v>
      </c>
      <c r="X1226" s="13">
        <v>729400</v>
      </c>
      <c r="Y1226" s="13">
        <v>4340300</v>
      </c>
    </row>
    <row r="1227" spans="2:25" x14ac:dyDescent="0.25">
      <c r="B1227" s="2">
        <v>1222</v>
      </c>
      <c r="C1227" s="2">
        <v>2013</v>
      </c>
      <c r="D1227" s="1">
        <v>47032</v>
      </c>
      <c r="E1227" t="s">
        <v>914</v>
      </c>
      <c r="F1227" s="2" t="s">
        <v>1</v>
      </c>
      <c r="G1227" s="13">
        <v>127176300</v>
      </c>
      <c r="H1227" s="13">
        <v>18000</v>
      </c>
      <c r="I1227" s="13">
        <v>7900</v>
      </c>
      <c r="J1227" s="13">
        <v>0</v>
      </c>
      <c r="K1227" s="13">
        <v>0</v>
      </c>
      <c r="L1227" s="13">
        <v>2600</v>
      </c>
      <c r="M1227" s="13">
        <v>28500</v>
      </c>
      <c r="N1227" s="13">
        <v>60400</v>
      </c>
      <c r="O1227" s="13">
        <v>393900</v>
      </c>
      <c r="P1227" s="13">
        <v>0</v>
      </c>
      <c r="Q1227" s="13">
        <v>100</v>
      </c>
      <c r="R1227" s="13">
        <v>946200</v>
      </c>
      <c r="S1227" s="13">
        <v>1400600</v>
      </c>
      <c r="T1227" s="13">
        <v>78400</v>
      </c>
      <c r="U1227" s="13">
        <v>401800</v>
      </c>
      <c r="V1227" s="13">
        <v>0</v>
      </c>
      <c r="W1227" s="13">
        <v>100</v>
      </c>
      <c r="X1227" s="13">
        <v>948800</v>
      </c>
      <c r="Y1227" s="13">
        <v>1429100</v>
      </c>
    </row>
    <row r="1228" spans="2:25" x14ac:dyDescent="0.25">
      <c r="B1228" s="2">
        <v>1223</v>
      </c>
      <c r="C1228" s="2">
        <v>2013</v>
      </c>
      <c r="D1228" s="1">
        <v>47034</v>
      </c>
      <c r="E1228" t="s">
        <v>144</v>
      </c>
      <c r="F1228" s="2" t="s">
        <v>1</v>
      </c>
      <c r="G1228" s="13">
        <v>46853800</v>
      </c>
      <c r="H1228" s="13">
        <v>2500</v>
      </c>
      <c r="I1228" s="13">
        <v>1945900</v>
      </c>
      <c r="J1228" s="13">
        <v>0</v>
      </c>
      <c r="K1228" s="13">
        <v>0</v>
      </c>
      <c r="L1228" s="13">
        <v>183600</v>
      </c>
      <c r="M1228" s="13">
        <v>2132000</v>
      </c>
      <c r="N1228" s="13">
        <v>4700</v>
      </c>
      <c r="O1228" s="13">
        <v>246000</v>
      </c>
      <c r="P1228" s="13">
        <v>0</v>
      </c>
      <c r="Q1228" s="13">
        <v>0</v>
      </c>
      <c r="R1228" s="13">
        <v>431600</v>
      </c>
      <c r="S1228" s="13">
        <v>682300</v>
      </c>
      <c r="T1228" s="13">
        <v>7200</v>
      </c>
      <c r="U1228" s="13">
        <v>2191900</v>
      </c>
      <c r="V1228" s="13">
        <v>0</v>
      </c>
      <c r="W1228" s="13">
        <v>0</v>
      </c>
      <c r="X1228" s="13">
        <v>615200</v>
      </c>
      <c r="Y1228" s="13">
        <v>2814300</v>
      </c>
    </row>
    <row r="1229" spans="2:25" x14ac:dyDescent="0.25">
      <c r="B1229" s="2">
        <v>1224</v>
      </c>
      <c r="C1229" s="2">
        <v>2013</v>
      </c>
      <c r="D1229" s="1">
        <v>47106</v>
      </c>
      <c r="E1229" t="s">
        <v>915</v>
      </c>
      <c r="F1229" s="2" t="s">
        <v>19</v>
      </c>
      <c r="G1229" s="13">
        <v>18438600</v>
      </c>
      <c r="H1229" s="13">
        <v>0</v>
      </c>
      <c r="I1229" s="13">
        <v>0</v>
      </c>
      <c r="J1229" s="13">
        <v>0</v>
      </c>
      <c r="K1229" s="13">
        <v>0</v>
      </c>
      <c r="L1229" s="13">
        <v>0</v>
      </c>
      <c r="M1229" s="13">
        <v>0</v>
      </c>
      <c r="N1229" s="13">
        <v>216700</v>
      </c>
      <c r="O1229" s="13">
        <v>7600</v>
      </c>
      <c r="P1229" s="13">
        <v>0</v>
      </c>
      <c r="Q1229" s="13">
        <v>0</v>
      </c>
      <c r="R1229" s="13">
        <v>209900</v>
      </c>
      <c r="S1229" s="13">
        <v>434200</v>
      </c>
      <c r="T1229" s="13">
        <v>216700</v>
      </c>
      <c r="U1229" s="13">
        <v>7600</v>
      </c>
      <c r="V1229" s="13">
        <v>0</v>
      </c>
      <c r="W1229" s="13">
        <v>0</v>
      </c>
      <c r="X1229" s="13">
        <v>209900</v>
      </c>
      <c r="Y1229" s="13">
        <v>434200</v>
      </c>
    </row>
    <row r="1230" spans="2:25" x14ac:dyDescent="0.25">
      <c r="B1230" s="2">
        <v>1225</v>
      </c>
      <c r="C1230" s="2">
        <v>2013</v>
      </c>
      <c r="D1230" s="1">
        <v>47121</v>
      </c>
      <c r="E1230" t="s">
        <v>904</v>
      </c>
      <c r="F1230" s="2" t="s">
        <v>19</v>
      </c>
      <c r="G1230" s="13">
        <v>169233600</v>
      </c>
      <c r="H1230" s="13">
        <v>102900</v>
      </c>
      <c r="I1230" s="13">
        <v>611400</v>
      </c>
      <c r="J1230" s="13">
        <v>0</v>
      </c>
      <c r="K1230" s="13">
        <v>0</v>
      </c>
      <c r="L1230" s="13">
        <v>23700</v>
      </c>
      <c r="M1230" s="13">
        <v>738000</v>
      </c>
      <c r="N1230" s="13">
        <v>3223600</v>
      </c>
      <c r="O1230" s="13">
        <v>571900</v>
      </c>
      <c r="P1230" s="13">
        <v>0</v>
      </c>
      <c r="Q1230" s="13">
        <v>-21600</v>
      </c>
      <c r="R1230" s="13">
        <v>214700</v>
      </c>
      <c r="S1230" s="13">
        <v>3988600</v>
      </c>
      <c r="T1230" s="13">
        <v>3326500</v>
      </c>
      <c r="U1230" s="13">
        <v>1183300</v>
      </c>
      <c r="V1230" s="13">
        <v>0</v>
      </c>
      <c r="W1230" s="13">
        <v>-21600</v>
      </c>
      <c r="X1230" s="13">
        <v>238400</v>
      </c>
      <c r="Y1230" s="13">
        <v>4726600</v>
      </c>
    </row>
    <row r="1231" spans="2:25" x14ac:dyDescent="0.25">
      <c r="B1231" s="2">
        <v>1226</v>
      </c>
      <c r="C1231" s="2">
        <v>2013</v>
      </c>
      <c r="D1231" s="1">
        <v>47122</v>
      </c>
      <c r="E1231" t="s">
        <v>916</v>
      </c>
      <c r="F1231" s="2" t="s">
        <v>19</v>
      </c>
      <c r="G1231" s="13">
        <v>34249700</v>
      </c>
      <c r="H1231" s="13">
        <v>4700</v>
      </c>
      <c r="I1231" s="13">
        <v>155200</v>
      </c>
      <c r="J1231" s="13">
        <v>0</v>
      </c>
      <c r="K1231" s="13">
        <v>0</v>
      </c>
      <c r="L1231" s="13">
        <v>1100</v>
      </c>
      <c r="M1231" s="13">
        <v>161000</v>
      </c>
      <c r="N1231" s="13">
        <v>193300</v>
      </c>
      <c r="O1231" s="13">
        <v>169300</v>
      </c>
      <c r="P1231" s="13">
        <v>0</v>
      </c>
      <c r="Q1231" s="13">
        <v>50200</v>
      </c>
      <c r="R1231" s="13">
        <v>27500</v>
      </c>
      <c r="S1231" s="13">
        <v>440300</v>
      </c>
      <c r="T1231" s="13">
        <v>198000</v>
      </c>
      <c r="U1231" s="13">
        <v>324500</v>
      </c>
      <c r="V1231" s="13">
        <v>0</v>
      </c>
      <c r="W1231" s="13">
        <v>50200</v>
      </c>
      <c r="X1231" s="13">
        <v>28600</v>
      </c>
      <c r="Y1231" s="13">
        <v>601300</v>
      </c>
    </row>
    <row r="1232" spans="2:25" x14ac:dyDescent="0.25">
      <c r="B1232" s="2">
        <v>1227</v>
      </c>
      <c r="C1232" s="2">
        <v>2013</v>
      </c>
      <c r="D1232" s="1">
        <v>47151</v>
      </c>
      <c r="E1232" t="s">
        <v>909</v>
      </c>
      <c r="F1232" s="2" t="s">
        <v>19</v>
      </c>
      <c r="G1232" s="13">
        <v>18615200</v>
      </c>
      <c r="H1232" s="13">
        <v>12000</v>
      </c>
      <c r="I1232" s="13">
        <v>2201600</v>
      </c>
      <c r="J1232" s="13">
        <v>0</v>
      </c>
      <c r="K1232" s="13">
        <v>0</v>
      </c>
      <c r="L1232" s="13">
        <v>50600</v>
      </c>
      <c r="M1232" s="13">
        <v>2264200</v>
      </c>
      <c r="N1232" s="13">
        <v>83500</v>
      </c>
      <c r="O1232" s="13">
        <v>14600</v>
      </c>
      <c r="P1232" s="13">
        <v>0</v>
      </c>
      <c r="Q1232" s="13">
        <v>0</v>
      </c>
      <c r="R1232" s="13">
        <v>6000</v>
      </c>
      <c r="S1232" s="13">
        <v>104100</v>
      </c>
      <c r="T1232" s="13">
        <v>95500</v>
      </c>
      <c r="U1232" s="13">
        <v>2216200</v>
      </c>
      <c r="V1232" s="13">
        <v>0</v>
      </c>
      <c r="W1232" s="13">
        <v>0</v>
      </c>
      <c r="X1232" s="13">
        <v>56600</v>
      </c>
      <c r="Y1232" s="13">
        <v>2368300</v>
      </c>
    </row>
    <row r="1233" spans="2:25" x14ac:dyDescent="0.25">
      <c r="B1233" s="2">
        <v>1228</v>
      </c>
      <c r="C1233" s="2">
        <v>2013</v>
      </c>
      <c r="D1233" s="1">
        <v>47171</v>
      </c>
      <c r="E1233" t="s">
        <v>917</v>
      </c>
      <c r="F1233" s="2" t="s">
        <v>19</v>
      </c>
      <c r="G1233" s="13">
        <v>24842100</v>
      </c>
      <c r="H1233" s="13">
        <v>0</v>
      </c>
      <c r="I1233" s="13">
        <v>0</v>
      </c>
      <c r="J1233" s="13">
        <v>0</v>
      </c>
      <c r="K1233" s="13">
        <v>0</v>
      </c>
      <c r="L1233" s="13">
        <v>0</v>
      </c>
      <c r="M1233" s="13">
        <v>0</v>
      </c>
      <c r="N1233" s="13">
        <v>112900</v>
      </c>
      <c r="O1233" s="13">
        <v>94300</v>
      </c>
      <c r="P1233" s="13">
        <v>0</v>
      </c>
      <c r="Q1233" s="13">
        <v>3500</v>
      </c>
      <c r="R1233" s="13">
        <v>57000</v>
      </c>
      <c r="S1233" s="13">
        <v>267700</v>
      </c>
      <c r="T1233" s="13">
        <v>112900</v>
      </c>
      <c r="U1233" s="13">
        <v>94300</v>
      </c>
      <c r="V1233" s="13">
        <v>0</v>
      </c>
      <c r="W1233" s="13">
        <v>3500</v>
      </c>
      <c r="X1233" s="13">
        <v>57000</v>
      </c>
      <c r="Y1233" s="13">
        <v>267700</v>
      </c>
    </row>
    <row r="1234" spans="2:25" x14ac:dyDescent="0.25">
      <c r="B1234" s="2">
        <v>1229</v>
      </c>
      <c r="C1234" s="2">
        <v>2013</v>
      </c>
      <c r="D1234" s="1">
        <v>47181</v>
      </c>
      <c r="E1234" t="s">
        <v>918</v>
      </c>
      <c r="F1234" s="2" t="s">
        <v>19</v>
      </c>
      <c r="G1234" s="13">
        <v>58594200</v>
      </c>
      <c r="H1234" s="13">
        <v>5400</v>
      </c>
      <c r="I1234" s="13">
        <v>19900</v>
      </c>
      <c r="J1234" s="13">
        <v>0</v>
      </c>
      <c r="K1234" s="13">
        <v>0</v>
      </c>
      <c r="L1234" s="13">
        <v>1300</v>
      </c>
      <c r="M1234" s="13">
        <v>26600</v>
      </c>
      <c r="N1234" s="13">
        <v>413100</v>
      </c>
      <c r="O1234" s="13">
        <v>76200</v>
      </c>
      <c r="P1234" s="13">
        <v>0</v>
      </c>
      <c r="Q1234" s="13">
        <v>0</v>
      </c>
      <c r="R1234" s="13">
        <v>38900</v>
      </c>
      <c r="S1234" s="13">
        <v>528200</v>
      </c>
      <c r="T1234" s="13">
        <v>418500</v>
      </c>
      <c r="U1234" s="13">
        <v>96100</v>
      </c>
      <c r="V1234" s="13">
        <v>0</v>
      </c>
      <c r="W1234" s="13">
        <v>0</v>
      </c>
      <c r="X1234" s="13">
        <v>40200</v>
      </c>
      <c r="Y1234" s="13">
        <v>554800</v>
      </c>
    </row>
    <row r="1235" spans="2:25" x14ac:dyDescent="0.25">
      <c r="B1235" s="2">
        <v>1230</v>
      </c>
      <c r="C1235" s="2">
        <v>2013</v>
      </c>
      <c r="D1235" s="1">
        <v>47271</v>
      </c>
      <c r="E1235" t="s">
        <v>919</v>
      </c>
      <c r="F1235" s="2" t="s">
        <v>20</v>
      </c>
      <c r="G1235" s="13">
        <v>286372800</v>
      </c>
      <c r="H1235" s="13">
        <v>125300</v>
      </c>
      <c r="I1235" s="13">
        <v>1993300</v>
      </c>
      <c r="J1235" s="13">
        <v>0</v>
      </c>
      <c r="K1235" s="13">
        <v>0</v>
      </c>
      <c r="L1235" s="13">
        <v>505100</v>
      </c>
      <c r="M1235" s="13">
        <v>2623700</v>
      </c>
      <c r="N1235" s="13">
        <v>1820700</v>
      </c>
      <c r="O1235" s="13">
        <v>440500</v>
      </c>
      <c r="P1235" s="13">
        <v>37600</v>
      </c>
      <c r="Q1235" s="13">
        <v>-60900</v>
      </c>
      <c r="R1235" s="13">
        <v>847900</v>
      </c>
      <c r="S1235" s="13">
        <v>3085800</v>
      </c>
      <c r="T1235" s="13">
        <v>1946000</v>
      </c>
      <c r="U1235" s="13">
        <v>2433800</v>
      </c>
      <c r="V1235" s="13">
        <v>37600</v>
      </c>
      <c r="W1235" s="13">
        <v>-60900</v>
      </c>
      <c r="X1235" s="13">
        <v>1353000</v>
      </c>
      <c r="Y1235" s="13">
        <v>5709500</v>
      </c>
    </row>
    <row r="1236" spans="2:25" x14ac:dyDescent="0.25">
      <c r="B1236" s="2">
        <v>1231</v>
      </c>
      <c r="C1236" s="2">
        <v>2013</v>
      </c>
      <c r="D1236" s="1">
        <v>47276</v>
      </c>
      <c r="E1236" t="s">
        <v>911</v>
      </c>
      <c r="F1236" s="2" t="s">
        <v>20</v>
      </c>
      <c r="G1236" s="13">
        <v>524098800</v>
      </c>
      <c r="H1236" s="13">
        <v>6000</v>
      </c>
      <c r="I1236" s="13">
        <v>6000</v>
      </c>
      <c r="J1236" s="13">
        <v>0</v>
      </c>
      <c r="K1236" s="13">
        <v>0</v>
      </c>
      <c r="L1236" s="13">
        <v>300</v>
      </c>
      <c r="M1236" s="13">
        <v>12300</v>
      </c>
      <c r="N1236" s="13">
        <v>4923100</v>
      </c>
      <c r="O1236" s="13">
        <v>1126900</v>
      </c>
      <c r="P1236" s="13">
        <v>0</v>
      </c>
      <c r="Q1236" s="13">
        <v>0</v>
      </c>
      <c r="R1236" s="13">
        <v>1342700</v>
      </c>
      <c r="S1236" s="13">
        <v>7392700</v>
      </c>
      <c r="T1236" s="13">
        <v>4929100</v>
      </c>
      <c r="U1236" s="13">
        <v>1132900</v>
      </c>
      <c r="V1236" s="13">
        <v>0</v>
      </c>
      <c r="W1236" s="13">
        <v>0</v>
      </c>
      <c r="X1236" s="13">
        <v>1343000</v>
      </c>
      <c r="Y1236" s="13">
        <v>7405000</v>
      </c>
    </row>
    <row r="1237" spans="2:25" x14ac:dyDescent="0.25">
      <c r="B1237" s="2">
        <v>1232</v>
      </c>
      <c r="C1237" s="2">
        <v>2013</v>
      </c>
      <c r="D1237" s="1">
        <v>48002</v>
      </c>
      <c r="E1237" t="s">
        <v>920</v>
      </c>
      <c r="F1237" s="2" t="s">
        <v>1</v>
      </c>
      <c r="G1237" s="13">
        <v>274673700</v>
      </c>
      <c r="H1237" s="13">
        <v>0</v>
      </c>
      <c r="I1237" s="13">
        <v>0</v>
      </c>
      <c r="J1237" s="13">
        <v>0</v>
      </c>
      <c r="K1237" s="13">
        <v>0</v>
      </c>
      <c r="L1237" s="13">
        <v>0</v>
      </c>
      <c r="M1237" s="13">
        <v>0</v>
      </c>
      <c r="N1237" s="13">
        <v>133000</v>
      </c>
      <c r="O1237" s="13">
        <v>6200</v>
      </c>
      <c r="P1237" s="13">
        <v>0</v>
      </c>
      <c r="Q1237" s="13">
        <v>-79200</v>
      </c>
      <c r="R1237" s="13">
        <v>239600</v>
      </c>
      <c r="S1237" s="13">
        <v>299600</v>
      </c>
      <c r="T1237" s="13">
        <v>133000</v>
      </c>
      <c r="U1237" s="13">
        <v>6200</v>
      </c>
      <c r="V1237" s="13">
        <v>0</v>
      </c>
      <c r="W1237" s="13">
        <v>-79200</v>
      </c>
      <c r="X1237" s="13">
        <v>239600</v>
      </c>
      <c r="Y1237" s="13">
        <v>299600</v>
      </c>
    </row>
    <row r="1238" spans="2:25" x14ac:dyDescent="0.25">
      <c r="B1238" s="2">
        <v>1233</v>
      </c>
      <c r="C1238" s="2">
        <v>2013</v>
      </c>
      <c r="D1238" s="1">
        <v>48004</v>
      </c>
      <c r="E1238" t="s">
        <v>921</v>
      </c>
      <c r="F1238" s="2" t="s">
        <v>1</v>
      </c>
      <c r="G1238" s="13">
        <v>136292000</v>
      </c>
      <c r="H1238" s="13">
        <v>11900</v>
      </c>
      <c r="I1238" s="13">
        <v>317600</v>
      </c>
      <c r="J1238" s="13">
        <v>0</v>
      </c>
      <c r="K1238" s="13">
        <v>0</v>
      </c>
      <c r="L1238" s="13">
        <v>11900</v>
      </c>
      <c r="M1238" s="13">
        <v>341400</v>
      </c>
      <c r="N1238" s="13">
        <v>58800</v>
      </c>
      <c r="O1238" s="13">
        <v>2588600</v>
      </c>
      <c r="P1238" s="13">
        <v>0</v>
      </c>
      <c r="Q1238" s="13">
        <v>0</v>
      </c>
      <c r="R1238" s="13">
        <v>128400</v>
      </c>
      <c r="S1238" s="13">
        <v>2775800</v>
      </c>
      <c r="T1238" s="13">
        <v>70700</v>
      </c>
      <c r="U1238" s="13">
        <v>2906200</v>
      </c>
      <c r="V1238" s="13">
        <v>0</v>
      </c>
      <c r="W1238" s="13">
        <v>0</v>
      </c>
      <c r="X1238" s="13">
        <v>140300</v>
      </c>
      <c r="Y1238" s="13">
        <v>3117200</v>
      </c>
    </row>
    <row r="1239" spans="2:25" x14ac:dyDescent="0.25">
      <c r="B1239" s="2">
        <v>1234</v>
      </c>
      <c r="C1239" s="2">
        <v>2013</v>
      </c>
      <c r="D1239" s="1">
        <v>48006</v>
      </c>
      <c r="E1239" t="s">
        <v>922</v>
      </c>
      <c r="F1239" s="2" t="s">
        <v>1</v>
      </c>
      <c r="G1239" s="13">
        <v>257923900</v>
      </c>
      <c r="H1239" s="13">
        <v>200</v>
      </c>
      <c r="I1239" s="13">
        <v>300</v>
      </c>
      <c r="J1239" s="13">
        <v>0</v>
      </c>
      <c r="K1239" s="13">
        <v>0</v>
      </c>
      <c r="L1239" s="13">
        <v>100</v>
      </c>
      <c r="M1239" s="13">
        <v>600</v>
      </c>
      <c r="N1239" s="13">
        <v>6200</v>
      </c>
      <c r="O1239" s="13">
        <v>51700</v>
      </c>
      <c r="P1239" s="13">
        <v>0</v>
      </c>
      <c r="Q1239" s="13">
        <v>-19300</v>
      </c>
      <c r="R1239" s="13">
        <v>214900</v>
      </c>
      <c r="S1239" s="13">
        <v>253500</v>
      </c>
      <c r="T1239" s="13">
        <v>6400</v>
      </c>
      <c r="U1239" s="13">
        <v>52000</v>
      </c>
      <c r="V1239" s="13">
        <v>0</v>
      </c>
      <c r="W1239" s="13">
        <v>-19300</v>
      </c>
      <c r="X1239" s="13">
        <v>215000</v>
      </c>
      <c r="Y1239" s="13">
        <v>254100</v>
      </c>
    </row>
    <row r="1240" spans="2:25" x14ac:dyDescent="0.25">
      <c r="B1240" s="2">
        <v>1235</v>
      </c>
      <c r="C1240" s="2">
        <v>2013</v>
      </c>
      <c r="D1240" s="1">
        <v>48008</v>
      </c>
      <c r="E1240" t="s">
        <v>192</v>
      </c>
      <c r="F1240" s="2" t="s">
        <v>1</v>
      </c>
      <c r="G1240" s="13">
        <v>102665600</v>
      </c>
      <c r="H1240" s="13">
        <v>2600</v>
      </c>
      <c r="I1240" s="13">
        <v>34900</v>
      </c>
      <c r="J1240" s="13">
        <v>0</v>
      </c>
      <c r="K1240" s="13">
        <v>0</v>
      </c>
      <c r="L1240" s="13">
        <v>5000</v>
      </c>
      <c r="M1240" s="13">
        <v>42500</v>
      </c>
      <c r="N1240" s="13">
        <v>17800</v>
      </c>
      <c r="O1240" s="13">
        <v>239000</v>
      </c>
      <c r="P1240" s="13">
        <v>0</v>
      </c>
      <c r="Q1240" s="13">
        <v>-62800</v>
      </c>
      <c r="R1240" s="13">
        <v>46800</v>
      </c>
      <c r="S1240" s="13">
        <v>240800</v>
      </c>
      <c r="T1240" s="13">
        <v>20400</v>
      </c>
      <c r="U1240" s="13">
        <v>273900</v>
      </c>
      <c r="V1240" s="13">
        <v>0</v>
      </c>
      <c r="W1240" s="13">
        <v>-62800</v>
      </c>
      <c r="X1240" s="13">
        <v>51800</v>
      </c>
      <c r="Y1240" s="13">
        <v>283300</v>
      </c>
    </row>
    <row r="1241" spans="2:25" x14ac:dyDescent="0.25">
      <c r="B1241" s="2">
        <v>1236</v>
      </c>
      <c r="C1241" s="2">
        <v>2013</v>
      </c>
      <c r="D1241" s="1">
        <v>48010</v>
      </c>
      <c r="E1241" t="s">
        <v>923</v>
      </c>
      <c r="F1241" s="2" t="s">
        <v>1</v>
      </c>
      <c r="G1241" s="13">
        <v>95624500</v>
      </c>
      <c r="H1241" s="13">
        <v>0</v>
      </c>
      <c r="I1241" s="13">
        <v>0</v>
      </c>
      <c r="J1241" s="13">
        <v>0</v>
      </c>
      <c r="K1241" s="13">
        <v>0</v>
      </c>
      <c r="L1241" s="13">
        <v>0</v>
      </c>
      <c r="M1241" s="13">
        <v>0</v>
      </c>
      <c r="N1241" s="13">
        <v>23800</v>
      </c>
      <c r="O1241" s="13">
        <v>320500</v>
      </c>
      <c r="P1241" s="13">
        <v>0</v>
      </c>
      <c r="Q1241" s="13">
        <v>-51000</v>
      </c>
      <c r="R1241" s="13">
        <v>264400</v>
      </c>
      <c r="S1241" s="13">
        <v>557700</v>
      </c>
      <c r="T1241" s="13">
        <v>23800</v>
      </c>
      <c r="U1241" s="13">
        <v>320500</v>
      </c>
      <c r="V1241" s="13">
        <v>0</v>
      </c>
      <c r="W1241" s="13">
        <v>-51000</v>
      </c>
      <c r="X1241" s="13">
        <v>264400</v>
      </c>
      <c r="Y1241" s="13">
        <v>557700</v>
      </c>
    </row>
    <row r="1242" spans="2:25" x14ac:dyDescent="0.25">
      <c r="B1242" s="2">
        <v>1237</v>
      </c>
      <c r="C1242" s="2">
        <v>2013</v>
      </c>
      <c r="D1242" s="1">
        <v>48012</v>
      </c>
      <c r="E1242" t="s">
        <v>924</v>
      </c>
      <c r="F1242" s="2" t="s">
        <v>1</v>
      </c>
      <c r="G1242" s="13">
        <v>101416600</v>
      </c>
      <c r="H1242" s="13">
        <v>0</v>
      </c>
      <c r="I1242" s="13">
        <v>0</v>
      </c>
      <c r="J1242" s="13">
        <v>0</v>
      </c>
      <c r="K1242" s="13">
        <v>0</v>
      </c>
      <c r="L1242" s="13">
        <v>0</v>
      </c>
      <c r="M1242" s="13">
        <v>0</v>
      </c>
      <c r="N1242" s="13">
        <v>5400</v>
      </c>
      <c r="O1242" s="13">
        <v>4500</v>
      </c>
      <c r="P1242" s="13">
        <v>0</v>
      </c>
      <c r="Q1242" s="13">
        <v>0</v>
      </c>
      <c r="R1242" s="13">
        <v>331700</v>
      </c>
      <c r="S1242" s="13">
        <v>341600</v>
      </c>
      <c r="T1242" s="13">
        <v>5400</v>
      </c>
      <c r="U1242" s="13">
        <v>4500</v>
      </c>
      <c r="V1242" s="13">
        <v>0</v>
      </c>
      <c r="W1242" s="13">
        <v>0</v>
      </c>
      <c r="X1242" s="13">
        <v>331700</v>
      </c>
      <c r="Y1242" s="13">
        <v>341600</v>
      </c>
    </row>
    <row r="1243" spans="2:25" x14ac:dyDescent="0.25">
      <c r="B1243" s="2">
        <v>1238</v>
      </c>
      <c r="C1243" s="2">
        <v>2013</v>
      </c>
      <c r="D1243" s="1">
        <v>48014</v>
      </c>
      <c r="E1243" t="s">
        <v>925</v>
      </c>
      <c r="F1243" s="2" t="s">
        <v>1</v>
      </c>
      <c r="G1243" s="13">
        <v>50878900</v>
      </c>
      <c r="H1243" s="13">
        <v>0</v>
      </c>
      <c r="I1243" s="13">
        <v>0</v>
      </c>
      <c r="J1243" s="13">
        <v>0</v>
      </c>
      <c r="K1243" s="13">
        <v>0</v>
      </c>
      <c r="L1243" s="13">
        <v>0</v>
      </c>
      <c r="M1243" s="13">
        <v>0</v>
      </c>
      <c r="N1243" s="13">
        <v>31600</v>
      </c>
      <c r="O1243" s="13">
        <v>248500</v>
      </c>
      <c r="P1243" s="13">
        <v>0</v>
      </c>
      <c r="Q1243" s="13">
        <v>0</v>
      </c>
      <c r="R1243" s="13">
        <v>72000</v>
      </c>
      <c r="S1243" s="13">
        <v>352100</v>
      </c>
      <c r="T1243" s="13">
        <v>31600</v>
      </c>
      <c r="U1243" s="13">
        <v>248500</v>
      </c>
      <c r="V1243" s="13">
        <v>0</v>
      </c>
      <c r="W1243" s="13">
        <v>0</v>
      </c>
      <c r="X1243" s="13">
        <v>72000</v>
      </c>
      <c r="Y1243" s="13">
        <v>352100</v>
      </c>
    </row>
    <row r="1244" spans="2:25" x14ac:dyDescent="0.25">
      <c r="B1244" s="2">
        <v>1239</v>
      </c>
      <c r="C1244" s="2">
        <v>2013</v>
      </c>
      <c r="D1244" s="1">
        <v>48016</v>
      </c>
      <c r="E1244" t="s">
        <v>258</v>
      </c>
      <c r="F1244" s="2" t="s">
        <v>1</v>
      </c>
      <c r="G1244" s="13">
        <v>69495200</v>
      </c>
      <c r="H1244" s="13">
        <v>0</v>
      </c>
      <c r="I1244" s="13">
        <v>0</v>
      </c>
      <c r="J1244" s="13">
        <v>0</v>
      </c>
      <c r="K1244" s="13">
        <v>0</v>
      </c>
      <c r="L1244" s="13">
        <v>0</v>
      </c>
      <c r="M1244" s="13">
        <v>0</v>
      </c>
      <c r="N1244" s="13">
        <v>106600</v>
      </c>
      <c r="O1244" s="13">
        <v>415900</v>
      </c>
      <c r="P1244" s="13">
        <v>0</v>
      </c>
      <c r="Q1244" s="13">
        <v>-400</v>
      </c>
      <c r="R1244" s="13">
        <v>48500</v>
      </c>
      <c r="S1244" s="13">
        <v>570600</v>
      </c>
      <c r="T1244" s="13">
        <v>106600</v>
      </c>
      <c r="U1244" s="13">
        <v>415900</v>
      </c>
      <c r="V1244" s="13">
        <v>0</v>
      </c>
      <c r="W1244" s="13">
        <v>-400</v>
      </c>
      <c r="X1244" s="13">
        <v>48500</v>
      </c>
      <c r="Y1244" s="13">
        <v>570600</v>
      </c>
    </row>
    <row r="1245" spans="2:25" x14ac:dyDescent="0.25">
      <c r="B1245" s="2">
        <v>1240</v>
      </c>
      <c r="C1245" s="2">
        <v>2013</v>
      </c>
      <c r="D1245" s="1">
        <v>48018</v>
      </c>
      <c r="E1245" t="s">
        <v>926</v>
      </c>
      <c r="F1245" s="2" t="s">
        <v>1</v>
      </c>
      <c r="G1245" s="13">
        <v>50474800</v>
      </c>
      <c r="H1245" s="13">
        <v>0</v>
      </c>
      <c r="I1245" s="13">
        <v>0</v>
      </c>
      <c r="J1245" s="13">
        <v>0</v>
      </c>
      <c r="K1245" s="13">
        <v>0</v>
      </c>
      <c r="L1245" s="13">
        <v>0</v>
      </c>
      <c r="M1245" s="13">
        <v>0</v>
      </c>
      <c r="N1245" s="13">
        <v>15000</v>
      </c>
      <c r="O1245" s="13">
        <v>8400</v>
      </c>
      <c r="P1245" s="13">
        <v>0</v>
      </c>
      <c r="Q1245" s="13">
        <v>0</v>
      </c>
      <c r="R1245" s="13">
        <v>58100</v>
      </c>
      <c r="S1245" s="13">
        <v>81500</v>
      </c>
      <c r="T1245" s="13">
        <v>15000</v>
      </c>
      <c r="U1245" s="13">
        <v>8400</v>
      </c>
      <c r="V1245" s="13">
        <v>0</v>
      </c>
      <c r="W1245" s="13">
        <v>0</v>
      </c>
      <c r="X1245" s="13">
        <v>58100</v>
      </c>
      <c r="Y1245" s="13">
        <v>81500</v>
      </c>
    </row>
    <row r="1246" spans="2:25" x14ac:dyDescent="0.25">
      <c r="B1246" s="2">
        <v>1241</v>
      </c>
      <c r="C1246" s="2">
        <v>2013</v>
      </c>
      <c r="D1246" s="1">
        <v>48020</v>
      </c>
      <c r="E1246" t="s">
        <v>927</v>
      </c>
      <c r="F1246" s="2" t="s">
        <v>1</v>
      </c>
      <c r="G1246" s="13">
        <v>111365000</v>
      </c>
      <c r="H1246" s="13">
        <v>11900</v>
      </c>
      <c r="I1246" s="13">
        <v>2600</v>
      </c>
      <c r="J1246" s="13">
        <v>0</v>
      </c>
      <c r="K1246" s="13">
        <v>0</v>
      </c>
      <c r="L1246" s="13">
        <v>2700</v>
      </c>
      <c r="M1246" s="13">
        <v>17200</v>
      </c>
      <c r="N1246" s="13">
        <v>17500</v>
      </c>
      <c r="O1246" s="13">
        <v>82600</v>
      </c>
      <c r="P1246" s="13">
        <v>0</v>
      </c>
      <c r="Q1246" s="13">
        <v>17300</v>
      </c>
      <c r="R1246" s="13">
        <v>63500</v>
      </c>
      <c r="S1246" s="13">
        <v>180900</v>
      </c>
      <c r="T1246" s="13">
        <v>29400</v>
      </c>
      <c r="U1246" s="13">
        <v>85200</v>
      </c>
      <c r="V1246" s="13">
        <v>0</v>
      </c>
      <c r="W1246" s="13">
        <v>17300</v>
      </c>
      <c r="X1246" s="13">
        <v>66200</v>
      </c>
      <c r="Y1246" s="13">
        <v>198100</v>
      </c>
    </row>
    <row r="1247" spans="2:25" x14ac:dyDescent="0.25">
      <c r="B1247" s="2">
        <v>1242</v>
      </c>
      <c r="C1247" s="2">
        <v>2013</v>
      </c>
      <c r="D1247" s="1">
        <v>48022</v>
      </c>
      <c r="E1247" t="s">
        <v>577</v>
      </c>
      <c r="F1247" s="2" t="s">
        <v>1</v>
      </c>
      <c r="G1247" s="13">
        <v>127963500</v>
      </c>
      <c r="H1247" s="13">
        <v>4100</v>
      </c>
      <c r="I1247" s="13">
        <v>138400</v>
      </c>
      <c r="J1247" s="13">
        <v>0</v>
      </c>
      <c r="K1247" s="13">
        <v>0</v>
      </c>
      <c r="L1247" s="13">
        <v>300</v>
      </c>
      <c r="M1247" s="13">
        <v>142800</v>
      </c>
      <c r="N1247" s="13">
        <v>159900</v>
      </c>
      <c r="O1247" s="13">
        <v>755800</v>
      </c>
      <c r="P1247" s="13">
        <v>0</v>
      </c>
      <c r="Q1247" s="13">
        <v>700700</v>
      </c>
      <c r="R1247" s="13">
        <v>324100</v>
      </c>
      <c r="S1247" s="13">
        <v>1940500</v>
      </c>
      <c r="T1247" s="13">
        <v>164000</v>
      </c>
      <c r="U1247" s="13">
        <v>894200</v>
      </c>
      <c r="V1247" s="13">
        <v>0</v>
      </c>
      <c r="W1247" s="13">
        <v>700700</v>
      </c>
      <c r="X1247" s="13">
        <v>324400</v>
      </c>
      <c r="Y1247" s="13">
        <v>2083300</v>
      </c>
    </row>
    <row r="1248" spans="2:25" x14ac:dyDescent="0.25">
      <c r="B1248" s="2">
        <v>1243</v>
      </c>
      <c r="C1248" s="2">
        <v>2013</v>
      </c>
      <c r="D1248" s="1">
        <v>48024</v>
      </c>
      <c r="E1248" t="s">
        <v>562</v>
      </c>
      <c r="F1248" s="2" t="s">
        <v>1</v>
      </c>
      <c r="G1248" s="13">
        <v>181637900</v>
      </c>
      <c r="H1248" s="13">
        <v>0</v>
      </c>
      <c r="I1248" s="13">
        <v>0</v>
      </c>
      <c r="J1248" s="13">
        <v>0</v>
      </c>
      <c r="K1248" s="13">
        <v>0</v>
      </c>
      <c r="L1248" s="13">
        <v>0</v>
      </c>
      <c r="M1248" s="13">
        <v>0</v>
      </c>
      <c r="N1248" s="13">
        <v>16200</v>
      </c>
      <c r="O1248" s="13">
        <v>77100</v>
      </c>
      <c r="P1248" s="13">
        <v>0</v>
      </c>
      <c r="Q1248" s="13">
        <v>100</v>
      </c>
      <c r="R1248" s="13">
        <v>632300</v>
      </c>
      <c r="S1248" s="13">
        <v>725700</v>
      </c>
      <c r="T1248" s="13">
        <v>16200</v>
      </c>
      <c r="U1248" s="13">
        <v>77100</v>
      </c>
      <c r="V1248" s="13">
        <v>0</v>
      </c>
      <c r="W1248" s="13">
        <v>100</v>
      </c>
      <c r="X1248" s="13">
        <v>632300</v>
      </c>
      <c r="Y1248" s="13">
        <v>725700</v>
      </c>
    </row>
    <row r="1249" spans="2:25" x14ac:dyDescent="0.25">
      <c r="B1249" s="2">
        <v>1244</v>
      </c>
      <c r="C1249" s="2">
        <v>2013</v>
      </c>
      <c r="D1249" s="1">
        <v>48026</v>
      </c>
      <c r="E1249" t="s">
        <v>928</v>
      </c>
      <c r="F1249" s="2" t="s">
        <v>1</v>
      </c>
      <c r="G1249" s="13">
        <v>287521400</v>
      </c>
      <c r="H1249" s="13">
        <v>0</v>
      </c>
      <c r="I1249" s="13">
        <v>0</v>
      </c>
      <c r="J1249" s="13">
        <v>0</v>
      </c>
      <c r="K1249" s="13">
        <v>0</v>
      </c>
      <c r="L1249" s="13">
        <v>0</v>
      </c>
      <c r="M1249" s="13">
        <v>0</v>
      </c>
      <c r="N1249" s="13">
        <v>72100</v>
      </c>
      <c r="O1249" s="13">
        <v>24500</v>
      </c>
      <c r="P1249" s="13">
        <v>1800</v>
      </c>
      <c r="Q1249" s="13">
        <v>11300</v>
      </c>
      <c r="R1249" s="13">
        <v>994000</v>
      </c>
      <c r="S1249" s="13">
        <v>1103700</v>
      </c>
      <c r="T1249" s="13">
        <v>72100</v>
      </c>
      <c r="U1249" s="13">
        <v>24500</v>
      </c>
      <c r="V1249" s="13">
        <v>1800</v>
      </c>
      <c r="W1249" s="13">
        <v>11300</v>
      </c>
      <c r="X1249" s="13">
        <v>994000</v>
      </c>
      <c r="Y1249" s="13">
        <v>1103700</v>
      </c>
    </row>
    <row r="1250" spans="2:25" x14ac:dyDescent="0.25">
      <c r="B1250" s="2">
        <v>1245</v>
      </c>
      <c r="C1250" s="2">
        <v>2013</v>
      </c>
      <c r="D1250" s="1">
        <v>48028</v>
      </c>
      <c r="E1250" t="s">
        <v>929</v>
      </c>
      <c r="F1250" s="2" t="s">
        <v>1</v>
      </c>
      <c r="G1250" s="13">
        <v>108452700</v>
      </c>
      <c r="H1250" s="13">
        <v>0</v>
      </c>
      <c r="I1250" s="13">
        <v>500</v>
      </c>
      <c r="J1250" s="13">
        <v>0</v>
      </c>
      <c r="K1250" s="13">
        <v>0</v>
      </c>
      <c r="L1250" s="13">
        <v>100</v>
      </c>
      <c r="M1250" s="13">
        <v>600</v>
      </c>
      <c r="N1250" s="13">
        <v>71100</v>
      </c>
      <c r="O1250" s="13">
        <v>90600</v>
      </c>
      <c r="P1250" s="13">
        <v>0</v>
      </c>
      <c r="Q1250" s="13">
        <v>-22800</v>
      </c>
      <c r="R1250" s="13">
        <v>92600</v>
      </c>
      <c r="S1250" s="13">
        <v>231500</v>
      </c>
      <c r="T1250" s="13">
        <v>71100</v>
      </c>
      <c r="U1250" s="13">
        <v>91100</v>
      </c>
      <c r="V1250" s="13">
        <v>0</v>
      </c>
      <c r="W1250" s="13">
        <v>-22800</v>
      </c>
      <c r="X1250" s="13">
        <v>92700</v>
      </c>
      <c r="Y1250" s="13">
        <v>232100</v>
      </c>
    </row>
    <row r="1251" spans="2:25" x14ac:dyDescent="0.25">
      <c r="B1251" s="2">
        <v>1246</v>
      </c>
      <c r="C1251" s="2">
        <v>2013</v>
      </c>
      <c r="D1251" s="1">
        <v>48030</v>
      </c>
      <c r="E1251" t="s">
        <v>930</v>
      </c>
      <c r="F1251" s="2" t="s">
        <v>1</v>
      </c>
      <c r="G1251" s="13">
        <v>81731100</v>
      </c>
      <c r="H1251" s="13">
        <v>0</v>
      </c>
      <c r="I1251" s="13">
        <v>0</v>
      </c>
      <c r="J1251" s="13">
        <v>0</v>
      </c>
      <c r="K1251" s="13">
        <v>0</v>
      </c>
      <c r="L1251" s="13">
        <v>0</v>
      </c>
      <c r="M1251" s="13">
        <v>0</v>
      </c>
      <c r="N1251" s="13">
        <v>88700</v>
      </c>
      <c r="O1251" s="13">
        <v>29000</v>
      </c>
      <c r="P1251" s="13">
        <v>0</v>
      </c>
      <c r="Q1251" s="13">
        <v>0</v>
      </c>
      <c r="R1251" s="13">
        <v>95200</v>
      </c>
      <c r="S1251" s="13">
        <v>212900</v>
      </c>
      <c r="T1251" s="13">
        <v>88700</v>
      </c>
      <c r="U1251" s="13">
        <v>29000</v>
      </c>
      <c r="V1251" s="13">
        <v>0</v>
      </c>
      <c r="W1251" s="13">
        <v>0</v>
      </c>
      <c r="X1251" s="13">
        <v>95200</v>
      </c>
      <c r="Y1251" s="13">
        <v>212900</v>
      </c>
    </row>
    <row r="1252" spans="2:25" x14ac:dyDescent="0.25">
      <c r="B1252" s="2">
        <v>1247</v>
      </c>
      <c r="C1252" s="2">
        <v>2013</v>
      </c>
      <c r="D1252" s="1">
        <v>48032</v>
      </c>
      <c r="E1252" t="s">
        <v>8</v>
      </c>
      <c r="F1252" s="2" t="s">
        <v>1</v>
      </c>
      <c r="G1252" s="13">
        <v>240792400</v>
      </c>
      <c r="H1252" s="13">
        <v>0</v>
      </c>
      <c r="I1252" s="13">
        <v>0</v>
      </c>
      <c r="J1252" s="13">
        <v>0</v>
      </c>
      <c r="K1252" s="13">
        <v>0</v>
      </c>
      <c r="L1252" s="13">
        <v>0</v>
      </c>
      <c r="M1252" s="13">
        <v>0</v>
      </c>
      <c r="N1252" s="13">
        <v>90500</v>
      </c>
      <c r="O1252" s="13">
        <v>700200</v>
      </c>
      <c r="P1252" s="13">
        <v>2500</v>
      </c>
      <c r="Q1252" s="13">
        <v>57000</v>
      </c>
      <c r="R1252" s="13">
        <v>328700</v>
      </c>
      <c r="S1252" s="13">
        <v>1178900</v>
      </c>
      <c r="T1252" s="13">
        <v>90500</v>
      </c>
      <c r="U1252" s="13">
        <v>700200</v>
      </c>
      <c r="V1252" s="13">
        <v>2500</v>
      </c>
      <c r="W1252" s="13">
        <v>57000</v>
      </c>
      <c r="X1252" s="13">
        <v>328700</v>
      </c>
      <c r="Y1252" s="13">
        <v>1178900</v>
      </c>
    </row>
    <row r="1253" spans="2:25" x14ac:dyDescent="0.25">
      <c r="B1253" s="2">
        <v>1248</v>
      </c>
      <c r="C1253" s="2">
        <v>2013</v>
      </c>
      <c r="D1253" s="1">
        <v>48034</v>
      </c>
      <c r="E1253" t="s">
        <v>931</v>
      </c>
      <c r="F1253" s="2" t="s">
        <v>1</v>
      </c>
      <c r="G1253" s="13">
        <v>25304300</v>
      </c>
      <c r="H1253" s="13">
        <v>200</v>
      </c>
      <c r="I1253" s="13">
        <v>700</v>
      </c>
      <c r="J1253" s="13">
        <v>0</v>
      </c>
      <c r="K1253" s="13">
        <v>0</v>
      </c>
      <c r="L1253" s="13">
        <v>13800</v>
      </c>
      <c r="M1253" s="13">
        <v>14700</v>
      </c>
      <c r="N1253" s="13">
        <v>4500</v>
      </c>
      <c r="O1253" s="13">
        <v>16600</v>
      </c>
      <c r="P1253" s="13">
        <v>0</v>
      </c>
      <c r="Q1253" s="13">
        <v>-2500</v>
      </c>
      <c r="R1253" s="13">
        <v>40700</v>
      </c>
      <c r="S1253" s="13">
        <v>59300</v>
      </c>
      <c r="T1253" s="13">
        <v>4700</v>
      </c>
      <c r="U1253" s="13">
        <v>17300</v>
      </c>
      <c r="V1253" s="13">
        <v>0</v>
      </c>
      <c r="W1253" s="13">
        <v>-2500</v>
      </c>
      <c r="X1253" s="13">
        <v>54500</v>
      </c>
      <c r="Y1253" s="13">
        <v>74000</v>
      </c>
    </row>
    <row r="1254" spans="2:25" x14ac:dyDescent="0.25">
      <c r="B1254" s="2">
        <v>1249</v>
      </c>
      <c r="C1254" s="2">
        <v>2013</v>
      </c>
      <c r="D1254" s="1">
        <v>48036</v>
      </c>
      <c r="E1254" t="s">
        <v>932</v>
      </c>
      <c r="F1254" s="2" t="s">
        <v>1</v>
      </c>
      <c r="G1254" s="13">
        <v>65361100</v>
      </c>
      <c r="H1254" s="13">
        <v>600</v>
      </c>
      <c r="I1254" s="13">
        <v>1200</v>
      </c>
      <c r="J1254" s="13">
        <v>0</v>
      </c>
      <c r="K1254" s="13">
        <v>0</v>
      </c>
      <c r="L1254" s="13">
        <v>100</v>
      </c>
      <c r="M1254" s="13">
        <v>1900</v>
      </c>
      <c r="N1254" s="13">
        <v>208700</v>
      </c>
      <c r="O1254" s="13">
        <v>166400</v>
      </c>
      <c r="P1254" s="13">
        <v>0</v>
      </c>
      <c r="Q1254" s="13">
        <v>15900</v>
      </c>
      <c r="R1254" s="13">
        <v>62500</v>
      </c>
      <c r="S1254" s="13">
        <v>453500</v>
      </c>
      <c r="T1254" s="13">
        <v>209300</v>
      </c>
      <c r="U1254" s="13">
        <v>167600</v>
      </c>
      <c r="V1254" s="13">
        <v>0</v>
      </c>
      <c r="W1254" s="13">
        <v>15900</v>
      </c>
      <c r="X1254" s="13">
        <v>62600</v>
      </c>
      <c r="Y1254" s="13">
        <v>455400</v>
      </c>
    </row>
    <row r="1255" spans="2:25" x14ac:dyDescent="0.25">
      <c r="B1255" s="2">
        <v>1250</v>
      </c>
      <c r="C1255" s="2">
        <v>2013</v>
      </c>
      <c r="D1255" s="1">
        <v>48038</v>
      </c>
      <c r="E1255" t="s">
        <v>933</v>
      </c>
      <c r="F1255" s="2" t="s">
        <v>1</v>
      </c>
      <c r="G1255" s="13">
        <v>42953200</v>
      </c>
      <c r="H1255" s="13">
        <v>0</v>
      </c>
      <c r="I1255" s="13">
        <v>0</v>
      </c>
      <c r="J1255" s="13">
        <v>0</v>
      </c>
      <c r="K1255" s="13">
        <v>0</v>
      </c>
      <c r="L1255" s="13">
        <v>0</v>
      </c>
      <c r="M1255" s="13">
        <v>0</v>
      </c>
      <c r="N1255" s="13">
        <v>1900</v>
      </c>
      <c r="O1255" s="13">
        <v>6100</v>
      </c>
      <c r="P1255" s="13">
        <v>0</v>
      </c>
      <c r="Q1255" s="13">
        <v>0</v>
      </c>
      <c r="R1255" s="13">
        <v>198700</v>
      </c>
      <c r="S1255" s="13">
        <v>206700</v>
      </c>
      <c r="T1255" s="13">
        <v>1900</v>
      </c>
      <c r="U1255" s="13">
        <v>6100</v>
      </c>
      <c r="V1255" s="13">
        <v>0</v>
      </c>
      <c r="W1255" s="13">
        <v>0</v>
      </c>
      <c r="X1255" s="13">
        <v>198700</v>
      </c>
      <c r="Y1255" s="13">
        <v>206700</v>
      </c>
    </row>
    <row r="1256" spans="2:25" x14ac:dyDescent="0.25">
      <c r="B1256" s="2">
        <v>1251</v>
      </c>
      <c r="C1256" s="2">
        <v>2013</v>
      </c>
      <c r="D1256" s="1">
        <v>48040</v>
      </c>
      <c r="E1256" t="s">
        <v>934</v>
      </c>
      <c r="F1256" s="2" t="s">
        <v>1</v>
      </c>
      <c r="G1256" s="13">
        <v>208024400</v>
      </c>
      <c r="H1256" s="13">
        <v>20000</v>
      </c>
      <c r="I1256" s="13">
        <v>173000</v>
      </c>
      <c r="J1256" s="13">
        <v>0</v>
      </c>
      <c r="K1256" s="13">
        <v>0</v>
      </c>
      <c r="L1256" s="13">
        <v>6300</v>
      </c>
      <c r="M1256" s="13">
        <v>199300</v>
      </c>
      <c r="N1256" s="13">
        <v>80600</v>
      </c>
      <c r="O1256" s="13">
        <v>0</v>
      </c>
      <c r="P1256" s="13">
        <v>500</v>
      </c>
      <c r="Q1256" s="13">
        <v>-12000</v>
      </c>
      <c r="R1256" s="13">
        <v>15300</v>
      </c>
      <c r="S1256" s="13">
        <v>84400</v>
      </c>
      <c r="T1256" s="13">
        <v>100600</v>
      </c>
      <c r="U1256" s="13">
        <v>173000</v>
      </c>
      <c r="V1256" s="13">
        <v>500</v>
      </c>
      <c r="W1256" s="13">
        <v>-12000</v>
      </c>
      <c r="X1256" s="13">
        <v>21600</v>
      </c>
      <c r="Y1256" s="13">
        <v>283700</v>
      </c>
    </row>
    <row r="1257" spans="2:25" x14ac:dyDescent="0.25">
      <c r="B1257" s="2">
        <v>1252</v>
      </c>
      <c r="C1257" s="2">
        <v>2013</v>
      </c>
      <c r="D1257" s="1">
        <v>48042</v>
      </c>
      <c r="E1257" t="s">
        <v>442</v>
      </c>
      <c r="F1257" s="2" t="s">
        <v>1</v>
      </c>
      <c r="G1257" s="13">
        <v>223801600</v>
      </c>
      <c r="H1257" s="13">
        <v>2300</v>
      </c>
      <c r="I1257" s="13">
        <v>63600</v>
      </c>
      <c r="J1257" s="13">
        <v>0</v>
      </c>
      <c r="K1257" s="13">
        <v>0</v>
      </c>
      <c r="L1257" s="13">
        <v>70400</v>
      </c>
      <c r="M1257" s="13">
        <v>136300</v>
      </c>
      <c r="N1257" s="13">
        <v>227800</v>
      </c>
      <c r="O1257" s="13">
        <v>558200</v>
      </c>
      <c r="P1257" s="13">
        <v>0</v>
      </c>
      <c r="Q1257" s="13">
        <v>0</v>
      </c>
      <c r="R1257" s="13">
        <v>23900</v>
      </c>
      <c r="S1257" s="13">
        <v>809900</v>
      </c>
      <c r="T1257" s="13">
        <v>230100</v>
      </c>
      <c r="U1257" s="13">
        <v>621800</v>
      </c>
      <c r="V1257" s="13">
        <v>0</v>
      </c>
      <c r="W1257" s="13">
        <v>0</v>
      </c>
      <c r="X1257" s="13">
        <v>94300</v>
      </c>
      <c r="Y1257" s="13">
        <v>946200</v>
      </c>
    </row>
    <row r="1258" spans="2:25" x14ac:dyDescent="0.25">
      <c r="B1258" s="2">
        <v>1253</v>
      </c>
      <c r="C1258" s="2">
        <v>2013</v>
      </c>
      <c r="D1258" s="1">
        <v>48044</v>
      </c>
      <c r="E1258" t="s">
        <v>935</v>
      </c>
      <c r="F1258" s="2" t="s">
        <v>1</v>
      </c>
      <c r="G1258" s="13">
        <v>137749300</v>
      </c>
      <c r="H1258" s="13">
        <v>1900</v>
      </c>
      <c r="I1258" s="13">
        <v>33700</v>
      </c>
      <c r="J1258" s="13">
        <v>0</v>
      </c>
      <c r="K1258" s="13">
        <v>0</v>
      </c>
      <c r="L1258" s="13">
        <v>600</v>
      </c>
      <c r="M1258" s="13">
        <v>36200</v>
      </c>
      <c r="N1258" s="13">
        <v>248100</v>
      </c>
      <c r="O1258" s="13">
        <v>374600</v>
      </c>
      <c r="P1258" s="13">
        <v>0</v>
      </c>
      <c r="Q1258" s="13">
        <v>31300</v>
      </c>
      <c r="R1258" s="13">
        <v>107900</v>
      </c>
      <c r="S1258" s="13">
        <v>761900</v>
      </c>
      <c r="T1258" s="13">
        <v>250000</v>
      </c>
      <c r="U1258" s="13">
        <v>408300</v>
      </c>
      <c r="V1258" s="13">
        <v>0</v>
      </c>
      <c r="W1258" s="13">
        <v>31300</v>
      </c>
      <c r="X1258" s="13">
        <v>108500</v>
      </c>
      <c r="Y1258" s="13">
        <v>798100</v>
      </c>
    </row>
    <row r="1259" spans="2:25" x14ac:dyDescent="0.25">
      <c r="B1259" s="2">
        <v>1254</v>
      </c>
      <c r="C1259" s="2">
        <v>2013</v>
      </c>
      <c r="D1259" s="1">
        <v>48046</v>
      </c>
      <c r="E1259" t="s">
        <v>936</v>
      </c>
      <c r="F1259" s="2" t="s">
        <v>1</v>
      </c>
      <c r="G1259" s="13">
        <v>57747900</v>
      </c>
      <c r="H1259" s="13">
        <v>0</v>
      </c>
      <c r="I1259" s="13">
        <v>0</v>
      </c>
      <c r="J1259" s="13">
        <v>0</v>
      </c>
      <c r="K1259" s="13">
        <v>0</v>
      </c>
      <c r="L1259" s="13">
        <v>0</v>
      </c>
      <c r="M1259" s="13">
        <v>0</v>
      </c>
      <c r="N1259" s="13">
        <v>28600</v>
      </c>
      <c r="O1259" s="13">
        <v>38600</v>
      </c>
      <c r="P1259" s="13">
        <v>0</v>
      </c>
      <c r="Q1259" s="13">
        <v>-2700</v>
      </c>
      <c r="R1259" s="13">
        <v>578600</v>
      </c>
      <c r="S1259" s="13">
        <v>643100</v>
      </c>
      <c r="T1259" s="13">
        <v>28600</v>
      </c>
      <c r="U1259" s="13">
        <v>38600</v>
      </c>
      <c r="V1259" s="13">
        <v>0</v>
      </c>
      <c r="W1259" s="13">
        <v>-2700</v>
      </c>
      <c r="X1259" s="13">
        <v>578600</v>
      </c>
      <c r="Y1259" s="13">
        <v>643100</v>
      </c>
    </row>
    <row r="1260" spans="2:25" x14ac:dyDescent="0.25">
      <c r="B1260" s="2">
        <v>1255</v>
      </c>
      <c r="C1260" s="2">
        <v>2013</v>
      </c>
      <c r="D1260" s="1">
        <v>48048</v>
      </c>
      <c r="E1260" t="s">
        <v>937</v>
      </c>
      <c r="F1260" s="2" t="s">
        <v>1</v>
      </c>
      <c r="G1260" s="13">
        <v>54387700</v>
      </c>
      <c r="H1260" s="13">
        <v>400</v>
      </c>
      <c r="I1260" s="13">
        <v>18800</v>
      </c>
      <c r="J1260" s="13">
        <v>0</v>
      </c>
      <c r="K1260" s="13">
        <v>0</v>
      </c>
      <c r="L1260" s="13">
        <v>2000</v>
      </c>
      <c r="M1260" s="13">
        <v>21200</v>
      </c>
      <c r="N1260" s="13">
        <v>35500</v>
      </c>
      <c r="O1260" s="13">
        <v>14300</v>
      </c>
      <c r="P1260" s="13">
        <v>0</v>
      </c>
      <c r="Q1260" s="13">
        <v>0</v>
      </c>
      <c r="R1260" s="13">
        <v>7700</v>
      </c>
      <c r="S1260" s="13">
        <v>57500</v>
      </c>
      <c r="T1260" s="13">
        <v>35900</v>
      </c>
      <c r="U1260" s="13">
        <v>33100</v>
      </c>
      <c r="V1260" s="13">
        <v>0</v>
      </c>
      <c r="W1260" s="13">
        <v>0</v>
      </c>
      <c r="X1260" s="13">
        <v>9700</v>
      </c>
      <c r="Y1260" s="13">
        <v>78700</v>
      </c>
    </row>
    <row r="1261" spans="2:25" x14ac:dyDescent="0.25">
      <c r="B1261" s="2">
        <v>1256</v>
      </c>
      <c r="C1261" s="2">
        <v>2013</v>
      </c>
      <c r="D1261" s="1">
        <v>48106</v>
      </c>
      <c r="E1261" t="s">
        <v>922</v>
      </c>
      <c r="F1261" s="2" t="s">
        <v>19</v>
      </c>
      <c r="G1261" s="13">
        <v>125267800</v>
      </c>
      <c r="H1261" s="13">
        <v>25900</v>
      </c>
      <c r="I1261" s="13">
        <v>156300</v>
      </c>
      <c r="J1261" s="13">
        <v>7900</v>
      </c>
      <c r="K1261" s="13">
        <v>0</v>
      </c>
      <c r="L1261" s="13">
        <v>34200</v>
      </c>
      <c r="M1261" s="13">
        <v>224300</v>
      </c>
      <c r="N1261" s="13">
        <v>457100</v>
      </c>
      <c r="O1261" s="13">
        <v>587600</v>
      </c>
      <c r="P1261" s="13">
        <v>4800</v>
      </c>
      <c r="Q1261" s="13">
        <v>2300</v>
      </c>
      <c r="R1261" s="13">
        <v>26700</v>
      </c>
      <c r="S1261" s="13">
        <v>1078500</v>
      </c>
      <c r="T1261" s="13">
        <v>483000</v>
      </c>
      <c r="U1261" s="13">
        <v>743900</v>
      </c>
      <c r="V1261" s="13">
        <v>12700</v>
      </c>
      <c r="W1261" s="13">
        <v>2300</v>
      </c>
      <c r="X1261" s="13">
        <v>60900</v>
      </c>
      <c r="Y1261" s="13">
        <v>1302800</v>
      </c>
    </row>
    <row r="1262" spans="2:25" x14ac:dyDescent="0.25">
      <c r="B1262" s="2">
        <v>1257</v>
      </c>
      <c r="C1262" s="2">
        <v>2013</v>
      </c>
      <c r="D1262" s="1">
        <v>48111</v>
      </c>
      <c r="E1262" t="s">
        <v>938</v>
      </c>
      <c r="F1262" s="2" t="s">
        <v>19</v>
      </c>
      <c r="G1262" s="13">
        <v>28843500</v>
      </c>
      <c r="H1262" s="13">
        <v>101100</v>
      </c>
      <c r="I1262" s="13">
        <v>21700</v>
      </c>
      <c r="J1262" s="13">
        <v>0</v>
      </c>
      <c r="K1262" s="13">
        <v>0</v>
      </c>
      <c r="L1262" s="13">
        <v>70300</v>
      </c>
      <c r="M1262" s="13">
        <v>193100</v>
      </c>
      <c r="N1262" s="13">
        <v>170000</v>
      </c>
      <c r="O1262" s="13">
        <v>105000</v>
      </c>
      <c r="P1262" s="13">
        <v>0</v>
      </c>
      <c r="Q1262" s="13">
        <v>0</v>
      </c>
      <c r="R1262" s="13">
        <v>69400</v>
      </c>
      <c r="S1262" s="13">
        <v>344400</v>
      </c>
      <c r="T1262" s="13">
        <v>271100</v>
      </c>
      <c r="U1262" s="13">
        <v>126700</v>
      </c>
      <c r="V1262" s="13">
        <v>0</v>
      </c>
      <c r="W1262" s="13">
        <v>0</v>
      </c>
      <c r="X1262" s="13">
        <v>139700</v>
      </c>
      <c r="Y1262" s="13">
        <v>537500</v>
      </c>
    </row>
    <row r="1263" spans="2:25" x14ac:dyDescent="0.25">
      <c r="B1263" s="2">
        <v>1258</v>
      </c>
      <c r="C1263" s="2">
        <v>2013</v>
      </c>
      <c r="D1263" s="1">
        <v>48112</v>
      </c>
      <c r="E1263" t="s">
        <v>258</v>
      </c>
      <c r="F1263" s="2" t="s">
        <v>19</v>
      </c>
      <c r="G1263" s="13">
        <v>22174800</v>
      </c>
      <c r="H1263" s="13">
        <v>58800</v>
      </c>
      <c r="I1263" s="13">
        <v>1700600</v>
      </c>
      <c r="J1263" s="13">
        <v>0</v>
      </c>
      <c r="K1263" s="13">
        <v>0</v>
      </c>
      <c r="L1263" s="13">
        <v>70300</v>
      </c>
      <c r="M1263" s="13">
        <v>1829700</v>
      </c>
      <c r="N1263" s="13">
        <v>99800</v>
      </c>
      <c r="O1263" s="13">
        <v>21000</v>
      </c>
      <c r="P1263" s="13">
        <v>800</v>
      </c>
      <c r="Q1263" s="13">
        <v>0</v>
      </c>
      <c r="R1263" s="13">
        <v>279400</v>
      </c>
      <c r="S1263" s="13">
        <v>401000</v>
      </c>
      <c r="T1263" s="13">
        <v>158600</v>
      </c>
      <c r="U1263" s="13">
        <v>1721600</v>
      </c>
      <c r="V1263" s="13">
        <v>800</v>
      </c>
      <c r="W1263" s="13">
        <v>0</v>
      </c>
      <c r="X1263" s="13">
        <v>349700</v>
      </c>
      <c r="Y1263" s="13">
        <v>2230700</v>
      </c>
    </row>
    <row r="1264" spans="2:25" x14ac:dyDescent="0.25">
      <c r="B1264" s="2">
        <v>1259</v>
      </c>
      <c r="C1264" s="2">
        <v>2013</v>
      </c>
      <c r="D1264" s="1">
        <v>48113</v>
      </c>
      <c r="E1264" t="s">
        <v>926</v>
      </c>
      <c r="F1264" s="2" t="s">
        <v>19</v>
      </c>
      <c r="G1264" s="13">
        <v>49929500</v>
      </c>
      <c r="H1264" s="13">
        <v>709700</v>
      </c>
      <c r="I1264" s="13">
        <v>1268300</v>
      </c>
      <c r="J1264" s="13">
        <v>0</v>
      </c>
      <c r="K1264" s="13">
        <v>0</v>
      </c>
      <c r="L1264" s="13">
        <v>61800</v>
      </c>
      <c r="M1264" s="13">
        <v>2039800</v>
      </c>
      <c r="N1264" s="13">
        <v>313600</v>
      </c>
      <c r="O1264" s="13">
        <v>658800</v>
      </c>
      <c r="P1264" s="13">
        <v>0</v>
      </c>
      <c r="Q1264" s="13">
        <v>-48800</v>
      </c>
      <c r="R1264" s="13">
        <v>153400</v>
      </c>
      <c r="S1264" s="13">
        <v>1077000</v>
      </c>
      <c r="T1264" s="13">
        <v>1023300</v>
      </c>
      <c r="U1264" s="13">
        <v>1927100</v>
      </c>
      <c r="V1264" s="13">
        <v>0</v>
      </c>
      <c r="W1264" s="13">
        <v>-48800</v>
      </c>
      <c r="X1264" s="13">
        <v>215200</v>
      </c>
      <c r="Y1264" s="13">
        <v>3116800</v>
      </c>
    </row>
    <row r="1265" spans="2:25" x14ac:dyDescent="0.25">
      <c r="B1265" s="2">
        <v>1260</v>
      </c>
      <c r="C1265" s="2">
        <v>2013</v>
      </c>
      <c r="D1265" s="1">
        <v>48116</v>
      </c>
      <c r="E1265" t="s">
        <v>939</v>
      </c>
      <c r="F1265" s="2" t="s">
        <v>19</v>
      </c>
      <c r="G1265" s="13">
        <v>45311500</v>
      </c>
      <c r="H1265" s="13">
        <v>183500</v>
      </c>
      <c r="I1265" s="13">
        <v>870200</v>
      </c>
      <c r="J1265" s="13">
        <v>0</v>
      </c>
      <c r="K1265" s="13">
        <v>0</v>
      </c>
      <c r="L1265" s="13">
        <v>69000</v>
      </c>
      <c r="M1265" s="13">
        <v>1122700</v>
      </c>
      <c r="N1265" s="13">
        <v>364900</v>
      </c>
      <c r="O1265" s="13">
        <v>746400</v>
      </c>
      <c r="P1265" s="13">
        <v>0</v>
      </c>
      <c r="Q1265" s="13">
        <v>0</v>
      </c>
      <c r="R1265" s="13">
        <v>13700</v>
      </c>
      <c r="S1265" s="13">
        <v>1125000</v>
      </c>
      <c r="T1265" s="13">
        <v>548400</v>
      </c>
      <c r="U1265" s="13">
        <v>1616600</v>
      </c>
      <c r="V1265" s="13">
        <v>0</v>
      </c>
      <c r="W1265" s="13">
        <v>0</v>
      </c>
      <c r="X1265" s="13">
        <v>82700</v>
      </c>
      <c r="Y1265" s="13">
        <v>2247700</v>
      </c>
    </row>
    <row r="1266" spans="2:25" x14ac:dyDescent="0.25">
      <c r="B1266" s="2">
        <v>1261</v>
      </c>
      <c r="C1266" s="2">
        <v>2013</v>
      </c>
      <c r="D1266" s="1">
        <v>48126</v>
      </c>
      <c r="E1266" t="s">
        <v>940</v>
      </c>
      <c r="F1266" s="2" t="s">
        <v>19</v>
      </c>
      <c r="G1266" s="13">
        <v>54405000</v>
      </c>
      <c r="H1266" s="13">
        <v>54400</v>
      </c>
      <c r="I1266" s="13">
        <v>187200</v>
      </c>
      <c r="J1266" s="13">
        <v>0</v>
      </c>
      <c r="K1266" s="13">
        <v>0</v>
      </c>
      <c r="L1266" s="13">
        <v>12600</v>
      </c>
      <c r="M1266" s="13">
        <v>254200</v>
      </c>
      <c r="N1266" s="13">
        <v>699100</v>
      </c>
      <c r="O1266" s="13">
        <v>320800</v>
      </c>
      <c r="P1266" s="13">
        <v>0</v>
      </c>
      <c r="Q1266" s="13">
        <v>-75200</v>
      </c>
      <c r="R1266" s="13">
        <v>180200</v>
      </c>
      <c r="S1266" s="13">
        <v>1124900</v>
      </c>
      <c r="T1266" s="13">
        <v>753500</v>
      </c>
      <c r="U1266" s="13">
        <v>508000</v>
      </c>
      <c r="V1266" s="13">
        <v>0</v>
      </c>
      <c r="W1266" s="13">
        <v>-75200</v>
      </c>
      <c r="X1266" s="13">
        <v>192800</v>
      </c>
      <c r="Y1266" s="13">
        <v>1379100</v>
      </c>
    </row>
    <row r="1267" spans="2:25" x14ac:dyDescent="0.25">
      <c r="B1267" s="2">
        <v>1262</v>
      </c>
      <c r="C1267" s="2">
        <v>2013</v>
      </c>
      <c r="D1267" s="1">
        <v>48146</v>
      </c>
      <c r="E1267" t="s">
        <v>932</v>
      </c>
      <c r="F1267" s="2" t="s">
        <v>19</v>
      </c>
      <c r="G1267" s="13">
        <v>73188000</v>
      </c>
      <c r="H1267" s="13">
        <v>79000</v>
      </c>
      <c r="I1267" s="13">
        <v>324000</v>
      </c>
      <c r="J1267" s="13">
        <v>0</v>
      </c>
      <c r="K1267" s="13">
        <v>0</v>
      </c>
      <c r="L1267" s="13">
        <v>82100</v>
      </c>
      <c r="M1267" s="13">
        <v>485100</v>
      </c>
      <c r="N1267" s="13">
        <v>295100</v>
      </c>
      <c r="O1267" s="13">
        <v>120300</v>
      </c>
      <c r="P1267" s="13">
        <v>0</v>
      </c>
      <c r="Q1267" s="13">
        <v>34300</v>
      </c>
      <c r="R1267" s="13">
        <v>52800</v>
      </c>
      <c r="S1267" s="13">
        <v>502500</v>
      </c>
      <c r="T1267" s="13">
        <v>374100</v>
      </c>
      <c r="U1267" s="13">
        <v>444300</v>
      </c>
      <c r="V1267" s="13">
        <v>0</v>
      </c>
      <c r="W1267" s="13">
        <v>34300</v>
      </c>
      <c r="X1267" s="13">
        <v>134900</v>
      </c>
      <c r="Y1267" s="13">
        <v>987600</v>
      </c>
    </row>
    <row r="1268" spans="2:25" x14ac:dyDescent="0.25">
      <c r="B1268" s="2">
        <v>1263</v>
      </c>
      <c r="C1268" s="2">
        <v>2013</v>
      </c>
      <c r="D1268" s="1">
        <v>48151</v>
      </c>
      <c r="E1268" t="s">
        <v>934</v>
      </c>
      <c r="F1268" s="2" t="s">
        <v>19</v>
      </c>
      <c r="G1268" s="13">
        <v>38794200</v>
      </c>
      <c r="H1268" s="13">
        <v>16600</v>
      </c>
      <c r="I1268" s="13">
        <v>114800</v>
      </c>
      <c r="J1268" s="13">
        <v>0</v>
      </c>
      <c r="K1268" s="13">
        <v>0</v>
      </c>
      <c r="L1268" s="13">
        <v>111400</v>
      </c>
      <c r="M1268" s="13">
        <v>242800</v>
      </c>
      <c r="N1268" s="13">
        <v>335900</v>
      </c>
      <c r="O1268" s="13">
        <v>429900</v>
      </c>
      <c r="P1268" s="13">
        <v>0</v>
      </c>
      <c r="Q1268" s="13">
        <v>8000</v>
      </c>
      <c r="R1268" s="13">
        <v>69900</v>
      </c>
      <c r="S1268" s="13">
        <v>843700</v>
      </c>
      <c r="T1268" s="13">
        <v>352500</v>
      </c>
      <c r="U1268" s="13">
        <v>544700</v>
      </c>
      <c r="V1268" s="13">
        <v>0</v>
      </c>
      <c r="W1268" s="13">
        <v>8000</v>
      </c>
      <c r="X1268" s="13">
        <v>181300</v>
      </c>
      <c r="Y1268" s="13">
        <v>1086500</v>
      </c>
    </row>
    <row r="1269" spans="2:25" x14ac:dyDescent="0.25">
      <c r="B1269" s="2">
        <v>1264</v>
      </c>
      <c r="C1269" s="2">
        <v>2013</v>
      </c>
      <c r="D1269" s="1">
        <v>48165</v>
      </c>
      <c r="E1269" t="s">
        <v>442</v>
      </c>
      <c r="F1269" s="2" t="s">
        <v>19</v>
      </c>
      <c r="G1269" s="13">
        <v>160882300</v>
      </c>
      <c r="H1269" s="13">
        <v>617600</v>
      </c>
      <c r="I1269" s="13">
        <v>1139500</v>
      </c>
      <c r="J1269" s="13">
        <v>0</v>
      </c>
      <c r="K1269" s="13">
        <v>0</v>
      </c>
      <c r="L1269" s="13">
        <v>1697200</v>
      </c>
      <c r="M1269" s="13">
        <v>3454300</v>
      </c>
      <c r="N1269" s="13">
        <v>2510900</v>
      </c>
      <c r="O1269" s="13">
        <v>1328500</v>
      </c>
      <c r="P1269" s="13">
        <v>0</v>
      </c>
      <c r="Q1269" s="13">
        <v>0</v>
      </c>
      <c r="R1269" s="13">
        <v>2608700</v>
      </c>
      <c r="S1269" s="13">
        <v>6448100</v>
      </c>
      <c r="T1269" s="13">
        <v>3128500</v>
      </c>
      <c r="U1269" s="13">
        <v>2468000</v>
      </c>
      <c r="V1269" s="13">
        <v>0</v>
      </c>
      <c r="W1269" s="13">
        <v>0</v>
      </c>
      <c r="X1269" s="13">
        <v>4305900</v>
      </c>
      <c r="Y1269" s="13">
        <v>9902400</v>
      </c>
    </row>
    <row r="1270" spans="2:25" x14ac:dyDescent="0.25">
      <c r="B1270" s="2">
        <v>1265</v>
      </c>
      <c r="C1270" s="2">
        <v>2013</v>
      </c>
      <c r="D1270" s="1">
        <v>48168</v>
      </c>
      <c r="E1270" t="s">
        <v>60</v>
      </c>
      <c r="F1270" s="2" t="s">
        <v>19</v>
      </c>
      <c r="G1270" s="13">
        <v>20763600</v>
      </c>
      <c r="H1270" s="13">
        <v>177300</v>
      </c>
      <c r="I1270" s="13">
        <v>1057800</v>
      </c>
      <c r="J1270" s="13">
        <v>0</v>
      </c>
      <c r="K1270" s="13">
        <v>0</v>
      </c>
      <c r="L1270" s="13">
        <v>16200</v>
      </c>
      <c r="M1270" s="13">
        <v>1251300</v>
      </c>
      <c r="N1270" s="13">
        <v>342500</v>
      </c>
      <c r="O1270" s="13">
        <v>323900</v>
      </c>
      <c r="P1270" s="13">
        <v>0</v>
      </c>
      <c r="Q1270" s="13">
        <v>-30100</v>
      </c>
      <c r="R1270" s="13">
        <v>71900</v>
      </c>
      <c r="S1270" s="13">
        <v>708200</v>
      </c>
      <c r="T1270" s="13">
        <v>519800</v>
      </c>
      <c r="U1270" s="13">
        <v>1381700</v>
      </c>
      <c r="V1270" s="13">
        <v>0</v>
      </c>
      <c r="W1270" s="13">
        <v>-30100</v>
      </c>
      <c r="X1270" s="13">
        <v>88100</v>
      </c>
      <c r="Y1270" s="13">
        <v>1959500</v>
      </c>
    </row>
    <row r="1271" spans="2:25" x14ac:dyDescent="0.25">
      <c r="B1271" s="2">
        <v>1266</v>
      </c>
      <c r="C1271" s="2">
        <v>2013</v>
      </c>
      <c r="D1271" s="1">
        <v>48201</v>
      </c>
      <c r="E1271" t="s">
        <v>941</v>
      </c>
      <c r="F1271" s="2" t="s">
        <v>20</v>
      </c>
      <c r="G1271" s="13">
        <v>173097300</v>
      </c>
      <c r="H1271" s="13">
        <v>402700</v>
      </c>
      <c r="I1271" s="13">
        <v>697400</v>
      </c>
      <c r="J1271" s="13">
        <v>0</v>
      </c>
      <c r="K1271" s="13">
        <v>0</v>
      </c>
      <c r="L1271" s="13">
        <v>214000</v>
      </c>
      <c r="M1271" s="13">
        <v>1314100</v>
      </c>
      <c r="N1271" s="13">
        <v>2870400</v>
      </c>
      <c r="O1271" s="13">
        <v>861100</v>
      </c>
      <c r="P1271" s="13">
        <v>0</v>
      </c>
      <c r="Q1271" s="13">
        <v>-74800</v>
      </c>
      <c r="R1271" s="13">
        <v>1138800</v>
      </c>
      <c r="S1271" s="13">
        <v>4795500</v>
      </c>
      <c r="T1271" s="13">
        <v>3273100</v>
      </c>
      <c r="U1271" s="13">
        <v>1558500</v>
      </c>
      <c r="V1271" s="13">
        <v>0</v>
      </c>
      <c r="W1271" s="13">
        <v>-74800</v>
      </c>
      <c r="X1271" s="13">
        <v>1352800</v>
      </c>
      <c r="Y1271" s="13">
        <v>6109600</v>
      </c>
    </row>
    <row r="1272" spans="2:25" x14ac:dyDescent="0.25">
      <c r="B1272" s="2">
        <v>1267</v>
      </c>
      <c r="C1272" s="2">
        <v>2013</v>
      </c>
      <c r="D1272" s="1">
        <v>48281</v>
      </c>
      <c r="E1272" t="s">
        <v>935</v>
      </c>
      <c r="F1272" s="2" t="s">
        <v>20</v>
      </c>
      <c r="G1272" s="13">
        <v>198009600</v>
      </c>
      <c r="H1272" s="13">
        <v>223000</v>
      </c>
      <c r="I1272" s="13">
        <v>1417100</v>
      </c>
      <c r="J1272" s="13">
        <v>0</v>
      </c>
      <c r="K1272" s="13">
        <v>0</v>
      </c>
      <c r="L1272" s="13">
        <v>780600</v>
      </c>
      <c r="M1272" s="13">
        <v>2420700</v>
      </c>
      <c r="N1272" s="13">
        <v>6312500</v>
      </c>
      <c r="O1272" s="13">
        <v>895600</v>
      </c>
      <c r="P1272" s="13">
        <v>0</v>
      </c>
      <c r="Q1272" s="13">
        <v>0</v>
      </c>
      <c r="R1272" s="13">
        <v>1578200</v>
      </c>
      <c r="S1272" s="13">
        <v>8786300</v>
      </c>
      <c r="T1272" s="13">
        <v>6535500</v>
      </c>
      <c r="U1272" s="13">
        <v>2312700</v>
      </c>
      <c r="V1272" s="13">
        <v>0</v>
      </c>
      <c r="W1272" s="13">
        <v>0</v>
      </c>
      <c r="X1272" s="13">
        <v>2358800</v>
      </c>
      <c r="Y1272" s="13">
        <v>11207000</v>
      </c>
    </row>
    <row r="1273" spans="2:25" x14ac:dyDescent="0.25">
      <c r="B1273" s="2">
        <v>1268</v>
      </c>
      <c r="C1273" s="2">
        <v>2013</v>
      </c>
      <c r="D1273" s="1">
        <v>49002</v>
      </c>
      <c r="E1273" t="s">
        <v>942</v>
      </c>
      <c r="F1273" s="2" t="s">
        <v>1</v>
      </c>
      <c r="G1273" s="13">
        <v>82011800</v>
      </c>
      <c r="H1273" s="13">
        <v>0</v>
      </c>
      <c r="I1273" s="13">
        <v>0</v>
      </c>
      <c r="J1273" s="13">
        <v>0</v>
      </c>
      <c r="K1273" s="13">
        <v>0</v>
      </c>
      <c r="L1273" s="13">
        <v>0</v>
      </c>
      <c r="M1273" s="13">
        <v>0</v>
      </c>
      <c r="N1273" s="13">
        <v>81900</v>
      </c>
      <c r="O1273" s="13">
        <v>89200</v>
      </c>
      <c r="P1273" s="13">
        <v>0</v>
      </c>
      <c r="Q1273" s="13">
        <v>0</v>
      </c>
      <c r="R1273" s="13">
        <v>119300</v>
      </c>
      <c r="S1273" s="13">
        <v>290400</v>
      </c>
      <c r="T1273" s="13">
        <v>81900</v>
      </c>
      <c r="U1273" s="13">
        <v>89200</v>
      </c>
      <c r="V1273" s="13">
        <v>0</v>
      </c>
      <c r="W1273" s="13">
        <v>0</v>
      </c>
      <c r="X1273" s="13">
        <v>119300</v>
      </c>
      <c r="Y1273" s="13">
        <v>290400</v>
      </c>
    </row>
    <row r="1274" spans="2:25" x14ac:dyDescent="0.25">
      <c r="B1274" s="2">
        <v>1269</v>
      </c>
      <c r="C1274" s="2">
        <v>2013</v>
      </c>
      <c r="D1274" s="1">
        <v>49004</v>
      </c>
      <c r="E1274" t="s">
        <v>943</v>
      </c>
      <c r="F1274" s="2" t="s">
        <v>1</v>
      </c>
      <c r="G1274" s="13">
        <v>50306900</v>
      </c>
      <c r="H1274" s="13">
        <v>19700</v>
      </c>
      <c r="I1274" s="13">
        <v>38800</v>
      </c>
      <c r="J1274" s="13">
        <v>0</v>
      </c>
      <c r="K1274" s="13">
        <v>0</v>
      </c>
      <c r="L1274" s="13">
        <v>12500</v>
      </c>
      <c r="M1274" s="13">
        <v>71000</v>
      </c>
      <c r="N1274" s="13">
        <v>82000</v>
      </c>
      <c r="O1274" s="13">
        <v>503200</v>
      </c>
      <c r="P1274" s="13">
        <v>0</v>
      </c>
      <c r="Q1274" s="13">
        <v>348700</v>
      </c>
      <c r="R1274" s="13">
        <v>327000</v>
      </c>
      <c r="S1274" s="13">
        <v>1260900</v>
      </c>
      <c r="T1274" s="13">
        <v>101700</v>
      </c>
      <c r="U1274" s="13">
        <v>542000</v>
      </c>
      <c r="V1274" s="13">
        <v>0</v>
      </c>
      <c r="W1274" s="13">
        <v>348700</v>
      </c>
      <c r="X1274" s="13">
        <v>339500</v>
      </c>
      <c r="Y1274" s="13">
        <v>1331900</v>
      </c>
    </row>
    <row r="1275" spans="2:25" x14ac:dyDescent="0.25">
      <c r="B1275" s="2">
        <v>1270</v>
      </c>
      <c r="C1275" s="2">
        <v>2013</v>
      </c>
      <c r="D1275" s="1">
        <v>49006</v>
      </c>
      <c r="E1275" t="s">
        <v>944</v>
      </c>
      <c r="F1275" s="2" t="s">
        <v>1</v>
      </c>
      <c r="G1275" s="13">
        <v>115207400</v>
      </c>
      <c r="H1275" s="13">
        <v>0</v>
      </c>
      <c r="I1275" s="13">
        <v>0</v>
      </c>
      <c r="J1275" s="13">
        <v>0</v>
      </c>
      <c r="K1275" s="13">
        <v>0</v>
      </c>
      <c r="L1275" s="13">
        <v>0</v>
      </c>
      <c r="M1275" s="13">
        <v>0</v>
      </c>
      <c r="N1275" s="13">
        <v>177900</v>
      </c>
      <c r="O1275" s="13">
        <v>275700</v>
      </c>
      <c r="P1275" s="13">
        <v>0</v>
      </c>
      <c r="Q1275" s="13">
        <v>10800</v>
      </c>
      <c r="R1275" s="13">
        <v>43900</v>
      </c>
      <c r="S1275" s="13">
        <v>508300</v>
      </c>
      <c r="T1275" s="13">
        <v>177900</v>
      </c>
      <c r="U1275" s="13">
        <v>275700</v>
      </c>
      <c r="V1275" s="13">
        <v>0</v>
      </c>
      <c r="W1275" s="13">
        <v>10800</v>
      </c>
      <c r="X1275" s="13">
        <v>43900</v>
      </c>
      <c r="Y1275" s="13">
        <v>508300</v>
      </c>
    </row>
    <row r="1276" spans="2:25" x14ac:dyDescent="0.25">
      <c r="B1276" s="2">
        <v>1271</v>
      </c>
      <c r="C1276" s="2">
        <v>2013</v>
      </c>
      <c r="D1276" s="1">
        <v>49008</v>
      </c>
      <c r="E1276" t="s">
        <v>646</v>
      </c>
      <c r="F1276" s="2" t="s">
        <v>1</v>
      </c>
      <c r="G1276" s="13">
        <v>58989600</v>
      </c>
      <c r="H1276" s="13">
        <v>16900</v>
      </c>
      <c r="I1276" s="13">
        <v>3600</v>
      </c>
      <c r="J1276" s="13">
        <v>0</v>
      </c>
      <c r="K1276" s="13">
        <v>0</v>
      </c>
      <c r="L1276" s="13">
        <v>34800</v>
      </c>
      <c r="M1276" s="13">
        <v>55300</v>
      </c>
      <c r="N1276" s="13">
        <v>7600</v>
      </c>
      <c r="O1276" s="13">
        <v>0</v>
      </c>
      <c r="P1276" s="13">
        <v>0</v>
      </c>
      <c r="Q1276" s="13">
        <v>10400</v>
      </c>
      <c r="R1276" s="13">
        <v>209600</v>
      </c>
      <c r="S1276" s="13">
        <v>227600</v>
      </c>
      <c r="T1276" s="13">
        <v>24500</v>
      </c>
      <c r="U1276" s="13">
        <v>3600</v>
      </c>
      <c r="V1276" s="13">
        <v>0</v>
      </c>
      <c r="W1276" s="13">
        <v>10400</v>
      </c>
      <c r="X1276" s="13">
        <v>244400</v>
      </c>
      <c r="Y1276" s="13">
        <v>282900</v>
      </c>
    </row>
    <row r="1277" spans="2:25" x14ac:dyDescent="0.25">
      <c r="B1277" s="2">
        <v>1272</v>
      </c>
      <c r="C1277" s="2">
        <v>2013</v>
      </c>
      <c r="D1277" s="1">
        <v>49010</v>
      </c>
      <c r="E1277" t="s">
        <v>945</v>
      </c>
      <c r="F1277" s="2" t="s">
        <v>1</v>
      </c>
      <c r="G1277" s="13">
        <v>81719100</v>
      </c>
      <c r="H1277" s="13">
        <v>0</v>
      </c>
      <c r="I1277" s="13">
        <v>8400</v>
      </c>
      <c r="J1277" s="13">
        <v>0</v>
      </c>
      <c r="K1277" s="13">
        <v>0</v>
      </c>
      <c r="L1277" s="13">
        <v>100</v>
      </c>
      <c r="M1277" s="13">
        <v>8500</v>
      </c>
      <c r="N1277" s="13">
        <v>76300</v>
      </c>
      <c r="O1277" s="13">
        <v>39300</v>
      </c>
      <c r="P1277" s="13">
        <v>0</v>
      </c>
      <c r="Q1277" s="13">
        <v>-39400</v>
      </c>
      <c r="R1277" s="13">
        <v>847600</v>
      </c>
      <c r="S1277" s="13">
        <v>923800</v>
      </c>
      <c r="T1277" s="13">
        <v>76300</v>
      </c>
      <c r="U1277" s="13">
        <v>47700</v>
      </c>
      <c r="V1277" s="13">
        <v>0</v>
      </c>
      <c r="W1277" s="13">
        <v>-39400</v>
      </c>
      <c r="X1277" s="13">
        <v>847700</v>
      </c>
      <c r="Y1277" s="13">
        <v>932300</v>
      </c>
    </row>
    <row r="1278" spans="2:25" x14ac:dyDescent="0.25">
      <c r="B1278" s="2">
        <v>1273</v>
      </c>
      <c r="C1278" s="2">
        <v>2013</v>
      </c>
      <c r="D1278" s="1">
        <v>49012</v>
      </c>
      <c r="E1278" t="s">
        <v>946</v>
      </c>
      <c r="F1278" s="2" t="s">
        <v>1</v>
      </c>
      <c r="G1278" s="13">
        <v>123484900</v>
      </c>
      <c r="H1278" s="13">
        <v>0</v>
      </c>
      <c r="I1278" s="13">
        <v>0</v>
      </c>
      <c r="J1278" s="13">
        <v>0</v>
      </c>
      <c r="K1278" s="13">
        <v>0</v>
      </c>
      <c r="L1278" s="13">
        <v>0</v>
      </c>
      <c r="M1278" s="13">
        <v>0</v>
      </c>
      <c r="N1278" s="13">
        <v>88400</v>
      </c>
      <c r="O1278" s="13">
        <v>89900</v>
      </c>
      <c r="P1278" s="13">
        <v>0</v>
      </c>
      <c r="Q1278" s="13">
        <v>-97700</v>
      </c>
      <c r="R1278" s="13">
        <v>1243700</v>
      </c>
      <c r="S1278" s="13">
        <v>1324300</v>
      </c>
      <c r="T1278" s="13">
        <v>88400</v>
      </c>
      <c r="U1278" s="13">
        <v>89900</v>
      </c>
      <c r="V1278" s="13">
        <v>0</v>
      </c>
      <c r="W1278" s="13">
        <v>-97700</v>
      </c>
      <c r="X1278" s="13">
        <v>1243700</v>
      </c>
      <c r="Y1278" s="13">
        <v>1324300</v>
      </c>
    </row>
    <row r="1279" spans="2:25" x14ac:dyDescent="0.25">
      <c r="B1279" s="2">
        <v>1274</v>
      </c>
      <c r="C1279" s="2">
        <v>2013</v>
      </c>
      <c r="D1279" s="1">
        <v>49014</v>
      </c>
      <c r="E1279" t="s">
        <v>133</v>
      </c>
      <c r="F1279" s="2" t="s">
        <v>1</v>
      </c>
      <c r="G1279" s="13">
        <v>95867900</v>
      </c>
      <c r="H1279" s="13">
        <v>8800</v>
      </c>
      <c r="I1279" s="13">
        <v>19000</v>
      </c>
      <c r="J1279" s="13">
        <v>0</v>
      </c>
      <c r="K1279" s="13">
        <v>0</v>
      </c>
      <c r="L1279" s="13">
        <v>5700</v>
      </c>
      <c r="M1279" s="13">
        <v>33500</v>
      </c>
      <c r="N1279" s="13">
        <v>98100</v>
      </c>
      <c r="O1279" s="13">
        <v>186400</v>
      </c>
      <c r="P1279" s="13">
        <v>0</v>
      </c>
      <c r="Q1279" s="13">
        <v>3400</v>
      </c>
      <c r="R1279" s="13">
        <v>123900</v>
      </c>
      <c r="S1279" s="13">
        <v>411800</v>
      </c>
      <c r="T1279" s="13">
        <v>106900</v>
      </c>
      <c r="U1279" s="13">
        <v>205400</v>
      </c>
      <c r="V1279" s="13">
        <v>0</v>
      </c>
      <c r="W1279" s="13">
        <v>3400</v>
      </c>
      <c r="X1279" s="13">
        <v>129600</v>
      </c>
      <c r="Y1279" s="13">
        <v>445300</v>
      </c>
    </row>
    <row r="1280" spans="2:25" x14ac:dyDescent="0.25">
      <c r="B1280" s="2">
        <v>1275</v>
      </c>
      <c r="C1280" s="2">
        <v>2013</v>
      </c>
      <c r="D1280" s="1">
        <v>49016</v>
      </c>
      <c r="E1280" t="s">
        <v>716</v>
      </c>
      <c r="F1280" s="2" t="s">
        <v>1</v>
      </c>
      <c r="G1280" s="13">
        <v>99154700</v>
      </c>
      <c r="H1280" s="13">
        <v>0</v>
      </c>
      <c r="I1280" s="13">
        <v>0</v>
      </c>
      <c r="J1280" s="13">
        <v>0</v>
      </c>
      <c r="K1280" s="13">
        <v>0</v>
      </c>
      <c r="L1280" s="13">
        <v>0</v>
      </c>
      <c r="M1280" s="13">
        <v>0</v>
      </c>
      <c r="N1280" s="13">
        <v>41100</v>
      </c>
      <c r="O1280" s="13">
        <v>129400</v>
      </c>
      <c r="P1280" s="13">
        <v>0</v>
      </c>
      <c r="Q1280" s="13">
        <v>0</v>
      </c>
      <c r="R1280" s="13">
        <v>71300</v>
      </c>
      <c r="S1280" s="13">
        <v>241800</v>
      </c>
      <c r="T1280" s="13">
        <v>41100</v>
      </c>
      <c r="U1280" s="13">
        <v>129400</v>
      </c>
      <c r="V1280" s="13">
        <v>0</v>
      </c>
      <c r="W1280" s="13">
        <v>0</v>
      </c>
      <c r="X1280" s="13">
        <v>71300</v>
      </c>
      <c r="Y1280" s="13">
        <v>241800</v>
      </c>
    </row>
    <row r="1281" spans="2:25" x14ac:dyDescent="0.25">
      <c r="B1281" s="2">
        <v>1276</v>
      </c>
      <c r="C1281" s="2">
        <v>2013</v>
      </c>
      <c r="D1281" s="1">
        <v>49018</v>
      </c>
      <c r="E1281" t="s">
        <v>198</v>
      </c>
      <c r="F1281" s="2" t="s">
        <v>1</v>
      </c>
      <c r="G1281" s="13">
        <v>140106000</v>
      </c>
      <c r="H1281" s="13">
        <v>0</v>
      </c>
      <c r="I1281" s="13">
        <v>1600</v>
      </c>
      <c r="J1281" s="13">
        <v>0</v>
      </c>
      <c r="K1281" s="13">
        <v>0</v>
      </c>
      <c r="L1281" s="13">
        <v>100</v>
      </c>
      <c r="M1281" s="13">
        <v>1700</v>
      </c>
      <c r="N1281" s="13">
        <v>457500</v>
      </c>
      <c r="O1281" s="13">
        <v>115800</v>
      </c>
      <c r="P1281" s="13">
        <v>0</v>
      </c>
      <c r="Q1281" s="13">
        <v>0</v>
      </c>
      <c r="R1281" s="13">
        <v>121100</v>
      </c>
      <c r="S1281" s="13">
        <v>694400</v>
      </c>
      <c r="T1281" s="13">
        <v>457500</v>
      </c>
      <c r="U1281" s="13">
        <v>117400</v>
      </c>
      <c r="V1281" s="13">
        <v>0</v>
      </c>
      <c r="W1281" s="13">
        <v>0</v>
      </c>
      <c r="X1281" s="13">
        <v>121200</v>
      </c>
      <c r="Y1281" s="13">
        <v>696100</v>
      </c>
    </row>
    <row r="1282" spans="2:25" x14ac:dyDescent="0.25">
      <c r="B1282" s="2">
        <v>1277</v>
      </c>
      <c r="C1282" s="2">
        <v>2013</v>
      </c>
      <c r="D1282" s="1">
        <v>49020</v>
      </c>
      <c r="E1282" t="s">
        <v>726</v>
      </c>
      <c r="F1282" s="2" t="s">
        <v>1</v>
      </c>
      <c r="G1282" s="13">
        <v>382142900</v>
      </c>
      <c r="H1282" s="13">
        <v>200</v>
      </c>
      <c r="I1282" s="13">
        <v>6000</v>
      </c>
      <c r="J1282" s="13">
        <v>0</v>
      </c>
      <c r="K1282" s="13">
        <v>0</v>
      </c>
      <c r="L1282" s="13">
        <v>0</v>
      </c>
      <c r="M1282" s="13">
        <v>6200</v>
      </c>
      <c r="N1282" s="13">
        <v>963000</v>
      </c>
      <c r="O1282" s="13">
        <v>976600</v>
      </c>
      <c r="P1282" s="13">
        <v>1500</v>
      </c>
      <c r="Q1282" s="13">
        <v>0</v>
      </c>
      <c r="R1282" s="13">
        <v>628100</v>
      </c>
      <c r="S1282" s="13">
        <v>2569200</v>
      </c>
      <c r="T1282" s="13">
        <v>963200</v>
      </c>
      <c r="U1282" s="13">
        <v>982600</v>
      </c>
      <c r="V1282" s="13">
        <v>1500</v>
      </c>
      <c r="W1282" s="13">
        <v>0</v>
      </c>
      <c r="X1282" s="13">
        <v>628100</v>
      </c>
      <c r="Y1282" s="13">
        <v>2575400</v>
      </c>
    </row>
    <row r="1283" spans="2:25" x14ac:dyDescent="0.25">
      <c r="B1283" s="2">
        <v>1278</v>
      </c>
      <c r="C1283" s="2">
        <v>2013</v>
      </c>
      <c r="D1283" s="1">
        <v>49022</v>
      </c>
      <c r="E1283" t="s">
        <v>947</v>
      </c>
      <c r="F1283" s="2" t="s">
        <v>1</v>
      </c>
      <c r="G1283" s="13">
        <v>110569200</v>
      </c>
      <c r="H1283" s="13">
        <v>0</v>
      </c>
      <c r="I1283" s="13">
        <v>0</v>
      </c>
      <c r="J1283" s="13">
        <v>0</v>
      </c>
      <c r="K1283" s="13">
        <v>0</v>
      </c>
      <c r="L1283" s="13">
        <v>0</v>
      </c>
      <c r="M1283" s="13">
        <v>0</v>
      </c>
      <c r="N1283" s="13">
        <v>26600</v>
      </c>
      <c r="O1283" s="13">
        <v>14200</v>
      </c>
      <c r="P1283" s="13">
        <v>0</v>
      </c>
      <c r="Q1283" s="13">
        <v>3400</v>
      </c>
      <c r="R1283" s="13">
        <v>152000</v>
      </c>
      <c r="S1283" s="13">
        <v>196200</v>
      </c>
      <c r="T1283" s="13">
        <v>26600</v>
      </c>
      <c r="U1283" s="13">
        <v>14200</v>
      </c>
      <c r="V1283" s="13">
        <v>0</v>
      </c>
      <c r="W1283" s="13">
        <v>3400</v>
      </c>
      <c r="X1283" s="13">
        <v>152000</v>
      </c>
      <c r="Y1283" s="13">
        <v>196200</v>
      </c>
    </row>
    <row r="1284" spans="2:25" x14ac:dyDescent="0.25">
      <c r="B1284" s="2">
        <v>1279</v>
      </c>
      <c r="C1284" s="2">
        <v>2013</v>
      </c>
      <c r="D1284" s="1">
        <v>49024</v>
      </c>
      <c r="E1284" t="s">
        <v>948</v>
      </c>
      <c r="F1284" s="2" t="s">
        <v>1</v>
      </c>
      <c r="G1284" s="13">
        <v>97189400</v>
      </c>
      <c r="H1284" s="13">
        <v>100</v>
      </c>
      <c r="I1284" s="13">
        <v>700</v>
      </c>
      <c r="J1284" s="13">
        <v>0</v>
      </c>
      <c r="K1284" s="13">
        <v>0</v>
      </c>
      <c r="L1284" s="13">
        <v>100</v>
      </c>
      <c r="M1284" s="13">
        <v>900</v>
      </c>
      <c r="N1284" s="13">
        <v>116000</v>
      </c>
      <c r="O1284" s="13">
        <v>335700</v>
      </c>
      <c r="P1284" s="13">
        <v>0</v>
      </c>
      <c r="Q1284" s="13">
        <v>0</v>
      </c>
      <c r="R1284" s="13">
        <v>300100</v>
      </c>
      <c r="S1284" s="13">
        <v>751800</v>
      </c>
      <c r="T1284" s="13">
        <v>116100</v>
      </c>
      <c r="U1284" s="13">
        <v>336400</v>
      </c>
      <c r="V1284" s="13">
        <v>0</v>
      </c>
      <c r="W1284" s="13">
        <v>0</v>
      </c>
      <c r="X1284" s="13">
        <v>300200</v>
      </c>
      <c r="Y1284" s="13">
        <v>752700</v>
      </c>
    </row>
    <row r="1285" spans="2:25" x14ac:dyDescent="0.25">
      <c r="B1285" s="2">
        <v>1280</v>
      </c>
      <c r="C1285" s="2">
        <v>2013</v>
      </c>
      <c r="D1285" s="1">
        <v>49026</v>
      </c>
      <c r="E1285" t="s">
        <v>949</v>
      </c>
      <c r="F1285" s="2" t="s">
        <v>1</v>
      </c>
      <c r="G1285" s="13">
        <v>87618100</v>
      </c>
      <c r="H1285" s="13">
        <v>0</v>
      </c>
      <c r="I1285" s="13">
        <v>0</v>
      </c>
      <c r="J1285" s="13">
        <v>0</v>
      </c>
      <c r="K1285" s="13">
        <v>0</v>
      </c>
      <c r="L1285" s="13">
        <v>0</v>
      </c>
      <c r="M1285" s="13">
        <v>0</v>
      </c>
      <c r="N1285" s="13">
        <v>5100</v>
      </c>
      <c r="O1285" s="13">
        <v>4100</v>
      </c>
      <c r="P1285" s="13">
        <v>0</v>
      </c>
      <c r="Q1285" s="13">
        <v>1100</v>
      </c>
      <c r="R1285" s="13">
        <v>129600</v>
      </c>
      <c r="S1285" s="13">
        <v>139900</v>
      </c>
      <c r="T1285" s="13">
        <v>5100</v>
      </c>
      <c r="U1285" s="13">
        <v>4100</v>
      </c>
      <c r="V1285" s="13">
        <v>0</v>
      </c>
      <c r="W1285" s="13">
        <v>1100</v>
      </c>
      <c r="X1285" s="13">
        <v>129600</v>
      </c>
      <c r="Y1285" s="13">
        <v>139900</v>
      </c>
    </row>
    <row r="1286" spans="2:25" x14ac:dyDescent="0.25">
      <c r="B1286" s="2">
        <v>1281</v>
      </c>
      <c r="C1286" s="2">
        <v>2013</v>
      </c>
      <c r="D1286" s="1">
        <v>49028</v>
      </c>
      <c r="E1286" t="s">
        <v>950</v>
      </c>
      <c r="F1286" s="2" t="s">
        <v>1</v>
      </c>
      <c r="G1286" s="13">
        <v>45370100</v>
      </c>
      <c r="H1286" s="13">
        <v>0</v>
      </c>
      <c r="I1286" s="13">
        <v>0</v>
      </c>
      <c r="J1286" s="13">
        <v>0</v>
      </c>
      <c r="K1286" s="13">
        <v>0</v>
      </c>
      <c r="L1286" s="13">
        <v>0</v>
      </c>
      <c r="M1286" s="13">
        <v>0</v>
      </c>
      <c r="N1286" s="13">
        <v>132500</v>
      </c>
      <c r="O1286" s="13">
        <v>492600</v>
      </c>
      <c r="P1286" s="13">
        <v>0</v>
      </c>
      <c r="Q1286" s="13">
        <v>114700</v>
      </c>
      <c r="R1286" s="13">
        <v>206000</v>
      </c>
      <c r="S1286" s="13">
        <v>945800</v>
      </c>
      <c r="T1286" s="13">
        <v>132500</v>
      </c>
      <c r="U1286" s="13">
        <v>492600</v>
      </c>
      <c r="V1286" s="13">
        <v>0</v>
      </c>
      <c r="W1286" s="13">
        <v>114700</v>
      </c>
      <c r="X1286" s="13">
        <v>206000</v>
      </c>
      <c r="Y1286" s="13">
        <v>945800</v>
      </c>
    </row>
    <row r="1287" spans="2:25" x14ac:dyDescent="0.25">
      <c r="B1287" s="2">
        <v>1282</v>
      </c>
      <c r="C1287" s="2">
        <v>2013</v>
      </c>
      <c r="D1287" s="1">
        <v>49030</v>
      </c>
      <c r="E1287" t="s">
        <v>734</v>
      </c>
      <c r="F1287" s="2" t="s">
        <v>1</v>
      </c>
      <c r="G1287" s="13">
        <v>169078600</v>
      </c>
      <c r="H1287" s="13">
        <v>138000</v>
      </c>
      <c r="I1287" s="13">
        <v>6251500</v>
      </c>
      <c r="J1287" s="13">
        <v>0</v>
      </c>
      <c r="K1287" s="13">
        <v>0</v>
      </c>
      <c r="L1287" s="13">
        <v>447800</v>
      </c>
      <c r="M1287" s="13">
        <v>6837300</v>
      </c>
      <c r="N1287" s="13">
        <v>284300</v>
      </c>
      <c r="O1287" s="13">
        <v>556500</v>
      </c>
      <c r="P1287" s="13">
        <v>3000</v>
      </c>
      <c r="Q1287" s="13">
        <v>-100</v>
      </c>
      <c r="R1287" s="13">
        <v>1195200</v>
      </c>
      <c r="S1287" s="13">
        <v>2038900</v>
      </c>
      <c r="T1287" s="13">
        <v>422300</v>
      </c>
      <c r="U1287" s="13">
        <v>6808000</v>
      </c>
      <c r="V1287" s="13">
        <v>3000</v>
      </c>
      <c r="W1287" s="13">
        <v>-100</v>
      </c>
      <c r="X1287" s="13">
        <v>1643000</v>
      </c>
      <c r="Y1287" s="13">
        <v>8876200</v>
      </c>
    </row>
    <row r="1288" spans="2:25" x14ac:dyDescent="0.25">
      <c r="B1288" s="2">
        <v>1283</v>
      </c>
      <c r="C1288" s="2">
        <v>2013</v>
      </c>
      <c r="D1288" s="1">
        <v>49032</v>
      </c>
      <c r="E1288" t="s">
        <v>951</v>
      </c>
      <c r="F1288" s="2" t="s">
        <v>1</v>
      </c>
      <c r="G1288" s="13">
        <v>165558300</v>
      </c>
      <c r="H1288" s="13">
        <v>1000</v>
      </c>
      <c r="I1288" s="13">
        <v>20200</v>
      </c>
      <c r="J1288" s="13">
        <v>0</v>
      </c>
      <c r="K1288" s="13">
        <v>0</v>
      </c>
      <c r="L1288" s="13">
        <v>2100</v>
      </c>
      <c r="M1288" s="13">
        <v>23300</v>
      </c>
      <c r="N1288" s="13">
        <v>123300</v>
      </c>
      <c r="O1288" s="13">
        <v>200600</v>
      </c>
      <c r="P1288" s="13">
        <v>0</v>
      </c>
      <c r="Q1288" s="13">
        <v>274200</v>
      </c>
      <c r="R1288" s="13">
        <v>257100</v>
      </c>
      <c r="S1288" s="13">
        <v>855200</v>
      </c>
      <c r="T1288" s="13">
        <v>124300</v>
      </c>
      <c r="U1288" s="13">
        <v>220800</v>
      </c>
      <c r="V1288" s="13">
        <v>0</v>
      </c>
      <c r="W1288" s="13">
        <v>274200</v>
      </c>
      <c r="X1288" s="13">
        <v>259200</v>
      </c>
      <c r="Y1288" s="13">
        <v>878500</v>
      </c>
    </row>
    <row r="1289" spans="2:25" x14ac:dyDescent="0.25">
      <c r="B1289" s="2">
        <v>1284</v>
      </c>
      <c r="C1289" s="2">
        <v>2013</v>
      </c>
      <c r="D1289" s="1">
        <v>49034</v>
      </c>
      <c r="E1289" t="s">
        <v>952</v>
      </c>
      <c r="F1289" s="2" t="s">
        <v>1</v>
      </c>
      <c r="G1289" s="13">
        <v>234085000</v>
      </c>
      <c r="H1289" s="13">
        <v>43700</v>
      </c>
      <c r="I1289" s="13">
        <v>225500</v>
      </c>
      <c r="J1289" s="13">
        <v>0</v>
      </c>
      <c r="K1289" s="13">
        <v>0</v>
      </c>
      <c r="L1289" s="13">
        <v>2300</v>
      </c>
      <c r="M1289" s="13">
        <v>271500</v>
      </c>
      <c r="N1289" s="13">
        <v>698000</v>
      </c>
      <c r="O1289" s="13">
        <v>1528000</v>
      </c>
      <c r="P1289" s="13">
        <v>0</v>
      </c>
      <c r="Q1289" s="13">
        <v>-184700</v>
      </c>
      <c r="R1289" s="13">
        <v>1444200</v>
      </c>
      <c r="S1289" s="13">
        <v>3485500</v>
      </c>
      <c r="T1289" s="13">
        <v>741700</v>
      </c>
      <c r="U1289" s="13">
        <v>1753500</v>
      </c>
      <c r="V1289" s="13">
        <v>0</v>
      </c>
      <c r="W1289" s="13">
        <v>-184700</v>
      </c>
      <c r="X1289" s="13">
        <v>1446500</v>
      </c>
      <c r="Y1289" s="13">
        <v>3757000</v>
      </c>
    </row>
    <row r="1290" spans="2:25" x14ac:dyDescent="0.25">
      <c r="B1290" s="2">
        <v>1285</v>
      </c>
      <c r="C1290" s="2">
        <v>2013</v>
      </c>
      <c r="D1290" s="1">
        <v>49101</v>
      </c>
      <c r="E1290" t="s">
        <v>943</v>
      </c>
      <c r="F1290" s="2" t="s">
        <v>19</v>
      </c>
      <c r="G1290" s="13">
        <v>16402400</v>
      </c>
      <c r="H1290" s="13">
        <v>0</v>
      </c>
      <c r="I1290" s="13">
        <v>0</v>
      </c>
      <c r="J1290" s="13">
        <v>0</v>
      </c>
      <c r="K1290" s="13">
        <v>0</v>
      </c>
      <c r="L1290" s="13">
        <v>0</v>
      </c>
      <c r="M1290" s="13">
        <v>0</v>
      </c>
      <c r="N1290" s="13">
        <v>86300</v>
      </c>
      <c r="O1290" s="13">
        <v>43200</v>
      </c>
      <c r="P1290" s="13">
        <v>0</v>
      </c>
      <c r="Q1290" s="13">
        <v>0</v>
      </c>
      <c r="R1290" s="13">
        <v>10100</v>
      </c>
      <c r="S1290" s="13">
        <v>139600</v>
      </c>
      <c r="T1290" s="13">
        <v>86300</v>
      </c>
      <c r="U1290" s="13">
        <v>43200</v>
      </c>
      <c r="V1290" s="13">
        <v>0</v>
      </c>
      <c r="W1290" s="13">
        <v>0</v>
      </c>
      <c r="X1290" s="13">
        <v>10100</v>
      </c>
      <c r="Y1290" s="13">
        <v>139600</v>
      </c>
    </row>
    <row r="1291" spans="2:25" x14ac:dyDescent="0.25">
      <c r="B1291" s="2">
        <v>1286</v>
      </c>
      <c r="C1291" s="2">
        <v>2013</v>
      </c>
      <c r="D1291" s="1">
        <v>49102</v>
      </c>
      <c r="E1291" t="s">
        <v>944</v>
      </c>
      <c r="F1291" s="2" t="s">
        <v>19</v>
      </c>
      <c r="G1291" s="13">
        <v>54877500</v>
      </c>
      <c r="H1291" s="13">
        <v>51800</v>
      </c>
      <c r="I1291" s="13">
        <v>182800</v>
      </c>
      <c r="J1291" s="13">
        <v>0</v>
      </c>
      <c r="K1291" s="13">
        <v>0</v>
      </c>
      <c r="L1291" s="13">
        <v>32000</v>
      </c>
      <c r="M1291" s="13">
        <v>266600</v>
      </c>
      <c r="N1291" s="13">
        <v>661200</v>
      </c>
      <c r="O1291" s="13">
        <v>306700</v>
      </c>
      <c r="P1291" s="13">
        <v>0</v>
      </c>
      <c r="Q1291" s="13">
        <v>0</v>
      </c>
      <c r="R1291" s="13">
        <v>130000</v>
      </c>
      <c r="S1291" s="13">
        <v>1097900</v>
      </c>
      <c r="T1291" s="13">
        <v>713000</v>
      </c>
      <c r="U1291" s="13">
        <v>489500</v>
      </c>
      <c r="V1291" s="13">
        <v>0</v>
      </c>
      <c r="W1291" s="13">
        <v>0</v>
      </c>
      <c r="X1291" s="13">
        <v>162000</v>
      </c>
      <c r="Y1291" s="13">
        <v>1364500</v>
      </c>
    </row>
    <row r="1292" spans="2:25" x14ac:dyDescent="0.25">
      <c r="B1292" s="2">
        <v>1287</v>
      </c>
      <c r="C1292" s="2">
        <v>2013</v>
      </c>
      <c r="D1292" s="1">
        <v>49103</v>
      </c>
      <c r="E1292" t="s">
        <v>953</v>
      </c>
      <c r="F1292" s="2" t="s">
        <v>19</v>
      </c>
      <c r="G1292" s="13">
        <v>26501700</v>
      </c>
      <c r="H1292" s="13">
        <v>6900</v>
      </c>
      <c r="I1292" s="13">
        <v>21400</v>
      </c>
      <c r="J1292" s="13">
        <v>0</v>
      </c>
      <c r="K1292" s="13">
        <v>0</v>
      </c>
      <c r="L1292" s="13">
        <v>4400</v>
      </c>
      <c r="M1292" s="13">
        <v>32700</v>
      </c>
      <c r="N1292" s="13">
        <v>33700</v>
      </c>
      <c r="O1292" s="13">
        <v>100500</v>
      </c>
      <c r="P1292" s="13">
        <v>0</v>
      </c>
      <c r="Q1292" s="13">
        <v>0</v>
      </c>
      <c r="R1292" s="13">
        <v>14500</v>
      </c>
      <c r="S1292" s="13">
        <v>148700</v>
      </c>
      <c r="T1292" s="13">
        <v>40600</v>
      </c>
      <c r="U1292" s="13">
        <v>121900</v>
      </c>
      <c r="V1292" s="13">
        <v>0</v>
      </c>
      <c r="W1292" s="13">
        <v>0</v>
      </c>
      <c r="X1292" s="13">
        <v>18900</v>
      </c>
      <c r="Y1292" s="13">
        <v>181400</v>
      </c>
    </row>
    <row r="1293" spans="2:25" x14ac:dyDescent="0.25">
      <c r="B1293" s="2">
        <v>1288</v>
      </c>
      <c r="C1293" s="2">
        <v>2013</v>
      </c>
      <c r="D1293" s="1">
        <v>49141</v>
      </c>
      <c r="E1293" t="s">
        <v>954</v>
      </c>
      <c r="F1293" s="2" t="s">
        <v>19</v>
      </c>
      <c r="G1293" s="13">
        <v>15091100</v>
      </c>
      <c r="H1293" s="13">
        <v>1800</v>
      </c>
      <c r="I1293" s="13">
        <v>500</v>
      </c>
      <c r="J1293" s="13">
        <v>0</v>
      </c>
      <c r="K1293" s="13">
        <v>0</v>
      </c>
      <c r="L1293" s="13">
        <v>400</v>
      </c>
      <c r="M1293" s="13">
        <v>2700</v>
      </c>
      <c r="N1293" s="13">
        <v>118000</v>
      </c>
      <c r="O1293" s="13">
        <v>54400</v>
      </c>
      <c r="P1293" s="13">
        <v>0</v>
      </c>
      <c r="Q1293" s="13">
        <v>0</v>
      </c>
      <c r="R1293" s="13">
        <v>33400</v>
      </c>
      <c r="S1293" s="13">
        <v>205800</v>
      </c>
      <c r="T1293" s="13">
        <v>119800</v>
      </c>
      <c r="U1293" s="13">
        <v>54900</v>
      </c>
      <c r="V1293" s="13">
        <v>0</v>
      </c>
      <c r="W1293" s="13">
        <v>0</v>
      </c>
      <c r="X1293" s="13">
        <v>33800</v>
      </c>
      <c r="Y1293" s="13">
        <v>208500</v>
      </c>
    </row>
    <row r="1294" spans="2:25" x14ac:dyDescent="0.25">
      <c r="B1294" s="2">
        <v>1289</v>
      </c>
      <c r="C1294" s="2">
        <v>2013</v>
      </c>
      <c r="D1294" s="1">
        <v>49151</v>
      </c>
      <c r="E1294" t="s">
        <v>955</v>
      </c>
      <c r="F1294" s="2" t="s">
        <v>19</v>
      </c>
      <c r="G1294" s="13">
        <v>0</v>
      </c>
      <c r="H1294" s="13">
        <v>0</v>
      </c>
      <c r="I1294" s="13">
        <v>0</v>
      </c>
      <c r="J1294" s="13">
        <v>0</v>
      </c>
      <c r="K1294" s="13">
        <v>0</v>
      </c>
      <c r="L1294" s="13">
        <v>0</v>
      </c>
      <c r="M1294" s="13">
        <v>0</v>
      </c>
      <c r="N1294" s="13">
        <v>0</v>
      </c>
      <c r="O1294" s="13">
        <v>0</v>
      </c>
      <c r="P1294" s="13">
        <v>0</v>
      </c>
      <c r="Q1294" s="13">
        <v>0</v>
      </c>
      <c r="R1294" s="13">
        <v>0</v>
      </c>
      <c r="S1294" s="13">
        <v>0</v>
      </c>
      <c r="T1294" s="13">
        <v>0</v>
      </c>
      <c r="U1294" s="13">
        <v>0</v>
      </c>
      <c r="V1294" s="13">
        <v>0</v>
      </c>
      <c r="W1294" s="13">
        <v>0</v>
      </c>
      <c r="X1294" s="13">
        <v>0</v>
      </c>
      <c r="Y1294" s="13">
        <v>0</v>
      </c>
    </row>
    <row r="1295" spans="2:25" x14ac:dyDescent="0.25">
      <c r="B1295" s="2">
        <v>1290</v>
      </c>
      <c r="C1295" s="2">
        <v>2013</v>
      </c>
      <c r="D1295" s="1">
        <v>49161</v>
      </c>
      <c r="E1295" t="s">
        <v>956</v>
      </c>
      <c r="F1295" s="2" t="s">
        <v>19</v>
      </c>
      <c r="G1295" s="13">
        <v>9137900</v>
      </c>
      <c r="H1295" s="13">
        <v>0</v>
      </c>
      <c r="I1295" s="13">
        <v>0</v>
      </c>
      <c r="J1295" s="13">
        <v>0</v>
      </c>
      <c r="K1295" s="13">
        <v>0</v>
      </c>
      <c r="L1295" s="13">
        <v>0</v>
      </c>
      <c r="M1295" s="13">
        <v>0</v>
      </c>
      <c r="N1295" s="13">
        <v>18300</v>
      </c>
      <c r="O1295" s="13">
        <v>0</v>
      </c>
      <c r="P1295" s="13">
        <v>0</v>
      </c>
      <c r="Q1295" s="13">
        <v>0</v>
      </c>
      <c r="R1295" s="13">
        <v>12600</v>
      </c>
      <c r="S1295" s="13">
        <v>30900</v>
      </c>
      <c r="T1295" s="13">
        <v>18300</v>
      </c>
      <c r="U1295" s="13">
        <v>0</v>
      </c>
      <c r="V1295" s="13">
        <v>0</v>
      </c>
      <c r="W1295" s="13">
        <v>0</v>
      </c>
      <c r="X1295" s="13">
        <v>12600</v>
      </c>
      <c r="Y1295" s="13">
        <v>30900</v>
      </c>
    </row>
    <row r="1296" spans="2:25" x14ac:dyDescent="0.25">
      <c r="B1296" s="2">
        <v>1291</v>
      </c>
      <c r="C1296" s="2">
        <v>2013</v>
      </c>
      <c r="D1296" s="1">
        <v>49171</v>
      </c>
      <c r="E1296" t="s">
        <v>957</v>
      </c>
      <c r="F1296" s="2" t="s">
        <v>19</v>
      </c>
      <c r="G1296" s="13">
        <v>43457400</v>
      </c>
      <c r="H1296" s="13">
        <v>500</v>
      </c>
      <c r="I1296" s="13">
        <v>0</v>
      </c>
      <c r="J1296" s="13">
        <v>0</v>
      </c>
      <c r="K1296" s="13">
        <v>0</v>
      </c>
      <c r="L1296" s="13">
        <v>100</v>
      </c>
      <c r="M1296" s="13">
        <v>600</v>
      </c>
      <c r="N1296" s="13">
        <v>554300</v>
      </c>
      <c r="O1296" s="13">
        <v>76300</v>
      </c>
      <c r="P1296" s="13">
        <v>0</v>
      </c>
      <c r="Q1296" s="13">
        <v>-28500</v>
      </c>
      <c r="R1296" s="13">
        <v>44700</v>
      </c>
      <c r="S1296" s="13">
        <v>646800</v>
      </c>
      <c r="T1296" s="13">
        <v>554800</v>
      </c>
      <c r="U1296" s="13">
        <v>76300</v>
      </c>
      <c r="V1296" s="13">
        <v>0</v>
      </c>
      <c r="W1296" s="13">
        <v>-28500</v>
      </c>
      <c r="X1296" s="13">
        <v>44800</v>
      </c>
      <c r="Y1296" s="13">
        <v>647400</v>
      </c>
    </row>
    <row r="1297" spans="2:25" x14ac:dyDescent="0.25">
      <c r="B1297" s="2">
        <v>1292</v>
      </c>
      <c r="C1297" s="2">
        <v>2013</v>
      </c>
      <c r="D1297" s="1">
        <v>49173</v>
      </c>
      <c r="E1297" t="s">
        <v>734</v>
      </c>
      <c r="F1297" s="2" t="s">
        <v>19</v>
      </c>
      <c r="G1297" s="13">
        <v>917621400</v>
      </c>
      <c r="H1297" s="13">
        <v>788100</v>
      </c>
      <c r="I1297" s="13">
        <v>5030000</v>
      </c>
      <c r="J1297" s="13">
        <v>0</v>
      </c>
      <c r="K1297" s="13">
        <v>0</v>
      </c>
      <c r="L1297" s="13">
        <v>816600</v>
      </c>
      <c r="M1297" s="13">
        <v>6634700</v>
      </c>
      <c r="N1297" s="13">
        <v>17228100</v>
      </c>
      <c r="O1297" s="13">
        <v>9677500</v>
      </c>
      <c r="P1297" s="13">
        <v>0</v>
      </c>
      <c r="Q1297" s="13">
        <v>0</v>
      </c>
      <c r="R1297" s="13">
        <v>1832900</v>
      </c>
      <c r="S1297" s="13">
        <v>28738500</v>
      </c>
      <c r="T1297" s="13">
        <v>18016200</v>
      </c>
      <c r="U1297" s="13">
        <v>14707500</v>
      </c>
      <c r="V1297" s="13">
        <v>0</v>
      </c>
      <c r="W1297" s="13">
        <v>0</v>
      </c>
      <c r="X1297" s="13">
        <v>2649500</v>
      </c>
      <c r="Y1297" s="13">
        <v>35373200</v>
      </c>
    </row>
    <row r="1298" spans="2:25" x14ac:dyDescent="0.25">
      <c r="B1298" s="2">
        <v>1293</v>
      </c>
      <c r="C1298" s="2">
        <v>2013</v>
      </c>
      <c r="D1298" s="1">
        <v>49176</v>
      </c>
      <c r="E1298" t="s">
        <v>958</v>
      </c>
      <c r="F1298" s="2" t="s">
        <v>19</v>
      </c>
      <c r="G1298" s="13">
        <v>20433200</v>
      </c>
      <c r="H1298" s="13">
        <v>100</v>
      </c>
      <c r="I1298" s="13">
        <v>0</v>
      </c>
      <c r="J1298" s="13">
        <v>0</v>
      </c>
      <c r="K1298" s="13">
        <v>0</v>
      </c>
      <c r="L1298" s="13">
        <v>0</v>
      </c>
      <c r="M1298" s="13">
        <v>100</v>
      </c>
      <c r="N1298" s="13">
        <v>343700</v>
      </c>
      <c r="O1298" s="13">
        <v>223200</v>
      </c>
      <c r="P1298" s="13">
        <v>0</v>
      </c>
      <c r="Q1298" s="13">
        <v>0</v>
      </c>
      <c r="R1298" s="13">
        <v>19600</v>
      </c>
      <c r="S1298" s="13">
        <v>586500</v>
      </c>
      <c r="T1298" s="13">
        <v>343800</v>
      </c>
      <c r="U1298" s="13">
        <v>223200</v>
      </c>
      <c r="V1298" s="13">
        <v>0</v>
      </c>
      <c r="W1298" s="13">
        <v>0</v>
      </c>
      <c r="X1298" s="13">
        <v>19600</v>
      </c>
      <c r="Y1298" s="13">
        <v>586600</v>
      </c>
    </row>
    <row r="1299" spans="2:25" x14ac:dyDescent="0.25">
      <c r="B1299" s="2">
        <v>1294</v>
      </c>
      <c r="C1299" s="2">
        <v>2013</v>
      </c>
      <c r="D1299" s="1">
        <v>49191</v>
      </c>
      <c r="E1299" t="s">
        <v>959</v>
      </c>
      <c r="F1299" s="2" t="s">
        <v>19</v>
      </c>
      <c r="G1299" s="13">
        <v>117449100</v>
      </c>
      <c r="H1299" s="13">
        <v>364100</v>
      </c>
      <c r="I1299" s="13">
        <v>3416400</v>
      </c>
      <c r="J1299" s="13">
        <v>0</v>
      </c>
      <c r="K1299" s="13">
        <v>0</v>
      </c>
      <c r="L1299" s="13">
        <v>76200</v>
      </c>
      <c r="M1299" s="13">
        <v>3856700</v>
      </c>
      <c r="N1299" s="13">
        <v>849900</v>
      </c>
      <c r="O1299" s="13">
        <v>503000</v>
      </c>
      <c r="P1299" s="13">
        <v>0</v>
      </c>
      <c r="Q1299" s="13">
        <v>0</v>
      </c>
      <c r="R1299" s="13">
        <v>229500</v>
      </c>
      <c r="S1299" s="13">
        <v>1582400</v>
      </c>
      <c r="T1299" s="13">
        <v>1214000</v>
      </c>
      <c r="U1299" s="13">
        <v>3919400</v>
      </c>
      <c r="V1299" s="13">
        <v>0</v>
      </c>
      <c r="W1299" s="13">
        <v>0</v>
      </c>
      <c r="X1299" s="13">
        <v>305700</v>
      </c>
      <c r="Y1299" s="13">
        <v>5439100</v>
      </c>
    </row>
    <row r="1300" spans="2:25" x14ac:dyDescent="0.25">
      <c r="B1300" s="2">
        <v>1295</v>
      </c>
      <c r="C1300" s="2">
        <v>2013</v>
      </c>
      <c r="D1300" s="1">
        <v>49281</v>
      </c>
      <c r="E1300" t="s">
        <v>960</v>
      </c>
      <c r="F1300" s="2" t="s">
        <v>20</v>
      </c>
      <c r="G1300" s="13">
        <v>1522960400</v>
      </c>
      <c r="H1300" s="13">
        <v>2293900</v>
      </c>
      <c r="I1300" s="13">
        <v>5233100</v>
      </c>
      <c r="J1300" s="13">
        <v>0</v>
      </c>
      <c r="K1300" s="13">
        <v>0</v>
      </c>
      <c r="L1300" s="13">
        <v>2006100</v>
      </c>
      <c r="M1300" s="13">
        <v>9533100</v>
      </c>
      <c r="N1300" s="13">
        <v>39736700</v>
      </c>
      <c r="O1300" s="13">
        <v>10782800</v>
      </c>
      <c r="P1300" s="13">
        <v>0</v>
      </c>
      <c r="Q1300" s="13">
        <v>0</v>
      </c>
      <c r="R1300" s="13">
        <v>9421600</v>
      </c>
      <c r="S1300" s="13">
        <v>59941100</v>
      </c>
      <c r="T1300" s="13">
        <v>42030600</v>
      </c>
      <c r="U1300" s="13">
        <v>16015900</v>
      </c>
      <c r="V1300" s="13">
        <v>0</v>
      </c>
      <c r="W1300" s="13">
        <v>0</v>
      </c>
      <c r="X1300" s="13">
        <v>11427700</v>
      </c>
      <c r="Y1300" s="13">
        <v>69474200</v>
      </c>
    </row>
    <row r="1301" spans="2:25" x14ac:dyDescent="0.25">
      <c r="B1301" s="2">
        <v>1296</v>
      </c>
      <c r="C1301" s="2">
        <v>2013</v>
      </c>
      <c r="D1301" s="1">
        <v>50002</v>
      </c>
      <c r="E1301" t="s">
        <v>961</v>
      </c>
      <c r="F1301" s="2" t="s">
        <v>1</v>
      </c>
      <c r="G1301" s="13">
        <v>23588300</v>
      </c>
      <c r="H1301" s="13">
        <v>0</v>
      </c>
      <c r="I1301" s="13">
        <v>0</v>
      </c>
      <c r="J1301" s="13">
        <v>0</v>
      </c>
      <c r="K1301" s="13">
        <v>0</v>
      </c>
      <c r="L1301" s="13">
        <v>0</v>
      </c>
      <c r="M1301" s="13">
        <v>0</v>
      </c>
      <c r="N1301" s="13">
        <v>3300</v>
      </c>
      <c r="O1301" s="13">
        <v>0</v>
      </c>
      <c r="P1301" s="13">
        <v>0</v>
      </c>
      <c r="Q1301" s="13">
        <v>0</v>
      </c>
      <c r="R1301" s="13">
        <v>258200</v>
      </c>
      <c r="S1301" s="13">
        <v>261500</v>
      </c>
      <c r="T1301" s="13">
        <v>3300</v>
      </c>
      <c r="U1301" s="13">
        <v>0</v>
      </c>
      <c r="V1301" s="13">
        <v>0</v>
      </c>
      <c r="W1301" s="13">
        <v>0</v>
      </c>
      <c r="X1301" s="13">
        <v>258200</v>
      </c>
      <c r="Y1301" s="13">
        <v>261500</v>
      </c>
    </row>
    <row r="1302" spans="2:25" x14ac:dyDescent="0.25">
      <c r="B1302" s="2">
        <v>1297</v>
      </c>
      <c r="C1302" s="2">
        <v>2013</v>
      </c>
      <c r="D1302" s="1">
        <v>50004</v>
      </c>
      <c r="E1302" t="s">
        <v>962</v>
      </c>
      <c r="F1302" s="2" t="s">
        <v>1</v>
      </c>
      <c r="G1302" s="13">
        <v>63941600</v>
      </c>
      <c r="H1302" s="13">
        <v>0</v>
      </c>
      <c r="I1302" s="13">
        <v>0</v>
      </c>
      <c r="J1302" s="13">
        <v>0</v>
      </c>
      <c r="K1302" s="13">
        <v>0</v>
      </c>
      <c r="L1302" s="13">
        <v>0</v>
      </c>
      <c r="M1302" s="13">
        <v>0</v>
      </c>
      <c r="N1302" s="13">
        <v>14000</v>
      </c>
      <c r="O1302" s="13">
        <v>8800</v>
      </c>
      <c r="P1302" s="13">
        <v>0</v>
      </c>
      <c r="Q1302" s="13">
        <v>96700</v>
      </c>
      <c r="R1302" s="13">
        <v>177200</v>
      </c>
      <c r="S1302" s="13">
        <v>296700</v>
      </c>
      <c r="T1302" s="13">
        <v>14000</v>
      </c>
      <c r="U1302" s="13">
        <v>8800</v>
      </c>
      <c r="V1302" s="13">
        <v>0</v>
      </c>
      <c r="W1302" s="13">
        <v>96700</v>
      </c>
      <c r="X1302" s="13">
        <v>177200</v>
      </c>
      <c r="Y1302" s="13">
        <v>296700</v>
      </c>
    </row>
    <row r="1303" spans="2:25" x14ac:dyDescent="0.25">
      <c r="B1303" s="2">
        <v>1298</v>
      </c>
      <c r="C1303" s="2">
        <v>2013</v>
      </c>
      <c r="D1303" s="1">
        <v>50006</v>
      </c>
      <c r="E1303" t="s">
        <v>963</v>
      </c>
      <c r="F1303" s="2" t="s">
        <v>1</v>
      </c>
      <c r="G1303" s="13">
        <v>155312100</v>
      </c>
      <c r="H1303" s="13">
        <v>0</v>
      </c>
      <c r="I1303" s="13">
        <v>2800</v>
      </c>
      <c r="J1303" s="13">
        <v>0</v>
      </c>
      <c r="K1303" s="13">
        <v>0</v>
      </c>
      <c r="L1303" s="13">
        <v>200</v>
      </c>
      <c r="M1303" s="13">
        <v>3000</v>
      </c>
      <c r="N1303" s="13">
        <v>79900</v>
      </c>
      <c r="O1303" s="13">
        <v>271100</v>
      </c>
      <c r="P1303" s="13">
        <v>10500</v>
      </c>
      <c r="Q1303" s="13">
        <v>0</v>
      </c>
      <c r="R1303" s="13">
        <v>148100</v>
      </c>
      <c r="S1303" s="13">
        <v>509600</v>
      </c>
      <c r="T1303" s="13">
        <v>79900</v>
      </c>
      <c r="U1303" s="13">
        <v>273900</v>
      </c>
      <c r="V1303" s="13">
        <v>10500</v>
      </c>
      <c r="W1303" s="13">
        <v>0</v>
      </c>
      <c r="X1303" s="13">
        <v>148300</v>
      </c>
      <c r="Y1303" s="13">
        <v>512600</v>
      </c>
    </row>
    <row r="1304" spans="2:25" x14ac:dyDescent="0.25">
      <c r="B1304" s="2">
        <v>1299</v>
      </c>
      <c r="C1304" s="2">
        <v>2013</v>
      </c>
      <c r="D1304" s="1">
        <v>50008</v>
      </c>
      <c r="E1304" t="s">
        <v>964</v>
      </c>
      <c r="F1304" s="2" t="s">
        <v>1</v>
      </c>
      <c r="G1304" s="13">
        <v>36021700</v>
      </c>
      <c r="H1304" s="13">
        <v>1700</v>
      </c>
      <c r="I1304" s="13">
        <v>13100</v>
      </c>
      <c r="J1304" s="13">
        <v>0</v>
      </c>
      <c r="K1304" s="13">
        <v>0</v>
      </c>
      <c r="L1304" s="13">
        <v>1300</v>
      </c>
      <c r="M1304" s="13">
        <v>16100</v>
      </c>
      <c r="N1304" s="13">
        <v>0</v>
      </c>
      <c r="O1304" s="13">
        <v>68800</v>
      </c>
      <c r="P1304" s="13">
        <v>0</v>
      </c>
      <c r="Q1304" s="13">
        <v>0</v>
      </c>
      <c r="R1304" s="13">
        <v>145000</v>
      </c>
      <c r="S1304" s="13">
        <v>213800</v>
      </c>
      <c r="T1304" s="13">
        <v>1700</v>
      </c>
      <c r="U1304" s="13">
        <v>81900</v>
      </c>
      <c r="V1304" s="13">
        <v>0</v>
      </c>
      <c r="W1304" s="13">
        <v>0</v>
      </c>
      <c r="X1304" s="13">
        <v>146300</v>
      </c>
      <c r="Y1304" s="13">
        <v>229900</v>
      </c>
    </row>
    <row r="1305" spans="2:25" x14ac:dyDescent="0.25">
      <c r="B1305" s="2">
        <v>1300</v>
      </c>
      <c r="C1305" s="2">
        <v>2013</v>
      </c>
      <c r="D1305" s="1">
        <v>50010</v>
      </c>
      <c r="E1305" t="s">
        <v>965</v>
      </c>
      <c r="F1305" s="2" t="s">
        <v>1</v>
      </c>
      <c r="G1305" s="13">
        <v>172839400</v>
      </c>
      <c r="H1305" s="13">
        <v>5700</v>
      </c>
      <c r="I1305" s="13">
        <v>253800</v>
      </c>
      <c r="J1305" s="13">
        <v>0</v>
      </c>
      <c r="K1305" s="13">
        <v>0</v>
      </c>
      <c r="L1305" s="13">
        <v>1200</v>
      </c>
      <c r="M1305" s="13">
        <v>260700</v>
      </c>
      <c r="N1305" s="13">
        <v>112700</v>
      </c>
      <c r="O1305" s="13">
        <v>115800</v>
      </c>
      <c r="P1305" s="13">
        <v>0</v>
      </c>
      <c r="Q1305" s="13">
        <v>0</v>
      </c>
      <c r="R1305" s="13">
        <v>274500</v>
      </c>
      <c r="S1305" s="13">
        <v>503000</v>
      </c>
      <c r="T1305" s="13">
        <v>118400</v>
      </c>
      <c r="U1305" s="13">
        <v>369600</v>
      </c>
      <c r="V1305" s="13">
        <v>0</v>
      </c>
      <c r="W1305" s="13">
        <v>0</v>
      </c>
      <c r="X1305" s="13">
        <v>275700</v>
      </c>
      <c r="Y1305" s="13">
        <v>763700</v>
      </c>
    </row>
    <row r="1306" spans="2:25" x14ac:dyDescent="0.25">
      <c r="B1306" s="2">
        <v>1301</v>
      </c>
      <c r="C1306" s="2">
        <v>2013</v>
      </c>
      <c r="D1306" s="1">
        <v>50012</v>
      </c>
      <c r="E1306" t="s">
        <v>966</v>
      </c>
      <c r="F1306" s="2" t="s">
        <v>1</v>
      </c>
      <c r="G1306" s="13">
        <v>69968500</v>
      </c>
      <c r="H1306" s="13">
        <v>9300</v>
      </c>
      <c r="I1306" s="13">
        <v>96300</v>
      </c>
      <c r="J1306" s="13">
        <v>0</v>
      </c>
      <c r="K1306" s="13">
        <v>0</v>
      </c>
      <c r="L1306" s="13">
        <v>17300</v>
      </c>
      <c r="M1306" s="13">
        <v>122900</v>
      </c>
      <c r="N1306" s="13">
        <v>49600</v>
      </c>
      <c r="O1306" s="13">
        <v>136400</v>
      </c>
      <c r="P1306" s="13">
        <v>131500</v>
      </c>
      <c r="Q1306" s="13">
        <v>-94500</v>
      </c>
      <c r="R1306" s="13">
        <v>451000</v>
      </c>
      <c r="S1306" s="13">
        <v>674000</v>
      </c>
      <c r="T1306" s="13">
        <v>58900</v>
      </c>
      <c r="U1306" s="13">
        <v>232700</v>
      </c>
      <c r="V1306" s="13">
        <v>131500</v>
      </c>
      <c r="W1306" s="13">
        <v>-94500</v>
      </c>
      <c r="X1306" s="13">
        <v>468300</v>
      </c>
      <c r="Y1306" s="13">
        <v>796900</v>
      </c>
    </row>
    <row r="1307" spans="2:25" x14ac:dyDescent="0.25">
      <c r="B1307" s="2">
        <v>1302</v>
      </c>
      <c r="C1307" s="2">
        <v>2013</v>
      </c>
      <c r="D1307" s="1">
        <v>50014</v>
      </c>
      <c r="E1307" t="s">
        <v>928</v>
      </c>
      <c r="F1307" s="2" t="s">
        <v>1</v>
      </c>
      <c r="G1307" s="13">
        <v>15713100</v>
      </c>
      <c r="H1307" s="13">
        <v>0</v>
      </c>
      <c r="I1307" s="13">
        <v>0</v>
      </c>
      <c r="J1307" s="13">
        <v>0</v>
      </c>
      <c r="K1307" s="13">
        <v>0</v>
      </c>
      <c r="L1307" s="13">
        <v>0</v>
      </c>
      <c r="M1307" s="13">
        <v>0</v>
      </c>
      <c r="N1307" s="13">
        <v>0</v>
      </c>
      <c r="O1307" s="13">
        <v>1000</v>
      </c>
      <c r="P1307" s="13">
        <v>0</v>
      </c>
      <c r="Q1307" s="13">
        <v>-8400</v>
      </c>
      <c r="R1307" s="13">
        <v>22000</v>
      </c>
      <c r="S1307" s="13">
        <v>14600</v>
      </c>
      <c r="T1307" s="13">
        <v>0</v>
      </c>
      <c r="U1307" s="13">
        <v>1000</v>
      </c>
      <c r="V1307" s="13">
        <v>0</v>
      </c>
      <c r="W1307" s="13">
        <v>-8400</v>
      </c>
      <c r="X1307" s="13">
        <v>22000</v>
      </c>
      <c r="Y1307" s="13">
        <v>14600</v>
      </c>
    </row>
    <row r="1308" spans="2:25" x14ac:dyDescent="0.25">
      <c r="B1308" s="2">
        <v>1303</v>
      </c>
      <c r="C1308" s="2">
        <v>2013</v>
      </c>
      <c r="D1308" s="1">
        <v>50016</v>
      </c>
      <c r="E1308" t="s">
        <v>967</v>
      </c>
      <c r="F1308" s="2" t="s">
        <v>1</v>
      </c>
      <c r="G1308" s="13">
        <v>29224900</v>
      </c>
      <c r="H1308" s="13">
        <v>0</v>
      </c>
      <c r="I1308" s="13">
        <v>0</v>
      </c>
      <c r="J1308" s="13">
        <v>0</v>
      </c>
      <c r="K1308" s="13">
        <v>0</v>
      </c>
      <c r="L1308" s="13">
        <v>0</v>
      </c>
      <c r="M1308" s="13">
        <v>0</v>
      </c>
      <c r="N1308" s="13">
        <v>300</v>
      </c>
      <c r="O1308" s="13">
        <v>11000</v>
      </c>
      <c r="P1308" s="13">
        <v>0</v>
      </c>
      <c r="Q1308" s="13">
        <v>0</v>
      </c>
      <c r="R1308" s="13">
        <v>339100</v>
      </c>
      <c r="S1308" s="13">
        <v>350400</v>
      </c>
      <c r="T1308" s="13">
        <v>300</v>
      </c>
      <c r="U1308" s="13">
        <v>11000</v>
      </c>
      <c r="V1308" s="13">
        <v>0</v>
      </c>
      <c r="W1308" s="13">
        <v>0</v>
      </c>
      <c r="X1308" s="13">
        <v>339100</v>
      </c>
      <c r="Y1308" s="13">
        <v>350400</v>
      </c>
    </row>
    <row r="1309" spans="2:25" x14ac:dyDescent="0.25">
      <c r="B1309" s="2">
        <v>1304</v>
      </c>
      <c r="C1309" s="2">
        <v>2013</v>
      </c>
      <c r="D1309" s="1">
        <v>50018</v>
      </c>
      <c r="E1309" t="s">
        <v>968</v>
      </c>
      <c r="F1309" s="2" t="s">
        <v>1</v>
      </c>
      <c r="G1309" s="13">
        <v>23471900</v>
      </c>
      <c r="H1309" s="13">
        <v>0</v>
      </c>
      <c r="I1309" s="13">
        <v>0</v>
      </c>
      <c r="J1309" s="13">
        <v>0</v>
      </c>
      <c r="K1309" s="13">
        <v>0</v>
      </c>
      <c r="L1309" s="13">
        <v>0</v>
      </c>
      <c r="M1309" s="13">
        <v>0</v>
      </c>
      <c r="N1309" s="13">
        <v>4700</v>
      </c>
      <c r="O1309" s="13">
        <v>3400</v>
      </c>
      <c r="P1309" s="13">
        <v>0</v>
      </c>
      <c r="Q1309" s="13">
        <v>0</v>
      </c>
      <c r="R1309" s="13">
        <v>5700</v>
      </c>
      <c r="S1309" s="13">
        <v>13800</v>
      </c>
      <c r="T1309" s="13">
        <v>4700</v>
      </c>
      <c r="U1309" s="13">
        <v>3400</v>
      </c>
      <c r="V1309" s="13">
        <v>0</v>
      </c>
      <c r="W1309" s="13">
        <v>0</v>
      </c>
      <c r="X1309" s="13">
        <v>5700</v>
      </c>
      <c r="Y1309" s="13">
        <v>13800</v>
      </c>
    </row>
    <row r="1310" spans="2:25" x14ac:dyDescent="0.25">
      <c r="B1310" s="2">
        <v>1305</v>
      </c>
      <c r="C1310" s="2">
        <v>2013</v>
      </c>
      <c r="D1310" s="1">
        <v>50020</v>
      </c>
      <c r="E1310" t="s">
        <v>969</v>
      </c>
      <c r="F1310" s="2" t="s">
        <v>1</v>
      </c>
      <c r="G1310" s="13">
        <v>36622800</v>
      </c>
      <c r="H1310" s="13">
        <v>0</v>
      </c>
      <c r="I1310" s="13">
        <v>0</v>
      </c>
      <c r="J1310" s="13">
        <v>0</v>
      </c>
      <c r="K1310" s="13">
        <v>0</v>
      </c>
      <c r="L1310" s="13">
        <v>0</v>
      </c>
      <c r="M1310" s="13">
        <v>0</v>
      </c>
      <c r="N1310" s="13">
        <v>400</v>
      </c>
      <c r="O1310" s="13">
        <v>3900</v>
      </c>
      <c r="P1310" s="13">
        <v>0</v>
      </c>
      <c r="Q1310" s="13">
        <v>0</v>
      </c>
      <c r="R1310" s="13">
        <v>212200</v>
      </c>
      <c r="S1310" s="13">
        <v>216500</v>
      </c>
      <c r="T1310" s="13">
        <v>400</v>
      </c>
      <c r="U1310" s="13">
        <v>3900</v>
      </c>
      <c r="V1310" s="13">
        <v>0</v>
      </c>
      <c r="W1310" s="13">
        <v>0</v>
      </c>
      <c r="X1310" s="13">
        <v>212200</v>
      </c>
      <c r="Y1310" s="13">
        <v>216500</v>
      </c>
    </row>
    <row r="1311" spans="2:25" x14ac:dyDescent="0.25">
      <c r="B1311" s="2">
        <v>1306</v>
      </c>
      <c r="C1311" s="2">
        <v>2013</v>
      </c>
      <c r="D1311" s="1">
        <v>50022</v>
      </c>
      <c r="E1311" t="s">
        <v>970</v>
      </c>
      <c r="F1311" s="2" t="s">
        <v>1</v>
      </c>
      <c r="G1311" s="13">
        <v>29199100</v>
      </c>
      <c r="H1311" s="13">
        <v>0</v>
      </c>
      <c r="I1311" s="13">
        <v>0</v>
      </c>
      <c r="J1311" s="13">
        <v>0</v>
      </c>
      <c r="K1311" s="13">
        <v>0</v>
      </c>
      <c r="L1311" s="13">
        <v>0</v>
      </c>
      <c r="M1311" s="13">
        <v>0</v>
      </c>
      <c r="N1311" s="13">
        <v>17700</v>
      </c>
      <c r="O1311" s="13">
        <v>1900</v>
      </c>
      <c r="P1311" s="13">
        <v>0</v>
      </c>
      <c r="Q1311" s="13">
        <v>0</v>
      </c>
      <c r="R1311" s="13">
        <v>210400</v>
      </c>
      <c r="S1311" s="13">
        <v>230000</v>
      </c>
      <c r="T1311" s="13">
        <v>17700</v>
      </c>
      <c r="U1311" s="13">
        <v>1900</v>
      </c>
      <c r="V1311" s="13">
        <v>0</v>
      </c>
      <c r="W1311" s="13">
        <v>0</v>
      </c>
      <c r="X1311" s="13">
        <v>210400</v>
      </c>
      <c r="Y1311" s="13">
        <v>230000</v>
      </c>
    </row>
    <row r="1312" spans="2:25" x14ac:dyDescent="0.25">
      <c r="B1312" s="2">
        <v>1307</v>
      </c>
      <c r="C1312" s="2">
        <v>2013</v>
      </c>
      <c r="D1312" s="1">
        <v>50024</v>
      </c>
      <c r="E1312" t="s">
        <v>971</v>
      </c>
      <c r="F1312" s="2" t="s">
        <v>1</v>
      </c>
      <c r="G1312" s="13">
        <v>35638300</v>
      </c>
      <c r="H1312" s="13">
        <v>0</v>
      </c>
      <c r="I1312" s="13">
        <v>0</v>
      </c>
      <c r="J1312" s="13">
        <v>0</v>
      </c>
      <c r="K1312" s="13">
        <v>0</v>
      </c>
      <c r="L1312" s="13">
        <v>0</v>
      </c>
      <c r="M1312" s="13">
        <v>0</v>
      </c>
      <c r="N1312" s="13">
        <v>5500</v>
      </c>
      <c r="O1312" s="13">
        <v>35200</v>
      </c>
      <c r="P1312" s="13">
        <v>0</v>
      </c>
      <c r="Q1312" s="13">
        <v>1700</v>
      </c>
      <c r="R1312" s="13">
        <v>165100</v>
      </c>
      <c r="S1312" s="13">
        <v>207500</v>
      </c>
      <c r="T1312" s="13">
        <v>5500</v>
      </c>
      <c r="U1312" s="13">
        <v>35200</v>
      </c>
      <c r="V1312" s="13">
        <v>0</v>
      </c>
      <c r="W1312" s="13">
        <v>1700</v>
      </c>
      <c r="X1312" s="13">
        <v>165100</v>
      </c>
      <c r="Y1312" s="13">
        <v>207500</v>
      </c>
    </row>
    <row r="1313" spans="2:25" x14ac:dyDescent="0.25">
      <c r="B1313" s="2">
        <v>1308</v>
      </c>
      <c r="C1313" s="2">
        <v>2013</v>
      </c>
      <c r="D1313" s="1">
        <v>50026</v>
      </c>
      <c r="E1313" t="s">
        <v>761</v>
      </c>
      <c r="F1313" s="2" t="s">
        <v>1</v>
      </c>
      <c r="G1313" s="13">
        <v>142523800</v>
      </c>
      <c r="H1313" s="13">
        <v>3100</v>
      </c>
      <c r="I1313" s="13">
        <v>83800</v>
      </c>
      <c r="J1313" s="13">
        <v>0</v>
      </c>
      <c r="K1313" s="13">
        <v>0</v>
      </c>
      <c r="L1313" s="13">
        <v>300</v>
      </c>
      <c r="M1313" s="13">
        <v>87200</v>
      </c>
      <c r="N1313" s="13">
        <v>71700</v>
      </c>
      <c r="O1313" s="13">
        <v>59900</v>
      </c>
      <c r="P1313" s="13">
        <v>2700</v>
      </c>
      <c r="Q1313" s="13">
        <v>0</v>
      </c>
      <c r="R1313" s="13">
        <v>772400</v>
      </c>
      <c r="S1313" s="13">
        <v>906700</v>
      </c>
      <c r="T1313" s="13">
        <v>74800</v>
      </c>
      <c r="U1313" s="13">
        <v>143700</v>
      </c>
      <c r="V1313" s="13">
        <v>2700</v>
      </c>
      <c r="W1313" s="13">
        <v>0</v>
      </c>
      <c r="X1313" s="13">
        <v>772700</v>
      </c>
      <c r="Y1313" s="13">
        <v>993900</v>
      </c>
    </row>
    <row r="1314" spans="2:25" x14ac:dyDescent="0.25">
      <c r="B1314" s="2">
        <v>1309</v>
      </c>
      <c r="C1314" s="2">
        <v>2013</v>
      </c>
      <c r="D1314" s="1">
        <v>50028</v>
      </c>
      <c r="E1314" t="s">
        <v>972</v>
      </c>
      <c r="F1314" s="2" t="s">
        <v>1</v>
      </c>
      <c r="G1314" s="13">
        <v>65702900</v>
      </c>
      <c r="H1314" s="13">
        <v>2100</v>
      </c>
      <c r="I1314" s="13">
        <v>83400</v>
      </c>
      <c r="J1314" s="13">
        <v>0</v>
      </c>
      <c r="K1314" s="13">
        <v>0</v>
      </c>
      <c r="L1314" s="13">
        <v>6000</v>
      </c>
      <c r="M1314" s="13">
        <v>91500</v>
      </c>
      <c r="N1314" s="13">
        <v>34000</v>
      </c>
      <c r="O1314" s="13">
        <v>139600</v>
      </c>
      <c r="P1314" s="13">
        <v>0</v>
      </c>
      <c r="Q1314" s="13">
        <v>0</v>
      </c>
      <c r="R1314" s="13">
        <v>278400</v>
      </c>
      <c r="S1314" s="13">
        <v>452000</v>
      </c>
      <c r="T1314" s="13">
        <v>36100</v>
      </c>
      <c r="U1314" s="13">
        <v>223000</v>
      </c>
      <c r="V1314" s="13">
        <v>0</v>
      </c>
      <c r="W1314" s="13">
        <v>0</v>
      </c>
      <c r="X1314" s="13">
        <v>284400</v>
      </c>
      <c r="Y1314" s="13">
        <v>543500</v>
      </c>
    </row>
    <row r="1315" spans="2:25" x14ac:dyDescent="0.25">
      <c r="B1315" s="2">
        <v>1310</v>
      </c>
      <c r="C1315" s="2">
        <v>2013</v>
      </c>
      <c r="D1315" s="1">
        <v>50030</v>
      </c>
      <c r="E1315" t="s">
        <v>973</v>
      </c>
      <c r="F1315" s="2" t="s">
        <v>1</v>
      </c>
      <c r="G1315" s="13">
        <v>50466800</v>
      </c>
      <c r="H1315" s="13">
        <v>0</v>
      </c>
      <c r="I1315" s="13">
        <v>0</v>
      </c>
      <c r="J1315" s="13">
        <v>0</v>
      </c>
      <c r="K1315" s="13">
        <v>0</v>
      </c>
      <c r="L1315" s="13">
        <v>200</v>
      </c>
      <c r="M1315" s="13">
        <v>200</v>
      </c>
      <c r="N1315" s="13">
        <v>103400</v>
      </c>
      <c r="O1315" s="13">
        <v>60100</v>
      </c>
      <c r="P1315" s="13">
        <v>0</v>
      </c>
      <c r="Q1315" s="13">
        <v>900</v>
      </c>
      <c r="R1315" s="13">
        <v>96600</v>
      </c>
      <c r="S1315" s="13">
        <v>261000</v>
      </c>
      <c r="T1315" s="13">
        <v>103400</v>
      </c>
      <c r="U1315" s="13">
        <v>60100</v>
      </c>
      <c r="V1315" s="13">
        <v>0</v>
      </c>
      <c r="W1315" s="13">
        <v>900</v>
      </c>
      <c r="X1315" s="13">
        <v>96800</v>
      </c>
      <c r="Y1315" s="13">
        <v>261200</v>
      </c>
    </row>
    <row r="1316" spans="2:25" x14ac:dyDescent="0.25">
      <c r="B1316" s="2">
        <v>1311</v>
      </c>
      <c r="C1316" s="2">
        <v>2013</v>
      </c>
      <c r="D1316" s="1">
        <v>50032</v>
      </c>
      <c r="E1316" t="s">
        <v>974</v>
      </c>
      <c r="F1316" s="2" t="s">
        <v>1</v>
      </c>
      <c r="G1316" s="13">
        <v>42011900</v>
      </c>
      <c r="H1316" s="13">
        <v>700</v>
      </c>
      <c r="I1316" s="13">
        <v>18000</v>
      </c>
      <c r="J1316" s="13">
        <v>0</v>
      </c>
      <c r="K1316" s="13">
        <v>0</v>
      </c>
      <c r="L1316" s="13">
        <v>200</v>
      </c>
      <c r="M1316" s="13">
        <v>18900</v>
      </c>
      <c r="N1316" s="13">
        <v>1100</v>
      </c>
      <c r="O1316" s="13">
        <v>1700</v>
      </c>
      <c r="P1316" s="13">
        <v>0</v>
      </c>
      <c r="Q1316" s="13">
        <v>0</v>
      </c>
      <c r="R1316" s="13">
        <v>92800</v>
      </c>
      <c r="S1316" s="13">
        <v>95600</v>
      </c>
      <c r="T1316" s="13">
        <v>1800</v>
      </c>
      <c r="U1316" s="13">
        <v>19700</v>
      </c>
      <c r="V1316" s="13">
        <v>0</v>
      </c>
      <c r="W1316" s="13">
        <v>0</v>
      </c>
      <c r="X1316" s="13">
        <v>93000</v>
      </c>
      <c r="Y1316" s="13">
        <v>114500</v>
      </c>
    </row>
    <row r="1317" spans="2:25" x14ac:dyDescent="0.25">
      <c r="B1317" s="2">
        <v>1312</v>
      </c>
      <c r="C1317" s="2">
        <v>2013</v>
      </c>
      <c r="D1317" s="1">
        <v>50034</v>
      </c>
      <c r="E1317" t="s">
        <v>975</v>
      </c>
      <c r="F1317" s="2" t="s">
        <v>1</v>
      </c>
      <c r="G1317" s="13">
        <v>171434200</v>
      </c>
      <c r="H1317" s="13">
        <v>38300</v>
      </c>
      <c r="I1317" s="13">
        <v>40400</v>
      </c>
      <c r="J1317" s="13">
        <v>0</v>
      </c>
      <c r="K1317" s="13">
        <v>0</v>
      </c>
      <c r="L1317" s="13">
        <v>3600</v>
      </c>
      <c r="M1317" s="13">
        <v>82300</v>
      </c>
      <c r="N1317" s="13">
        <v>122000</v>
      </c>
      <c r="O1317" s="13">
        <v>203800</v>
      </c>
      <c r="P1317" s="13">
        <v>5000</v>
      </c>
      <c r="Q1317" s="13">
        <v>0</v>
      </c>
      <c r="R1317" s="13">
        <v>629400</v>
      </c>
      <c r="S1317" s="13">
        <v>960200</v>
      </c>
      <c r="T1317" s="13">
        <v>160300</v>
      </c>
      <c r="U1317" s="13">
        <v>244200</v>
      </c>
      <c r="V1317" s="13">
        <v>5000</v>
      </c>
      <c r="W1317" s="13">
        <v>0</v>
      </c>
      <c r="X1317" s="13">
        <v>633000</v>
      </c>
      <c r="Y1317" s="13">
        <v>1042500</v>
      </c>
    </row>
    <row r="1318" spans="2:25" x14ac:dyDescent="0.25">
      <c r="B1318" s="2">
        <v>1313</v>
      </c>
      <c r="C1318" s="2">
        <v>2013</v>
      </c>
      <c r="D1318" s="1">
        <v>50111</v>
      </c>
      <c r="E1318" t="s">
        <v>961</v>
      </c>
      <c r="F1318" s="2" t="s">
        <v>19</v>
      </c>
      <c r="G1318" s="13">
        <v>5405300</v>
      </c>
      <c r="H1318" s="13">
        <v>0</v>
      </c>
      <c r="I1318" s="13">
        <v>0</v>
      </c>
      <c r="J1318" s="13">
        <v>0</v>
      </c>
      <c r="K1318" s="13">
        <v>0</v>
      </c>
      <c r="L1318" s="13">
        <v>0</v>
      </c>
      <c r="M1318" s="13">
        <v>0</v>
      </c>
      <c r="N1318" s="13">
        <v>10700</v>
      </c>
      <c r="O1318" s="13">
        <v>8000</v>
      </c>
      <c r="P1318" s="13">
        <v>0</v>
      </c>
      <c r="Q1318" s="13">
        <v>0</v>
      </c>
      <c r="R1318" s="13">
        <v>15400</v>
      </c>
      <c r="S1318" s="13">
        <v>34100</v>
      </c>
      <c r="T1318" s="13">
        <v>10700</v>
      </c>
      <c r="U1318" s="13">
        <v>8000</v>
      </c>
      <c r="V1318" s="13">
        <v>0</v>
      </c>
      <c r="W1318" s="13">
        <v>0</v>
      </c>
      <c r="X1318" s="13">
        <v>15400</v>
      </c>
      <c r="Y1318" s="13">
        <v>34100</v>
      </c>
    </row>
    <row r="1319" spans="2:25" x14ac:dyDescent="0.25">
      <c r="B1319" s="2">
        <v>1314</v>
      </c>
      <c r="C1319" s="2">
        <v>2013</v>
      </c>
      <c r="D1319" s="1">
        <v>50141</v>
      </c>
      <c r="E1319" t="s">
        <v>970</v>
      </c>
      <c r="F1319" s="2" t="s">
        <v>19</v>
      </c>
      <c r="G1319" s="13">
        <v>5291600</v>
      </c>
      <c r="H1319" s="13">
        <v>1000</v>
      </c>
      <c r="I1319" s="13">
        <v>22300</v>
      </c>
      <c r="J1319" s="13">
        <v>0</v>
      </c>
      <c r="K1319" s="13">
        <v>0</v>
      </c>
      <c r="L1319" s="13">
        <v>900</v>
      </c>
      <c r="M1319" s="13">
        <v>24200</v>
      </c>
      <c r="N1319" s="13">
        <v>11100</v>
      </c>
      <c r="O1319" s="13">
        <v>12000</v>
      </c>
      <c r="P1319" s="13">
        <v>0</v>
      </c>
      <c r="Q1319" s="13">
        <v>0</v>
      </c>
      <c r="R1319" s="13">
        <v>37900</v>
      </c>
      <c r="S1319" s="13">
        <v>61000</v>
      </c>
      <c r="T1319" s="13">
        <v>12100</v>
      </c>
      <c r="U1319" s="13">
        <v>34300</v>
      </c>
      <c r="V1319" s="13">
        <v>0</v>
      </c>
      <c r="W1319" s="13">
        <v>0</v>
      </c>
      <c r="X1319" s="13">
        <v>38800</v>
      </c>
      <c r="Y1319" s="13">
        <v>85200</v>
      </c>
    </row>
    <row r="1320" spans="2:25" x14ac:dyDescent="0.25">
      <c r="B1320" s="2">
        <v>1315</v>
      </c>
      <c r="C1320" s="2">
        <v>2013</v>
      </c>
      <c r="D1320" s="1">
        <v>50171</v>
      </c>
      <c r="E1320" t="s">
        <v>973</v>
      </c>
      <c r="F1320" s="2" t="s">
        <v>19</v>
      </c>
      <c r="G1320" s="13">
        <v>28485200</v>
      </c>
      <c r="H1320" s="13">
        <v>221200</v>
      </c>
      <c r="I1320" s="13">
        <v>400800</v>
      </c>
      <c r="J1320" s="13">
        <v>0</v>
      </c>
      <c r="K1320" s="13">
        <v>0</v>
      </c>
      <c r="L1320" s="13">
        <v>75700</v>
      </c>
      <c r="M1320" s="13">
        <v>697700</v>
      </c>
      <c r="N1320" s="13">
        <v>317500</v>
      </c>
      <c r="O1320" s="13">
        <v>312200</v>
      </c>
      <c r="P1320" s="13">
        <v>0</v>
      </c>
      <c r="Q1320" s="13">
        <v>-100</v>
      </c>
      <c r="R1320" s="13">
        <v>30800</v>
      </c>
      <c r="S1320" s="13">
        <v>660400</v>
      </c>
      <c r="T1320" s="13">
        <v>538700</v>
      </c>
      <c r="U1320" s="13">
        <v>713000</v>
      </c>
      <c r="V1320" s="13">
        <v>0</v>
      </c>
      <c r="W1320" s="13">
        <v>-100</v>
      </c>
      <c r="X1320" s="13">
        <v>106500</v>
      </c>
      <c r="Y1320" s="13">
        <v>1358100</v>
      </c>
    </row>
    <row r="1321" spans="2:25" x14ac:dyDescent="0.25">
      <c r="B1321" s="2">
        <v>1316</v>
      </c>
      <c r="C1321" s="2">
        <v>2013</v>
      </c>
      <c r="D1321" s="1">
        <v>50271</v>
      </c>
      <c r="E1321" t="s">
        <v>976</v>
      </c>
      <c r="F1321" s="2" t="s">
        <v>20</v>
      </c>
      <c r="G1321" s="13">
        <v>113359300</v>
      </c>
      <c r="H1321" s="13">
        <v>691100</v>
      </c>
      <c r="I1321" s="13">
        <v>1007800</v>
      </c>
      <c r="J1321" s="13">
        <v>61400</v>
      </c>
      <c r="K1321" s="13">
        <v>0</v>
      </c>
      <c r="L1321" s="13">
        <v>948200</v>
      </c>
      <c r="M1321" s="13">
        <v>2708500</v>
      </c>
      <c r="N1321" s="13">
        <v>4963100</v>
      </c>
      <c r="O1321" s="13">
        <v>551000</v>
      </c>
      <c r="P1321" s="13">
        <v>0</v>
      </c>
      <c r="Q1321" s="13">
        <v>0</v>
      </c>
      <c r="R1321" s="13">
        <v>198000</v>
      </c>
      <c r="S1321" s="13">
        <v>5712100</v>
      </c>
      <c r="T1321" s="13">
        <v>5654200</v>
      </c>
      <c r="U1321" s="13">
        <v>1558800</v>
      </c>
      <c r="V1321" s="13">
        <v>61400</v>
      </c>
      <c r="W1321" s="13">
        <v>0</v>
      </c>
      <c r="X1321" s="13">
        <v>1146200</v>
      </c>
      <c r="Y1321" s="13">
        <v>8420600</v>
      </c>
    </row>
    <row r="1322" spans="2:25" x14ac:dyDescent="0.25">
      <c r="B1322" s="2">
        <v>1317</v>
      </c>
      <c r="C1322" s="2">
        <v>2013</v>
      </c>
      <c r="D1322" s="1">
        <v>50272</v>
      </c>
      <c r="E1322" t="s">
        <v>977</v>
      </c>
      <c r="F1322" s="2" t="s">
        <v>20</v>
      </c>
      <c r="G1322" s="13">
        <v>92693300</v>
      </c>
      <c r="H1322" s="13">
        <v>1030100</v>
      </c>
      <c r="I1322" s="13">
        <v>1183500</v>
      </c>
      <c r="J1322" s="13">
        <v>0</v>
      </c>
      <c r="K1322" s="13">
        <v>0</v>
      </c>
      <c r="L1322" s="13">
        <v>85100</v>
      </c>
      <c r="M1322" s="13">
        <v>2298700</v>
      </c>
      <c r="N1322" s="13">
        <v>904000</v>
      </c>
      <c r="O1322" s="13">
        <v>2694600</v>
      </c>
      <c r="P1322" s="13">
        <v>0</v>
      </c>
      <c r="Q1322" s="13">
        <v>0</v>
      </c>
      <c r="R1322" s="13">
        <v>878400</v>
      </c>
      <c r="S1322" s="13">
        <v>4477000</v>
      </c>
      <c r="T1322" s="13">
        <v>1934100</v>
      </c>
      <c r="U1322" s="13">
        <v>3878100</v>
      </c>
      <c r="V1322" s="13">
        <v>0</v>
      </c>
      <c r="W1322" s="13">
        <v>0</v>
      </c>
      <c r="X1322" s="13">
        <v>963500</v>
      </c>
      <c r="Y1322" s="13">
        <v>6775700</v>
      </c>
    </row>
    <row r="1323" spans="2:25" x14ac:dyDescent="0.25">
      <c r="B1323" s="2">
        <v>1318</v>
      </c>
      <c r="C1323" s="2">
        <v>2013</v>
      </c>
      <c r="D1323" s="1">
        <v>51002</v>
      </c>
      <c r="E1323" t="s">
        <v>978</v>
      </c>
      <c r="F1323" s="2" t="s">
        <v>1</v>
      </c>
      <c r="G1323" s="13">
        <v>608486500</v>
      </c>
      <c r="H1323" s="13">
        <v>200</v>
      </c>
      <c r="I1323" s="13">
        <v>149400</v>
      </c>
      <c r="J1323" s="13">
        <v>0</v>
      </c>
      <c r="K1323" s="13">
        <v>0</v>
      </c>
      <c r="L1323" s="13">
        <v>10200</v>
      </c>
      <c r="M1323" s="13">
        <v>159800</v>
      </c>
      <c r="N1323" s="13">
        <v>293100</v>
      </c>
      <c r="O1323" s="13">
        <v>3463600</v>
      </c>
      <c r="P1323" s="13">
        <v>0</v>
      </c>
      <c r="Q1323" s="13">
        <v>0</v>
      </c>
      <c r="R1323" s="13">
        <v>1671800</v>
      </c>
      <c r="S1323" s="13">
        <v>5428500</v>
      </c>
      <c r="T1323" s="13">
        <v>293300</v>
      </c>
      <c r="U1323" s="13">
        <v>3613000</v>
      </c>
      <c r="V1323" s="13">
        <v>0</v>
      </c>
      <c r="W1323" s="13">
        <v>0</v>
      </c>
      <c r="X1323" s="13">
        <v>1682000</v>
      </c>
      <c r="Y1323" s="13">
        <v>5588300</v>
      </c>
    </row>
    <row r="1324" spans="2:25" x14ac:dyDescent="0.25">
      <c r="B1324" s="2">
        <v>1319</v>
      </c>
      <c r="C1324" s="2">
        <v>2013</v>
      </c>
      <c r="D1324" s="1">
        <v>51006</v>
      </c>
      <c r="E1324" t="s">
        <v>116</v>
      </c>
      <c r="F1324" s="2" t="s">
        <v>1</v>
      </c>
      <c r="G1324" s="13">
        <v>319823300</v>
      </c>
      <c r="H1324" s="13">
        <v>96200</v>
      </c>
      <c r="I1324" s="13">
        <v>435100</v>
      </c>
      <c r="J1324" s="13">
        <v>0</v>
      </c>
      <c r="K1324" s="13">
        <v>0</v>
      </c>
      <c r="L1324" s="13">
        <v>57100</v>
      </c>
      <c r="M1324" s="13">
        <v>588400</v>
      </c>
      <c r="N1324" s="13">
        <v>2133400</v>
      </c>
      <c r="O1324" s="13">
        <v>1239200</v>
      </c>
      <c r="P1324" s="13">
        <v>0</v>
      </c>
      <c r="Q1324" s="13">
        <v>-100</v>
      </c>
      <c r="R1324" s="13">
        <v>321600</v>
      </c>
      <c r="S1324" s="13">
        <v>3694100</v>
      </c>
      <c r="T1324" s="13">
        <v>2229600</v>
      </c>
      <c r="U1324" s="13">
        <v>1674300</v>
      </c>
      <c r="V1324" s="13">
        <v>0</v>
      </c>
      <c r="W1324" s="13">
        <v>-100</v>
      </c>
      <c r="X1324" s="13">
        <v>378700</v>
      </c>
      <c r="Y1324" s="13">
        <v>4282500</v>
      </c>
    </row>
    <row r="1325" spans="2:25" x14ac:dyDescent="0.25">
      <c r="B1325" s="2">
        <v>1320</v>
      </c>
      <c r="C1325" s="2">
        <v>2013</v>
      </c>
      <c r="D1325" s="1">
        <v>51010</v>
      </c>
      <c r="E1325" t="s">
        <v>979</v>
      </c>
      <c r="F1325" s="2" t="s">
        <v>1</v>
      </c>
      <c r="G1325" s="13">
        <v>764192300</v>
      </c>
      <c r="H1325" s="13">
        <v>33100</v>
      </c>
      <c r="I1325" s="13">
        <v>597100</v>
      </c>
      <c r="J1325" s="13">
        <v>0</v>
      </c>
      <c r="K1325" s="13">
        <v>0</v>
      </c>
      <c r="L1325" s="13">
        <v>92800</v>
      </c>
      <c r="M1325" s="13">
        <v>723000</v>
      </c>
      <c r="N1325" s="13">
        <v>989200</v>
      </c>
      <c r="O1325" s="13">
        <v>1313800</v>
      </c>
      <c r="P1325" s="13">
        <v>27000</v>
      </c>
      <c r="Q1325" s="13">
        <v>-2100</v>
      </c>
      <c r="R1325" s="13">
        <v>1570000</v>
      </c>
      <c r="S1325" s="13">
        <v>3897900</v>
      </c>
      <c r="T1325" s="13">
        <v>1022300</v>
      </c>
      <c r="U1325" s="13">
        <v>1910900</v>
      </c>
      <c r="V1325" s="13">
        <v>27000</v>
      </c>
      <c r="W1325" s="13">
        <v>-2100</v>
      </c>
      <c r="X1325" s="13">
        <v>1662800</v>
      </c>
      <c r="Y1325" s="13">
        <v>4620900</v>
      </c>
    </row>
    <row r="1326" spans="2:25" x14ac:dyDescent="0.25">
      <c r="B1326" s="2">
        <v>1321</v>
      </c>
      <c r="C1326" s="2">
        <v>2013</v>
      </c>
      <c r="D1326" s="1">
        <v>51012</v>
      </c>
      <c r="E1326" t="s">
        <v>980</v>
      </c>
      <c r="F1326" s="2" t="s">
        <v>1</v>
      </c>
      <c r="G1326" s="13">
        <v>430726800</v>
      </c>
      <c r="H1326" s="13">
        <v>615500</v>
      </c>
      <c r="I1326" s="13">
        <v>828900</v>
      </c>
      <c r="J1326" s="13">
        <v>0</v>
      </c>
      <c r="K1326" s="13">
        <v>0</v>
      </c>
      <c r="L1326" s="13">
        <v>124000</v>
      </c>
      <c r="M1326" s="13">
        <v>1568400</v>
      </c>
      <c r="N1326" s="13">
        <v>823000</v>
      </c>
      <c r="O1326" s="13">
        <v>2085600</v>
      </c>
      <c r="P1326" s="13">
        <v>0</v>
      </c>
      <c r="Q1326" s="13">
        <v>-150800</v>
      </c>
      <c r="R1326" s="13">
        <v>644900</v>
      </c>
      <c r="S1326" s="13">
        <v>3402700</v>
      </c>
      <c r="T1326" s="13">
        <v>1438500</v>
      </c>
      <c r="U1326" s="13">
        <v>2914500</v>
      </c>
      <c r="V1326" s="13">
        <v>0</v>
      </c>
      <c r="W1326" s="13">
        <v>-150800</v>
      </c>
      <c r="X1326" s="13">
        <v>768900</v>
      </c>
      <c r="Y1326" s="13">
        <v>4971100</v>
      </c>
    </row>
    <row r="1327" spans="2:25" x14ac:dyDescent="0.25">
      <c r="B1327" s="2">
        <v>1322</v>
      </c>
      <c r="C1327" s="2">
        <v>2013</v>
      </c>
      <c r="D1327" s="1">
        <v>51016</v>
      </c>
      <c r="E1327" t="s">
        <v>981</v>
      </c>
      <c r="F1327" s="2" t="s">
        <v>1</v>
      </c>
      <c r="G1327" s="13">
        <v>708435700</v>
      </c>
      <c r="H1327" s="13">
        <v>200</v>
      </c>
      <c r="I1327" s="13">
        <v>31000</v>
      </c>
      <c r="J1327" s="13">
        <v>0</v>
      </c>
      <c r="K1327" s="13">
        <v>0</v>
      </c>
      <c r="L1327" s="13">
        <v>200</v>
      </c>
      <c r="M1327" s="13">
        <v>31400</v>
      </c>
      <c r="N1327" s="13">
        <v>318400</v>
      </c>
      <c r="O1327" s="13">
        <v>2439600</v>
      </c>
      <c r="P1327" s="13">
        <v>0</v>
      </c>
      <c r="Q1327" s="13">
        <v>-1000</v>
      </c>
      <c r="R1327" s="13">
        <v>0</v>
      </c>
      <c r="S1327" s="13">
        <v>2757000</v>
      </c>
      <c r="T1327" s="13">
        <v>318600</v>
      </c>
      <c r="U1327" s="13">
        <v>2470600</v>
      </c>
      <c r="V1327" s="13">
        <v>0</v>
      </c>
      <c r="W1327" s="13">
        <v>-1000</v>
      </c>
      <c r="X1327" s="13">
        <v>200</v>
      </c>
      <c r="Y1327" s="13">
        <v>2788400</v>
      </c>
    </row>
    <row r="1328" spans="2:25" x14ac:dyDescent="0.25">
      <c r="B1328" s="2">
        <v>1323</v>
      </c>
      <c r="C1328" s="2">
        <v>2013</v>
      </c>
      <c r="D1328" s="1">
        <v>51018</v>
      </c>
      <c r="E1328" t="s">
        <v>982</v>
      </c>
      <c r="F1328" s="2" t="s">
        <v>1</v>
      </c>
      <c r="G1328" s="13">
        <v>472676800</v>
      </c>
      <c r="H1328" s="13">
        <v>1042500</v>
      </c>
      <c r="I1328" s="13">
        <v>2092400</v>
      </c>
      <c r="J1328" s="13">
        <v>0</v>
      </c>
      <c r="K1328" s="13">
        <v>0</v>
      </c>
      <c r="L1328" s="13">
        <v>3101800</v>
      </c>
      <c r="M1328" s="13">
        <v>6236700</v>
      </c>
      <c r="N1328" s="13">
        <v>2330600</v>
      </c>
      <c r="O1328" s="13">
        <v>8037900</v>
      </c>
      <c r="P1328" s="13">
        <v>0</v>
      </c>
      <c r="Q1328" s="13">
        <v>0</v>
      </c>
      <c r="R1328" s="13">
        <v>3540800</v>
      </c>
      <c r="S1328" s="13">
        <v>13909300</v>
      </c>
      <c r="T1328" s="13">
        <v>3373100</v>
      </c>
      <c r="U1328" s="13">
        <v>10130300</v>
      </c>
      <c r="V1328" s="13">
        <v>0</v>
      </c>
      <c r="W1328" s="13">
        <v>0</v>
      </c>
      <c r="X1328" s="13">
        <v>6642600</v>
      </c>
      <c r="Y1328" s="13">
        <v>20146000</v>
      </c>
    </row>
    <row r="1329" spans="2:25" x14ac:dyDescent="0.25">
      <c r="B1329" s="2">
        <v>1324</v>
      </c>
      <c r="C1329" s="2">
        <v>2013</v>
      </c>
      <c r="D1329" s="1">
        <v>51104</v>
      </c>
      <c r="E1329" t="s">
        <v>230</v>
      </c>
      <c r="F1329" s="2" t="s">
        <v>19</v>
      </c>
      <c r="G1329" s="13">
        <v>1921664000</v>
      </c>
      <c r="H1329" s="13">
        <v>1394400</v>
      </c>
      <c r="I1329" s="13">
        <v>3838600</v>
      </c>
      <c r="J1329" s="13">
        <v>0</v>
      </c>
      <c r="K1329" s="13">
        <v>0</v>
      </c>
      <c r="L1329" s="13">
        <v>959600</v>
      </c>
      <c r="M1329" s="13">
        <v>6192600</v>
      </c>
      <c r="N1329" s="13">
        <v>5749700</v>
      </c>
      <c r="O1329" s="13">
        <v>5043600</v>
      </c>
      <c r="P1329" s="13">
        <v>0</v>
      </c>
      <c r="Q1329" s="13">
        <v>-3819400</v>
      </c>
      <c r="R1329" s="13">
        <v>2248000</v>
      </c>
      <c r="S1329" s="13">
        <v>9221900</v>
      </c>
      <c r="T1329" s="13">
        <v>7144100</v>
      </c>
      <c r="U1329" s="13">
        <v>8882200</v>
      </c>
      <c r="V1329" s="13">
        <v>0</v>
      </c>
      <c r="W1329" s="13">
        <v>-3819400</v>
      </c>
      <c r="X1329" s="13">
        <v>3207600</v>
      </c>
      <c r="Y1329" s="13">
        <v>15414500</v>
      </c>
    </row>
    <row r="1330" spans="2:25" x14ac:dyDescent="0.25">
      <c r="B1330" s="2">
        <v>1325</v>
      </c>
      <c r="C1330" s="2">
        <v>2013</v>
      </c>
      <c r="D1330" s="1">
        <v>51121</v>
      </c>
      <c r="E1330" t="s">
        <v>983</v>
      </c>
      <c r="F1330" s="2" t="s">
        <v>19</v>
      </c>
      <c r="G1330" s="13">
        <v>35041000</v>
      </c>
      <c r="H1330" s="13">
        <v>0</v>
      </c>
      <c r="I1330" s="13">
        <v>0</v>
      </c>
      <c r="J1330" s="13">
        <v>0</v>
      </c>
      <c r="K1330" s="13">
        <v>0</v>
      </c>
      <c r="L1330" s="13">
        <v>0</v>
      </c>
      <c r="M1330" s="13">
        <v>0</v>
      </c>
      <c r="N1330" s="13">
        <v>95900</v>
      </c>
      <c r="O1330" s="13">
        <v>299800</v>
      </c>
      <c r="P1330" s="13">
        <v>0</v>
      </c>
      <c r="Q1330" s="13">
        <v>0</v>
      </c>
      <c r="R1330" s="13">
        <v>1200</v>
      </c>
      <c r="S1330" s="13">
        <v>396900</v>
      </c>
      <c r="T1330" s="13">
        <v>95900</v>
      </c>
      <c r="U1330" s="13">
        <v>299800</v>
      </c>
      <c r="V1330" s="13">
        <v>0</v>
      </c>
      <c r="W1330" s="13">
        <v>0</v>
      </c>
      <c r="X1330" s="13">
        <v>1200</v>
      </c>
      <c r="Y1330" s="13">
        <v>396900</v>
      </c>
    </row>
    <row r="1331" spans="2:25" x14ac:dyDescent="0.25">
      <c r="B1331" s="2">
        <v>1326</v>
      </c>
      <c r="C1331" s="2">
        <v>2013</v>
      </c>
      <c r="D1331" s="1">
        <v>51151</v>
      </c>
      <c r="E1331" t="s">
        <v>513</v>
      </c>
      <c r="F1331" s="2" t="s">
        <v>19</v>
      </c>
      <c r="G1331" s="13">
        <v>2314862100</v>
      </c>
      <c r="H1331" s="13">
        <v>10695800</v>
      </c>
      <c r="I1331" s="13">
        <v>10895700</v>
      </c>
      <c r="J1331" s="13">
        <v>0</v>
      </c>
      <c r="K1331" s="13">
        <v>0</v>
      </c>
      <c r="L1331" s="13">
        <v>2203200</v>
      </c>
      <c r="M1331" s="13">
        <v>23794700</v>
      </c>
      <c r="N1331" s="13">
        <v>28523800</v>
      </c>
      <c r="O1331" s="13">
        <v>7574700</v>
      </c>
      <c r="P1331" s="13">
        <v>0</v>
      </c>
      <c r="Q1331" s="13">
        <v>-2460100</v>
      </c>
      <c r="R1331" s="13">
        <v>8275000</v>
      </c>
      <c r="S1331" s="13">
        <v>41913400</v>
      </c>
      <c r="T1331" s="13">
        <v>39219600</v>
      </c>
      <c r="U1331" s="13">
        <v>18470400</v>
      </c>
      <c r="V1331" s="13">
        <v>0</v>
      </c>
      <c r="W1331" s="13">
        <v>-2460100</v>
      </c>
      <c r="X1331" s="13">
        <v>10478200</v>
      </c>
      <c r="Y1331" s="13">
        <v>65708100</v>
      </c>
    </row>
    <row r="1332" spans="2:25" x14ac:dyDescent="0.25">
      <c r="B1332" s="2">
        <v>1327</v>
      </c>
      <c r="C1332" s="2">
        <v>2013</v>
      </c>
      <c r="D1332" s="1">
        <v>51161</v>
      </c>
      <c r="E1332" t="s">
        <v>984</v>
      </c>
      <c r="F1332" s="2" t="s">
        <v>19</v>
      </c>
      <c r="G1332" s="13">
        <v>33674700</v>
      </c>
      <c r="H1332" s="13">
        <v>0</v>
      </c>
      <c r="I1332" s="13">
        <v>0</v>
      </c>
      <c r="J1332" s="13">
        <v>0</v>
      </c>
      <c r="K1332" s="13">
        <v>0</v>
      </c>
      <c r="L1332" s="13">
        <v>0</v>
      </c>
      <c r="M1332" s="13">
        <v>0</v>
      </c>
      <c r="N1332" s="13">
        <v>0</v>
      </c>
      <c r="O1332" s="13">
        <v>400</v>
      </c>
      <c r="P1332" s="13">
        <v>0</v>
      </c>
      <c r="Q1332" s="13">
        <v>0</v>
      </c>
      <c r="R1332" s="13">
        <v>20300</v>
      </c>
      <c r="S1332" s="13">
        <v>20700</v>
      </c>
      <c r="T1332" s="13">
        <v>0</v>
      </c>
      <c r="U1332" s="13">
        <v>400</v>
      </c>
      <c r="V1332" s="13">
        <v>0</v>
      </c>
      <c r="W1332" s="13">
        <v>0</v>
      </c>
      <c r="X1332" s="13">
        <v>20300</v>
      </c>
      <c r="Y1332" s="13">
        <v>20700</v>
      </c>
    </row>
    <row r="1333" spans="2:25" x14ac:dyDescent="0.25">
      <c r="B1333" s="2">
        <v>1328</v>
      </c>
      <c r="C1333" s="2">
        <v>2013</v>
      </c>
      <c r="D1333" s="1">
        <v>51176</v>
      </c>
      <c r="E1333" t="s">
        <v>985</v>
      </c>
      <c r="F1333" s="2" t="s">
        <v>19</v>
      </c>
      <c r="G1333" s="13">
        <v>342976000</v>
      </c>
      <c r="H1333" s="13">
        <v>25900</v>
      </c>
      <c r="I1333" s="13">
        <v>420800</v>
      </c>
      <c r="J1333" s="13">
        <v>0</v>
      </c>
      <c r="K1333" s="13">
        <v>0</v>
      </c>
      <c r="L1333" s="13">
        <v>7200</v>
      </c>
      <c r="M1333" s="13">
        <v>453900</v>
      </c>
      <c r="N1333" s="13">
        <v>534300</v>
      </c>
      <c r="O1333" s="13">
        <v>816600</v>
      </c>
      <c r="P1333" s="13">
        <v>0</v>
      </c>
      <c r="Q1333" s="13">
        <v>0</v>
      </c>
      <c r="R1333" s="13">
        <v>1000</v>
      </c>
      <c r="S1333" s="13">
        <v>1351900</v>
      </c>
      <c r="T1333" s="13">
        <v>560200</v>
      </c>
      <c r="U1333" s="13">
        <v>1237400</v>
      </c>
      <c r="V1333" s="13">
        <v>0</v>
      </c>
      <c r="W1333" s="13">
        <v>0</v>
      </c>
      <c r="X1333" s="13">
        <v>8200</v>
      </c>
      <c r="Y1333" s="13">
        <v>1805800</v>
      </c>
    </row>
    <row r="1334" spans="2:25" x14ac:dyDescent="0.25">
      <c r="B1334" s="2">
        <v>1329</v>
      </c>
      <c r="C1334" s="2">
        <v>2013</v>
      </c>
      <c r="D1334" s="1">
        <v>51181</v>
      </c>
      <c r="E1334" t="s">
        <v>986</v>
      </c>
      <c r="F1334" s="2" t="s">
        <v>19</v>
      </c>
      <c r="G1334" s="13">
        <v>490024000</v>
      </c>
      <c r="H1334" s="13">
        <v>7157200</v>
      </c>
      <c r="I1334" s="13">
        <v>2229500</v>
      </c>
      <c r="J1334" s="13">
        <v>0</v>
      </c>
      <c r="K1334" s="13">
        <v>0</v>
      </c>
      <c r="L1334" s="13">
        <v>1348500</v>
      </c>
      <c r="M1334" s="13">
        <v>10735200</v>
      </c>
      <c r="N1334" s="13">
        <v>5977700</v>
      </c>
      <c r="O1334" s="13">
        <v>2937900</v>
      </c>
      <c r="P1334" s="13">
        <v>0</v>
      </c>
      <c r="Q1334" s="13">
        <v>0</v>
      </c>
      <c r="R1334" s="13">
        <v>4133900</v>
      </c>
      <c r="S1334" s="13">
        <v>13049500</v>
      </c>
      <c r="T1334" s="13">
        <v>13134900</v>
      </c>
      <c r="U1334" s="13">
        <v>5167400</v>
      </c>
      <c r="V1334" s="13">
        <v>0</v>
      </c>
      <c r="W1334" s="13">
        <v>0</v>
      </c>
      <c r="X1334" s="13">
        <v>5482400</v>
      </c>
      <c r="Y1334" s="13">
        <v>23784700</v>
      </c>
    </row>
    <row r="1335" spans="2:25" x14ac:dyDescent="0.25">
      <c r="B1335" s="2">
        <v>1330</v>
      </c>
      <c r="C1335" s="2">
        <v>2013</v>
      </c>
      <c r="D1335" s="1">
        <v>51186</v>
      </c>
      <c r="E1335" t="s">
        <v>987</v>
      </c>
      <c r="F1335" s="2" t="s">
        <v>19</v>
      </c>
      <c r="G1335" s="13">
        <v>285584600</v>
      </c>
      <c r="H1335" s="13">
        <v>293200</v>
      </c>
      <c r="I1335" s="13">
        <v>770000</v>
      </c>
      <c r="J1335" s="13">
        <v>0</v>
      </c>
      <c r="K1335" s="13">
        <v>0</v>
      </c>
      <c r="L1335" s="13">
        <v>45200</v>
      </c>
      <c r="M1335" s="13">
        <v>1108400</v>
      </c>
      <c r="N1335" s="13">
        <v>1425800</v>
      </c>
      <c r="O1335" s="13">
        <v>622600</v>
      </c>
      <c r="P1335" s="13">
        <v>0</v>
      </c>
      <c r="Q1335" s="13">
        <v>-4900</v>
      </c>
      <c r="R1335" s="13">
        <v>676600</v>
      </c>
      <c r="S1335" s="13">
        <v>2720100</v>
      </c>
      <c r="T1335" s="13">
        <v>1719000</v>
      </c>
      <c r="U1335" s="13">
        <v>1392600</v>
      </c>
      <c r="V1335" s="13">
        <v>0</v>
      </c>
      <c r="W1335" s="13">
        <v>-4900</v>
      </c>
      <c r="X1335" s="13">
        <v>721800</v>
      </c>
      <c r="Y1335" s="13">
        <v>3828500</v>
      </c>
    </row>
    <row r="1336" spans="2:25" x14ac:dyDescent="0.25">
      <c r="B1336" s="2">
        <v>1331</v>
      </c>
      <c r="C1336" s="2">
        <v>2013</v>
      </c>
      <c r="D1336" s="1">
        <v>51191</v>
      </c>
      <c r="E1336" t="s">
        <v>981</v>
      </c>
      <c r="F1336" s="2" t="s">
        <v>19</v>
      </c>
      <c r="G1336" s="13">
        <v>403932600</v>
      </c>
      <c r="H1336" s="13">
        <v>513800</v>
      </c>
      <c r="I1336" s="13">
        <v>463200</v>
      </c>
      <c r="J1336" s="13">
        <v>0</v>
      </c>
      <c r="K1336" s="13">
        <v>0</v>
      </c>
      <c r="L1336" s="13">
        <v>20900</v>
      </c>
      <c r="M1336" s="13">
        <v>997900</v>
      </c>
      <c r="N1336" s="13">
        <v>3184300</v>
      </c>
      <c r="O1336" s="13">
        <v>1350800</v>
      </c>
      <c r="P1336" s="13">
        <v>8100</v>
      </c>
      <c r="Q1336" s="13">
        <v>6900</v>
      </c>
      <c r="R1336" s="13">
        <v>1027300</v>
      </c>
      <c r="S1336" s="13">
        <v>5577400</v>
      </c>
      <c r="T1336" s="13">
        <v>3698100</v>
      </c>
      <c r="U1336" s="13">
        <v>1814000</v>
      </c>
      <c r="V1336" s="13">
        <v>8100</v>
      </c>
      <c r="W1336" s="13">
        <v>6900</v>
      </c>
      <c r="X1336" s="13">
        <v>1048200</v>
      </c>
      <c r="Y1336" s="13">
        <v>6575300</v>
      </c>
    </row>
    <row r="1337" spans="2:25" x14ac:dyDescent="0.25">
      <c r="B1337" s="2">
        <v>1332</v>
      </c>
      <c r="C1337" s="2">
        <v>2013</v>
      </c>
      <c r="D1337" s="1">
        <v>51192</v>
      </c>
      <c r="E1337" t="s">
        <v>988</v>
      </c>
      <c r="F1337" s="2" t="s">
        <v>19</v>
      </c>
      <c r="G1337" s="13">
        <v>223640300</v>
      </c>
      <c r="H1337" s="13">
        <v>131200</v>
      </c>
      <c r="I1337" s="13">
        <v>22400</v>
      </c>
      <c r="J1337" s="13">
        <v>0</v>
      </c>
      <c r="K1337" s="13">
        <v>0</v>
      </c>
      <c r="L1337" s="13">
        <v>611200</v>
      </c>
      <c r="M1337" s="13">
        <v>764800</v>
      </c>
      <c r="N1337" s="13">
        <v>724200</v>
      </c>
      <c r="O1337" s="13">
        <v>17600</v>
      </c>
      <c r="P1337" s="13">
        <v>0</v>
      </c>
      <c r="Q1337" s="13">
        <v>0</v>
      </c>
      <c r="R1337" s="13">
        <v>239500</v>
      </c>
      <c r="S1337" s="13">
        <v>981300</v>
      </c>
      <c r="T1337" s="13">
        <v>855400</v>
      </c>
      <c r="U1337" s="13">
        <v>40000</v>
      </c>
      <c r="V1337" s="13">
        <v>0</v>
      </c>
      <c r="W1337" s="13">
        <v>0</v>
      </c>
      <c r="X1337" s="13">
        <v>850700</v>
      </c>
      <c r="Y1337" s="13">
        <v>1746100</v>
      </c>
    </row>
    <row r="1338" spans="2:25" x14ac:dyDescent="0.25">
      <c r="B1338" s="2">
        <v>1333</v>
      </c>
      <c r="C1338" s="2">
        <v>2013</v>
      </c>
      <c r="D1338" s="1">
        <v>51206</v>
      </c>
      <c r="E1338" t="s">
        <v>978</v>
      </c>
      <c r="F1338" s="2" t="s">
        <v>20</v>
      </c>
      <c r="G1338" s="13">
        <v>817155600</v>
      </c>
      <c r="H1338" s="13">
        <v>2669900</v>
      </c>
      <c r="I1338" s="13">
        <v>5487900</v>
      </c>
      <c r="J1338" s="13">
        <v>0</v>
      </c>
      <c r="K1338" s="13">
        <v>0</v>
      </c>
      <c r="L1338" s="13">
        <v>1519400</v>
      </c>
      <c r="M1338" s="13">
        <v>9677200</v>
      </c>
      <c r="N1338" s="13">
        <v>14097300</v>
      </c>
      <c r="O1338" s="13">
        <v>5213100</v>
      </c>
      <c r="P1338" s="13">
        <v>1200</v>
      </c>
      <c r="Q1338" s="13">
        <v>-2996000</v>
      </c>
      <c r="R1338" s="13">
        <v>3095700</v>
      </c>
      <c r="S1338" s="13">
        <v>19411300</v>
      </c>
      <c r="T1338" s="13">
        <v>16767200</v>
      </c>
      <c r="U1338" s="13">
        <v>10701000</v>
      </c>
      <c r="V1338" s="13">
        <v>1200</v>
      </c>
      <c r="W1338" s="13">
        <v>-2996000</v>
      </c>
      <c r="X1338" s="13">
        <v>4615100</v>
      </c>
      <c r="Y1338" s="13">
        <v>29088500</v>
      </c>
    </row>
    <row r="1339" spans="2:25" x14ac:dyDescent="0.25">
      <c r="B1339" s="2">
        <v>1334</v>
      </c>
      <c r="C1339" s="2">
        <v>2013</v>
      </c>
      <c r="D1339" s="1">
        <v>51276</v>
      </c>
      <c r="E1339" t="s">
        <v>989</v>
      </c>
      <c r="F1339" s="2" t="s">
        <v>20</v>
      </c>
      <c r="G1339" s="13">
        <v>3265953100</v>
      </c>
      <c r="H1339" s="13">
        <v>16113000</v>
      </c>
      <c r="I1339" s="13">
        <v>11665200</v>
      </c>
      <c r="J1339" s="13">
        <v>218600</v>
      </c>
      <c r="K1339" s="13">
        <v>0</v>
      </c>
      <c r="L1339" s="13">
        <v>2226100</v>
      </c>
      <c r="M1339" s="13">
        <v>30221700</v>
      </c>
      <c r="N1339" s="13">
        <v>34299900</v>
      </c>
      <c r="O1339" s="13">
        <v>32288400</v>
      </c>
      <c r="P1339" s="13">
        <v>0</v>
      </c>
      <c r="Q1339" s="13">
        <v>-8000</v>
      </c>
      <c r="R1339" s="13">
        <v>6704400</v>
      </c>
      <c r="S1339" s="13">
        <v>73284700</v>
      </c>
      <c r="T1339" s="13">
        <v>50412900</v>
      </c>
      <c r="U1339" s="13">
        <v>43953600</v>
      </c>
      <c r="V1339" s="13">
        <v>218600</v>
      </c>
      <c r="W1339" s="13">
        <v>-8000</v>
      </c>
      <c r="X1339" s="13">
        <v>8930500</v>
      </c>
      <c r="Y1339" s="13">
        <v>103506400</v>
      </c>
    </row>
    <row r="1340" spans="2:25" x14ac:dyDescent="0.25">
      <c r="B1340" s="2">
        <v>1335</v>
      </c>
      <c r="C1340" s="2">
        <v>2013</v>
      </c>
      <c r="D1340" s="1">
        <v>52002</v>
      </c>
      <c r="E1340" t="s">
        <v>990</v>
      </c>
      <c r="F1340" s="2" t="s">
        <v>1</v>
      </c>
      <c r="G1340" s="13">
        <v>29639500</v>
      </c>
      <c r="H1340" s="13">
        <v>0</v>
      </c>
      <c r="I1340" s="13">
        <v>0</v>
      </c>
      <c r="J1340" s="13">
        <v>0</v>
      </c>
      <c r="K1340" s="13">
        <v>0</v>
      </c>
      <c r="L1340" s="13">
        <v>0</v>
      </c>
      <c r="M1340" s="13">
        <v>0</v>
      </c>
      <c r="N1340" s="13">
        <v>9900</v>
      </c>
      <c r="O1340" s="13">
        <v>24800</v>
      </c>
      <c r="P1340" s="13">
        <v>0</v>
      </c>
      <c r="Q1340" s="13">
        <v>0</v>
      </c>
      <c r="R1340" s="13">
        <v>30000</v>
      </c>
      <c r="S1340" s="13">
        <v>64700</v>
      </c>
      <c r="T1340" s="13">
        <v>9900</v>
      </c>
      <c r="U1340" s="13">
        <v>24800</v>
      </c>
      <c r="V1340" s="13">
        <v>0</v>
      </c>
      <c r="W1340" s="13">
        <v>0</v>
      </c>
      <c r="X1340" s="13">
        <v>30000</v>
      </c>
      <c r="Y1340" s="13">
        <v>64700</v>
      </c>
    </row>
    <row r="1341" spans="2:25" x14ac:dyDescent="0.25">
      <c r="B1341" s="2">
        <v>1336</v>
      </c>
      <c r="C1341" s="2">
        <v>2013</v>
      </c>
      <c r="D1341" s="1">
        <v>52004</v>
      </c>
      <c r="E1341" t="s">
        <v>991</v>
      </c>
      <c r="F1341" s="2" t="s">
        <v>1</v>
      </c>
      <c r="G1341" s="13">
        <v>31660100</v>
      </c>
      <c r="H1341" s="13">
        <v>0</v>
      </c>
      <c r="I1341" s="13">
        <v>0</v>
      </c>
      <c r="J1341" s="13">
        <v>0</v>
      </c>
      <c r="K1341" s="13">
        <v>0</v>
      </c>
      <c r="L1341" s="13">
        <v>0</v>
      </c>
      <c r="M1341" s="13">
        <v>0</v>
      </c>
      <c r="N1341" s="13">
        <v>100</v>
      </c>
      <c r="O1341" s="13">
        <v>9100</v>
      </c>
      <c r="P1341" s="13">
        <v>0</v>
      </c>
      <c r="Q1341" s="13">
        <v>0</v>
      </c>
      <c r="R1341" s="13">
        <v>8300</v>
      </c>
      <c r="S1341" s="13">
        <v>17500</v>
      </c>
      <c r="T1341" s="13">
        <v>100</v>
      </c>
      <c r="U1341" s="13">
        <v>9100</v>
      </c>
      <c r="V1341" s="13">
        <v>0</v>
      </c>
      <c r="W1341" s="13">
        <v>0</v>
      </c>
      <c r="X1341" s="13">
        <v>8300</v>
      </c>
      <c r="Y1341" s="13">
        <v>17500</v>
      </c>
    </row>
    <row r="1342" spans="2:25" x14ac:dyDescent="0.25">
      <c r="B1342" s="2">
        <v>1337</v>
      </c>
      <c r="C1342" s="2">
        <v>2013</v>
      </c>
      <c r="D1342" s="1">
        <v>52006</v>
      </c>
      <c r="E1342" t="s">
        <v>945</v>
      </c>
      <c r="F1342" s="2" t="s">
        <v>1</v>
      </c>
      <c r="G1342" s="13">
        <v>97841700</v>
      </c>
      <c r="H1342" s="13">
        <v>7300</v>
      </c>
      <c r="I1342" s="13">
        <v>74800</v>
      </c>
      <c r="J1342" s="13">
        <v>0</v>
      </c>
      <c r="K1342" s="13">
        <v>0</v>
      </c>
      <c r="L1342" s="13">
        <v>9100</v>
      </c>
      <c r="M1342" s="13">
        <v>91200</v>
      </c>
      <c r="N1342" s="13">
        <v>187500</v>
      </c>
      <c r="O1342" s="13">
        <v>285600</v>
      </c>
      <c r="P1342" s="13">
        <v>0</v>
      </c>
      <c r="Q1342" s="13">
        <v>2800</v>
      </c>
      <c r="R1342" s="13">
        <v>257200</v>
      </c>
      <c r="S1342" s="13">
        <v>733100</v>
      </c>
      <c r="T1342" s="13">
        <v>194800</v>
      </c>
      <c r="U1342" s="13">
        <v>360400</v>
      </c>
      <c r="V1342" s="13">
        <v>0</v>
      </c>
      <c r="W1342" s="13">
        <v>2800</v>
      </c>
      <c r="X1342" s="13">
        <v>266300</v>
      </c>
      <c r="Y1342" s="13">
        <v>824300</v>
      </c>
    </row>
    <row r="1343" spans="2:25" x14ac:dyDescent="0.25">
      <c r="B1343" s="2">
        <v>1338</v>
      </c>
      <c r="C1343" s="2">
        <v>2013</v>
      </c>
      <c r="D1343" s="1">
        <v>52008</v>
      </c>
      <c r="E1343" t="s">
        <v>992</v>
      </c>
      <c r="F1343" s="2" t="s">
        <v>1</v>
      </c>
      <c r="G1343" s="13">
        <v>44844800</v>
      </c>
      <c r="H1343" s="13">
        <v>0</v>
      </c>
      <c r="I1343" s="13">
        <v>0</v>
      </c>
      <c r="J1343" s="13">
        <v>0</v>
      </c>
      <c r="K1343" s="13">
        <v>0</v>
      </c>
      <c r="L1343" s="13">
        <v>0</v>
      </c>
      <c r="M1343" s="13">
        <v>0</v>
      </c>
      <c r="N1343" s="13">
        <v>184600</v>
      </c>
      <c r="O1343" s="13">
        <v>60500</v>
      </c>
      <c r="P1343" s="13">
        <v>0</v>
      </c>
      <c r="Q1343" s="13">
        <v>27000</v>
      </c>
      <c r="R1343" s="13">
        <v>167300</v>
      </c>
      <c r="S1343" s="13">
        <v>439400</v>
      </c>
      <c r="T1343" s="13">
        <v>184600</v>
      </c>
      <c r="U1343" s="13">
        <v>60500</v>
      </c>
      <c r="V1343" s="13">
        <v>0</v>
      </c>
      <c r="W1343" s="13">
        <v>27000</v>
      </c>
      <c r="X1343" s="13">
        <v>167300</v>
      </c>
      <c r="Y1343" s="13">
        <v>439400</v>
      </c>
    </row>
    <row r="1344" spans="2:25" x14ac:dyDescent="0.25">
      <c r="B1344" s="2">
        <v>1339</v>
      </c>
      <c r="C1344" s="2">
        <v>2013</v>
      </c>
      <c r="D1344" s="1">
        <v>52010</v>
      </c>
      <c r="E1344" t="s">
        <v>993</v>
      </c>
      <c r="F1344" s="2" t="s">
        <v>1</v>
      </c>
      <c r="G1344" s="13">
        <v>38043000</v>
      </c>
      <c r="H1344" s="13">
        <v>1800</v>
      </c>
      <c r="I1344" s="13">
        <v>18100</v>
      </c>
      <c r="J1344" s="13">
        <v>0</v>
      </c>
      <c r="K1344" s="13">
        <v>0</v>
      </c>
      <c r="L1344" s="13">
        <v>500</v>
      </c>
      <c r="M1344" s="13">
        <v>20400</v>
      </c>
      <c r="N1344" s="13">
        <v>23700</v>
      </c>
      <c r="O1344" s="13">
        <v>22100</v>
      </c>
      <c r="P1344" s="13">
        <v>0</v>
      </c>
      <c r="Q1344" s="13">
        <v>0</v>
      </c>
      <c r="R1344" s="13">
        <v>15400</v>
      </c>
      <c r="S1344" s="13">
        <v>61200</v>
      </c>
      <c r="T1344" s="13">
        <v>25500</v>
      </c>
      <c r="U1344" s="13">
        <v>40200</v>
      </c>
      <c r="V1344" s="13">
        <v>0</v>
      </c>
      <c r="W1344" s="13">
        <v>0</v>
      </c>
      <c r="X1344" s="13">
        <v>15900</v>
      </c>
      <c r="Y1344" s="13">
        <v>81600</v>
      </c>
    </row>
    <row r="1345" spans="2:25" x14ac:dyDescent="0.25">
      <c r="B1345" s="2">
        <v>1340</v>
      </c>
      <c r="C1345" s="2">
        <v>2013</v>
      </c>
      <c r="D1345" s="1">
        <v>52012</v>
      </c>
      <c r="E1345" t="s">
        <v>437</v>
      </c>
      <c r="F1345" s="2" t="s">
        <v>1</v>
      </c>
      <c r="G1345" s="13">
        <v>30599000</v>
      </c>
      <c r="H1345" s="13">
        <v>183700</v>
      </c>
      <c r="I1345" s="13">
        <v>805500</v>
      </c>
      <c r="J1345" s="13">
        <v>0</v>
      </c>
      <c r="K1345" s="13">
        <v>-23800</v>
      </c>
      <c r="L1345" s="13">
        <v>12600</v>
      </c>
      <c r="M1345" s="13">
        <v>978000</v>
      </c>
      <c r="N1345" s="13">
        <v>0</v>
      </c>
      <c r="O1345" s="13">
        <v>2300</v>
      </c>
      <c r="P1345" s="13">
        <v>0</v>
      </c>
      <c r="Q1345" s="13">
        <v>-23800</v>
      </c>
      <c r="R1345" s="13">
        <v>64500</v>
      </c>
      <c r="S1345" s="13">
        <v>66800</v>
      </c>
      <c r="T1345" s="13">
        <v>183700</v>
      </c>
      <c r="U1345" s="13">
        <v>807800</v>
      </c>
      <c r="V1345" s="13">
        <v>0</v>
      </c>
      <c r="W1345" s="13">
        <v>0</v>
      </c>
      <c r="X1345" s="13">
        <v>77100</v>
      </c>
      <c r="Y1345" s="13">
        <v>1044800</v>
      </c>
    </row>
    <row r="1346" spans="2:25" x14ac:dyDescent="0.25">
      <c r="B1346" s="2">
        <v>1341</v>
      </c>
      <c r="C1346" s="2">
        <v>2013</v>
      </c>
      <c r="D1346" s="1">
        <v>52014</v>
      </c>
      <c r="E1346" t="s">
        <v>994</v>
      </c>
      <c r="F1346" s="2" t="s">
        <v>1</v>
      </c>
      <c r="G1346" s="13">
        <v>32802800</v>
      </c>
      <c r="H1346" s="13">
        <v>0</v>
      </c>
      <c r="I1346" s="13">
        <v>0</v>
      </c>
      <c r="J1346" s="13">
        <v>0</v>
      </c>
      <c r="K1346" s="13">
        <v>0</v>
      </c>
      <c r="L1346" s="13">
        <v>0</v>
      </c>
      <c r="M1346" s="13">
        <v>0</v>
      </c>
      <c r="N1346" s="13">
        <v>15700</v>
      </c>
      <c r="O1346" s="13">
        <v>8600</v>
      </c>
      <c r="P1346" s="13">
        <v>0</v>
      </c>
      <c r="Q1346" s="13">
        <v>0</v>
      </c>
      <c r="R1346" s="13">
        <v>58200</v>
      </c>
      <c r="S1346" s="13">
        <v>82500</v>
      </c>
      <c r="T1346" s="13">
        <v>15700</v>
      </c>
      <c r="U1346" s="13">
        <v>8600</v>
      </c>
      <c r="V1346" s="13">
        <v>0</v>
      </c>
      <c r="W1346" s="13">
        <v>0</v>
      </c>
      <c r="X1346" s="13">
        <v>58200</v>
      </c>
      <c r="Y1346" s="13">
        <v>82500</v>
      </c>
    </row>
    <row r="1347" spans="2:25" x14ac:dyDescent="0.25">
      <c r="B1347" s="2">
        <v>1342</v>
      </c>
      <c r="C1347" s="2">
        <v>2013</v>
      </c>
      <c r="D1347" s="1">
        <v>52016</v>
      </c>
      <c r="E1347" t="s">
        <v>995</v>
      </c>
      <c r="F1347" s="2" t="s">
        <v>1</v>
      </c>
      <c r="G1347" s="13">
        <v>43650500</v>
      </c>
      <c r="H1347" s="13">
        <v>0</v>
      </c>
      <c r="I1347" s="13">
        <v>0</v>
      </c>
      <c r="J1347" s="13">
        <v>0</v>
      </c>
      <c r="K1347" s="13">
        <v>0</v>
      </c>
      <c r="L1347" s="13">
        <v>0</v>
      </c>
      <c r="M1347" s="13">
        <v>0</v>
      </c>
      <c r="N1347" s="13">
        <v>19800</v>
      </c>
      <c r="O1347" s="13">
        <v>61300</v>
      </c>
      <c r="P1347" s="13">
        <v>0</v>
      </c>
      <c r="Q1347" s="13">
        <v>0</v>
      </c>
      <c r="R1347" s="13">
        <v>90600</v>
      </c>
      <c r="S1347" s="13">
        <v>171700</v>
      </c>
      <c r="T1347" s="13">
        <v>19800</v>
      </c>
      <c r="U1347" s="13">
        <v>61300</v>
      </c>
      <c r="V1347" s="13">
        <v>0</v>
      </c>
      <c r="W1347" s="13">
        <v>0</v>
      </c>
      <c r="X1347" s="13">
        <v>90600</v>
      </c>
      <c r="Y1347" s="13">
        <v>171700</v>
      </c>
    </row>
    <row r="1348" spans="2:25" x14ac:dyDescent="0.25">
      <c r="B1348" s="2">
        <v>1343</v>
      </c>
      <c r="C1348" s="2">
        <v>2013</v>
      </c>
      <c r="D1348" s="1">
        <v>52018</v>
      </c>
      <c r="E1348" t="s">
        <v>313</v>
      </c>
      <c r="F1348" s="2" t="s">
        <v>1</v>
      </c>
      <c r="G1348" s="13">
        <v>39676800</v>
      </c>
      <c r="H1348" s="13">
        <v>0</v>
      </c>
      <c r="I1348" s="13">
        <v>0</v>
      </c>
      <c r="J1348" s="13">
        <v>0</v>
      </c>
      <c r="K1348" s="13">
        <v>0</v>
      </c>
      <c r="L1348" s="13">
        <v>0</v>
      </c>
      <c r="M1348" s="13">
        <v>0</v>
      </c>
      <c r="N1348" s="13">
        <v>5700</v>
      </c>
      <c r="O1348" s="13">
        <v>277400</v>
      </c>
      <c r="P1348" s="13">
        <v>0</v>
      </c>
      <c r="Q1348" s="13">
        <v>15700</v>
      </c>
      <c r="R1348" s="13">
        <v>407200</v>
      </c>
      <c r="S1348" s="13">
        <v>706000</v>
      </c>
      <c r="T1348" s="13">
        <v>5700</v>
      </c>
      <c r="U1348" s="13">
        <v>277400</v>
      </c>
      <c r="V1348" s="13">
        <v>0</v>
      </c>
      <c r="W1348" s="13">
        <v>15700</v>
      </c>
      <c r="X1348" s="13">
        <v>407200</v>
      </c>
      <c r="Y1348" s="13">
        <v>706000</v>
      </c>
    </row>
    <row r="1349" spans="2:25" x14ac:dyDescent="0.25">
      <c r="B1349" s="2">
        <v>1344</v>
      </c>
      <c r="C1349" s="2">
        <v>2013</v>
      </c>
      <c r="D1349" s="1">
        <v>52020</v>
      </c>
      <c r="E1349" t="s">
        <v>996</v>
      </c>
      <c r="F1349" s="2" t="s">
        <v>1</v>
      </c>
      <c r="G1349" s="13">
        <v>56963700</v>
      </c>
      <c r="H1349" s="13">
        <v>0</v>
      </c>
      <c r="I1349" s="13">
        <v>326000</v>
      </c>
      <c r="J1349" s="13">
        <v>0</v>
      </c>
      <c r="K1349" s="13">
        <v>0</v>
      </c>
      <c r="L1349" s="13">
        <v>2500</v>
      </c>
      <c r="M1349" s="13">
        <v>328500</v>
      </c>
      <c r="N1349" s="13">
        <v>76800</v>
      </c>
      <c r="O1349" s="13">
        <v>58900</v>
      </c>
      <c r="P1349" s="13">
        <v>9500</v>
      </c>
      <c r="Q1349" s="13">
        <v>-100</v>
      </c>
      <c r="R1349" s="13">
        <v>45800</v>
      </c>
      <c r="S1349" s="13">
        <v>190900</v>
      </c>
      <c r="T1349" s="13">
        <v>76800</v>
      </c>
      <c r="U1349" s="13">
        <v>384900</v>
      </c>
      <c r="V1349" s="13">
        <v>9500</v>
      </c>
      <c r="W1349" s="13">
        <v>-100</v>
      </c>
      <c r="X1349" s="13">
        <v>48300</v>
      </c>
      <c r="Y1349" s="13">
        <v>519400</v>
      </c>
    </row>
    <row r="1350" spans="2:25" x14ac:dyDescent="0.25">
      <c r="B1350" s="2">
        <v>1345</v>
      </c>
      <c r="C1350" s="2">
        <v>2013</v>
      </c>
      <c r="D1350" s="1">
        <v>52022</v>
      </c>
      <c r="E1350" t="s">
        <v>997</v>
      </c>
      <c r="F1350" s="2" t="s">
        <v>1</v>
      </c>
      <c r="G1350" s="13">
        <v>84260300</v>
      </c>
      <c r="H1350" s="13">
        <v>2900</v>
      </c>
      <c r="I1350" s="13">
        <v>21600</v>
      </c>
      <c r="J1350" s="13">
        <v>0</v>
      </c>
      <c r="K1350" s="13">
        <v>0</v>
      </c>
      <c r="L1350" s="13">
        <v>2300</v>
      </c>
      <c r="M1350" s="13">
        <v>26800</v>
      </c>
      <c r="N1350" s="13">
        <v>266700</v>
      </c>
      <c r="O1350" s="13">
        <v>459000</v>
      </c>
      <c r="P1350" s="13">
        <v>0</v>
      </c>
      <c r="Q1350" s="13">
        <v>0</v>
      </c>
      <c r="R1350" s="13">
        <v>136400</v>
      </c>
      <c r="S1350" s="13">
        <v>862100</v>
      </c>
      <c r="T1350" s="13">
        <v>269600</v>
      </c>
      <c r="U1350" s="13">
        <v>480600</v>
      </c>
      <c r="V1350" s="13">
        <v>0</v>
      </c>
      <c r="W1350" s="13">
        <v>0</v>
      </c>
      <c r="X1350" s="13">
        <v>138700</v>
      </c>
      <c r="Y1350" s="13">
        <v>888900</v>
      </c>
    </row>
    <row r="1351" spans="2:25" x14ac:dyDescent="0.25">
      <c r="B1351" s="2">
        <v>1346</v>
      </c>
      <c r="C1351" s="2">
        <v>2013</v>
      </c>
      <c r="D1351" s="1">
        <v>52024</v>
      </c>
      <c r="E1351" t="s">
        <v>998</v>
      </c>
      <c r="F1351" s="2" t="s">
        <v>1</v>
      </c>
      <c r="G1351" s="13">
        <v>38281000</v>
      </c>
      <c r="H1351" s="13">
        <v>0</v>
      </c>
      <c r="I1351" s="13">
        <v>0</v>
      </c>
      <c r="J1351" s="13">
        <v>0</v>
      </c>
      <c r="K1351" s="13">
        <v>0</v>
      </c>
      <c r="L1351" s="13">
        <v>100</v>
      </c>
      <c r="M1351" s="13">
        <v>100</v>
      </c>
      <c r="N1351" s="13">
        <v>22000</v>
      </c>
      <c r="O1351" s="13">
        <v>28100</v>
      </c>
      <c r="P1351" s="13">
        <v>0</v>
      </c>
      <c r="Q1351" s="13">
        <v>-100</v>
      </c>
      <c r="R1351" s="13">
        <v>5300</v>
      </c>
      <c r="S1351" s="13">
        <v>55300</v>
      </c>
      <c r="T1351" s="13">
        <v>22000</v>
      </c>
      <c r="U1351" s="13">
        <v>28100</v>
      </c>
      <c r="V1351" s="13">
        <v>0</v>
      </c>
      <c r="W1351" s="13">
        <v>-100</v>
      </c>
      <c r="X1351" s="13">
        <v>5400</v>
      </c>
      <c r="Y1351" s="13">
        <v>55400</v>
      </c>
    </row>
    <row r="1352" spans="2:25" x14ac:dyDescent="0.25">
      <c r="B1352" s="2">
        <v>1347</v>
      </c>
      <c r="C1352" s="2">
        <v>2013</v>
      </c>
      <c r="D1352" s="1">
        <v>52026</v>
      </c>
      <c r="E1352" t="s">
        <v>999</v>
      </c>
      <c r="F1352" s="2" t="s">
        <v>1</v>
      </c>
      <c r="G1352" s="13">
        <v>47423400</v>
      </c>
      <c r="H1352" s="13">
        <v>11600</v>
      </c>
      <c r="I1352" s="13">
        <v>74100</v>
      </c>
      <c r="J1352" s="13">
        <v>0</v>
      </c>
      <c r="K1352" s="13">
        <v>0</v>
      </c>
      <c r="L1352" s="13">
        <v>22500</v>
      </c>
      <c r="M1352" s="13">
        <v>108200</v>
      </c>
      <c r="N1352" s="13">
        <v>4500</v>
      </c>
      <c r="O1352" s="13">
        <v>40100</v>
      </c>
      <c r="P1352" s="13">
        <v>0</v>
      </c>
      <c r="Q1352" s="13">
        <v>0</v>
      </c>
      <c r="R1352" s="13">
        <v>153200</v>
      </c>
      <c r="S1352" s="13">
        <v>197800</v>
      </c>
      <c r="T1352" s="13">
        <v>16100</v>
      </c>
      <c r="U1352" s="13">
        <v>114200</v>
      </c>
      <c r="V1352" s="13">
        <v>0</v>
      </c>
      <c r="W1352" s="13">
        <v>0</v>
      </c>
      <c r="X1352" s="13">
        <v>175700</v>
      </c>
      <c r="Y1352" s="13">
        <v>306000</v>
      </c>
    </row>
    <row r="1353" spans="2:25" x14ac:dyDescent="0.25">
      <c r="B1353" s="2">
        <v>1348</v>
      </c>
      <c r="C1353" s="2">
        <v>2013</v>
      </c>
      <c r="D1353" s="1">
        <v>52028</v>
      </c>
      <c r="E1353" t="s">
        <v>1000</v>
      </c>
      <c r="F1353" s="2" t="s">
        <v>1</v>
      </c>
      <c r="G1353" s="13">
        <v>30701000</v>
      </c>
      <c r="H1353" s="13">
        <v>18000</v>
      </c>
      <c r="I1353" s="13">
        <v>10400</v>
      </c>
      <c r="J1353" s="13">
        <v>0</v>
      </c>
      <c r="K1353" s="13">
        <v>0</v>
      </c>
      <c r="L1353" s="13">
        <v>1200</v>
      </c>
      <c r="M1353" s="13">
        <v>29600</v>
      </c>
      <c r="N1353" s="13">
        <v>0</v>
      </c>
      <c r="O1353" s="13">
        <v>33600</v>
      </c>
      <c r="P1353" s="13">
        <v>0</v>
      </c>
      <c r="Q1353" s="13">
        <v>500</v>
      </c>
      <c r="R1353" s="13">
        <v>100400</v>
      </c>
      <c r="S1353" s="13">
        <v>134500</v>
      </c>
      <c r="T1353" s="13">
        <v>18000</v>
      </c>
      <c r="U1353" s="13">
        <v>44000</v>
      </c>
      <c r="V1353" s="13">
        <v>0</v>
      </c>
      <c r="W1353" s="13">
        <v>500</v>
      </c>
      <c r="X1353" s="13">
        <v>101600</v>
      </c>
      <c r="Y1353" s="13">
        <v>164100</v>
      </c>
    </row>
    <row r="1354" spans="2:25" x14ac:dyDescent="0.25">
      <c r="B1354" s="2">
        <v>1349</v>
      </c>
      <c r="C1354" s="2">
        <v>2013</v>
      </c>
      <c r="D1354" s="1">
        <v>52030</v>
      </c>
      <c r="E1354" t="s">
        <v>344</v>
      </c>
      <c r="F1354" s="2" t="s">
        <v>1</v>
      </c>
      <c r="G1354" s="13">
        <v>32555400</v>
      </c>
      <c r="H1354" s="13">
        <v>0</v>
      </c>
      <c r="I1354" s="13">
        <v>0</v>
      </c>
      <c r="J1354" s="13">
        <v>0</v>
      </c>
      <c r="K1354" s="13">
        <v>0</v>
      </c>
      <c r="L1354" s="13">
        <v>0</v>
      </c>
      <c r="M1354" s="13">
        <v>0</v>
      </c>
      <c r="N1354" s="13">
        <v>6200</v>
      </c>
      <c r="O1354" s="13">
        <v>2100</v>
      </c>
      <c r="P1354" s="13">
        <v>0</v>
      </c>
      <c r="Q1354" s="13">
        <v>-100</v>
      </c>
      <c r="R1354" s="13">
        <v>152300</v>
      </c>
      <c r="S1354" s="13">
        <v>160500</v>
      </c>
      <c r="T1354" s="13">
        <v>6200</v>
      </c>
      <c r="U1354" s="13">
        <v>2100</v>
      </c>
      <c r="V1354" s="13">
        <v>0</v>
      </c>
      <c r="W1354" s="13">
        <v>-100</v>
      </c>
      <c r="X1354" s="13">
        <v>152300</v>
      </c>
      <c r="Y1354" s="13">
        <v>160500</v>
      </c>
    </row>
    <row r="1355" spans="2:25" x14ac:dyDescent="0.25">
      <c r="B1355" s="2">
        <v>1350</v>
      </c>
      <c r="C1355" s="2">
        <v>2013</v>
      </c>
      <c r="D1355" s="1">
        <v>52032</v>
      </c>
      <c r="E1355" t="s">
        <v>1001</v>
      </c>
      <c r="F1355" s="2" t="s">
        <v>1</v>
      </c>
      <c r="G1355" s="13">
        <v>32509300</v>
      </c>
      <c r="H1355" s="13">
        <v>0</v>
      </c>
      <c r="I1355" s="13">
        <v>0</v>
      </c>
      <c r="J1355" s="13">
        <v>0</v>
      </c>
      <c r="K1355" s="13">
        <v>0</v>
      </c>
      <c r="L1355" s="13">
        <v>0</v>
      </c>
      <c r="M1355" s="13">
        <v>0</v>
      </c>
      <c r="N1355" s="13">
        <v>200</v>
      </c>
      <c r="O1355" s="13">
        <v>0</v>
      </c>
      <c r="P1355" s="13">
        <v>0</v>
      </c>
      <c r="Q1355" s="13">
        <v>100</v>
      </c>
      <c r="R1355" s="13">
        <v>41400</v>
      </c>
      <c r="S1355" s="13">
        <v>41700</v>
      </c>
      <c r="T1355" s="13">
        <v>200</v>
      </c>
      <c r="U1355" s="13">
        <v>0</v>
      </c>
      <c r="V1355" s="13">
        <v>0</v>
      </c>
      <c r="W1355" s="13">
        <v>100</v>
      </c>
      <c r="X1355" s="13">
        <v>41400</v>
      </c>
      <c r="Y1355" s="13">
        <v>41700</v>
      </c>
    </row>
    <row r="1356" spans="2:25" x14ac:dyDescent="0.25">
      <c r="B1356" s="2">
        <v>1351</v>
      </c>
      <c r="C1356" s="2">
        <v>2013</v>
      </c>
      <c r="D1356" s="1">
        <v>52106</v>
      </c>
      <c r="E1356" t="s">
        <v>1002</v>
      </c>
      <c r="F1356" s="2" t="s">
        <v>19</v>
      </c>
      <c r="G1356" s="13">
        <v>3886400</v>
      </c>
      <c r="H1356" s="13">
        <v>0</v>
      </c>
      <c r="I1356" s="13">
        <v>0</v>
      </c>
      <c r="J1356" s="13">
        <v>0</v>
      </c>
      <c r="K1356" s="13">
        <v>0</v>
      </c>
      <c r="L1356" s="13">
        <v>0</v>
      </c>
      <c r="M1356" s="13">
        <v>0</v>
      </c>
      <c r="N1356" s="13">
        <v>13200</v>
      </c>
      <c r="O1356" s="13">
        <v>2500</v>
      </c>
      <c r="P1356" s="13">
        <v>0</v>
      </c>
      <c r="Q1356" s="13">
        <v>1800</v>
      </c>
      <c r="R1356" s="13">
        <v>1200</v>
      </c>
      <c r="S1356" s="13">
        <v>18700</v>
      </c>
      <c r="T1356" s="13">
        <v>13200</v>
      </c>
      <c r="U1356" s="13">
        <v>2500</v>
      </c>
      <c r="V1356" s="13">
        <v>0</v>
      </c>
      <c r="W1356" s="13">
        <v>1800</v>
      </c>
      <c r="X1356" s="13">
        <v>1200</v>
      </c>
      <c r="Y1356" s="13">
        <v>18700</v>
      </c>
    </row>
    <row r="1357" spans="2:25" x14ac:dyDescent="0.25">
      <c r="B1357" s="2">
        <v>1352</v>
      </c>
      <c r="C1357" s="2">
        <v>2013</v>
      </c>
      <c r="D1357" s="1">
        <v>52111</v>
      </c>
      <c r="E1357" t="s">
        <v>1003</v>
      </c>
      <c r="F1357" s="2" t="s">
        <v>19</v>
      </c>
      <c r="G1357" s="13">
        <v>13652200</v>
      </c>
      <c r="H1357" s="13">
        <v>0</v>
      </c>
      <c r="I1357" s="13">
        <v>0</v>
      </c>
      <c r="J1357" s="13">
        <v>0</v>
      </c>
      <c r="K1357" s="13">
        <v>0</v>
      </c>
      <c r="L1357" s="13">
        <v>0</v>
      </c>
      <c r="M1357" s="13">
        <v>0</v>
      </c>
      <c r="N1357" s="13">
        <v>73100</v>
      </c>
      <c r="O1357" s="13">
        <v>34500</v>
      </c>
      <c r="P1357" s="13">
        <v>0</v>
      </c>
      <c r="Q1357" s="13">
        <v>-14200</v>
      </c>
      <c r="R1357" s="13">
        <v>3300</v>
      </c>
      <c r="S1357" s="13">
        <v>96700</v>
      </c>
      <c r="T1357" s="13">
        <v>73100</v>
      </c>
      <c r="U1357" s="13">
        <v>34500</v>
      </c>
      <c r="V1357" s="13">
        <v>0</v>
      </c>
      <c r="W1357" s="13">
        <v>-14200</v>
      </c>
      <c r="X1357" s="13">
        <v>3300</v>
      </c>
      <c r="Y1357" s="13">
        <v>96700</v>
      </c>
    </row>
    <row r="1358" spans="2:25" x14ac:dyDescent="0.25">
      <c r="B1358" s="2">
        <v>1353</v>
      </c>
      <c r="C1358" s="2">
        <v>2013</v>
      </c>
      <c r="D1358" s="1">
        <v>52146</v>
      </c>
      <c r="E1358" t="s">
        <v>1004</v>
      </c>
      <c r="F1358" s="2" t="s">
        <v>19</v>
      </c>
      <c r="G1358" s="13">
        <v>31276000</v>
      </c>
      <c r="H1358" s="13">
        <v>0</v>
      </c>
      <c r="I1358" s="13">
        <v>0</v>
      </c>
      <c r="J1358" s="13">
        <v>0</v>
      </c>
      <c r="K1358" s="13">
        <v>0</v>
      </c>
      <c r="L1358" s="13">
        <v>0</v>
      </c>
      <c r="M1358" s="13">
        <v>0</v>
      </c>
      <c r="N1358" s="13">
        <v>128500</v>
      </c>
      <c r="O1358" s="13">
        <v>318600</v>
      </c>
      <c r="P1358" s="13">
        <v>2500</v>
      </c>
      <c r="Q1358" s="13">
        <v>3000</v>
      </c>
      <c r="R1358" s="13">
        <v>13300</v>
      </c>
      <c r="S1358" s="13">
        <v>465900</v>
      </c>
      <c r="T1358" s="13">
        <v>128500</v>
      </c>
      <c r="U1358" s="13">
        <v>318600</v>
      </c>
      <c r="V1358" s="13">
        <v>2500</v>
      </c>
      <c r="W1358" s="13">
        <v>3000</v>
      </c>
      <c r="X1358" s="13">
        <v>13300</v>
      </c>
      <c r="Y1358" s="13">
        <v>465900</v>
      </c>
    </row>
    <row r="1359" spans="2:25" x14ac:dyDescent="0.25">
      <c r="B1359" s="2">
        <v>1354</v>
      </c>
      <c r="C1359" s="2">
        <v>2013</v>
      </c>
      <c r="D1359" s="1">
        <v>52186</v>
      </c>
      <c r="E1359" t="s">
        <v>1005</v>
      </c>
      <c r="F1359" s="2" t="s">
        <v>19</v>
      </c>
      <c r="G1359" s="13">
        <v>15742600</v>
      </c>
      <c r="H1359" s="13">
        <v>700</v>
      </c>
      <c r="I1359" s="13">
        <v>600</v>
      </c>
      <c r="J1359" s="13">
        <v>0</v>
      </c>
      <c r="K1359" s="13">
        <v>0</v>
      </c>
      <c r="L1359" s="13">
        <v>100</v>
      </c>
      <c r="M1359" s="13">
        <v>1400</v>
      </c>
      <c r="N1359" s="13">
        <v>125000</v>
      </c>
      <c r="O1359" s="13">
        <v>25000</v>
      </c>
      <c r="P1359" s="13">
        <v>0</v>
      </c>
      <c r="Q1359" s="13">
        <v>0</v>
      </c>
      <c r="R1359" s="13">
        <v>4000</v>
      </c>
      <c r="S1359" s="13">
        <v>154000</v>
      </c>
      <c r="T1359" s="13">
        <v>125700</v>
      </c>
      <c r="U1359" s="13">
        <v>25600</v>
      </c>
      <c r="V1359" s="13">
        <v>0</v>
      </c>
      <c r="W1359" s="13">
        <v>0</v>
      </c>
      <c r="X1359" s="13">
        <v>4100</v>
      </c>
      <c r="Y1359" s="13">
        <v>155400</v>
      </c>
    </row>
    <row r="1360" spans="2:25" x14ac:dyDescent="0.25">
      <c r="B1360" s="2">
        <v>1355</v>
      </c>
      <c r="C1360" s="2">
        <v>2013</v>
      </c>
      <c r="D1360" s="1">
        <v>52196</v>
      </c>
      <c r="E1360" t="s">
        <v>1006</v>
      </c>
      <c r="F1360" s="2" t="s">
        <v>19</v>
      </c>
      <c r="G1360" s="13">
        <v>2273600</v>
      </c>
      <c r="H1360" s="13">
        <v>0</v>
      </c>
      <c r="I1360" s="13">
        <v>0</v>
      </c>
      <c r="J1360" s="13">
        <v>0</v>
      </c>
      <c r="K1360" s="13">
        <v>0</v>
      </c>
      <c r="L1360" s="13">
        <v>0</v>
      </c>
      <c r="M1360" s="13">
        <v>0</v>
      </c>
      <c r="N1360" s="13">
        <v>43000</v>
      </c>
      <c r="O1360" s="13">
        <v>14700</v>
      </c>
      <c r="P1360" s="13">
        <v>0</v>
      </c>
      <c r="Q1360" s="13">
        <v>0</v>
      </c>
      <c r="R1360" s="13">
        <v>1300</v>
      </c>
      <c r="S1360" s="13">
        <v>59000</v>
      </c>
      <c r="T1360" s="13">
        <v>43000</v>
      </c>
      <c r="U1360" s="13">
        <v>14700</v>
      </c>
      <c r="V1360" s="13">
        <v>0</v>
      </c>
      <c r="W1360" s="13">
        <v>0</v>
      </c>
      <c r="X1360" s="13">
        <v>1300</v>
      </c>
      <c r="Y1360" s="13">
        <v>59000</v>
      </c>
    </row>
    <row r="1361" spans="2:25" x14ac:dyDescent="0.25">
      <c r="B1361" s="2">
        <v>1356</v>
      </c>
      <c r="C1361" s="2">
        <v>2013</v>
      </c>
      <c r="D1361" s="1">
        <v>52276</v>
      </c>
      <c r="E1361" t="s">
        <v>1007</v>
      </c>
      <c r="F1361" s="2" t="s">
        <v>20</v>
      </c>
      <c r="G1361" s="13">
        <v>258898200</v>
      </c>
      <c r="H1361" s="13">
        <v>956200</v>
      </c>
      <c r="I1361" s="13">
        <v>14863700</v>
      </c>
      <c r="J1361" s="13">
        <v>0</v>
      </c>
      <c r="K1361" s="13">
        <v>-5029200</v>
      </c>
      <c r="L1361" s="13">
        <v>819100</v>
      </c>
      <c r="M1361" s="13">
        <v>11609800</v>
      </c>
      <c r="N1361" s="13">
        <v>6201000</v>
      </c>
      <c r="O1361" s="13">
        <v>1687300</v>
      </c>
      <c r="P1361" s="13">
        <v>0</v>
      </c>
      <c r="Q1361" s="13">
        <v>-5024800</v>
      </c>
      <c r="R1361" s="13">
        <v>664000</v>
      </c>
      <c r="S1361" s="13">
        <v>8556700</v>
      </c>
      <c r="T1361" s="13">
        <v>7157200</v>
      </c>
      <c r="U1361" s="13">
        <v>16551000</v>
      </c>
      <c r="V1361" s="13">
        <v>0</v>
      </c>
      <c r="W1361" s="13">
        <v>4400</v>
      </c>
      <c r="X1361" s="13">
        <v>1483100</v>
      </c>
      <c r="Y1361" s="13">
        <v>20166500</v>
      </c>
    </row>
    <row r="1362" spans="2:25" x14ac:dyDescent="0.25">
      <c r="B1362" s="2">
        <v>1357</v>
      </c>
      <c r="C1362" s="2">
        <v>2013</v>
      </c>
      <c r="D1362" s="1">
        <v>53002</v>
      </c>
      <c r="E1362" t="s">
        <v>1008</v>
      </c>
      <c r="F1362" s="2" t="s">
        <v>1</v>
      </c>
      <c r="G1362" s="13">
        <v>46005000</v>
      </c>
      <c r="H1362" s="13">
        <v>100</v>
      </c>
      <c r="I1362" s="13">
        <v>900</v>
      </c>
      <c r="J1362" s="13">
        <v>0</v>
      </c>
      <c r="K1362" s="13">
        <v>0</v>
      </c>
      <c r="L1362" s="13">
        <v>100</v>
      </c>
      <c r="M1362" s="13">
        <v>1100</v>
      </c>
      <c r="N1362" s="13">
        <v>75800</v>
      </c>
      <c r="O1362" s="13">
        <v>643200</v>
      </c>
      <c r="P1362" s="13">
        <v>4400</v>
      </c>
      <c r="Q1362" s="13">
        <v>54100</v>
      </c>
      <c r="R1362" s="13">
        <v>78500</v>
      </c>
      <c r="S1362" s="13">
        <v>856000</v>
      </c>
      <c r="T1362" s="13">
        <v>75900</v>
      </c>
      <c r="U1362" s="13">
        <v>644100</v>
      </c>
      <c r="V1362" s="13">
        <v>4400</v>
      </c>
      <c r="W1362" s="13">
        <v>54100</v>
      </c>
      <c r="X1362" s="13">
        <v>78600</v>
      </c>
      <c r="Y1362" s="13">
        <v>857100</v>
      </c>
    </row>
    <row r="1363" spans="2:25" x14ac:dyDescent="0.25">
      <c r="B1363" s="2">
        <v>1358</v>
      </c>
      <c r="C1363" s="2">
        <v>2013</v>
      </c>
      <c r="D1363" s="1">
        <v>53004</v>
      </c>
      <c r="E1363" t="s">
        <v>1009</v>
      </c>
      <c r="F1363" s="2" t="s">
        <v>1</v>
      </c>
      <c r="G1363" s="13">
        <v>401027700</v>
      </c>
      <c r="H1363" s="13">
        <v>324300</v>
      </c>
      <c r="I1363" s="13">
        <v>3349700</v>
      </c>
      <c r="J1363" s="13">
        <v>0</v>
      </c>
      <c r="K1363" s="13">
        <v>0</v>
      </c>
      <c r="L1363" s="13">
        <v>437500</v>
      </c>
      <c r="M1363" s="13">
        <v>4111500</v>
      </c>
      <c r="N1363" s="13">
        <v>1344400</v>
      </c>
      <c r="O1363" s="13">
        <v>4147800</v>
      </c>
      <c r="P1363" s="13">
        <v>0</v>
      </c>
      <c r="Q1363" s="13">
        <v>889900</v>
      </c>
      <c r="R1363" s="13">
        <v>496300</v>
      </c>
      <c r="S1363" s="13">
        <v>6878400</v>
      </c>
      <c r="T1363" s="13">
        <v>1668700</v>
      </c>
      <c r="U1363" s="13">
        <v>7497500</v>
      </c>
      <c r="V1363" s="13">
        <v>0</v>
      </c>
      <c r="W1363" s="13">
        <v>889900</v>
      </c>
      <c r="X1363" s="13">
        <v>933800</v>
      </c>
      <c r="Y1363" s="13">
        <v>10989900</v>
      </c>
    </row>
    <row r="1364" spans="2:25" x14ac:dyDescent="0.25">
      <c r="B1364" s="2">
        <v>1359</v>
      </c>
      <c r="C1364" s="2">
        <v>2013</v>
      </c>
      <c r="D1364" s="1">
        <v>53006</v>
      </c>
      <c r="E1364" t="s">
        <v>1010</v>
      </c>
      <c r="F1364" s="2" t="s">
        <v>1</v>
      </c>
      <c r="G1364" s="13">
        <v>89173400</v>
      </c>
      <c r="H1364" s="13">
        <v>0</v>
      </c>
      <c r="I1364" s="13">
        <v>0</v>
      </c>
      <c r="J1364" s="13">
        <v>0</v>
      </c>
      <c r="K1364" s="13">
        <v>0</v>
      </c>
      <c r="L1364" s="13">
        <v>0</v>
      </c>
      <c r="M1364" s="13">
        <v>0</v>
      </c>
      <c r="N1364" s="13">
        <v>53500</v>
      </c>
      <c r="O1364" s="13">
        <v>1296500</v>
      </c>
      <c r="P1364" s="13">
        <v>0</v>
      </c>
      <c r="Q1364" s="13">
        <v>0</v>
      </c>
      <c r="R1364" s="13">
        <v>67400</v>
      </c>
      <c r="S1364" s="13">
        <v>1417400</v>
      </c>
      <c r="T1364" s="13">
        <v>53500</v>
      </c>
      <c r="U1364" s="13">
        <v>1296500</v>
      </c>
      <c r="V1364" s="13">
        <v>0</v>
      </c>
      <c r="W1364" s="13">
        <v>0</v>
      </c>
      <c r="X1364" s="13">
        <v>67400</v>
      </c>
      <c r="Y1364" s="13">
        <v>1417400</v>
      </c>
    </row>
    <row r="1365" spans="2:25" x14ac:dyDescent="0.25">
      <c r="B1365" s="2">
        <v>1360</v>
      </c>
      <c r="C1365" s="2">
        <v>2013</v>
      </c>
      <c r="D1365" s="1">
        <v>53008</v>
      </c>
      <c r="E1365" t="s">
        <v>869</v>
      </c>
      <c r="F1365" s="2" t="s">
        <v>1</v>
      </c>
      <c r="G1365" s="13">
        <v>94917500</v>
      </c>
      <c r="H1365" s="13">
        <v>7400</v>
      </c>
      <c r="I1365" s="13">
        <v>28900</v>
      </c>
      <c r="J1365" s="13">
        <v>0</v>
      </c>
      <c r="K1365" s="13">
        <v>0</v>
      </c>
      <c r="L1365" s="13">
        <v>306000</v>
      </c>
      <c r="M1365" s="13">
        <v>342300</v>
      </c>
      <c r="N1365" s="13">
        <v>19100</v>
      </c>
      <c r="O1365" s="13">
        <v>36600</v>
      </c>
      <c r="P1365" s="13">
        <v>0</v>
      </c>
      <c r="Q1365" s="13">
        <v>0</v>
      </c>
      <c r="R1365" s="13">
        <v>232100</v>
      </c>
      <c r="S1365" s="13">
        <v>287800</v>
      </c>
      <c r="T1365" s="13">
        <v>26500</v>
      </c>
      <c r="U1365" s="13">
        <v>65500</v>
      </c>
      <c r="V1365" s="13">
        <v>0</v>
      </c>
      <c r="W1365" s="13">
        <v>0</v>
      </c>
      <c r="X1365" s="13">
        <v>538100</v>
      </c>
      <c r="Y1365" s="13">
        <v>630100</v>
      </c>
    </row>
    <row r="1366" spans="2:25" x14ac:dyDescent="0.25">
      <c r="B1366" s="2">
        <v>1361</v>
      </c>
      <c r="C1366" s="2">
        <v>2013</v>
      </c>
      <c r="D1366" s="1">
        <v>53010</v>
      </c>
      <c r="E1366" t="s">
        <v>43</v>
      </c>
      <c r="F1366" s="2" t="s">
        <v>1</v>
      </c>
      <c r="G1366" s="13">
        <v>65413000</v>
      </c>
      <c r="H1366" s="13">
        <v>300</v>
      </c>
      <c r="I1366" s="13">
        <v>84000</v>
      </c>
      <c r="J1366" s="13">
        <v>0</v>
      </c>
      <c r="K1366" s="13">
        <v>0</v>
      </c>
      <c r="L1366" s="13">
        <v>800</v>
      </c>
      <c r="M1366" s="13">
        <v>85100</v>
      </c>
      <c r="N1366" s="13">
        <v>40700</v>
      </c>
      <c r="O1366" s="13">
        <v>563800</v>
      </c>
      <c r="P1366" s="13">
        <v>0</v>
      </c>
      <c r="Q1366" s="13">
        <v>-5600</v>
      </c>
      <c r="R1366" s="13">
        <v>17400</v>
      </c>
      <c r="S1366" s="13">
        <v>616300</v>
      </c>
      <c r="T1366" s="13">
        <v>41000</v>
      </c>
      <c r="U1366" s="13">
        <v>647800</v>
      </c>
      <c r="V1366" s="13">
        <v>0</v>
      </c>
      <c r="W1366" s="13">
        <v>-5600</v>
      </c>
      <c r="X1366" s="13">
        <v>18200</v>
      </c>
      <c r="Y1366" s="13">
        <v>701400</v>
      </c>
    </row>
    <row r="1367" spans="2:25" x14ac:dyDescent="0.25">
      <c r="B1367" s="2">
        <v>1362</v>
      </c>
      <c r="C1367" s="2">
        <v>2013</v>
      </c>
      <c r="D1367" s="1">
        <v>53012</v>
      </c>
      <c r="E1367" t="s">
        <v>1011</v>
      </c>
      <c r="F1367" s="2" t="s">
        <v>1</v>
      </c>
      <c r="G1367" s="13">
        <v>353317700</v>
      </c>
      <c r="H1367" s="13">
        <v>149300</v>
      </c>
      <c r="I1367" s="13">
        <v>31500</v>
      </c>
      <c r="J1367" s="13">
        <v>0</v>
      </c>
      <c r="K1367" s="13">
        <v>0</v>
      </c>
      <c r="L1367" s="13">
        <v>52000</v>
      </c>
      <c r="M1367" s="13">
        <v>232800</v>
      </c>
      <c r="N1367" s="13">
        <v>809200</v>
      </c>
      <c r="O1367" s="13">
        <v>792600</v>
      </c>
      <c r="P1367" s="13">
        <v>2100</v>
      </c>
      <c r="Q1367" s="13">
        <v>0</v>
      </c>
      <c r="R1367" s="13">
        <v>521900</v>
      </c>
      <c r="S1367" s="13">
        <v>2125800</v>
      </c>
      <c r="T1367" s="13">
        <v>958500</v>
      </c>
      <c r="U1367" s="13">
        <v>824100</v>
      </c>
      <c r="V1367" s="13">
        <v>2100</v>
      </c>
      <c r="W1367" s="13">
        <v>0</v>
      </c>
      <c r="X1367" s="13">
        <v>573900</v>
      </c>
      <c r="Y1367" s="13">
        <v>2358600</v>
      </c>
    </row>
    <row r="1368" spans="2:25" x14ac:dyDescent="0.25">
      <c r="B1368" s="2">
        <v>1363</v>
      </c>
      <c r="C1368" s="2">
        <v>2013</v>
      </c>
      <c r="D1368" s="1">
        <v>53014</v>
      </c>
      <c r="E1368" t="s">
        <v>968</v>
      </c>
      <c r="F1368" s="2" t="s">
        <v>1</v>
      </c>
      <c r="G1368" s="13">
        <v>218344200</v>
      </c>
      <c r="H1368" s="13">
        <v>5700</v>
      </c>
      <c r="I1368" s="13">
        <v>56000</v>
      </c>
      <c r="J1368" s="13">
        <v>0</v>
      </c>
      <c r="K1368" s="13">
        <v>0</v>
      </c>
      <c r="L1368" s="13">
        <v>6400</v>
      </c>
      <c r="M1368" s="13">
        <v>68100</v>
      </c>
      <c r="N1368" s="13">
        <v>335100</v>
      </c>
      <c r="O1368" s="13">
        <v>1953700</v>
      </c>
      <c r="P1368" s="13">
        <v>0</v>
      </c>
      <c r="Q1368" s="13">
        <v>-74300</v>
      </c>
      <c r="R1368" s="13">
        <v>523300</v>
      </c>
      <c r="S1368" s="13">
        <v>2737800</v>
      </c>
      <c r="T1368" s="13">
        <v>340800</v>
      </c>
      <c r="U1368" s="13">
        <v>2009700</v>
      </c>
      <c r="V1368" s="13">
        <v>0</v>
      </c>
      <c r="W1368" s="13">
        <v>-74300</v>
      </c>
      <c r="X1368" s="13">
        <v>529700</v>
      </c>
      <c r="Y1368" s="13">
        <v>2805900</v>
      </c>
    </row>
    <row r="1369" spans="2:25" x14ac:dyDescent="0.25">
      <c r="B1369" s="2">
        <v>1364</v>
      </c>
      <c r="C1369" s="2">
        <v>2013</v>
      </c>
      <c r="D1369" s="1">
        <v>53016</v>
      </c>
      <c r="E1369" t="s">
        <v>1012</v>
      </c>
      <c r="F1369" s="2" t="s">
        <v>1</v>
      </c>
      <c r="G1369" s="13">
        <v>356192900</v>
      </c>
      <c r="H1369" s="13">
        <v>4600</v>
      </c>
      <c r="I1369" s="13">
        <v>258700</v>
      </c>
      <c r="J1369" s="13">
        <v>0</v>
      </c>
      <c r="K1369" s="13">
        <v>0</v>
      </c>
      <c r="L1369" s="13">
        <v>57100</v>
      </c>
      <c r="M1369" s="13">
        <v>320400</v>
      </c>
      <c r="N1369" s="13">
        <v>536000</v>
      </c>
      <c r="O1369" s="13">
        <v>2651300</v>
      </c>
      <c r="P1369" s="13">
        <v>0</v>
      </c>
      <c r="Q1369" s="13">
        <v>-50400</v>
      </c>
      <c r="R1369" s="13">
        <v>1493300</v>
      </c>
      <c r="S1369" s="13">
        <v>4630200</v>
      </c>
      <c r="T1369" s="13">
        <v>540600</v>
      </c>
      <c r="U1369" s="13">
        <v>2910000</v>
      </c>
      <c r="V1369" s="13">
        <v>0</v>
      </c>
      <c r="W1369" s="13">
        <v>-50400</v>
      </c>
      <c r="X1369" s="13">
        <v>1550400</v>
      </c>
      <c r="Y1369" s="13">
        <v>4950600</v>
      </c>
    </row>
    <row r="1370" spans="2:25" x14ac:dyDescent="0.25">
      <c r="B1370" s="2">
        <v>1365</v>
      </c>
      <c r="C1370" s="2">
        <v>2013</v>
      </c>
      <c r="D1370" s="1">
        <v>53018</v>
      </c>
      <c r="E1370" t="s">
        <v>929</v>
      </c>
      <c r="F1370" s="2" t="s">
        <v>1</v>
      </c>
      <c r="G1370" s="13">
        <v>75270500</v>
      </c>
      <c r="H1370" s="13">
        <v>0</v>
      </c>
      <c r="I1370" s="13">
        <v>0</v>
      </c>
      <c r="J1370" s="13">
        <v>0</v>
      </c>
      <c r="K1370" s="13">
        <v>0</v>
      </c>
      <c r="L1370" s="13">
        <v>0</v>
      </c>
      <c r="M1370" s="13">
        <v>0</v>
      </c>
      <c r="N1370" s="13">
        <v>38800</v>
      </c>
      <c r="O1370" s="13">
        <v>590900</v>
      </c>
      <c r="P1370" s="13">
        <v>0</v>
      </c>
      <c r="Q1370" s="13">
        <v>0</v>
      </c>
      <c r="R1370" s="13">
        <v>7500</v>
      </c>
      <c r="S1370" s="13">
        <v>637200</v>
      </c>
      <c r="T1370" s="13">
        <v>38800</v>
      </c>
      <c r="U1370" s="13">
        <v>590900</v>
      </c>
      <c r="V1370" s="13">
        <v>0</v>
      </c>
      <c r="W1370" s="13">
        <v>0</v>
      </c>
      <c r="X1370" s="13">
        <v>7500</v>
      </c>
      <c r="Y1370" s="13">
        <v>637200</v>
      </c>
    </row>
    <row r="1371" spans="2:25" x14ac:dyDescent="0.25">
      <c r="B1371" s="2">
        <v>1366</v>
      </c>
      <c r="C1371" s="2">
        <v>2013</v>
      </c>
      <c r="D1371" s="1">
        <v>53020</v>
      </c>
      <c r="E1371" t="s">
        <v>1013</v>
      </c>
      <c r="F1371" s="2" t="s">
        <v>1</v>
      </c>
      <c r="G1371" s="13">
        <v>71067700</v>
      </c>
      <c r="H1371" s="13">
        <v>5400</v>
      </c>
      <c r="I1371" s="13">
        <v>687000</v>
      </c>
      <c r="J1371" s="13">
        <v>0</v>
      </c>
      <c r="K1371" s="13">
        <v>0</v>
      </c>
      <c r="L1371" s="13">
        <v>57800</v>
      </c>
      <c r="M1371" s="13">
        <v>750200</v>
      </c>
      <c r="N1371" s="13">
        <v>222800</v>
      </c>
      <c r="O1371" s="13">
        <v>1172000</v>
      </c>
      <c r="P1371" s="13">
        <v>1000</v>
      </c>
      <c r="Q1371" s="13">
        <v>0</v>
      </c>
      <c r="R1371" s="13">
        <v>155800</v>
      </c>
      <c r="S1371" s="13">
        <v>1551600</v>
      </c>
      <c r="T1371" s="13">
        <v>228200</v>
      </c>
      <c r="U1371" s="13">
        <v>1859000</v>
      </c>
      <c r="V1371" s="13">
        <v>1000</v>
      </c>
      <c r="W1371" s="13">
        <v>0</v>
      </c>
      <c r="X1371" s="13">
        <v>213600</v>
      </c>
      <c r="Y1371" s="13">
        <v>2301800</v>
      </c>
    </row>
    <row r="1372" spans="2:25" x14ac:dyDescent="0.25">
      <c r="B1372" s="2">
        <v>1367</v>
      </c>
      <c r="C1372" s="2">
        <v>2013</v>
      </c>
      <c r="D1372" s="1">
        <v>53022</v>
      </c>
      <c r="E1372" t="s">
        <v>479</v>
      </c>
      <c r="F1372" s="2" t="s">
        <v>1</v>
      </c>
      <c r="G1372" s="13">
        <v>93813100</v>
      </c>
      <c r="H1372" s="13">
        <v>0</v>
      </c>
      <c r="I1372" s="13">
        <v>0</v>
      </c>
      <c r="J1372" s="13">
        <v>0</v>
      </c>
      <c r="K1372" s="13">
        <v>0</v>
      </c>
      <c r="L1372" s="13">
        <v>0</v>
      </c>
      <c r="M1372" s="13">
        <v>0</v>
      </c>
      <c r="N1372" s="13">
        <v>22300</v>
      </c>
      <c r="O1372" s="13">
        <v>412100</v>
      </c>
      <c r="P1372" s="13">
        <v>0</v>
      </c>
      <c r="Q1372" s="13">
        <v>0</v>
      </c>
      <c r="R1372" s="13">
        <v>15300</v>
      </c>
      <c r="S1372" s="13">
        <v>449700</v>
      </c>
      <c r="T1372" s="13">
        <v>22300</v>
      </c>
      <c r="U1372" s="13">
        <v>412100</v>
      </c>
      <c r="V1372" s="13">
        <v>0</v>
      </c>
      <c r="W1372" s="13">
        <v>0</v>
      </c>
      <c r="X1372" s="13">
        <v>15300</v>
      </c>
      <c r="Y1372" s="13">
        <v>449700</v>
      </c>
    </row>
    <row r="1373" spans="2:25" x14ac:dyDescent="0.25">
      <c r="B1373" s="2">
        <v>1368</v>
      </c>
      <c r="C1373" s="2">
        <v>2013</v>
      </c>
      <c r="D1373" s="1">
        <v>53024</v>
      </c>
      <c r="E1373" t="s">
        <v>1014</v>
      </c>
      <c r="F1373" s="2" t="s">
        <v>1</v>
      </c>
      <c r="G1373" s="13">
        <v>60049800</v>
      </c>
      <c r="H1373" s="13">
        <v>300</v>
      </c>
      <c r="I1373" s="13">
        <v>20300</v>
      </c>
      <c r="J1373" s="13">
        <v>0</v>
      </c>
      <c r="K1373" s="13">
        <v>0</v>
      </c>
      <c r="L1373" s="13">
        <v>2200</v>
      </c>
      <c r="M1373" s="13">
        <v>22800</v>
      </c>
      <c r="N1373" s="13">
        <v>81600</v>
      </c>
      <c r="O1373" s="13">
        <v>225500</v>
      </c>
      <c r="P1373" s="13">
        <v>0</v>
      </c>
      <c r="Q1373" s="13">
        <v>0</v>
      </c>
      <c r="R1373" s="13">
        <v>93000</v>
      </c>
      <c r="S1373" s="13">
        <v>400100</v>
      </c>
      <c r="T1373" s="13">
        <v>81900</v>
      </c>
      <c r="U1373" s="13">
        <v>245800</v>
      </c>
      <c r="V1373" s="13">
        <v>0</v>
      </c>
      <c r="W1373" s="13">
        <v>0</v>
      </c>
      <c r="X1373" s="13">
        <v>95200</v>
      </c>
      <c r="Y1373" s="13">
        <v>422900</v>
      </c>
    </row>
    <row r="1374" spans="2:25" x14ac:dyDescent="0.25">
      <c r="B1374" s="2">
        <v>1369</v>
      </c>
      <c r="C1374" s="2">
        <v>2013</v>
      </c>
      <c r="D1374" s="1">
        <v>53026</v>
      </c>
      <c r="E1374" t="s">
        <v>120</v>
      </c>
      <c r="F1374" s="2" t="s">
        <v>1</v>
      </c>
      <c r="G1374" s="13">
        <v>256502000</v>
      </c>
      <c r="H1374" s="13">
        <v>1000</v>
      </c>
      <c r="I1374" s="13">
        <v>202600</v>
      </c>
      <c r="J1374" s="13">
        <v>0</v>
      </c>
      <c r="K1374" s="13">
        <v>0</v>
      </c>
      <c r="L1374" s="13">
        <v>800</v>
      </c>
      <c r="M1374" s="13">
        <v>204400</v>
      </c>
      <c r="N1374" s="13">
        <v>132600</v>
      </c>
      <c r="O1374" s="13">
        <v>460100</v>
      </c>
      <c r="P1374" s="13">
        <v>1300</v>
      </c>
      <c r="Q1374" s="13">
        <v>0</v>
      </c>
      <c r="R1374" s="13">
        <v>440700</v>
      </c>
      <c r="S1374" s="13">
        <v>1034700</v>
      </c>
      <c r="T1374" s="13">
        <v>133600</v>
      </c>
      <c r="U1374" s="13">
        <v>662700</v>
      </c>
      <c r="V1374" s="13">
        <v>1300</v>
      </c>
      <c r="W1374" s="13">
        <v>0</v>
      </c>
      <c r="X1374" s="13">
        <v>441500</v>
      </c>
      <c r="Y1374" s="13">
        <v>1239100</v>
      </c>
    </row>
    <row r="1375" spans="2:25" x14ac:dyDescent="0.25">
      <c r="B1375" s="2">
        <v>1370</v>
      </c>
      <c r="C1375" s="2">
        <v>2013</v>
      </c>
      <c r="D1375" s="1">
        <v>53028</v>
      </c>
      <c r="E1375" t="s">
        <v>1015</v>
      </c>
      <c r="F1375" s="2" t="s">
        <v>1</v>
      </c>
      <c r="G1375" s="13">
        <v>107735600</v>
      </c>
      <c r="H1375" s="13">
        <v>0</v>
      </c>
      <c r="I1375" s="13">
        <v>0</v>
      </c>
      <c r="J1375" s="13">
        <v>0</v>
      </c>
      <c r="K1375" s="13">
        <v>0</v>
      </c>
      <c r="L1375" s="13">
        <v>0</v>
      </c>
      <c r="M1375" s="13">
        <v>0</v>
      </c>
      <c r="N1375" s="13">
        <v>41900</v>
      </c>
      <c r="O1375" s="13">
        <v>192900</v>
      </c>
      <c r="P1375" s="13">
        <v>0</v>
      </c>
      <c r="Q1375" s="13">
        <v>0</v>
      </c>
      <c r="R1375" s="13">
        <v>63100</v>
      </c>
      <c r="S1375" s="13">
        <v>297900</v>
      </c>
      <c r="T1375" s="13">
        <v>41900</v>
      </c>
      <c r="U1375" s="13">
        <v>192900</v>
      </c>
      <c r="V1375" s="13">
        <v>0</v>
      </c>
      <c r="W1375" s="13">
        <v>0</v>
      </c>
      <c r="X1375" s="13">
        <v>63100</v>
      </c>
      <c r="Y1375" s="13">
        <v>297900</v>
      </c>
    </row>
    <row r="1376" spans="2:25" x14ac:dyDescent="0.25">
      <c r="B1376" s="2">
        <v>1371</v>
      </c>
      <c r="C1376" s="2">
        <v>2013</v>
      </c>
      <c r="D1376" s="1">
        <v>53030</v>
      </c>
      <c r="E1376" t="s">
        <v>602</v>
      </c>
      <c r="F1376" s="2" t="s">
        <v>1</v>
      </c>
      <c r="G1376" s="13">
        <v>91652700</v>
      </c>
      <c r="H1376" s="13">
        <v>0</v>
      </c>
      <c r="I1376" s="13">
        <v>0</v>
      </c>
      <c r="J1376" s="13">
        <v>0</v>
      </c>
      <c r="K1376" s="13">
        <v>0</v>
      </c>
      <c r="L1376" s="13">
        <v>0</v>
      </c>
      <c r="M1376" s="13">
        <v>0</v>
      </c>
      <c r="N1376" s="13">
        <v>91400</v>
      </c>
      <c r="O1376" s="13">
        <v>125800</v>
      </c>
      <c r="P1376" s="13">
        <v>0</v>
      </c>
      <c r="Q1376" s="13">
        <v>50800</v>
      </c>
      <c r="R1376" s="13">
        <v>61000</v>
      </c>
      <c r="S1376" s="13">
        <v>329000</v>
      </c>
      <c r="T1376" s="13">
        <v>91400</v>
      </c>
      <c r="U1376" s="13">
        <v>125800</v>
      </c>
      <c r="V1376" s="13">
        <v>0</v>
      </c>
      <c r="W1376" s="13">
        <v>50800</v>
      </c>
      <c r="X1376" s="13">
        <v>61000</v>
      </c>
      <c r="Y1376" s="13">
        <v>329000</v>
      </c>
    </row>
    <row r="1377" spans="2:25" x14ac:dyDescent="0.25">
      <c r="B1377" s="2">
        <v>1372</v>
      </c>
      <c r="C1377" s="2">
        <v>2013</v>
      </c>
      <c r="D1377" s="1">
        <v>53032</v>
      </c>
      <c r="E1377" t="s">
        <v>1016</v>
      </c>
      <c r="F1377" s="2" t="s">
        <v>1</v>
      </c>
      <c r="G1377" s="13">
        <v>90372700</v>
      </c>
      <c r="H1377" s="13">
        <v>0</v>
      </c>
      <c r="I1377" s="13">
        <v>0</v>
      </c>
      <c r="J1377" s="13">
        <v>0</v>
      </c>
      <c r="K1377" s="13">
        <v>0</v>
      </c>
      <c r="L1377" s="13">
        <v>0</v>
      </c>
      <c r="M1377" s="13">
        <v>0</v>
      </c>
      <c r="N1377" s="13">
        <v>70200</v>
      </c>
      <c r="O1377" s="13">
        <v>306500</v>
      </c>
      <c r="P1377" s="13">
        <v>0</v>
      </c>
      <c r="Q1377" s="13">
        <v>-100</v>
      </c>
      <c r="R1377" s="13">
        <v>56900</v>
      </c>
      <c r="S1377" s="13">
        <v>433500</v>
      </c>
      <c r="T1377" s="13">
        <v>70200</v>
      </c>
      <c r="U1377" s="13">
        <v>306500</v>
      </c>
      <c r="V1377" s="13">
        <v>0</v>
      </c>
      <c r="W1377" s="13">
        <v>-100</v>
      </c>
      <c r="X1377" s="13">
        <v>56900</v>
      </c>
      <c r="Y1377" s="13">
        <v>433500</v>
      </c>
    </row>
    <row r="1378" spans="2:25" x14ac:dyDescent="0.25">
      <c r="B1378" s="2">
        <v>1373</v>
      </c>
      <c r="C1378" s="2">
        <v>2013</v>
      </c>
      <c r="D1378" s="1">
        <v>53034</v>
      </c>
      <c r="E1378" t="s">
        <v>1017</v>
      </c>
      <c r="F1378" s="2" t="s">
        <v>1</v>
      </c>
      <c r="G1378" s="13">
        <v>160344400</v>
      </c>
      <c r="H1378" s="13">
        <v>300</v>
      </c>
      <c r="I1378" s="13">
        <v>100</v>
      </c>
      <c r="J1378" s="13">
        <v>0</v>
      </c>
      <c r="K1378" s="13">
        <v>0</v>
      </c>
      <c r="L1378" s="13">
        <v>200</v>
      </c>
      <c r="M1378" s="13">
        <v>600</v>
      </c>
      <c r="N1378" s="13">
        <v>741700</v>
      </c>
      <c r="O1378" s="13">
        <v>1359100</v>
      </c>
      <c r="P1378" s="13">
        <v>0</v>
      </c>
      <c r="Q1378" s="13">
        <v>-266200</v>
      </c>
      <c r="R1378" s="13">
        <v>233800</v>
      </c>
      <c r="S1378" s="13">
        <v>2068400</v>
      </c>
      <c r="T1378" s="13">
        <v>742000</v>
      </c>
      <c r="U1378" s="13">
        <v>1359200</v>
      </c>
      <c r="V1378" s="13">
        <v>0</v>
      </c>
      <c r="W1378" s="13">
        <v>-266200</v>
      </c>
      <c r="X1378" s="13">
        <v>234000</v>
      </c>
      <c r="Y1378" s="13">
        <v>2069000</v>
      </c>
    </row>
    <row r="1379" spans="2:25" x14ac:dyDescent="0.25">
      <c r="B1379" s="2">
        <v>1374</v>
      </c>
      <c r="C1379" s="2">
        <v>2013</v>
      </c>
      <c r="D1379" s="1">
        <v>53036</v>
      </c>
      <c r="E1379" t="s">
        <v>918</v>
      </c>
      <c r="F1379" s="2" t="s">
        <v>1</v>
      </c>
      <c r="G1379" s="13">
        <v>63399100</v>
      </c>
      <c r="H1379" s="13">
        <v>400</v>
      </c>
      <c r="I1379" s="13">
        <v>70900</v>
      </c>
      <c r="J1379" s="13">
        <v>0</v>
      </c>
      <c r="K1379" s="13">
        <v>0</v>
      </c>
      <c r="L1379" s="13">
        <v>3600</v>
      </c>
      <c r="M1379" s="13">
        <v>74900</v>
      </c>
      <c r="N1379" s="13">
        <v>93100</v>
      </c>
      <c r="O1379" s="13">
        <v>174100</v>
      </c>
      <c r="P1379" s="13">
        <v>0</v>
      </c>
      <c r="Q1379" s="13">
        <v>0</v>
      </c>
      <c r="R1379" s="13">
        <v>14100</v>
      </c>
      <c r="S1379" s="13">
        <v>281300</v>
      </c>
      <c r="T1379" s="13">
        <v>93500</v>
      </c>
      <c r="U1379" s="13">
        <v>245000</v>
      </c>
      <c r="V1379" s="13">
        <v>0</v>
      </c>
      <c r="W1379" s="13">
        <v>0</v>
      </c>
      <c r="X1379" s="13">
        <v>17700</v>
      </c>
      <c r="Y1379" s="13">
        <v>356200</v>
      </c>
    </row>
    <row r="1380" spans="2:25" x14ac:dyDescent="0.25">
      <c r="B1380" s="2">
        <v>1375</v>
      </c>
      <c r="C1380" s="2">
        <v>2013</v>
      </c>
      <c r="D1380" s="1">
        <v>53038</v>
      </c>
      <c r="E1380" t="s">
        <v>1018</v>
      </c>
      <c r="F1380" s="2" t="s">
        <v>1</v>
      </c>
      <c r="G1380" s="13">
        <v>165276800</v>
      </c>
      <c r="H1380" s="13">
        <v>94800</v>
      </c>
      <c r="I1380" s="13">
        <v>417700</v>
      </c>
      <c r="J1380" s="13">
        <v>0</v>
      </c>
      <c r="K1380" s="13">
        <v>0</v>
      </c>
      <c r="L1380" s="13">
        <v>4300</v>
      </c>
      <c r="M1380" s="13">
        <v>516800</v>
      </c>
      <c r="N1380" s="13">
        <v>153100</v>
      </c>
      <c r="O1380" s="13">
        <v>963600</v>
      </c>
      <c r="P1380" s="13">
        <v>0</v>
      </c>
      <c r="Q1380" s="13">
        <v>0</v>
      </c>
      <c r="R1380" s="13">
        <v>304800</v>
      </c>
      <c r="S1380" s="13">
        <v>1421500</v>
      </c>
      <c r="T1380" s="13">
        <v>247900</v>
      </c>
      <c r="U1380" s="13">
        <v>1381300</v>
      </c>
      <c r="V1380" s="13">
        <v>0</v>
      </c>
      <c r="W1380" s="13">
        <v>0</v>
      </c>
      <c r="X1380" s="13">
        <v>309100</v>
      </c>
      <c r="Y1380" s="13">
        <v>1938300</v>
      </c>
    </row>
    <row r="1381" spans="2:25" x14ac:dyDescent="0.25">
      <c r="B1381" s="2">
        <v>1376</v>
      </c>
      <c r="C1381" s="2">
        <v>2013</v>
      </c>
      <c r="D1381" s="1">
        <v>53040</v>
      </c>
      <c r="E1381" t="s">
        <v>144</v>
      </c>
      <c r="F1381" s="2" t="s">
        <v>1</v>
      </c>
      <c r="G1381" s="13">
        <v>157576800</v>
      </c>
      <c r="H1381" s="13">
        <v>0</v>
      </c>
      <c r="I1381" s="13">
        <v>9100</v>
      </c>
      <c r="J1381" s="13">
        <v>0</v>
      </c>
      <c r="K1381" s="13">
        <v>0</v>
      </c>
      <c r="L1381" s="13">
        <v>300</v>
      </c>
      <c r="M1381" s="13">
        <v>9400</v>
      </c>
      <c r="N1381" s="13">
        <v>177300</v>
      </c>
      <c r="O1381" s="13">
        <v>877300</v>
      </c>
      <c r="P1381" s="13">
        <v>200</v>
      </c>
      <c r="Q1381" s="13">
        <v>0</v>
      </c>
      <c r="R1381" s="13">
        <v>204600</v>
      </c>
      <c r="S1381" s="13">
        <v>1259400</v>
      </c>
      <c r="T1381" s="13">
        <v>177300</v>
      </c>
      <c r="U1381" s="13">
        <v>886400</v>
      </c>
      <c r="V1381" s="13">
        <v>200</v>
      </c>
      <c r="W1381" s="13">
        <v>0</v>
      </c>
      <c r="X1381" s="13">
        <v>204900</v>
      </c>
      <c r="Y1381" s="13">
        <v>1268800</v>
      </c>
    </row>
    <row r="1382" spans="2:25" x14ac:dyDescent="0.25">
      <c r="B1382" s="2">
        <v>1377</v>
      </c>
      <c r="C1382" s="2">
        <v>2013</v>
      </c>
      <c r="D1382" s="1">
        <v>53111</v>
      </c>
      <c r="E1382" t="s">
        <v>43</v>
      </c>
      <c r="F1382" s="2" t="s">
        <v>19</v>
      </c>
      <c r="G1382" s="13">
        <v>111917700</v>
      </c>
      <c r="H1382" s="13">
        <v>46900</v>
      </c>
      <c r="I1382" s="13">
        <v>1185200</v>
      </c>
      <c r="J1382" s="13">
        <v>0</v>
      </c>
      <c r="K1382" s="13">
        <v>0</v>
      </c>
      <c r="L1382" s="13">
        <v>34300</v>
      </c>
      <c r="M1382" s="13">
        <v>1266400</v>
      </c>
      <c r="N1382" s="13">
        <v>1089100</v>
      </c>
      <c r="O1382" s="13">
        <v>809000</v>
      </c>
      <c r="P1382" s="13">
        <v>0</v>
      </c>
      <c r="Q1382" s="13">
        <v>0</v>
      </c>
      <c r="R1382" s="13">
        <v>571100</v>
      </c>
      <c r="S1382" s="13">
        <v>2469200</v>
      </c>
      <c r="T1382" s="13">
        <v>1136000</v>
      </c>
      <c r="U1382" s="13">
        <v>1994200</v>
      </c>
      <c r="V1382" s="13">
        <v>0</v>
      </c>
      <c r="W1382" s="13">
        <v>0</v>
      </c>
      <c r="X1382" s="13">
        <v>605400</v>
      </c>
      <c r="Y1382" s="13">
        <v>3735600</v>
      </c>
    </row>
    <row r="1383" spans="2:25" x14ac:dyDescent="0.25">
      <c r="B1383" s="2">
        <v>1378</v>
      </c>
      <c r="C1383" s="2">
        <v>2013</v>
      </c>
      <c r="D1383" s="1">
        <v>53126</v>
      </c>
      <c r="E1383" t="s">
        <v>1019</v>
      </c>
      <c r="F1383" s="2" t="s">
        <v>19</v>
      </c>
      <c r="G1383" s="13">
        <v>34211400</v>
      </c>
      <c r="H1383" s="13">
        <v>4500</v>
      </c>
      <c r="I1383" s="13">
        <v>48600</v>
      </c>
      <c r="J1383" s="13">
        <v>0</v>
      </c>
      <c r="K1383" s="13">
        <v>0</v>
      </c>
      <c r="L1383" s="13">
        <v>2100</v>
      </c>
      <c r="M1383" s="13">
        <v>55200</v>
      </c>
      <c r="N1383" s="13">
        <v>170400</v>
      </c>
      <c r="O1383" s="13">
        <v>247400</v>
      </c>
      <c r="P1383" s="13">
        <v>0</v>
      </c>
      <c r="Q1383" s="13">
        <v>0</v>
      </c>
      <c r="R1383" s="13">
        <v>13600</v>
      </c>
      <c r="S1383" s="13">
        <v>431400</v>
      </c>
      <c r="T1383" s="13">
        <v>174900</v>
      </c>
      <c r="U1383" s="13">
        <v>296000</v>
      </c>
      <c r="V1383" s="13">
        <v>0</v>
      </c>
      <c r="W1383" s="13">
        <v>0</v>
      </c>
      <c r="X1383" s="13">
        <v>15700</v>
      </c>
      <c r="Y1383" s="13">
        <v>486600</v>
      </c>
    </row>
    <row r="1384" spans="2:25" x14ac:dyDescent="0.25">
      <c r="B1384" s="2">
        <v>1379</v>
      </c>
      <c r="C1384" s="2">
        <v>2013</v>
      </c>
      <c r="D1384" s="1">
        <v>53165</v>
      </c>
      <c r="E1384" t="s">
        <v>1020</v>
      </c>
      <c r="F1384" s="2" t="s">
        <v>19</v>
      </c>
      <c r="G1384" s="13">
        <v>62183900</v>
      </c>
      <c r="H1384" s="13">
        <v>1000</v>
      </c>
      <c r="I1384" s="13">
        <v>9700</v>
      </c>
      <c r="J1384" s="13">
        <v>0</v>
      </c>
      <c r="K1384" s="13">
        <v>0</v>
      </c>
      <c r="L1384" s="13">
        <v>1200</v>
      </c>
      <c r="M1384" s="13">
        <v>11900</v>
      </c>
      <c r="N1384" s="13">
        <v>283800</v>
      </c>
      <c r="O1384" s="13">
        <v>302100</v>
      </c>
      <c r="P1384" s="13">
        <v>0</v>
      </c>
      <c r="Q1384" s="13">
        <v>-5900</v>
      </c>
      <c r="R1384" s="13">
        <v>105000</v>
      </c>
      <c r="S1384" s="13">
        <v>685000</v>
      </c>
      <c r="T1384" s="13">
        <v>284800</v>
      </c>
      <c r="U1384" s="13">
        <v>311800</v>
      </c>
      <c r="V1384" s="13">
        <v>0</v>
      </c>
      <c r="W1384" s="13">
        <v>-5900</v>
      </c>
      <c r="X1384" s="13">
        <v>106200</v>
      </c>
      <c r="Y1384" s="13">
        <v>696900</v>
      </c>
    </row>
    <row r="1385" spans="2:25" x14ac:dyDescent="0.25">
      <c r="B1385" s="2">
        <v>1380</v>
      </c>
      <c r="C1385" s="2">
        <v>2013</v>
      </c>
      <c r="D1385" s="1">
        <v>53206</v>
      </c>
      <c r="E1385" t="s">
        <v>1009</v>
      </c>
      <c r="F1385" s="2" t="s">
        <v>20</v>
      </c>
      <c r="G1385" s="13">
        <v>1377134000</v>
      </c>
      <c r="H1385" s="13">
        <v>5590600</v>
      </c>
      <c r="I1385" s="13">
        <v>18771600</v>
      </c>
      <c r="J1385" s="13">
        <v>0</v>
      </c>
      <c r="K1385" s="13">
        <v>0</v>
      </c>
      <c r="L1385" s="13">
        <v>4766400</v>
      </c>
      <c r="M1385" s="13">
        <v>29128600</v>
      </c>
      <c r="N1385" s="13">
        <v>31048100</v>
      </c>
      <c r="O1385" s="13">
        <v>10895500</v>
      </c>
      <c r="P1385" s="13">
        <v>0</v>
      </c>
      <c r="Q1385" s="13">
        <v>84000</v>
      </c>
      <c r="R1385" s="13">
        <v>4038100</v>
      </c>
      <c r="S1385" s="13">
        <v>46065700</v>
      </c>
      <c r="T1385" s="13">
        <v>36638700</v>
      </c>
      <c r="U1385" s="13">
        <v>29667100</v>
      </c>
      <c r="V1385" s="13">
        <v>0</v>
      </c>
      <c r="W1385" s="13">
        <v>84000</v>
      </c>
      <c r="X1385" s="13">
        <v>8804500</v>
      </c>
      <c r="Y1385" s="13">
        <v>75194300</v>
      </c>
    </row>
    <row r="1386" spans="2:25" x14ac:dyDescent="0.25">
      <c r="B1386" s="2">
        <v>1381</v>
      </c>
      <c r="C1386" s="2">
        <v>2013</v>
      </c>
      <c r="D1386" s="1">
        <v>53210</v>
      </c>
      <c r="E1386" t="s">
        <v>519</v>
      </c>
      <c r="F1386" s="2" t="s">
        <v>20</v>
      </c>
      <c r="G1386" s="13">
        <v>4611600</v>
      </c>
      <c r="H1386" s="13">
        <v>0</v>
      </c>
      <c r="I1386" s="13">
        <v>0</v>
      </c>
      <c r="J1386" s="13">
        <v>0</v>
      </c>
      <c r="K1386" s="13">
        <v>0</v>
      </c>
      <c r="L1386" s="13">
        <v>0</v>
      </c>
      <c r="M1386" s="13">
        <v>0</v>
      </c>
      <c r="N1386" s="13">
        <v>33900</v>
      </c>
      <c r="O1386" s="13">
        <v>0</v>
      </c>
      <c r="P1386" s="13">
        <v>0</v>
      </c>
      <c r="Q1386" s="13">
        <v>0</v>
      </c>
      <c r="R1386" s="13">
        <v>2000</v>
      </c>
      <c r="S1386" s="13">
        <v>35900</v>
      </c>
      <c r="T1386" s="13">
        <v>33900</v>
      </c>
      <c r="U1386" s="13">
        <v>0</v>
      </c>
      <c r="V1386" s="13">
        <v>0</v>
      </c>
      <c r="W1386" s="13">
        <v>0</v>
      </c>
      <c r="X1386" s="13">
        <v>2000</v>
      </c>
      <c r="Y1386" s="13">
        <v>35900</v>
      </c>
    </row>
    <row r="1387" spans="2:25" x14ac:dyDescent="0.25">
      <c r="B1387" s="2">
        <v>1382</v>
      </c>
      <c r="C1387" s="2">
        <v>2013</v>
      </c>
      <c r="D1387" s="1">
        <v>53221</v>
      </c>
      <c r="E1387" t="s">
        <v>319</v>
      </c>
      <c r="F1387" s="2" t="s">
        <v>20</v>
      </c>
      <c r="G1387" s="13">
        <v>286949300</v>
      </c>
      <c r="H1387" s="13">
        <v>153200</v>
      </c>
      <c r="I1387" s="13">
        <v>124900</v>
      </c>
      <c r="J1387" s="13">
        <v>0</v>
      </c>
      <c r="K1387" s="13">
        <v>0</v>
      </c>
      <c r="L1387" s="13">
        <v>267700</v>
      </c>
      <c r="M1387" s="13">
        <v>545800</v>
      </c>
      <c r="N1387" s="13">
        <v>1860900</v>
      </c>
      <c r="O1387" s="13">
        <v>1257000</v>
      </c>
      <c r="P1387" s="13">
        <v>0</v>
      </c>
      <c r="Q1387" s="13">
        <v>0</v>
      </c>
      <c r="R1387" s="13">
        <v>1835600</v>
      </c>
      <c r="S1387" s="13">
        <v>4953500</v>
      </c>
      <c r="T1387" s="13">
        <v>2014100</v>
      </c>
      <c r="U1387" s="13">
        <v>1381900</v>
      </c>
      <c r="V1387" s="13">
        <v>0</v>
      </c>
      <c r="W1387" s="13">
        <v>0</v>
      </c>
      <c r="X1387" s="13">
        <v>2103300</v>
      </c>
      <c r="Y1387" s="13">
        <v>5499300</v>
      </c>
    </row>
    <row r="1388" spans="2:25" x14ac:dyDescent="0.25">
      <c r="B1388" s="2">
        <v>1383</v>
      </c>
      <c r="C1388" s="2">
        <v>2013</v>
      </c>
      <c r="D1388" s="1">
        <v>53222</v>
      </c>
      <c r="E1388" t="s">
        <v>1021</v>
      </c>
      <c r="F1388" s="2" t="s">
        <v>20</v>
      </c>
      <c r="G1388" s="13">
        <v>318005800</v>
      </c>
      <c r="H1388" s="13">
        <v>296700</v>
      </c>
      <c r="I1388" s="13">
        <v>215000</v>
      </c>
      <c r="J1388" s="13">
        <v>0</v>
      </c>
      <c r="K1388" s="13">
        <v>0</v>
      </c>
      <c r="L1388" s="13">
        <v>101600</v>
      </c>
      <c r="M1388" s="13">
        <v>613300</v>
      </c>
      <c r="N1388" s="13">
        <v>2234000</v>
      </c>
      <c r="O1388" s="13">
        <v>1420800</v>
      </c>
      <c r="P1388" s="13">
        <v>0</v>
      </c>
      <c r="Q1388" s="13">
        <v>0</v>
      </c>
      <c r="R1388" s="13">
        <v>803400</v>
      </c>
      <c r="S1388" s="13">
        <v>4458200</v>
      </c>
      <c r="T1388" s="13">
        <v>2530700</v>
      </c>
      <c r="U1388" s="13">
        <v>1635800</v>
      </c>
      <c r="V1388" s="13">
        <v>0</v>
      </c>
      <c r="W1388" s="13">
        <v>0</v>
      </c>
      <c r="X1388" s="13">
        <v>905000</v>
      </c>
      <c r="Y1388" s="13">
        <v>5071500</v>
      </c>
    </row>
    <row r="1389" spans="2:25" x14ac:dyDescent="0.25">
      <c r="B1389" s="2">
        <v>1384</v>
      </c>
      <c r="C1389" s="2">
        <v>2013</v>
      </c>
      <c r="D1389" s="1">
        <v>53241</v>
      </c>
      <c r="E1389" t="s">
        <v>1012</v>
      </c>
      <c r="F1389" s="2" t="s">
        <v>20</v>
      </c>
      <c r="G1389" s="13">
        <v>3793359600</v>
      </c>
      <c r="H1389" s="13">
        <v>8974600</v>
      </c>
      <c r="I1389" s="13">
        <v>14892900</v>
      </c>
      <c r="J1389" s="13">
        <v>0</v>
      </c>
      <c r="K1389" s="13">
        <v>0</v>
      </c>
      <c r="L1389" s="13">
        <v>8484600</v>
      </c>
      <c r="M1389" s="13">
        <v>32352100</v>
      </c>
      <c r="N1389" s="13">
        <v>59038100</v>
      </c>
      <c r="O1389" s="13">
        <v>22721500</v>
      </c>
      <c r="P1389" s="13">
        <v>0</v>
      </c>
      <c r="Q1389" s="13">
        <v>100</v>
      </c>
      <c r="R1389" s="13">
        <v>30654100</v>
      </c>
      <c r="S1389" s="13">
        <v>112413800</v>
      </c>
      <c r="T1389" s="13">
        <v>68012700</v>
      </c>
      <c r="U1389" s="13">
        <v>37614400</v>
      </c>
      <c r="V1389" s="13">
        <v>0</v>
      </c>
      <c r="W1389" s="13">
        <v>100</v>
      </c>
      <c r="X1389" s="13">
        <v>39138700</v>
      </c>
      <c r="Y1389" s="13">
        <v>144765900</v>
      </c>
    </row>
    <row r="1390" spans="2:25" x14ac:dyDescent="0.25">
      <c r="B1390" s="2">
        <v>1385</v>
      </c>
      <c r="C1390" s="2">
        <v>2013</v>
      </c>
      <c r="D1390" s="1">
        <v>53257</v>
      </c>
      <c r="E1390" t="s">
        <v>120</v>
      </c>
      <c r="F1390" s="2" t="s">
        <v>20</v>
      </c>
      <c r="G1390" s="13">
        <v>345575400</v>
      </c>
      <c r="H1390" s="13">
        <v>752400</v>
      </c>
      <c r="I1390" s="13">
        <v>4773800</v>
      </c>
      <c r="J1390" s="13">
        <v>0</v>
      </c>
      <c r="K1390" s="13">
        <v>0</v>
      </c>
      <c r="L1390" s="13">
        <v>2292900</v>
      </c>
      <c r="M1390" s="13">
        <v>7819100</v>
      </c>
      <c r="N1390" s="13">
        <v>2985300</v>
      </c>
      <c r="O1390" s="13">
        <v>1588000</v>
      </c>
      <c r="P1390" s="13">
        <v>2400</v>
      </c>
      <c r="Q1390" s="13">
        <v>-9400</v>
      </c>
      <c r="R1390" s="13">
        <v>310100</v>
      </c>
      <c r="S1390" s="13">
        <v>4876400</v>
      </c>
      <c r="T1390" s="13">
        <v>3737700</v>
      </c>
      <c r="U1390" s="13">
        <v>6361800</v>
      </c>
      <c r="V1390" s="13">
        <v>2400</v>
      </c>
      <c r="W1390" s="13">
        <v>-9400</v>
      </c>
      <c r="X1390" s="13">
        <v>2603000</v>
      </c>
      <c r="Y1390" s="13">
        <v>12695500</v>
      </c>
    </row>
    <row r="1391" spans="2:25" x14ac:dyDescent="0.25">
      <c r="B1391" s="2">
        <v>1386</v>
      </c>
      <c r="C1391" s="2">
        <v>2013</v>
      </c>
      <c r="D1391" s="1">
        <v>54002</v>
      </c>
      <c r="E1391" t="s">
        <v>1022</v>
      </c>
      <c r="F1391" s="2" t="s">
        <v>1</v>
      </c>
      <c r="G1391" s="13">
        <v>45369600</v>
      </c>
      <c r="H1391" s="13">
        <v>0</v>
      </c>
      <c r="I1391" s="13">
        <v>0</v>
      </c>
      <c r="J1391" s="13">
        <v>0</v>
      </c>
      <c r="K1391" s="13">
        <v>0</v>
      </c>
      <c r="L1391" s="13">
        <v>0</v>
      </c>
      <c r="M1391" s="13">
        <v>0</v>
      </c>
      <c r="N1391" s="13">
        <v>100</v>
      </c>
      <c r="O1391" s="13">
        <v>5200</v>
      </c>
      <c r="P1391" s="13">
        <v>0</v>
      </c>
      <c r="Q1391" s="13">
        <v>1400</v>
      </c>
      <c r="R1391" s="13">
        <v>162800</v>
      </c>
      <c r="S1391" s="13">
        <v>169500</v>
      </c>
      <c r="T1391" s="13">
        <v>100</v>
      </c>
      <c r="U1391" s="13">
        <v>5200</v>
      </c>
      <c r="V1391" s="13">
        <v>0</v>
      </c>
      <c r="W1391" s="13">
        <v>1400</v>
      </c>
      <c r="X1391" s="13">
        <v>162800</v>
      </c>
      <c r="Y1391" s="13">
        <v>169500</v>
      </c>
    </row>
    <row r="1392" spans="2:25" x14ac:dyDescent="0.25">
      <c r="B1392" s="2">
        <v>1387</v>
      </c>
      <c r="C1392" s="2">
        <v>2013</v>
      </c>
      <c r="D1392" s="1">
        <v>54004</v>
      </c>
      <c r="E1392" t="s">
        <v>1023</v>
      </c>
      <c r="F1392" s="2" t="s">
        <v>1</v>
      </c>
      <c r="G1392" s="13">
        <v>109169300</v>
      </c>
      <c r="H1392" s="13">
        <v>0</v>
      </c>
      <c r="I1392" s="13">
        <v>0</v>
      </c>
      <c r="J1392" s="13">
        <v>0</v>
      </c>
      <c r="K1392" s="13">
        <v>0</v>
      </c>
      <c r="L1392" s="13">
        <v>0</v>
      </c>
      <c r="M1392" s="13">
        <v>0</v>
      </c>
      <c r="N1392" s="13">
        <v>30000</v>
      </c>
      <c r="O1392" s="13">
        <v>14500</v>
      </c>
      <c r="P1392" s="13">
        <v>1500</v>
      </c>
      <c r="Q1392" s="13">
        <v>76500</v>
      </c>
      <c r="R1392" s="13">
        <v>329100</v>
      </c>
      <c r="S1392" s="13">
        <v>451600</v>
      </c>
      <c r="T1392" s="13">
        <v>30000</v>
      </c>
      <c r="U1392" s="13">
        <v>14500</v>
      </c>
      <c r="V1392" s="13">
        <v>1500</v>
      </c>
      <c r="W1392" s="13">
        <v>76500</v>
      </c>
      <c r="X1392" s="13">
        <v>329100</v>
      </c>
      <c r="Y1392" s="13">
        <v>451600</v>
      </c>
    </row>
    <row r="1393" spans="2:25" x14ac:dyDescent="0.25">
      <c r="B1393" s="2">
        <v>1388</v>
      </c>
      <c r="C1393" s="2">
        <v>2013</v>
      </c>
      <c r="D1393" s="1">
        <v>54006</v>
      </c>
      <c r="E1393" t="s">
        <v>1024</v>
      </c>
      <c r="F1393" s="2" t="s">
        <v>1</v>
      </c>
      <c r="G1393" s="13">
        <v>12381900</v>
      </c>
      <c r="H1393" s="13">
        <v>0</v>
      </c>
      <c r="I1393" s="13">
        <v>0</v>
      </c>
      <c r="J1393" s="13">
        <v>0</v>
      </c>
      <c r="K1393" s="13">
        <v>0</v>
      </c>
      <c r="L1393" s="13">
        <v>0</v>
      </c>
      <c r="M1393" s="13">
        <v>0</v>
      </c>
      <c r="N1393" s="13">
        <v>4700</v>
      </c>
      <c r="O1393" s="13">
        <v>300</v>
      </c>
      <c r="P1393" s="13">
        <v>1600</v>
      </c>
      <c r="Q1393" s="13">
        <v>0</v>
      </c>
      <c r="R1393" s="13">
        <v>383100</v>
      </c>
      <c r="S1393" s="13">
        <v>389700</v>
      </c>
      <c r="T1393" s="13">
        <v>4700</v>
      </c>
      <c r="U1393" s="13">
        <v>300</v>
      </c>
      <c r="V1393" s="13">
        <v>1600</v>
      </c>
      <c r="W1393" s="13">
        <v>0</v>
      </c>
      <c r="X1393" s="13">
        <v>383100</v>
      </c>
      <c r="Y1393" s="13">
        <v>389700</v>
      </c>
    </row>
    <row r="1394" spans="2:25" x14ac:dyDescent="0.25">
      <c r="B1394" s="2">
        <v>1389</v>
      </c>
      <c r="C1394" s="2">
        <v>2013</v>
      </c>
      <c r="D1394" s="1">
        <v>54008</v>
      </c>
      <c r="E1394" t="s">
        <v>1025</v>
      </c>
      <c r="F1394" s="2" t="s">
        <v>1</v>
      </c>
      <c r="G1394" s="13">
        <v>3586100</v>
      </c>
      <c r="H1394" s="13">
        <v>0</v>
      </c>
      <c r="I1394" s="13">
        <v>0</v>
      </c>
      <c r="J1394" s="13">
        <v>0</v>
      </c>
      <c r="K1394" s="13">
        <v>0</v>
      </c>
      <c r="L1394" s="13">
        <v>0</v>
      </c>
      <c r="M1394" s="13">
        <v>0</v>
      </c>
      <c r="N1394" s="13">
        <v>0</v>
      </c>
      <c r="O1394" s="13">
        <v>0</v>
      </c>
      <c r="P1394" s="13">
        <v>0</v>
      </c>
      <c r="Q1394" s="13">
        <v>0</v>
      </c>
      <c r="R1394" s="13">
        <v>132200</v>
      </c>
      <c r="S1394" s="13">
        <v>132200</v>
      </c>
      <c r="T1394" s="13">
        <v>0</v>
      </c>
      <c r="U1394" s="13">
        <v>0</v>
      </c>
      <c r="V1394" s="13">
        <v>0</v>
      </c>
      <c r="W1394" s="13">
        <v>0</v>
      </c>
      <c r="X1394" s="13">
        <v>132200</v>
      </c>
      <c r="Y1394" s="13">
        <v>132200</v>
      </c>
    </row>
    <row r="1395" spans="2:25" x14ac:dyDescent="0.25">
      <c r="B1395" s="2">
        <v>1390</v>
      </c>
      <c r="C1395" s="2">
        <v>2013</v>
      </c>
      <c r="D1395" s="1">
        <v>54010</v>
      </c>
      <c r="E1395" t="s">
        <v>133</v>
      </c>
      <c r="F1395" s="2" t="s">
        <v>1</v>
      </c>
      <c r="G1395" s="13">
        <v>66123100</v>
      </c>
      <c r="H1395" s="13">
        <v>1700</v>
      </c>
      <c r="I1395" s="13">
        <v>900</v>
      </c>
      <c r="J1395" s="13">
        <v>0</v>
      </c>
      <c r="K1395" s="13">
        <v>0</v>
      </c>
      <c r="L1395" s="13">
        <v>500</v>
      </c>
      <c r="M1395" s="13">
        <v>3100</v>
      </c>
      <c r="N1395" s="13">
        <v>8900</v>
      </c>
      <c r="O1395" s="13">
        <v>3000</v>
      </c>
      <c r="P1395" s="13">
        <v>0</v>
      </c>
      <c r="Q1395" s="13">
        <v>-18600</v>
      </c>
      <c r="R1395" s="13">
        <v>49600</v>
      </c>
      <c r="S1395" s="13">
        <v>42900</v>
      </c>
      <c r="T1395" s="13">
        <v>10600</v>
      </c>
      <c r="U1395" s="13">
        <v>3900</v>
      </c>
      <c r="V1395" s="13">
        <v>0</v>
      </c>
      <c r="W1395" s="13">
        <v>-18600</v>
      </c>
      <c r="X1395" s="13">
        <v>50100</v>
      </c>
      <c r="Y1395" s="13">
        <v>46000</v>
      </c>
    </row>
    <row r="1396" spans="2:25" x14ac:dyDescent="0.25">
      <c r="B1396" s="2">
        <v>1391</v>
      </c>
      <c r="C1396" s="2">
        <v>2013</v>
      </c>
      <c r="D1396" s="1">
        <v>54012</v>
      </c>
      <c r="E1396" t="s">
        <v>966</v>
      </c>
      <c r="F1396" s="2" t="s">
        <v>1</v>
      </c>
      <c r="G1396" s="13">
        <v>58709500</v>
      </c>
      <c r="H1396" s="13">
        <v>0</v>
      </c>
      <c r="I1396" s="13">
        <v>118500</v>
      </c>
      <c r="J1396" s="13">
        <v>0</v>
      </c>
      <c r="K1396" s="13">
        <v>0</v>
      </c>
      <c r="L1396" s="13">
        <v>200</v>
      </c>
      <c r="M1396" s="13">
        <v>118700</v>
      </c>
      <c r="N1396" s="13">
        <v>155900</v>
      </c>
      <c r="O1396" s="13">
        <v>63000</v>
      </c>
      <c r="P1396" s="13">
        <v>0</v>
      </c>
      <c r="Q1396" s="13">
        <v>0</v>
      </c>
      <c r="R1396" s="13">
        <v>81800</v>
      </c>
      <c r="S1396" s="13">
        <v>300700</v>
      </c>
      <c r="T1396" s="13">
        <v>155900</v>
      </c>
      <c r="U1396" s="13">
        <v>181500</v>
      </c>
      <c r="V1396" s="13">
        <v>0</v>
      </c>
      <c r="W1396" s="13">
        <v>0</v>
      </c>
      <c r="X1396" s="13">
        <v>82000</v>
      </c>
      <c r="Y1396" s="13">
        <v>419400</v>
      </c>
    </row>
    <row r="1397" spans="2:25" x14ac:dyDescent="0.25">
      <c r="B1397" s="2">
        <v>1392</v>
      </c>
      <c r="C1397" s="2">
        <v>2013</v>
      </c>
      <c r="D1397" s="1">
        <v>54014</v>
      </c>
      <c r="E1397" t="s">
        <v>198</v>
      </c>
      <c r="F1397" s="2" t="s">
        <v>1</v>
      </c>
      <c r="G1397" s="13">
        <v>48713600</v>
      </c>
      <c r="H1397" s="13">
        <v>0</v>
      </c>
      <c r="I1397" s="13">
        <v>11800</v>
      </c>
      <c r="J1397" s="13">
        <v>0</v>
      </c>
      <c r="K1397" s="13">
        <v>0</v>
      </c>
      <c r="L1397" s="13">
        <v>200</v>
      </c>
      <c r="M1397" s="13">
        <v>12000</v>
      </c>
      <c r="N1397" s="13">
        <v>107300</v>
      </c>
      <c r="O1397" s="13">
        <v>103200</v>
      </c>
      <c r="P1397" s="13">
        <v>0</v>
      </c>
      <c r="Q1397" s="13">
        <v>0</v>
      </c>
      <c r="R1397" s="13">
        <v>32400</v>
      </c>
      <c r="S1397" s="13">
        <v>242900</v>
      </c>
      <c r="T1397" s="13">
        <v>107300</v>
      </c>
      <c r="U1397" s="13">
        <v>115000</v>
      </c>
      <c r="V1397" s="13">
        <v>0</v>
      </c>
      <c r="W1397" s="13">
        <v>0</v>
      </c>
      <c r="X1397" s="13">
        <v>32600</v>
      </c>
      <c r="Y1397" s="13">
        <v>254900</v>
      </c>
    </row>
    <row r="1398" spans="2:25" x14ac:dyDescent="0.25">
      <c r="B1398" s="2">
        <v>1393</v>
      </c>
      <c r="C1398" s="2">
        <v>2013</v>
      </c>
      <c r="D1398" s="1">
        <v>54016</v>
      </c>
      <c r="E1398" t="s">
        <v>1026</v>
      </c>
      <c r="F1398" s="2" t="s">
        <v>1</v>
      </c>
      <c r="G1398" s="13">
        <v>23860700</v>
      </c>
      <c r="H1398" s="13">
        <v>0</v>
      </c>
      <c r="I1398" s="13">
        <v>0</v>
      </c>
      <c r="J1398" s="13">
        <v>0</v>
      </c>
      <c r="K1398" s="13">
        <v>0</v>
      </c>
      <c r="L1398" s="13">
        <v>0</v>
      </c>
      <c r="M1398" s="13">
        <v>0</v>
      </c>
      <c r="N1398" s="13">
        <v>0</v>
      </c>
      <c r="O1398" s="13">
        <v>16700</v>
      </c>
      <c r="P1398" s="13">
        <v>0</v>
      </c>
      <c r="Q1398" s="13">
        <v>0</v>
      </c>
      <c r="R1398" s="13">
        <v>30400</v>
      </c>
      <c r="S1398" s="13">
        <v>47100</v>
      </c>
      <c r="T1398" s="13">
        <v>0</v>
      </c>
      <c r="U1398" s="13">
        <v>16700</v>
      </c>
      <c r="V1398" s="13">
        <v>0</v>
      </c>
      <c r="W1398" s="13">
        <v>0</v>
      </c>
      <c r="X1398" s="13">
        <v>30400</v>
      </c>
      <c r="Y1398" s="13">
        <v>47100</v>
      </c>
    </row>
    <row r="1399" spans="2:25" x14ac:dyDescent="0.25">
      <c r="B1399" s="2">
        <v>1394</v>
      </c>
      <c r="C1399" s="2">
        <v>2013</v>
      </c>
      <c r="D1399" s="1">
        <v>54018</v>
      </c>
      <c r="E1399" t="s">
        <v>1027</v>
      </c>
      <c r="F1399" s="2" t="s">
        <v>1</v>
      </c>
      <c r="G1399" s="13">
        <v>16084000</v>
      </c>
      <c r="H1399" s="13">
        <v>0</v>
      </c>
      <c r="I1399" s="13">
        <v>0</v>
      </c>
      <c r="J1399" s="13">
        <v>0</v>
      </c>
      <c r="K1399" s="13">
        <v>0</v>
      </c>
      <c r="L1399" s="13">
        <v>0</v>
      </c>
      <c r="M1399" s="13">
        <v>0</v>
      </c>
      <c r="N1399" s="13">
        <v>0</v>
      </c>
      <c r="O1399" s="13">
        <v>0</v>
      </c>
      <c r="P1399" s="13">
        <v>0</v>
      </c>
      <c r="Q1399" s="13">
        <v>100</v>
      </c>
      <c r="R1399" s="13">
        <v>79900</v>
      </c>
      <c r="S1399" s="13">
        <v>80000</v>
      </c>
      <c r="T1399" s="13">
        <v>0</v>
      </c>
      <c r="U1399" s="13">
        <v>0</v>
      </c>
      <c r="V1399" s="13">
        <v>0</v>
      </c>
      <c r="W1399" s="13">
        <v>100</v>
      </c>
      <c r="X1399" s="13">
        <v>79900</v>
      </c>
      <c r="Y1399" s="13">
        <v>80000</v>
      </c>
    </row>
    <row r="1400" spans="2:25" x14ac:dyDescent="0.25">
      <c r="B1400" s="2">
        <v>1395</v>
      </c>
      <c r="C1400" s="2">
        <v>2013</v>
      </c>
      <c r="D1400" s="1">
        <v>54020</v>
      </c>
      <c r="E1400" t="s">
        <v>333</v>
      </c>
      <c r="F1400" s="2" t="s">
        <v>1</v>
      </c>
      <c r="G1400" s="13">
        <v>18838900</v>
      </c>
      <c r="H1400" s="13">
        <v>0</v>
      </c>
      <c r="I1400" s="13">
        <v>0</v>
      </c>
      <c r="J1400" s="13">
        <v>0</v>
      </c>
      <c r="K1400" s="13">
        <v>0</v>
      </c>
      <c r="L1400" s="13">
        <v>0</v>
      </c>
      <c r="M1400" s="13">
        <v>0</v>
      </c>
      <c r="N1400" s="13">
        <v>1000</v>
      </c>
      <c r="O1400" s="13">
        <v>3600</v>
      </c>
      <c r="P1400" s="13">
        <v>0</v>
      </c>
      <c r="Q1400" s="13">
        <v>-24200</v>
      </c>
      <c r="R1400" s="13">
        <v>306300</v>
      </c>
      <c r="S1400" s="13">
        <v>286700</v>
      </c>
      <c r="T1400" s="13">
        <v>1000</v>
      </c>
      <c r="U1400" s="13">
        <v>3600</v>
      </c>
      <c r="V1400" s="13">
        <v>0</v>
      </c>
      <c r="W1400" s="13">
        <v>-24200</v>
      </c>
      <c r="X1400" s="13">
        <v>306300</v>
      </c>
      <c r="Y1400" s="13">
        <v>286700</v>
      </c>
    </row>
    <row r="1401" spans="2:25" x14ac:dyDescent="0.25">
      <c r="B1401" s="2">
        <v>1396</v>
      </c>
      <c r="C1401" s="2">
        <v>2013</v>
      </c>
      <c r="D1401" s="1">
        <v>54022</v>
      </c>
      <c r="E1401" t="s">
        <v>94</v>
      </c>
      <c r="F1401" s="2" t="s">
        <v>1</v>
      </c>
      <c r="G1401" s="13">
        <v>20819300</v>
      </c>
      <c r="H1401" s="13">
        <v>0</v>
      </c>
      <c r="I1401" s="13">
        <v>0</v>
      </c>
      <c r="J1401" s="13">
        <v>0</v>
      </c>
      <c r="K1401" s="13">
        <v>0</v>
      </c>
      <c r="L1401" s="13">
        <v>0</v>
      </c>
      <c r="M1401" s="13">
        <v>0</v>
      </c>
      <c r="N1401" s="13">
        <v>4700</v>
      </c>
      <c r="O1401" s="13">
        <v>25000</v>
      </c>
      <c r="P1401" s="13">
        <v>0</v>
      </c>
      <c r="Q1401" s="13">
        <v>0</v>
      </c>
      <c r="R1401" s="13">
        <v>70300</v>
      </c>
      <c r="S1401" s="13">
        <v>100000</v>
      </c>
      <c r="T1401" s="13">
        <v>4700</v>
      </c>
      <c r="U1401" s="13">
        <v>25000</v>
      </c>
      <c r="V1401" s="13">
        <v>0</v>
      </c>
      <c r="W1401" s="13">
        <v>0</v>
      </c>
      <c r="X1401" s="13">
        <v>70300</v>
      </c>
      <c r="Y1401" s="13">
        <v>100000</v>
      </c>
    </row>
    <row r="1402" spans="2:25" x14ac:dyDescent="0.25">
      <c r="B1402" s="2">
        <v>1397</v>
      </c>
      <c r="C1402" s="2">
        <v>2013</v>
      </c>
      <c r="D1402" s="1">
        <v>54024</v>
      </c>
      <c r="E1402" t="s">
        <v>313</v>
      </c>
      <c r="F1402" s="2" t="s">
        <v>1</v>
      </c>
      <c r="G1402" s="13">
        <v>26693800</v>
      </c>
      <c r="H1402" s="13">
        <v>200</v>
      </c>
      <c r="I1402" s="13">
        <v>1200</v>
      </c>
      <c r="J1402" s="13">
        <v>0</v>
      </c>
      <c r="K1402" s="13">
        <v>0</v>
      </c>
      <c r="L1402" s="13">
        <v>200</v>
      </c>
      <c r="M1402" s="13">
        <v>1600</v>
      </c>
      <c r="N1402" s="13">
        <v>15600</v>
      </c>
      <c r="O1402" s="13">
        <v>143500</v>
      </c>
      <c r="P1402" s="13">
        <v>0</v>
      </c>
      <c r="Q1402" s="13">
        <v>0</v>
      </c>
      <c r="R1402" s="13">
        <v>48900</v>
      </c>
      <c r="S1402" s="13">
        <v>208000</v>
      </c>
      <c r="T1402" s="13">
        <v>15800</v>
      </c>
      <c r="U1402" s="13">
        <v>144700</v>
      </c>
      <c r="V1402" s="13">
        <v>0</v>
      </c>
      <c r="W1402" s="13">
        <v>0</v>
      </c>
      <c r="X1402" s="13">
        <v>49100</v>
      </c>
      <c r="Y1402" s="13">
        <v>209600</v>
      </c>
    </row>
    <row r="1403" spans="2:25" x14ac:dyDescent="0.25">
      <c r="B1403" s="2">
        <v>1398</v>
      </c>
      <c r="C1403" s="2">
        <v>2013</v>
      </c>
      <c r="D1403" s="1">
        <v>54026</v>
      </c>
      <c r="E1403" t="s">
        <v>1028</v>
      </c>
      <c r="F1403" s="2" t="s">
        <v>1</v>
      </c>
      <c r="G1403" s="13">
        <v>24511600</v>
      </c>
      <c r="H1403" s="13">
        <v>0</v>
      </c>
      <c r="I1403" s="13">
        <v>0</v>
      </c>
      <c r="J1403" s="13">
        <v>0</v>
      </c>
      <c r="K1403" s="13">
        <v>0</v>
      </c>
      <c r="L1403" s="13">
        <v>0</v>
      </c>
      <c r="M1403" s="13">
        <v>0</v>
      </c>
      <c r="N1403" s="13">
        <v>2200</v>
      </c>
      <c r="O1403" s="13">
        <v>200</v>
      </c>
      <c r="P1403" s="13">
        <v>0</v>
      </c>
      <c r="Q1403" s="13">
        <v>-800</v>
      </c>
      <c r="R1403" s="13">
        <v>140800</v>
      </c>
      <c r="S1403" s="13">
        <v>142400</v>
      </c>
      <c r="T1403" s="13">
        <v>2200</v>
      </c>
      <c r="U1403" s="13">
        <v>200</v>
      </c>
      <c r="V1403" s="13">
        <v>0</v>
      </c>
      <c r="W1403" s="13">
        <v>-800</v>
      </c>
      <c r="X1403" s="13">
        <v>140800</v>
      </c>
      <c r="Y1403" s="13">
        <v>142400</v>
      </c>
    </row>
    <row r="1404" spans="2:25" x14ac:dyDescent="0.25">
      <c r="B1404" s="2">
        <v>1399</v>
      </c>
      <c r="C1404" s="2">
        <v>2013</v>
      </c>
      <c r="D1404" s="1">
        <v>54028</v>
      </c>
      <c r="E1404" t="s">
        <v>997</v>
      </c>
      <c r="F1404" s="2" t="s">
        <v>1</v>
      </c>
      <c r="G1404" s="13">
        <v>18074600</v>
      </c>
      <c r="H1404" s="13">
        <v>0</v>
      </c>
      <c r="I1404" s="13">
        <v>0</v>
      </c>
      <c r="J1404" s="13">
        <v>0</v>
      </c>
      <c r="K1404" s="13">
        <v>0</v>
      </c>
      <c r="L1404" s="13">
        <v>0</v>
      </c>
      <c r="M1404" s="13">
        <v>0</v>
      </c>
      <c r="N1404" s="13">
        <v>2700</v>
      </c>
      <c r="O1404" s="13">
        <v>9600</v>
      </c>
      <c r="P1404" s="13">
        <v>0</v>
      </c>
      <c r="Q1404" s="13">
        <v>-4900</v>
      </c>
      <c r="R1404" s="13">
        <v>52600</v>
      </c>
      <c r="S1404" s="13">
        <v>60000</v>
      </c>
      <c r="T1404" s="13">
        <v>2700</v>
      </c>
      <c r="U1404" s="13">
        <v>9600</v>
      </c>
      <c r="V1404" s="13">
        <v>0</v>
      </c>
      <c r="W1404" s="13">
        <v>-4900</v>
      </c>
      <c r="X1404" s="13">
        <v>52600</v>
      </c>
      <c r="Y1404" s="13">
        <v>60000</v>
      </c>
    </row>
    <row r="1405" spans="2:25" x14ac:dyDescent="0.25">
      <c r="B1405" s="2">
        <v>1400</v>
      </c>
      <c r="C1405" s="2">
        <v>2013</v>
      </c>
      <c r="D1405" s="1">
        <v>54030</v>
      </c>
      <c r="E1405" t="s">
        <v>139</v>
      </c>
      <c r="F1405" s="2" t="s">
        <v>1</v>
      </c>
      <c r="G1405" s="13">
        <v>120245700</v>
      </c>
      <c r="H1405" s="13">
        <v>0</v>
      </c>
      <c r="I1405" s="13">
        <v>0</v>
      </c>
      <c r="J1405" s="13">
        <v>0</v>
      </c>
      <c r="K1405" s="13">
        <v>0</v>
      </c>
      <c r="L1405" s="13">
        <v>0</v>
      </c>
      <c r="M1405" s="13">
        <v>0</v>
      </c>
      <c r="N1405" s="13">
        <v>51000</v>
      </c>
      <c r="O1405" s="13">
        <v>40000</v>
      </c>
      <c r="P1405" s="13">
        <v>1000</v>
      </c>
      <c r="Q1405" s="13">
        <v>6800</v>
      </c>
      <c r="R1405" s="13">
        <v>99800</v>
      </c>
      <c r="S1405" s="13">
        <v>198600</v>
      </c>
      <c r="T1405" s="13">
        <v>51000</v>
      </c>
      <c r="U1405" s="13">
        <v>40000</v>
      </c>
      <c r="V1405" s="13">
        <v>1000</v>
      </c>
      <c r="W1405" s="13">
        <v>6800</v>
      </c>
      <c r="X1405" s="13">
        <v>99800</v>
      </c>
      <c r="Y1405" s="13">
        <v>198600</v>
      </c>
    </row>
    <row r="1406" spans="2:25" x14ac:dyDescent="0.25">
      <c r="B1406" s="2">
        <v>1401</v>
      </c>
      <c r="C1406" s="2">
        <v>2013</v>
      </c>
      <c r="D1406" s="1">
        <v>54032</v>
      </c>
      <c r="E1406" t="s">
        <v>1029</v>
      </c>
      <c r="F1406" s="2" t="s">
        <v>1</v>
      </c>
      <c r="G1406" s="13">
        <v>11630700</v>
      </c>
      <c r="H1406" s="13">
        <v>0</v>
      </c>
      <c r="I1406" s="13">
        <v>0</v>
      </c>
      <c r="J1406" s="13">
        <v>0</v>
      </c>
      <c r="K1406" s="13">
        <v>0</v>
      </c>
      <c r="L1406" s="13">
        <v>0</v>
      </c>
      <c r="M1406" s="13">
        <v>0</v>
      </c>
      <c r="N1406" s="13">
        <v>1000</v>
      </c>
      <c r="O1406" s="13">
        <v>0</v>
      </c>
      <c r="P1406" s="13">
        <v>0</v>
      </c>
      <c r="Q1406" s="13">
        <v>23000</v>
      </c>
      <c r="R1406" s="13">
        <v>76800</v>
      </c>
      <c r="S1406" s="13">
        <v>100800</v>
      </c>
      <c r="T1406" s="13">
        <v>1000</v>
      </c>
      <c r="U1406" s="13">
        <v>0</v>
      </c>
      <c r="V1406" s="13">
        <v>0</v>
      </c>
      <c r="W1406" s="13">
        <v>23000</v>
      </c>
      <c r="X1406" s="13">
        <v>76800</v>
      </c>
      <c r="Y1406" s="13">
        <v>100800</v>
      </c>
    </row>
    <row r="1407" spans="2:25" x14ac:dyDescent="0.25">
      <c r="B1407" s="2">
        <v>1402</v>
      </c>
      <c r="C1407" s="2">
        <v>2013</v>
      </c>
      <c r="D1407" s="1">
        <v>54034</v>
      </c>
      <c r="E1407" t="s">
        <v>1030</v>
      </c>
      <c r="F1407" s="2" t="s">
        <v>1</v>
      </c>
      <c r="G1407" s="13">
        <v>26963600</v>
      </c>
      <c r="H1407" s="13">
        <v>5400</v>
      </c>
      <c r="I1407" s="13">
        <v>113900</v>
      </c>
      <c r="J1407" s="13">
        <v>0</v>
      </c>
      <c r="K1407" s="13">
        <v>0</v>
      </c>
      <c r="L1407" s="13">
        <v>1300</v>
      </c>
      <c r="M1407" s="13">
        <v>120600</v>
      </c>
      <c r="N1407" s="13">
        <v>14400</v>
      </c>
      <c r="O1407" s="13">
        <v>21100</v>
      </c>
      <c r="P1407" s="13">
        <v>0</v>
      </c>
      <c r="Q1407" s="13">
        <v>-17300</v>
      </c>
      <c r="R1407" s="13">
        <v>121500</v>
      </c>
      <c r="S1407" s="13">
        <v>139700</v>
      </c>
      <c r="T1407" s="13">
        <v>19800</v>
      </c>
      <c r="U1407" s="13">
        <v>135000</v>
      </c>
      <c r="V1407" s="13">
        <v>0</v>
      </c>
      <c r="W1407" s="13">
        <v>-17300</v>
      </c>
      <c r="X1407" s="13">
        <v>122800</v>
      </c>
      <c r="Y1407" s="13">
        <v>260300</v>
      </c>
    </row>
    <row r="1408" spans="2:25" x14ac:dyDescent="0.25">
      <c r="B1408" s="2">
        <v>1403</v>
      </c>
      <c r="C1408" s="2">
        <v>2013</v>
      </c>
      <c r="D1408" s="1">
        <v>54036</v>
      </c>
      <c r="E1408" t="s">
        <v>1031</v>
      </c>
      <c r="F1408" s="2" t="s">
        <v>1</v>
      </c>
      <c r="G1408" s="13">
        <v>52564800</v>
      </c>
      <c r="H1408" s="13">
        <v>100</v>
      </c>
      <c r="I1408" s="13">
        <v>213300</v>
      </c>
      <c r="J1408" s="13">
        <v>0</v>
      </c>
      <c r="K1408" s="13">
        <v>0</v>
      </c>
      <c r="L1408" s="13">
        <v>200</v>
      </c>
      <c r="M1408" s="13">
        <v>213600</v>
      </c>
      <c r="N1408" s="13">
        <v>11600</v>
      </c>
      <c r="O1408" s="13">
        <v>289200</v>
      </c>
      <c r="P1408" s="13">
        <v>0</v>
      </c>
      <c r="Q1408" s="13">
        <v>-44300</v>
      </c>
      <c r="R1408" s="13">
        <v>54900</v>
      </c>
      <c r="S1408" s="13">
        <v>311400</v>
      </c>
      <c r="T1408" s="13">
        <v>11700</v>
      </c>
      <c r="U1408" s="13">
        <v>502500</v>
      </c>
      <c r="V1408" s="13">
        <v>0</v>
      </c>
      <c r="W1408" s="13">
        <v>-44300</v>
      </c>
      <c r="X1408" s="13">
        <v>55100</v>
      </c>
      <c r="Y1408" s="13">
        <v>525000</v>
      </c>
    </row>
    <row r="1409" spans="2:25" x14ac:dyDescent="0.25">
      <c r="B1409" s="2">
        <v>1404</v>
      </c>
      <c r="C1409" s="2">
        <v>2013</v>
      </c>
      <c r="D1409" s="1">
        <v>54038</v>
      </c>
      <c r="E1409" t="s">
        <v>1032</v>
      </c>
      <c r="F1409" s="2" t="s">
        <v>1</v>
      </c>
      <c r="G1409" s="13">
        <v>55660500</v>
      </c>
      <c r="H1409" s="13">
        <v>0</v>
      </c>
      <c r="I1409" s="13">
        <v>0</v>
      </c>
      <c r="J1409" s="13">
        <v>0</v>
      </c>
      <c r="K1409" s="13">
        <v>0</v>
      </c>
      <c r="L1409" s="13">
        <v>0</v>
      </c>
      <c r="M1409" s="13">
        <v>0</v>
      </c>
      <c r="N1409" s="13">
        <v>14600</v>
      </c>
      <c r="O1409" s="13">
        <v>34300</v>
      </c>
      <c r="P1409" s="13">
        <v>0</v>
      </c>
      <c r="Q1409" s="13">
        <v>70000</v>
      </c>
      <c r="R1409" s="13">
        <v>398500</v>
      </c>
      <c r="S1409" s="13">
        <v>517400</v>
      </c>
      <c r="T1409" s="13">
        <v>14600</v>
      </c>
      <c r="U1409" s="13">
        <v>34300</v>
      </c>
      <c r="V1409" s="13">
        <v>0</v>
      </c>
      <c r="W1409" s="13">
        <v>70000</v>
      </c>
      <c r="X1409" s="13">
        <v>398500</v>
      </c>
      <c r="Y1409" s="13">
        <v>517400</v>
      </c>
    </row>
    <row r="1410" spans="2:25" x14ac:dyDescent="0.25">
      <c r="B1410" s="2">
        <v>1405</v>
      </c>
      <c r="C1410" s="2">
        <v>2013</v>
      </c>
      <c r="D1410" s="1">
        <v>54040</v>
      </c>
      <c r="E1410" t="s">
        <v>1033</v>
      </c>
      <c r="F1410" s="2" t="s">
        <v>1</v>
      </c>
      <c r="G1410" s="13">
        <v>14332800</v>
      </c>
      <c r="H1410" s="13">
        <v>0</v>
      </c>
      <c r="I1410" s="13">
        <v>0</v>
      </c>
      <c r="J1410" s="13">
        <v>0</v>
      </c>
      <c r="K1410" s="13">
        <v>0</v>
      </c>
      <c r="L1410" s="13">
        <v>0</v>
      </c>
      <c r="M1410" s="13">
        <v>0</v>
      </c>
      <c r="N1410" s="13">
        <v>0</v>
      </c>
      <c r="O1410" s="13">
        <v>0</v>
      </c>
      <c r="P1410" s="13">
        <v>0</v>
      </c>
      <c r="Q1410" s="13">
        <v>-5300</v>
      </c>
      <c r="R1410" s="13">
        <v>13400</v>
      </c>
      <c r="S1410" s="13">
        <v>8100</v>
      </c>
      <c r="T1410" s="13">
        <v>0</v>
      </c>
      <c r="U1410" s="13">
        <v>0</v>
      </c>
      <c r="V1410" s="13">
        <v>0</v>
      </c>
      <c r="W1410" s="13">
        <v>-5300</v>
      </c>
      <c r="X1410" s="13">
        <v>13400</v>
      </c>
      <c r="Y1410" s="13">
        <v>8100</v>
      </c>
    </row>
    <row r="1411" spans="2:25" x14ac:dyDescent="0.25">
      <c r="B1411" s="2">
        <v>1406</v>
      </c>
      <c r="C1411" s="2">
        <v>2013</v>
      </c>
      <c r="D1411" s="1">
        <v>54042</v>
      </c>
      <c r="E1411" t="s">
        <v>368</v>
      </c>
      <c r="F1411" s="2" t="s">
        <v>1</v>
      </c>
      <c r="G1411" s="13">
        <v>66004200</v>
      </c>
      <c r="H1411" s="13">
        <v>0</v>
      </c>
      <c r="I1411" s="13">
        <v>0</v>
      </c>
      <c r="J1411" s="13">
        <v>0</v>
      </c>
      <c r="K1411" s="13">
        <v>0</v>
      </c>
      <c r="L1411" s="13">
        <v>0</v>
      </c>
      <c r="M1411" s="13">
        <v>0</v>
      </c>
      <c r="N1411" s="13">
        <v>19400</v>
      </c>
      <c r="O1411" s="13">
        <v>0</v>
      </c>
      <c r="P1411" s="13">
        <v>0</v>
      </c>
      <c r="Q1411" s="13">
        <v>-14800</v>
      </c>
      <c r="R1411" s="13">
        <v>347500</v>
      </c>
      <c r="S1411" s="13">
        <v>352100</v>
      </c>
      <c r="T1411" s="13">
        <v>19400</v>
      </c>
      <c r="U1411" s="13">
        <v>0</v>
      </c>
      <c r="V1411" s="13">
        <v>0</v>
      </c>
      <c r="W1411" s="13">
        <v>-14800</v>
      </c>
      <c r="X1411" s="13">
        <v>347500</v>
      </c>
      <c r="Y1411" s="13">
        <v>352100</v>
      </c>
    </row>
    <row r="1412" spans="2:25" x14ac:dyDescent="0.25">
      <c r="B1412" s="2">
        <v>1407</v>
      </c>
      <c r="C1412" s="2">
        <v>2013</v>
      </c>
      <c r="D1412" s="1">
        <v>54044</v>
      </c>
      <c r="E1412" t="s">
        <v>1034</v>
      </c>
      <c r="F1412" s="2" t="s">
        <v>1</v>
      </c>
      <c r="G1412" s="13">
        <v>7745700</v>
      </c>
      <c r="H1412" s="13">
        <v>0</v>
      </c>
      <c r="I1412" s="13">
        <v>0</v>
      </c>
      <c r="J1412" s="13">
        <v>0</v>
      </c>
      <c r="K1412" s="13">
        <v>0</v>
      </c>
      <c r="L1412" s="13">
        <v>0</v>
      </c>
      <c r="M1412" s="13">
        <v>0</v>
      </c>
      <c r="N1412" s="13">
        <v>12600</v>
      </c>
      <c r="O1412" s="13">
        <v>0</v>
      </c>
      <c r="P1412" s="13">
        <v>0</v>
      </c>
      <c r="Q1412" s="13">
        <v>-6000</v>
      </c>
      <c r="R1412" s="13">
        <v>36700</v>
      </c>
      <c r="S1412" s="13">
        <v>43300</v>
      </c>
      <c r="T1412" s="13">
        <v>12600</v>
      </c>
      <c r="U1412" s="13">
        <v>0</v>
      </c>
      <c r="V1412" s="13">
        <v>0</v>
      </c>
      <c r="W1412" s="13">
        <v>-6000</v>
      </c>
      <c r="X1412" s="13">
        <v>36700</v>
      </c>
      <c r="Y1412" s="13">
        <v>43300</v>
      </c>
    </row>
    <row r="1413" spans="2:25" x14ac:dyDescent="0.25">
      <c r="B1413" s="2">
        <v>1408</v>
      </c>
      <c r="C1413" s="2">
        <v>2013</v>
      </c>
      <c r="D1413" s="1">
        <v>54046</v>
      </c>
      <c r="E1413" t="s">
        <v>1035</v>
      </c>
      <c r="F1413" s="2" t="s">
        <v>1</v>
      </c>
      <c r="G1413" s="13">
        <v>63880100</v>
      </c>
      <c r="H1413" s="13">
        <v>0</v>
      </c>
      <c r="I1413" s="13">
        <v>0</v>
      </c>
      <c r="J1413" s="13">
        <v>0</v>
      </c>
      <c r="K1413" s="13">
        <v>0</v>
      </c>
      <c r="L1413" s="13">
        <v>0</v>
      </c>
      <c r="M1413" s="13">
        <v>0</v>
      </c>
      <c r="N1413" s="13">
        <v>33100</v>
      </c>
      <c r="O1413" s="13">
        <v>24200</v>
      </c>
      <c r="P1413" s="13">
        <v>0</v>
      </c>
      <c r="Q1413" s="13">
        <v>-3200</v>
      </c>
      <c r="R1413" s="13">
        <v>172500</v>
      </c>
      <c r="S1413" s="13">
        <v>226600</v>
      </c>
      <c r="T1413" s="13">
        <v>33100</v>
      </c>
      <c r="U1413" s="13">
        <v>24200</v>
      </c>
      <c r="V1413" s="13">
        <v>0</v>
      </c>
      <c r="W1413" s="13">
        <v>-3200</v>
      </c>
      <c r="X1413" s="13">
        <v>172500</v>
      </c>
      <c r="Y1413" s="13">
        <v>226600</v>
      </c>
    </row>
    <row r="1414" spans="2:25" x14ac:dyDescent="0.25">
      <c r="B1414" s="2">
        <v>1409</v>
      </c>
      <c r="C1414" s="2">
        <v>2013</v>
      </c>
      <c r="D1414" s="1">
        <v>54048</v>
      </c>
      <c r="E1414" t="s">
        <v>404</v>
      </c>
      <c r="F1414" s="2" t="s">
        <v>1</v>
      </c>
      <c r="G1414" s="13">
        <v>10131100</v>
      </c>
      <c r="H1414" s="13">
        <v>0</v>
      </c>
      <c r="I1414" s="13">
        <v>0</v>
      </c>
      <c r="J1414" s="13">
        <v>0</v>
      </c>
      <c r="K1414" s="13">
        <v>0</v>
      </c>
      <c r="L1414" s="13">
        <v>0</v>
      </c>
      <c r="M1414" s="13">
        <v>0</v>
      </c>
      <c r="N1414" s="13">
        <v>0</v>
      </c>
      <c r="O1414" s="13">
        <v>2600</v>
      </c>
      <c r="P1414" s="13">
        <v>0</v>
      </c>
      <c r="Q1414" s="13">
        <v>0</v>
      </c>
      <c r="R1414" s="13">
        <v>75400</v>
      </c>
      <c r="S1414" s="13">
        <v>78000</v>
      </c>
      <c r="T1414" s="13">
        <v>0</v>
      </c>
      <c r="U1414" s="13">
        <v>2600</v>
      </c>
      <c r="V1414" s="13">
        <v>0</v>
      </c>
      <c r="W1414" s="13">
        <v>0</v>
      </c>
      <c r="X1414" s="13">
        <v>75400</v>
      </c>
      <c r="Y1414" s="13">
        <v>78000</v>
      </c>
    </row>
    <row r="1415" spans="2:25" x14ac:dyDescent="0.25">
      <c r="B1415" s="2">
        <v>1410</v>
      </c>
      <c r="C1415" s="2">
        <v>2013</v>
      </c>
      <c r="D1415" s="1">
        <v>54106</v>
      </c>
      <c r="E1415" t="s">
        <v>1036</v>
      </c>
      <c r="F1415" s="2" t="s">
        <v>19</v>
      </c>
      <c r="G1415" s="13">
        <v>24565300</v>
      </c>
      <c r="H1415" s="13">
        <v>22200</v>
      </c>
      <c r="I1415" s="13">
        <v>314700</v>
      </c>
      <c r="J1415" s="13">
        <v>0</v>
      </c>
      <c r="K1415" s="13">
        <v>0</v>
      </c>
      <c r="L1415" s="13">
        <v>19400</v>
      </c>
      <c r="M1415" s="13">
        <v>356300</v>
      </c>
      <c r="N1415" s="13">
        <v>924900</v>
      </c>
      <c r="O1415" s="13">
        <v>80300</v>
      </c>
      <c r="P1415" s="13">
        <v>0</v>
      </c>
      <c r="Q1415" s="13">
        <v>45700</v>
      </c>
      <c r="R1415" s="13">
        <v>60500</v>
      </c>
      <c r="S1415" s="13">
        <v>1111400</v>
      </c>
      <c r="T1415" s="13">
        <v>947100</v>
      </c>
      <c r="U1415" s="13">
        <v>395000</v>
      </c>
      <c r="V1415" s="13">
        <v>0</v>
      </c>
      <c r="W1415" s="13">
        <v>45700</v>
      </c>
      <c r="X1415" s="13">
        <v>79900</v>
      </c>
      <c r="Y1415" s="13">
        <v>1467700</v>
      </c>
    </row>
    <row r="1416" spans="2:25" x14ac:dyDescent="0.25">
      <c r="B1416" s="2">
        <v>1411</v>
      </c>
      <c r="C1416" s="2">
        <v>2013</v>
      </c>
      <c r="D1416" s="1">
        <v>54111</v>
      </c>
      <c r="E1416" t="s">
        <v>1037</v>
      </c>
      <c r="F1416" s="2" t="s">
        <v>19</v>
      </c>
      <c r="G1416" s="13">
        <v>2871900</v>
      </c>
      <c r="H1416" s="13">
        <v>0</v>
      </c>
      <c r="I1416" s="13">
        <v>2800</v>
      </c>
      <c r="J1416" s="13">
        <v>0</v>
      </c>
      <c r="K1416" s="13">
        <v>0</v>
      </c>
      <c r="L1416" s="13">
        <v>200</v>
      </c>
      <c r="M1416" s="13">
        <v>3000</v>
      </c>
      <c r="N1416" s="13">
        <v>7400</v>
      </c>
      <c r="O1416" s="13">
        <v>60200</v>
      </c>
      <c r="P1416" s="13">
        <v>0</v>
      </c>
      <c r="Q1416" s="13">
        <v>0</v>
      </c>
      <c r="R1416" s="13">
        <v>900</v>
      </c>
      <c r="S1416" s="13">
        <v>68500</v>
      </c>
      <c r="T1416" s="13">
        <v>7400</v>
      </c>
      <c r="U1416" s="13">
        <v>63000</v>
      </c>
      <c r="V1416" s="13">
        <v>0</v>
      </c>
      <c r="W1416" s="13">
        <v>0</v>
      </c>
      <c r="X1416" s="13">
        <v>1100</v>
      </c>
      <c r="Y1416" s="13">
        <v>71500</v>
      </c>
    </row>
    <row r="1417" spans="2:25" x14ac:dyDescent="0.25">
      <c r="B1417" s="2">
        <v>1412</v>
      </c>
      <c r="C1417" s="2">
        <v>2013</v>
      </c>
      <c r="D1417" s="1">
        <v>54131</v>
      </c>
      <c r="E1417" t="s">
        <v>1038</v>
      </c>
      <c r="F1417" s="2" t="s">
        <v>19</v>
      </c>
      <c r="G1417" s="13">
        <v>5399700</v>
      </c>
      <c r="H1417" s="13">
        <v>107800</v>
      </c>
      <c r="I1417" s="13">
        <v>39800</v>
      </c>
      <c r="J1417" s="13">
        <v>0</v>
      </c>
      <c r="K1417" s="13">
        <v>0</v>
      </c>
      <c r="L1417" s="13">
        <v>56500</v>
      </c>
      <c r="M1417" s="13">
        <v>204100</v>
      </c>
      <c r="N1417" s="13">
        <v>34900</v>
      </c>
      <c r="O1417" s="13">
        <v>39200</v>
      </c>
      <c r="P1417" s="13">
        <v>0</v>
      </c>
      <c r="Q1417" s="13">
        <v>0</v>
      </c>
      <c r="R1417" s="13">
        <v>200</v>
      </c>
      <c r="S1417" s="13">
        <v>74300</v>
      </c>
      <c r="T1417" s="13">
        <v>142700</v>
      </c>
      <c r="U1417" s="13">
        <v>79000</v>
      </c>
      <c r="V1417" s="13">
        <v>0</v>
      </c>
      <c r="W1417" s="13">
        <v>0</v>
      </c>
      <c r="X1417" s="13">
        <v>56700</v>
      </c>
      <c r="Y1417" s="13">
        <v>278400</v>
      </c>
    </row>
    <row r="1418" spans="2:25" x14ac:dyDescent="0.25">
      <c r="B1418" s="2">
        <v>1413</v>
      </c>
      <c r="C1418" s="2">
        <v>2013</v>
      </c>
      <c r="D1418" s="1">
        <v>54136</v>
      </c>
      <c r="E1418" t="s">
        <v>1027</v>
      </c>
      <c r="F1418" s="2" t="s">
        <v>19</v>
      </c>
      <c r="G1418" s="13">
        <v>11928800</v>
      </c>
      <c r="H1418" s="13">
        <v>55000</v>
      </c>
      <c r="I1418" s="13">
        <v>55300</v>
      </c>
      <c r="J1418" s="13">
        <v>0</v>
      </c>
      <c r="K1418" s="13">
        <v>0</v>
      </c>
      <c r="L1418" s="13">
        <v>6800</v>
      </c>
      <c r="M1418" s="13">
        <v>117100</v>
      </c>
      <c r="N1418" s="13">
        <v>151900</v>
      </c>
      <c r="O1418" s="13">
        <v>33200</v>
      </c>
      <c r="P1418" s="13">
        <v>0</v>
      </c>
      <c r="Q1418" s="13">
        <v>0</v>
      </c>
      <c r="R1418" s="13">
        <v>0</v>
      </c>
      <c r="S1418" s="13">
        <v>185100</v>
      </c>
      <c r="T1418" s="13">
        <v>206900</v>
      </c>
      <c r="U1418" s="13">
        <v>88500</v>
      </c>
      <c r="V1418" s="13">
        <v>0</v>
      </c>
      <c r="W1418" s="13">
        <v>0</v>
      </c>
      <c r="X1418" s="13">
        <v>6800</v>
      </c>
      <c r="Y1418" s="13">
        <v>302200</v>
      </c>
    </row>
    <row r="1419" spans="2:25" x14ac:dyDescent="0.25">
      <c r="B1419" s="2">
        <v>1414</v>
      </c>
      <c r="C1419" s="2">
        <v>2013</v>
      </c>
      <c r="D1419" s="1">
        <v>54141</v>
      </c>
      <c r="E1419" t="s">
        <v>1039</v>
      </c>
      <c r="F1419" s="2" t="s">
        <v>19</v>
      </c>
      <c r="G1419" s="13">
        <v>1687100</v>
      </c>
      <c r="H1419" s="13">
        <v>0</v>
      </c>
      <c r="I1419" s="13">
        <v>0</v>
      </c>
      <c r="J1419" s="13">
        <v>0</v>
      </c>
      <c r="K1419" s="13">
        <v>0</v>
      </c>
      <c r="L1419" s="13">
        <v>0</v>
      </c>
      <c r="M1419" s="13">
        <v>0</v>
      </c>
      <c r="N1419" s="13">
        <v>9900</v>
      </c>
      <c r="O1419" s="13">
        <v>0</v>
      </c>
      <c r="P1419" s="13">
        <v>0</v>
      </c>
      <c r="Q1419" s="13">
        <v>0</v>
      </c>
      <c r="R1419" s="13">
        <v>2000</v>
      </c>
      <c r="S1419" s="13">
        <v>11900</v>
      </c>
      <c r="T1419" s="13">
        <v>9900</v>
      </c>
      <c r="U1419" s="13">
        <v>0</v>
      </c>
      <c r="V1419" s="13">
        <v>0</v>
      </c>
      <c r="W1419" s="13">
        <v>0</v>
      </c>
      <c r="X1419" s="13">
        <v>2000</v>
      </c>
      <c r="Y1419" s="13">
        <v>11900</v>
      </c>
    </row>
    <row r="1420" spans="2:25" x14ac:dyDescent="0.25">
      <c r="B1420" s="2">
        <v>1415</v>
      </c>
      <c r="C1420" s="2">
        <v>2013</v>
      </c>
      <c r="D1420" s="1">
        <v>54181</v>
      </c>
      <c r="E1420" t="s">
        <v>811</v>
      </c>
      <c r="F1420" s="2" t="s">
        <v>19</v>
      </c>
      <c r="G1420" s="13">
        <v>8990600</v>
      </c>
      <c r="H1420" s="13">
        <v>2400</v>
      </c>
      <c r="I1420" s="13">
        <v>19400</v>
      </c>
      <c r="J1420" s="13">
        <v>0</v>
      </c>
      <c r="K1420" s="13">
        <v>0</v>
      </c>
      <c r="L1420" s="13">
        <v>700</v>
      </c>
      <c r="M1420" s="13">
        <v>22500</v>
      </c>
      <c r="N1420" s="13">
        <v>104200</v>
      </c>
      <c r="O1420" s="13">
        <v>221500</v>
      </c>
      <c r="P1420" s="13">
        <v>0</v>
      </c>
      <c r="Q1420" s="13">
        <v>0</v>
      </c>
      <c r="R1420" s="13">
        <v>7800</v>
      </c>
      <c r="S1420" s="13">
        <v>333500</v>
      </c>
      <c r="T1420" s="13">
        <v>106600</v>
      </c>
      <c r="U1420" s="13">
        <v>240900</v>
      </c>
      <c r="V1420" s="13">
        <v>0</v>
      </c>
      <c r="W1420" s="13">
        <v>0</v>
      </c>
      <c r="X1420" s="13">
        <v>8500</v>
      </c>
      <c r="Y1420" s="13">
        <v>356000</v>
      </c>
    </row>
    <row r="1421" spans="2:25" x14ac:dyDescent="0.25">
      <c r="B1421" s="2">
        <v>1416</v>
      </c>
      <c r="C1421" s="2">
        <v>2013</v>
      </c>
      <c r="D1421" s="1">
        <v>54186</v>
      </c>
      <c r="E1421" t="s">
        <v>1040</v>
      </c>
      <c r="F1421" s="2" t="s">
        <v>19</v>
      </c>
      <c r="G1421" s="13">
        <v>4101700</v>
      </c>
      <c r="H1421" s="13">
        <v>0</v>
      </c>
      <c r="I1421" s="13">
        <v>0</v>
      </c>
      <c r="J1421" s="13">
        <v>0</v>
      </c>
      <c r="K1421" s="13">
        <v>0</v>
      </c>
      <c r="L1421" s="13">
        <v>0</v>
      </c>
      <c r="M1421" s="13">
        <v>0</v>
      </c>
      <c r="N1421" s="13">
        <v>27800</v>
      </c>
      <c r="O1421" s="13">
        <v>58700</v>
      </c>
      <c r="P1421" s="13">
        <v>0</v>
      </c>
      <c r="Q1421" s="13">
        <v>0</v>
      </c>
      <c r="R1421" s="13">
        <v>700</v>
      </c>
      <c r="S1421" s="13">
        <v>87200</v>
      </c>
      <c r="T1421" s="13">
        <v>27800</v>
      </c>
      <c r="U1421" s="13">
        <v>58700</v>
      </c>
      <c r="V1421" s="13">
        <v>0</v>
      </c>
      <c r="W1421" s="13">
        <v>0</v>
      </c>
      <c r="X1421" s="13">
        <v>700</v>
      </c>
      <c r="Y1421" s="13">
        <v>87200</v>
      </c>
    </row>
    <row r="1422" spans="2:25" x14ac:dyDescent="0.25">
      <c r="B1422" s="2">
        <v>1417</v>
      </c>
      <c r="C1422" s="2">
        <v>2013</v>
      </c>
      <c r="D1422" s="1">
        <v>54191</v>
      </c>
      <c r="E1422" t="s">
        <v>1041</v>
      </c>
      <c r="F1422" s="2" t="s">
        <v>19</v>
      </c>
      <c r="G1422" s="13">
        <v>8295500</v>
      </c>
      <c r="H1422" s="13">
        <v>10000</v>
      </c>
      <c r="I1422" s="13">
        <v>9000</v>
      </c>
      <c r="J1422" s="13">
        <v>0</v>
      </c>
      <c r="K1422" s="13">
        <v>0</v>
      </c>
      <c r="L1422" s="13">
        <v>43700</v>
      </c>
      <c r="M1422" s="13">
        <v>62700</v>
      </c>
      <c r="N1422" s="13">
        <v>59000</v>
      </c>
      <c r="O1422" s="13">
        <v>195000</v>
      </c>
      <c r="P1422" s="13">
        <v>0</v>
      </c>
      <c r="Q1422" s="13">
        <v>30400</v>
      </c>
      <c r="R1422" s="13">
        <v>24000</v>
      </c>
      <c r="S1422" s="13">
        <v>308400</v>
      </c>
      <c r="T1422" s="13">
        <v>69000</v>
      </c>
      <c r="U1422" s="13">
        <v>204000</v>
      </c>
      <c r="V1422" s="13">
        <v>0</v>
      </c>
      <c r="W1422" s="13">
        <v>30400</v>
      </c>
      <c r="X1422" s="13">
        <v>67700</v>
      </c>
      <c r="Y1422" s="13">
        <v>371100</v>
      </c>
    </row>
    <row r="1423" spans="2:25" x14ac:dyDescent="0.25">
      <c r="B1423" s="2">
        <v>1418</v>
      </c>
      <c r="C1423" s="2">
        <v>2013</v>
      </c>
      <c r="D1423" s="1">
        <v>54246</v>
      </c>
      <c r="E1423" t="s">
        <v>1042</v>
      </c>
      <c r="F1423" s="2" t="s">
        <v>20</v>
      </c>
      <c r="G1423" s="13">
        <v>155524300</v>
      </c>
      <c r="H1423" s="13">
        <v>651800</v>
      </c>
      <c r="I1423" s="13">
        <v>1914100</v>
      </c>
      <c r="J1423" s="13">
        <v>0</v>
      </c>
      <c r="K1423" s="13">
        <v>0</v>
      </c>
      <c r="L1423" s="13">
        <v>1053400</v>
      </c>
      <c r="M1423" s="13">
        <v>3619300</v>
      </c>
      <c r="N1423" s="13">
        <v>3783800</v>
      </c>
      <c r="O1423" s="13">
        <v>2013300</v>
      </c>
      <c r="P1423" s="13">
        <v>0</v>
      </c>
      <c r="Q1423" s="13">
        <v>0</v>
      </c>
      <c r="R1423" s="13">
        <v>944700</v>
      </c>
      <c r="S1423" s="13">
        <v>6741800</v>
      </c>
      <c r="T1423" s="13">
        <v>4435600</v>
      </c>
      <c r="U1423" s="13">
        <v>3927400</v>
      </c>
      <c r="V1423" s="13">
        <v>0</v>
      </c>
      <c r="W1423" s="13">
        <v>0</v>
      </c>
      <c r="X1423" s="13">
        <v>1998100</v>
      </c>
      <c r="Y1423" s="13">
        <v>10361100</v>
      </c>
    </row>
    <row r="1424" spans="2:25" x14ac:dyDescent="0.25">
      <c r="B1424" s="2">
        <v>1419</v>
      </c>
      <c r="C1424" s="2">
        <v>2013</v>
      </c>
      <c r="D1424" s="1">
        <v>55002</v>
      </c>
      <c r="E1424" t="s">
        <v>1043</v>
      </c>
      <c r="F1424" s="2" t="s">
        <v>1</v>
      </c>
      <c r="G1424" s="13">
        <v>65019000</v>
      </c>
      <c r="H1424" s="13">
        <v>0</v>
      </c>
      <c r="I1424" s="13">
        <v>0</v>
      </c>
      <c r="J1424" s="13">
        <v>0</v>
      </c>
      <c r="K1424" s="13">
        <v>0</v>
      </c>
      <c r="L1424" s="13">
        <v>0</v>
      </c>
      <c r="M1424" s="13">
        <v>0</v>
      </c>
      <c r="N1424" s="13">
        <v>81400</v>
      </c>
      <c r="O1424" s="13">
        <v>458000</v>
      </c>
      <c r="P1424" s="13">
        <v>0</v>
      </c>
      <c r="Q1424" s="13">
        <v>0</v>
      </c>
      <c r="R1424" s="13">
        <v>86400</v>
      </c>
      <c r="S1424" s="13">
        <v>625800</v>
      </c>
      <c r="T1424" s="13">
        <v>81400</v>
      </c>
      <c r="U1424" s="13">
        <v>458000</v>
      </c>
      <c r="V1424" s="13">
        <v>0</v>
      </c>
      <c r="W1424" s="13">
        <v>0</v>
      </c>
      <c r="X1424" s="13">
        <v>86400</v>
      </c>
      <c r="Y1424" s="13">
        <v>625800</v>
      </c>
    </row>
    <row r="1425" spans="2:25" x14ac:dyDescent="0.25">
      <c r="B1425" s="2">
        <v>1420</v>
      </c>
      <c r="C1425" s="2">
        <v>2013</v>
      </c>
      <c r="D1425" s="1">
        <v>55004</v>
      </c>
      <c r="E1425" t="s">
        <v>1044</v>
      </c>
      <c r="F1425" s="2" t="s">
        <v>1</v>
      </c>
      <c r="G1425" s="13">
        <v>64532400</v>
      </c>
      <c r="H1425" s="13">
        <v>12400</v>
      </c>
      <c r="I1425" s="13">
        <v>1172100</v>
      </c>
      <c r="J1425" s="13">
        <v>0</v>
      </c>
      <c r="K1425" s="13">
        <v>0</v>
      </c>
      <c r="L1425" s="13">
        <v>200</v>
      </c>
      <c r="M1425" s="13">
        <v>1184700</v>
      </c>
      <c r="N1425" s="13">
        <v>612400</v>
      </c>
      <c r="O1425" s="13">
        <v>43200</v>
      </c>
      <c r="P1425" s="13">
        <v>0</v>
      </c>
      <c r="Q1425" s="13">
        <v>100</v>
      </c>
      <c r="R1425" s="13">
        <v>273700</v>
      </c>
      <c r="S1425" s="13">
        <v>929400</v>
      </c>
      <c r="T1425" s="13">
        <v>624800</v>
      </c>
      <c r="U1425" s="13">
        <v>1215300</v>
      </c>
      <c r="V1425" s="13">
        <v>0</v>
      </c>
      <c r="W1425" s="13">
        <v>100</v>
      </c>
      <c r="X1425" s="13">
        <v>273900</v>
      </c>
      <c r="Y1425" s="13">
        <v>2114100</v>
      </c>
    </row>
    <row r="1426" spans="2:25" x14ac:dyDescent="0.25">
      <c r="B1426" s="2">
        <v>1421</v>
      </c>
      <c r="C1426" s="2">
        <v>2013</v>
      </c>
      <c r="D1426" s="1">
        <v>55006</v>
      </c>
      <c r="E1426" t="s">
        <v>1045</v>
      </c>
      <c r="F1426" s="2" t="s">
        <v>1</v>
      </c>
      <c r="G1426" s="13">
        <v>45717000</v>
      </c>
      <c r="H1426" s="13">
        <v>5500</v>
      </c>
      <c r="I1426" s="13">
        <v>665500</v>
      </c>
      <c r="J1426" s="13">
        <v>0</v>
      </c>
      <c r="K1426" s="13">
        <v>0</v>
      </c>
      <c r="L1426" s="13">
        <v>1800</v>
      </c>
      <c r="M1426" s="13">
        <v>672800</v>
      </c>
      <c r="N1426" s="13">
        <v>63200</v>
      </c>
      <c r="O1426" s="13">
        <v>8300</v>
      </c>
      <c r="P1426" s="13">
        <v>0</v>
      </c>
      <c r="Q1426" s="13">
        <v>0</v>
      </c>
      <c r="R1426" s="13">
        <v>12000</v>
      </c>
      <c r="S1426" s="13">
        <v>83500</v>
      </c>
      <c r="T1426" s="13">
        <v>68700</v>
      </c>
      <c r="U1426" s="13">
        <v>673800</v>
      </c>
      <c r="V1426" s="13">
        <v>0</v>
      </c>
      <c r="W1426" s="13">
        <v>0</v>
      </c>
      <c r="X1426" s="13">
        <v>13800</v>
      </c>
      <c r="Y1426" s="13">
        <v>756300</v>
      </c>
    </row>
    <row r="1427" spans="2:25" x14ac:dyDescent="0.25">
      <c r="B1427" s="2">
        <v>1422</v>
      </c>
      <c r="C1427" s="2">
        <v>2013</v>
      </c>
      <c r="D1427" s="1">
        <v>55008</v>
      </c>
      <c r="E1427" t="s">
        <v>389</v>
      </c>
      <c r="F1427" s="2" t="s">
        <v>1</v>
      </c>
      <c r="G1427" s="13">
        <v>86255800</v>
      </c>
      <c r="H1427" s="13">
        <v>0</v>
      </c>
      <c r="I1427" s="13">
        <v>0</v>
      </c>
      <c r="J1427" s="13">
        <v>0</v>
      </c>
      <c r="K1427" s="13">
        <v>0</v>
      </c>
      <c r="L1427" s="13">
        <v>0</v>
      </c>
      <c r="M1427" s="13">
        <v>0</v>
      </c>
      <c r="N1427" s="13">
        <v>148800</v>
      </c>
      <c r="O1427" s="13">
        <v>228500</v>
      </c>
      <c r="P1427" s="13">
        <v>0</v>
      </c>
      <c r="Q1427" s="13">
        <v>0</v>
      </c>
      <c r="R1427" s="13">
        <v>312700</v>
      </c>
      <c r="S1427" s="13">
        <v>690000</v>
      </c>
      <c r="T1427" s="13">
        <v>148800</v>
      </c>
      <c r="U1427" s="13">
        <v>228500</v>
      </c>
      <c r="V1427" s="13">
        <v>0</v>
      </c>
      <c r="W1427" s="13">
        <v>0</v>
      </c>
      <c r="X1427" s="13">
        <v>312700</v>
      </c>
      <c r="Y1427" s="13">
        <v>690000</v>
      </c>
    </row>
    <row r="1428" spans="2:25" x14ac:dyDescent="0.25">
      <c r="B1428" s="2">
        <v>1423</v>
      </c>
      <c r="C1428" s="2">
        <v>2013</v>
      </c>
      <c r="D1428" s="1">
        <v>55010</v>
      </c>
      <c r="E1428" t="s">
        <v>1046</v>
      </c>
      <c r="F1428" s="2" t="s">
        <v>1</v>
      </c>
      <c r="G1428" s="13">
        <v>47964300</v>
      </c>
      <c r="H1428" s="13">
        <v>0</v>
      </c>
      <c r="I1428" s="13">
        <v>0</v>
      </c>
      <c r="J1428" s="13">
        <v>0</v>
      </c>
      <c r="K1428" s="13">
        <v>0</v>
      </c>
      <c r="L1428" s="13">
        <v>0</v>
      </c>
      <c r="M1428" s="13">
        <v>0</v>
      </c>
      <c r="N1428" s="13">
        <v>9800</v>
      </c>
      <c r="O1428" s="13">
        <v>16200</v>
      </c>
      <c r="P1428" s="13">
        <v>0</v>
      </c>
      <c r="Q1428" s="13">
        <v>-11800</v>
      </c>
      <c r="R1428" s="13">
        <v>80700</v>
      </c>
      <c r="S1428" s="13">
        <v>94900</v>
      </c>
      <c r="T1428" s="13">
        <v>9800</v>
      </c>
      <c r="U1428" s="13">
        <v>16200</v>
      </c>
      <c r="V1428" s="13">
        <v>0</v>
      </c>
      <c r="W1428" s="13">
        <v>-11800</v>
      </c>
      <c r="X1428" s="13">
        <v>80700</v>
      </c>
      <c r="Y1428" s="13">
        <v>94900</v>
      </c>
    </row>
    <row r="1429" spans="2:25" x14ac:dyDescent="0.25">
      <c r="B1429" s="2">
        <v>1424</v>
      </c>
      <c r="C1429" s="2">
        <v>2013</v>
      </c>
      <c r="D1429" s="1">
        <v>55012</v>
      </c>
      <c r="E1429" t="s">
        <v>1047</v>
      </c>
      <c r="F1429" s="2" t="s">
        <v>1</v>
      </c>
      <c r="G1429" s="13">
        <v>52519600</v>
      </c>
      <c r="H1429" s="13">
        <v>0</v>
      </c>
      <c r="I1429" s="13">
        <v>0</v>
      </c>
      <c r="J1429" s="13">
        <v>0</v>
      </c>
      <c r="K1429" s="13">
        <v>0</v>
      </c>
      <c r="L1429" s="13">
        <v>0</v>
      </c>
      <c r="M1429" s="13">
        <v>0</v>
      </c>
      <c r="N1429" s="13">
        <v>75100</v>
      </c>
      <c r="O1429" s="13">
        <v>8600</v>
      </c>
      <c r="P1429" s="13">
        <v>0</v>
      </c>
      <c r="Q1429" s="13">
        <v>-13300</v>
      </c>
      <c r="R1429" s="13">
        <v>400</v>
      </c>
      <c r="S1429" s="13">
        <v>70800</v>
      </c>
      <c r="T1429" s="13">
        <v>75100</v>
      </c>
      <c r="U1429" s="13">
        <v>8600</v>
      </c>
      <c r="V1429" s="13">
        <v>0</v>
      </c>
      <c r="W1429" s="13">
        <v>-13300</v>
      </c>
      <c r="X1429" s="13">
        <v>400</v>
      </c>
      <c r="Y1429" s="13">
        <v>70800</v>
      </c>
    </row>
    <row r="1430" spans="2:25" x14ac:dyDescent="0.25">
      <c r="B1430" s="2">
        <v>1425</v>
      </c>
      <c r="C1430" s="2">
        <v>2013</v>
      </c>
      <c r="D1430" s="1">
        <v>55014</v>
      </c>
      <c r="E1430" t="s">
        <v>437</v>
      </c>
      <c r="F1430" s="2" t="s">
        <v>1</v>
      </c>
      <c r="G1430" s="13">
        <v>39842900</v>
      </c>
      <c r="H1430" s="13">
        <v>0</v>
      </c>
      <c r="I1430" s="13">
        <v>0</v>
      </c>
      <c r="J1430" s="13">
        <v>0</v>
      </c>
      <c r="K1430" s="13">
        <v>0</v>
      </c>
      <c r="L1430" s="13">
        <v>0</v>
      </c>
      <c r="M1430" s="13">
        <v>0</v>
      </c>
      <c r="N1430" s="13">
        <v>13400</v>
      </c>
      <c r="O1430" s="13">
        <v>165400</v>
      </c>
      <c r="P1430" s="13">
        <v>0</v>
      </c>
      <c r="Q1430" s="13">
        <v>100</v>
      </c>
      <c r="R1430" s="13">
        <v>83400</v>
      </c>
      <c r="S1430" s="13">
        <v>262300</v>
      </c>
      <c r="T1430" s="13">
        <v>13400</v>
      </c>
      <c r="U1430" s="13">
        <v>165400</v>
      </c>
      <c r="V1430" s="13">
        <v>0</v>
      </c>
      <c r="W1430" s="13">
        <v>100</v>
      </c>
      <c r="X1430" s="13">
        <v>83400</v>
      </c>
      <c r="Y1430" s="13">
        <v>262300</v>
      </c>
    </row>
    <row r="1431" spans="2:25" x14ac:dyDescent="0.25">
      <c r="B1431" s="2">
        <v>1426</v>
      </c>
      <c r="C1431" s="2">
        <v>2013</v>
      </c>
      <c r="D1431" s="1">
        <v>55016</v>
      </c>
      <c r="E1431" t="s">
        <v>1048</v>
      </c>
      <c r="F1431" s="2" t="s">
        <v>1</v>
      </c>
      <c r="G1431" s="13">
        <v>48586000</v>
      </c>
      <c r="H1431" s="13">
        <v>0</v>
      </c>
      <c r="I1431" s="13">
        <v>0</v>
      </c>
      <c r="J1431" s="13">
        <v>0</v>
      </c>
      <c r="K1431" s="13">
        <v>0</v>
      </c>
      <c r="L1431" s="13">
        <v>0</v>
      </c>
      <c r="M1431" s="13">
        <v>0</v>
      </c>
      <c r="N1431" s="13">
        <v>49700</v>
      </c>
      <c r="O1431" s="13">
        <v>11300</v>
      </c>
      <c r="P1431" s="13">
        <v>0</v>
      </c>
      <c r="Q1431" s="13">
        <v>0</v>
      </c>
      <c r="R1431" s="13">
        <v>34300</v>
      </c>
      <c r="S1431" s="13">
        <v>95300</v>
      </c>
      <c r="T1431" s="13">
        <v>49700</v>
      </c>
      <c r="U1431" s="13">
        <v>11300</v>
      </c>
      <c r="V1431" s="13">
        <v>0</v>
      </c>
      <c r="W1431" s="13">
        <v>0</v>
      </c>
      <c r="X1431" s="13">
        <v>34300</v>
      </c>
      <c r="Y1431" s="13">
        <v>95300</v>
      </c>
    </row>
    <row r="1432" spans="2:25" x14ac:dyDescent="0.25">
      <c r="B1432" s="2">
        <v>1427</v>
      </c>
      <c r="C1432" s="2">
        <v>2013</v>
      </c>
      <c r="D1432" s="1">
        <v>55018</v>
      </c>
      <c r="E1432" t="s">
        <v>1049</v>
      </c>
      <c r="F1432" s="2" t="s">
        <v>1</v>
      </c>
      <c r="G1432" s="13">
        <v>152090400</v>
      </c>
      <c r="H1432" s="13">
        <v>200</v>
      </c>
      <c r="I1432" s="13">
        <v>36300</v>
      </c>
      <c r="J1432" s="13">
        <v>0</v>
      </c>
      <c r="K1432" s="13">
        <v>0</v>
      </c>
      <c r="L1432" s="13">
        <v>1300</v>
      </c>
      <c r="M1432" s="13">
        <v>37800</v>
      </c>
      <c r="N1432" s="13">
        <v>40200</v>
      </c>
      <c r="O1432" s="13">
        <v>461400</v>
      </c>
      <c r="P1432" s="13">
        <v>0</v>
      </c>
      <c r="Q1432" s="13">
        <v>-100</v>
      </c>
      <c r="R1432" s="13">
        <v>55200</v>
      </c>
      <c r="S1432" s="13">
        <v>556700</v>
      </c>
      <c r="T1432" s="13">
        <v>40400</v>
      </c>
      <c r="U1432" s="13">
        <v>497700</v>
      </c>
      <c r="V1432" s="13">
        <v>0</v>
      </c>
      <c r="W1432" s="13">
        <v>-100</v>
      </c>
      <c r="X1432" s="13">
        <v>56500</v>
      </c>
      <c r="Y1432" s="13">
        <v>594500</v>
      </c>
    </row>
    <row r="1433" spans="2:25" x14ac:dyDescent="0.25">
      <c r="B1433" s="2">
        <v>1428</v>
      </c>
      <c r="C1433" s="2">
        <v>2013</v>
      </c>
      <c r="D1433" s="1">
        <v>55020</v>
      </c>
      <c r="E1433" t="s">
        <v>1050</v>
      </c>
      <c r="F1433" s="2" t="s">
        <v>1</v>
      </c>
      <c r="G1433" s="13">
        <v>800544600</v>
      </c>
      <c r="H1433" s="13">
        <v>316200</v>
      </c>
      <c r="I1433" s="13">
        <v>149300</v>
      </c>
      <c r="J1433" s="13">
        <v>8300</v>
      </c>
      <c r="K1433" s="13">
        <v>0</v>
      </c>
      <c r="L1433" s="13">
        <v>959300</v>
      </c>
      <c r="M1433" s="13">
        <v>1433100</v>
      </c>
      <c r="N1433" s="13">
        <v>6266600</v>
      </c>
      <c r="O1433" s="13">
        <v>2516400</v>
      </c>
      <c r="P1433" s="13">
        <v>0</v>
      </c>
      <c r="Q1433" s="13">
        <v>306900</v>
      </c>
      <c r="R1433" s="13">
        <v>446700</v>
      </c>
      <c r="S1433" s="13">
        <v>9536600</v>
      </c>
      <c r="T1433" s="13">
        <v>6582800</v>
      </c>
      <c r="U1433" s="13">
        <v>2665700</v>
      </c>
      <c r="V1433" s="13">
        <v>8300</v>
      </c>
      <c r="W1433" s="13">
        <v>306900</v>
      </c>
      <c r="X1433" s="13">
        <v>1406000</v>
      </c>
      <c r="Y1433" s="13">
        <v>10969700</v>
      </c>
    </row>
    <row r="1434" spans="2:25" x14ac:dyDescent="0.25">
      <c r="B1434" s="2">
        <v>1429</v>
      </c>
      <c r="C1434" s="2">
        <v>2013</v>
      </c>
      <c r="D1434" s="1">
        <v>55022</v>
      </c>
      <c r="E1434" t="s">
        <v>1051</v>
      </c>
      <c r="F1434" s="2" t="s">
        <v>1</v>
      </c>
      <c r="G1434" s="13">
        <v>165252200</v>
      </c>
      <c r="H1434" s="13">
        <v>0</v>
      </c>
      <c r="I1434" s="13">
        <v>0</v>
      </c>
      <c r="J1434" s="13">
        <v>0</v>
      </c>
      <c r="K1434" s="13">
        <v>0</v>
      </c>
      <c r="L1434" s="13">
        <v>0</v>
      </c>
      <c r="M1434" s="13">
        <v>0</v>
      </c>
      <c r="N1434" s="13">
        <v>64000</v>
      </c>
      <c r="O1434" s="13">
        <v>7000</v>
      </c>
      <c r="P1434" s="13">
        <v>0</v>
      </c>
      <c r="Q1434" s="13">
        <v>-4000</v>
      </c>
      <c r="R1434" s="13">
        <v>0</v>
      </c>
      <c r="S1434" s="13">
        <v>67000</v>
      </c>
      <c r="T1434" s="13">
        <v>64000</v>
      </c>
      <c r="U1434" s="13">
        <v>7000</v>
      </c>
      <c r="V1434" s="13">
        <v>0</v>
      </c>
      <c r="W1434" s="13">
        <v>-4000</v>
      </c>
      <c r="X1434" s="13">
        <v>0</v>
      </c>
      <c r="Y1434" s="13">
        <v>67000</v>
      </c>
    </row>
    <row r="1435" spans="2:25" x14ac:dyDescent="0.25">
      <c r="B1435" s="2">
        <v>1430</v>
      </c>
      <c r="C1435" s="2">
        <v>2013</v>
      </c>
      <c r="D1435" s="1">
        <v>55024</v>
      </c>
      <c r="E1435" t="s">
        <v>416</v>
      </c>
      <c r="F1435" s="2" t="s">
        <v>1</v>
      </c>
      <c r="G1435" s="13">
        <v>37569900</v>
      </c>
      <c r="H1435" s="13">
        <v>0</v>
      </c>
      <c r="I1435" s="13">
        <v>0</v>
      </c>
      <c r="J1435" s="13">
        <v>0</v>
      </c>
      <c r="K1435" s="13">
        <v>0</v>
      </c>
      <c r="L1435" s="13">
        <v>0</v>
      </c>
      <c r="M1435" s="13">
        <v>0</v>
      </c>
      <c r="N1435" s="13">
        <v>100</v>
      </c>
      <c r="O1435" s="13">
        <v>0</v>
      </c>
      <c r="P1435" s="13">
        <v>0</v>
      </c>
      <c r="Q1435" s="13">
        <v>0</v>
      </c>
      <c r="R1435" s="13">
        <v>21200</v>
      </c>
      <c r="S1435" s="13">
        <v>21300</v>
      </c>
      <c r="T1435" s="13">
        <v>100</v>
      </c>
      <c r="U1435" s="13">
        <v>0</v>
      </c>
      <c r="V1435" s="13">
        <v>0</v>
      </c>
      <c r="W1435" s="13">
        <v>0</v>
      </c>
      <c r="X1435" s="13">
        <v>21200</v>
      </c>
      <c r="Y1435" s="13">
        <v>21300</v>
      </c>
    </row>
    <row r="1436" spans="2:25" x14ac:dyDescent="0.25">
      <c r="B1436" s="2">
        <v>1431</v>
      </c>
      <c r="C1436" s="2">
        <v>2013</v>
      </c>
      <c r="D1436" s="1">
        <v>55026</v>
      </c>
      <c r="E1436" t="s">
        <v>1052</v>
      </c>
      <c r="F1436" s="2" t="s">
        <v>1</v>
      </c>
      <c r="G1436" s="13">
        <v>244132100</v>
      </c>
      <c r="H1436" s="13">
        <v>19000</v>
      </c>
      <c r="I1436" s="13">
        <v>192400</v>
      </c>
      <c r="J1436" s="13">
        <v>0</v>
      </c>
      <c r="K1436" s="13">
        <v>0</v>
      </c>
      <c r="L1436" s="13">
        <v>8800</v>
      </c>
      <c r="M1436" s="13">
        <v>220200</v>
      </c>
      <c r="N1436" s="13">
        <v>159500</v>
      </c>
      <c r="O1436" s="13">
        <v>622300</v>
      </c>
      <c r="P1436" s="13">
        <v>0</v>
      </c>
      <c r="Q1436" s="13">
        <v>0</v>
      </c>
      <c r="R1436" s="13">
        <v>71100</v>
      </c>
      <c r="S1436" s="13">
        <v>852900</v>
      </c>
      <c r="T1436" s="13">
        <v>178500</v>
      </c>
      <c r="U1436" s="13">
        <v>814700</v>
      </c>
      <c r="V1436" s="13">
        <v>0</v>
      </c>
      <c r="W1436" s="13">
        <v>0</v>
      </c>
      <c r="X1436" s="13">
        <v>79900</v>
      </c>
      <c r="Y1436" s="13">
        <v>1073100</v>
      </c>
    </row>
    <row r="1437" spans="2:25" x14ac:dyDescent="0.25">
      <c r="B1437" s="2">
        <v>1432</v>
      </c>
      <c r="C1437" s="2">
        <v>2013</v>
      </c>
      <c r="D1437" s="1">
        <v>55028</v>
      </c>
      <c r="E1437" t="s">
        <v>1053</v>
      </c>
      <c r="F1437" s="2" t="s">
        <v>1</v>
      </c>
      <c r="G1437" s="13">
        <v>39443100</v>
      </c>
      <c r="H1437" s="13">
        <v>0</v>
      </c>
      <c r="I1437" s="13">
        <v>0</v>
      </c>
      <c r="J1437" s="13">
        <v>0</v>
      </c>
      <c r="K1437" s="13">
        <v>0</v>
      </c>
      <c r="L1437" s="13">
        <v>0</v>
      </c>
      <c r="M1437" s="13">
        <v>0</v>
      </c>
      <c r="N1437" s="13">
        <v>13300</v>
      </c>
      <c r="O1437" s="13">
        <v>94400</v>
      </c>
      <c r="P1437" s="13">
        <v>0</v>
      </c>
      <c r="Q1437" s="13">
        <v>0</v>
      </c>
      <c r="R1437" s="13">
        <v>6800</v>
      </c>
      <c r="S1437" s="13">
        <v>114500</v>
      </c>
      <c r="T1437" s="13">
        <v>13300</v>
      </c>
      <c r="U1437" s="13">
        <v>94400</v>
      </c>
      <c r="V1437" s="13">
        <v>0</v>
      </c>
      <c r="W1437" s="13">
        <v>0</v>
      </c>
      <c r="X1437" s="13">
        <v>6800</v>
      </c>
      <c r="Y1437" s="13">
        <v>114500</v>
      </c>
    </row>
    <row r="1438" spans="2:25" x14ac:dyDescent="0.25">
      <c r="B1438" s="2">
        <v>1433</v>
      </c>
      <c r="C1438" s="2">
        <v>2013</v>
      </c>
      <c r="D1438" s="1">
        <v>55030</v>
      </c>
      <c r="E1438" t="s">
        <v>1054</v>
      </c>
      <c r="F1438" s="2" t="s">
        <v>1</v>
      </c>
      <c r="G1438" s="13">
        <v>413220100</v>
      </c>
      <c r="H1438" s="13">
        <v>8000</v>
      </c>
      <c r="I1438" s="13">
        <v>35000</v>
      </c>
      <c r="J1438" s="13">
        <v>0</v>
      </c>
      <c r="K1438" s="13">
        <v>0</v>
      </c>
      <c r="L1438" s="13">
        <v>6400</v>
      </c>
      <c r="M1438" s="13">
        <v>49400</v>
      </c>
      <c r="N1438" s="13">
        <v>417300</v>
      </c>
      <c r="O1438" s="13">
        <v>266800</v>
      </c>
      <c r="P1438" s="13">
        <v>0</v>
      </c>
      <c r="Q1438" s="13">
        <v>0</v>
      </c>
      <c r="R1438" s="13">
        <v>546000</v>
      </c>
      <c r="S1438" s="13">
        <v>1230100</v>
      </c>
      <c r="T1438" s="13">
        <v>425300</v>
      </c>
      <c r="U1438" s="13">
        <v>301800</v>
      </c>
      <c r="V1438" s="13">
        <v>0</v>
      </c>
      <c r="W1438" s="13">
        <v>0</v>
      </c>
      <c r="X1438" s="13">
        <v>552400</v>
      </c>
      <c r="Y1438" s="13">
        <v>1279500</v>
      </c>
    </row>
    <row r="1439" spans="2:25" x14ac:dyDescent="0.25">
      <c r="B1439" s="2">
        <v>1434</v>
      </c>
      <c r="C1439" s="2">
        <v>2013</v>
      </c>
      <c r="D1439" s="1">
        <v>55032</v>
      </c>
      <c r="E1439" t="s">
        <v>1055</v>
      </c>
      <c r="F1439" s="2" t="s">
        <v>1</v>
      </c>
      <c r="G1439" s="13">
        <v>308034600</v>
      </c>
      <c r="H1439" s="13">
        <v>0</v>
      </c>
      <c r="I1439" s="13">
        <v>1000</v>
      </c>
      <c r="J1439" s="13">
        <v>0</v>
      </c>
      <c r="K1439" s="13">
        <v>0</v>
      </c>
      <c r="L1439" s="13">
        <v>0</v>
      </c>
      <c r="M1439" s="13">
        <v>1000</v>
      </c>
      <c r="N1439" s="13">
        <v>503900</v>
      </c>
      <c r="O1439" s="13">
        <v>1114800</v>
      </c>
      <c r="P1439" s="13">
        <v>0</v>
      </c>
      <c r="Q1439" s="13">
        <v>0</v>
      </c>
      <c r="R1439" s="13">
        <v>200500</v>
      </c>
      <c r="S1439" s="13">
        <v>1819200</v>
      </c>
      <c r="T1439" s="13">
        <v>503900</v>
      </c>
      <c r="U1439" s="13">
        <v>1115800</v>
      </c>
      <c r="V1439" s="13">
        <v>0</v>
      </c>
      <c r="W1439" s="13">
        <v>0</v>
      </c>
      <c r="X1439" s="13">
        <v>200500</v>
      </c>
      <c r="Y1439" s="13">
        <v>1820200</v>
      </c>
    </row>
    <row r="1440" spans="2:25" x14ac:dyDescent="0.25">
      <c r="B1440" s="2">
        <v>1435</v>
      </c>
      <c r="C1440" s="2">
        <v>2013</v>
      </c>
      <c r="D1440" s="1">
        <v>55034</v>
      </c>
      <c r="E1440" t="s">
        <v>301</v>
      </c>
      <c r="F1440" s="2" t="s">
        <v>1</v>
      </c>
      <c r="G1440" s="13">
        <v>58274400</v>
      </c>
      <c r="H1440" s="13">
        <v>0</v>
      </c>
      <c r="I1440" s="13">
        <v>8900</v>
      </c>
      <c r="J1440" s="13">
        <v>0</v>
      </c>
      <c r="K1440" s="13">
        <v>0</v>
      </c>
      <c r="L1440" s="13">
        <v>100</v>
      </c>
      <c r="M1440" s="13">
        <v>9000</v>
      </c>
      <c r="N1440" s="13">
        <v>22300</v>
      </c>
      <c r="O1440" s="13">
        <v>64200</v>
      </c>
      <c r="P1440" s="13">
        <v>0</v>
      </c>
      <c r="Q1440" s="13">
        <v>-6500</v>
      </c>
      <c r="R1440" s="13">
        <v>573900</v>
      </c>
      <c r="S1440" s="13">
        <v>653900</v>
      </c>
      <c r="T1440" s="13">
        <v>22300</v>
      </c>
      <c r="U1440" s="13">
        <v>73100</v>
      </c>
      <c r="V1440" s="13">
        <v>0</v>
      </c>
      <c r="W1440" s="13">
        <v>-6500</v>
      </c>
      <c r="X1440" s="13">
        <v>574000</v>
      </c>
      <c r="Y1440" s="13">
        <v>662900</v>
      </c>
    </row>
    <row r="1441" spans="2:25" x14ac:dyDescent="0.25">
      <c r="B1441" s="2">
        <v>1436</v>
      </c>
      <c r="C1441" s="2">
        <v>2013</v>
      </c>
      <c r="D1441" s="1">
        <v>55036</v>
      </c>
      <c r="E1441" t="s">
        <v>401</v>
      </c>
      <c r="F1441" s="2" t="s">
        <v>1</v>
      </c>
      <c r="G1441" s="13">
        <v>56354900</v>
      </c>
      <c r="H1441" s="13">
        <v>0</v>
      </c>
      <c r="I1441" s="13">
        <v>5300</v>
      </c>
      <c r="J1441" s="13">
        <v>0</v>
      </c>
      <c r="K1441" s="13">
        <v>0</v>
      </c>
      <c r="L1441" s="13">
        <v>100</v>
      </c>
      <c r="M1441" s="13">
        <v>5400</v>
      </c>
      <c r="N1441" s="13">
        <v>78700</v>
      </c>
      <c r="O1441" s="13">
        <v>101000</v>
      </c>
      <c r="P1441" s="13">
        <v>0</v>
      </c>
      <c r="Q1441" s="13">
        <v>0</v>
      </c>
      <c r="R1441" s="13">
        <v>33500</v>
      </c>
      <c r="S1441" s="13">
        <v>213200</v>
      </c>
      <c r="T1441" s="13">
        <v>78700</v>
      </c>
      <c r="U1441" s="13">
        <v>106300</v>
      </c>
      <c r="V1441" s="13">
        <v>0</v>
      </c>
      <c r="W1441" s="13">
        <v>0</v>
      </c>
      <c r="X1441" s="13">
        <v>33600</v>
      </c>
      <c r="Y1441" s="13">
        <v>218600</v>
      </c>
    </row>
    <row r="1442" spans="2:25" x14ac:dyDescent="0.25">
      <c r="B1442" s="2">
        <v>1437</v>
      </c>
      <c r="C1442" s="2">
        <v>2013</v>
      </c>
      <c r="D1442" s="1">
        <v>55038</v>
      </c>
      <c r="E1442" t="s">
        <v>1056</v>
      </c>
      <c r="F1442" s="2" t="s">
        <v>1</v>
      </c>
      <c r="G1442" s="13">
        <v>257996000</v>
      </c>
      <c r="H1442" s="13">
        <v>9300</v>
      </c>
      <c r="I1442" s="13">
        <v>46800</v>
      </c>
      <c r="J1442" s="13">
        <v>0</v>
      </c>
      <c r="K1442" s="13">
        <v>0</v>
      </c>
      <c r="L1442" s="13">
        <v>3600</v>
      </c>
      <c r="M1442" s="13">
        <v>59700</v>
      </c>
      <c r="N1442" s="13">
        <v>442500</v>
      </c>
      <c r="O1442" s="13">
        <v>519900</v>
      </c>
      <c r="P1442" s="13">
        <v>194200</v>
      </c>
      <c r="Q1442" s="13">
        <v>0</v>
      </c>
      <c r="R1442" s="13">
        <v>58300</v>
      </c>
      <c r="S1442" s="13">
        <v>1214900</v>
      </c>
      <c r="T1442" s="13">
        <v>451800</v>
      </c>
      <c r="U1442" s="13">
        <v>566700</v>
      </c>
      <c r="V1442" s="13">
        <v>194200</v>
      </c>
      <c r="W1442" s="13">
        <v>0</v>
      </c>
      <c r="X1442" s="13">
        <v>61900</v>
      </c>
      <c r="Y1442" s="13">
        <v>1274600</v>
      </c>
    </row>
    <row r="1443" spans="2:25" x14ac:dyDescent="0.25">
      <c r="B1443" s="2">
        <v>1438</v>
      </c>
      <c r="C1443" s="2">
        <v>2013</v>
      </c>
      <c r="D1443" s="1">
        <v>55040</v>
      </c>
      <c r="E1443" t="s">
        <v>1057</v>
      </c>
      <c r="F1443" s="2" t="s">
        <v>1</v>
      </c>
      <c r="G1443" s="13">
        <v>618191500</v>
      </c>
      <c r="H1443" s="13">
        <v>1400</v>
      </c>
      <c r="I1443" s="13">
        <v>51400</v>
      </c>
      <c r="J1443" s="13">
        <v>0</v>
      </c>
      <c r="K1443" s="13">
        <v>0</v>
      </c>
      <c r="L1443" s="13">
        <v>3700</v>
      </c>
      <c r="M1443" s="13">
        <v>56500</v>
      </c>
      <c r="N1443" s="13">
        <v>252100</v>
      </c>
      <c r="O1443" s="13">
        <v>1108900</v>
      </c>
      <c r="P1443" s="13">
        <v>0</v>
      </c>
      <c r="Q1443" s="13">
        <v>4762700</v>
      </c>
      <c r="R1443" s="13">
        <v>5269100</v>
      </c>
      <c r="S1443" s="13">
        <v>11392800</v>
      </c>
      <c r="T1443" s="13">
        <v>253500</v>
      </c>
      <c r="U1443" s="13">
        <v>1160300</v>
      </c>
      <c r="V1443" s="13">
        <v>0</v>
      </c>
      <c r="W1443" s="13">
        <v>4762700</v>
      </c>
      <c r="X1443" s="13">
        <v>5272800</v>
      </c>
      <c r="Y1443" s="13">
        <v>11449300</v>
      </c>
    </row>
    <row r="1444" spans="2:25" x14ac:dyDescent="0.25">
      <c r="B1444" s="2">
        <v>1439</v>
      </c>
      <c r="C1444" s="2">
        <v>2013</v>
      </c>
      <c r="D1444" s="1">
        <v>55042</v>
      </c>
      <c r="E1444" t="s">
        <v>1058</v>
      </c>
      <c r="F1444" s="2" t="s">
        <v>1</v>
      </c>
      <c r="G1444" s="13">
        <v>131861100</v>
      </c>
      <c r="H1444" s="13">
        <v>1100</v>
      </c>
      <c r="I1444" s="13">
        <v>300</v>
      </c>
      <c r="J1444" s="13">
        <v>0</v>
      </c>
      <c r="K1444" s="13">
        <v>0</v>
      </c>
      <c r="L1444" s="13">
        <v>500</v>
      </c>
      <c r="M1444" s="13">
        <v>1900</v>
      </c>
      <c r="N1444" s="13">
        <v>83300</v>
      </c>
      <c r="O1444" s="13">
        <v>253500</v>
      </c>
      <c r="P1444" s="13">
        <v>0</v>
      </c>
      <c r="Q1444" s="13">
        <v>-29800</v>
      </c>
      <c r="R1444" s="13">
        <v>31900</v>
      </c>
      <c r="S1444" s="13">
        <v>338900</v>
      </c>
      <c r="T1444" s="13">
        <v>84400</v>
      </c>
      <c r="U1444" s="13">
        <v>253800</v>
      </c>
      <c r="V1444" s="13">
        <v>0</v>
      </c>
      <c r="W1444" s="13">
        <v>-29800</v>
      </c>
      <c r="X1444" s="13">
        <v>32400</v>
      </c>
      <c r="Y1444" s="13">
        <v>340800</v>
      </c>
    </row>
    <row r="1445" spans="2:25" x14ac:dyDescent="0.25">
      <c r="B1445" s="2">
        <v>1440</v>
      </c>
      <c r="C1445" s="2">
        <v>2013</v>
      </c>
      <c r="D1445" s="1">
        <v>55106</v>
      </c>
      <c r="E1445" t="s">
        <v>1043</v>
      </c>
      <c r="F1445" s="2" t="s">
        <v>19</v>
      </c>
      <c r="G1445" s="13">
        <v>219300300</v>
      </c>
      <c r="H1445" s="13">
        <v>768500</v>
      </c>
      <c r="I1445" s="13">
        <v>440600</v>
      </c>
      <c r="J1445" s="13">
        <v>0</v>
      </c>
      <c r="K1445" s="13">
        <v>0</v>
      </c>
      <c r="L1445" s="13">
        <v>139600</v>
      </c>
      <c r="M1445" s="13">
        <v>1348700</v>
      </c>
      <c r="N1445" s="13">
        <v>2477700</v>
      </c>
      <c r="O1445" s="13">
        <v>898400</v>
      </c>
      <c r="P1445" s="13">
        <v>0</v>
      </c>
      <c r="Q1445" s="13">
        <v>570300</v>
      </c>
      <c r="R1445" s="13">
        <v>1897200</v>
      </c>
      <c r="S1445" s="13">
        <v>5843600</v>
      </c>
      <c r="T1445" s="13">
        <v>3246200</v>
      </c>
      <c r="U1445" s="13">
        <v>1339000</v>
      </c>
      <c r="V1445" s="13">
        <v>0</v>
      </c>
      <c r="W1445" s="13">
        <v>570300</v>
      </c>
      <c r="X1445" s="13">
        <v>2036800</v>
      </c>
      <c r="Y1445" s="13">
        <v>7192300</v>
      </c>
    </row>
    <row r="1446" spans="2:25" x14ac:dyDescent="0.25">
      <c r="B1446" s="2">
        <v>1441</v>
      </c>
      <c r="C1446" s="2">
        <v>2013</v>
      </c>
      <c r="D1446" s="1">
        <v>55116</v>
      </c>
      <c r="E1446" t="s">
        <v>1059</v>
      </c>
      <c r="F1446" s="2" t="s">
        <v>19</v>
      </c>
      <c r="G1446" s="13">
        <v>11013000</v>
      </c>
      <c r="H1446" s="13">
        <v>0</v>
      </c>
      <c r="I1446" s="13">
        <v>0</v>
      </c>
      <c r="J1446" s="13">
        <v>0</v>
      </c>
      <c r="K1446" s="13">
        <v>0</v>
      </c>
      <c r="L1446" s="13">
        <v>0</v>
      </c>
      <c r="M1446" s="13">
        <v>0</v>
      </c>
      <c r="N1446" s="13">
        <v>17700</v>
      </c>
      <c r="O1446" s="13">
        <v>61100</v>
      </c>
      <c r="P1446" s="13">
        <v>0</v>
      </c>
      <c r="Q1446" s="13">
        <v>-1100</v>
      </c>
      <c r="R1446" s="13">
        <v>1400</v>
      </c>
      <c r="S1446" s="13">
        <v>79100</v>
      </c>
      <c r="T1446" s="13">
        <v>17700</v>
      </c>
      <c r="U1446" s="13">
        <v>61100</v>
      </c>
      <c r="V1446" s="13">
        <v>0</v>
      </c>
      <c r="W1446" s="13">
        <v>-1100</v>
      </c>
      <c r="X1446" s="13">
        <v>1400</v>
      </c>
      <c r="Y1446" s="13">
        <v>79100</v>
      </c>
    </row>
    <row r="1447" spans="2:25" x14ac:dyDescent="0.25">
      <c r="B1447" s="2">
        <v>1442</v>
      </c>
      <c r="C1447" s="2">
        <v>2013</v>
      </c>
      <c r="D1447" s="1">
        <v>55136</v>
      </c>
      <c r="E1447" t="s">
        <v>1049</v>
      </c>
      <c r="F1447" s="2" t="s">
        <v>19</v>
      </c>
      <c r="G1447" s="13">
        <v>111366400</v>
      </c>
      <c r="H1447" s="13">
        <v>52300</v>
      </c>
      <c r="I1447" s="13">
        <v>710900</v>
      </c>
      <c r="J1447" s="13">
        <v>0</v>
      </c>
      <c r="K1447" s="13">
        <v>0</v>
      </c>
      <c r="L1447" s="13">
        <v>111200</v>
      </c>
      <c r="M1447" s="13">
        <v>874400</v>
      </c>
      <c r="N1447" s="13">
        <v>415600</v>
      </c>
      <c r="O1447" s="13">
        <v>1024500</v>
      </c>
      <c r="P1447" s="13">
        <v>0</v>
      </c>
      <c r="Q1447" s="13">
        <v>195800</v>
      </c>
      <c r="R1447" s="13">
        <v>1304000</v>
      </c>
      <c r="S1447" s="13">
        <v>2939900</v>
      </c>
      <c r="T1447" s="13">
        <v>467900</v>
      </c>
      <c r="U1447" s="13">
        <v>1735400</v>
      </c>
      <c r="V1447" s="13">
        <v>0</v>
      </c>
      <c r="W1447" s="13">
        <v>195800</v>
      </c>
      <c r="X1447" s="13">
        <v>1415200</v>
      </c>
      <c r="Y1447" s="13">
        <v>3814300</v>
      </c>
    </row>
    <row r="1448" spans="2:25" x14ac:dyDescent="0.25">
      <c r="B1448" s="2">
        <v>1443</v>
      </c>
      <c r="C1448" s="2">
        <v>2013</v>
      </c>
      <c r="D1448" s="1">
        <v>55161</v>
      </c>
      <c r="E1448" t="s">
        <v>1060</v>
      </c>
      <c r="F1448" s="2" t="s">
        <v>19</v>
      </c>
      <c r="G1448" s="13">
        <v>336470300</v>
      </c>
      <c r="H1448" s="13">
        <v>500</v>
      </c>
      <c r="I1448" s="13">
        <v>2700</v>
      </c>
      <c r="J1448" s="13">
        <v>0</v>
      </c>
      <c r="K1448" s="13">
        <v>0</v>
      </c>
      <c r="L1448" s="13">
        <v>0</v>
      </c>
      <c r="M1448" s="13">
        <v>3200</v>
      </c>
      <c r="N1448" s="13">
        <v>657900</v>
      </c>
      <c r="O1448" s="13">
        <v>188700</v>
      </c>
      <c r="P1448" s="13">
        <v>2900</v>
      </c>
      <c r="Q1448" s="13">
        <v>25800</v>
      </c>
      <c r="R1448" s="13">
        <v>333000</v>
      </c>
      <c r="S1448" s="13">
        <v>1208300</v>
      </c>
      <c r="T1448" s="13">
        <v>658400</v>
      </c>
      <c r="U1448" s="13">
        <v>191400</v>
      </c>
      <c r="V1448" s="13">
        <v>2900</v>
      </c>
      <c r="W1448" s="13">
        <v>25800</v>
      </c>
      <c r="X1448" s="13">
        <v>333000</v>
      </c>
      <c r="Y1448" s="13">
        <v>1211500</v>
      </c>
    </row>
    <row r="1449" spans="2:25" x14ac:dyDescent="0.25">
      <c r="B1449" s="2">
        <v>1444</v>
      </c>
      <c r="C1449" s="2">
        <v>2013</v>
      </c>
      <c r="D1449" s="1">
        <v>55176</v>
      </c>
      <c r="E1449" t="s">
        <v>1061</v>
      </c>
      <c r="F1449" s="2" t="s">
        <v>19</v>
      </c>
      <c r="G1449" s="13">
        <v>102225100</v>
      </c>
      <c r="H1449" s="13">
        <v>60800</v>
      </c>
      <c r="I1449" s="13">
        <v>241600</v>
      </c>
      <c r="J1449" s="13">
        <v>0</v>
      </c>
      <c r="K1449" s="13">
        <v>0</v>
      </c>
      <c r="L1449" s="13">
        <v>43200</v>
      </c>
      <c r="M1449" s="13">
        <v>345600</v>
      </c>
      <c r="N1449" s="13">
        <v>498500</v>
      </c>
      <c r="O1449" s="13">
        <v>1472100</v>
      </c>
      <c r="P1449" s="13">
        <v>0</v>
      </c>
      <c r="Q1449" s="13">
        <v>-13000</v>
      </c>
      <c r="R1449" s="13">
        <v>943800</v>
      </c>
      <c r="S1449" s="13">
        <v>2901400</v>
      </c>
      <c r="T1449" s="13">
        <v>559300</v>
      </c>
      <c r="U1449" s="13">
        <v>1713700</v>
      </c>
      <c r="V1449" s="13">
        <v>0</v>
      </c>
      <c r="W1449" s="13">
        <v>-13000</v>
      </c>
      <c r="X1449" s="13">
        <v>987000</v>
      </c>
      <c r="Y1449" s="13">
        <v>3247000</v>
      </c>
    </row>
    <row r="1450" spans="2:25" x14ac:dyDescent="0.25">
      <c r="B1450" s="2">
        <v>1445</v>
      </c>
      <c r="C1450" s="2">
        <v>2013</v>
      </c>
      <c r="D1450" s="1">
        <v>55181</v>
      </c>
      <c r="E1450" t="s">
        <v>1055</v>
      </c>
      <c r="F1450" s="2" t="s">
        <v>19</v>
      </c>
      <c r="G1450" s="13">
        <v>172522900</v>
      </c>
      <c r="H1450" s="13">
        <v>632800</v>
      </c>
      <c r="I1450" s="13">
        <v>629600</v>
      </c>
      <c r="J1450" s="13">
        <v>0</v>
      </c>
      <c r="K1450" s="13">
        <v>0</v>
      </c>
      <c r="L1450" s="13">
        <v>253900</v>
      </c>
      <c r="M1450" s="13">
        <v>1516300</v>
      </c>
      <c r="N1450" s="13">
        <v>1620100</v>
      </c>
      <c r="O1450" s="13">
        <v>1225300</v>
      </c>
      <c r="P1450" s="13">
        <v>0</v>
      </c>
      <c r="Q1450" s="13">
        <v>0</v>
      </c>
      <c r="R1450" s="13">
        <v>445900</v>
      </c>
      <c r="S1450" s="13">
        <v>3291300</v>
      </c>
      <c r="T1450" s="13">
        <v>2252900</v>
      </c>
      <c r="U1450" s="13">
        <v>1854900</v>
      </c>
      <c r="V1450" s="13">
        <v>0</v>
      </c>
      <c r="W1450" s="13">
        <v>0</v>
      </c>
      <c r="X1450" s="13">
        <v>699800</v>
      </c>
      <c r="Y1450" s="13">
        <v>4807600</v>
      </c>
    </row>
    <row r="1451" spans="2:25" x14ac:dyDescent="0.25">
      <c r="B1451" s="2">
        <v>1446</v>
      </c>
      <c r="C1451" s="2">
        <v>2013</v>
      </c>
      <c r="D1451" s="1">
        <v>55182</v>
      </c>
      <c r="E1451" t="s">
        <v>1056</v>
      </c>
      <c r="F1451" s="2" t="s">
        <v>19</v>
      </c>
      <c r="G1451" s="13">
        <v>30932200</v>
      </c>
      <c r="H1451" s="13">
        <v>900</v>
      </c>
      <c r="I1451" s="13">
        <v>3500</v>
      </c>
      <c r="J1451" s="13">
        <v>0</v>
      </c>
      <c r="K1451" s="13">
        <v>0</v>
      </c>
      <c r="L1451" s="13">
        <v>200</v>
      </c>
      <c r="M1451" s="13">
        <v>4600</v>
      </c>
      <c r="N1451" s="13">
        <v>114000</v>
      </c>
      <c r="O1451" s="13">
        <v>79000</v>
      </c>
      <c r="P1451" s="13">
        <v>0</v>
      </c>
      <c r="Q1451" s="13">
        <v>0</v>
      </c>
      <c r="R1451" s="13">
        <v>9000</v>
      </c>
      <c r="S1451" s="13">
        <v>202000</v>
      </c>
      <c r="T1451" s="13">
        <v>114900</v>
      </c>
      <c r="U1451" s="13">
        <v>82500</v>
      </c>
      <c r="V1451" s="13">
        <v>0</v>
      </c>
      <c r="W1451" s="13">
        <v>0</v>
      </c>
      <c r="X1451" s="13">
        <v>9200</v>
      </c>
      <c r="Y1451" s="13">
        <v>206600</v>
      </c>
    </row>
    <row r="1452" spans="2:25" x14ac:dyDescent="0.25">
      <c r="B1452" s="2">
        <v>1447</v>
      </c>
      <c r="C1452" s="2">
        <v>2013</v>
      </c>
      <c r="D1452" s="1">
        <v>55184</v>
      </c>
      <c r="E1452" t="s">
        <v>918</v>
      </c>
      <c r="F1452" s="2" t="s">
        <v>19</v>
      </c>
      <c r="G1452" s="13">
        <v>814400</v>
      </c>
      <c r="H1452" s="13">
        <v>0</v>
      </c>
      <c r="I1452" s="13">
        <v>0</v>
      </c>
      <c r="J1452" s="13">
        <v>0</v>
      </c>
      <c r="K1452" s="13">
        <v>0</v>
      </c>
      <c r="L1452" s="13">
        <v>0</v>
      </c>
      <c r="M1452" s="13">
        <v>0</v>
      </c>
      <c r="N1452" s="13">
        <v>0</v>
      </c>
      <c r="O1452" s="13">
        <v>0</v>
      </c>
      <c r="P1452" s="13">
        <v>0</v>
      </c>
      <c r="Q1452" s="13">
        <v>0</v>
      </c>
      <c r="R1452" s="13">
        <v>0</v>
      </c>
      <c r="S1452" s="13">
        <v>0</v>
      </c>
      <c r="T1452" s="13">
        <v>0</v>
      </c>
      <c r="U1452" s="13">
        <v>0</v>
      </c>
      <c r="V1452" s="13">
        <v>0</v>
      </c>
      <c r="W1452" s="13">
        <v>0</v>
      </c>
      <c r="X1452" s="13">
        <v>0</v>
      </c>
      <c r="Y1452" s="13">
        <v>0</v>
      </c>
    </row>
    <row r="1453" spans="2:25" x14ac:dyDescent="0.25">
      <c r="B1453" s="2">
        <v>1448</v>
      </c>
      <c r="C1453" s="2">
        <v>2013</v>
      </c>
      <c r="D1453" s="1">
        <v>55191</v>
      </c>
      <c r="E1453" t="s">
        <v>404</v>
      </c>
      <c r="F1453" s="2" t="s">
        <v>19</v>
      </c>
      <c r="G1453" s="13">
        <v>8969800</v>
      </c>
      <c r="H1453" s="13">
        <v>0</v>
      </c>
      <c r="I1453" s="13">
        <v>0</v>
      </c>
      <c r="J1453" s="13">
        <v>0</v>
      </c>
      <c r="K1453" s="13">
        <v>0</v>
      </c>
      <c r="L1453" s="13">
        <v>0</v>
      </c>
      <c r="M1453" s="13">
        <v>0</v>
      </c>
      <c r="N1453" s="13">
        <v>47900</v>
      </c>
      <c r="O1453" s="13">
        <v>14100</v>
      </c>
      <c r="P1453" s="13">
        <v>0</v>
      </c>
      <c r="Q1453" s="13">
        <v>0</v>
      </c>
      <c r="R1453" s="13">
        <v>32900</v>
      </c>
      <c r="S1453" s="13">
        <v>94900</v>
      </c>
      <c r="T1453" s="13">
        <v>47900</v>
      </c>
      <c r="U1453" s="13">
        <v>14100</v>
      </c>
      <c r="V1453" s="13">
        <v>0</v>
      </c>
      <c r="W1453" s="13">
        <v>0</v>
      </c>
      <c r="X1453" s="13">
        <v>32900</v>
      </c>
      <c r="Y1453" s="13">
        <v>94900</v>
      </c>
    </row>
    <row r="1454" spans="2:25" x14ac:dyDescent="0.25">
      <c r="B1454" s="2">
        <v>1449</v>
      </c>
      <c r="C1454" s="2">
        <v>2013</v>
      </c>
      <c r="D1454" s="1">
        <v>55192</v>
      </c>
      <c r="E1454" t="s">
        <v>157</v>
      </c>
      <c r="F1454" s="2" t="s">
        <v>19</v>
      </c>
      <c r="G1454" s="13">
        <v>71513300</v>
      </c>
      <c r="H1454" s="13">
        <v>642600</v>
      </c>
      <c r="I1454" s="13">
        <v>751600</v>
      </c>
      <c r="J1454" s="13">
        <v>0</v>
      </c>
      <c r="K1454" s="13">
        <v>0</v>
      </c>
      <c r="L1454" s="13">
        <v>425700</v>
      </c>
      <c r="M1454" s="13">
        <v>1819900</v>
      </c>
      <c r="N1454" s="13">
        <v>246700</v>
      </c>
      <c r="O1454" s="13">
        <v>621300</v>
      </c>
      <c r="P1454" s="13">
        <v>0</v>
      </c>
      <c r="Q1454" s="13">
        <v>-83700</v>
      </c>
      <c r="R1454" s="13">
        <v>14800</v>
      </c>
      <c r="S1454" s="13">
        <v>799100</v>
      </c>
      <c r="T1454" s="13">
        <v>889300</v>
      </c>
      <c r="U1454" s="13">
        <v>1372900</v>
      </c>
      <c r="V1454" s="13">
        <v>0</v>
      </c>
      <c r="W1454" s="13">
        <v>-83700</v>
      </c>
      <c r="X1454" s="13">
        <v>440500</v>
      </c>
      <c r="Y1454" s="13">
        <v>2619000</v>
      </c>
    </row>
    <row r="1455" spans="2:25" x14ac:dyDescent="0.25">
      <c r="B1455" s="2">
        <v>1450</v>
      </c>
      <c r="C1455" s="2">
        <v>2013</v>
      </c>
      <c r="D1455" s="1">
        <v>55231</v>
      </c>
      <c r="E1455" t="s">
        <v>1062</v>
      </c>
      <c r="F1455" s="2" t="s">
        <v>20</v>
      </c>
      <c r="G1455" s="13">
        <v>59238500</v>
      </c>
      <c r="H1455" s="13">
        <v>2000</v>
      </c>
      <c r="I1455" s="13">
        <v>16300</v>
      </c>
      <c r="J1455" s="13">
        <v>0</v>
      </c>
      <c r="K1455" s="13">
        <v>0</v>
      </c>
      <c r="L1455" s="13">
        <v>2500</v>
      </c>
      <c r="M1455" s="13">
        <v>20800</v>
      </c>
      <c r="N1455" s="13">
        <v>378300</v>
      </c>
      <c r="O1455" s="13">
        <v>322500</v>
      </c>
      <c r="P1455" s="13">
        <v>0</v>
      </c>
      <c r="Q1455" s="13">
        <v>-270000</v>
      </c>
      <c r="R1455" s="13">
        <v>1917800</v>
      </c>
      <c r="S1455" s="13">
        <v>2348600</v>
      </c>
      <c r="T1455" s="13">
        <v>380300</v>
      </c>
      <c r="U1455" s="13">
        <v>338800</v>
      </c>
      <c r="V1455" s="13">
        <v>0</v>
      </c>
      <c r="W1455" s="13">
        <v>-270000</v>
      </c>
      <c r="X1455" s="13">
        <v>1920300</v>
      </c>
      <c r="Y1455" s="13">
        <v>2369400</v>
      </c>
    </row>
    <row r="1456" spans="2:25" x14ac:dyDescent="0.25">
      <c r="B1456" s="2">
        <v>1451</v>
      </c>
      <c r="C1456" s="2">
        <v>2013</v>
      </c>
      <c r="D1456" s="1">
        <v>55236</v>
      </c>
      <c r="E1456" t="s">
        <v>1050</v>
      </c>
      <c r="F1456" s="2" t="s">
        <v>20</v>
      </c>
      <c r="G1456" s="13">
        <v>1463092700</v>
      </c>
      <c r="H1456" s="13">
        <v>1761500</v>
      </c>
      <c r="I1456" s="13">
        <v>1092400</v>
      </c>
      <c r="J1456" s="13">
        <v>0</v>
      </c>
      <c r="K1456" s="13">
        <v>0</v>
      </c>
      <c r="L1456" s="13">
        <v>558600</v>
      </c>
      <c r="M1456" s="13">
        <v>3412500</v>
      </c>
      <c r="N1456" s="13">
        <v>22420500</v>
      </c>
      <c r="O1456" s="13">
        <v>10696400</v>
      </c>
      <c r="P1456" s="13">
        <v>8200</v>
      </c>
      <c r="Q1456" s="13">
        <v>92700</v>
      </c>
      <c r="R1456" s="13">
        <v>4085300</v>
      </c>
      <c r="S1456" s="13">
        <v>37303100</v>
      </c>
      <c r="T1456" s="13">
        <v>24182000</v>
      </c>
      <c r="U1456" s="13">
        <v>11788800</v>
      </c>
      <c r="V1456" s="13">
        <v>8200</v>
      </c>
      <c r="W1456" s="13">
        <v>92700</v>
      </c>
      <c r="X1456" s="13">
        <v>4643900</v>
      </c>
      <c r="Y1456" s="13">
        <v>40715600</v>
      </c>
    </row>
    <row r="1457" spans="2:25" x14ac:dyDescent="0.25">
      <c r="B1457" s="2">
        <v>1452</v>
      </c>
      <c r="C1457" s="2">
        <v>2013</v>
      </c>
      <c r="D1457" s="1">
        <v>55261</v>
      </c>
      <c r="E1457" t="s">
        <v>1063</v>
      </c>
      <c r="F1457" s="2" t="s">
        <v>20</v>
      </c>
      <c r="G1457" s="13">
        <v>554028300</v>
      </c>
      <c r="H1457" s="13">
        <v>1301100</v>
      </c>
      <c r="I1457" s="13">
        <v>1215500</v>
      </c>
      <c r="J1457" s="13">
        <v>0</v>
      </c>
      <c r="K1457" s="13">
        <v>0</v>
      </c>
      <c r="L1457" s="13">
        <v>252800</v>
      </c>
      <c r="M1457" s="13">
        <v>2769400</v>
      </c>
      <c r="N1457" s="13">
        <v>5445100</v>
      </c>
      <c r="O1457" s="13">
        <v>4367600</v>
      </c>
      <c r="P1457" s="13">
        <v>0</v>
      </c>
      <c r="Q1457" s="13">
        <v>21100</v>
      </c>
      <c r="R1457" s="13">
        <v>8589900</v>
      </c>
      <c r="S1457" s="13">
        <v>18423700</v>
      </c>
      <c r="T1457" s="13">
        <v>6746200</v>
      </c>
      <c r="U1457" s="13">
        <v>5583100</v>
      </c>
      <c r="V1457" s="13">
        <v>0</v>
      </c>
      <c r="W1457" s="13">
        <v>21100</v>
      </c>
      <c r="X1457" s="13">
        <v>8842700</v>
      </c>
      <c r="Y1457" s="13">
        <v>21193100</v>
      </c>
    </row>
    <row r="1458" spans="2:25" x14ac:dyDescent="0.25">
      <c r="B1458" s="2">
        <v>1453</v>
      </c>
      <c r="C1458" s="2">
        <v>2013</v>
      </c>
      <c r="D1458" s="1">
        <v>55276</v>
      </c>
      <c r="E1458" t="s">
        <v>911</v>
      </c>
      <c r="F1458" s="2" t="s">
        <v>20</v>
      </c>
      <c r="G1458" s="13">
        <v>279409000</v>
      </c>
      <c r="H1458" s="13">
        <v>612300</v>
      </c>
      <c r="I1458" s="13">
        <v>1522100</v>
      </c>
      <c r="J1458" s="13">
        <v>0</v>
      </c>
      <c r="K1458" s="13">
        <v>0</v>
      </c>
      <c r="L1458" s="13">
        <v>880200</v>
      </c>
      <c r="M1458" s="13">
        <v>3014600</v>
      </c>
      <c r="N1458" s="13">
        <v>3156300</v>
      </c>
      <c r="O1458" s="13">
        <v>1126800</v>
      </c>
      <c r="P1458" s="13">
        <v>8400</v>
      </c>
      <c r="Q1458" s="13">
        <v>-185900</v>
      </c>
      <c r="R1458" s="13">
        <v>2974700</v>
      </c>
      <c r="S1458" s="13">
        <v>7080300</v>
      </c>
      <c r="T1458" s="13">
        <v>3768600</v>
      </c>
      <c r="U1458" s="13">
        <v>2648900</v>
      </c>
      <c r="V1458" s="13">
        <v>8400</v>
      </c>
      <c r="W1458" s="13">
        <v>-185900</v>
      </c>
      <c r="X1458" s="13">
        <v>3854900</v>
      </c>
      <c r="Y1458" s="13">
        <v>10094900</v>
      </c>
    </row>
    <row r="1459" spans="2:25" x14ac:dyDescent="0.25">
      <c r="B1459" s="2">
        <v>1454</v>
      </c>
      <c r="C1459" s="2">
        <v>2013</v>
      </c>
      <c r="D1459" s="1">
        <v>56002</v>
      </c>
      <c r="E1459" t="s">
        <v>1064</v>
      </c>
      <c r="F1459" s="2" t="s">
        <v>1</v>
      </c>
      <c r="G1459" s="13">
        <v>183680600</v>
      </c>
      <c r="H1459" s="13">
        <v>500</v>
      </c>
      <c r="I1459" s="13">
        <v>0</v>
      </c>
      <c r="J1459" s="13">
        <v>0</v>
      </c>
      <c r="K1459" s="13">
        <v>0</v>
      </c>
      <c r="L1459" s="13">
        <v>500</v>
      </c>
      <c r="M1459" s="13">
        <v>1000</v>
      </c>
      <c r="N1459" s="13">
        <v>284600</v>
      </c>
      <c r="O1459" s="13">
        <v>541200</v>
      </c>
      <c r="P1459" s="13">
        <v>300</v>
      </c>
      <c r="Q1459" s="13">
        <v>0</v>
      </c>
      <c r="R1459" s="13">
        <v>145600</v>
      </c>
      <c r="S1459" s="13">
        <v>971700</v>
      </c>
      <c r="T1459" s="13">
        <v>285100</v>
      </c>
      <c r="U1459" s="13">
        <v>541200</v>
      </c>
      <c r="V1459" s="13">
        <v>300</v>
      </c>
      <c r="W1459" s="13">
        <v>0</v>
      </c>
      <c r="X1459" s="13">
        <v>146100</v>
      </c>
      <c r="Y1459" s="13">
        <v>972700</v>
      </c>
    </row>
    <row r="1460" spans="2:25" x14ac:dyDescent="0.25">
      <c r="B1460" s="2">
        <v>1455</v>
      </c>
      <c r="C1460" s="2">
        <v>2013</v>
      </c>
      <c r="D1460" s="1">
        <v>56004</v>
      </c>
      <c r="E1460" t="s">
        <v>881</v>
      </c>
      <c r="F1460" s="2" t="s">
        <v>1</v>
      </c>
      <c r="G1460" s="13">
        <v>62048200</v>
      </c>
      <c r="H1460" s="13">
        <v>100</v>
      </c>
      <c r="I1460" s="13">
        <v>85500</v>
      </c>
      <c r="J1460" s="13">
        <v>0</v>
      </c>
      <c r="K1460" s="13">
        <v>0</v>
      </c>
      <c r="L1460" s="13">
        <v>500</v>
      </c>
      <c r="M1460" s="13">
        <v>86100</v>
      </c>
      <c r="N1460" s="13">
        <v>10500</v>
      </c>
      <c r="O1460" s="13">
        <v>6500</v>
      </c>
      <c r="P1460" s="13">
        <v>0</v>
      </c>
      <c r="Q1460" s="13">
        <v>0</v>
      </c>
      <c r="R1460" s="13">
        <v>94400</v>
      </c>
      <c r="S1460" s="13">
        <v>111400</v>
      </c>
      <c r="T1460" s="13">
        <v>10600</v>
      </c>
      <c r="U1460" s="13">
        <v>92000</v>
      </c>
      <c r="V1460" s="13">
        <v>0</v>
      </c>
      <c r="W1460" s="13">
        <v>0</v>
      </c>
      <c r="X1460" s="13">
        <v>94900</v>
      </c>
      <c r="Y1460" s="13">
        <v>197500</v>
      </c>
    </row>
    <row r="1461" spans="2:25" x14ac:dyDescent="0.25">
      <c r="B1461" s="2">
        <v>1456</v>
      </c>
      <c r="C1461" s="2">
        <v>2013</v>
      </c>
      <c r="D1461" s="1">
        <v>56006</v>
      </c>
      <c r="E1461" t="s">
        <v>1065</v>
      </c>
      <c r="F1461" s="2" t="s">
        <v>1</v>
      </c>
      <c r="G1461" s="13">
        <v>195686900</v>
      </c>
      <c r="H1461" s="13">
        <v>200</v>
      </c>
      <c r="I1461" s="13">
        <v>0</v>
      </c>
      <c r="J1461" s="13">
        <v>0</v>
      </c>
      <c r="K1461" s="13">
        <v>0</v>
      </c>
      <c r="L1461" s="13">
        <v>100</v>
      </c>
      <c r="M1461" s="13">
        <v>300</v>
      </c>
      <c r="N1461" s="13">
        <v>1226700</v>
      </c>
      <c r="O1461" s="13">
        <v>1039100</v>
      </c>
      <c r="P1461" s="13">
        <v>0</v>
      </c>
      <c r="Q1461" s="13">
        <v>100</v>
      </c>
      <c r="R1461" s="13">
        <v>2251200</v>
      </c>
      <c r="S1461" s="13">
        <v>4517100</v>
      </c>
      <c r="T1461" s="13">
        <v>1226900</v>
      </c>
      <c r="U1461" s="13">
        <v>1039100</v>
      </c>
      <c r="V1461" s="13">
        <v>0</v>
      </c>
      <c r="W1461" s="13">
        <v>100</v>
      </c>
      <c r="X1461" s="13">
        <v>2251300</v>
      </c>
      <c r="Y1461" s="13">
        <v>4517400</v>
      </c>
    </row>
    <row r="1462" spans="2:25" x14ac:dyDescent="0.25">
      <c r="B1462" s="2">
        <v>1457</v>
      </c>
      <c r="C1462" s="2">
        <v>2013</v>
      </c>
      <c r="D1462" s="1">
        <v>56008</v>
      </c>
      <c r="E1462" t="s">
        <v>1066</v>
      </c>
      <c r="F1462" s="2" t="s">
        <v>1</v>
      </c>
      <c r="G1462" s="13">
        <v>285233100</v>
      </c>
      <c r="H1462" s="13">
        <v>521500</v>
      </c>
      <c r="I1462" s="13">
        <v>476800</v>
      </c>
      <c r="J1462" s="13">
        <v>0</v>
      </c>
      <c r="K1462" s="13">
        <v>0</v>
      </c>
      <c r="L1462" s="13">
        <v>172200</v>
      </c>
      <c r="M1462" s="13">
        <v>1170500</v>
      </c>
      <c r="N1462" s="13">
        <v>5911800</v>
      </c>
      <c r="O1462" s="13">
        <v>3492600</v>
      </c>
      <c r="P1462" s="13">
        <v>0</v>
      </c>
      <c r="Q1462" s="13">
        <v>0</v>
      </c>
      <c r="R1462" s="13">
        <v>4595800</v>
      </c>
      <c r="S1462" s="13">
        <v>14000200</v>
      </c>
      <c r="T1462" s="13">
        <v>6433300</v>
      </c>
      <c r="U1462" s="13">
        <v>3969400</v>
      </c>
      <c r="V1462" s="13">
        <v>0</v>
      </c>
      <c r="W1462" s="13">
        <v>0</v>
      </c>
      <c r="X1462" s="13">
        <v>4768000</v>
      </c>
      <c r="Y1462" s="13">
        <v>15170700</v>
      </c>
    </row>
    <row r="1463" spans="2:25" x14ac:dyDescent="0.25">
      <c r="B1463" s="2">
        <v>1458</v>
      </c>
      <c r="C1463" s="2">
        <v>2013</v>
      </c>
      <c r="D1463" s="1">
        <v>56010</v>
      </c>
      <c r="E1463" t="s">
        <v>1067</v>
      </c>
      <c r="F1463" s="2" t="s">
        <v>1</v>
      </c>
      <c r="G1463" s="13">
        <v>125024000</v>
      </c>
      <c r="H1463" s="13">
        <v>0</v>
      </c>
      <c r="I1463" s="13">
        <v>0</v>
      </c>
      <c r="J1463" s="13">
        <v>0</v>
      </c>
      <c r="K1463" s="13">
        <v>0</v>
      </c>
      <c r="L1463" s="13">
        <v>300</v>
      </c>
      <c r="M1463" s="13">
        <v>300</v>
      </c>
      <c r="N1463" s="13">
        <v>21000</v>
      </c>
      <c r="O1463" s="13">
        <v>65700</v>
      </c>
      <c r="P1463" s="13">
        <v>0</v>
      </c>
      <c r="Q1463" s="13">
        <v>-100</v>
      </c>
      <c r="R1463" s="13">
        <v>165900</v>
      </c>
      <c r="S1463" s="13">
        <v>252500</v>
      </c>
      <c r="T1463" s="13">
        <v>21000</v>
      </c>
      <c r="U1463" s="13">
        <v>65700</v>
      </c>
      <c r="V1463" s="13">
        <v>0</v>
      </c>
      <c r="W1463" s="13">
        <v>-100</v>
      </c>
      <c r="X1463" s="13">
        <v>166200</v>
      </c>
      <c r="Y1463" s="13">
        <v>252800</v>
      </c>
    </row>
    <row r="1464" spans="2:25" x14ac:dyDescent="0.25">
      <c r="B1464" s="2">
        <v>1459</v>
      </c>
      <c r="C1464" s="2">
        <v>2013</v>
      </c>
      <c r="D1464" s="1">
        <v>56012</v>
      </c>
      <c r="E1464" t="s">
        <v>1068</v>
      </c>
      <c r="F1464" s="2" t="s">
        <v>1</v>
      </c>
      <c r="G1464" s="13">
        <v>101183700</v>
      </c>
      <c r="H1464" s="13">
        <v>500</v>
      </c>
      <c r="I1464" s="13">
        <v>500</v>
      </c>
      <c r="J1464" s="13">
        <v>0</v>
      </c>
      <c r="K1464" s="13">
        <v>0</v>
      </c>
      <c r="L1464" s="13">
        <v>100</v>
      </c>
      <c r="M1464" s="13">
        <v>1100</v>
      </c>
      <c r="N1464" s="13">
        <v>295300</v>
      </c>
      <c r="O1464" s="13">
        <v>449100</v>
      </c>
      <c r="P1464" s="13">
        <v>0</v>
      </c>
      <c r="Q1464" s="13">
        <v>-100</v>
      </c>
      <c r="R1464" s="13">
        <v>314700</v>
      </c>
      <c r="S1464" s="13">
        <v>1059000</v>
      </c>
      <c r="T1464" s="13">
        <v>295800</v>
      </c>
      <c r="U1464" s="13">
        <v>449600</v>
      </c>
      <c r="V1464" s="13">
        <v>0</v>
      </c>
      <c r="W1464" s="13">
        <v>-100</v>
      </c>
      <c r="X1464" s="13">
        <v>314800</v>
      </c>
      <c r="Y1464" s="13">
        <v>1060100</v>
      </c>
    </row>
    <row r="1465" spans="2:25" x14ac:dyDescent="0.25">
      <c r="B1465" s="2">
        <v>1460</v>
      </c>
      <c r="C1465" s="2">
        <v>2013</v>
      </c>
      <c r="D1465" s="1">
        <v>56014</v>
      </c>
      <c r="E1465" t="s">
        <v>560</v>
      </c>
      <c r="F1465" s="2" t="s">
        <v>1</v>
      </c>
      <c r="G1465" s="13">
        <v>71400100</v>
      </c>
      <c r="H1465" s="13">
        <v>1900</v>
      </c>
      <c r="I1465" s="13">
        <v>329800</v>
      </c>
      <c r="J1465" s="13">
        <v>0</v>
      </c>
      <c r="K1465" s="13">
        <v>0</v>
      </c>
      <c r="L1465" s="13">
        <v>800</v>
      </c>
      <c r="M1465" s="13">
        <v>332500</v>
      </c>
      <c r="N1465" s="13">
        <v>20400</v>
      </c>
      <c r="O1465" s="13">
        <v>24500</v>
      </c>
      <c r="P1465" s="13">
        <v>0</v>
      </c>
      <c r="Q1465" s="13">
        <v>0</v>
      </c>
      <c r="R1465" s="13">
        <v>23100</v>
      </c>
      <c r="S1465" s="13">
        <v>68000</v>
      </c>
      <c r="T1465" s="13">
        <v>22300</v>
      </c>
      <c r="U1465" s="13">
        <v>354300</v>
      </c>
      <c r="V1465" s="13">
        <v>0</v>
      </c>
      <c r="W1465" s="13">
        <v>0</v>
      </c>
      <c r="X1465" s="13">
        <v>23900</v>
      </c>
      <c r="Y1465" s="13">
        <v>400500</v>
      </c>
    </row>
    <row r="1466" spans="2:25" x14ac:dyDescent="0.25">
      <c r="B1466" s="2">
        <v>1461</v>
      </c>
      <c r="C1466" s="2">
        <v>2013</v>
      </c>
      <c r="D1466" s="1">
        <v>56016</v>
      </c>
      <c r="E1466" t="s">
        <v>459</v>
      </c>
      <c r="F1466" s="2" t="s">
        <v>1</v>
      </c>
      <c r="G1466" s="13">
        <v>51615200</v>
      </c>
      <c r="H1466" s="13">
        <v>0</v>
      </c>
      <c r="I1466" s="13">
        <v>0</v>
      </c>
      <c r="J1466" s="13">
        <v>0</v>
      </c>
      <c r="K1466" s="13">
        <v>0</v>
      </c>
      <c r="L1466" s="13">
        <v>0</v>
      </c>
      <c r="M1466" s="13">
        <v>0</v>
      </c>
      <c r="N1466" s="13">
        <v>5600</v>
      </c>
      <c r="O1466" s="13">
        <v>43800</v>
      </c>
      <c r="P1466" s="13">
        <v>0</v>
      </c>
      <c r="Q1466" s="13">
        <v>0</v>
      </c>
      <c r="R1466" s="13">
        <v>120700</v>
      </c>
      <c r="S1466" s="13">
        <v>170100</v>
      </c>
      <c r="T1466" s="13">
        <v>5600</v>
      </c>
      <c r="U1466" s="13">
        <v>43800</v>
      </c>
      <c r="V1466" s="13">
        <v>0</v>
      </c>
      <c r="W1466" s="13">
        <v>0</v>
      </c>
      <c r="X1466" s="13">
        <v>120700</v>
      </c>
      <c r="Y1466" s="13">
        <v>170100</v>
      </c>
    </row>
    <row r="1467" spans="2:25" x14ac:dyDescent="0.25">
      <c r="B1467" s="2">
        <v>1462</v>
      </c>
      <c r="C1467" s="2">
        <v>2013</v>
      </c>
      <c r="D1467" s="1">
        <v>56018</v>
      </c>
      <c r="E1467" t="s">
        <v>637</v>
      </c>
      <c r="F1467" s="2" t="s">
        <v>1</v>
      </c>
      <c r="G1467" s="13">
        <v>103546300</v>
      </c>
      <c r="H1467" s="13">
        <v>0</v>
      </c>
      <c r="I1467" s="13">
        <v>0</v>
      </c>
      <c r="J1467" s="13">
        <v>0</v>
      </c>
      <c r="K1467" s="13">
        <v>0</v>
      </c>
      <c r="L1467" s="13">
        <v>0</v>
      </c>
      <c r="M1467" s="13">
        <v>0</v>
      </c>
      <c r="N1467" s="13">
        <v>218600</v>
      </c>
      <c r="O1467" s="13">
        <v>153100</v>
      </c>
      <c r="P1467" s="13">
        <v>0</v>
      </c>
      <c r="Q1467" s="13">
        <v>0</v>
      </c>
      <c r="R1467" s="13">
        <v>306900</v>
      </c>
      <c r="S1467" s="13">
        <v>678600</v>
      </c>
      <c r="T1467" s="13">
        <v>218600</v>
      </c>
      <c r="U1467" s="13">
        <v>153100</v>
      </c>
      <c r="V1467" s="13">
        <v>0</v>
      </c>
      <c r="W1467" s="13">
        <v>0</v>
      </c>
      <c r="X1467" s="13">
        <v>306900</v>
      </c>
      <c r="Y1467" s="13">
        <v>678600</v>
      </c>
    </row>
    <row r="1468" spans="2:25" x14ac:dyDescent="0.25">
      <c r="B1468" s="2">
        <v>1463</v>
      </c>
      <c r="C1468" s="2">
        <v>2013</v>
      </c>
      <c r="D1468" s="1">
        <v>56020</v>
      </c>
      <c r="E1468" t="s">
        <v>1069</v>
      </c>
      <c r="F1468" s="2" t="s">
        <v>1</v>
      </c>
      <c r="G1468" s="13">
        <v>71880500</v>
      </c>
      <c r="H1468" s="13">
        <v>0</v>
      </c>
      <c r="I1468" s="13">
        <v>0</v>
      </c>
      <c r="J1468" s="13">
        <v>0</v>
      </c>
      <c r="K1468" s="13">
        <v>0</v>
      </c>
      <c r="L1468" s="13">
        <v>0</v>
      </c>
      <c r="M1468" s="13">
        <v>0</v>
      </c>
      <c r="N1468" s="13">
        <v>21000</v>
      </c>
      <c r="O1468" s="13">
        <v>87100</v>
      </c>
      <c r="P1468" s="13">
        <v>0</v>
      </c>
      <c r="Q1468" s="13">
        <v>0</v>
      </c>
      <c r="R1468" s="13">
        <v>89600</v>
      </c>
      <c r="S1468" s="13">
        <v>197700</v>
      </c>
      <c r="T1468" s="13">
        <v>21000</v>
      </c>
      <c r="U1468" s="13">
        <v>87100</v>
      </c>
      <c r="V1468" s="13">
        <v>0</v>
      </c>
      <c r="W1468" s="13">
        <v>0</v>
      </c>
      <c r="X1468" s="13">
        <v>89600</v>
      </c>
      <c r="Y1468" s="13">
        <v>197700</v>
      </c>
    </row>
    <row r="1469" spans="2:25" x14ac:dyDescent="0.25">
      <c r="B1469" s="2">
        <v>1464</v>
      </c>
      <c r="C1469" s="2">
        <v>2013</v>
      </c>
      <c r="D1469" s="1">
        <v>56022</v>
      </c>
      <c r="E1469" t="s">
        <v>1070</v>
      </c>
      <c r="F1469" s="2" t="s">
        <v>1</v>
      </c>
      <c r="G1469" s="13">
        <v>49590300</v>
      </c>
      <c r="H1469" s="13">
        <v>2400</v>
      </c>
      <c r="I1469" s="13">
        <v>6200</v>
      </c>
      <c r="J1469" s="13">
        <v>0</v>
      </c>
      <c r="K1469" s="13">
        <v>0</v>
      </c>
      <c r="L1469" s="13">
        <v>10200</v>
      </c>
      <c r="M1469" s="13">
        <v>18800</v>
      </c>
      <c r="N1469" s="13">
        <v>12700</v>
      </c>
      <c r="O1469" s="13">
        <v>86100</v>
      </c>
      <c r="P1469" s="13">
        <v>0</v>
      </c>
      <c r="Q1469" s="13">
        <v>0</v>
      </c>
      <c r="R1469" s="13">
        <v>5500</v>
      </c>
      <c r="S1469" s="13">
        <v>104300</v>
      </c>
      <c r="T1469" s="13">
        <v>15100</v>
      </c>
      <c r="U1469" s="13">
        <v>92300</v>
      </c>
      <c r="V1469" s="13">
        <v>0</v>
      </c>
      <c r="W1469" s="13">
        <v>0</v>
      </c>
      <c r="X1469" s="13">
        <v>15700</v>
      </c>
      <c r="Y1469" s="13">
        <v>123100</v>
      </c>
    </row>
    <row r="1470" spans="2:25" x14ac:dyDescent="0.25">
      <c r="B1470" s="2">
        <v>1465</v>
      </c>
      <c r="C1470" s="2">
        <v>2013</v>
      </c>
      <c r="D1470" s="1">
        <v>56024</v>
      </c>
      <c r="E1470" t="s">
        <v>1071</v>
      </c>
      <c r="F1470" s="2" t="s">
        <v>1</v>
      </c>
      <c r="G1470" s="13">
        <v>352425100</v>
      </c>
      <c r="H1470" s="13">
        <v>0</v>
      </c>
      <c r="I1470" s="13">
        <v>0</v>
      </c>
      <c r="J1470" s="13">
        <v>0</v>
      </c>
      <c r="K1470" s="13">
        <v>0</v>
      </c>
      <c r="L1470" s="13">
        <v>0</v>
      </c>
      <c r="M1470" s="13">
        <v>0</v>
      </c>
      <c r="N1470" s="13">
        <v>128900</v>
      </c>
      <c r="O1470" s="13">
        <v>465700</v>
      </c>
      <c r="P1470" s="13">
        <v>0</v>
      </c>
      <c r="Q1470" s="13">
        <v>0</v>
      </c>
      <c r="R1470" s="13">
        <v>41400</v>
      </c>
      <c r="S1470" s="13">
        <v>636000</v>
      </c>
      <c r="T1470" s="13">
        <v>128900</v>
      </c>
      <c r="U1470" s="13">
        <v>465700</v>
      </c>
      <c r="V1470" s="13">
        <v>0</v>
      </c>
      <c r="W1470" s="13">
        <v>0</v>
      </c>
      <c r="X1470" s="13">
        <v>41400</v>
      </c>
      <c r="Y1470" s="13">
        <v>636000</v>
      </c>
    </row>
    <row r="1471" spans="2:25" x14ac:dyDescent="0.25">
      <c r="B1471" s="2">
        <v>1466</v>
      </c>
      <c r="C1471" s="2">
        <v>2013</v>
      </c>
      <c r="D1471" s="1">
        <v>56026</v>
      </c>
      <c r="E1471" t="s">
        <v>1072</v>
      </c>
      <c r="F1471" s="2" t="s">
        <v>1</v>
      </c>
      <c r="G1471" s="13">
        <v>231398000</v>
      </c>
      <c r="H1471" s="13">
        <v>14800</v>
      </c>
      <c r="I1471" s="13">
        <v>5600</v>
      </c>
      <c r="J1471" s="13">
        <v>0</v>
      </c>
      <c r="K1471" s="13">
        <v>0</v>
      </c>
      <c r="L1471" s="13">
        <v>59900</v>
      </c>
      <c r="M1471" s="13">
        <v>80300</v>
      </c>
      <c r="N1471" s="13">
        <v>540500</v>
      </c>
      <c r="O1471" s="13">
        <v>538400</v>
      </c>
      <c r="P1471" s="13">
        <v>0</v>
      </c>
      <c r="Q1471" s="13">
        <v>84300</v>
      </c>
      <c r="R1471" s="13">
        <v>2772000</v>
      </c>
      <c r="S1471" s="13">
        <v>3935200</v>
      </c>
      <c r="T1471" s="13">
        <v>555300</v>
      </c>
      <c r="U1471" s="13">
        <v>544000</v>
      </c>
      <c r="V1471" s="13">
        <v>0</v>
      </c>
      <c r="W1471" s="13">
        <v>84300</v>
      </c>
      <c r="X1471" s="13">
        <v>2831900</v>
      </c>
      <c r="Y1471" s="13">
        <v>4015500</v>
      </c>
    </row>
    <row r="1472" spans="2:25" x14ac:dyDescent="0.25">
      <c r="B1472" s="2">
        <v>1467</v>
      </c>
      <c r="C1472" s="2">
        <v>2013</v>
      </c>
      <c r="D1472" s="1">
        <v>56028</v>
      </c>
      <c r="E1472" t="s">
        <v>1073</v>
      </c>
      <c r="F1472" s="2" t="s">
        <v>1</v>
      </c>
      <c r="G1472" s="13">
        <v>134449000</v>
      </c>
      <c r="H1472" s="13">
        <v>376600</v>
      </c>
      <c r="I1472" s="13">
        <v>1144900</v>
      </c>
      <c r="J1472" s="13">
        <v>0</v>
      </c>
      <c r="K1472" s="13">
        <v>0</v>
      </c>
      <c r="L1472" s="13">
        <v>295500</v>
      </c>
      <c r="M1472" s="13">
        <v>1817000</v>
      </c>
      <c r="N1472" s="13">
        <v>366000</v>
      </c>
      <c r="O1472" s="13">
        <v>777200</v>
      </c>
      <c r="P1472" s="13">
        <v>0</v>
      </c>
      <c r="Q1472" s="13">
        <v>0</v>
      </c>
      <c r="R1472" s="13">
        <v>508600</v>
      </c>
      <c r="S1472" s="13">
        <v>1651800</v>
      </c>
      <c r="T1472" s="13">
        <v>742600</v>
      </c>
      <c r="U1472" s="13">
        <v>1922100</v>
      </c>
      <c r="V1472" s="13">
        <v>0</v>
      </c>
      <c r="W1472" s="13">
        <v>0</v>
      </c>
      <c r="X1472" s="13">
        <v>804100</v>
      </c>
      <c r="Y1472" s="13">
        <v>3468800</v>
      </c>
    </row>
    <row r="1473" spans="2:25" x14ac:dyDescent="0.25">
      <c r="B1473" s="2">
        <v>1468</v>
      </c>
      <c r="C1473" s="2">
        <v>2013</v>
      </c>
      <c r="D1473" s="1">
        <v>56030</v>
      </c>
      <c r="E1473" t="s">
        <v>1074</v>
      </c>
      <c r="F1473" s="2" t="s">
        <v>1</v>
      </c>
      <c r="G1473" s="13">
        <v>90216300</v>
      </c>
      <c r="H1473" s="13">
        <v>0</v>
      </c>
      <c r="I1473" s="13">
        <v>0</v>
      </c>
      <c r="J1473" s="13">
        <v>0</v>
      </c>
      <c r="K1473" s="13">
        <v>0</v>
      </c>
      <c r="L1473" s="13">
        <v>0</v>
      </c>
      <c r="M1473" s="13">
        <v>0</v>
      </c>
      <c r="N1473" s="13">
        <v>47900</v>
      </c>
      <c r="O1473" s="13">
        <v>66700</v>
      </c>
      <c r="P1473" s="13">
        <v>0</v>
      </c>
      <c r="Q1473" s="13">
        <v>0</v>
      </c>
      <c r="R1473" s="13">
        <v>218300</v>
      </c>
      <c r="S1473" s="13">
        <v>332900</v>
      </c>
      <c r="T1473" s="13">
        <v>47900</v>
      </c>
      <c r="U1473" s="13">
        <v>66700</v>
      </c>
      <c r="V1473" s="13">
        <v>0</v>
      </c>
      <c r="W1473" s="13">
        <v>0</v>
      </c>
      <c r="X1473" s="13">
        <v>218300</v>
      </c>
      <c r="Y1473" s="13">
        <v>332900</v>
      </c>
    </row>
    <row r="1474" spans="2:25" x14ac:dyDescent="0.25">
      <c r="B1474" s="2">
        <v>1469</v>
      </c>
      <c r="C1474" s="2">
        <v>2013</v>
      </c>
      <c r="D1474" s="1">
        <v>56032</v>
      </c>
      <c r="E1474" t="s">
        <v>1075</v>
      </c>
      <c r="F1474" s="2" t="s">
        <v>1</v>
      </c>
      <c r="G1474" s="13">
        <v>155016100</v>
      </c>
      <c r="H1474" s="13">
        <v>700</v>
      </c>
      <c r="I1474" s="13">
        <v>200</v>
      </c>
      <c r="J1474" s="13">
        <v>0</v>
      </c>
      <c r="K1474" s="13">
        <v>0</v>
      </c>
      <c r="L1474" s="13">
        <v>500</v>
      </c>
      <c r="M1474" s="13">
        <v>1400</v>
      </c>
      <c r="N1474" s="13">
        <v>512800</v>
      </c>
      <c r="O1474" s="13">
        <v>823400</v>
      </c>
      <c r="P1474" s="13">
        <v>0</v>
      </c>
      <c r="Q1474" s="13">
        <v>-36100</v>
      </c>
      <c r="R1474" s="13">
        <v>641100</v>
      </c>
      <c r="S1474" s="13">
        <v>1941200</v>
      </c>
      <c r="T1474" s="13">
        <v>513500</v>
      </c>
      <c r="U1474" s="13">
        <v>823600</v>
      </c>
      <c r="V1474" s="13">
        <v>0</v>
      </c>
      <c r="W1474" s="13">
        <v>-36100</v>
      </c>
      <c r="X1474" s="13">
        <v>641600</v>
      </c>
      <c r="Y1474" s="13">
        <v>1942600</v>
      </c>
    </row>
    <row r="1475" spans="2:25" x14ac:dyDescent="0.25">
      <c r="B1475" s="2">
        <v>1470</v>
      </c>
      <c r="C1475" s="2">
        <v>2013</v>
      </c>
      <c r="D1475" s="1">
        <v>56034</v>
      </c>
      <c r="E1475" t="s">
        <v>1076</v>
      </c>
      <c r="F1475" s="2" t="s">
        <v>1</v>
      </c>
      <c r="G1475" s="13">
        <v>53803100</v>
      </c>
      <c r="H1475" s="13">
        <v>0</v>
      </c>
      <c r="I1475" s="13">
        <v>0</v>
      </c>
      <c r="J1475" s="13">
        <v>0</v>
      </c>
      <c r="K1475" s="13">
        <v>0</v>
      </c>
      <c r="L1475" s="13">
        <v>0</v>
      </c>
      <c r="M1475" s="13">
        <v>0</v>
      </c>
      <c r="N1475" s="13">
        <v>52700</v>
      </c>
      <c r="O1475" s="13">
        <v>25500</v>
      </c>
      <c r="P1475" s="13">
        <v>0</v>
      </c>
      <c r="Q1475" s="13">
        <v>8000</v>
      </c>
      <c r="R1475" s="13">
        <v>322200</v>
      </c>
      <c r="S1475" s="13">
        <v>408400</v>
      </c>
      <c r="T1475" s="13">
        <v>52700</v>
      </c>
      <c r="U1475" s="13">
        <v>25500</v>
      </c>
      <c r="V1475" s="13">
        <v>0</v>
      </c>
      <c r="W1475" s="13">
        <v>8000</v>
      </c>
      <c r="X1475" s="13">
        <v>322200</v>
      </c>
      <c r="Y1475" s="13">
        <v>408400</v>
      </c>
    </row>
    <row r="1476" spans="2:25" x14ac:dyDescent="0.25">
      <c r="B1476" s="2">
        <v>1471</v>
      </c>
      <c r="C1476" s="2">
        <v>2013</v>
      </c>
      <c r="D1476" s="1">
        <v>56036</v>
      </c>
      <c r="E1476" t="s">
        <v>1057</v>
      </c>
      <c r="F1476" s="2" t="s">
        <v>1</v>
      </c>
      <c r="G1476" s="13">
        <v>83987900</v>
      </c>
      <c r="H1476" s="13">
        <v>0</v>
      </c>
      <c r="I1476" s="13">
        <v>15500</v>
      </c>
      <c r="J1476" s="13">
        <v>0</v>
      </c>
      <c r="K1476" s="13">
        <v>0</v>
      </c>
      <c r="L1476" s="13">
        <v>100</v>
      </c>
      <c r="M1476" s="13">
        <v>15600</v>
      </c>
      <c r="N1476" s="13">
        <v>3400</v>
      </c>
      <c r="O1476" s="13">
        <v>102400</v>
      </c>
      <c r="P1476" s="13">
        <v>0</v>
      </c>
      <c r="Q1476" s="13">
        <v>0</v>
      </c>
      <c r="R1476" s="13">
        <v>37800</v>
      </c>
      <c r="S1476" s="13">
        <v>143600</v>
      </c>
      <c r="T1476" s="13">
        <v>3400</v>
      </c>
      <c r="U1476" s="13">
        <v>117900</v>
      </c>
      <c r="V1476" s="13">
        <v>0</v>
      </c>
      <c r="W1476" s="13">
        <v>0</v>
      </c>
      <c r="X1476" s="13">
        <v>37900</v>
      </c>
      <c r="Y1476" s="13">
        <v>159200</v>
      </c>
    </row>
    <row r="1477" spans="2:25" x14ac:dyDescent="0.25">
      <c r="B1477" s="2">
        <v>1472</v>
      </c>
      <c r="C1477" s="2">
        <v>2013</v>
      </c>
      <c r="D1477" s="1">
        <v>56038</v>
      </c>
      <c r="E1477" t="s">
        <v>368</v>
      </c>
      <c r="F1477" s="2" t="s">
        <v>1</v>
      </c>
      <c r="G1477" s="13">
        <v>57206300</v>
      </c>
      <c r="H1477" s="13">
        <v>0</v>
      </c>
      <c r="I1477" s="13">
        <v>8600</v>
      </c>
      <c r="J1477" s="13">
        <v>0</v>
      </c>
      <c r="K1477" s="13">
        <v>0</v>
      </c>
      <c r="L1477" s="13">
        <v>8200</v>
      </c>
      <c r="M1477" s="13">
        <v>16800</v>
      </c>
      <c r="N1477" s="13">
        <v>39100</v>
      </c>
      <c r="O1477" s="13">
        <v>576300</v>
      </c>
      <c r="P1477" s="13">
        <v>0</v>
      </c>
      <c r="Q1477" s="13">
        <v>0</v>
      </c>
      <c r="R1477" s="13">
        <v>88800</v>
      </c>
      <c r="S1477" s="13">
        <v>704200</v>
      </c>
      <c r="T1477" s="13">
        <v>39100</v>
      </c>
      <c r="U1477" s="13">
        <v>584900</v>
      </c>
      <c r="V1477" s="13">
        <v>0</v>
      </c>
      <c r="W1477" s="13">
        <v>0</v>
      </c>
      <c r="X1477" s="13">
        <v>97000</v>
      </c>
      <c r="Y1477" s="13">
        <v>721000</v>
      </c>
    </row>
    <row r="1478" spans="2:25" x14ac:dyDescent="0.25">
      <c r="B1478" s="2">
        <v>1473</v>
      </c>
      <c r="C1478" s="2">
        <v>2013</v>
      </c>
      <c r="D1478" s="1">
        <v>56040</v>
      </c>
      <c r="E1478" t="s">
        <v>783</v>
      </c>
      <c r="F1478" s="2" t="s">
        <v>1</v>
      </c>
      <c r="G1478" s="13">
        <v>45143900</v>
      </c>
      <c r="H1478" s="13">
        <v>0</v>
      </c>
      <c r="I1478" s="13">
        <v>0</v>
      </c>
      <c r="J1478" s="13">
        <v>0</v>
      </c>
      <c r="K1478" s="13">
        <v>0</v>
      </c>
      <c r="L1478" s="13">
        <v>0</v>
      </c>
      <c r="M1478" s="13">
        <v>0</v>
      </c>
      <c r="N1478" s="13">
        <v>17600</v>
      </c>
      <c r="O1478" s="13">
        <v>130900</v>
      </c>
      <c r="P1478" s="13">
        <v>0</v>
      </c>
      <c r="Q1478" s="13">
        <v>13400</v>
      </c>
      <c r="R1478" s="13">
        <v>31900</v>
      </c>
      <c r="S1478" s="13">
        <v>193800</v>
      </c>
      <c r="T1478" s="13">
        <v>17600</v>
      </c>
      <c r="U1478" s="13">
        <v>130900</v>
      </c>
      <c r="V1478" s="13">
        <v>0</v>
      </c>
      <c r="W1478" s="13">
        <v>13400</v>
      </c>
      <c r="X1478" s="13">
        <v>31900</v>
      </c>
      <c r="Y1478" s="13">
        <v>193800</v>
      </c>
    </row>
    <row r="1479" spans="2:25" x14ac:dyDescent="0.25">
      <c r="B1479" s="2">
        <v>1474</v>
      </c>
      <c r="C1479" s="2">
        <v>2013</v>
      </c>
      <c r="D1479" s="1">
        <v>56042</v>
      </c>
      <c r="E1479" t="s">
        <v>1077</v>
      </c>
      <c r="F1479" s="2" t="s">
        <v>1</v>
      </c>
      <c r="G1479" s="13">
        <v>76782100</v>
      </c>
      <c r="H1479" s="13">
        <v>0</v>
      </c>
      <c r="I1479" s="13">
        <v>0</v>
      </c>
      <c r="J1479" s="13">
        <v>0</v>
      </c>
      <c r="K1479" s="13">
        <v>0</v>
      </c>
      <c r="L1479" s="13">
        <v>0</v>
      </c>
      <c r="M1479" s="13">
        <v>0</v>
      </c>
      <c r="N1479" s="13">
        <v>21500</v>
      </c>
      <c r="O1479" s="13">
        <v>56900</v>
      </c>
      <c r="P1479" s="13">
        <v>0</v>
      </c>
      <c r="Q1479" s="13">
        <v>-9600</v>
      </c>
      <c r="R1479" s="13">
        <v>10600</v>
      </c>
      <c r="S1479" s="13">
        <v>79400</v>
      </c>
      <c r="T1479" s="13">
        <v>21500</v>
      </c>
      <c r="U1479" s="13">
        <v>56900</v>
      </c>
      <c r="V1479" s="13">
        <v>0</v>
      </c>
      <c r="W1479" s="13">
        <v>-9600</v>
      </c>
      <c r="X1479" s="13">
        <v>10600</v>
      </c>
      <c r="Y1479" s="13">
        <v>79400</v>
      </c>
    </row>
    <row r="1480" spans="2:25" x14ac:dyDescent="0.25">
      <c r="B1480" s="2">
        <v>1475</v>
      </c>
      <c r="C1480" s="2">
        <v>2013</v>
      </c>
      <c r="D1480" s="1">
        <v>56044</v>
      </c>
      <c r="E1480" t="s">
        <v>1078</v>
      </c>
      <c r="F1480" s="2" t="s">
        <v>1</v>
      </c>
      <c r="G1480" s="13">
        <v>74686900</v>
      </c>
      <c r="H1480" s="13">
        <v>0</v>
      </c>
      <c r="I1480" s="13">
        <v>0</v>
      </c>
      <c r="J1480" s="13">
        <v>0</v>
      </c>
      <c r="K1480" s="13">
        <v>0</v>
      </c>
      <c r="L1480" s="13">
        <v>0</v>
      </c>
      <c r="M1480" s="13">
        <v>0</v>
      </c>
      <c r="N1480" s="13">
        <v>200</v>
      </c>
      <c r="O1480" s="13">
        <v>500</v>
      </c>
      <c r="P1480" s="13">
        <v>0</v>
      </c>
      <c r="Q1480" s="13">
        <v>-26300</v>
      </c>
      <c r="R1480" s="13">
        <v>25600</v>
      </c>
      <c r="S1480" s="13">
        <v>0</v>
      </c>
      <c r="T1480" s="13">
        <v>200</v>
      </c>
      <c r="U1480" s="13">
        <v>500</v>
      </c>
      <c r="V1480" s="13">
        <v>0</v>
      </c>
      <c r="W1480" s="13">
        <v>-26300</v>
      </c>
      <c r="X1480" s="13">
        <v>25600</v>
      </c>
      <c r="Y1480" s="13">
        <v>0</v>
      </c>
    </row>
    <row r="1481" spans="2:25" x14ac:dyDescent="0.25">
      <c r="B1481" s="2">
        <v>1476</v>
      </c>
      <c r="C1481" s="2">
        <v>2013</v>
      </c>
      <c r="D1481" s="1">
        <v>56111</v>
      </c>
      <c r="E1481" t="s">
        <v>1003</v>
      </c>
      <c r="F1481" s="2" t="s">
        <v>19</v>
      </c>
      <c r="G1481" s="13">
        <v>658800</v>
      </c>
      <c r="H1481" s="13">
        <v>0</v>
      </c>
      <c r="I1481" s="13">
        <v>0</v>
      </c>
      <c r="J1481" s="13">
        <v>0</v>
      </c>
      <c r="K1481" s="13">
        <v>0</v>
      </c>
      <c r="L1481" s="13">
        <v>0</v>
      </c>
      <c r="M1481" s="13">
        <v>0</v>
      </c>
      <c r="N1481" s="13">
        <v>0</v>
      </c>
      <c r="O1481" s="13">
        <v>0</v>
      </c>
      <c r="P1481" s="13">
        <v>0</v>
      </c>
      <c r="Q1481" s="13">
        <v>0</v>
      </c>
      <c r="R1481" s="13">
        <v>0</v>
      </c>
      <c r="S1481" s="13">
        <v>0</v>
      </c>
      <c r="T1481" s="13">
        <v>0</v>
      </c>
      <c r="U1481" s="13">
        <v>0</v>
      </c>
      <c r="V1481" s="13">
        <v>0</v>
      </c>
      <c r="W1481" s="13">
        <v>0</v>
      </c>
      <c r="X1481" s="13">
        <v>0</v>
      </c>
      <c r="Y1481" s="13">
        <v>0</v>
      </c>
    </row>
    <row r="1482" spans="2:25" x14ac:dyDescent="0.25">
      <c r="B1482" s="2">
        <v>1477</v>
      </c>
      <c r="C1482" s="2">
        <v>2013</v>
      </c>
      <c r="D1482" s="1">
        <v>56141</v>
      </c>
      <c r="E1482" t="s">
        <v>1070</v>
      </c>
      <c r="F1482" s="2" t="s">
        <v>19</v>
      </c>
      <c r="G1482" s="13">
        <v>7789600</v>
      </c>
      <c r="H1482" s="13">
        <v>0</v>
      </c>
      <c r="I1482" s="13">
        <v>0</v>
      </c>
      <c r="J1482" s="13">
        <v>0</v>
      </c>
      <c r="K1482" s="13">
        <v>0</v>
      </c>
      <c r="L1482" s="13">
        <v>0</v>
      </c>
      <c r="M1482" s="13">
        <v>0</v>
      </c>
      <c r="N1482" s="13">
        <v>11300</v>
      </c>
      <c r="O1482" s="13">
        <v>1300</v>
      </c>
      <c r="P1482" s="13">
        <v>0</v>
      </c>
      <c r="Q1482" s="13">
        <v>1600</v>
      </c>
      <c r="R1482" s="13">
        <v>4100</v>
      </c>
      <c r="S1482" s="13">
        <v>18300</v>
      </c>
      <c r="T1482" s="13">
        <v>11300</v>
      </c>
      <c r="U1482" s="13">
        <v>1300</v>
      </c>
      <c r="V1482" s="13">
        <v>0</v>
      </c>
      <c r="W1482" s="13">
        <v>1600</v>
      </c>
      <c r="X1482" s="13">
        <v>4100</v>
      </c>
      <c r="Y1482" s="13">
        <v>18300</v>
      </c>
    </row>
    <row r="1483" spans="2:25" x14ac:dyDescent="0.25">
      <c r="B1483" s="2">
        <v>1478</v>
      </c>
      <c r="C1483" s="2">
        <v>2013</v>
      </c>
      <c r="D1483" s="1">
        <v>56146</v>
      </c>
      <c r="E1483" t="s">
        <v>1079</v>
      </c>
      <c r="F1483" s="2" t="s">
        <v>19</v>
      </c>
      <c r="G1483" s="13">
        <v>1314065300</v>
      </c>
      <c r="H1483" s="13">
        <v>18700</v>
      </c>
      <c r="I1483" s="13">
        <v>19400</v>
      </c>
      <c r="J1483" s="13">
        <v>0</v>
      </c>
      <c r="K1483" s="13">
        <v>0</v>
      </c>
      <c r="L1483" s="13">
        <v>124000</v>
      </c>
      <c r="M1483" s="13">
        <v>162100</v>
      </c>
      <c r="N1483" s="13">
        <v>23916300</v>
      </c>
      <c r="O1483" s="13">
        <v>12607400</v>
      </c>
      <c r="P1483" s="13">
        <v>163200</v>
      </c>
      <c r="Q1483" s="13">
        <v>-315800</v>
      </c>
      <c r="R1483" s="13">
        <v>13456300</v>
      </c>
      <c r="S1483" s="13">
        <v>49827400</v>
      </c>
      <c r="T1483" s="13">
        <v>23935000</v>
      </c>
      <c r="U1483" s="13">
        <v>12626800</v>
      </c>
      <c r="V1483" s="13">
        <v>163200</v>
      </c>
      <c r="W1483" s="13">
        <v>-315800</v>
      </c>
      <c r="X1483" s="13">
        <v>13580300</v>
      </c>
      <c r="Y1483" s="13">
        <v>49989500</v>
      </c>
    </row>
    <row r="1484" spans="2:25" x14ac:dyDescent="0.25">
      <c r="B1484" s="2">
        <v>1479</v>
      </c>
      <c r="C1484" s="2">
        <v>2013</v>
      </c>
      <c r="D1484" s="1">
        <v>56147</v>
      </c>
      <c r="E1484" t="s">
        <v>1071</v>
      </c>
      <c r="F1484" s="2" t="s">
        <v>19</v>
      </c>
      <c r="G1484" s="13">
        <v>16322600</v>
      </c>
      <c r="H1484" s="13">
        <v>0</v>
      </c>
      <c r="I1484" s="13">
        <v>0</v>
      </c>
      <c r="J1484" s="13">
        <v>0</v>
      </c>
      <c r="K1484" s="13">
        <v>0</v>
      </c>
      <c r="L1484" s="13">
        <v>0</v>
      </c>
      <c r="M1484" s="13">
        <v>0</v>
      </c>
      <c r="N1484" s="13">
        <v>219300</v>
      </c>
      <c r="O1484" s="13">
        <v>132500</v>
      </c>
      <c r="P1484" s="13">
        <v>0</v>
      </c>
      <c r="Q1484" s="13">
        <v>0</v>
      </c>
      <c r="R1484" s="13">
        <v>66300</v>
      </c>
      <c r="S1484" s="13">
        <v>418100</v>
      </c>
      <c r="T1484" s="13">
        <v>219300</v>
      </c>
      <c r="U1484" s="13">
        <v>132500</v>
      </c>
      <c r="V1484" s="13">
        <v>0</v>
      </c>
      <c r="W1484" s="13">
        <v>0</v>
      </c>
      <c r="X1484" s="13">
        <v>66300</v>
      </c>
      <c r="Y1484" s="13">
        <v>418100</v>
      </c>
    </row>
    <row r="1485" spans="2:25" x14ac:dyDescent="0.25">
      <c r="B1485" s="2">
        <v>1480</v>
      </c>
      <c r="C1485" s="2">
        <v>2013</v>
      </c>
      <c r="D1485" s="1">
        <v>56148</v>
      </c>
      <c r="E1485" t="s">
        <v>1080</v>
      </c>
      <c r="F1485" s="2" t="s">
        <v>19</v>
      </c>
      <c r="G1485" s="13">
        <v>8110300</v>
      </c>
      <c r="H1485" s="13">
        <v>0</v>
      </c>
      <c r="I1485" s="13">
        <v>0</v>
      </c>
      <c r="J1485" s="13">
        <v>0</v>
      </c>
      <c r="K1485" s="13">
        <v>0</v>
      </c>
      <c r="L1485" s="13">
        <v>0</v>
      </c>
      <c r="M1485" s="13">
        <v>0</v>
      </c>
      <c r="N1485" s="13">
        <v>18500</v>
      </c>
      <c r="O1485" s="13">
        <v>84800</v>
      </c>
      <c r="P1485" s="13">
        <v>0</v>
      </c>
      <c r="Q1485" s="13">
        <v>29300</v>
      </c>
      <c r="R1485" s="13">
        <v>3100</v>
      </c>
      <c r="S1485" s="13">
        <v>135700</v>
      </c>
      <c r="T1485" s="13">
        <v>18500</v>
      </c>
      <c r="U1485" s="13">
        <v>84800</v>
      </c>
      <c r="V1485" s="13">
        <v>0</v>
      </c>
      <c r="W1485" s="13">
        <v>29300</v>
      </c>
      <c r="X1485" s="13">
        <v>3100</v>
      </c>
      <c r="Y1485" s="13">
        <v>135700</v>
      </c>
    </row>
    <row r="1486" spans="2:25" x14ac:dyDescent="0.25">
      <c r="B1486" s="2">
        <v>1481</v>
      </c>
      <c r="C1486" s="2">
        <v>2013</v>
      </c>
      <c r="D1486" s="1">
        <v>56149</v>
      </c>
      <c r="E1486" t="s">
        <v>1081</v>
      </c>
      <c r="F1486" s="2" t="s">
        <v>19</v>
      </c>
      <c r="G1486" s="13">
        <v>14011700</v>
      </c>
      <c r="H1486" s="13">
        <v>0</v>
      </c>
      <c r="I1486" s="13">
        <v>0</v>
      </c>
      <c r="J1486" s="13">
        <v>0</v>
      </c>
      <c r="K1486" s="13">
        <v>0</v>
      </c>
      <c r="L1486" s="13">
        <v>0</v>
      </c>
      <c r="M1486" s="13">
        <v>0</v>
      </c>
      <c r="N1486" s="13">
        <v>57700</v>
      </c>
      <c r="O1486" s="13">
        <v>90000</v>
      </c>
      <c r="P1486" s="13">
        <v>0</v>
      </c>
      <c r="Q1486" s="13">
        <v>0</v>
      </c>
      <c r="R1486" s="13">
        <v>15900</v>
      </c>
      <c r="S1486" s="13">
        <v>163600</v>
      </c>
      <c r="T1486" s="13">
        <v>57700</v>
      </c>
      <c r="U1486" s="13">
        <v>90000</v>
      </c>
      <c r="V1486" s="13">
        <v>0</v>
      </c>
      <c r="W1486" s="13">
        <v>0</v>
      </c>
      <c r="X1486" s="13">
        <v>15900</v>
      </c>
      <c r="Y1486" s="13">
        <v>163600</v>
      </c>
    </row>
    <row r="1487" spans="2:25" x14ac:dyDescent="0.25">
      <c r="B1487" s="2">
        <v>1482</v>
      </c>
      <c r="C1487" s="2">
        <v>2013</v>
      </c>
      <c r="D1487" s="1">
        <v>56151</v>
      </c>
      <c r="E1487" t="s">
        <v>1072</v>
      </c>
      <c r="F1487" s="2" t="s">
        <v>19</v>
      </c>
      <c r="G1487" s="13">
        <v>66871300</v>
      </c>
      <c r="H1487" s="13">
        <v>0</v>
      </c>
      <c r="I1487" s="13">
        <v>0</v>
      </c>
      <c r="J1487" s="13">
        <v>0</v>
      </c>
      <c r="K1487" s="13">
        <v>0</v>
      </c>
      <c r="L1487" s="13">
        <v>0</v>
      </c>
      <c r="M1487" s="13">
        <v>0</v>
      </c>
      <c r="N1487" s="13">
        <v>85800</v>
      </c>
      <c r="O1487" s="13">
        <v>54700</v>
      </c>
      <c r="P1487" s="13">
        <v>0</v>
      </c>
      <c r="Q1487" s="13">
        <v>0</v>
      </c>
      <c r="R1487" s="13">
        <v>334400</v>
      </c>
      <c r="S1487" s="13">
        <v>474900</v>
      </c>
      <c r="T1487" s="13">
        <v>85800</v>
      </c>
      <c r="U1487" s="13">
        <v>54700</v>
      </c>
      <c r="V1487" s="13">
        <v>0</v>
      </c>
      <c r="W1487" s="13">
        <v>0</v>
      </c>
      <c r="X1487" s="13">
        <v>334400</v>
      </c>
      <c r="Y1487" s="13">
        <v>474900</v>
      </c>
    </row>
    <row r="1488" spans="2:25" x14ac:dyDescent="0.25">
      <c r="B1488" s="2">
        <v>1483</v>
      </c>
      <c r="C1488" s="2">
        <v>2013</v>
      </c>
      <c r="D1488" s="1">
        <v>56161</v>
      </c>
      <c r="E1488" t="s">
        <v>1082</v>
      </c>
      <c r="F1488" s="2" t="s">
        <v>19</v>
      </c>
      <c r="G1488" s="13">
        <v>24498500</v>
      </c>
      <c r="H1488" s="13">
        <v>0</v>
      </c>
      <c r="I1488" s="13">
        <v>0</v>
      </c>
      <c r="J1488" s="13">
        <v>0</v>
      </c>
      <c r="K1488" s="13">
        <v>0</v>
      </c>
      <c r="L1488" s="13">
        <v>0</v>
      </c>
      <c r="M1488" s="13">
        <v>0</v>
      </c>
      <c r="N1488" s="13">
        <v>117000</v>
      </c>
      <c r="O1488" s="13">
        <v>12500</v>
      </c>
      <c r="P1488" s="13">
        <v>0</v>
      </c>
      <c r="Q1488" s="13">
        <v>0</v>
      </c>
      <c r="R1488" s="13">
        <v>98200</v>
      </c>
      <c r="S1488" s="13">
        <v>227700</v>
      </c>
      <c r="T1488" s="13">
        <v>117000</v>
      </c>
      <c r="U1488" s="13">
        <v>12500</v>
      </c>
      <c r="V1488" s="13">
        <v>0</v>
      </c>
      <c r="W1488" s="13">
        <v>0</v>
      </c>
      <c r="X1488" s="13">
        <v>98200</v>
      </c>
      <c r="Y1488" s="13">
        <v>227700</v>
      </c>
    </row>
    <row r="1489" spans="2:25" x14ac:dyDescent="0.25">
      <c r="B1489" s="2">
        <v>1484</v>
      </c>
      <c r="C1489" s="2">
        <v>2013</v>
      </c>
      <c r="D1489" s="1">
        <v>56171</v>
      </c>
      <c r="E1489" t="s">
        <v>1083</v>
      </c>
      <c r="F1489" s="2" t="s">
        <v>19</v>
      </c>
      <c r="G1489" s="13">
        <v>68812300</v>
      </c>
      <c r="H1489" s="13">
        <v>1862100</v>
      </c>
      <c r="I1489" s="13">
        <v>0</v>
      </c>
      <c r="J1489" s="13">
        <v>0</v>
      </c>
      <c r="K1489" s="13">
        <v>0</v>
      </c>
      <c r="L1489" s="13">
        <v>100</v>
      </c>
      <c r="M1489" s="13">
        <v>1862200</v>
      </c>
      <c r="N1489" s="13">
        <v>715800</v>
      </c>
      <c r="O1489" s="13">
        <v>8242600</v>
      </c>
      <c r="P1489" s="13">
        <v>0</v>
      </c>
      <c r="Q1489" s="13">
        <v>0</v>
      </c>
      <c r="R1489" s="13">
        <v>1933500</v>
      </c>
      <c r="S1489" s="13">
        <v>10891900</v>
      </c>
      <c r="T1489" s="13">
        <v>2577900</v>
      </c>
      <c r="U1489" s="13">
        <v>8242600</v>
      </c>
      <c r="V1489" s="13">
        <v>0</v>
      </c>
      <c r="W1489" s="13">
        <v>0</v>
      </c>
      <c r="X1489" s="13">
        <v>1933600</v>
      </c>
      <c r="Y1489" s="13">
        <v>12754100</v>
      </c>
    </row>
    <row r="1490" spans="2:25" x14ac:dyDescent="0.25">
      <c r="B1490" s="2">
        <v>1485</v>
      </c>
      <c r="C1490" s="2">
        <v>2013</v>
      </c>
      <c r="D1490" s="1">
        <v>56172</v>
      </c>
      <c r="E1490" t="s">
        <v>1073</v>
      </c>
      <c r="F1490" s="2" t="s">
        <v>19</v>
      </c>
      <c r="G1490" s="13">
        <v>337577200</v>
      </c>
      <c r="H1490" s="13">
        <v>199200</v>
      </c>
      <c r="I1490" s="13">
        <v>377300</v>
      </c>
      <c r="J1490" s="13">
        <v>0</v>
      </c>
      <c r="K1490" s="13">
        <v>0</v>
      </c>
      <c r="L1490" s="13">
        <v>217600</v>
      </c>
      <c r="M1490" s="13">
        <v>794100</v>
      </c>
      <c r="N1490" s="13">
        <v>3525600</v>
      </c>
      <c r="O1490" s="13">
        <v>1376900</v>
      </c>
      <c r="P1490" s="13">
        <v>0</v>
      </c>
      <c r="Q1490" s="13">
        <v>-50700</v>
      </c>
      <c r="R1490" s="13">
        <v>1080000</v>
      </c>
      <c r="S1490" s="13">
        <v>5931800</v>
      </c>
      <c r="T1490" s="13">
        <v>3724800</v>
      </c>
      <c r="U1490" s="13">
        <v>1754200</v>
      </c>
      <c r="V1490" s="13">
        <v>0</v>
      </c>
      <c r="W1490" s="13">
        <v>-50700</v>
      </c>
      <c r="X1490" s="13">
        <v>1297600</v>
      </c>
      <c r="Y1490" s="13">
        <v>6725900</v>
      </c>
    </row>
    <row r="1491" spans="2:25" x14ac:dyDescent="0.25">
      <c r="B1491" s="2">
        <v>1486</v>
      </c>
      <c r="C1491" s="2">
        <v>2013</v>
      </c>
      <c r="D1491" s="1">
        <v>56176</v>
      </c>
      <c r="E1491" t="s">
        <v>1084</v>
      </c>
      <c r="F1491" s="2" t="s">
        <v>19</v>
      </c>
      <c r="G1491" s="13">
        <v>19543300</v>
      </c>
      <c r="H1491" s="13">
        <v>100</v>
      </c>
      <c r="I1491" s="13">
        <v>13900</v>
      </c>
      <c r="J1491" s="13">
        <v>0</v>
      </c>
      <c r="K1491" s="13">
        <v>0</v>
      </c>
      <c r="L1491" s="13">
        <v>300</v>
      </c>
      <c r="M1491" s="13">
        <v>14300</v>
      </c>
      <c r="N1491" s="13">
        <v>82700</v>
      </c>
      <c r="O1491" s="13">
        <v>377500</v>
      </c>
      <c r="P1491" s="13">
        <v>0</v>
      </c>
      <c r="Q1491" s="13">
        <v>0</v>
      </c>
      <c r="R1491" s="13">
        <v>24700</v>
      </c>
      <c r="S1491" s="13">
        <v>484900</v>
      </c>
      <c r="T1491" s="13">
        <v>82800</v>
      </c>
      <c r="U1491" s="13">
        <v>391400</v>
      </c>
      <c r="V1491" s="13">
        <v>0</v>
      </c>
      <c r="W1491" s="13">
        <v>0</v>
      </c>
      <c r="X1491" s="13">
        <v>25000</v>
      </c>
      <c r="Y1491" s="13">
        <v>499200</v>
      </c>
    </row>
    <row r="1492" spans="2:25" x14ac:dyDescent="0.25">
      <c r="B1492" s="2">
        <v>1487</v>
      </c>
      <c r="C1492" s="2">
        <v>2013</v>
      </c>
      <c r="D1492" s="1">
        <v>56181</v>
      </c>
      <c r="E1492" t="s">
        <v>1085</v>
      </c>
      <c r="F1492" s="2" t="s">
        <v>19</v>
      </c>
      <c r="G1492" s="13">
        <v>291365800</v>
      </c>
      <c r="H1492" s="13">
        <v>211200</v>
      </c>
      <c r="I1492" s="13">
        <v>314400</v>
      </c>
      <c r="J1492" s="13">
        <v>0</v>
      </c>
      <c r="K1492" s="13">
        <v>0</v>
      </c>
      <c r="L1492" s="13">
        <v>191800</v>
      </c>
      <c r="M1492" s="13">
        <v>717400</v>
      </c>
      <c r="N1492" s="13">
        <v>5647200</v>
      </c>
      <c r="O1492" s="13">
        <v>1942100</v>
      </c>
      <c r="P1492" s="13">
        <v>0</v>
      </c>
      <c r="Q1492" s="13">
        <v>21600</v>
      </c>
      <c r="R1492" s="13">
        <v>871400</v>
      </c>
      <c r="S1492" s="13">
        <v>8482300</v>
      </c>
      <c r="T1492" s="13">
        <v>5858400</v>
      </c>
      <c r="U1492" s="13">
        <v>2256500</v>
      </c>
      <c r="V1492" s="13">
        <v>0</v>
      </c>
      <c r="W1492" s="13">
        <v>21600</v>
      </c>
      <c r="X1492" s="13">
        <v>1063200</v>
      </c>
      <c r="Y1492" s="13">
        <v>9199700</v>
      </c>
    </row>
    <row r="1493" spans="2:25" x14ac:dyDescent="0.25">
      <c r="B1493" s="2">
        <v>1488</v>
      </c>
      <c r="C1493" s="2">
        <v>2013</v>
      </c>
      <c r="D1493" s="1">
        <v>56182</v>
      </c>
      <c r="E1493" t="s">
        <v>1075</v>
      </c>
      <c r="F1493" s="2" t="s">
        <v>19</v>
      </c>
      <c r="G1493" s="13">
        <v>146072000</v>
      </c>
      <c r="H1493" s="13">
        <v>850200</v>
      </c>
      <c r="I1493" s="13">
        <v>9606100</v>
      </c>
      <c r="J1493" s="13">
        <v>0</v>
      </c>
      <c r="K1493" s="13">
        <v>0</v>
      </c>
      <c r="L1493" s="13">
        <v>65300</v>
      </c>
      <c r="M1493" s="13">
        <v>10521600</v>
      </c>
      <c r="N1493" s="13">
        <v>1636400</v>
      </c>
      <c r="O1493" s="13">
        <v>601500</v>
      </c>
      <c r="P1493" s="13">
        <v>0</v>
      </c>
      <c r="Q1493" s="13">
        <v>-1400</v>
      </c>
      <c r="R1493" s="13">
        <v>345900</v>
      </c>
      <c r="S1493" s="13">
        <v>2582400</v>
      </c>
      <c r="T1493" s="13">
        <v>2486600</v>
      </c>
      <c r="U1493" s="13">
        <v>10207600</v>
      </c>
      <c r="V1493" s="13">
        <v>0</v>
      </c>
      <c r="W1493" s="13">
        <v>-1400</v>
      </c>
      <c r="X1493" s="13">
        <v>411200</v>
      </c>
      <c r="Y1493" s="13">
        <v>13104000</v>
      </c>
    </row>
    <row r="1494" spans="2:25" x14ac:dyDescent="0.25">
      <c r="B1494" s="2">
        <v>1489</v>
      </c>
      <c r="C1494" s="2">
        <v>2013</v>
      </c>
      <c r="D1494" s="1">
        <v>56191</v>
      </c>
      <c r="E1494" t="s">
        <v>1086</v>
      </c>
      <c r="F1494" s="2" t="s">
        <v>19</v>
      </c>
      <c r="G1494" s="13">
        <v>103536400</v>
      </c>
      <c r="H1494" s="13">
        <v>14800</v>
      </c>
      <c r="I1494" s="13">
        <v>113200</v>
      </c>
      <c r="J1494" s="13">
        <v>0</v>
      </c>
      <c r="K1494" s="13">
        <v>0</v>
      </c>
      <c r="L1494" s="13">
        <v>5900</v>
      </c>
      <c r="M1494" s="13">
        <v>133900</v>
      </c>
      <c r="N1494" s="13">
        <v>3516500</v>
      </c>
      <c r="O1494" s="13">
        <v>1607100</v>
      </c>
      <c r="P1494" s="13">
        <v>0</v>
      </c>
      <c r="Q1494" s="13">
        <v>0</v>
      </c>
      <c r="R1494" s="13">
        <v>406100</v>
      </c>
      <c r="S1494" s="13">
        <v>5529700</v>
      </c>
      <c r="T1494" s="13">
        <v>3531300</v>
      </c>
      <c r="U1494" s="13">
        <v>1720300</v>
      </c>
      <c r="V1494" s="13">
        <v>0</v>
      </c>
      <c r="W1494" s="13">
        <v>0</v>
      </c>
      <c r="X1494" s="13">
        <v>412000</v>
      </c>
      <c r="Y1494" s="13">
        <v>5663600</v>
      </c>
    </row>
    <row r="1495" spans="2:25" x14ac:dyDescent="0.25">
      <c r="B1495" s="2">
        <v>1490</v>
      </c>
      <c r="C1495" s="2">
        <v>2013</v>
      </c>
      <c r="D1495" s="1">
        <v>56206</v>
      </c>
      <c r="E1495" t="s">
        <v>1064</v>
      </c>
      <c r="F1495" s="2" t="s">
        <v>20</v>
      </c>
      <c r="G1495" s="13">
        <v>753529400</v>
      </c>
      <c r="H1495" s="13">
        <v>1314600</v>
      </c>
      <c r="I1495" s="13">
        <v>782700</v>
      </c>
      <c r="J1495" s="13">
        <v>0</v>
      </c>
      <c r="K1495" s="13">
        <v>0</v>
      </c>
      <c r="L1495" s="13">
        <v>788900</v>
      </c>
      <c r="M1495" s="13">
        <v>2886200</v>
      </c>
      <c r="N1495" s="13">
        <v>12559700</v>
      </c>
      <c r="O1495" s="13">
        <v>6221600</v>
      </c>
      <c r="P1495" s="13">
        <v>0</v>
      </c>
      <c r="Q1495" s="13">
        <v>-3000</v>
      </c>
      <c r="R1495" s="13">
        <v>1204200</v>
      </c>
      <c r="S1495" s="13">
        <v>19982500</v>
      </c>
      <c r="T1495" s="13">
        <v>13874300</v>
      </c>
      <c r="U1495" s="13">
        <v>7004300</v>
      </c>
      <c r="V1495" s="13">
        <v>0</v>
      </c>
      <c r="W1495" s="13">
        <v>-3000</v>
      </c>
      <c r="X1495" s="13">
        <v>1993100</v>
      </c>
      <c r="Y1495" s="13">
        <v>22868700</v>
      </c>
    </row>
    <row r="1496" spans="2:25" x14ac:dyDescent="0.25">
      <c r="B1496" s="2">
        <v>1491</v>
      </c>
      <c r="C1496" s="2">
        <v>2013</v>
      </c>
      <c r="D1496" s="1">
        <v>56276</v>
      </c>
      <c r="E1496" t="s">
        <v>1074</v>
      </c>
      <c r="F1496" s="2" t="s">
        <v>20</v>
      </c>
      <c r="G1496" s="13">
        <v>517365700</v>
      </c>
      <c r="H1496" s="13">
        <v>1868500</v>
      </c>
      <c r="I1496" s="13">
        <v>5862700</v>
      </c>
      <c r="J1496" s="13">
        <v>0</v>
      </c>
      <c r="K1496" s="13">
        <v>0</v>
      </c>
      <c r="L1496" s="13">
        <v>1167900</v>
      </c>
      <c r="M1496" s="13">
        <v>8899100</v>
      </c>
      <c r="N1496" s="13">
        <v>5622600</v>
      </c>
      <c r="O1496" s="13">
        <v>6623400</v>
      </c>
      <c r="P1496" s="13">
        <v>0</v>
      </c>
      <c r="Q1496" s="13">
        <v>4000</v>
      </c>
      <c r="R1496" s="13">
        <v>1829300</v>
      </c>
      <c r="S1496" s="13">
        <v>14079300</v>
      </c>
      <c r="T1496" s="13">
        <v>7491100</v>
      </c>
      <c r="U1496" s="13">
        <v>12486100</v>
      </c>
      <c r="V1496" s="13">
        <v>0</v>
      </c>
      <c r="W1496" s="13">
        <v>4000</v>
      </c>
      <c r="X1496" s="13">
        <v>2997200</v>
      </c>
      <c r="Y1496" s="13">
        <v>22978400</v>
      </c>
    </row>
    <row r="1497" spans="2:25" x14ac:dyDescent="0.25">
      <c r="B1497" s="2">
        <v>1492</v>
      </c>
      <c r="C1497" s="2">
        <v>2013</v>
      </c>
      <c r="D1497" s="1">
        <v>56291</v>
      </c>
      <c r="E1497" t="s">
        <v>21</v>
      </c>
      <c r="F1497" s="2" t="s">
        <v>20</v>
      </c>
      <c r="G1497" s="13">
        <v>96524900</v>
      </c>
      <c r="H1497" s="13">
        <v>1200</v>
      </c>
      <c r="I1497" s="13">
        <v>24000</v>
      </c>
      <c r="J1497" s="13">
        <v>0</v>
      </c>
      <c r="K1497" s="13">
        <v>0</v>
      </c>
      <c r="L1497" s="13">
        <v>2900</v>
      </c>
      <c r="M1497" s="13">
        <v>28100</v>
      </c>
      <c r="N1497" s="13">
        <v>4258800</v>
      </c>
      <c r="O1497" s="13">
        <v>2890400</v>
      </c>
      <c r="P1497" s="13">
        <v>107500</v>
      </c>
      <c r="Q1497" s="13">
        <v>-46300</v>
      </c>
      <c r="R1497" s="13">
        <v>3260500</v>
      </c>
      <c r="S1497" s="13">
        <v>10470900</v>
      </c>
      <c r="T1497" s="13">
        <v>4260000</v>
      </c>
      <c r="U1497" s="13">
        <v>2914400</v>
      </c>
      <c r="V1497" s="13">
        <v>107500</v>
      </c>
      <c r="W1497" s="13">
        <v>-46300</v>
      </c>
      <c r="X1497" s="13">
        <v>3263400</v>
      </c>
      <c r="Y1497" s="13">
        <v>10499000</v>
      </c>
    </row>
    <row r="1498" spans="2:25" x14ac:dyDescent="0.25">
      <c r="B1498" s="2">
        <v>1493</v>
      </c>
      <c r="C1498" s="2">
        <v>2013</v>
      </c>
      <c r="D1498" s="1">
        <v>57002</v>
      </c>
      <c r="E1498" t="s">
        <v>1087</v>
      </c>
      <c r="F1498" s="2" t="s">
        <v>1</v>
      </c>
      <c r="G1498" s="13">
        <v>483833400</v>
      </c>
      <c r="H1498" s="13">
        <v>2200</v>
      </c>
      <c r="I1498" s="13">
        <v>54600</v>
      </c>
      <c r="J1498" s="13">
        <v>0</v>
      </c>
      <c r="K1498" s="13">
        <v>0</v>
      </c>
      <c r="L1498" s="13">
        <v>7600</v>
      </c>
      <c r="M1498" s="13">
        <v>64400</v>
      </c>
      <c r="N1498" s="13">
        <v>163700</v>
      </c>
      <c r="O1498" s="13">
        <v>125200</v>
      </c>
      <c r="P1498" s="13">
        <v>25300</v>
      </c>
      <c r="Q1498" s="13">
        <v>-4000</v>
      </c>
      <c r="R1498" s="13">
        <v>81800</v>
      </c>
      <c r="S1498" s="13">
        <v>392000</v>
      </c>
      <c r="T1498" s="13">
        <v>165900</v>
      </c>
      <c r="U1498" s="13">
        <v>179800</v>
      </c>
      <c r="V1498" s="13">
        <v>25300</v>
      </c>
      <c r="W1498" s="13">
        <v>-4000</v>
      </c>
      <c r="X1498" s="13">
        <v>89400</v>
      </c>
      <c r="Y1498" s="13">
        <v>456400</v>
      </c>
    </row>
    <row r="1499" spans="2:25" x14ac:dyDescent="0.25">
      <c r="B1499" s="2">
        <v>1494</v>
      </c>
      <c r="C1499" s="2">
        <v>2013</v>
      </c>
      <c r="D1499" s="1">
        <v>57004</v>
      </c>
      <c r="E1499" t="s">
        <v>1088</v>
      </c>
      <c r="F1499" s="2" t="s">
        <v>1</v>
      </c>
      <c r="G1499" s="13">
        <v>27329800</v>
      </c>
      <c r="H1499" s="13">
        <v>0</v>
      </c>
      <c r="I1499" s="13">
        <v>0</v>
      </c>
      <c r="J1499" s="13">
        <v>0</v>
      </c>
      <c r="K1499" s="13">
        <v>0</v>
      </c>
      <c r="L1499" s="13">
        <v>0</v>
      </c>
      <c r="M1499" s="13">
        <v>0</v>
      </c>
      <c r="N1499" s="13">
        <v>43000</v>
      </c>
      <c r="O1499" s="13">
        <v>6500</v>
      </c>
      <c r="P1499" s="13">
        <v>400</v>
      </c>
      <c r="Q1499" s="13">
        <v>100</v>
      </c>
      <c r="R1499" s="13">
        <v>24500</v>
      </c>
      <c r="S1499" s="13">
        <v>74500</v>
      </c>
      <c r="T1499" s="13">
        <v>43000</v>
      </c>
      <c r="U1499" s="13">
        <v>6500</v>
      </c>
      <c r="V1499" s="13">
        <v>400</v>
      </c>
      <c r="W1499" s="13">
        <v>100</v>
      </c>
      <c r="X1499" s="13">
        <v>24500</v>
      </c>
      <c r="Y1499" s="13">
        <v>74500</v>
      </c>
    </row>
    <row r="1500" spans="2:25" x14ac:dyDescent="0.25">
      <c r="B1500" s="2">
        <v>1495</v>
      </c>
      <c r="C1500" s="2">
        <v>2013</v>
      </c>
      <c r="D1500" s="1">
        <v>57006</v>
      </c>
      <c r="E1500" t="s">
        <v>1089</v>
      </c>
      <c r="F1500" s="2" t="s">
        <v>1</v>
      </c>
      <c r="G1500" s="13">
        <v>42682600</v>
      </c>
      <c r="H1500" s="13">
        <v>0</v>
      </c>
      <c r="I1500" s="13">
        <v>1700</v>
      </c>
      <c r="J1500" s="13">
        <v>0</v>
      </c>
      <c r="K1500" s="13">
        <v>0</v>
      </c>
      <c r="L1500" s="13">
        <v>0</v>
      </c>
      <c r="M1500" s="13">
        <v>1700</v>
      </c>
      <c r="N1500" s="13">
        <v>28800</v>
      </c>
      <c r="O1500" s="13">
        <v>10100</v>
      </c>
      <c r="P1500" s="13">
        <v>2200</v>
      </c>
      <c r="Q1500" s="13">
        <v>0</v>
      </c>
      <c r="R1500" s="13">
        <v>182800</v>
      </c>
      <c r="S1500" s="13">
        <v>223900</v>
      </c>
      <c r="T1500" s="13">
        <v>28800</v>
      </c>
      <c r="U1500" s="13">
        <v>11800</v>
      </c>
      <c r="V1500" s="13">
        <v>2200</v>
      </c>
      <c r="W1500" s="13">
        <v>0</v>
      </c>
      <c r="X1500" s="13">
        <v>182800</v>
      </c>
      <c r="Y1500" s="13">
        <v>225600</v>
      </c>
    </row>
    <row r="1501" spans="2:25" x14ac:dyDescent="0.25">
      <c r="B1501" s="2">
        <v>1496</v>
      </c>
      <c r="C1501" s="2">
        <v>2013</v>
      </c>
      <c r="D1501" s="1">
        <v>57008</v>
      </c>
      <c r="E1501" t="s">
        <v>1090</v>
      </c>
      <c r="F1501" s="2" t="s">
        <v>1</v>
      </c>
      <c r="G1501" s="13">
        <v>163021100</v>
      </c>
      <c r="H1501" s="13">
        <v>0</v>
      </c>
      <c r="I1501" s="13">
        <v>0</v>
      </c>
      <c r="J1501" s="13">
        <v>0</v>
      </c>
      <c r="K1501" s="13">
        <v>0</v>
      </c>
      <c r="L1501" s="13">
        <v>0</v>
      </c>
      <c r="M1501" s="13">
        <v>0</v>
      </c>
      <c r="N1501" s="13">
        <v>120700</v>
      </c>
      <c r="O1501" s="13">
        <v>28100</v>
      </c>
      <c r="P1501" s="13">
        <v>39700</v>
      </c>
      <c r="Q1501" s="13">
        <v>0</v>
      </c>
      <c r="R1501" s="13">
        <v>119900</v>
      </c>
      <c r="S1501" s="13">
        <v>308400</v>
      </c>
      <c r="T1501" s="13">
        <v>120700</v>
      </c>
      <c r="U1501" s="13">
        <v>28100</v>
      </c>
      <c r="V1501" s="13">
        <v>39700</v>
      </c>
      <c r="W1501" s="13">
        <v>0</v>
      </c>
      <c r="X1501" s="13">
        <v>119900</v>
      </c>
      <c r="Y1501" s="13">
        <v>308400</v>
      </c>
    </row>
    <row r="1502" spans="2:25" x14ac:dyDescent="0.25">
      <c r="B1502" s="2">
        <v>1497</v>
      </c>
      <c r="C1502" s="2">
        <v>2013</v>
      </c>
      <c r="D1502" s="1">
        <v>57010</v>
      </c>
      <c r="E1502" t="s">
        <v>1091</v>
      </c>
      <c r="F1502" s="2" t="s">
        <v>1</v>
      </c>
      <c r="G1502" s="13">
        <v>541395100</v>
      </c>
      <c r="H1502" s="13">
        <v>89400</v>
      </c>
      <c r="I1502" s="13">
        <v>1035200</v>
      </c>
      <c r="J1502" s="13">
        <v>0</v>
      </c>
      <c r="K1502" s="13">
        <v>0</v>
      </c>
      <c r="L1502" s="13">
        <v>222200</v>
      </c>
      <c r="M1502" s="13">
        <v>1346800</v>
      </c>
      <c r="N1502" s="13">
        <v>1285600</v>
      </c>
      <c r="O1502" s="13">
        <v>1177700</v>
      </c>
      <c r="P1502" s="13">
        <v>219300</v>
      </c>
      <c r="Q1502" s="13">
        <v>0</v>
      </c>
      <c r="R1502" s="13">
        <v>2697000</v>
      </c>
      <c r="S1502" s="13">
        <v>5379600</v>
      </c>
      <c r="T1502" s="13">
        <v>1375000</v>
      </c>
      <c r="U1502" s="13">
        <v>2212900</v>
      </c>
      <c r="V1502" s="13">
        <v>219300</v>
      </c>
      <c r="W1502" s="13">
        <v>0</v>
      </c>
      <c r="X1502" s="13">
        <v>2919200</v>
      </c>
      <c r="Y1502" s="13">
        <v>6726400</v>
      </c>
    </row>
    <row r="1503" spans="2:25" x14ac:dyDescent="0.25">
      <c r="B1503" s="2">
        <v>1498</v>
      </c>
      <c r="C1503" s="2">
        <v>2013</v>
      </c>
      <c r="D1503" s="1">
        <v>57012</v>
      </c>
      <c r="E1503" t="s">
        <v>1092</v>
      </c>
      <c r="F1503" s="2" t="s">
        <v>1</v>
      </c>
      <c r="G1503" s="13">
        <v>203899500</v>
      </c>
      <c r="H1503" s="13">
        <v>33200</v>
      </c>
      <c r="I1503" s="13">
        <v>32500</v>
      </c>
      <c r="J1503" s="13">
        <v>0</v>
      </c>
      <c r="K1503" s="13">
        <v>0</v>
      </c>
      <c r="L1503" s="13">
        <v>5000</v>
      </c>
      <c r="M1503" s="13">
        <v>70700</v>
      </c>
      <c r="N1503" s="13">
        <v>473900</v>
      </c>
      <c r="O1503" s="13">
        <v>136800</v>
      </c>
      <c r="P1503" s="13">
        <v>135700</v>
      </c>
      <c r="Q1503" s="13">
        <v>72900</v>
      </c>
      <c r="R1503" s="13">
        <v>2300300</v>
      </c>
      <c r="S1503" s="13">
        <v>3119600</v>
      </c>
      <c r="T1503" s="13">
        <v>507100</v>
      </c>
      <c r="U1503" s="13">
        <v>169300</v>
      </c>
      <c r="V1503" s="13">
        <v>135700</v>
      </c>
      <c r="W1503" s="13">
        <v>72900</v>
      </c>
      <c r="X1503" s="13">
        <v>2305300</v>
      </c>
      <c r="Y1503" s="13">
        <v>3190300</v>
      </c>
    </row>
    <row r="1504" spans="2:25" x14ac:dyDescent="0.25">
      <c r="B1504" s="2">
        <v>1499</v>
      </c>
      <c r="C1504" s="2">
        <v>2013</v>
      </c>
      <c r="D1504" s="1">
        <v>57014</v>
      </c>
      <c r="E1504" t="s">
        <v>1093</v>
      </c>
      <c r="F1504" s="2" t="s">
        <v>1</v>
      </c>
      <c r="G1504" s="13">
        <v>240167200</v>
      </c>
      <c r="H1504" s="13">
        <v>4000</v>
      </c>
      <c r="I1504" s="13">
        <v>12800</v>
      </c>
      <c r="J1504" s="13">
        <v>0</v>
      </c>
      <c r="K1504" s="13">
        <v>0</v>
      </c>
      <c r="L1504" s="13">
        <v>100</v>
      </c>
      <c r="M1504" s="13">
        <v>16900</v>
      </c>
      <c r="N1504" s="13">
        <v>146300</v>
      </c>
      <c r="O1504" s="13">
        <v>90400</v>
      </c>
      <c r="P1504" s="13">
        <v>14400</v>
      </c>
      <c r="Q1504" s="13">
        <v>0</v>
      </c>
      <c r="R1504" s="13">
        <v>77900</v>
      </c>
      <c r="S1504" s="13">
        <v>329000</v>
      </c>
      <c r="T1504" s="13">
        <v>150300</v>
      </c>
      <c r="U1504" s="13">
        <v>103200</v>
      </c>
      <c r="V1504" s="13">
        <v>14400</v>
      </c>
      <c r="W1504" s="13">
        <v>0</v>
      </c>
      <c r="X1504" s="13">
        <v>78000</v>
      </c>
      <c r="Y1504" s="13">
        <v>345900</v>
      </c>
    </row>
    <row r="1505" spans="2:25" x14ac:dyDescent="0.25">
      <c r="B1505" s="2">
        <v>1500</v>
      </c>
      <c r="C1505" s="2">
        <v>2013</v>
      </c>
      <c r="D1505" s="1">
        <v>57016</v>
      </c>
      <c r="E1505" t="s">
        <v>1094</v>
      </c>
      <c r="F1505" s="2" t="s">
        <v>1</v>
      </c>
      <c r="G1505" s="13">
        <v>19270600</v>
      </c>
      <c r="H1505" s="13">
        <v>0</v>
      </c>
      <c r="I1505" s="13">
        <v>0</v>
      </c>
      <c r="J1505" s="13">
        <v>0</v>
      </c>
      <c r="K1505" s="13">
        <v>0</v>
      </c>
      <c r="L1505" s="13">
        <v>0</v>
      </c>
      <c r="M1505" s="13">
        <v>0</v>
      </c>
      <c r="N1505" s="13">
        <v>1900</v>
      </c>
      <c r="O1505" s="13">
        <v>0</v>
      </c>
      <c r="P1505" s="13">
        <v>0</v>
      </c>
      <c r="Q1505" s="13">
        <v>0</v>
      </c>
      <c r="R1505" s="13">
        <v>54100</v>
      </c>
      <c r="S1505" s="13">
        <v>56000</v>
      </c>
      <c r="T1505" s="13">
        <v>1900</v>
      </c>
      <c r="U1505" s="13">
        <v>0</v>
      </c>
      <c r="V1505" s="13">
        <v>0</v>
      </c>
      <c r="W1505" s="13">
        <v>0</v>
      </c>
      <c r="X1505" s="13">
        <v>54100</v>
      </c>
      <c r="Y1505" s="13">
        <v>56000</v>
      </c>
    </row>
    <row r="1506" spans="2:25" x14ac:dyDescent="0.25">
      <c r="B1506" s="2">
        <v>1501</v>
      </c>
      <c r="C1506" s="2">
        <v>2013</v>
      </c>
      <c r="D1506" s="1">
        <v>57018</v>
      </c>
      <c r="E1506" t="s">
        <v>1095</v>
      </c>
      <c r="F1506" s="2" t="s">
        <v>1</v>
      </c>
      <c r="G1506" s="13">
        <v>22579000</v>
      </c>
      <c r="H1506" s="13">
        <v>0</v>
      </c>
      <c r="I1506" s="13">
        <v>0</v>
      </c>
      <c r="J1506" s="13">
        <v>0</v>
      </c>
      <c r="K1506" s="13">
        <v>0</v>
      </c>
      <c r="L1506" s="13">
        <v>0</v>
      </c>
      <c r="M1506" s="13">
        <v>0</v>
      </c>
      <c r="N1506" s="13">
        <v>2100</v>
      </c>
      <c r="O1506" s="13">
        <v>0</v>
      </c>
      <c r="P1506" s="13">
        <v>0</v>
      </c>
      <c r="Q1506" s="13">
        <v>-7100</v>
      </c>
      <c r="R1506" s="13">
        <v>73200</v>
      </c>
      <c r="S1506" s="13">
        <v>68200</v>
      </c>
      <c r="T1506" s="13">
        <v>2100</v>
      </c>
      <c r="U1506" s="13">
        <v>0</v>
      </c>
      <c r="V1506" s="13">
        <v>0</v>
      </c>
      <c r="W1506" s="13">
        <v>-7100</v>
      </c>
      <c r="X1506" s="13">
        <v>73200</v>
      </c>
      <c r="Y1506" s="13">
        <v>68200</v>
      </c>
    </row>
    <row r="1507" spans="2:25" x14ac:dyDescent="0.25">
      <c r="B1507" s="2">
        <v>1502</v>
      </c>
      <c r="C1507" s="2">
        <v>2013</v>
      </c>
      <c r="D1507" s="1">
        <v>57020</v>
      </c>
      <c r="E1507" t="s">
        <v>1096</v>
      </c>
      <c r="F1507" s="2" t="s">
        <v>1</v>
      </c>
      <c r="G1507" s="13">
        <v>49082600</v>
      </c>
      <c r="H1507" s="13">
        <v>0</v>
      </c>
      <c r="I1507" s="13">
        <v>0</v>
      </c>
      <c r="J1507" s="13">
        <v>0</v>
      </c>
      <c r="K1507" s="13">
        <v>0</v>
      </c>
      <c r="L1507" s="13">
        <v>0</v>
      </c>
      <c r="M1507" s="13">
        <v>0</v>
      </c>
      <c r="N1507" s="13">
        <v>17500</v>
      </c>
      <c r="O1507" s="13">
        <v>11200</v>
      </c>
      <c r="P1507" s="13">
        <v>3000</v>
      </c>
      <c r="Q1507" s="13">
        <v>0</v>
      </c>
      <c r="R1507" s="13">
        <v>81100</v>
      </c>
      <c r="S1507" s="13">
        <v>112800</v>
      </c>
      <c r="T1507" s="13">
        <v>17500</v>
      </c>
      <c r="U1507" s="13">
        <v>11200</v>
      </c>
      <c r="V1507" s="13">
        <v>3000</v>
      </c>
      <c r="W1507" s="13">
        <v>0</v>
      </c>
      <c r="X1507" s="13">
        <v>81100</v>
      </c>
      <c r="Y1507" s="13">
        <v>112800</v>
      </c>
    </row>
    <row r="1508" spans="2:25" x14ac:dyDescent="0.25">
      <c r="B1508" s="2">
        <v>1503</v>
      </c>
      <c r="C1508" s="2">
        <v>2013</v>
      </c>
      <c r="D1508" s="1">
        <v>57022</v>
      </c>
      <c r="E1508" t="s">
        <v>1097</v>
      </c>
      <c r="F1508" s="2" t="s">
        <v>1</v>
      </c>
      <c r="G1508" s="13">
        <v>59512500</v>
      </c>
      <c r="H1508" s="13">
        <v>0</v>
      </c>
      <c r="I1508" s="13">
        <v>0</v>
      </c>
      <c r="J1508" s="13">
        <v>0</v>
      </c>
      <c r="K1508" s="13">
        <v>0</v>
      </c>
      <c r="L1508" s="13">
        <v>0</v>
      </c>
      <c r="M1508" s="13">
        <v>0</v>
      </c>
      <c r="N1508" s="13">
        <v>11900</v>
      </c>
      <c r="O1508" s="13">
        <v>24200</v>
      </c>
      <c r="P1508" s="13">
        <v>4000</v>
      </c>
      <c r="Q1508" s="13">
        <v>0</v>
      </c>
      <c r="R1508" s="13">
        <v>174700</v>
      </c>
      <c r="S1508" s="13">
        <v>214800</v>
      </c>
      <c r="T1508" s="13">
        <v>11900</v>
      </c>
      <c r="U1508" s="13">
        <v>24200</v>
      </c>
      <c r="V1508" s="13">
        <v>4000</v>
      </c>
      <c r="W1508" s="13">
        <v>0</v>
      </c>
      <c r="X1508" s="13">
        <v>174700</v>
      </c>
      <c r="Y1508" s="13">
        <v>214800</v>
      </c>
    </row>
    <row r="1509" spans="2:25" x14ac:dyDescent="0.25">
      <c r="B1509" s="2">
        <v>1504</v>
      </c>
      <c r="C1509" s="2">
        <v>2013</v>
      </c>
      <c r="D1509" s="1">
        <v>57024</v>
      </c>
      <c r="E1509" t="s">
        <v>1098</v>
      </c>
      <c r="F1509" s="2" t="s">
        <v>1</v>
      </c>
      <c r="G1509" s="13">
        <v>355840600</v>
      </c>
      <c r="H1509" s="13">
        <v>3800</v>
      </c>
      <c r="I1509" s="13">
        <v>20400</v>
      </c>
      <c r="J1509" s="13">
        <v>0</v>
      </c>
      <c r="K1509" s="13">
        <v>0</v>
      </c>
      <c r="L1509" s="13">
        <v>19400</v>
      </c>
      <c r="M1509" s="13">
        <v>43600</v>
      </c>
      <c r="N1509" s="13">
        <v>112200</v>
      </c>
      <c r="O1509" s="13">
        <v>73900</v>
      </c>
      <c r="P1509" s="13">
        <v>14000</v>
      </c>
      <c r="Q1509" s="13">
        <v>-16300</v>
      </c>
      <c r="R1509" s="13">
        <v>179700</v>
      </c>
      <c r="S1509" s="13">
        <v>363500</v>
      </c>
      <c r="T1509" s="13">
        <v>116000</v>
      </c>
      <c r="U1509" s="13">
        <v>94300</v>
      </c>
      <c r="V1509" s="13">
        <v>14000</v>
      </c>
      <c r="W1509" s="13">
        <v>-16300</v>
      </c>
      <c r="X1509" s="13">
        <v>199100</v>
      </c>
      <c r="Y1509" s="13">
        <v>407100</v>
      </c>
    </row>
    <row r="1510" spans="2:25" x14ac:dyDescent="0.25">
      <c r="B1510" s="2">
        <v>1505</v>
      </c>
      <c r="C1510" s="2">
        <v>2013</v>
      </c>
      <c r="D1510" s="1">
        <v>57026</v>
      </c>
      <c r="E1510" t="s">
        <v>140</v>
      </c>
      <c r="F1510" s="2" t="s">
        <v>1</v>
      </c>
      <c r="G1510" s="13">
        <v>352248100</v>
      </c>
      <c r="H1510" s="13">
        <v>1100</v>
      </c>
      <c r="I1510" s="13">
        <v>25600</v>
      </c>
      <c r="J1510" s="13">
        <v>0</v>
      </c>
      <c r="K1510" s="13">
        <v>0</v>
      </c>
      <c r="L1510" s="13">
        <v>1000</v>
      </c>
      <c r="M1510" s="13">
        <v>27700</v>
      </c>
      <c r="N1510" s="13">
        <v>222800</v>
      </c>
      <c r="O1510" s="13">
        <v>135000</v>
      </c>
      <c r="P1510" s="13">
        <v>4100</v>
      </c>
      <c r="Q1510" s="13">
        <v>0</v>
      </c>
      <c r="R1510" s="13">
        <v>2034900</v>
      </c>
      <c r="S1510" s="13">
        <v>2396800</v>
      </c>
      <c r="T1510" s="13">
        <v>223900</v>
      </c>
      <c r="U1510" s="13">
        <v>160600</v>
      </c>
      <c r="V1510" s="13">
        <v>4100</v>
      </c>
      <c r="W1510" s="13">
        <v>0</v>
      </c>
      <c r="X1510" s="13">
        <v>2035900</v>
      </c>
      <c r="Y1510" s="13">
        <v>2424500</v>
      </c>
    </row>
    <row r="1511" spans="2:25" x14ac:dyDescent="0.25">
      <c r="B1511" s="2">
        <v>1506</v>
      </c>
      <c r="C1511" s="2">
        <v>2013</v>
      </c>
      <c r="D1511" s="1">
        <v>57028</v>
      </c>
      <c r="E1511" t="s">
        <v>1099</v>
      </c>
      <c r="F1511" s="2" t="s">
        <v>1</v>
      </c>
      <c r="G1511" s="13">
        <v>298079000</v>
      </c>
      <c r="H1511" s="13">
        <v>0</v>
      </c>
      <c r="I1511" s="13">
        <v>0</v>
      </c>
      <c r="J1511" s="13">
        <v>0</v>
      </c>
      <c r="K1511" s="13">
        <v>0</v>
      </c>
      <c r="L1511" s="13">
        <v>0</v>
      </c>
      <c r="M1511" s="13">
        <v>0</v>
      </c>
      <c r="N1511" s="13">
        <v>249400</v>
      </c>
      <c r="O1511" s="13">
        <v>47700</v>
      </c>
      <c r="P1511" s="13">
        <v>98400</v>
      </c>
      <c r="Q1511" s="13">
        <v>0</v>
      </c>
      <c r="R1511" s="13">
        <v>225300</v>
      </c>
      <c r="S1511" s="13">
        <v>620800</v>
      </c>
      <c r="T1511" s="13">
        <v>249400</v>
      </c>
      <c r="U1511" s="13">
        <v>47700</v>
      </c>
      <c r="V1511" s="13">
        <v>98400</v>
      </c>
      <c r="W1511" s="13">
        <v>0</v>
      </c>
      <c r="X1511" s="13">
        <v>225300</v>
      </c>
      <c r="Y1511" s="13">
        <v>620800</v>
      </c>
    </row>
    <row r="1512" spans="2:25" x14ac:dyDescent="0.25">
      <c r="B1512" s="2">
        <v>1507</v>
      </c>
      <c r="C1512" s="2">
        <v>2013</v>
      </c>
      <c r="D1512" s="1">
        <v>57030</v>
      </c>
      <c r="E1512" t="s">
        <v>1100</v>
      </c>
      <c r="F1512" s="2" t="s">
        <v>1</v>
      </c>
      <c r="G1512" s="13">
        <v>41007900</v>
      </c>
      <c r="H1512" s="13">
        <v>0</v>
      </c>
      <c r="I1512" s="13">
        <v>96700</v>
      </c>
      <c r="J1512" s="13">
        <v>0</v>
      </c>
      <c r="K1512" s="13">
        <v>0</v>
      </c>
      <c r="L1512" s="13">
        <v>0</v>
      </c>
      <c r="M1512" s="13">
        <v>96700</v>
      </c>
      <c r="N1512" s="13">
        <v>1000</v>
      </c>
      <c r="O1512" s="13">
        <v>65500</v>
      </c>
      <c r="P1512" s="13">
        <v>0</v>
      </c>
      <c r="Q1512" s="13">
        <v>-2000</v>
      </c>
      <c r="R1512" s="13">
        <v>62500</v>
      </c>
      <c r="S1512" s="13">
        <v>127000</v>
      </c>
      <c r="T1512" s="13">
        <v>1000</v>
      </c>
      <c r="U1512" s="13">
        <v>162200</v>
      </c>
      <c r="V1512" s="13">
        <v>0</v>
      </c>
      <c r="W1512" s="13">
        <v>-2000</v>
      </c>
      <c r="X1512" s="13">
        <v>62500</v>
      </c>
      <c r="Y1512" s="13">
        <v>223700</v>
      </c>
    </row>
    <row r="1513" spans="2:25" x14ac:dyDescent="0.25">
      <c r="B1513" s="2">
        <v>1508</v>
      </c>
      <c r="C1513" s="2">
        <v>2013</v>
      </c>
      <c r="D1513" s="1">
        <v>57032</v>
      </c>
      <c r="E1513" t="s">
        <v>1101</v>
      </c>
      <c r="F1513" s="2" t="s">
        <v>1</v>
      </c>
      <c r="G1513" s="13">
        <v>216260600</v>
      </c>
      <c r="H1513" s="13">
        <v>0</v>
      </c>
      <c r="I1513" s="13">
        <v>0</v>
      </c>
      <c r="J1513" s="13">
        <v>0</v>
      </c>
      <c r="K1513" s="13">
        <v>0</v>
      </c>
      <c r="L1513" s="13">
        <v>0</v>
      </c>
      <c r="M1513" s="13">
        <v>0</v>
      </c>
      <c r="N1513" s="13">
        <v>261400</v>
      </c>
      <c r="O1513" s="13">
        <v>110800</v>
      </c>
      <c r="P1513" s="13">
        <v>12000</v>
      </c>
      <c r="Q1513" s="13">
        <v>-33900</v>
      </c>
      <c r="R1513" s="13">
        <v>1083100</v>
      </c>
      <c r="S1513" s="13">
        <v>1433400</v>
      </c>
      <c r="T1513" s="13">
        <v>261400</v>
      </c>
      <c r="U1513" s="13">
        <v>110800</v>
      </c>
      <c r="V1513" s="13">
        <v>12000</v>
      </c>
      <c r="W1513" s="13">
        <v>-33900</v>
      </c>
      <c r="X1513" s="13">
        <v>1083100</v>
      </c>
      <c r="Y1513" s="13">
        <v>1433400</v>
      </c>
    </row>
    <row r="1514" spans="2:25" x14ac:dyDescent="0.25">
      <c r="B1514" s="2">
        <v>1509</v>
      </c>
      <c r="C1514" s="2">
        <v>2013</v>
      </c>
      <c r="D1514" s="1">
        <v>57111</v>
      </c>
      <c r="E1514" t="s">
        <v>1088</v>
      </c>
      <c r="F1514" s="2" t="s">
        <v>19</v>
      </c>
      <c r="G1514" s="13">
        <v>3282500</v>
      </c>
      <c r="H1514" s="13">
        <v>0</v>
      </c>
      <c r="I1514" s="13">
        <v>0</v>
      </c>
      <c r="J1514" s="13">
        <v>0</v>
      </c>
      <c r="K1514" s="13">
        <v>0</v>
      </c>
      <c r="L1514" s="13">
        <v>0</v>
      </c>
      <c r="M1514" s="13">
        <v>0</v>
      </c>
      <c r="N1514" s="13">
        <v>1600</v>
      </c>
      <c r="O1514" s="13">
        <v>700</v>
      </c>
      <c r="P1514" s="13">
        <v>0</v>
      </c>
      <c r="Q1514" s="13">
        <v>800</v>
      </c>
      <c r="R1514" s="13">
        <v>15800</v>
      </c>
      <c r="S1514" s="13">
        <v>18900</v>
      </c>
      <c r="T1514" s="13">
        <v>1600</v>
      </c>
      <c r="U1514" s="13">
        <v>700</v>
      </c>
      <c r="V1514" s="13">
        <v>0</v>
      </c>
      <c r="W1514" s="13">
        <v>800</v>
      </c>
      <c r="X1514" s="13">
        <v>15800</v>
      </c>
      <c r="Y1514" s="13">
        <v>18900</v>
      </c>
    </row>
    <row r="1515" spans="2:25" x14ac:dyDescent="0.25">
      <c r="B1515" s="2">
        <v>1510</v>
      </c>
      <c r="C1515" s="2">
        <v>2013</v>
      </c>
      <c r="D1515" s="1">
        <v>57121</v>
      </c>
      <c r="E1515" t="s">
        <v>1102</v>
      </c>
      <c r="F1515" s="2" t="s">
        <v>19</v>
      </c>
      <c r="G1515" s="13">
        <v>6839400</v>
      </c>
      <c r="H1515" s="13">
        <v>0</v>
      </c>
      <c r="I1515" s="13">
        <v>17200</v>
      </c>
      <c r="J1515" s="13">
        <v>0</v>
      </c>
      <c r="K1515" s="13">
        <v>0</v>
      </c>
      <c r="L1515" s="13">
        <v>500</v>
      </c>
      <c r="M1515" s="13">
        <v>17700</v>
      </c>
      <c r="N1515" s="13">
        <v>35000</v>
      </c>
      <c r="O1515" s="13">
        <v>25000</v>
      </c>
      <c r="P1515" s="13">
        <v>0</v>
      </c>
      <c r="Q1515" s="13">
        <v>2200</v>
      </c>
      <c r="R1515" s="13">
        <v>126000</v>
      </c>
      <c r="S1515" s="13">
        <v>188200</v>
      </c>
      <c r="T1515" s="13">
        <v>35000</v>
      </c>
      <c r="U1515" s="13">
        <v>42200</v>
      </c>
      <c r="V1515" s="13">
        <v>0</v>
      </c>
      <c r="W1515" s="13">
        <v>2200</v>
      </c>
      <c r="X1515" s="13">
        <v>126500</v>
      </c>
      <c r="Y1515" s="13">
        <v>205900</v>
      </c>
    </row>
    <row r="1516" spans="2:25" x14ac:dyDescent="0.25">
      <c r="B1516" s="2">
        <v>1511</v>
      </c>
      <c r="C1516" s="2">
        <v>2013</v>
      </c>
      <c r="D1516" s="1">
        <v>57176</v>
      </c>
      <c r="E1516" t="s">
        <v>1097</v>
      </c>
      <c r="F1516" s="2" t="s">
        <v>19</v>
      </c>
      <c r="G1516" s="13">
        <v>7133500</v>
      </c>
      <c r="H1516" s="13">
        <v>900</v>
      </c>
      <c r="I1516" s="13">
        <v>79700</v>
      </c>
      <c r="J1516" s="13">
        <v>0</v>
      </c>
      <c r="K1516" s="13">
        <v>0</v>
      </c>
      <c r="L1516" s="13">
        <v>900</v>
      </c>
      <c r="M1516" s="13">
        <v>81500</v>
      </c>
      <c r="N1516" s="13">
        <v>91300</v>
      </c>
      <c r="O1516" s="13">
        <v>8300</v>
      </c>
      <c r="P1516" s="13">
        <v>0</v>
      </c>
      <c r="Q1516" s="13">
        <v>0</v>
      </c>
      <c r="R1516" s="13">
        <v>8700</v>
      </c>
      <c r="S1516" s="13">
        <v>108300</v>
      </c>
      <c r="T1516" s="13">
        <v>92200</v>
      </c>
      <c r="U1516" s="13">
        <v>88000</v>
      </c>
      <c r="V1516" s="13">
        <v>0</v>
      </c>
      <c r="W1516" s="13">
        <v>0</v>
      </c>
      <c r="X1516" s="13">
        <v>9600</v>
      </c>
      <c r="Y1516" s="13">
        <v>189800</v>
      </c>
    </row>
    <row r="1517" spans="2:25" x14ac:dyDescent="0.25">
      <c r="B1517" s="2">
        <v>1512</v>
      </c>
      <c r="C1517" s="2">
        <v>2013</v>
      </c>
      <c r="D1517" s="1">
        <v>57190</v>
      </c>
      <c r="E1517" t="s">
        <v>1101</v>
      </c>
      <c r="F1517" s="2" t="s">
        <v>19</v>
      </c>
      <c r="G1517" s="13">
        <v>13278400</v>
      </c>
      <c r="H1517" s="13">
        <v>100</v>
      </c>
      <c r="I1517" s="13">
        <v>300</v>
      </c>
      <c r="J1517" s="13">
        <v>0</v>
      </c>
      <c r="K1517" s="13">
        <v>0</v>
      </c>
      <c r="L1517" s="13">
        <v>500</v>
      </c>
      <c r="M1517" s="13">
        <v>900</v>
      </c>
      <c r="N1517" s="13">
        <v>251400</v>
      </c>
      <c r="O1517" s="13">
        <v>74300</v>
      </c>
      <c r="P1517" s="13">
        <v>0</v>
      </c>
      <c r="Q1517" s="13">
        <v>23000</v>
      </c>
      <c r="R1517" s="13">
        <v>43000</v>
      </c>
      <c r="S1517" s="13">
        <v>391700</v>
      </c>
      <c r="T1517" s="13">
        <v>251500</v>
      </c>
      <c r="U1517" s="13">
        <v>74600</v>
      </c>
      <c r="V1517" s="13">
        <v>0</v>
      </c>
      <c r="W1517" s="13">
        <v>23000</v>
      </c>
      <c r="X1517" s="13">
        <v>43500</v>
      </c>
      <c r="Y1517" s="13">
        <v>392600</v>
      </c>
    </row>
    <row r="1518" spans="2:25" x14ac:dyDescent="0.25">
      <c r="B1518" s="2">
        <v>1513</v>
      </c>
      <c r="C1518" s="2">
        <v>2013</v>
      </c>
      <c r="D1518" s="1">
        <v>57236</v>
      </c>
      <c r="E1518" t="s">
        <v>1091</v>
      </c>
      <c r="F1518" s="2" t="s">
        <v>20</v>
      </c>
      <c r="G1518" s="13">
        <v>226451000</v>
      </c>
      <c r="H1518" s="13">
        <v>92800</v>
      </c>
      <c r="I1518" s="13">
        <v>371300</v>
      </c>
      <c r="J1518" s="13">
        <v>0</v>
      </c>
      <c r="K1518" s="13">
        <v>0</v>
      </c>
      <c r="L1518" s="13">
        <v>11600</v>
      </c>
      <c r="M1518" s="13">
        <v>475700</v>
      </c>
      <c r="N1518" s="13">
        <v>7484900</v>
      </c>
      <c r="O1518" s="13">
        <v>1973300</v>
      </c>
      <c r="P1518" s="13">
        <v>9100</v>
      </c>
      <c r="Q1518" s="13">
        <v>0</v>
      </c>
      <c r="R1518" s="13">
        <v>483500</v>
      </c>
      <c r="S1518" s="13">
        <v>9950800</v>
      </c>
      <c r="T1518" s="13">
        <v>7577700</v>
      </c>
      <c r="U1518" s="13">
        <v>2344600</v>
      </c>
      <c r="V1518" s="13">
        <v>9100</v>
      </c>
      <c r="W1518" s="13">
        <v>0</v>
      </c>
      <c r="X1518" s="13">
        <v>495100</v>
      </c>
      <c r="Y1518" s="13">
        <v>10426500</v>
      </c>
    </row>
    <row r="1519" spans="2:25" x14ac:dyDescent="0.25">
      <c r="B1519" s="2">
        <v>1514</v>
      </c>
      <c r="C1519" s="2">
        <v>2013</v>
      </c>
      <c r="D1519" s="1">
        <v>58002</v>
      </c>
      <c r="E1519" t="s">
        <v>1103</v>
      </c>
      <c r="F1519" s="2" t="s">
        <v>1</v>
      </c>
      <c r="G1519" s="13">
        <v>55389700</v>
      </c>
      <c r="H1519" s="13">
        <v>0</v>
      </c>
      <c r="I1519" s="13">
        <v>0</v>
      </c>
      <c r="J1519" s="13">
        <v>0</v>
      </c>
      <c r="K1519" s="13">
        <v>0</v>
      </c>
      <c r="L1519" s="13">
        <v>0</v>
      </c>
      <c r="M1519" s="13">
        <v>0</v>
      </c>
      <c r="N1519" s="13">
        <v>140400</v>
      </c>
      <c r="O1519" s="13">
        <v>46500</v>
      </c>
      <c r="P1519" s="13">
        <v>0</v>
      </c>
      <c r="Q1519" s="13">
        <v>21600</v>
      </c>
      <c r="R1519" s="13">
        <v>212600</v>
      </c>
      <c r="S1519" s="13">
        <v>421100</v>
      </c>
      <c r="T1519" s="13">
        <v>140400</v>
      </c>
      <c r="U1519" s="13">
        <v>46500</v>
      </c>
      <c r="V1519" s="13">
        <v>0</v>
      </c>
      <c r="W1519" s="13">
        <v>21600</v>
      </c>
      <c r="X1519" s="13">
        <v>212600</v>
      </c>
      <c r="Y1519" s="13">
        <v>421100</v>
      </c>
    </row>
    <row r="1520" spans="2:25" x14ac:dyDescent="0.25">
      <c r="B1520" s="2">
        <v>1515</v>
      </c>
      <c r="C1520" s="2">
        <v>2013</v>
      </c>
      <c r="D1520" s="1">
        <v>58004</v>
      </c>
      <c r="E1520" t="s">
        <v>1104</v>
      </c>
      <c r="F1520" s="2" t="s">
        <v>1</v>
      </c>
      <c r="G1520" s="13">
        <v>123037000</v>
      </c>
      <c r="H1520" s="13">
        <v>32000</v>
      </c>
      <c r="I1520" s="13">
        <v>1216400</v>
      </c>
      <c r="J1520" s="13">
        <v>0</v>
      </c>
      <c r="K1520" s="13">
        <v>0</v>
      </c>
      <c r="L1520" s="13">
        <v>16400</v>
      </c>
      <c r="M1520" s="13">
        <v>1264800</v>
      </c>
      <c r="N1520" s="13">
        <v>68900</v>
      </c>
      <c r="O1520" s="13">
        <v>867600</v>
      </c>
      <c r="P1520" s="13">
        <v>0</v>
      </c>
      <c r="Q1520" s="13">
        <v>265900</v>
      </c>
      <c r="R1520" s="13">
        <v>91800</v>
      </c>
      <c r="S1520" s="13">
        <v>1294200</v>
      </c>
      <c r="T1520" s="13">
        <v>100900</v>
      </c>
      <c r="U1520" s="13">
        <v>2084000</v>
      </c>
      <c r="V1520" s="13">
        <v>0</v>
      </c>
      <c r="W1520" s="13">
        <v>265900</v>
      </c>
      <c r="X1520" s="13">
        <v>108200</v>
      </c>
      <c r="Y1520" s="13">
        <v>2559000</v>
      </c>
    </row>
    <row r="1521" spans="2:25" x14ac:dyDescent="0.25">
      <c r="B1521" s="2">
        <v>1516</v>
      </c>
      <c r="C1521" s="2">
        <v>2013</v>
      </c>
      <c r="D1521" s="1">
        <v>58006</v>
      </c>
      <c r="E1521" t="s">
        <v>1105</v>
      </c>
      <c r="F1521" s="2" t="s">
        <v>1</v>
      </c>
      <c r="G1521" s="13">
        <v>45598400</v>
      </c>
      <c r="H1521" s="13">
        <v>0</v>
      </c>
      <c r="I1521" s="13">
        <v>0</v>
      </c>
      <c r="J1521" s="13">
        <v>0</v>
      </c>
      <c r="K1521" s="13">
        <v>0</v>
      </c>
      <c r="L1521" s="13">
        <v>0</v>
      </c>
      <c r="M1521" s="13">
        <v>0</v>
      </c>
      <c r="N1521" s="13">
        <v>45300</v>
      </c>
      <c r="O1521" s="13">
        <v>56500</v>
      </c>
      <c r="P1521" s="13">
        <v>0</v>
      </c>
      <c r="Q1521" s="13">
        <v>-6300</v>
      </c>
      <c r="R1521" s="13">
        <v>52800</v>
      </c>
      <c r="S1521" s="13">
        <v>148300</v>
      </c>
      <c r="T1521" s="13">
        <v>45300</v>
      </c>
      <c r="U1521" s="13">
        <v>56500</v>
      </c>
      <c r="V1521" s="13">
        <v>0</v>
      </c>
      <c r="W1521" s="13">
        <v>-6300</v>
      </c>
      <c r="X1521" s="13">
        <v>52800</v>
      </c>
      <c r="Y1521" s="13">
        <v>148300</v>
      </c>
    </row>
    <row r="1522" spans="2:25" x14ac:dyDescent="0.25">
      <c r="B1522" s="2">
        <v>1517</v>
      </c>
      <c r="C1522" s="2">
        <v>2013</v>
      </c>
      <c r="D1522" s="1">
        <v>58008</v>
      </c>
      <c r="E1522" t="s">
        <v>1106</v>
      </c>
      <c r="F1522" s="2" t="s">
        <v>1</v>
      </c>
      <c r="G1522" s="13">
        <v>17123200</v>
      </c>
      <c r="H1522" s="13">
        <v>0</v>
      </c>
      <c r="I1522" s="13">
        <v>0</v>
      </c>
      <c r="J1522" s="13">
        <v>0</v>
      </c>
      <c r="K1522" s="13">
        <v>0</v>
      </c>
      <c r="L1522" s="13">
        <v>0</v>
      </c>
      <c r="M1522" s="13">
        <v>0</v>
      </c>
      <c r="N1522" s="13">
        <v>657100</v>
      </c>
      <c r="O1522" s="13">
        <v>3300</v>
      </c>
      <c r="P1522" s="13">
        <v>0</v>
      </c>
      <c r="Q1522" s="13">
        <v>0</v>
      </c>
      <c r="R1522" s="13">
        <v>278100</v>
      </c>
      <c r="S1522" s="13">
        <v>938500</v>
      </c>
      <c r="T1522" s="13">
        <v>657100</v>
      </c>
      <c r="U1522" s="13">
        <v>3300</v>
      </c>
      <c r="V1522" s="13">
        <v>0</v>
      </c>
      <c r="W1522" s="13">
        <v>0</v>
      </c>
      <c r="X1522" s="13">
        <v>278100</v>
      </c>
      <c r="Y1522" s="13">
        <v>938500</v>
      </c>
    </row>
    <row r="1523" spans="2:25" x14ac:dyDescent="0.25">
      <c r="B1523" s="2">
        <v>1518</v>
      </c>
      <c r="C1523" s="2">
        <v>2013</v>
      </c>
      <c r="D1523" s="1">
        <v>58010</v>
      </c>
      <c r="E1523" t="s">
        <v>1107</v>
      </c>
      <c r="F1523" s="2" t="s">
        <v>1</v>
      </c>
      <c r="G1523" s="13">
        <v>188828300</v>
      </c>
      <c r="H1523" s="13">
        <v>200</v>
      </c>
      <c r="I1523" s="13">
        <v>16600</v>
      </c>
      <c r="J1523" s="13">
        <v>0</v>
      </c>
      <c r="K1523" s="13">
        <v>0</v>
      </c>
      <c r="L1523" s="13">
        <v>200</v>
      </c>
      <c r="M1523" s="13">
        <v>17000</v>
      </c>
      <c r="N1523" s="13">
        <v>652800</v>
      </c>
      <c r="O1523" s="13">
        <v>161700</v>
      </c>
      <c r="P1523" s="13">
        <v>0</v>
      </c>
      <c r="Q1523" s="13">
        <v>0</v>
      </c>
      <c r="R1523" s="13">
        <v>236400</v>
      </c>
      <c r="S1523" s="13">
        <v>1050900</v>
      </c>
      <c r="T1523" s="13">
        <v>653000</v>
      </c>
      <c r="U1523" s="13">
        <v>178300</v>
      </c>
      <c r="V1523" s="13">
        <v>0</v>
      </c>
      <c r="W1523" s="13">
        <v>0</v>
      </c>
      <c r="X1523" s="13">
        <v>236600</v>
      </c>
      <c r="Y1523" s="13">
        <v>1067900</v>
      </c>
    </row>
    <row r="1524" spans="2:25" x14ac:dyDescent="0.25">
      <c r="B1524" s="2">
        <v>1519</v>
      </c>
      <c r="C1524" s="2">
        <v>2013</v>
      </c>
      <c r="D1524" s="1">
        <v>58012</v>
      </c>
      <c r="E1524" t="s">
        <v>746</v>
      </c>
      <c r="F1524" s="2" t="s">
        <v>1</v>
      </c>
      <c r="G1524" s="13">
        <v>49677200</v>
      </c>
      <c r="H1524" s="13">
        <v>0</v>
      </c>
      <c r="I1524" s="13">
        <v>0</v>
      </c>
      <c r="J1524" s="13">
        <v>0</v>
      </c>
      <c r="K1524" s="13">
        <v>0</v>
      </c>
      <c r="L1524" s="13">
        <v>0</v>
      </c>
      <c r="M1524" s="13">
        <v>0</v>
      </c>
      <c r="N1524" s="13">
        <v>13200</v>
      </c>
      <c r="O1524" s="13">
        <v>47200</v>
      </c>
      <c r="P1524" s="13">
        <v>0</v>
      </c>
      <c r="Q1524" s="13">
        <v>27500</v>
      </c>
      <c r="R1524" s="13">
        <v>13700</v>
      </c>
      <c r="S1524" s="13">
        <v>101600</v>
      </c>
      <c r="T1524" s="13">
        <v>13200</v>
      </c>
      <c r="U1524" s="13">
        <v>47200</v>
      </c>
      <c r="V1524" s="13">
        <v>0</v>
      </c>
      <c r="W1524" s="13">
        <v>27500</v>
      </c>
      <c r="X1524" s="13">
        <v>13700</v>
      </c>
      <c r="Y1524" s="13">
        <v>101600</v>
      </c>
    </row>
    <row r="1525" spans="2:25" x14ac:dyDescent="0.25">
      <c r="B1525" s="2">
        <v>1520</v>
      </c>
      <c r="C1525" s="2">
        <v>2013</v>
      </c>
      <c r="D1525" s="1">
        <v>58014</v>
      </c>
      <c r="E1525" t="s">
        <v>1108</v>
      </c>
      <c r="F1525" s="2" t="s">
        <v>1</v>
      </c>
      <c r="G1525" s="13">
        <v>50220600</v>
      </c>
      <c r="H1525" s="13">
        <v>22500</v>
      </c>
      <c r="I1525" s="13">
        <v>15000</v>
      </c>
      <c r="J1525" s="13">
        <v>0</v>
      </c>
      <c r="K1525" s="13">
        <v>0</v>
      </c>
      <c r="L1525" s="13">
        <v>40500</v>
      </c>
      <c r="M1525" s="13">
        <v>78000</v>
      </c>
      <c r="N1525" s="13">
        <v>18200</v>
      </c>
      <c r="O1525" s="13">
        <v>103900</v>
      </c>
      <c r="P1525" s="13">
        <v>0</v>
      </c>
      <c r="Q1525" s="13">
        <v>0</v>
      </c>
      <c r="R1525" s="13">
        <v>119500</v>
      </c>
      <c r="S1525" s="13">
        <v>241600</v>
      </c>
      <c r="T1525" s="13">
        <v>40700</v>
      </c>
      <c r="U1525" s="13">
        <v>118900</v>
      </c>
      <c r="V1525" s="13">
        <v>0</v>
      </c>
      <c r="W1525" s="13">
        <v>0</v>
      </c>
      <c r="X1525" s="13">
        <v>160000</v>
      </c>
      <c r="Y1525" s="13">
        <v>319600</v>
      </c>
    </row>
    <row r="1526" spans="2:25" x14ac:dyDescent="0.25">
      <c r="B1526" s="2">
        <v>1521</v>
      </c>
      <c r="C1526" s="2">
        <v>2013</v>
      </c>
      <c r="D1526" s="1">
        <v>58016</v>
      </c>
      <c r="E1526" t="s">
        <v>1109</v>
      </c>
      <c r="F1526" s="2" t="s">
        <v>1</v>
      </c>
      <c r="G1526" s="13">
        <v>49172300</v>
      </c>
      <c r="H1526" s="13">
        <v>0</v>
      </c>
      <c r="I1526" s="13">
        <v>0</v>
      </c>
      <c r="J1526" s="13">
        <v>0</v>
      </c>
      <c r="K1526" s="13">
        <v>0</v>
      </c>
      <c r="L1526" s="13">
        <v>0</v>
      </c>
      <c r="M1526" s="13">
        <v>0</v>
      </c>
      <c r="N1526" s="13">
        <v>4000</v>
      </c>
      <c r="O1526" s="13">
        <v>3000</v>
      </c>
      <c r="P1526" s="13">
        <v>0</v>
      </c>
      <c r="Q1526" s="13">
        <v>0</v>
      </c>
      <c r="R1526" s="13">
        <v>2100</v>
      </c>
      <c r="S1526" s="13">
        <v>9100</v>
      </c>
      <c r="T1526" s="13">
        <v>4000</v>
      </c>
      <c r="U1526" s="13">
        <v>3000</v>
      </c>
      <c r="V1526" s="13">
        <v>0</v>
      </c>
      <c r="W1526" s="13">
        <v>0</v>
      </c>
      <c r="X1526" s="13">
        <v>2100</v>
      </c>
      <c r="Y1526" s="13">
        <v>9100</v>
      </c>
    </row>
    <row r="1527" spans="2:25" x14ac:dyDescent="0.25">
      <c r="B1527" s="2">
        <v>1522</v>
      </c>
      <c r="C1527" s="2">
        <v>2013</v>
      </c>
      <c r="D1527" s="1">
        <v>58018</v>
      </c>
      <c r="E1527" t="s">
        <v>198</v>
      </c>
      <c r="F1527" s="2" t="s">
        <v>1</v>
      </c>
      <c r="G1527" s="13">
        <v>64217100</v>
      </c>
      <c r="H1527" s="13">
        <v>200</v>
      </c>
      <c r="I1527" s="13">
        <v>0</v>
      </c>
      <c r="J1527" s="13">
        <v>0</v>
      </c>
      <c r="K1527" s="13">
        <v>0</v>
      </c>
      <c r="L1527" s="13">
        <v>0</v>
      </c>
      <c r="M1527" s="13">
        <v>200</v>
      </c>
      <c r="N1527" s="13">
        <v>76000</v>
      </c>
      <c r="O1527" s="13">
        <v>164800</v>
      </c>
      <c r="P1527" s="13">
        <v>0</v>
      </c>
      <c r="Q1527" s="13">
        <v>4800</v>
      </c>
      <c r="R1527" s="13">
        <v>347600</v>
      </c>
      <c r="S1527" s="13">
        <v>593200</v>
      </c>
      <c r="T1527" s="13">
        <v>76200</v>
      </c>
      <c r="U1527" s="13">
        <v>164800</v>
      </c>
      <c r="V1527" s="13">
        <v>0</v>
      </c>
      <c r="W1527" s="13">
        <v>4800</v>
      </c>
      <c r="X1527" s="13">
        <v>347600</v>
      </c>
      <c r="Y1527" s="13">
        <v>593400</v>
      </c>
    </row>
    <row r="1528" spans="2:25" x14ac:dyDescent="0.25">
      <c r="B1528" s="2">
        <v>1523</v>
      </c>
      <c r="C1528" s="2">
        <v>2013</v>
      </c>
      <c r="D1528" s="1">
        <v>58020</v>
      </c>
      <c r="E1528" t="s">
        <v>720</v>
      </c>
      <c r="F1528" s="2" t="s">
        <v>1</v>
      </c>
      <c r="G1528" s="13">
        <v>72043700</v>
      </c>
      <c r="H1528" s="13">
        <v>0</v>
      </c>
      <c r="I1528" s="13">
        <v>0</v>
      </c>
      <c r="J1528" s="13">
        <v>0</v>
      </c>
      <c r="K1528" s="13">
        <v>0</v>
      </c>
      <c r="L1528" s="13">
        <v>0</v>
      </c>
      <c r="M1528" s="13">
        <v>0</v>
      </c>
      <c r="N1528" s="13">
        <v>46800</v>
      </c>
      <c r="O1528" s="13">
        <v>115700</v>
      </c>
      <c r="P1528" s="13">
        <v>0</v>
      </c>
      <c r="Q1528" s="13">
        <v>100</v>
      </c>
      <c r="R1528" s="13">
        <v>107300</v>
      </c>
      <c r="S1528" s="13">
        <v>269900</v>
      </c>
      <c r="T1528" s="13">
        <v>46800</v>
      </c>
      <c r="U1528" s="13">
        <v>115700</v>
      </c>
      <c r="V1528" s="13">
        <v>0</v>
      </c>
      <c r="W1528" s="13">
        <v>100</v>
      </c>
      <c r="X1528" s="13">
        <v>107300</v>
      </c>
      <c r="Y1528" s="13">
        <v>269900</v>
      </c>
    </row>
    <row r="1529" spans="2:25" x14ac:dyDescent="0.25">
      <c r="B1529" s="2">
        <v>1524</v>
      </c>
      <c r="C1529" s="2">
        <v>2013</v>
      </c>
      <c r="D1529" s="1">
        <v>58022</v>
      </c>
      <c r="E1529" t="s">
        <v>907</v>
      </c>
      <c r="F1529" s="2" t="s">
        <v>1</v>
      </c>
      <c r="G1529" s="13">
        <v>62901400</v>
      </c>
      <c r="H1529" s="13">
        <v>2400</v>
      </c>
      <c r="I1529" s="13">
        <v>9700</v>
      </c>
      <c r="J1529" s="13">
        <v>0</v>
      </c>
      <c r="K1529" s="13">
        <v>0</v>
      </c>
      <c r="L1529" s="13">
        <v>100</v>
      </c>
      <c r="M1529" s="13">
        <v>12200</v>
      </c>
      <c r="N1529" s="13">
        <v>84400</v>
      </c>
      <c r="O1529" s="13">
        <v>180700</v>
      </c>
      <c r="P1529" s="13">
        <v>0</v>
      </c>
      <c r="Q1529" s="13">
        <v>-300</v>
      </c>
      <c r="R1529" s="13">
        <v>44600</v>
      </c>
      <c r="S1529" s="13">
        <v>309400</v>
      </c>
      <c r="T1529" s="13">
        <v>86800</v>
      </c>
      <c r="U1529" s="13">
        <v>190400</v>
      </c>
      <c r="V1529" s="13">
        <v>0</v>
      </c>
      <c r="W1529" s="13">
        <v>-300</v>
      </c>
      <c r="X1529" s="13">
        <v>44700</v>
      </c>
      <c r="Y1529" s="13">
        <v>321600</v>
      </c>
    </row>
    <row r="1530" spans="2:25" x14ac:dyDescent="0.25">
      <c r="B1530" s="2">
        <v>1525</v>
      </c>
      <c r="C1530" s="2">
        <v>2013</v>
      </c>
      <c r="D1530" s="1">
        <v>58024</v>
      </c>
      <c r="E1530" t="s">
        <v>332</v>
      </c>
      <c r="F1530" s="2" t="s">
        <v>1</v>
      </c>
      <c r="G1530" s="13">
        <v>51875000</v>
      </c>
      <c r="H1530" s="13">
        <v>0</v>
      </c>
      <c r="I1530" s="13">
        <v>60200</v>
      </c>
      <c r="J1530" s="13">
        <v>0</v>
      </c>
      <c r="K1530" s="13">
        <v>0</v>
      </c>
      <c r="L1530" s="13">
        <v>200</v>
      </c>
      <c r="M1530" s="13">
        <v>60400</v>
      </c>
      <c r="N1530" s="13">
        <v>15500</v>
      </c>
      <c r="O1530" s="13">
        <v>72600</v>
      </c>
      <c r="P1530" s="13">
        <v>0</v>
      </c>
      <c r="Q1530" s="13">
        <v>0</v>
      </c>
      <c r="R1530" s="13">
        <v>157700</v>
      </c>
      <c r="S1530" s="13">
        <v>245800</v>
      </c>
      <c r="T1530" s="13">
        <v>15500</v>
      </c>
      <c r="U1530" s="13">
        <v>132800</v>
      </c>
      <c r="V1530" s="13">
        <v>0</v>
      </c>
      <c r="W1530" s="13">
        <v>0</v>
      </c>
      <c r="X1530" s="13">
        <v>157900</v>
      </c>
      <c r="Y1530" s="13">
        <v>306200</v>
      </c>
    </row>
    <row r="1531" spans="2:25" x14ac:dyDescent="0.25">
      <c r="B1531" s="2">
        <v>1526</v>
      </c>
      <c r="C1531" s="2">
        <v>2013</v>
      </c>
      <c r="D1531" s="1">
        <v>58026</v>
      </c>
      <c r="E1531" t="s">
        <v>1110</v>
      </c>
      <c r="F1531" s="2" t="s">
        <v>1</v>
      </c>
      <c r="G1531" s="13">
        <v>47849300</v>
      </c>
      <c r="H1531" s="13">
        <v>0</v>
      </c>
      <c r="I1531" s="13">
        <v>0</v>
      </c>
      <c r="J1531" s="13">
        <v>0</v>
      </c>
      <c r="K1531" s="13">
        <v>0</v>
      </c>
      <c r="L1531" s="13">
        <v>0</v>
      </c>
      <c r="M1531" s="13">
        <v>0</v>
      </c>
      <c r="N1531" s="13">
        <v>0</v>
      </c>
      <c r="O1531" s="13">
        <v>0</v>
      </c>
      <c r="P1531" s="13">
        <v>0</v>
      </c>
      <c r="Q1531" s="13">
        <v>0</v>
      </c>
      <c r="R1531" s="13">
        <v>149700</v>
      </c>
      <c r="S1531" s="13">
        <v>149700</v>
      </c>
      <c r="T1531" s="13">
        <v>0</v>
      </c>
      <c r="U1531" s="13">
        <v>0</v>
      </c>
      <c r="V1531" s="13">
        <v>0</v>
      </c>
      <c r="W1531" s="13">
        <v>0</v>
      </c>
      <c r="X1531" s="13">
        <v>149700</v>
      </c>
      <c r="Y1531" s="13">
        <v>149700</v>
      </c>
    </row>
    <row r="1532" spans="2:25" x14ac:dyDescent="0.25">
      <c r="B1532" s="2">
        <v>1527</v>
      </c>
      <c r="C1532" s="2">
        <v>2013</v>
      </c>
      <c r="D1532" s="1">
        <v>58028</v>
      </c>
      <c r="E1532" t="s">
        <v>1111</v>
      </c>
      <c r="F1532" s="2" t="s">
        <v>1</v>
      </c>
      <c r="G1532" s="13">
        <v>89409400</v>
      </c>
      <c r="H1532" s="13">
        <v>0</v>
      </c>
      <c r="I1532" s="13">
        <v>0</v>
      </c>
      <c r="J1532" s="13">
        <v>0</v>
      </c>
      <c r="K1532" s="13">
        <v>0</v>
      </c>
      <c r="L1532" s="13">
        <v>0</v>
      </c>
      <c r="M1532" s="13">
        <v>0</v>
      </c>
      <c r="N1532" s="13">
        <v>21000</v>
      </c>
      <c r="O1532" s="13">
        <v>142200</v>
      </c>
      <c r="P1532" s="13">
        <v>0</v>
      </c>
      <c r="Q1532" s="13">
        <v>0</v>
      </c>
      <c r="R1532" s="13">
        <v>3200</v>
      </c>
      <c r="S1532" s="13">
        <v>166400</v>
      </c>
      <c r="T1532" s="13">
        <v>21000</v>
      </c>
      <c r="U1532" s="13">
        <v>142200</v>
      </c>
      <c r="V1532" s="13">
        <v>0</v>
      </c>
      <c r="W1532" s="13">
        <v>0</v>
      </c>
      <c r="X1532" s="13">
        <v>3200</v>
      </c>
      <c r="Y1532" s="13">
        <v>166400</v>
      </c>
    </row>
    <row r="1533" spans="2:25" x14ac:dyDescent="0.25">
      <c r="B1533" s="2">
        <v>1528</v>
      </c>
      <c r="C1533" s="2">
        <v>2013</v>
      </c>
      <c r="D1533" s="1">
        <v>58030</v>
      </c>
      <c r="E1533" t="s">
        <v>50</v>
      </c>
      <c r="F1533" s="2" t="s">
        <v>1</v>
      </c>
      <c r="G1533" s="13">
        <v>58176200</v>
      </c>
      <c r="H1533" s="13">
        <v>2900</v>
      </c>
      <c r="I1533" s="13">
        <v>215300</v>
      </c>
      <c r="J1533" s="13">
        <v>0</v>
      </c>
      <c r="K1533" s="13">
        <v>0</v>
      </c>
      <c r="L1533" s="13">
        <v>1000</v>
      </c>
      <c r="M1533" s="13">
        <v>219200</v>
      </c>
      <c r="N1533" s="13">
        <v>26500</v>
      </c>
      <c r="O1533" s="13">
        <v>140000</v>
      </c>
      <c r="P1533" s="13">
        <v>0</v>
      </c>
      <c r="Q1533" s="13">
        <v>100</v>
      </c>
      <c r="R1533" s="13">
        <v>260400</v>
      </c>
      <c r="S1533" s="13">
        <v>427000</v>
      </c>
      <c r="T1533" s="13">
        <v>29400</v>
      </c>
      <c r="U1533" s="13">
        <v>355300</v>
      </c>
      <c r="V1533" s="13">
        <v>0</v>
      </c>
      <c r="W1533" s="13">
        <v>100</v>
      </c>
      <c r="X1533" s="13">
        <v>261400</v>
      </c>
      <c r="Y1533" s="13">
        <v>646200</v>
      </c>
    </row>
    <row r="1534" spans="2:25" x14ac:dyDescent="0.25">
      <c r="B1534" s="2">
        <v>1529</v>
      </c>
      <c r="C1534" s="2">
        <v>2013</v>
      </c>
      <c r="D1534" s="1">
        <v>58032</v>
      </c>
      <c r="E1534" t="s">
        <v>1112</v>
      </c>
      <c r="F1534" s="2" t="s">
        <v>1</v>
      </c>
      <c r="G1534" s="13">
        <v>40744300</v>
      </c>
      <c r="H1534" s="13">
        <v>1000</v>
      </c>
      <c r="I1534" s="13">
        <v>11200</v>
      </c>
      <c r="J1534" s="13">
        <v>0</v>
      </c>
      <c r="K1534" s="13">
        <v>0</v>
      </c>
      <c r="L1534" s="13">
        <v>300</v>
      </c>
      <c r="M1534" s="13">
        <v>12500</v>
      </c>
      <c r="N1534" s="13">
        <v>5000</v>
      </c>
      <c r="O1534" s="13">
        <v>82800</v>
      </c>
      <c r="P1534" s="13">
        <v>0</v>
      </c>
      <c r="Q1534" s="13">
        <v>0</v>
      </c>
      <c r="R1534" s="13">
        <v>155900</v>
      </c>
      <c r="S1534" s="13">
        <v>243700</v>
      </c>
      <c r="T1534" s="13">
        <v>6000</v>
      </c>
      <c r="U1534" s="13">
        <v>94000</v>
      </c>
      <c r="V1534" s="13">
        <v>0</v>
      </c>
      <c r="W1534" s="13">
        <v>0</v>
      </c>
      <c r="X1534" s="13">
        <v>156200</v>
      </c>
      <c r="Y1534" s="13">
        <v>256200</v>
      </c>
    </row>
    <row r="1535" spans="2:25" x14ac:dyDescent="0.25">
      <c r="B1535" s="2">
        <v>1530</v>
      </c>
      <c r="C1535" s="2">
        <v>2013</v>
      </c>
      <c r="D1535" s="1">
        <v>58034</v>
      </c>
      <c r="E1535" t="s">
        <v>1113</v>
      </c>
      <c r="F1535" s="2" t="s">
        <v>1</v>
      </c>
      <c r="G1535" s="13">
        <v>40227700</v>
      </c>
      <c r="H1535" s="13">
        <v>0</v>
      </c>
      <c r="I1535" s="13">
        <v>0</v>
      </c>
      <c r="J1535" s="13">
        <v>0</v>
      </c>
      <c r="K1535" s="13">
        <v>0</v>
      </c>
      <c r="L1535" s="13">
        <v>0</v>
      </c>
      <c r="M1535" s="13">
        <v>0</v>
      </c>
      <c r="N1535" s="13">
        <v>34600</v>
      </c>
      <c r="O1535" s="13">
        <v>79200</v>
      </c>
      <c r="P1535" s="13">
        <v>0</v>
      </c>
      <c r="Q1535" s="13">
        <v>0</v>
      </c>
      <c r="R1535" s="13">
        <v>22200</v>
      </c>
      <c r="S1535" s="13">
        <v>136000</v>
      </c>
      <c r="T1535" s="13">
        <v>34600</v>
      </c>
      <c r="U1535" s="13">
        <v>79200</v>
      </c>
      <c r="V1535" s="13">
        <v>0</v>
      </c>
      <c r="W1535" s="13">
        <v>0</v>
      </c>
      <c r="X1535" s="13">
        <v>22200</v>
      </c>
      <c r="Y1535" s="13">
        <v>136000</v>
      </c>
    </row>
    <row r="1536" spans="2:25" x14ac:dyDescent="0.25">
      <c r="B1536" s="2">
        <v>1531</v>
      </c>
      <c r="C1536" s="2">
        <v>2013</v>
      </c>
      <c r="D1536" s="1">
        <v>58036</v>
      </c>
      <c r="E1536" t="s">
        <v>1114</v>
      </c>
      <c r="F1536" s="2" t="s">
        <v>1</v>
      </c>
      <c r="G1536" s="13">
        <v>75101200</v>
      </c>
      <c r="H1536" s="13">
        <v>400</v>
      </c>
      <c r="I1536" s="13">
        <v>24300</v>
      </c>
      <c r="J1536" s="13">
        <v>0</v>
      </c>
      <c r="K1536" s="13">
        <v>0</v>
      </c>
      <c r="L1536" s="13">
        <v>109300</v>
      </c>
      <c r="M1536" s="13">
        <v>134000</v>
      </c>
      <c r="N1536" s="13">
        <v>71500</v>
      </c>
      <c r="O1536" s="13">
        <v>123500</v>
      </c>
      <c r="P1536" s="13">
        <v>0</v>
      </c>
      <c r="Q1536" s="13">
        <v>0</v>
      </c>
      <c r="R1536" s="13">
        <v>30000</v>
      </c>
      <c r="S1536" s="13">
        <v>225000</v>
      </c>
      <c r="T1536" s="13">
        <v>71900</v>
      </c>
      <c r="U1536" s="13">
        <v>147800</v>
      </c>
      <c r="V1536" s="13">
        <v>0</v>
      </c>
      <c r="W1536" s="13">
        <v>0</v>
      </c>
      <c r="X1536" s="13">
        <v>139300</v>
      </c>
      <c r="Y1536" s="13">
        <v>359000</v>
      </c>
    </row>
    <row r="1537" spans="2:25" x14ac:dyDescent="0.25">
      <c r="B1537" s="2">
        <v>1532</v>
      </c>
      <c r="C1537" s="2">
        <v>2013</v>
      </c>
      <c r="D1537" s="1">
        <v>58038</v>
      </c>
      <c r="E1537" t="s">
        <v>1115</v>
      </c>
      <c r="F1537" s="2" t="s">
        <v>1</v>
      </c>
      <c r="G1537" s="13">
        <v>69928600</v>
      </c>
      <c r="H1537" s="13">
        <v>0</v>
      </c>
      <c r="I1537" s="13">
        <v>0</v>
      </c>
      <c r="J1537" s="13">
        <v>0</v>
      </c>
      <c r="K1537" s="13">
        <v>0</v>
      </c>
      <c r="L1537" s="13">
        <v>0</v>
      </c>
      <c r="M1537" s="13">
        <v>0</v>
      </c>
      <c r="N1537" s="13">
        <v>162800</v>
      </c>
      <c r="O1537" s="13">
        <v>37500</v>
      </c>
      <c r="P1537" s="13">
        <v>0</v>
      </c>
      <c r="Q1537" s="13">
        <v>0</v>
      </c>
      <c r="R1537" s="13">
        <v>257400</v>
      </c>
      <c r="S1537" s="13">
        <v>457700</v>
      </c>
      <c r="T1537" s="13">
        <v>162800</v>
      </c>
      <c r="U1537" s="13">
        <v>37500</v>
      </c>
      <c r="V1537" s="13">
        <v>0</v>
      </c>
      <c r="W1537" s="13">
        <v>0</v>
      </c>
      <c r="X1537" s="13">
        <v>257400</v>
      </c>
      <c r="Y1537" s="13">
        <v>457700</v>
      </c>
    </row>
    <row r="1538" spans="2:25" x14ac:dyDescent="0.25">
      <c r="B1538" s="2">
        <v>1533</v>
      </c>
      <c r="C1538" s="2">
        <v>2013</v>
      </c>
      <c r="D1538" s="1">
        <v>58040</v>
      </c>
      <c r="E1538" t="s">
        <v>1052</v>
      </c>
      <c r="F1538" s="2" t="s">
        <v>1</v>
      </c>
      <c r="G1538" s="13">
        <v>152769300</v>
      </c>
      <c r="H1538" s="13">
        <v>65700</v>
      </c>
      <c r="I1538" s="13">
        <v>4103800</v>
      </c>
      <c r="J1538" s="13">
        <v>0</v>
      </c>
      <c r="K1538" s="13">
        <v>0</v>
      </c>
      <c r="L1538" s="13">
        <v>34500</v>
      </c>
      <c r="M1538" s="13">
        <v>4204000</v>
      </c>
      <c r="N1538" s="13">
        <v>643200</v>
      </c>
      <c r="O1538" s="13">
        <v>473900</v>
      </c>
      <c r="P1538" s="13">
        <v>0</v>
      </c>
      <c r="Q1538" s="13">
        <v>0</v>
      </c>
      <c r="R1538" s="13">
        <v>130600</v>
      </c>
      <c r="S1538" s="13">
        <v>1247700</v>
      </c>
      <c r="T1538" s="13">
        <v>708900</v>
      </c>
      <c r="U1538" s="13">
        <v>4577700</v>
      </c>
      <c r="V1538" s="13">
        <v>0</v>
      </c>
      <c r="W1538" s="13">
        <v>0</v>
      </c>
      <c r="X1538" s="13">
        <v>165100</v>
      </c>
      <c r="Y1538" s="13">
        <v>5451700</v>
      </c>
    </row>
    <row r="1539" spans="2:25" x14ac:dyDescent="0.25">
      <c r="B1539" s="2">
        <v>1534</v>
      </c>
      <c r="C1539" s="2">
        <v>2013</v>
      </c>
      <c r="D1539" s="1">
        <v>58042</v>
      </c>
      <c r="E1539" t="s">
        <v>264</v>
      </c>
      <c r="F1539" s="2" t="s">
        <v>1</v>
      </c>
      <c r="G1539" s="13">
        <v>51272000</v>
      </c>
      <c r="H1539" s="13">
        <v>100</v>
      </c>
      <c r="I1539" s="13">
        <v>40300</v>
      </c>
      <c r="J1539" s="13">
        <v>0</v>
      </c>
      <c r="K1539" s="13">
        <v>0</v>
      </c>
      <c r="L1539" s="13">
        <v>70100</v>
      </c>
      <c r="M1539" s="13">
        <v>110500</v>
      </c>
      <c r="N1539" s="13">
        <v>269000</v>
      </c>
      <c r="O1539" s="13">
        <v>267800</v>
      </c>
      <c r="P1539" s="13">
        <v>400</v>
      </c>
      <c r="Q1539" s="13">
        <v>0</v>
      </c>
      <c r="R1539" s="13">
        <v>101300</v>
      </c>
      <c r="S1539" s="13">
        <v>638500</v>
      </c>
      <c r="T1539" s="13">
        <v>269100</v>
      </c>
      <c r="U1539" s="13">
        <v>308100</v>
      </c>
      <c r="V1539" s="13">
        <v>400</v>
      </c>
      <c r="W1539" s="13">
        <v>0</v>
      </c>
      <c r="X1539" s="13">
        <v>171400</v>
      </c>
      <c r="Y1539" s="13">
        <v>749000</v>
      </c>
    </row>
    <row r="1540" spans="2:25" x14ac:dyDescent="0.25">
      <c r="B1540" s="2">
        <v>1535</v>
      </c>
      <c r="C1540" s="2">
        <v>2013</v>
      </c>
      <c r="D1540" s="1">
        <v>58044</v>
      </c>
      <c r="E1540" t="s">
        <v>368</v>
      </c>
      <c r="F1540" s="2" t="s">
        <v>1</v>
      </c>
      <c r="G1540" s="13">
        <v>195055600</v>
      </c>
      <c r="H1540" s="13">
        <v>0</v>
      </c>
      <c r="I1540" s="13">
        <v>0</v>
      </c>
      <c r="J1540" s="13">
        <v>0</v>
      </c>
      <c r="K1540" s="13">
        <v>0</v>
      </c>
      <c r="L1540" s="13">
        <v>0</v>
      </c>
      <c r="M1540" s="13">
        <v>0</v>
      </c>
      <c r="N1540" s="13">
        <v>119800</v>
      </c>
      <c r="O1540" s="13">
        <v>96600</v>
      </c>
      <c r="P1540" s="13">
        <v>2300</v>
      </c>
      <c r="Q1540" s="13">
        <v>-2300</v>
      </c>
      <c r="R1540" s="13">
        <v>23600</v>
      </c>
      <c r="S1540" s="13">
        <v>240000</v>
      </c>
      <c r="T1540" s="13">
        <v>119800</v>
      </c>
      <c r="U1540" s="13">
        <v>96600</v>
      </c>
      <c r="V1540" s="13">
        <v>2300</v>
      </c>
      <c r="W1540" s="13">
        <v>-2300</v>
      </c>
      <c r="X1540" s="13">
        <v>23600</v>
      </c>
      <c r="Y1540" s="13">
        <v>240000</v>
      </c>
    </row>
    <row r="1541" spans="2:25" x14ac:dyDescent="0.25">
      <c r="B1541" s="2">
        <v>1536</v>
      </c>
      <c r="C1541" s="2">
        <v>2013</v>
      </c>
      <c r="D1541" s="1">
        <v>58046</v>
      </c>
      <c r="E1541" t="s">
        <v>1116</v>
      </c>
      <c r="F1541" s="2" t="s">
        <v>1</v>
      </c>
      <c r="G1541" s="13">
        <v>79107900</v>
      </c>
      <c r="H1541" s="13">
        <v>2800</v>
      </c>
      <c r="I1541" s="13">
        <v>36100</v>
      </c>
      <c r="J1541" s="13">
        <v>0</v>
      </c>
      <c r="K1541" s="13">
        <v>0</v>
      </c>
      <c r="L1541" s="13">
        <v>8100</v>
      </c>
      <c r="M1541" s="13">
        <v>47000</v>
      </c>
      <c r="N1541" s="13">
        <v>41200</v>
      </c>
      <c r="O1541" s="13">
        <v>95800</v>
      </c>
      <c r="P1541" s="13">
        <v>0</v>
      </c>
      <c r="Q1541" s="13">
        <v>0</v>
      </c>
      <c r="R1541" s="13">
        <v>20600</v>
      </c>
      <c r="S1541" s="13">
        <v>157600</v>
      </c>
      <c r="T1541" s="13">
        <v>44000</v>
      </c>
      <c r="U1541" s="13">
        <v>131900</v>
      </c>
      <c r="V1541" s="13">
        <v>0</v>
      </c>
      <c r="W1541" s="13">
        <v>0</v>
      </c>
      <c r="X1541" s="13">
        <v>28700</v>
      </c>
      <c r="Y1541" s="13">
        <v>204600</v>
      </c>
    </row>
    <row r="1542" spans="2:25" x14ac:dyDescent="0.25">
      <c r="B1542" s="2">
        <v>1537</v>
      </c>
      <c r="C1542" s="2">
        <v>2013</v>
      </c>
      <c r="D1542" s="1">
        <v>58048</v>
      </c>
      <c r="E1542" t="s">
        <v>1117</v>
      </c>
      <c r="F1542" s="2" t="s">
        <v>1</v>
      </c>
      <c r="G1542" s="13">
        <v>345645800</v>
      </c>
      <c r="H1542" s="13">
        <v>2800</v>
      </c>
      <c r="I1542" s="13">
        <v>117900</v>
      </c>
      <c r="J1542" s="13">
        <v>0</v>
      </c>
      <c r="K1542" s="13">
        <v>0</v>
      </c>
      <c r="L1542" s="13">
        <v>4400</v>
      </c>
      <c r="M1542" s="13">
        <v>125100</v>
      </c>
      <c r="N1542" s="13">
        <v>401000</v>
      </c>
      <c r="O1542" s="13">
        <v>412200</v>
      </c>
      <c r="P1542" s="13">
        <v>15700</v>
      </c>
      <c r="Q1542" s="13">
        <v>-100</v>
      </c>
      <c r="R1542" s="13">
        <v>526600</v>
      </c>
      <c r="S1542" s="13">
        <v>1355400</v>
      </c>
      <c r="T1542" s="13">
        <v>403800</v>
      </c>
      <c r="U1542" s="13">
        <v>530100</v>
      </c>
      <c r="V1542" s="13">
        <v>15700</v>
      </c>
      <c r="W1542" s="13">
        <v>-100</v>
      </c>
      <c r="X1542" s="13">
        <v>531000</v>
      </c>
      <c r="Y1542" s="13">
        <v>1480500</v>
      </c>
    </row>
    <row r="1543" spans="2:25" x14ac:dyDescent="0.25">
      <c r="B1543" s="2">
        <v>1538</v>
      </c>
      <c r="C1543" s="2">
        <v>2013</v>
      </c>
      <c r="D1543" s="1">
        <v>58050</v>
      </c>
      <c r="E1543" t="s">
        <v>1118</v>
      </c>
      <c r="F1543" s="2" t="s">
        <v>1</v>
      </c>
      <c r="G1543" s="13">
        <v>67269400</v>
      </c>
      <c r="H1543" s="13">
        <v>200</v>
      </c>
      <c r="I1543" s="13">
        <v>17600</v>
      </c>
      <c r="J1543" s="13">
        <v>0</v>
      </c>
      <c r="K1543" s="13">
        <v>0</v>
      </c>
      <c r="L1543" s="13">
        <v>400</v>
      </c>
      <c r="M1543" s="13">
        <v>18200</v>
      </c>
      <c r="N1543" s="13">
        <v>742700</v>
      </c>
      <c r="O1543" s="13">
        <v>139400</v>
      </c>
      <c r="P1543" s="13">
        <v>0</v>
      </c>
      <c r="Q1543" s="13">
        <v>0</v>
      </c>
      <c r="R1543" s="13">
        <v>458200</v>
      </c>
      <c r="S1543" s="13">
        <v>1340300</v>
      </c>
      <c r="T1543" s="13">
        <v>742900</v>
      </c>
      <c r="U1543" s="13">
        <v>157000</v>
      </c>
      <c r="V1543" s="13">
        <v>0</v>
      </c>
      <c r="W1543" s="13">
        <v>0</v>
      </c>
      <c r="X1543" s="13">
        <v>458600</v>
      </c>
      <c r="Y1543" s="13">
        <v>1358500</v>
      </c>
    </row>
    <row r="1544" spans="2:25" x14ac:dyDescent="0.25">
      <c r="B1544" s="2">
        <v>1539</v>
      </c>
      <c r="C1544" s="2">
        <v>2013</v>
      </c>
      <c r="D1544" s="1">
        <v>58101</v>
      </c>
      <c r="E1544" t="s">
        <v>1105</v>
      </c>
      <c r="F1544" s="2" t="s">
        <v>19</v>
      </c>
      <c r="G1544" s="13">
        <v>8039100</v>
      </c>
      <c r="H1544" s="13">
        <v>500</v>
      </c>
      <c r="I1544" s="13">
        <v>3800</v>
      </c>
      <c r="J1544" s="13">
        <v>0</v>
      </c>
      <c r="K1544" s="13">
        <v>0</v>
      </c>
      <c r="L1544" s="13">
        <v>300</v>
      </c>
      <c r="M1544" s="13">
        <v>4600</v>
      </c>
      <c r="N1544" s="13">
        <v>16300</v>
      </c>
      <c r="O1544" s="13">
        <v>52800</v>
      </c>
      <c r="P1544" s="13">
        <v>0</v>
      </c>
      <c r="Q1544" s="13">
        <v>1200</v>
      </c>
      <c r="R1544" s="13">
        <v>20200</v>
      </c>
      <c r="S1544" s="13">
        <v>90500</v>
      </c>
      <c r="T1544" s="13">
        <v>16800</v>
      </c>
      <c r="U1544" s="13">
        <v>56600</v>
      </c>
      <c r="V1544" s="13">
        <v>0</v>
      </c>
      <c r="W1544" s="13">
        <v>1200</v>
      </c>
      <c r="X1544" s="13">
        <v>20500</v>
      </c>
      <c r="Y1544" s="13">
        <v>95100</v>
      </c>
    </row>
    <row r="1545" spans="2:25" x14ac:dyDescent="0.25">
      <c r="B1545" s="2">
        <v>1540</v>
      </c>
      <c r="C1545" s="2">
        <v>2013</v>
      </c>
      <c r="D1545" s="1">
        <v>58106</v>
      </c>
      <c r="E1545" t="s">
        <v>746</v>
      </c>
      <c r="F1545" s="2" t="s">
        <v>19</v>
      </c>
      <c r="G1545" s="13">
        <v>31145000</v>
      </c>
      <c r="H1545" s="13">
        <v>34800</v>
      </c>
      <c r="I1545" s="13">
        <v>51500</v>
      </c>
      <c r="J1545" s="13">
        <v>0</v>
      </c>
      <c r="K1545" s="13">
        <v>0</v>
      </c>
      <c r="L1545" s="13">
        <v>72300</v>
      </c>
      <c r="M1545" s="13">
        <v>158600</v>
      </c>
      <c r="N1545" s="13">
        <v>518500</v>
      </c>
      <c r="O1545" s="13">
        <v>39700</v>
      </c>
      <c r="P1545" s="13">
        <v>0</v>
      </c>
      <c r="Q1545" s="13">
        <v>0</v>
      </c>
      <c r="R1545" s="13">
        <v>0</v>
      </c>
      <c r="S1545" s="13">
        <v>558200</v>
      </c>
      <c r="T1545" s="13">
        <v>553300</v>
      </c>
      <c r="U1545" s="13">
        <v>91200</v>
      </c>
      <c r="V1545" s="13">
        <v>0</v>
      </c>
      <c r="W1545" s="13">
        <v>0</v>
      </c>
      <c r="X1545" s="13">
        <v>72300</v>
      </c>
      <c r="Y1545" s="13">
        <v>716800</v>
      </c>
    </row>
    <row r="1546" spans="2:25" x14ac:dyDescent="0.25">
      <c r="B1546" s="2">
        <v>1541</v>
      </c>
      <c r="C1546" s="2">
        <v>2013</v>
      </c>
      <c r="D1546" s="1">
        <v>58107</v>
      </c>
      <c r="E1546" t="s">
        <v>1119</v>
      </c>
      <c r="F1546" s="2" t="s">
        <v>19</v>
      </c>
      <c r="G1546" s="13">
        <v>72591500</v>
      </c>
      <c r="H1546" s="13">
        <v>118800</v>
      </c>
      <c r="I1546" s="13">
        <v>162100</v>
      </c>
      <c r="J1546" s="13">
        <v>0</v>
      </c>
      <c r="K1546" s="13">
        <v>0</v>
      </c>
      <c r="L1546" s="13">
        <v>15300</v>
      </c>
      <c r="M1546" s="13">
        <v>296200</v>
      </c>
      <c r="N1546" s="13">
        <v>976200</v>
      </c>
      <c r="O1546" s="13">
        <v>626000</v>
      </c>
      <c r="P1546" s="13">
        <v>0</v>
      </c>
      <c r="Q1546" s="13">
        <v>0</v>
      </c>
      <c r="R1546" s="13">
        <v>416100</v>
      </c>
      <c r="S1546" s="13">
        <v>2018300</v>
      </c>
      <c r="T1546" s="13">
        <v>1095000</v>
      </c>
      <c r="U1546" s="13">
        <v>788100</v>
      </c>
      <c r="V1546" s="13">
        <v>0</v>
      </c>
      <c r="W1546" s="13">
        <v>0</v>
      </c>
      <c r="X1546" s="13">
        <v>431400</v>
      </c>
      <c r="Y1546" s="13">
        <v>2314500</v>
      </c>
    </row>
    <row r="1547" spans="2:25" x14ac:dyDescent="0.25">
      <c r="B1547" s="2">
        <v>1542</v>
      </c>
      <c r="C1547" s="2">
        <v>2013</v>
      </c>
      <c r="D1547" s="1">
        <v>58108</v>
      </c>
      <c r="E1547" t="s">
        <v>1120</v>
      </c>
      <c r="F1547" s="2" t="s">
        <v>19</v>
      </c>
      <c r="G1547" s="13">
        <v>8804400</v>
      </c>
      <c r="H1547" s="13">
        <v>0</v>
      </c>
      <c r="I1547" s="13">
        <v>0</v>
      </c>
      <c r="J1547" s="13">
        <v>0</v>
      </c>
      <c r="K1547" s="13">
        <v>0</v>
      </c>
      <c r="L1547" s="13">
        <v>0</v>
      </c>
      <c r="M1547" s="13">
        <v>0</v>
      </c>
      <c r="N1547" s="13">
        <v>140600</v>
      </c>
      <c r="O1547" s="13">
        <v>46500</v>
      </c>
      <c r="P1547" s="13">
        <v>0</v>
      </c>
      <c r="Q1547" s="13">
        <v>-6900</v>
      </c>
      <c r="R1547" s="13">
        <v>11100</v>
      </c>
      <c r="S1547" s="13">
        <v>191300</v>
      </c>
      <c r="T1547" s="13">
        <v>140600</v>
      </c>
      <c r="U1547" s="13">
        <v>46500</v>
      </c>
      <c r="V1547" s="13">
        <v>0</v>
      </c>
      <c r="W1547" s="13">
        <v>-6900</v>
      </c>
      <c r="X1547" s="13">
        <v>11100</v>
      </c>
      <c r="Y1547" s="13">
        <v>191300</v>
      </c>
    </row>
    <row r="1548" spans="2:25" x14ac:dyDescent="0.25">
      <c r="B1548" s="2">
        <v>1543</v>
      </c>
      <c r="C1548" s="2">
        <v>2013</v>
      </c>
      <c r="D1548" s="1">
        <v>58111</v>
      </c>
      <c r="E1548" t="s">
        <v>1121</v>
      </c>
      <c r="F1548" s="2" t="s">
        <v>19</v>
      </c>
      <c r="G1548" s="13">
        <v>45859200</v>
      </c>
      <c r="H1548" s="13">
        <v>0</v>
      </c>
      <c r="I1548" s="13">
        <v>0</v>
      </c>
      <c r="J1548" s="13">
        <v>0</v>
      </c>
      <c r="K1548" s="13">
        <v>0</v>
      </c>
      <c r="L1548" s="13">
        <v>0</v>
      </c>
      <c r="M1548" s="13">
        <v>0</v>
      </c>
      <c r="N1548" s="13">
        <v>492100</v>
      </c>
      <c r="O1548" s="13">
        <v>335000</v>
      </c>
      <c r="P1548" s="13">
        <v>1800</v>
      </c>
      <c r="Q1548" s="13">
        <v>0</v>
      </c>
      <c r="R1548" s="13">
        <v>80600</v>
      </c>
      <c r="S1548" s="13">
        <v>909500</v>
      </c>
      <c r="T1548" s="13">
        <v>492100</v>
      </c>
      <c r="U1548" s="13">
        <v>335000</v>
      </c>
      <c r="V1548" s="13">
        <v>1800</v>
      </c>
      <c r="W1548" s="13">
        <v>0</v>
      </c>
      <c r="X1548" s="13">
        <v>80600</v>
      </c>
      <c r="Y1548" s="13">
        <v>909500</v>
      </c>
    </row>
    <row r="1549" spans="2:25" x14ac:dyDescent="0.25">
      <c r="B1549" s="2">
        <v>1544</v>
      </c>
      <c r="C1549" s="2">
        <v>2013</v>
      </c>
      <c r="D1549" s="1">
        <v>58121</v>
      </c>
      <c r="E1549" t="s">
        <v>1122</v>
      </c>
      <c r="F1549" s="2" t="s">
        <v>19</v>
      </c>
      <c r="G1549" s="13">
        <v>7213300</v>
      </c>
      <c r="H1549" s="13">
        <v>0</v>
      </c>
      <c r="I1549" s="13">
        <v>0</v>
      </c>
      <c r="J1549" s="13">
        <v>0</v>
      </c>
      <c r="K1549" s="13">
        <v>0</v>
      </c>
      <c r="L1549" s="13">
        <v>0</v>
      </c>
      <c r="M1549" s="13">
        <v>0</v>
      </c>
      <c r="N1549" s="13">
        <v>17600</v>
      </c>
      <c r="O1549" s="13">
        <v>0</v>
      </c>
      <c r="P1549" s="13">
        <v>0</v>
      </c>
      <c r="Q1549" s="13">
        <v>0</v>
      </c>
      <c r="R1549" s="13">
        <v>42000</v>
      </c>
      <c r="S1549" s="13">
        <v>59600</v>
      </c>
      <c r="T1549" s="13">
        <v>17600</v>
      </c>
      <c r="U1549" s="13">
        <v>0</v>
      </c>
      <c r="V1549" s="13">
        <v>0</v>
      </c>
      <c r="W1549" s="13">
        <v>0</v>
      </c>
      <c r="X1549" s="13">
        <v>42000</v>
      </c>
      <c r="Y1549" s="13">
        <v>59600</v>
      </c>
    </row>
    <row r="1550" spans="2:25" x14ac:dyDescent="0.25">
      <c r="B1550" s="2">
        <v>1545</v>
      </c>
      <c r="C1550" s="2">
        <v>2013</v>
      </c>
      <c r="D1550" s="1">
        <v>58131</v>
      </c>
      <c r="E1550" t="s">
        <v>1123</v>
      </c>
      <c r="F1550" s="2" t="s">
        <v>19</v>
      </c>
      <c r="G1550" s="13">
        <v>17411300</v>
      </c>
      <c r="H1550" s="13">
        <v>9100</v>
      </c>
      <c r="I1550" s="13">
        <v>1000</v>
      </c>
      <c r="J1550" s="13">
        <v>0</v>
      </c>
      <c r="K1550" s="13">
        <v>0</v>
      </c>
      <c r="L1550" s="13">
        <v>300</v>
      </c>
      <c r="M1550" s="13">
        <v>10400</v>
      </c>
      <c r="N1550" s="13">
        <v>176800</v>
      </c>
      <c r="O1550" s="13">
        <v>216500</v>
      </c>
      <c r="P1550" s="13">
        <v>0</v>
      </c>
      <c r="Q1550" s="13">
        <v>0</v>
      </c>
      <c r="R1550" s="13">
        <v>78400</v>
      </c>
      <c r="S1550" s="13">
        <v>471700</v>
      </c>
      <c r="T1550" s="13">
        <v>185900</v>
      </c>
      <c r="U1550" s="13">
        <v>217500</v>
      </c>
      <c r="V1550" s="13">
        <v>0</v>
      </c>
      <c r="W1550" s="13">
        <v>0</v>
      </c>
      <c r="X1550" s="13">
        <v>78700</v>
      </c>
      <c r="Y1550" s="13">
        <v>482100</v>
      </c>
    </row>
    <row r="1551" spans="2:25" x14ac:dyDescent="0.25">
      <c r="B1551" s="2">
        <v>1546</v>
      </c>
      <c r="C1551" s="2">
        <v>2013</v>
      </c>
      <c r="D1551" s="1">
        <v>58151</v>
      </c>
      <c r="E1551" t="s">
        <v>1124</v>
      </c>
      <c r="F1551" s="2" t="s">
        <v>19</v>
      </c>
      <c r="G1551" s="13">
        <v>10130700</v>
      </c>
      <c r="H1551" s="13">
        <v>7200</v>
      </c>
      <c r="I1551" s="13">
        <v>72300</v>
      </c>
      <c r="J1551" s="13">
        <v>0</v>
      </c>
      <c r="K1551" s="13">
        <v>0</v>
      </c>
      <c r="L1551" s="13">
        <v>2500</v>
      </c>
      <c r="M1551" s="13">
        <v>82000</v>
      </c>
      <c r="N1551" s="13">
        <v>68700</v>
      </c>
      <c r="O1551" s="13">
        <v>10200</v>
      </c>
      <c r="P1551" s="13">
        <v>0</v>
      </c>
      <c r="Q1551" s="13">
        <v>0</v>
      </c>
      <c r="R1551" s="13">
        <v>64700</v>
      </c>
      <c r="S1551" s="13">
        <v>143600</v>
      </c>
      <c r="T1551" s="13">
        <v>75900</v>
      </c>
      <c r="U1551" s="13">
        <v>82500</v>
      </c>
      <c r="V1551" s="13">
        <v>0</v>
      </c>
      <c r="W1551" s="13">
        <v>0</v>
      </c>
      <c r="X1551" s="13">
        <v>67200</v>
      </c>
      <c r="Y1551" s="13">
        <v>225600</v>
      </c>
    </row>
    <row r="1552" spans="2:25" x14ac:dyDescent="0.25">
      <c r="B1552" s="2">
        <v>1547</v>
      </c>
      <c r="C1552" s="2">
        <v>2013</v>
      </c>
      <c r="D1552" s="1">
        <v>58171</v>
      </c>
      <c r="E1552" t="s">
        <v>108</v>
      </c>
      <c r="F1552" s="2" t="s">
        <v>19</v>
      </c>
      <c r="G1552" s="13">
        <v>7682900</v>
      </c>
      <c r="H1552" s="13">
        <v>0</v>
      </c>
      <c r="I1552" s="13">
        <v>0</v>
      </c>
      <c r="J1552" s="13">
        <v>0</v>
      </c>
      <c r="K1552" s="13">
        <v>0</v>
      </c>
      <c r="L1552" s="13">
        <v>0</v>
      </c>
      <c r="M1552" s="13">
        <v>0</v>
      </c>
      <c r="N1552" s="13">
        <v>10900</v>
      </c>
      <c r="O1552" s="13">
        <v>0</v>
      </c>
      <c r="P1552" s="13">
        <v>0</v>
      </c>
      <c r="Q1552" s="13">
        <v>0</v>
      </c>
      <c r="R1552" s="13">
        <v>1700</v>
      </c>
      <c r="S1552" s="13">
        <v>12600</v>
      </c>
      <c r="T1552" s="13">
        <v>10900</v>
      </c>
      <c r="U1552" s="13">
        <v>0</v>
      </c>
      <c r="V1552" s="13">
        <v>0</v>
      </c>
      <c r="W1552" s="13">
        <v>0</v>
      </c>
      <c r="X1552" s="13">
        <v>1700</v>
      </c>
      <c r="Y1552" s="13">
        <v>12600</v>
      </c>
    </row>
    <row r="1553" spans="2:25" x14ac:dyDescent="0.25">
      <c r="B1553" s="2">
        <v>1548</v>
      </c>
      <c r="C1553" s="2">
        <v>2013</v>
      </c>
      <c r="D1553" s="1">
        <v>58186</v>
      </c>
      <c r="E1553" t="s">
        <v>1125</v>
      </c>
      <c r="F1553" s="2" t="s">
        <v>19</v>
      </c>
      <c r="G1553" s="13">
        <v>20581000</v>
      </c>
      <c r="H1553" s="13">
        <v>4300</v>
      </c>
      <c r="I1553" s="13">
        <v>20100</v>
      </c>
      <c r="J1553" s="13">
        <v>0</v>
      </c>
      <c r="K1553" s="13">
        <v>0</v>
      </c>
      <c r="L1553" s="13">
        <v>2200</v>
      </c>
      <c r="M1553" s="13">
        <v>26600</v>
      </c>
      <c r="N1553" s="13">
        <v>141700</v>
      </c>
      <c r="O1553" s="13">
        <v>71200</v>
      </c>
      <c r="P1553" s="13">
        <v>0</v>
      </c>
      <c r="Q1553" s="13">
        <v>600</v>
      </c>
      <c r="R1553" s="13">
        <v>45900</v>
      </c>
      <c r="S1553" s="13">
        <v>259400</v>
      </c>
      <c r="T1553" s="13">
        <v>146000</v>
      </c>
      <c r="U1553" s="13">
        <v>91300</v>
      </c>
      <c r="V1553" s="13">
        <v>0</v>
      </c>
      <c r="W1553" s="13">
        <v>600</v>
      </c>
      <c r="X1553" s="13">
        <v>48100</v>
      </c>
      <c r="Y1553" s="13">
        <v>286000</v>
      </c>
    </row>
    <row r="1554" spans="2:25" x14ac:dyDescent="0.25">
      <c r="B1554" s="2">
        <v>1549</v>
      </c>
      <c r="C1554" s="2">
        <v>2013</v>
      </c>
      <c r="D1554" s="1">
        <v>58191</v>
      </c>
      <c r="E1554" t="s">
        <v>1118</v>
      </c>
      <c r="F1554" s="2" t="s">
        <v>19</v>
      </c>
      <c r="G1554" s="13">
        <v>49398500</v>
      </c>
      <c r="H1554" s="13">
        <v>110400</v>
      </c>
      <c r="I1554" s="13">
        <v>483300</v>
      </c>
      <c r="J1554" s="13">
        <v>0</v>
      </c>
      <c r="K1554" s="13">
        <v>0</v>
      </c>
      <c r="L1554" s="13">
        <v>6900</v>
      </c>
      <c r="M1554" s="13">
        <v>600600</v>
      </c>
      <c r="N1554" s="13">
        <v>1470900</v>
      </c>
      <c r="O1554" s="13">
        <v>1374000</v>
      </c>
      <c r="P1554" s="13">
        <v>0</v>
      </c>
      <c r="Q1554" s="13">
        <v>-100</v>
      </c>
      <c r="R1554" s="13">
        <v>484400</v>
      </c>
      <c r="S1554" s="13">
        <v>3329200</v>
      </c>
      <c r="T1554" s="13">
        <v>1581300</v>
      </c>
      <c r="U1554" s="13">
        <v>1857300</v>
      </c>
      <c r="V1554" s="13">
        <v>0</v>
      </c>
      <c r="W1554" s="13">
        <v>-100</v>
      </c>
      <c r="X1554" s="13">
        <v>491300</v>
      </c>
      <c r="Y1554" s="13">
        <v>3929800</v>
      </c>
    </row>
    <row r="1555" spans="2:25" x14ac:dyDescent="0.25">
      <c r="B1555" s="2">
        <v>1550</v>
      </c>
      <c r="C1555" s="2">
        <v>2013</v>
      </c>
      <c r="D1555" s="1">
        <v>58252</v>
      </c>
      <c r="E1555" t="s">
        <v>481</v>
      </c>
      <c r="F1555" s="2" t="s">
        <v>20</v>
      </c>
      <c r="G1555" s="13">
        <v>5136900</v>
      </c>
      <c r="H1555" s="13">
        <v>12500</v>
      </c>
      <c r="I1555" s="13">
        <v>22300</v>
      </c>
      <c r="J1555" s="13">
        <v>0</v>
      </c>
      <c r="K1555" s="13">
        <v>0</v>
      </c>
      <c r="L1555" s="13">
        <v>4200</v>
      </c>
      <c r="M1555" s="13">
        <v>39000</v>
      </c>
      <c r="N1555" s="13">
        <v>263500</v>
      </c>
      <c r="O1555" s="13">
        <v>93600</v>
      </c>
      <c r="P1555" s="13">
        <v>0</v>
      </c>
      <c r="Q1555" s="13">
        <v>0</v>
      </c>
      <c r="R1555" s="13">
        <v>32400</v>
      </c>
      <c r="S1555" s="13">
        <v>389500</v>
      </c>
      <c r="T1555" s="13">
        <v>276000</v>
      </c>
      <c r="U1555" s="13">
        <v>115900</v>
      </c>
      <c r="V1555" s="13">
        <v>0</v>
      </c>
      <c r="W1555" s="13">
        <v>0</v>
      </c>
      <c r="X1555" s="13">
        <v>36600</v>
      </c>
      <c r="Y1555" s="13">
        <v>428500</v>
      </c>
    </row>
    <row r="1556" spans="2:25" x14ac:dyDescent="0.25">
      <c r="B1556" s="2">
        <v>1551</v>
      </c>
      <c r="C1556" s="2">
        <v>2013</v>
      </c>
      <c r="D1556" s="1">
        <v>58281</v>
      </c>
      <c r="E1556" t="s">
        <v>1126</v>
      </c>
      <c r="F1556" s="2" t="s">
        <v>20</v>
      </c>
      <c r="G1556" s="13">
        <v>515640500</v>
      </c>
      <c r="H1556" s="13">
        <v>1247900</v>
      </c>
      <c r="I1556" s="13">
        <v>1942000</v>
      </c>
      <c r="J1556" s="13">
        <v>0</v>
      </c>
      <c r="K1556" s="13">
        <v>0</v>
      </c>
      <c r="L1556" s="13">
        <v>353300</v>
      </c>
      <c r="M1556" s="13">
        <v>3543200</v>
      </c>
      <c r="N1556" s="13">
        <v>12420700</v>
      </c>
      <c r="O1556" s="13">
        <v>4821800</v>
      </c>
      <c r="P1556" s="13">
        <v>400</v>
      </c>
      <c r="Q1556" s="13">
        <v>0</v>
      </c>
      <c r="R1556" s="13">
        <v>2185300</v>
      </c>
      <c r="S1556" s="13">
        <v>19428200</v>
      </c>
      <c r="T1556" s="13">
        <v>13668600</v>
      </c>
      <c r="U1556" s="13">
        <v>6763800</v>
      </c>
      <c r="V1556" s="13">
        <v>400</v>
      </c>
      <c r="W1556" s="13">
        <v>0</v>
      </c>
      <c r="X1556" s="13">
        <v>2538600</v>
      </c>
      <c r="Y1556" s="13">
        <v>22971400</v>
      </c>
    </row>
    <row r="1557" spans="2:25" x14ac:dyDescent="0.25">
      <c r="B1557" s="2">
        <v>1552</v>
      </c>
      <c r="C1557" s="2">
        <v>2013</v>
      </c>
      <c r="D1557" s="1">
        <v>59002</v>
      </c>
      <c r="E1557" t="s">
        <v>1127</v>
      </c>
      <c r="F1557" s="2" t="s">
        <v>1</v>
      </c>
      <c r="G1557" s="13">
        <v>135823200</v>
      </c>
      <c r="H1557" s="13">
        <v>10300</v>
      </c>
      <c r="I1557" s="13">
        <v>99700</v>
      </c>
      <c r="J1557" s="13">
        <v>0</v>
      </c>
      <c r="K1557" s="13">
        <v>0</v>
      </c>
      <c r="L1557" s="13">
        <v>23600</v>
      </c>
      <c r="M1557" s="13">
        <v>133600</v>
      </c>
      <c r="N1557" s="13">
        <v>55400</v>
      </c>
      <c r="O1557" s="13">
        <v>204000</v>
      </c>
      <c r="P1557" s="13">
        <v>0</v>
      </c>
      <c r="Q1557" s="13">
        <v>-5400</v>
      </c>
      <c r="R1557" s="13">
        <v>401700</v>
      </c>
      <c r="S1557" s="13">
        <v>655700</v>
      </c>
      <c r="T1557" s="13">
        <v>65700</v>
      </c>
      <c r="U1557" s="13">
        <v>303700</v>
      </c>
      <c r="V1557" s="13">
        <v>0</v>
      </c>
      <c r="W1557" s="13">
        <v>-5400</v>
      </c>
      <c r="X1557" s="13">
        <v>425300</v>
      </c>
      <c r="Y1557" s="13">
        <v>789300</v>
      </c>
    </row>
    <row r="1558" spans="2:25" x14ac:dyDescent="0.25">
      <c r="B1558" s="2">
        <v>1553</v>
      </c>
      <c r="C1558" s="2">
        <v>2013</v>
      </c>
      <c r="D1558" s="1">
        <v>59004</v>
      </c>
      <c r="E1558" t="s">
        <v>332</v>
      </c>
      <c r="F1558" s="2" t="s">
        <v>1</v>
      </c>
      <c r="G1558" s="13">
        <v>122536900</v>
      </c>
      <c r="H1558" s="13">
        <v>1000</v>
      </c>
      <c r="I1558" s="13">
        <v>24700</v>
      </c>
      <c r="J1558" s="13">
        <v>0</v>
      </c>
      <c r="K1558" s="13">
        <v>0</v>
      </c>
      <c r="L1558" s="13">
        <v>4400</v>
      </c>
      <c r="M1558" s="13">
        <v>30100</v>
      </c>
      <c r="N1558" s="13">
        <v>247900</v>
      </c>
      <c r="O1558" s="13">
        <v>484300</v>
      </c>
      <c r="P1558" s="13">
        <v>0</v>
      </c>
      <c r="Q1558" s="13">
        <v>0</v>
      </c>
      <c r="R1558" s="13">
        <v>321900</v>
      </c>
      <c r="S1558" s="13">
        <v>1054100</v>
      </c>
      <c r="T1558" s="13">
        <v>248900</v>
      </c>
      <c r="U1558" s="13">
        <v>509000</v>
      </c>
      <c r="V1558" s="13">
        <v>0</v>
      </c>
      <c r="W1558" s="13">
        <v>0</v>
      </c>
      <c r="X1558" s="13">
        <v>326300</v>
      </c>
      <c r="Y1558" s="13">
        <v>1084200</v>
      </c>
    </row>
    <row r="1559" spans="2:25" x14ac:dyDescent="0.25">
      <c r="B1559" s="2">
        <v>1554</v>
      </c>
      <c r="C1559" s="2">
        <v>2013</v>
      </c>
      <c r="D1559" s="1">
        <v>59006</v>
      </c>
      <c r="E1559" t="s">
        <v>92</v>
      </c>
      <c r="F1559" s="2" t="s">
        <v>1</v>
      </c>
      <c r="G1559" s="13">
        <v>336365600</v>
      </c>
      <c r="H1559" s="13">
        <v>8400</v>
      </c>
      <c r="I1559" s="13">
        <v>9100</v>
      </c>
      <c r="J1559" s="13">
        <v>0</v>
      </c>
      <c r="K1559" s="13">
        <v>0</v>
      </c>
      <c r="L1559" s="13">
        <v>5300</v>
      </c>
      <c r="M1559" s="13">
        <v>22800</v>
      </c>
      <c r="N1559" s="13">
        <v>107700</v>
      </c>
      <c r="O1559" s="13">
        <v>373500</v>
      </c>
      <c r="P1559" s="13">
        <v>0</v>
      </c>
      <c r="Q1559" s="13">
        <v>100</v>
      </c>
      <c r="R1559" s="13">
        <v>573000</v>
      </c>
      <c r="S1559" s="13">
        <v>1054300</v>
      </c>
      <c r="T1559" s="13">
        <v>116100</v>
      </c>
      <c r="U1559" s="13">
        <v>382600</v>
      </c>
      <c r="V1559" s="13">
        <v>0</v>
      </c>
      <c r="W1559" s="13">
        <v>100</v>
      </c>
      <c r="X1559" s="13">
        <v>578300</v>
      </c>
      <c r="Y1559" s="13">
        <v>1077100</v>
      </c>
    </row>
    <row r="1560" spans="2:25" x14ac:dyDescent="0.25">
      <c r="B1560" s="2">
        <v>1555</v>
      </c>
      <c r="C1560" s="2">
        <v>2013</v>
      </c>
      <c r="D1560" s="1">
        <v>59008</v>
      </c>
      <c r="E1560" t="s">
        <v>479</v>
      </c>
      <c r="F1560" s="2" t="s">
        <v>1</v>
      </c>
      <c r="G1560" s="13">
        <v>210960700</v>
      </c>
      <c r="H1560" s="13">
        <v>27900</v>
      </c>
      <c r="I1560" s="13">
        <v>241000</v>
      </c>
      <c r="J1560" s="13">
        <v>0</v>
      </c>
      <c r="K1560" s="13">
        <v>0</v>
      </c>
      <c r="L1560" s="13">
        <v>15700</v>
      </c>
      <c r="M1560" s="13">
        <v>284600</v>
      </c>
      <c r="N1560" s="13">
        <v>49200</v>
      </c>
      <c r="O1560" s="13">
        <v>1078800</v>
      </c>
      <c r="P1560" s="13">
        <v>0</v>
      </c>
      <c r="Q1560" s="13">
        <v>20500</v>
      </c>
      <c r="R1560" s="13">
        <v>209800</v>
      </c>
      <c r="S1560" s="13">
        <v>1358300</v>
      </c>
      <c r="T1560" s="13">
        <v>77100</v>
      </c>
      <c r="U1560" s="13">
        <v>1319800</v>
      </c>
      <c r="V1560" s="13">
        <v>0</v>
      </c>
      <c r="W1560" s="13">
        <v>20500</v>
      </c>
      <c r="X1560" s="13">
        <v>225500</v>
      </c>
      <c r="Y1560" s="13">
        <v>1642900</v>
      </c>
    </row>
    <row r="1561" spans="2:25" x14ac:dyDescent="0.25">
      <c r="B1561" s="2">
        <v>1556</v>
      </c>
      <c r="C1561" s="2">
        <v>2013</v>
      </c>
      <c r="D1561" s="1">
        <v>59010</v>
      </c>
      <c r="E1561" t="s">
        <v>599</v>
      </c>
      <c r="F1561" s="2" t="s">
        <v>1</v>
      </c>
      <c r="G1561" s="13">
        <v>149945200</v>
      </c>
      <c r="H1561" s="13">
        <v>10900</v>
      </c>
      <c r="I1561" s="13">
        <v>137700</v>
      </c>
      <c r="J1561" s="13">
        <v>0</v>
      </c>
      <c r="K1561" s="13">
        <v>0</v>
      </c>
      <c r="L1561" s="13">
        <v>37000</v>
      </c>
      <c r="M1561" s="13">
        <v>185600</v>
      </c>
      <c r="N1561" s="13">
        <v>67300</v>
      </c>
      <c r="O1561" s="13">
        <v>435100</v>
      </c>
      <c r="P1561" s="13">
        <v>1000</v>
      </c>
      <c r="Q1561" s="13">
        <v>0</v>
      </c>
      <c r="R1561" s="13">
        <v>134600</v>
      </c>
      <c r="S1561" s="13">
        <v>638000</v>
      </c>
      <c r="T1561" s="13">
        <v>78200</v>
      </c>
      <c r="U1561" s="13">
        <v>572800</v>
      </c>
      <c r="V1561" s="13">
        <v>1000</v>
      </c>
      <c r="W1561" s="13">
        <v>0</v>
      </c>
      <c r="X1561" s="13">
        <v>171600</v>
      </c>
      <c r="Y1561" s="13">
        <v>823600</v>
      </c>
    </row>
    <row r="1562" spans="2:25" x14ac:dyDescent="0.25">
      <c r="B1562" s="2">
        <v>1557</v>
      </c>
      <c r="C1562" s="2">
        <v>2013</v>
      </c>
      <c r="D1562" s="1">
        <v>59012</v>
      </c>
      <c r="E1562" t="s">
        <v>1128</v>
      </c>
      <c r="F1562" s="2" t="s">
        <v>1</v>
      </c>
      <c r="G1562" s="13">
        <v>107529500</v>
      </c>
      <c r="H1562" s="13">
        <v>1400</v>
      </c>
      <c r="I1562" s="13">
        <v>30700</v>
      </c>
      <c r="J1562" s="13">
        <v>0</v>
      </c>
      <c r="K1562" s="13">
        <v>0</v>
      </c>
      <c r="L1562" s="13">
        <v>12800</v>
      </c>
      <c r="M1562" s="13">
        <v>44900</v>
      </c>
      <c r="N1562" s="13">
        <v>61600</v>
      </c>
      <c r="O1562" s="13">
        <v>150300</v>
      </c>
      <c r="P1562" s="13">
        <v>0</v>
      </c>
      <c r="Q1562" s="13">
        <v>0</v>
      </c>
      <c r="R1562" s="13">
        <v>18700</v>
      </c>
      <c r="S1562" s="13">
        <v>230600</v>
      </c>
      <c r="T1562" s="13">
        <v>63000</v>
      </c>
      <c r="U1562" s="13">
        <v>181000</v>
      </c>
      <c r="V1562" s="13">
        <v>0</v>
      </c>
      <c r="W1562" s="13">
        <v>0</v>
      </c>
      <c r="X1562" s="13">
        <v>31500</v>
      </c>
      <c r="Y1562" s="13">
        <v>275500</v>
      </c>
    </row>
    <row r="1563" spans="2:25" x14ac:dyDescent="0.25">
      <c r="B1563" s="2">
        <v>1558</v>
      </c>
      <c r="C1563" s="2">
        <v>2013</v>
      </c>
      <c r="D1563" s="1">
        <v>59014</v>
      </c>
      <c r="E1563" t="s">
        <v>1129</v>
      </c>
      <c r="F1563" s="2" t="s">
        <v>1</v>
      </c>
      <c r="G1563" s="13">
        <v>113988800</v>
      </c>
      <c r="H1563" s="13">
        <v>1579300</v>
      </c>
      <c r="I1563" s="13">
        <v>2184700</v>
      </c>
      <c r="J1563" s="13">
        <v>0</v>
      </c>
      <c r="K1563" s="13">
        <v>0</v>
      </c>
      <c r="L1563" s="13">
        <v>82600</v>
      </c>
      <c r="M1563" s="13">
        <v>3846600</v>
      </c>
      <c r="N1563" s="13">
        <v>1165500</v>
      </c>
      <c r="O1563" s="13">
        <v>3749900</v>
      </c>
      <c r="P1563" s="13">
        <v>0</v>
      </c>
      <c r="Q1563" s="13">
        <v>0</v>
      </c>
      <c r="R1563" s="13">
        <v>299300</v>
      </c>
      <c r="S1563" s="13">
        <v>5214700</v>
      </c>
      <c r="T1563" s="13">
        <v>2744800</v>
      </c>
      <c r="U1563" s="13">
        <v>5934600</v>
      </c>
      <c r="V1563" s="13">
        <v>0</v>
      </c>
      <c r="W1563" s="13">
        <v>0</v>
      </c>
      <c r="X1563" s="13">
        <v>381900</v>
      </c>
      <c r="Y1563" s="13">
        <v>9061300</v>
      </c>
    </row>
    <row r="1564" spans="2:25" x14ac:dyDescent="0.25">
      <c r="B1564" s="2">
        <v>1559</v>
      </c>
      <c r="C1564" s="2">
        <v>2013</v>
      </c>
      <c r="D1564" s="1">
        <v>59016</v>
      </c>
      <c r="E1564" t="s">
        <v>602</v>
      </c>
      <c r="F1564" s="2" t="s">
        <v>1</v>
      </c>
      <c r="G1564" s="13">
        <v>320982200</v>
      </c>
      <c r="H1564" s="13">
        <v>21700</v>
      </c>
      <c r="I1564" s="13">
        <v>28800</v>
      </c>
      <c r="J1564" s="13">
        <v>0</v>
      </c>
      <c r="K1564" s="13">
        <v>0</v>
      </c>
      <c r="L1564" s="13">
        <v>17700</v>
      </c>
      <c r="M1564" s="13">
        <v>68200</v>
      </c>
      <c r="N1564" s="13">
        <v>940100</v>
      </c>
      <c r="O1564" s="13">
        <v>1845700</v>
      </c>
      <c r="P1564" s="13">
        <v>0</v>
      </c>
      <c r="Q1564" s="13">
        <v>0</v>
      </c>
      <c r="R1564" s="13">
        <v>3844700</v>
      </c>
      <c r="S1564" s="13">
        <v>6630500</v>
      </c>
      <c r="T1564" s="13">
        <v>961800</v>
      </c>
      <c r="U1564" s="13">
        <v>1874500</v>
      </c>
      <c r="V1564" s="13">
        <v>0</v>
      </c>
      <c r="W1564" s="13">
        <v>0</v>
      </c>
      <c r="X1564" s="13">
        <v>3862400</v>
      </c>
      <c r="Y1564" s="13">
        <v>6698700</v>
      </c>
    </row>
    <row r="1565" spans="2:25" x14ac:dyDescent="0.25">
      <c r="B1565" s="2">
        <v>1560</v>
      </c>
      <c r="C1565" s="2">
        <v>2013</v>
      </c>
      <c r="D1565" s="1">
        <v>59018</v>
      </c>
      <c r="E1565" t="s">
        <v>1130</v>
      </c>
      <c r="F1565" s="2" t="s">
        <v>1</v>
      </c>
      <c r="G1565" s="13">
        <v>325613900</v>
      </c>
      <c r="H1565" s="13">
        <v>100</v>
      </c>
      <c r="I1565" s="13">
        <v>4400</v>
      </c>
      <c r="J1565" s="13">
        <v>0</v>
      </c>
      <c r="K1565" s="13">
        <v>0</v>
      </c>
      <c r="L1565" s="13">
        <v>500</v>
      </c>
      <c r="M1565" s="13">
        <v>5000</v>
      </c>
      <c r="N1565" s="13">
        <v>169400</v>
      </c>
      <c r="O1565" s="13">
        <v>451300</v>
      </c>
      <c r="P1565" s="13">
        <v>0</v>
      </c>
      <c r="Q1565" s="13">
        <v>0</v>
      </c>
      <c r="R1565" s="13">
        <v>181300</v>
      </c>
      <c r="S1565" s="13">
        <v>802000</v>
      </c>
      <c r="T1565" s="13">
        <v>169500</v>
      </c>
      <c r="U1565" s="13">
        <v>455700</v>
      </c>
      <c r="V1565" s="13">
        <v>0</v>
      </c>
      <c r="W1565" s="13">
        <v>0</v>
      </c>
      <c r="X1565" s="13">
        <v>181800</v>
      </c>
      <c r="Y1565" s="13">
        <v>807000</v>
      </c>
    </row>
    <row r="1566" spans="2:25" x14ac:dyDescent="0.25">
      <c r="B1566" s="2">
        <v>1561</v>
      </c>
      <c r="C1566" s="2">
        <v>2013</v>
      </c>
      <c r="D1566" s="1">
        <v>59020</v>
      </c>
      <c r="E1566" t="s">
        <v>86</v>
      </c>
      <c r="F1566" s="2" t="s">
        <v>1</v>
      </c>
      <c r="G1566" s="13">
        <v>31587600</v>
      </c>
      <c r="H1566" s="13">
        <v>0</v>
      </c>
      <c r="I1566" s="13">
        <v>0</v>
      </c>
      <c r="J1566" s="13">
        <v>0</v>
      </c>
      <c r="K1566" s="13">
        <v>0</v>
      </c>
      <c r="L1566" s="13">
        <v>0</v>
      </c>
      <c r="M1566" s="13">
        <v>0</v>
      </c>
      <c r="N1566" s="13">
        <v>7000</v>
      </c>
      <c r="O1566" s="13">
        <v>40300</v>
      </c>
      <c r="P1566" s="13">
        <v>0</v>
      </c>
      <c r="Q1566" s="13">
        <v>0</v>
      </c>
      <c r="R1566" s="13">
        <v>17300</v>
      </c>
      <c r="S1566" s="13">
        <v>64600</v>
      </c>
      <c r="T1566" s="13">
        <v>7000</v>
      </c>
      <c r="U1566" s="13">
        <v>40300</v>
      </c>
      <c r="V1566" s="13">
        <v>0</v>
      </c>
      <c r="W1566" s="13">
        <v>0</v>
      </c>
      <c r="X1566" s="13">
        <v>17300</v>
      </c>
      <c r="Y1566" s="13">
        <v>64600</v>
      </c>
    </row>
    <row r="1567" spans="2:25" x14ac:dyDescent="0.25">
      <c r="B1567" s="2">
        <v>1562</v>
      </c>
      <c r="C1567" s="2">
        <v>2013</v>
      </c>
      <c r="D1567" s="1">
        <v>59022</v>
      </c>
      <c r="E1567" t="s">
        <v>100</v>
      </c>
      <c r="F1567" s="2" t="s">
        <v>1</v>
      </c>
      <c r="G1567" s="13">
        <v>148163700</v>
      </c>
      <c r="H1567" s="13">
        <v>2400</v>
      </c>
      <c r="I1567" s="13">
        <v>7300</v>
      </c>
      <c r="J1567" s="13">
        <v>0</v>
      </c>
      <c r="K1567" s="13">
        <v>0</v>
      </c>
      <c r="L1567" s="13">
        <v>4700</v>
      </c>
      <c r="M1567" s="13">
        <v>14400</v>
      </c>
      <c r="N1567" s="13">
        <v>69200</v>
      </c>
      <c r="O1567" s="13">
        <v>252700</v>
      </c>
      <c r="P1567" s="13">
        <v>8100</v>
      </c>
      <c r="Q1567" s="13">
        <v>0</v>
      </c>
      <c r="R1567" s="13">
        <v>106200</v>
      </c>
      <c r="S1567" s="13">
        <v>436200</v>
      </c>
      <c r="T1567" s="13">
        <v>71600</v>
      </c>
      <c r="U1567" s="13">
        <v>260000</v>
      </c>
      <c r="V1567" s="13">
        <v>8100</v>
      </c>
      <c r="W1567" s="13">
        <v>0</v>
      </c>
      <c r="X1567" s="13">
        <v>110900</v>
      </c>
      <c r="Y1567" s="13">
        <v>450600</v>
      </c>
    </row>
    <row r="1568" spans="2:25" x14ac:dyDescent="0.25">
      <c r="B1568" s="2">
        <v>1563</v>
      </c>
      <c r="C1568" s="2">
        <v>2013</v>
      </c>
      <c r="D1568" s="1">
        <v>59024</v>
      </c>
      <c r="E1568" t="s">
        <v>1131</v>
      </c>
      <c r="F1568" s="2" t="s">
        <v>1</v>
      </c>
      <c r="G1568" s="13">
        <v>683094000</v>
      </c>
      <c r="H1568" s="13">
        <v>340500</v>
      </c>
      <c r="I1568" s="13">
        <v>234800</v>
      </c>
      <c r="J1568" s="13">
        <v>0</v>
      </c>
      <c r="K1568" s="13">
        <v>0</v>
      </c>
      <c r="L1568" s="13">
        <v>109700</v>
      </c>
      <c r="M1568" s="13">
        <v>685000</v>
      </c>
      <c r="N1568" s="13">
        <v>6143900</v>
      </c>
      <c r="O1568" s="13">
        <v>5965100</v>
      </c>
      <c r="P1568" s="13">
        <v>0</v>
      </c>
      <c r="Q1568" s="13">
        <v>0</v>
      </c>
      <c r="R1568" s="13">
        <v>1622300</v>
      </c>
      <c r="S1568" s="13">
        <v>13731300</v>
      </c>
      <c r="T1568" s="13">
        <v>6484400</v>
      </c>
      <c r="U1568" s="13">
        <v>6199900</v>
      </c>
      <c r="V1568" s="13">
        <v>0</v>
      </c>
      <c r="W1568" s="13">
        <v>0</v>
      </c>
      <c r="X1568" s="13">
        <v>1732000</v>
      </c>
      <c r="Y1568" s="13">
        <v>14416300</v>
      </c>
    </row>
    <row r="1569" spans="2:25" x14ac:dyDescent="0.25">
      <c r="B1569" s="2">
        <v>1564</v>
      </c>
      <c r="C1569" s="2">
        <v>2013</v>
      </c>
      <c r="D1569" s="1">
        <v>59026</v>
      </c>
      <c r="E1569" t="s">
        <v>1132</v>
      </c>
      <c r="F1569" s="2" t="s">
        <v>1</v>
      </c>
      <c r="G1569" s="13">
        <v>178009300</v>
      </c>
      <c r="H1569" s="13">
        <v>2132700</v>
      </c>
      <c r="I1569" s="13">
        <v>5181500</v>
      </c>
      <c r="J1569" s="13">
        <v>0</v>
      </c>
      <c r="K1569" s="13">
        <v>0</v>
      </c>
      <c r="L1569" s="13">
        <v>301500</v>
      </c>
      <c r="M1569" s="13">
        <v>7615700</v>
      </c>
      <c r="N1569" s="13">
        <v>355800</v>
      </c>
      <c r="O1569" s="13">
        <v>2021200</v>
      </c>
      <c r="P1569" s="13">
        <v>0</v>
      </c>
      <c r="Q1569" s="13">
        <v>95800</v>
      </c>
      <c r="R1569" s="13">
        <v>7217500</v>
      </c>
      <c r="S1569" s="13">
        <v>9690300</v>
      </c>
      <c r="T1569" s="13">
        <v>2488500</v>
      </c>
      <c r="U1569" s="13">
        <v>7202700</v>
      </c>
      <c r="V1569" s="13">
        <v>0</v>
      </c>
      <c r="W1569" s="13">
        <v>95800</v>
      </c>
      <c r="X1569" s="13">
        <v>7519000</v>
      </c>
      <c r="Y1569" s="13">
        <v>17306000</v>
      </c>
    </row>
    <row r="1570" spans="2:25" x14ac:dyDescent="0.25">
      <c r="B1570" s="2">
        <v>1565</v>
      </c>
      <c r="C1570" s="2">
        <v>2013</v>
      </c>
      <c r="D1570" s="1">
        <v>59028</v>
      </c>
      <c r="E1570" t="s">
        <v>214</v>
      </c>
      <c r="F1570" s="2" t="s">
        <v>1</v>
      </c>
      <c r="G1570" s="13">
        <v>127825300</v>
      </c>
      <c r="H1570" s="13">
        <v>3000</v>
      </c>
      <c r="I1570" s="13">
        <v>36700</v>
      </c>
      <c r="J1570" s="13">
        <v>0</v>
      </c>
      <c r="K1570" s="13">
        <v>0</v>
      </c>
      <c r="L1570" s="13">
        <v>1400</v>
      </c>
      <c r="M1570" s="13">
        <v>41100</v>
      </c>
      <c r="N1570" s="13">
        <v>86500</v>
      </c>
      <c r="O1570" s="13">
        <v>971000</v>
      </c>
      <c r="P1570" s="13">
        <v>0</v>
      </c>
      <c r="Q1570" s="13">
        <v>0</v>
      </c>
      <c r="R1570" s="13">
        <v>202800</v>
      </c>
      <c r="S1570" s="13">
        <v>1260300</v>
      </c>
      <c r="T1570" s="13">
        <v>89500</v>
      </c>
      <c r="U1570" s="13">
        <v>1007700</v>
      </c>
      <c r="V1570" s="13">
        <v>0</v>
      </c>
      <c r="W1570" s="13">
        <v>0</v>
      </c>
      <c r="X1570" s="13">
        <v>204200</v>
      </c>
      <c r="Y1570" s="13">
        <v>1301400</v>
      </c>
    </row>
    <row r="1571" spans="2:25" x14ac:dyDescent="0.25">
      <c r="B1571" s="2">
        <v>1566</v>
      </c>
      <c r="C1571" s="2">
        <v>2013</v>
      </c>
      <c r="D1571" s="1">
        <v>59030</v>
      </c>
      <c r="E1571" t="s">
        <v>404</v>
      </c>
      <c r="F1571" s="2" t="s">
        <v>1</v>
      </c>
      <c r="G1571" s="13">
        <v>393494600</v>
      </c>
      <c r="H1571" s="13">
        <v>608000</v>
      </c>
      <c r="I1571" s="13">
        <v>3816800</v>
      </c>
      <c r="J1571" s="13">
        <v>0</v>
      </c>
      <c r="K1571" s="13">
        <v>0</v>
      </c>
      <c r="L1571" s="13">
        <v>94200</v>
      </c>
      <c r="M1571" s="13">
        <v>4519000</v>
      </c>
      <c r="N1571" s="13">
        <v>1110400</v>
      </c>
      <c r="O1571" s="13">
        <v>1157100</v>
      </c>
      <c r="P1571" s="13">
        <v>0</v>
      </c>
      <c r="Q1571" s="13">
        <v>-2660200</v>
      </c>
      <c r="R1571" s="13">
        <v>1132500</v>
      </c>
      <c r="S1571" s="13">
        <v>739800</v>
      </c>
      <c r="T1571" s="13">
        <v>1718400</v>
      </c>
      <c r="U1571" s="13">
        <v>4973900</v>
      </c>
      <c r="V1571" s="13">
        <v>0</v>
      </c>
      <c r="W1571" s="13">
        <v>-2660200</v>
      </c>
      <c r="X1571" s="13">
        <v>1226700</v>
      </c>
      <c r="Y1571" s="13">
        <v>5258800</v>
      </c>
    </row>
    <row r="1572" spans="2:25" x14ac:dyDescent="0.25">
      <c r="B1572" s="2">
        <v>1567</v>
      </c>
      <c r="C1572" s="2">
        <v>2013</v>
      </c>
      <c r="D1572" s="1">
        <v>59101</v>
      </c>
      <c r="E1572" t="s">
        <v>1133</v>
      </c>
      <c r="F1572" s="2" t="s">
        <v>19</v>
      </c>
      <c r="G1572" s="13">
        <v>33989700</v>
      </c>
      <c r="H1572" s="13">
        <v>123800</v>
      </c>
      <c r="I1572" s="13">
        <v>636800</v>
      </c>
      <c r="J1572" s="13">
        <v>0</v>
      </c>
      <c r="K1572" s="13">
        <v>0</v>
      </c>
      <c r="L1572" s="13">
        <v>79600</v>
      </c>
      <c r="M1572" s="13">
        <v>840200</v>
      </c>
      <c r="N1572" s="13">
        <v>111400</v>
      </c>
      <c r="O1572" s="13">
        <v>369100</v>
      </c>
      <c r="P1572" s="13">
        <v>0</v>
      </c>
      <c r="Q1572" s="13">
        <v>-15900</v>
      </c>
      <c r="R1572" s="13">
        <v>100500</v>
      </c>
      <c r="S1572" s="13">
        <v>565100</v>
      </c>
      <c r="T1572" s="13">
        <v>235200</v>
      </c>
      <c r="U1572" s="13">
        <v>1005900</v>
      </c>
      <c r="V1572" s="13">
        <v>0</v>
      </c>
      <c r="W1572" s="13">
        <v>-15900</v>
      </c>
      <c r="X1572" s="13">
        <v>180100</v>
      </c>
      <c r="Y1572" s="13">
        <v>1405300</v>
      </c>
    </row>
    <row r="1573" spans="2:25" x14ac:dyDescent="0.25">
      <c r="B1573" s="2">
        <v>1568</v>
      </c>
      <c r="C1573" s="2">
        <v>2013</v>
      </c>
      <c r="D1573" s="1">
        <v>59111</v>
      </c>
      <c r="E1573" t="s">
        <v>1134</v>
      </c>
      <c r="F1573" s="2" t="s">
        <v>19</v>
      </c>
      <c r="G1573" s="13">
        <v>36773800</v>
      </c>
      <c r="H1573" s="13">
        <v>0</v>
      </c>
      <c r="I1573" s="13">
        <v>209500</v>
      </c>
      <c r="J1573" s="13">
        <v>0</v>
      </c>
      <c r="K1573" s="13">
        <v>0</v>
      </c>
      <c r="L1573" s="13">
        <v>7100</v>
      </c>
      <c r="M1573" s="13">
        <v>216600</v>
      </c>
      <c r="N1573" s="13">
        <v>87500</v>
      </c>
      <c r="O1573" s="13">
        <v>205100</v>
      </c>
      <c r="P1573" s="13">
        <v>0</v>
      </c>
      <c r="Q1573" s="13">
        <v>0</v>
      </c>
      <c r="R1573" s="13">
        <v>144400</v>
      </c>
      <c r="S1573" s="13">
        <v>437000</v>
      </c>
      <c r="T1573" s="13">
        <v>87500</v>
      </c>
      <c r="U1573" s="13">
        <v>414600</v>
      </c>
      <c r="V1573" s="13">
        <v>0</v>
      </c>
      <c r="W1573" s="13">
        <v>0</v>
      </c>
      <c r="X1573" s="13">
        <v>151500</v>
      </c>
      <c r="Y1573" s="13">
        <v>653600</v>
      </c>
    </row>
    <row r="1574" spans="2:25" x14ac:dyDescent="0.25">
      <c r="B1574" s="2">
        <v>1569</v>
      </c>
      <c r="C1574" s="2">
        <v>2013</v>
      </c>
      <c r="D1574" s="1">
        <v>59112</v>
      </c>
      <c r="E1574" t="s">
        <v>1135</v>
      </c>
      <c r="F1574" s="2" t="s">
        <v>19</v>
      </c>
      <c r="G1574" s="13">
        <v>134407300</v>
      </c>
      <c r="H1574" s="13">
        <v>94400</v>
      </c>
      <c r="I1574" s="13">
        <v>446700</v>
      </c>
      <c r="J1574" s="13">
        <v>0</v>
      </c>
      <c r="K1574" s="13">
        <v>0</v>
      </c>
      <c r="L1574" s="13">
        <v>37800</v>
      </c>
      <c r="M1574" s="13">
        <v>578900</v>
      </c>
      <c r="N1574" s="13">
        <v>510700</v>
      </c>
      <c r="O1574" s="13">
        <v>141200</v>
      </c>
      <c r="P1574" s="13">
        <v>0</v>
      </c>
      <c r="Q1574" s="13">
        <v>0</v>
      </c>
      <c r="R1574" s="13">
        <v>307900</v>
      </c>
      <c r="S1574" s="13">
        <v>959800</v>
      </c>
      <c r="T1574" s="13">
        <v>605100</v>
      </c>
      <c r="U1574" s="13">
        <v>587900</v>
      </c>
      <c r="V1574" s="13">
        <v>0</v>
      </c>
      <c r="W1574" s="13">
        <v>0</v>
      </c>
      <c r="X1574" s="13">
        <v>345700</v>
      </c>
      <c r="Y1574" s="13">
        <v>1538700</v>
      </c>
    </row>
    <row r="1575" spans="2:25" x14ac:dyDescent="0.25">
      <c r="B1575" s="2">
        <v>1570</v>
      </c>
      <c r="C1575" s="2">
        <v>2013</v>
      </c>
      <c r="D1575" s="1">
        <v>59121</v>
      </c>
      <c r="E1575" t="s">
        <v>1136</v>
      </c>
      <c r="F1575" s="2" t="s">
        <v>19</v>
      </c>
      <c r="G1575" s="13">
        <v>265534000</v>
      </c>
      <c r="H1575" s="13">
        <v>149600</v>
      </c>
      <c r="I1575" s="13">
        <v>1025900</v>
      </c>
      <c r="J1575" s="13">
        <v>0</v>
      </c>
      <c r="K1575" s="13">
        <v>0</v>
      </c>
      <c r="L1575" s="13">
        <v>36900</v>
      </c>
      <c r="M1575" s="13">
        <v>1212400</v>
      </c>
      <c r="N1575" s="13">
        <v>2054400</v>
      </c>
      <c r="O1575" s="13">
        <v>673700</v>
      </c>
      <c r="P1575" s="13">
        <v>65700</v>
      </c>
      <c r="Q1575" s="13">
        <v>-600</v>
      </c>
      <c r="R1575" s="13">
        <v>693100</v>
      </c>
      <c r="S1575" s="13">
        <v>3486300</v>
      </c>
      <c r="T1575" s="13">
        <v>2204000</v>
      </c>
      <c r="U1575" s="13">
        <v>1699600</v>
      </c>
      <c r="V1575" s="13">
        <v>65700</v>
      </c>
      <c r="W1575" s="13">
        <v>-600</v>
      </c>
      <c r="X1575" s="13">
        <v>730000</v>
      </c>
      <c r="Y1575" s="13">
        <v>4698700</v>
      </c>
    </row>
    <row r="1576" spans="2:25" x14ac:dyDescent="0.25">
      <c r="B1576" s="2">
        <v>1571</v>
      </c>
      <c r="C1576" s="2">
        <v>2013</v>
      </c>
      <c r="D1576" s="1">
        <v>59131</v>
      </c>
      <c r="E1576" t="s">
        <v>1137</v>
      </c>
      <c r="F1576" s="2" t="s">
        <v>19</v>
      </c>
      <c r="G1576" s="13">
        <v>29286500</v>
      </c>
      <c r="H1576" s="13">
        <v>0</v>
      </c>
      <c r="I1576" s="13">
        <v>0</v>
      </c>
      <c r="J1576" s="13">
        <v>0</v>
      </c>
      <c r="K1576" s="13">
        <v>0</v>
      </c>
      <c r="L1576" s="13">
        <v>0</v>
      </c>
      <c r="M1576" s="13">
        <v>0</v>
      </c>
      <c r="N1576" s="13">
        <v>67700</v>
      </c>
      <c r="O1576" s="13">
        <v>125000</v>
      </c>
      <c r="P1576" s="13">
        <v>0</v>
      </c>
      <c r="Q1576" s="13">
        <v>0</v>
      </c>
      <c r="R1576" s="13">
        <v>134100</v>
      </c>
      <c r="S1576" s="13">
        <v>326800</v>
      </c>
      <c r="T1576" s="13">
        <v>67700</v>
      </c>
      <c r="U1576" s="13">
        <v>125000</v>
      </c>
      <c r="V1576" s="13">
        <v>0</v>
      </c>
      <c r="W1576" s="13">
        <v>0</v>
      </c>
      <c r="X1576" s="13">
        <v>134100</v>
      </c>
      <c r="Y1576" s="13">
        <v>326800</v>
      </c>
    </row>
    <row r="1577" spans="2:25" x14ac:dyDescent="0.25">
      <c r="B1577" s="2">
        <v>1572</v>
      </c>
      <c r="C1577" s="2">
        <v>2013</v>
      </c>
      <c r="D1577" s="1">
        <v>59135</v>
      </c>
      <c r="E1577" t="s">
        <v>1138</v>
      </c>
      <c r="F1577" s="2" t="s">
        <v>19</v>
      </c>
      <c r="G1577" s="13">
        <v>216130200</v>
      </c>
      <c r="H1577" s="13">
        <v>400</v>
      </c>
      <c r="I1577" s="13">
        <v>37000</v>
      </c>
      <c r="J1577" s="13">
        <v>0</v>
      </c>
      <c r="K1577" s="13">
        <v>0</v>
      </c>
      <c r="L1577" s="13">
        <v>2000</v>
      </c>
      <c r="M1577" s="13">
        <v>39400</v>
      </c>
      <c r="N1577" s="13">
        <v>751100</v>
      </c>
      <c r="O1577" s="13">
        <v>643000</v>
      </c>
      <c r="P1577" s="13">
        <v>0</v>
      </c>
      <c r="Q1577" s="13">
        <v>-18200</v>
      </c>
      <c r="R1577" s="13">
        <v>499400</v>
      </c>
      <c r="S1577" s="13">
        <v>1875300</v>
      </c>
      <c r="T1577" s="13">
        <v>751500</v>
      </c>
      <c r="U1577" s="13">
        <v>680000</v>
      </c>
      <c r="V1577" s="13">
        <v>0</v>
      </c>
      <c r="W1577" s="13">
        <v>-18200</v>
      </c>
      <c r="X1577" s="13">
        <v>501400</v>
      </c>
      <c r="Y1577" s="13">
        <v>1914700</v>
      </c>
    </row>
    <row r="1578" spans="2:25" x14ac:dyDescent="0.25">
      <c r="B1578" s="2">
        <v>1573</v>
      </c>
      <c r="C1578" s="2">
        <v>2013</v>
      </c>
      <c r="D1578" s="1">
        <v>59141</v>
      </c>
      <c r="E1578" t="s">
        <v>1139</v>
      </c>
      <c r="F1578" s="2" t="s">
        <v>19</v>
      </c>
      <c r="G1578" s="13">
        <v>414191000</v>
      </c>
      <c r="H1578" s="13">
        <v>8275800</v>
      </c>
      <c r="I1578" s="13">
        <v>9097200</v>
      </c>
      <c r="J1578" s="13">
        <v>0</v>
      </c>
      <c r="K1578" s="13">
        <v>0</v>
      </c>
      <c r="L1578" s="13">
        <v>815900</v>
      </c>
      <c r="M1578" s="13">
        <v>18188900</v>
      </c>
      <c r="N1578" s="13">
        <v>16748900</v>
      </c>
      <c r="O1578" s="13">
        <v>552300</v>
      </c>
      <c r="P1578" s="13">
        <v>0</v>
      </c>
      <c r="Q1578" s="13">
        <v>0</v>
      </c>
      <c r="R1578" s="13">
        <v>652900</v>
      </c>
      <c r="S1578" s="13">
        <v>17954100</v>
      </c>
      <c r="T1578" s="13">
        <v>25024700</v>
      </c>
      <c r="U1578" s="13">
        <v>9649500</v>
      </c>
      <c r="V1578" s="13">
        <v>0</v>
      </c>
      <c r="W1578" s="13">
        <v>0</v>
      </c>
      <c r="X1578" s="13">
        <v>1468800</v>
      </c>
      <c r="Y1578" s="13">
        <v>36143000</v>
      </c>
    </row>
    <row r="1579" spans="2:25" x14ac:dyDescent="0.25">
      <c r="B1579" s="2">
        <v>1574</v>
      </c>
      <c r="C1579" s="2">
        <v>2013</v>
      </c>
      <c r="D1579" s="1">
        <v>59165</v>
      </c>
      <c r="E1579" t="s">
        <v>1140</v>
      </c>
      <c r="F1579" s="2" t="s">
        <v>19</v>
      </c>
      <c r="G1579" s="13">
        <v>184673900</v>
      </c>
      <c r="H1579" s="13">
        <v>557300</v>
      </c>
      <c r="I1579" s="13">
        <v>497000</v>
      </c>
      <c r="J1579" s="13">
        <v>0</v>
      </c>
      <c r="K1579" s="13">
        <v>0</v>
      </c>
      <c r="L1579" s="13">
        <v>750700</v>
      </c>
      <c r="M1579" s="13">
        <v>1805000</v>
      </c>
      <c r="N1579" s="13">
        <v>1015100</v>
      </c>
      <c r="O1579" s="13">
        <v>728100</v>
      </c>
      <c r="P1579" s="13">
        <v>0</v>
      </c>
      <c r="Q1579" s="13">
        <v>0</v>
      </c>
      <c r="R1579" s="13">
        <v>1143200</v>
      </c>
      <c r="S1579" s="13">
        <v>2886400</v>
      </c>
      <c r="T1579" s="13">
        <v>1572400</v>
      </c>
      <c r="U1579" s="13">
        <v>1225100</v>
      </c>
      <c r="V1579" s="13">
        <v>0</v>
      </c>
      <c r="W1579" s="13">
        <v>0</v>
      </c>
      <c r="X1579" s="13">
        <v>1893900</v>
      </c>
      <c r="Y1579" s="13">
        <v>4691400</v>
      </c>
    </row>
    <row r="1580" spans="2:25" x14ac:dyDescent="0.25">
      <c r="B1580" s="2">
        <v>1575</v>
      </c>
      <c r="C1580" s="2">
        <v>2013</v>
      </c>
      <c r="D1580" s="1">
        <v>59176</v>
      </c>
      <c r="E1580" t="s">
        <v>1141</v>
      </c>
      <c r="F1580" s="2" t="s">
        <v>19</v>
      </c>
      <c r="G1580" s="13">
        <v>137621200</v>
      </c>
      <c r="H1580" s="13">
        <v>539200</v>
      </c>
      <c r="I1580" s="13">
        <v>780000</v>
      </c>
      <c r="J1580" s="13">
        <v>0</v>
      </c>
      <c r="K1580" s="13">
        <v>0</v>
      </c>
      <c r="L1580" s="13">
        <v>140300</v>
      </c>
      <c r="M1580" s="13">
        <v>1459500</v>
      </c>
      <c r="N1580" s="13">
        <v>731000</v>
      </c>
      <c r="O1580" s="13">
        <v>612800</v>
      </c>
      <c r="P1580" s="13">
        <v>0</v>
      </c>
      <c r="Q1580" s="13">
        <v>-1600</v>
      </c>
      <c r="R1580" s="13">
        <v>683200</v>
      </c>
      <c r="S1580" s="13">
        <v>2025400</v>
      </c>
      <c r="T1580" s="13">
        <v>1270200</v>
      </c>
      <c r="U1580" s="13">
        <v>1392800</v>
      </c>
      <c r="V1580" s="13">
        <v>0</v>
      </c>
      <c r="W1580" s="13">
        <v>-1600</v>
      </c>
      <c r="X1580" s="13">
        <v>823500</v>
      </c>
      <c r="Y1580" s="13">
        <v>3484900</v>
      </c>
    </row>
    <row r="1581" spans="2:25" x14ac:dyDescent="0.25">
      <c r="B1581" s="2">
        <v>1576</v>
      </c>
      <c r="C1581" s="2">
        <v>2013</v>
      </c>
      <c r="D1581" s="1">
        <v>59191</v>
      </c>
      <c r="E1581" t="s">
        <v>1142</v>
      </c>
      <c r="F1581" s="2" t="s">
        <v>19</v>
      </c>
      <c r="G1581" s="13">
        <v>27499400</v>
      </c>
      <c r="H1581" s="13">
        <v>0</v>
      </c>
      <c r="I1581" s="13">
        <v>0</v>
      </c>
      <c r="J1581" s="13">
        <v>0</v>
      </c>
      <c r="K1581" s="13">
        <v>0</v>
      </c>
      <c r="L1581" s="13">
        <v>0</v>
      </c>
      <c r="M1581" s="13">
        <v>0</v>
      </c>
      <c r="N1581" s="13">
        <v>166700</v>
      </c>
      <c r="O1581" s="13">
        <v>236400</v>
      </c>
      <c r="P1581" s="13">
        <v>0</v>
      </c>
      <c r="Q1581" s="13">
        <v>0</v>
      </c>
      <c r="R1581" s="13">
        <v>141600</v>
      </c>
      <c r="S1581" s="13">
        <v>544700</v>
      </c>
      <c r="T1581" s="13">
        <v>166700</v>
      </c>
      <c r="U1581" s="13">
        <v>236400</v>
      </c>
      <c r="V1581" s="13">
        <v>0</v>
      </c>
      <c r="W1581" s="13">
        <v>0</v>
      </c>
      <c r="X1581" s="13">
        <v>141600</v>
      </c>
      <c r="Y1581" s="13">
        <v>544700</v>
      </c>
    </row>
    <row r="1582" spans="2:25" x14ac:dyDescent="0.25">
      <c r="B1582" s="2">
        <v>1577</v>
      </c>
      <c r="C1582" s="2">
        <v>2013</v>
      </c>
      <c r="D1582" s="1">
        <v>59271</v>
      </c>
      <c r="E1582" t="s">
        <v>602</v>
      </c>
      <c r="F1582" s="2" t="s">
        <v>20</v>
      </c>
      <c r="G1582" s="13">
        <v>652069700</v>
      </c>
      <c r="H1582" s="13">
        <v>6111600</v>
      </c>
      <c r="I1582" s="13">
        <v>8331700</v>
      </c>
      <c r="J1582" s="13">
        <v>0</v>
      </c>
      <c r="K1582" s="13">
        <v>0</v>
      </c>
      <c r="L1582" s="13">
        <v>1464800</v>
      </c>
      <c r="M1582" s="13">
        <v>15908100</v>
      </c>
      <c r="N1582" s="13">
        <v>6912700</v>
      </c>
      <c r="O1582" s="13">
        <v>3171300</v>
      </c>
      <c r="P1582" s="13">
        <v>0</v>
      </c>
      <c r="Q1582" s="13">
        <v>-84800</v>
      </c>
      <c r="R1582" s="13">
        <v>1639600</v>
      </c>
      <c r="S1582" s="13">
        <v>11638800</v>
      </c>
      <c r="T1582" s="13">
        <v>13024300</v>
      </c>
      <c r="U1582" s="13">
        <v>11503000</v>
      </c>
      <c r="V1582" s="13">
        <v>0</v>
      </c>
      <c r="W1582" s="13">
        <v>-84800</v>
      </c>
      <c r="X1582" s="13">
        <v>3104400</v>
      </c>
      <c r="Y1582" s="13">
        <v>27546900</v>
      </c>
    </row>
    <row r="1583" spans="2:25" x14ac:dyDescent="0.25">
      <c r="B1583" s="2">
        <v>1578</v>
      </c>
      <c r="C1583" s="2">
        <v>2013</v>
      </c>
      <c r="D1583" s="1">
        <v>59281</v>
      </c>
      <c r="E1583" t="s">
        <v>1131</v>
      </c>
      <c r="F1583" s="2" t="s">
        <v>20</v>
      </c>
      <c r="G1583" s="13">
        <v>2447794200</v>
      </c>
      <c r="H1583" s="13">
        <v>7915800</v>
      </c>
      <c r="I1583" s="13">
        <v>13712400</v>
      </c>
      <c r="J1583" s="13">
        <v>0</v>
      </c>
      <c r="K1583" s="13">
        <v>6987800</v>
      </c>
      <c r="L1583" s="13">
        <v>4184300</v>
      </c>
      <c r="M1583" s="13">
        <v>32800300</v>
      </c>
      <c r="N1583" s="13">
        <v>53687700</v>
      </c>
      <c r="O1583" s="13">
        <v>12724800</v>
      </c>
      <c r="P1583" s="13">
        <v>10000</v>
      </c>
      <c r="Q1583" s="13">
        <v>6987900</v>
      </c>
      <c r="R1583" s="13">
        <v>9639100</v>
      </c>
      <c r="S1583" s="13">
        <v>76061700</v>
      </c>
      <c r="T1583" s="13">
        <v>61603500</v>
      </c>
      <c r="U1583" s="13">
        <v>26437200</v>
      </c>
      <c r="V1583" s="13">
        <v>10000</v>
      </c>
      <c r="W1583" s="13">
        <v>100</v>
      </c>
      <c r="X1583" s="13">
        <v>13823400</v>
      </c>
      <c r="Y1583" s="13">
        <v>108862000</v>
      </c>
    </row>
    <row r="1584" spans="2:25" x14ac:dyDescent="0.25">
      <c r="B1584" s="2">
        <v>1579</v>
      </c>
      <c r="C1584" s="2">
        <v>2013</v>
      </c>
      <c r="D1584" s="1">
        <v>59282</v>
      </c>
      <c r="E1584" t="s">
        <v>1132</v>
      </c>
      <c r="F1584" s="2" t="s">
        <v>20</v>
      </c>
      <c r="G1584" s="13">
        <v>560809700</v>
      </c>
      <c r="H1584" s="13">
        <v>3419500</v>
      </c>
      <c r="I1584" s="13">
        <v>5096500</v>
      </c>
      <c r="J1584" s="13">
        <v>0</v>
      </c>
      <c r="K1584" s="13">
        <v>0</v>
      </c>
      <c r="L1584" s="13">
        <v>384800</v>
      </c>
      <c r="M1584" s="13">
        <v>8900800</v>
      </c>
      <c r="N1584" s="13">
        <v>4257800</v>
      </c>
      <c r="O1584" s="13">
        <v>1495600</v>
      </c>
      <c r="P1584" s="13">
        <v>0</v>
      </c>
      <c r="Q1584" s="13">
        <v>594300</v>
      </c>
      <c r="R1584" s="13">
        <v>1686800</v>
      </c>
      <c r="S1584" s="13">
        <v>8034500</v>
      </c>
      <c r="T1584" s="13">
        <v>7677300</v>
      </c>
      <c r="U1584" s="13">
        <v>6592100</v>
      </c>
      <c r="V1584" s="13">
        <v>0</v>
      </c>
      <c r="W1584" s="13">
        <v>594300</v>
      </c>
      <c r="X1584" s="13">
        <v>2071600</v>
      </c>
      <c r="Y1584" s="13">
        <v>16935300</v>
      </c>
    </row>
    <row r="1585" spans="2:25" x14ac:dyDescent="0.25">
      <c r="B1585" s="2">
        <v>1580</v>
      </c>
      <c r="C1585" s="2">
        <v>2013</v>
      </c>
      <c r="D1585" s="1">
        <v>60002</v>
      </c>
      <c r="E1585" t="s">
        <v>421</v>
      </c>
      <c r="F1585" s="2" t="s">
        <v>1</v>
      </c>
      <c r="G1585" s="13">
        <v>26394900</v>
      </c>
      <c r="H1585" s="13">
        <v>0</v>
      </c>
      <c r="I1585" s="13">
        <v>0</v>
      </c>
      <c r="J1585" s="13">
        <v>0</v>
      </c>
      <c r="K1585" s="13">
        <v>0</v>
      </c>
      <c r="L1585" s="13">
        <v>0</v>
      </c>
      <c r="M1585" s="13">
        <v>0</v>
      </c>
      <c r="N1585" s="13">
        <v>4000</v>
      </c>
      <c r="O1585" s="13">
        <v>94800</v>
      </c>
      <c r="P1585" s="13">
        <v>0</v>
      </c>
      <c r="Q1585" s="13">
        <v>-500</v>
      </c>
      <c r="R1585" s="13">
        <v>102700</v>
      </c>
      <c r="S1585" s="13">
        <v>201000</v>
      </c>
      <c r="T1585" s="13">
        <v>4000</v>
      </c>
      <c r="U1585" s="13">
        <v>94800</v>
      </c>
      <c r="V1585" s="13">
        <v>0</v>
      </c>
      <c r="W1585" s="13">
        <v>-500</v>
      </c>
      <c r="X1585" s="13">
        <v>102700</v>
      </c>
      <c r="Y1585" s="13">
        <v>201000</v>
      </c>
    </row>
    <row r="1586" spans="2:25" x14ac:dyDescent="0.25">
      <c r="B1586" s="2">
        <v>1581</v>
      </c>
      <c r="C1586" s="2">
        <v>2013</v>
      </c>
      <c r="D1586" s="1">
        <v>60004</v>
      </c>
      <c r="E1586" t="s">
        <v>1143</v>
      </c>
      <c r="F1586" s="2" t="s">
        <v>1</v>
      </c>
      <c r="G1586" s="13">
        <v>53471900</v>
      </c>
      <c r="H1586" s="13">
        <v>0</v>
      </c>
      <c r="I1586" s="13">
        <v>2800</v>
      </c>
      <c r="J1586" s="13">
        <v>0</v>
      </c>
      <c r="K1586" s="13">
        <v>0</v>
      </c>
      <c r="L1586" s="13">
        <v>100</v>
      </c>
      <c r="M1586" s="13">
        <v>2900</v>
      </c>
      <c r="N1586" s="13">
        <v>19400</v>
      </c>
      <c r="O1586" s="13">
        <v>63000</v>
      </c>
      <c r="P1586" s="13">
        <v>0</v>
      </c>
      <c r="Q1586" s="13">
        <v>0</v>
      </c>
      <c r="R1586" s="13">
        <v>88700</v>
      </c>
      <c r="S1586" s="13">
        <v>171100</v>
      </c>
      <c r="T1586" s="13">
        <v>19400</v>
      </c>
      <c r="U1586" s="13">
        <v>65800</v>
      </c>
      <c r="V1586" s="13">
        <v>0</v>
      </c>
      <c r="W1586" s="13">
        <v>0</v>
      </c>
      <c r="X1586" s="13">
        <v>88800</v>
      </c>
      <c r="Y1586" s="13">
        <v>174000</v>
      </c>
    </row>
    <row r="1587" spans="2:25" x14ac:dyDescent="0.25">
      <c r="B1587" s="2">
        <v>1582</v>
      </c>
      <c r="C1587" s="2">
        <v>2013</v>
      </c>
      <c r="D1587" s="1">
        <v>60006</v>
      </c>
      <c r="E1587" t="s">
        <v>1144</v>
      </c>
      <c r="F1587" s="2" t="s">
        <v>1</v>
      </c>
      <c r="G1587" s="13">
        <v>58223300</v>
      </c>
      <c r="H1587" s="13">
        <v>0</v>
      </c>
      <c r="I1587" s="13">
        <v>1300</v>
      </c>
      <c r="J1587" s="13">
        <v>0</v>
      </c>
      <c r="K1587" s="13">
        <v>0</v>
      </c>
      <c r="L1587" s="13">
        <v>0</v>
      </c>
      <c r="M1587" s="13">
        <v>1300</v>
      </c>
      <c r="N1587" s="13">
        <v>16100</v>
      </c>
      <c r="O1587" s="13">
        <v>76700</v>
      </c>
      <c r="P1587" s="13">
        <v>0</v>
      </c>
      <c r="Q1587" s="13">
        <v>0</v>
      </c>
      <c r="R1587" s="13">
        <v>412100</v>
      </c>
      <c r="S1587" s="13">
        <v>504900</v>
      </c>
      <c r="T1587" s="13">
        <v>16100</v>
      </c>
      <c r="U1587" s="13">
        <v>78000</v>
      </c>
      <c r="V1587" s="13">
        <v>0</v>
      </c>
      <c r="W1587" s="13">
        <v>0</v>
      </c>
      <c r="X1587" s="13">
        <v>412100</v>
      </c>
      <c r="Y1587" s="13">
        <v>506200</v>
      </c>
    </row>
    <row r="1588" spans="2:25" x14ac:dyDescent="0.25">
      <c r="B1588" s="2">
        <v>1583</v>
      </c>
      <c r="C1588" s="2">
        <v>2013</v>
      </c>
      <c r="D1588" s="1">
        <v>60008</v>
      </c>
      <c r="E1588" t="s">
        <v>170</v>
      </c>
      <c r="F1588" s="2" t="s">
        <v>1</v>
      </c>
      <c r="G1588" s="13">
        <v>20135000</v>
      </c>
      <c r="H1588" s="13">
        <v>0</v>
      </c>
      <c r="I1588" s="13">
        <v>0</v>
      </c>
      <c r="J1588" s="13">
        <v>0</v>
      </c>
      <c r="K1588" s="13">
        <v>0</v>
      </c>
      <c r="L1588" s="13">
        <v>0</v>
      </c>
      <c r="M1588" s="13">
        <v>0</v>
      </c>
      <c r="N1588" s="13">
        <v>4600</v>
      </c>
      <c r="O1588" s="13">
        <v>3000</v>
      </c>
      <c r="P1588" s="13">
        <v>0</v>
      </c>
      <c r="Q1588" s="13">
        <v>0</v>
      </c>
      <c r="R1588" s="13">
        <v>51500</v>
      </c>
      <c r="S1588" s="13">
        <v>59100</v>
      </c>
      <c r="T1588" s="13">
        <v>4600</v>
      </c>
      <c r="U1588" s="13">
        <v>3000</v>
      </c>
      <c r="V1588" s="13">
        <v>0</v>
      </c>
      <c r="W1588" s="13">
        <v>0</v>
      </c>
      <c r="X1588" s="13">
        <v>51500</v>
      </c>
      <c r="Y1588" s="13">
        <v>59100</v>
      </c>
    </row>
    <row r="1589" spans="2:25" x14ac:dyDescent="0.25">
      <c r="B1589" s="2">
        <v>1584</v>
      </c>
      <c r="C1589" s="2">
        <v>2013</v>
      </c>
      <c r="D1589" s="1">
        <v>60010</v>
      </c>
      <c r="E1589" t="s">
        <v>872</v>
      </c>
      <c r="F1589" s="2" t="s">
        <v>1</v>
      </c>
      <c r="G1589" s="13">
        <v>42213900</v>
      </c>
      <c r="H1589" s="13">
        <v>0</v>
      </c>
      <c r="I1589" s="13">
        <v>11600</v>
      </c>
      <c r="J1589" s="13">
        <v>0</v>
      </c>
      <c r="K1589" s="13">
        <v>0</v>
      </c>
      <c r="L1589" s="13">
        <v>100</v>
      </c>
      <c r="M1589" s="13">
        <v>11700</v>
      </c>
      <c r="N1589" s="13">
        <v>4500</v>
      </c>
      <c r="O1589" s="13">
        <v>46300</v>
      </c>
      <c r="P1589" s="13">
        <v>0</v>
      </c>
      <c r="Q1589" s="13">
        <v>0</v>
      </c>
      <c r="R1589" s="13">
        <v>324700</v>
      </c>
      <c r="S1589" s="13">
        <v>375500</v>
      </c>
      <c r="T1589" s="13">
        <v>4500</v>
      </c>
      <c r="U1589" s="13">
        <v>57900</v>
      </c>
      <c r="V1589" s="13">
        <v>0</v>
      </c>
      <c r="W1589" s="13">
        <v>0</v>
      </c>
      <c r="X1589" s="13">
        <v>324800</v>
      </c>
      <c r="Y1589" s="13">
        <v>387200</v>
      </c>
    </row>
    <row r="1590" spans="2:25" x14ac:dyDescent="0.25">
      <c r="B1590" s="2">
        <v>1585</v>
      </c>
      <c r="C1590" s="2">
        <v>2013</v>
      </c>
      <c r="D1590" s="1">
        <v>60012</v>
      </c>
      <c r="E1590" t="s">
        <v>1145</v>
      </c>
      <c r="F1590" s="2" t="s">
        <v>1</v>
      </c>
      <c r="G1590" s="13">
        <v>20563300</v>
      </c>
      <c r="H1590" s="13">
        <v>0</v>
      </c>
      <c r="I1590" s="13">
        <v>0</v>
      </c>
      <c r="J1590" s="13">
        <v>0</v>
      </c>
      <c r="K1590" s="13">
        <v>0</v>
      </c>
      <c r="L1590" s="13">
        <v>0</v>
      </c>
      <c r="M1590" s="13">
        <v>0</v>
      </c>
      <c r="N1590" s="13">
        <v>1300</v>
      </c>
      <c r="O1590" s="13">
        <v>0</v>
      </c>
      <c r="P1590" s="13">
        <v>0</v>
      </c>
      <c r="Q1590" s="13">
        <v>0</v>
      </c>
      <c r="R1590" s="13">
        <v>3700</v>
      </c>
      <c r="S1590" s="13">
        <v>5000</v>
      </c>
      <c r="T1590" s="13">
        <v>1300</v>
      </c>
      <c r="U1590" s="13">
        <v>0</v>
      </c>
      <c r="V1590" s="13">
        <v>0</v>
      </c>
      <c r="W1590" s="13">
        <v>0</v>
      </c>
      <c r="X1590" s="13">
        <v>3700</v>
      </c>
      <c r="Y1590" s="13">
        <v>5000</v>
      </c>
    </row>
    <row r="1591" spans="2:25" x14ac:dyDescent="0.25">
      <c r="B1591" s="2">
        <v>1586</v>
      </c>
      <c r="C1591" s="2">
        <v>2013</v>
      </c>
      <c r="D1591" s="1">
        <v>60014</v>
      </c>
      <c r="E1591" t="s">
        <v>1146</v>
      </c>
      <c r="F1591" s="2" t="s">
        <v>1</v>
      </c>
      <c r="G1591" s="13">
        <v>35045400</v>
      </c>
      <c r="H1591" s="13">
        <v>200</v>
      </c>
      <c r="I1591" s="13">
        <v>500</v>
      </c>
      <c r="J1591" s="13">
        <v>0</v>
      </c>
      <c r="K1591" s="13">
        <v>0</v>
      </c>
      <c r="L1591" s="13">
        <v>62000</v>
      </c>
      <c r="M1591" s="13">
        <v>62700</v>
      </c>
      <c r="N1591" s="13">
        <v>5900</v>
      </c>
      <c r="O1591" s="13">
        <v>3700</v>
      </c>
      <c r="P1591" s="13">
        <v>0</v>
      </c>
      <c r="Q1591" s="13">
        <v>0</v>
      </c>
      <c r="R1591" s="13">
        <v>206200</v>
      </c>
      <c r="S1591" s="13">
        <v>215800</v>
      </c>
      <c r="T1591" s="13">
        <v>6100</v>
      </c>
      <c r="U1591" s="13">
        <v>4200</v>
      </c>
      <c r="V1591" s="13">
        <v>0</v>
      </c>
      <c r="W1591" s="13">
        <v>0</v>
      </c>
      <c r="X1591" s="13">
        <v>268200</v>
      </c>
      <c r="Y1591" s="13">
        <v>278500</v>
      </c>
    </row>
    <row r="1592" spans="2:25" x14ac:dyDescent="0.25">
      <c r="B1592" s="2">
        <v>1587</v>
      </c>
      <c r="C1592" s="2">
        <v>2013</v>
      </c>
      <c r="D1592" s="1">
        <v>60016</v>
      </c>
      <c r="E1592" t="s">
        <v>226</v>
      </c>
      <c r="F1592" s="2" t="s">
        <v>1</v>
      </c>
      <c r="G1592" s="13">
        <v>49735300</v>
      </c>
      <c r="H1592" s="13">
        <v>0</v>
      </c>
      <c r="I1592" s="13">
        <v>0</v>
      </c>
      <c r="J1592" s="13">
        <v>0</v>
      </c>
      <c r="K1592" s="13">
        <v>0</v>
      </c>
      <c r="L1592" s="13">
        <v>0</v>
      </c>
      <c r="M1592" s="13">
        <v>0</v>
      </c>
      <c r="N1592" s="13">
        <v>6500</v>
      </c>
      <c r="O1592" s="13">
        <v>134500</v>
      </c>
      <c r="P1592" s="13">
        <v>0</v>
      </c>
      <c r="Q1592" s="13">
        <v>37400</v>
      </c>
      <c r="R1592" s="13">
        <v>178200</v>
      </c>
      <c r="S1592" s="13">
        <v>356600</v>
      </c>
      <c r="T1592" s="13">
        <v>6500</v>
      </c>
      <c r="U1592" s="13">
        <v>134500</v>
      </c>
      <c r="V1592" s="13">
        <v>0</v>
      </c>
      <c r="W1592" s="13">
        <v>37400</v>
      </c>
      <c r="X1592" s="13">
        <v>178200</v>
      </c>
      <c r="Y1592" s="13">
        <v>356600</v>
      </c>
    </row>
    <row r="1593" spans="2:25" x14ac:dyDescent="0.25">
      <c r="B1593" s="2">
        <v>1588</v>
      </c>
      <c r="C1593" s="2">
        <v>2013</v>
      </c>
      <c r="D1593" s="1">
        <v>60018</v>
      </c>
      <c r="E1593" t="s">
        <v>760</v>
      </c>
      <c r="F1593" s="2" t="s">
        <v>1</v>
      </c>
      <c r="G1593" s="13">
        <v>34833700</v>
      </c>
      <c r="H1593" s="13">
        <v>0</v>
      </c>
      <c r="I1593" s="13">
        <v>0</v>
      </c>
      <c r="J1593" s="13">
        <v>0</v>
      </c>
      <c r="K1593" s="13">
        <v>0</v>
      </c>
      <c r="L1593" s="13">
        <v>0</v>
      </c>
      <c r="M1593" s="13">
        <v>0</v>
      </c>
      <c r="N1593" s="13">
        <v>20000</v>
      </c>
      <c r="O1593" s="13">
        <v>900</v>
      </c>
      <c r="P1593" s="13">
        <v>0</v>
      </c>
      <c r="Q1593" s="13">
        <v>0</v>
      </c>
      <c r="R1593" s="13">
        <v>165600</v>
      </c>
      <c r="S1593" s="13">
        <v>186500</v>
      </c>
      <c r="T1593" s="13">
        <v>20000</v>
      </c>
      <c r="U1593" s="13">
        <v>900</v>
      </c>
      <c r="V1593" s="13">
        <v>0</v>
      </c>
      <c r="W1593" s="13">
        <v>0</v>
      </c>
      <c r="X1593" s="13">
        <v>165600</v>
      </c>
      <c r="Y1593" s="13">
        <v>186500</v>
      </c>
    </row>
    <row r="1594" spans="2:25" x14ac:dyDescent="0.25">
      <c r="B1594" s="2">
        <v>1589</v>
      </c>
      <c r="C1594" s="2">
        <v>2013</v>
      </c>
      <c r="D1594" s="1">
        <v>60020</v>
      </c>
      <c r="E1594" t="s">
        <v>1147</v>
      </c>
      <c r="F1594" s="2" t="s">
        <v>1</v>
      </c>
      <c r="G1594" s="13">
        <v>63242200</v>
      </c>
      <c r="H1594" s="13">
        <v>0</v>
      </c>
      <c r="I1594" s="13">
        <v>0</v>
      </c>
      <c r="J1594" s="13">
        <v>0</v>
      </c>
      <c r="K1594" s="13">
        <v>0</v>
      </c>
      <c r="L1594" s="13">
        <v>0</v>
      </c>
      <c r="M1594" s="13">
        <v>0</v>
      </c>
      <c r="N1594" s="13">
        <v>35800</v>
      </c>
      <c r="O1594" s="13">
        <v>90400</v>
      </c>
      <c r="P1594" s="13">
        <v>0</v>
      </c>
      <c r="Q1594" s="13">
        <v>0</v>
      </c>
      <c r="R1594" s="13">
        <v>222100</v>
      </c>
      <c r="S1594" s="13">
        <v>348300</v>
      </c>
      <c r="T1594" s="13">
        <v>35800</v>
      </c>
      <c r="U1594" s="13">
        <v>90400</v>
      </c>
      <c r="V1594" s="13">
        <v>0</v>
      </c>
      <c r="W1594" s="13">
        <v>0</v>
      </c>
      <c r="X1594" s="13">
        <v>222100</v>
      </c>
      <c r="Y1594" s="13">
        <v>348300</v>
      </c>
    </row>
    <row r="1595" spans="2:25" x14ac:dyDescent="0.25">
      <c r="B1595" s="2">
        <v>1590</v>
      </c>
      <c r="C1595" s="2">
        <v>2013</v>
      </c>
      <c r="D1595" s="1">
        <v>60022</v>
      </c>
      <c r="E1595" t="s">
        <v>1148</v>
      </c>
      <c r="F1595" s="2" t="s">
        <v>1</v>
      </c>
      <c r="G1595" s="13">
        <v>37840500</v>
      </c>
      <c r="H1595" s="13">
        <v>0</v>
      </c>
      <c r="I1595" s="13">
        <v>0</v>
      </c>
      <c r="J1595" s="13">
        <v>0</v>
      </c>
      <c r="K1595" s="13">
        <v>0</v>
      </c>
      <c r="L1595" s="13">
        <v>0</v>
      </c>
      <c r="M1595" s="13">
        <v>0</v>
      </c>
      <c r="N1595" s="13">
        <v>8600</v>
      </c>
      <c r="O1595" s="13">
        <v>56500</v>
      </c>
      <c r="P1595" s="13">
        <v>0</v>
      </c>
      <c r="Q1595" s="13">
        <v>0</v>
      </c>
      <c r="R1595" s="13">
        <v>326500</v>
      </c>
      <c r="S1595" s="13">
        <v>391600</v>
      </c>
      <c r="T1595" s="13">
        <v>8600</v>
      </c>
      <c r="U1595" s="13">
        <v>56500</v>
      </c>
      <c r="V1595" s="13">
        <v>0</v>
      </c>
      <c r="W1595" s="13">
        <v>0</v>
      </c>
      <c r="X1595" s="13">
        <v>326500</v>
      </c>
      <c r="Y1595" s="13">
        <v>391600</v>
      </c>
    </row>
    <row r="1596" spans="2:25" x14ac:dyDescent="0.25">
      <c r="B1596" s="2">
        <v>1591</v>
      </c>
      <c r="C1596" s="2">
        <v>2013</v>
      </c>
      <c r="D1596" s="1">
        <v>60024</v>
      </c>
      <c r="E1596" t="s">
        <v>1149</v>
      </c>
      <c r="F1596" s="2" t="s">
        <v>1</v>
      </c>
      <c r="G1596" s="13">
        <v>22012300</v>
      </c>
      <c r="H1596" s="13">
        <v>7400</v>
      </c>
      <c r="I1596" s="13">
        <v>1567300</v>
      </c>
      <c r="J1596" s="13">
        <v>0</v>
      </c>
      <c r="K1596" s="13">
        <v>0</v>
      </c>
      <c r="L1596" s="13">
        <v>30000</v>
      </c>
      <c r="M1596" s="13">
        <v>1604700</v>
      </c>
      <c r="N1596" s="13">
        <v>19200</v>
      </c>
      <c r="O1596" s="13">
        <v>24200</v>
      </c>
      <c r="P1596" s="13">
        <v>0</v>
      </c>
      <c r="Q1596" s="13">
        <v>-500</v>
      </c>
      <c r="R1596" s="13">
        <v>219200</v>
      </c>
      <c r="S1596" s="13">
        <v>262100</v>
      </c>
      <c r="T1596" s="13">
        <v>26600</v>
      </c>
      <c r="U1596" s="13">
        <v>1591500</v>
      </c>
      <c r="V1596" s="13">
        <v>0</v>
      </c>
      <c r="W1596" s="13">
        <v>-500</v>
      </c>
      <c r="X1596" s="13">
        <v>249200</v>
      </c>
      <c r="Y1596" s="13">
        <v>1866800</v>
      </c>
    </row>
    <row r="1597" spans="2:25" x14ac:dyDescent="0.25">
      <c r="B1597" s="2">
        <v>1592</v>
      </c>
      <c r="C1597" s="2">
        <v>2013</v>
      </c>
      <c r="D1597" s="1">
        <v>60026</v>
      </c>
      <c r="E1597" t="s">
        <v>1150</v>
      </c>
      <c r="F1597" s="2" t="s">
        <v>1</v>
      </c>
      <c r="G1597" s="13">
        <v>66862200</v>
      </c>
      <c r="H1597" s="13">
        <v>400</v>
      </c>
      <c r="I1597" s="13">
        <v>3200</v>
      </c>
      <c r="J1597" s="13">
        <v>0</v>
      </c>
      <c r="K1597" s="13">
        <v>0</v>
      </c>
      <c r="L1597" s="13">
        <v>7700</v>
      </c>
      <c r="M1597" s="13">
        <v>11300</v>
      </c>
      <c r="N1597" s="13">
        <v>93300</v>
      </c>
      <c r="O1597" s="13">
        <v>6399700</v>
      </c>
      <c r="P1597" s="13">
        <v>0</v>
      </c>
      <c r="Q1597" s="13">
        <v>-302000</v>
      </c>
      <c r="R1597" s="13">
        <v>117400</v>
      </c>
      <c r="S1597" s="13">
        <v>6308400</v>
      </c>
      <c r="T1597" s="13">
        <v>93700</v>
      </c>
      <c r="U1597" s="13">
        <v>6402900</v>
      </c>
      <c r="V1597" s="13">
        <v>0</v>
      </c>
      <c r="W1597" s="13">
        <v>-302000</v>
      </c>
      <c r="X1597" s="13">
        <v>125100</v>
      </c>
      <c r="Y1597" s="13">
        <v>6319700</v>
      </c>
    </row>
    <row r="1598" spans="2:25" x14ac:dyDescent="0.25">
      <c r="B1598" s="2">
        <v>1593</v>
      </c>
      <c r="C1598" s="2">
        <v>2013</v>
      </c>
      <c r="D1598" s="1">
        <v>60028</v>
      </c>
      <c r="E1598" t="s">
        <v>1151</v>
      </c>
      <c r="F1598" s="2" t="s">
        <v>1</v>
      </c>
      <c r="G1598" s="13">
        <v>25353700</v>
      </c>
      <c r="H1598" s="13">
        <v>0</v>
      </c>
      <c r="I1598" s="13">
        <v>0</v>
      </c>
      <c r="J1598" s="13">
        <v>0</v>
      </c>
      <c r="K1598" s="13">
        <v>0</v>
      </c>
      <c r="L1598" s="13">
        <v>0</v>
      </c>
      <c r="M1598" s="13">
        <v>0</v>
      </c>
      <c r="N1598" s="13">
        <v>14100</v>
      </c>
      <c r="O1598" s="13">
        <v>277500</v>
      </c>
      <c r="P1598" s="13">
        <v>0</v>
      </c>
      <c r="Q1598" s="13">
        <v>0</v>
      </c>
      <c r="R1598" s="13">
        <v>77400</v>
      </c>
      <c r="S1598" s="13">
        <v>369000</v>
      </c>
      <c r="T1598" s="13">
        <v>14100</v>
      </c>
      <c r="U1598" s="13">
        <v>277500</v>
      </c>
      <c r="V1598" s="13">
        <v>0</v>
      </c>
      <c r="W1598" s="13">
        <v>0</v>
      </c>
      <c r="X1598" s="13">
        <v>77400</v>
      </c>
      <c r="Y1598" s="13">
        <v>369000</v>
      </c>
    </row>
    <row r="1599" spans="2:25" x14ac:dyDescent="0.25">
      <c r="B1599" s="2">
        <v>1594</v>
      </c>
      <c r="C1599" s="2">
        <v>2013</v>
      </c>
      <c r="D1599" s="1">
        <v>60030</v>
      </c>
      <c r="E1599" t="s">
        <v>933</v>
      </c>
      <c r="F1599" s="2" t="s">
        <v>1</v>
      </c>
      <c r="G1599" s="13">
        <v>28652800</v>
      </c>
      <c r="H1599" s="13">
        <v>0</v>
      </c>
      <c r="I1599" s="13">
        <v>73400</v>
      </c>
      <c r="J1599" s="13">
        <v>0</v>
      </c>
      <c r="K1599" s="13">
        <v>0</v>
      </c>
      <c r="L1599" s="13">
        <v>0</v>
      </c>
      <c r="M1599" s="13">
        <v>73400</v>
      </c>
      <c r="N1599" s="13">
        <v>5700</v>
      </c>
      <c r="O1599" s="13">
        <v>99800</v>
      </c>
      <c r="P1599" s="13">
        <v>0</v>
      </c>
      <c r="Q1599" s="13">
        <v>0</v>
      </c>
      <c r="R1599" s="13">
        <v>129700</v>
      </c>
      <c r="S1599" s="13">
        <v>235200</v>
      </c>
      <c r="T1599" s="13">
        <v>5700</v>
      </c>
      <c r="U1599" s="13">
        <v>173200</v>
      </c>
      <c r="V1599" s="13">
        <v>0</v>
      </c>
      <c r="W1599" s="13">
        <v>0</v>
      </c>
      <c r="X1599" s="13">
        <v>129700</v>
      </c>
      <c r="Y1599" s="13">
        <v>308600</v>
      </c>
    </row>
    <row r="1600" spans="2:25" x14ac:dyDescent="0.25">
      <c r="B1600" s="2">
        <v>1595</v>
      </c>
      <c r="C1600" s="2">
        <v>2013</v>
      </c>
      <c r="D1600" s="1">
        <v>60032</v>
      </c>
      <c r="E1600" t="s">
        <v>1152</v>
      </c>
      <c r="F1600" s="2" t="s">
        <v>1</v>
      </c>
      <c r="G1600" s="13">
        <v>157318400</v>
      </c>
      <c r="H1600" s="13">
        <v>6000</v>
      </c>
      <c r="I1600" s="13">
        <v>2800</v>
      </c>
      <c r="J1600" s="13">
        <v>0</v>
      </c>
      <c r="K1600" s="13">
        <v>0</v>
      </c>
      <c r="L1600" s="13">
        <v>8800</v>
      </c>
      <c r="M1600" s="13">
        <v>17600</v>
      </c>
      <c r="N1600" s="13">
        <v>103700</v>
      </c>
      <c r="O1600" s="13">
        <v>498300</v>
      </c>
      <c r="P1600" s="13">
        <v>0</v>
      </c>
      <c r="Q1600" s="13">
        <v>4000</v>
      </c>
      <c r="R1600" s="13">
        <v>309000</v>
      </c>
      <c r="S1600" s="13">
        <v>915000</v>
      </c>
      <c r="T1600" s="13">
        <v>109700</v>
      </c>
      <c r="U1600" s="13">
        <v>501100</v>
      </c>
      <c r="V1600" s="13">
        <v>0</v>
      </c>
      <c r="W1600" s="13">
        <v>4000</v>
      </c>
      <c r="X1600" s="13">
        <v>317800</v>
      </c>
      <c r="Y1600" s="13">
        <v>932600</v>
      </c>
    </row>
    <row r="1601" spans="2:25" x14ac:dyDescent="0.25">
      <c r="B1601" s="2">
        <v>1596</v>
      </c>
      <c r="C1601" s="2">
        <v>2013</v>
      </c>
      <c r="D1601" s="1">
        <v>60034</v>
      </c>
      <c r="E1601" t="s">
        <v>1153</v>
      </c>
      <c r="F1601" s="2" t="s">
        <v>1</v>
      </c>
      <c r="G1601" s="13">
        <v>38896700</v>
      </c>
      <c r="H1601" s="13">
        <v>0</v>
      </c>
      <c r="I1601" s="13">
        <v>0</v>
      </c>
      <c r="J1601" s="13">
        <v>0</v>
      </c>
      <c r="K1601" s="13">
        <v>0</v>
      </c>
      <c r="L1601" s="13">
        <v>0</v>
      </c>
      <c r="M1601" s="13">
        <v>0</v>
      </c>
      <c r="N1601" s="13">
        <v>100</v>
      </c>
      <c r="O1601" s="13">
        <v>17000</v>
      </c>
      <c r="P1601" s="13">
        <v>0</v>
      </c>
      <c r="Q1601" s="13">
        <v>0</v>
      </c>
      <c r="R1601" s="13">
        <v>134600</v>
      </c>
      <c r="S1601" s="13">
        <v>151700</v>
      </c>
      <c r="T1601" s="13">
        <v>100</v>
      </c>
      <c r="U1601" s="13">
        <v>17000</v>
      </c>
      <c r="V1601" s="13">
        <v>0</v>
      </c>
      <c r="W1601" s="13">
        <v>0</v>
      </c>
      <c r="X1601" s="13">
        <v>134600</v>
      </c>
      <c r="Y1601" s="13">
        <v>151700</v>
      </c>
    </row>
    <row r="1602" spans="2:25" x14ac:dyDescent="0.25">
      <c r="B1602" s="2">
        <v>1597</v>
      </c>
      <c r="C1602" s="2">
        <v>2013</v>
      </c>
      <c r="D1602" s="1">
        <v>60036</v>
      </c>
      <c r="E1602" t="s">
        <v>1154</v>
      </c>
      <c r="F1602" s="2" t="s">
        <v>1</v>
      </c>
      <c r="G1602" s="13">
        <v>17642200</v>
      </c>
      <c r="H1602" s="13">
        <v>0</v>
      </c>
      <c r="I1602" s="13">
        <v>0</v>
      </c>
      <c r="J1602" s="13">
        <v>0</v>
      </c>
      <c r="K1602" s="13">
        <v>0</v>
      </c>
      <c r="L1602" s="13">
        <v>0</v>
      </c>
      <c r="M1602" s="13">
        <v>0</v>
      </c>
      <c r="N1602" s="13">
        <v>0</v>
      </c>
      <c r="O1602" s="13">
        <v>31000</v>
      </c>
      <c r="P1602" s="13">
        <v>0</v>
      </c>
      <c r="Q1602" s="13">
        <v>0</v>
      </c>
      <c r="R1602" s="13">
        <v>69300</v>
      </c>
      <c r="S1602" s="13">
        <v>100300</v>
      </c>
      <c r="T1602" s="13">
        <v>0</v>
      </c>
      <c r="U1602" s="13">
        <v>31000</v>
      </c>
      <c r="V1602" s="13">
        <v>0</v>
      </c>
      <c r="W1602" s="13">
        <v>0</v>
      </c>
      <c r="X1602" s="13">
        <v>69300</v>
      </c>
      <c r="Y1602" s="13">
        <v>100300</v>
      </c>
    </row>
    <row r="1603" spans="2:25" x14ac:dyDescent="0.25">
      <c r="B1603" s="2">
        <v>1598</v>
      </c>
      <c r="C1603" s="2">
        <v>2013</v>
      </c>
      <c r="D1603" s="1">
        <v>60038</v>
      </c>
      <c r="E1603" t="s">
        <v>1155</v>
      </c>
      <c r="F1603" s="2" t="s">
        <v>1</v>
      </c>
      <c r="G1603" s="13">
        <v>70889600</v>
      </c>
      <c r="H1603" s="13">
        <v>0</v>
      </c>
      <c r="I1603" s="13">
        <v>0</v>
      </c>
      <c r="J1603" s="13">
        <v>0</v>
      </c>
      <c r="K1603" s="13">
        <v>0</v>
      </c>
      <c r="L1603" s="13">
        <v>0</v>
      </c>
      <c r="M1603" s="13">
        <v>0</v>
      </c>
      <c r="N1603" s="13">
        <v>12900</v>
      </c>
      <c r="O1603" s="13">
        <v>45700</v>
      </c>
      <c r="P1603" s="13">
        <v>0</v>
      </c>
      <c r="Q1603" s="13">
        <v>-195600</v>
      </c>
      <c r="R1603" s="13">
        <v>244600</v>
      </c>
      <c r="S1603" s="13">
        <v>107600</v>
      </c>
      <c r="T1603" s="13">
        <v>12900</v>
      </c>
      <c r="U1603" s="13">
        <v>45700</v>
      </c>
      <c r="V1603" s="13">
        <v>0</v>
      </c>
      <c r="W1603" s="13">
        <v>-195600</v>
      </c>
      <c r="X1603" s="13">
        <v>244600</v>
      </c>
      <c r="Y1603" s="13">
        <v>107600</v>
      </c>
    </row>
    <row r="1604" spans="2:25" x14ac:dyDescent="0.25">
      <c r="B1604" s="2">
        <v>1599</v>
      </c>
      <c r="C1604" s="2">
        <v>2013</v>
      </c>
      <c r="D1604" s="1">
        <v>60040</v>
      </c>
      <c r="E1604" t="s">
        <v>138</v>
      </c>
      <c r="F1604" s="2" t="s">
        <v>1</v>
      </c>
      <c r="G1604" s="13">
        <v>28507500</v>
      </c>
      <c r="H1604" s="13">
        <v>0</v>
      </c>
      <c r="I1604" s="13">
        <v>0</v>
      </c>
      <c r="J1604" s="13">
        <v>0</v>
      </c>
      <c r="K1604" s="13">
        <v>0</v>
      </c>
      <c r="L1604" s="13">
        <v>0</v>
      </c>
      <c r="M1604" s="13">
        <v>0</v>
      </c>
      <c r="N1604" s="13">
        <v>17200</v>
      </c>
      <c r="O1604" s="13">
        <v>104600</v>
      </c>
      <c r="P1604" s="13">
        <v>0</v>
      </c>
      <c r="Q1604" s="13">
        <v>0</v>
      </c>
      <c r="R1604" s="13">
        <v>130500</v>
      </c>
      <c r="S1604" s="13">
        <v>252300</v>
      </c>
      <c r="T1604" s="13">
        <v>17200</v>
      </c>
      <c r="U1604" s="13">
        <v>104600</v>
      </c>
      <c r="V1604" s="13">
        <v>0</v>
      </c>
      <c r="W1604" s="13">
        <v>0</v>
      </c>
      <c r="X1604" s="13">
        <v>130500</v>
      </c>
      <c r="Y1604" s="13">
        <v>252300</v>
      </c>
    </row>
    <row r="1605" spans="2:25" x14ac:dyDescent="0.25">
      <c r="B1605" s="2">
        <v>1600</v>
      </c>
      <c r="C1605" s="2">
        <v>2013</v>
      </c>
      <c r="D1605" s="1">
        <v>60042</v>
      </c>
      <c r="E1605" t="s">
        <v>1156</v>
      </c>
      <c r="F1605" s="2" t="s">
        <v>1</v>
      </c>
      <c r="G1605" s="13">
        <v>29143000</v>
      </c>
      <c r="H1605" s="13">
        <v>0</v>
      </c>
      <c r="I1605" s="13">
        <v>0</v>
      </c>
      <c r="J1605" s="13">
        <v>0</v>
      </c>
      <c r="K1605" s="13">
        <v>0</v>
      </c>
      <c r="L1605" s="13">
        <v>0</v>
      </c>
      <c r="M1605" s="13">
        <v>0</v>
      </c>
      <c r="N1605" s="13">
        <v>6100</v>
      </c>
      <c r="O1605" s="13">
        <v>75300</v>
      </c>
      <c r="P1605" s="13">
        <v>0</v>
      </c>
      <c r="Q1605" s="13">
        <v>0</v>
      </c>
      <c r="R1605" s="13">
        <v>176100</v>
      </c>
      <c r="S1605" s="13">
        <v>257500</v>
      </c>
      <c r="T1605" s="13">
        <v>6100</v>
      </c>
      <c r="U1605" s="13">
        <v>75300</v>
      </c>
      <c r="V1605" s="13">
        <v>0</v>
      </c>
      <c r="W1605" s="13">
        <v>0</v>
      </c>
      <c r="X1605" s="13">
        <v>176100</v>
      </c>
      <c r="Y1605" s="13">
        <v>257500</v>
      </c>
    </row>
    <row r="1606" spans="2:25" x14ac:dyDescent="0.25">
      <c r="B1606" s="2">
        <v>1601</v>
      </c>
      <c r="C1606" s="2">
        <v>2013</v>
      </c>
      <c r="D1606" s="1">
        <v>60044</v>
      </c>
      <c r="E1606" t="s">
        <v>1157</v>
      </c>
      <c r="F1606" s="2" t="s">
        <v>1</v>
      </c>
      <c r="G1606" s="13">
        <v>62623800</v>
      </c>
      <c r="H1606" s="13">
        <v>0</v>
      </c>
      <c r="I1606" s="13">
        <v>0</v>
      </c>
      <c r="J1606" s="13">
        <v>0</v>
      </c>
      <c r="K1606" s="13">
        <v>0</v>
      </c>
      <c r="L1606" s="13">
        <v>0</v>
      </c>
      <c r="M1606" s="13">
        <v>0</v>
      </c>
      <c r="N1606" s="13">
        <v>23400</v>
      </c>
      <c r="O1606" s="13">
        <v>1300</v>
      </c>
      <c r="P1606" s="13">
        <v>0</v>
      </c>
      <c r="Q1606" s="13">
        <v>0</v>
      </c>
      <c r="R1606" s="13">
        <v>292300</v>
      </c>
      <c r="S1606" s="13">
        <v>317000</v>
      </c>
      <c r="T1606" s="13">
        <v>23400</v>
      </c>
      <c r="U1606" s="13">
        <v>1300</v>
      </c>
      <c r="V1606" s="13">
        <v>0</v>
      </c>
      <c r="W1606" s="13">
        <v>0</v>
      </c>
      <c r="X1606" s="13">
        <v>292300</v>
      </c>
      <c r="Y1606" s="13">
        <v>317000</v>
      </c>
    </row>
    <row r="1607" spans="2:25" x14ac:dyDescent="0.25">
      <c r="B1607" s="2">
        <v>1602</v>
      </c>
      <c r="C1607" s="2">
        <v>2013</v>
      </c>
      <c r="D1607" s="1">
        <v>60131</v>
      </c>
      <c r="E1607" t="s">
        <v>906</v>
      </c>
      <c r="F1607" s="2" t="s">
        <v>19</v>
      </c>
      <c r="G1607" s="13">
        <v>16730900</v>
      </c>
      <c r="H1607" s="13">
        <v>20700</v>
      </c>
      <c r="I1607" s="13">
        <v>159300</v>
      </c>
      <c r="J1607" s="13">
        <v>0</v>
      </c>
      <c r="K1607" s="13">
        <v>0</v>
      </c>
      <c r="L1607" s="13">
        <v>500</v>
      </c>
      <c r="M1607" s="13">
        <v>180500</v>
      </c>
      <c r="N1607" s="13">
        <v>312300</v>
      </c>
      <c r="O1607" s="13">
        <v>76100</v>
      </c>
      <c r="P1607" s="13">
        <v>0</v>
      </c>
      <c r="Q1607" s="13">
        <v>0</v>
      </c>
      <c r="R1607" s="13">
        <v>86800</v>
      </c>
      <c r="S1607" s="13">
        <v>475200</v>
      </c>
      <c r="T1607" s="13">
        <v>333000</v>
      </c>
      <c r="U1607" s="13">
        <v>235400</v>
      </c>
      <c r="V1607" s="13">
        <v>0</v>
      </c>
      <c r="W1607" s="13">
        <v>0</v>
      </c>
      <c r="X1607" s="13">
        <v>87300</v>
      </c>
      <c r="Y1607" s="13">
        <v>655700</v>
      </c>
    </row>
    <row r="1608" spans="2:25" x14ac:dyDescent="0.25">
      <c r="B1608" s="2">
        <v>1603</v>
      </c>
      <c r="C1608" s="2">
        <v>2013</v>
      </c>
      <c r="D1608" s="1">
        <v>60146</v>
      </c>
      <c r="E1608" t="s">
        <v>1158</v>
      </c>
      <c r="F1608" s="2" t="s">
        <v>19</v>
      </c>
      <c r="G1608" s="13">
        <v>3625300</v>
      </c>
      <c r="H1608" s="13">
        <v>0</v>
      </c>
      <c r="I1608" s="13">
        <v>0</v>
      </c>
      <c r="J1608" s="13">
        <v>0</v>
      </c>
      <c r="K1608" s="13">
        <v>0</v>
      </c>
      <c r="L1608" s="13">
        <v>0</v>
      </c>
      <c r="M1608" s="13">
        <v>0</v>
      </c>
      <c r="N1608" s="13">
        <v>6900</v>
      </c>
      <c r="O1608" s="13">
        <v>12400</v>
      </c>
      <c r="P1608" s="13">
        <v>0</v>
      </c>
      <c r="Q1608" s="13">
        <v>0</v>
      </c>
      <c r="R1608" s="13">
        <v>2500</v>
      </c>
      <c r="S1608" s="13">
        <v>21800</v>
      </c>
      <c r="T1608" s="13">
        <v>6900</v>
      </c>
      <c r="U1608" s="13">
        <v>12400</v>
      </c>
      <c r="V1608" s="13">
        <v>0</v>
      </c>
      <c r="W1608" s="13">
        <v>0</v>
      </c>
      <c r="X1608" s="13">
        <v>2500</v>
      </c>
      <c r="Y1608" s="13">
        <v>21800</v>
      </c>
    </row>
    <row r="1609" spans="2:25" x14ac:dyDescent="0.25">
      <c r="B1609" s="2">
        <v>1604</v>
      </c>
      <c r="C1609" s="2">
        <v>2013</v>
      </c>
      <c r="D1609" s="1">
        <v>60176</v>
      </c>
      <c r="E1609" t="s">
        <v>1155</v>
      </c>
      <c r="F1609" s="2" t="s">
        <v>19</v>
      </c>
      <c r="G1609" s="13">
        <v>32810600</v>
      </c>
      <c r="H1609" s="13">
        <v>32900</v>
      </c>
      <c r="I1609" s="13">
        <v>11600</v>
      </c>
      <c r="J1609" s="13">
        <v>0</v>
      </c>
      <c r="K1609" s="13">
        <v>0</v>
      </c>
      <c r="L1609" s="13">
        <v>2700</v>
      </c>
      <c r="M1609" s="13">
        <v>47200</v>
      </c>
      <c r="N1609" s="13">
        <v>451800</v>
      </c>
      <c r="O1609" s="13">
        <v>114900</v>
      </c>
      <c r="P1609" s="13">
        <v>0</v>
      </c>
      <c r="Q1609" s="13">
        <v>0</v>
      </c>
      <c r="R1609" s="13">
        <v>95700</v>
      </c>
      <c r="S1609" s="13">
        <v>662400</v>
      </c>
      <c r="T1609" s="13">
        <v>484700</v>
      </c>
      <c r="U1609" s="13">
        <v>126500</v>
      </c>
      <c r="V1609" s="13">
        <v>0</v>
      </c>
      <c r="W1609" s="13">
        <v>0</v>
      </c>
      <c r="X1609" s="13">
        <v>98400</v>
      </c>
      <c r="Y1609" s="13">
        <v>709600</v>
      </c>
    </row>
    <row r="1610" spans="2:25" x14ac:dyDescent="0.25">
      <c r="B1610" s="2">
        <v>1605</v>
      </c>
      <c r="C1610" s="2">
        <v>2013</v>
      </c>
      <c r="D1610" s="1">
        <v>60181</v>
      </c>
      <c r="E1610" t="s">
        <v>1159</v>
      </c>
      <c r="F1610" s="2" t="s">
        <v>19</v>
      </c>
      <c r="G1610" s="13">
        <v>21792100</v>
      </c>
      <c r="H1610" s="13">
        <v>4400</v>
      </c>
      <c r="I1610" s="13">
        <v>81000</v>
      </c>
      <c r="J1610" s="13">
        <v>0</v>
      </c>
      <c r="K1610" s="13">
        <v>0</v>
      </c>
      <c r="L1610" s="13">
        <v>159200</v>
      </c>
      <c r="M1610" s="13">
        <v>244600</v>
      </c>
      <c r="N1610" s="13">
        <v>43600</v>
      </c>
      <c r="O1610" s="13">
        <v>75100</v>
      </c>
      <c r="P1610" s="13">
        <v>0</v>
      </c>
      <c r="Q1610" s="13">
        <v>0</v>
      </c>
      <c r="R1610" s="13">
        <v>11500</v>
      </c>
      <c r="S1610" s="13">
        <v>130200</v>
      </c>
      <c r="T1610" s="13">
        <v>48000</v>
      </c>
      <c r="U1610" s="13">
        <v>156100</v>
      </c>
      <c r="V1610" s="13">
        <v>0</v>
      </c>
      <c r="W1610" s="13">
        <v>0</v>
      </c>
      <c r="X1610" s="13">
        <v>170700</v>
      </c>
      <c r="Y1610" s="13">
        <v>374800</v>
      </c>
    </row>
    <row r="1611" spans="2:25" x14ac:dyDescent="0.25">
      <c r="B1611" s="2">
        <v>1606</v>
      </c>
      <c r="C1611" s="2">
        <v>2013</v>
      </c>
      <c r="D1611" s="1">
        <v>60251</v>
      </c>
      <c r="E1611" t="s">
        <v>1152</v>
      </c>
      <c r="F1611" s="2" t="s">
        <v>20</v>
      </c>
      <c r="G1611" s="13">
        <v>275348100</v>
      </c>
      <c r="H1611" s="13">
        <v>1717500</v>
      </c>
      <c r="I1611" s="13">
        <v>4264900</v>
      </c>
      <c r="J1611" s="13">
        <v>0</v>
      </c>
      <c r="K1611" s="13">
        <v>0</v>
      </c>
      <c r="L1611" s="13">
        <v>832700</v>
      </c>
      <c r="M1611" s="13">
        <v>6815100</v>
      </c>
      <c r="N1611" s="13">
        <v>5425800</v>
      </c>
      <c r="O1611" s="13">
        <v>4027600</v>
      </c>
      <c r="P1611" s="13">
        <v>0</v>
      </c>
      <c r="Q1611" s="13">
        <v>0</v>
      </c>
      <c r="R1611" s="13">
        <v>1980300</v>
      </c>
      <c r="S1611" s="13">
        <v>11433700</v>
      </c>
      <c r="T1611" s="13">
        <v>7143300</v>
      </c>
      <c r="U1611" s="13">
        <v>8292500</v>
      </c>
      <c r="V1611" s="13">
        <v>0</v>
      </c>
      <c r="W1611" s="13">
        <v>0</v>
      </c>
      <c r="X1611" s="13">
        <v>2813000</v>
      </c>
      <c r="Y1611" s="13">
        <v>18248800</v>
      </c>
    </row>
    <row r="1612" spans="2:25" x14ac:dyDescent="0.25">
      <c r="B1612" s="2">
        <v>1607</v>
      </c>
      <c r="C1612" s="2">
        <v>2013</v>
      </c>
      <c r="D1612" s="1">
        <v>61002</v>
      </c>
      <c r="E1612" t="s">
        <v>275</v>
      </c>
      <c r="F1612" s="2" t="s">
        <v>1</v>
      </c>
      <c r="G1612" s="13">
        <v>45501100</v>
      </c>
      <c r="H1612" s="13">
        <v>0</v>
      </c>
      <c r="I1612" s="13">
        <v>0</v>
      </c>
      <c r="J1612" s="13">
        <v>0</v>
      </c>
      <c r="K1612" s="13">
        <v>0</v>
      </c>
      <c r="L1612" s="13">
        <v>0</v>
      </c>
      <c r="M1612" s="13">
        <v>0</v>
      </c>
      <c r="N1612" s="13">
        <v>7500</v>
      </c>
      <c r="O1612" s="13">
        <v>124000</v>
      </c>
      <c r="P1612" s="13">
        <v>0</v>
      </c>
      <c r="Q1612" s="13">
        <v>-100</v>
      </c>
      <c r="R1612" s="13">
        <v>15500</v>
      </c>
      <c r="S1612" s="13">
        <v>146900</v>
      </c>
      <c r="T1612" s="13">
        <v>7500</v>
      </c>
      <c r="U1612" s="13">
        <v>124000</v>
      </c>
      <c r="V1612" s="13">
        <v>0</v>
      </c>
      <c r="W1612" s="13">
        <v>-100</v>
      </c>
      <c r="X1612" s="13">
        <v>15500</v>
      </c>
      <c r="Y1612" s="13">
        <v>146900</v>
      </c>
    </row>
    <row r="1613" spans="2:25" x14ac:dyDescent="0.25">
      <c r="B1613" s="2">
        <v>1608</v>
      </c>
      <c r="C1613" s="2">
        <v>2013</v>
      </c>
      <c r="D1613" s="1">
        <v>61004</v>
      </c>
      <c r="E1613" t="s">
        <v>1160</v>
      </c>
      <c r="F1613" s="2" t="s">
        <v>1</v>
      </c>
      <c r="G1613" s="13">
        <v>154525000</v>
      </c>
      <c r="H1613" s="13">
        <v>9700</v>
      </c>
      <c r="I1613" s="13">
        <v>664800</v>
      </c>
      <c r="J1613" s="13">
        <v>0</v>
      </c>
      <c r="K1613" s="13">
        <v>0</v>
      </c>
      <c r="L1613" s="13">
        <v>1517600</v>
      </c>
      <c r="M1613" s="13">
        <v>2192100</v>
      </c>
      <c r="N1613" s="13">
        <v>724100</v>
      </c>
      <c r="O1613" s="13">
        <v>362700</v>
      </c>
      <c r="P1613" s="13">
        <v>0</v>
      </c>
      <c r="Q1613" s="13">
        <v>0</v>
      </c>
      <c r="R1613" s="13">
        <v>1436900</v>
      </c>
      <c r="S1613" s="13">
        <v>2523700</v>
      </c>
      <c r="T1613" s="13">
        <v>733800</v>
      </c>
      <c r="U1613" s="13">
        <v>1027500</v>
      </c>
      <c r="V1613" s="13">
        <v>0</v>
      </c>
      <c r="W1613" s="13">
        <v>0</v>
      </c>
      <c r="X1613" s="13">
        <v>2954500</v>
      </c>
      <c r="Y1613" s="13">
        <v>4715800</v>
      </c>
    </row>
    <row r="1614" spans="2:25" x14ac:dyDescent="0.25">
      <c r="B1614" s="2">
        <v>1609</v>
      </c>
      <c r="C1614" s="2">
        <v>2013</v>
      </c>
      <c r="D1614" s="1">
        <v>61006</v>
      </c>
      <c r="E1614" t="s">
        <v>1161</v>
      </c>
      <c r="F1614" s="2" t="s">
        <v>1</v>
      </c>
      <c r="G1614" s="13">
        <v>33554100</v>
      </c>
      <c r="H1614" s="13">
        <v>3500</v>
      </c>
      <c r="I1614" s="13">
        <v>132100</v>
      </c>
      <c r="J1614" s="13">
        <v>0</v>
      </c>
      <c r="K1614" s="13">
        <v>0</v>
      </c>
      <c r="L1614" s="13">
        <v>600</v>
      </c>
      <c r="M1614" s="13">
        <v>136200</v>
      </c>
      <c r="N1614" s="13">
        <v>1900</v>
      </c>
      <c r="O1614" s="13">
        <v>37600</v>
      </c>
      <c r="P1614" s="13">
        <v>0</v>
      </c>
      <c r="Q1614" s="13">
        <v>0</v>
      </c>
      <c r="R1614" s="13">
        <v>34500</v>
      </c>
      <c r="S1614" s="13">
        <v>74000</v>
      </c>
      <c r="T1614" s="13">
        <v>5400</v>
      </c>
      <c r="U1614" s="13">
        <v>169700</v>
      </c>
      <c r="V1614" s="13">
        <v>0</v>
      </c>
      <c r="W1614" s="13">
        <v>0</v>
      </c>
      <c r="X1614" s="13">
        <v>35100</v>
      </c>
      <c r="Y1614" s="13">
        <v>210200</v>
      </c>
    </row>
    <row r="1615" spans="2:25" x14ac:dyDescent="0.25">
      <c r="B1615" s="2">
        <v>1610</v>
      </c>
      <c r="C1615" s="2">
        <v>2013</v>
      </c>
      <c r="D1615" s="1">
        <v>61008</v>
      </c>
      <c r="E1615" t="s">
        <v>230</v>
      </c>
      <c r="F1615" s="2" t="s">
        <v>1</v>
      </c>
      <c r="G1615" s="13">
        <v>59935400</v>
      </c>
      <c r="H1615" s="13">
        <v>1100</v>
      </c>
      <c r="I1615" s="13">
        <v>77300</v>
      </c>
      <c r="J1615" s="13">
        <v>0</v>
      </c>
      <c r="K1615" s="13">
        <v>0</v>
      </c>
      <c r="L1615" s="13">
        <v>3100</v>
      </c>
      <c r="M1615" s="13">
        <v>81500</v>
      </c>
      <c r="N1615" s="13">
        <v>7500</v>
      </c>
      <c r="O1615" s="13">
        <v>10000</v>
      </c>
      <c r="P1615" s="13">
        <v>0</v>
      </c>
      <c r="Q1615" s="13">
        <v>-3600</v>
      </c>
      <c r="R1615" s="13">
        <v>2300</v>
      </c>
      <c r="S1615" s="13">
        <v>16200</v>
      </c>
      <c r="T1615" s="13">
        <v>8600</v>
      </c>
      <c r="U1615" s="13">
        <v>87300</v>
      </c>
      <c r="V1615" s="13">
        <v>0</v>
      </c>
      <c r="W1615" s="13">
        <v>-3600</v>
      </c>
      <c r="X1615" s="13">
        <v>5400</v>
      </c>
      <c r="Y1615" s="13">
        <v>97700</v>
      </c>
    </row>
    <row r="1616" spans="2:25" x14ac:dyDescent="0.25">
      <c r="B1616" s="2">
        <v>1611</v>
      </c>
      <c r="C1616" s="2">
        <v>2013</v>
      </c>
      <c r="D1616" s="1">
        <v>61010</v>
      </c>
      <c r="E1616" t="s">
        <v>1162</v>
      </c>
      <c r="F1616" s="2" t="s">
        <v>1</v>
      </c>
      <c r="G1616" s="13">
        <v>23392300</v>
      </c>
      <c r="H1616" s="13">
        <v>0</v>
      </c>
      <c r="I1616" s="13">
        <v>1500</v>
      </c>
      <c r="J1616" s="13">
        <v>0</v>
      </c>
      <c r="K1616" s="13">
        <v>0</v>
      </c>
      <c r="L1616" s="13">
        <v>300</v>
      </c>
      <c r="M1616" s="13">
        <v>1800</v>
      </c>
      <c r="N1616" s="13">
        <v>1000</v>
      </c>
      <c r="O1616" s="13">
        <v>10100</v>
      </c>
      <c r="P1616" s="13">
        <v>0</v>
      </c>
      <c r="Q1616" s="13">
        <v>0</v>
      </c>
      <c r="R1616" s="13">
        <v>44500</v>
      </c>
      <c r="S1616" s="13">
        <v>55600</v>
      </c>
      <c r="T1616" s="13">
        <v>1000</v>
      </c>
      <c r="U1616" s="13">
        <v>11600</v>
      </c>
      <c r="V1616" s="13">
        <v>0</v>
      </c>
      <c r="W1616" s="13">
        <v>0</v>
      </c>
      <c r="X1616" s="13">
        <v>44800</v>
      </c>
      <c r="Y1616" s="13">
        <v>57400</v>
      </c>
    </row>
    <row r="1617" spans="2:25" x14ac:dyDescent="0.25">
      <c r="B1617" s="2">
        <v>1612</v>
      </c>
      <c r="C1617" s="2">
        <v>2013</v>
      </c>
      <c r="D1617" s="1">
        <v>61012</v>
      </c>
      <c r="E1617" t="s">
        <v>1163</v>
      </c>
      <c r="F1617" s="2" t="s">
        <v>1</v>
      </c>
      <c r="G1617" s="13">
        <v>31627800</v>
      </c>
      <c r="H1617" s="13">
        <v>800</v>
      </c>
      <c r="I1617" s="13">
        <v>42000</v>
      </c>
      <c r="J1617" s="13">
        <v>0</v>
      </c>
      <c r="K1617" s="13">
        <v>0</v>
      </c>
      <c r="L1617" s="13">
        <v>300</v>
      </c>
      <c r="M1617" s="13">
        <v>43100</v>
      </c>
      <c r="N1617" s="13">
        <v>33000</v>
      </c>
      <c r="O1617" s="13">
        <v>22300</v>
      </c>
      <c r="P1617" s="13">
        <v>0</v>
      </c>
      <c r="Q1617" s="13">
        <v>0</v>
      </c>
      <c r="R1617" s="13">
        <v>44600</v>
      </c>
      <c r="S1617" s="13">
        <v>99900</v>
      </c>
      <c r="T1617" s="13">
        <v>33800</v>
      </c>
      <c r="U1617" s="13">
        <v>64300</v>
      </c>
      <c r="V1617" s="13">
        <v>0</v>
      </c>
      <c r="W1617" s="13">
        <v>0</v>
      </c>
      <c r="X1617" s="13">
        <v>44900</v>
      </c>
      <c r="Y1617" s="13">
        <v>143000</v>
      </c>
    </row>
    <row r="1618" spans="2:25" x14ac:dyDescent="0.25">
      <c r="B1618" s="2">
        <v>1613</v>
      </c>
      <c r="C1618" s="2">
        <v>2013</v>
      </c>
      <c r="D1618" s="1">
        <v>61014</v>
      </c>
      <c r="E1618" t="s">
        <v>1164</v>
      </c>
      <c r="F1618" s="2" t="s">
        <v>1</v>
      </c>
      <c r="G1618" s="13">
        <v>100469100</v>
      </c>
      <c r="H1618" s="13">
        <v>0</v>
      </c>
      <c r="I1618" s="13">
        <v>0</v>
      </c>
      <c r="J1618" s="13">
        <v>0</v>
      </c>
      <c r="K1618" s="13">
        <v>0</v>
      </c>
      <c r="L1618" s="13">
        <v>0</v>
      </c>
      <c r="M1618" s="13">
        <v>0</v>
      </c>
      <c r="N1618" s="13">
        <v>118900</v>
      </c>
      <c r="O1618" s="13">
        <v>83300</v>
      </c>
      <c r="P1618" s="13">
        <v>0</v>
      </c>
      <c r="Q1618" s="13">
        <v>100</v>
      </c>
      <c r="R1618" s="13">
        <v>164000</v>
      </c>
      <c r="S1618" s="13">
        <v>366300</v>
      </c>
      <c r="T1618" s="13">
        <v>118900</v>
      </c>
      <c r="U1618" s="13">
        <v>83300</v>
      </c>
      <c r="V1618" s="13">
        <v>0</v>
      </c>
      <c r="W1618" s="13">
        <v>100</v>
      </c>
      <c r="X1618" s="13">
        <v>164000</v>
      </c>
      <c r="Y1618" s="13">
        <v>366300</v>
      </c>
    </row>
    <row r="1619" spans="2:25" x14ac:dyDescent="0.25">
      <c r="B1619" s="2">
        <v>1614</v>
      </c>
      <c r="C1619" s="2">
        <v>2013</v>
      </c>
      <c r="D1619" s="1">
        <v>61016</v>
      </c>
      <c r="E1619" t="s">
        <v>1165</v>
      </c>
      <c r="F1619" s="2" t="s">
        <v>1</v>
      </c>
      <c r="G1619" s="13">
        <v>136953100</v>
      </c>
      <c r="H1619" s="13">
        <v>100</v>
      </c>
      <c r="I1619" s="13">
        <v>15000</v>
      </c>
      <c r="J1619" s="13">
        <v>0</v>
      </c>
      <c r="K1619" s="13">
        <v>0</v>
      </c>
      <c r="L1619" s="13">
        <v>600</v>
      </c>
      <c r="M1619" s="13">
        <v>15700</v>
      </c>
      <c r="N1619" s="13">
        <v>64900</v>
      </c>
      <c r="O1619" s="13">
        <v>153800</v>
      </c>
      <c r="P1619" s="13">
        <v>0</v>
      </c>
      <c r="Q1619" s="13">
        <v>100</v>
      </c>
      <c r="R1619" s="13">
        <v>973600</v>
      </c>
      <c r="S1619" s="13">
        <v>1192400</v>
      </c>
      <c r="T1619" s="13">
        <v>65000</v>
      </c>
      <c r="U1619" s="13">
        <v>168800</v>
      </c>
      <c r="V1619" s="13">
        <v>0</v>
      </c>
      <c r="W1619" s="13">
        <v>100</v>
      </c>
      <c r="X1619" s="13">
        <v>974200</v>
      </c>
      <c r="Y1619" s="13">
        <v>1208100</v>
      </c>
    </row>
    <row r="1620" spans="2:25" x14ac:dyDescent="0.25">
      <c r="B1620" s="2">
        <v>1615</v>
      </c>
      <c r="C1620" s="2">
        <v>2013</v>
      </c>
      <c r="D1620" s="1">
        <v>61018</v>
      </c>
      <c r="E1620" t="s">
        <v>1166</v>
      </c>
      <c r="F1620" s="2" t="s">
        <v>1</v>
      </c>
      <c r="G1620" s="13">
        <v>75103200</v>
      </c>
      <c r="H1620" s="13">
        <v>100</v>
      </c>
      <c r="I1620" s="13">
        <v>300</v>
      </c>
      <c r="J1620" s="13">
        <v>0</v>
      </c>
      <c r="K1620" s="13">
        <v>0</v>
      </c>
      <c r="L1620" s="13">
        <v>200</v>
      </c>
      <c r="M1620" s="13">
        <v>600</v>
      </c>
      <c r="N1620" s="13">
        <v>11300</v>
      </c>
      <c r="O1620" s="13">
        <v>189100</v>
      </c>
      <c r="P1620" s="13">
        <v>0</v>
      </c>
      <c r="Q1620" s="13">
        <v>-7400</v>
      </c>
      <c r="R1620" s="13">
        <v>180600</v>
      </c>
      <c r="S1620" s="13">
        <v>373600</v>
      </c>
      <c r="T1620" s="13">
        <v>11400</v>
      </c>
      <c r="U1620" s="13">
        <v>189400</v>
      </c>
      <c r="V1620" s="13">
        <v>0</v>
      </c>
      <c r="W1620" s="13">
        <v>-7400</v>
      </c>
      <c r="X1620" s="13">
        <v>180800</v>
      </c>
      <c r="Y1620" s="13">
        <v>374200</v>
      </c>
    </row>
    <row r="1621" spans="2:25" x14ac:dyDescent="0.25">
      <c r="B1621" s="2">
        <v>1616</v>
      </c>
      <c r="C1621" s="2">
        <v>2013</v>
      </c>
      <c r="D1621" s="1">
        <v>61020</v>
      </c>
      <c r="E1621" t="s">
        <v>8</v>
      </c>
      <c r="F1621" s="2" t="s">
        <v>1</v>
      </c>
      <c r="G1621" s="13">
        <v>40887900</v>
      </c>
      <c r="H1621" s="13">
        <v>0</v>
      </c>
      <c r="I1621" s="13">
        <v>0</v>
      </c>
      <c r="J1621" s="13">
        <v>0</v>
      </c>
      <c r="K1621" s="13">
        <v>0</v>
      </c>
      <c r="L1621" s="13">
        <v>0</v>
      </c>
      <c r="M1621" s="13">
        <v>0</v>
      </c>
      <c r="N1621" s="13">
        <v>17900</v>
      </c>
      <c r="O1621" s="13">
        <v>112600</v>
      </c>
      <c r="P1621" s="13">
        <v>0</v>
      </c>
      <c r="Q1621" s="13">
        <v>-3600</v>
      </c>
      <c r="R1621" s="13">
        <v>4800</v>
      </c>
      <c r="S1621" s="13">
        <v>131700</v>
      </c>
      <c r="T1621" s="13">
        <v>17900</v>
      </c>
      <c r="U1621" s="13">
        <v>112600</v>
      </c>
      <c r="V1621" s="13">
        <v>0</v>
      </c>
      <c r="W1621" s="13">
        <v>-3600</v>
      </c>
      <c r="X1621" s="13">
        <v>4800</v>
      </c>
      <c r="Y1621" s="13">
        <v>131700</v>
      </c>
    </row>
    <row r="1622" spans="2:25" x14ac:dyDescent="0.25">
      <c r="B1622" s="2">
        <v>1617</v>
      </c>
      <c r="C1622" s="2">
        <v>2013</v>
      </c>
      <c r="D1622" s="1">
        <v>61022</v>
      </c>
      <c r="E1622" t="s">
        <v>1167</v>
      </c>
      <c r="F1622" s="2" t="s">
        <v>1</v>
      </c>
      <c r="G1622" s="13">
        <v>55029400</v>
      </c>
      <c r="H1622" s="13">
        <v>1400</v>
      </c>
      <c r="I1622" s="13">
        <v>32900</v>
      </c>
      <c r="J1622" s="13">
        <v>0</v>
      </c>
      <c r="K1622" s="13">
        <v>0</v>
      </c>
      <c r="L1622" s="13">
        <v>1300</v>
      </c>
      <c r="M1622" s="13">
        <v>35600</v>
      </c>
      <c r="N1622" s="13">
        <v>31500</v>
      </c>
      <c r="O1622" s="13">
        <v>88300</v>
      </c>
      <c r="P1622" s="13">
        <v>0</v>
      </c>
      <c r="Q1622" s="13">
        <v>0</v>
      </c>
      <c r="R1622" s="13">
        <v>124800</v>
      </c>
      <c r="S1622" s="13">
        <v>244600</v>
      </c>
      <c r="T1622" s="13">
        <v>32900</v>
      </c>
      <c r="U1622" s="13">
        <v>121200</v>
      </c>
      <c r="V1622" s="13">
        <v>0</v>
      </c>
      <c r="W1622" s="13">
        <v>0</v>
      </c>
      <c r="X1622" s="13">
        <v>126100</v>
      </c>
      <c r="Y1622" s="13">
        <v>280200</v>
      </c>
    </row>
    <row r="1623" spans="2:25" x14ac:dyDescent="0.25">
      <c r="B1623" s="2">
        <v>1618</v>
      </c>
      <c r="C1623" s="2">
        <v>2013</v>
      </c>
      <c r="D1623" s="1">
        <v>61024</v>
      </c>
      <c r="E1623" t="s">
        <v>12</v>
      </c>
      <c r="F1623" s="2" t="s">
        <v>1</v>
      </c>
      <c r="G1623" s="13">
        <v>69455100</v>
      </c>
      <c r="H1623" s="13">
        <v>500</v>
      </c>
      <c r="I1623" s="13">
        <v>0</v>
      </c>
      <c r="J1623" s="13">
        <v>0</v>
      </c>
      <c r="K1623" s="13">
        <v>0</v>
      </c>
      <c r="L1623" s="13">
        <v>3192900</v>
      </c>
      <c r="M1623" s="13">
        <v>3193400</v>
      </c>
      <c r="N1623" s="13">
        <v>3500</v>
      </c>
      <c r="O1623" s="13">
        <v>86600</v>
      </c>
      <c r="P1623" s="13">
        <v>0</v>
      </c>
      <c r="Q1623" s="13">
        <v>0</v>
      </c>
      <c r="R1623" s="13">
        <v>68900</v>
      </c>
      <c r="S1623" s="13">
        <v>159000</v>
      </c>
      <c r="T1623" s="13">
        <v>4000</v>
      </c>
      <c r="U1623" s="13">
        <v>86600</v>
      </c>
      <c r="V1623" s="13">
        <v>0</v>
      </c>
      <c r="W1623" s="13">
        <v>0</v>
      </c>
      <c r="X1623" s="13">
        <v>3261800</v>
      </c>
      <c r="Y1623" s="13">
        <v>3352400</v>
      </c>
    </row>
    <row r="1624" spans="2:25" x14ac:dyDescent="0.25">
      <c r="B1624" s="2">
        <v>1619</v>
      </c>
      <c r="C1624" s="2">
        <v>2013</v>
      </c>
      <c r="D1624" s="1">
        <v>61026</v>
      </c>
      <c r="E1624" t="s">
        <v>59</v>
      </c>
      <c r="F1624" s="2" t="s">
        <v>1</v>
      </c>
      <c r="G1624" s="13">
        <v>57056500</v>
      </c>
      <c r="H1624" s="13">
        <v>1500</v>
      </c>
      <c r="I1624" s="13">
        <v>262800</v>
      </c>
      <c r="J1624" s="13">
        <v>0</v>
      </c>
      <c r="K1624" s="13">
        <v>0</v>
      </c>
      <c r="L1624" s="13">
        <v>734000</v>
      </c>
      <c r="M1624" s="13">
        <v>998300</v>
      </c>
      <c r="N1624" s="13">
        <v>37700</v>
      </c>
      <c r="O1624" s="13">
        <v>160400</v>
      </c>
      <c r="P1624" s="13">
        <v>0</v>
      </c>
      <c r="Q1624" s="13">
        <v>11500</v>
      </c>
      <c r="R1624" s="13">
        <v>39400</v>
      </c>
      <c r="S1624" s="13">
        <v>249000</v>
      </c>
      <c r="T1624" s="13">
        <v>39200</v>
      </c>
      <c r="U1624" s="13">
        <v>423200</v>
      </c>
      <c r="V1624" s="13">
        <v>0</v>
      </c>
      <c r="W1624" s="13">
        <v>11500</v>
      </c>
      <c r="X1624" s="13">
        <v>773400</v>
      </c>
      <c r="Y1624" s="13">
        <v>1247300</v>
      </c>
    </row>
    <row r="1625" spans="2:25" x14ac:dyDescent="0.25">
      <c r="B1625" s="2">
        <v>1620</v>
      </c>
      <c r="C1625" s="2">
        <v>2013</v>
      </c>
      <c r="D1625" s="1">
        <v>61028</v>
      </c>
      <c r="E1625" t="s">
        <v>1168</v>
      </c>
      <c r="F1625" s="2" t="s">
        <v>1</v>
      </c>
      <c r="G1625" s="13">
        <v>133096100</v>
      </c>
      <c r="H1625" s="13">
        <v>8000</v>
      </c>
      <c r="I1625" s="13">
        <v>103000</v>
      </c>
      <c r="J1625" s="13">
        <v>0</v>
      </c>
      <c r="K1625" s="13">
        <v>0</v>
      </c>
      <c r="L1625" s="13">
        <v>234100</v>
      </c>
      <c r="M1625" s="13">
        <v>345100</v>
      </c>
      <c r="N1625" s="13">
        <v>123500</v>
      </c>
      <c r="O1625" s="13">
        <v>320400</v>
      </c>
      <c r="P1625" s="13">
        <v>0</v>
      </c>
      <c r="Q1625" s="13">
        <v>0</v>
      </c>
      <c r="R1625" s="13">
        <v>31600</v>
      </c>
      <c r="S1625" s="13">
        <v>475500</v>
      </c>
      <c r="T1625" s="13">
        <v>131500</v>
      </c>
      <c r="U1625" s="13">
        <v>423400</v>
      </c>
      <c r="V1625" s="13">
        <v>0</v>
      </c>
      <c r="W1625" s="13">
        <v>0</v>
      </c>
      <c r="X1625" s="13">
        <v>265700</v>
      </c>
      <c r="Y1625" s="13">
        <v>820600</v>
      </c>
    </row>
    <row r="1626" spans="2:25" x14ac:dyDescent="0.25">
      <c r="B1626" s="2">
        <v>1621</v>
      </c>
      <c r="C1626" s="2">
        <v>2013</v>
      </c>
      <c r="D1626" s="1">
        <v>61030</v>
      </c>
      <c r="E1626" t="s">
        <v>216</v>
      </c>
      <c r="F1626" s="2" t="s">
        <v>1</v>
      </c>
      <c r="G1626" s="13">
        <v>38935300</v>
      </c>
      <c r="H1626" s="13">
        <v>1400</v>
      </c>
      <c r="I1626" s="13">
        <v>25900</v>
      </c>
      <c r="J1626" s="13">
        <v>0</v>
      </c>
      <c r="K1626" s="13">
        <v>0</v>
      </c>
      <c r="L1626" s="13">
        <v>500</v>
      </c>
      <c r="M1626" s="13">
        <v>27800</v>
      </c>
      <c r="N1626" s="13">
        <v>12800</v>
      </c>
      <c r="O1626" s="13">
        <v>205600</v>
      </c>
      <c r="P1626" s="13">
        <v>0</v>
      </c>
      <c r="Q1626" s="13">
        <v>0</v>
      </c>
      <c r="R1626" s="13">
        <v>65700</v>
      </c>
      <c r="S1626" s="13">
        <v>284100</v>
      </c>
      <c r="T1626" s="13">
        <v>14200</v>
      </c>
      <c r="U1626" s="13">
        <v>231500</v>
      </c>
      <c r="V1626" s="13">
        <v>0</v>
      </c>
      <c r="W1626" s="13">
        <v>0</v>
      </c>
      <c r="X1626" s="13">
        <v>66200</v>
      </c>
      <c r="Y1626" s="13">
        <v>311900</v>
      </c>
    </row>
    <row r="1627" spans="2:25" x14ac:dyDescent="0.25">
      <c r="B1627" s="2">
        <v>1622</v>
      </c>
      <c r="C1627" s="2">
        <v>2013</v>
      </c>
      <c r="D1627" s="1">
        <v>61121</v>
      </c>
      <c r="E1627" t="s">
        <v>1169</v>
      </c>
      <c r="F1627" s="2" t="s">
        <v>19</v>
      </c>
      <c r="G1627" s="13">
        <v>27299500</v>
      </c>
      <c r="H1627" s="13">
        <v>0</v>
      </c>
      <c r="I1627" s="13">
        <v>0</v>
      </c>
      <c r="J1627" s="13">
        <v>0</v>
      </c>
      <c r="K1627" s="13">
        <v>0</v>
      </c>
      <c r="L1627" s="13">
        <v>0</v>
      </c>
      <c r="M1627" s="13">
        <v>0</v>
      </c>
      <c r="N1627" s="13">
        <v>375700</v>
      </c>
      <c r="O1627" s="13">
        <v>279500</v>
      </c>
      <c r="P1627" s="13">
        <v>0</v>
      </c>
      <c r="Q1627" s="13">
        <v>0</v>
      </c>
      <c r="R1627" s="13">
        <v>30700</v>
      </c>
      <c r="S1627" s="13">
        <v>685900</v>
      </c>
      <c r="T1627" s="13">
        <v>375700</v>
      </c>
      <c r="U1627" s="13">
        <v>279500</v>
      </c>
      <c r="V1627" s="13">
        <v>0</v>
      </c>
      <c r="W1627" s="13">
        <v>0</v>
      </c>
      <c r="X1627" s="13">
        <v>30700</v>
      </c>
      <c r="Y1627" s="13">
        <v>685900</v>
      </c>
    </row>
    <row r="1628" spans="2:25" x14ac:dyDescent="0.25">
      <c r="B1628" s="2">
        <v>1623</v>
      </c>
      <c r="C1628" s="2">
        <v>2013</v>
      </c>
      <c r="D1628" s="1">
        <v>61122</v>
      </c>
      <c r="E1628" t="s">
        <v>1164</v>
      </c>
      <c r="F1628" s="2" t="s">
        <v>19</v>
      </c>
      <c r="G1628" s="13">
        <v>20474200</v>
      </c>
      <c r="H1628" s="13">
        <v>5600</v>
      </c>
      <c r="I1628" s="13">
        <v>6800</v>
      </c>
      <c r="J1628" s="13">
        <v>0</v>
      </c>
      <c r="K1628" s="13">
        <v>0</v>
      </c>
      <c r="L1628" s="13">
        <v>7800</v>
      </c>
      <c r="M1628" s="13">
        <v>20200</v>
      </c>
      <c r="N1628" s="13">
        <v>293200</v>
      </c>
      <c r="O1628" s="13">
        <v>105500</v>
      </c>
      <c r="P1628" s="13">
        <v>0</v>
      </c>
      <c r="Q1628" s="13">
        <v>0</v>
      </c>
      <c r="R1628" s="13">
        <v>6100</v>
      </c>
      <c r="S1628" s="13">
        <v>404800</v>
      </c>
      <c r="T1628" s="13">
        <v>298800</v>
      </c>
      <c r="U1628" s="13">
        <v>112300</v>
      </c>
      <c r="V1628" s="13">
        <v>0</v>
      </c>
      <c r="W1628" s="13">
        <v>0</v>
      </c>
      <c r="X1628" s="13">
        <v>13900</v>
      </c>
      <c r="Y1628" s="13">
        <v>425000</v>
      </c>
    </row>
    <row r="1629" spans="2:25" x14ac:dyDescent="0.25">
      <c r="B1629" s="2">
        <v>1624</v>
      </c>
      <c r="C1629" s="2">
        <v>2013</v>
      </c>
      <c r="D1629" s="1">
        <v>61173</v>
      </c>
      <c r="E1629" t="s">
        <v>1170</v>
      </c>
      <c r="F1629" s="2" t="s">
        <v>19</v>
      </c>
      <c r="G1629" s="13">
        <v>17033300</v>
      </c>
      <c r="H1629" s="13">
        <v>3400</v>
      </c>
      <c r="I1629" s="13">
        <v>24300</v>
      </c>
      <c r="J1629" s="13">
        <v>0</v>
      </c>
      <c r="K1629" s="13">
        <v>0</v>
      </c>
      <c r="L1629" s="13">
        <v>2000</v>
      </c>
      <c r="M1629" s="13">
        <v>29700</v>
      </c>
      <c r="N1629" s="13">
        <v>119400</v>
      </c>
      <c r="O1629" s="13">
        <v>96100</v>
      </c>
      <c r="P1629" s="13">
        <v>0</v>
      </c>
      <c r="Q1629" s="13">
        <v>0</v>
      </c>
      <c r="R1629" s="13">
        <v>9600</v>
      </c>
      <c r="S1629" s="13">
        <v>225100</v>
      </c>
      <c r="T1629" s="13">
        <v>122800</v>
      </c>
      <c r="U1629" s="13">
        <v>120400</v>
      </c>
      <c r="V1629" s="13">
        <v>0</v>
      </c>
      <c r="W1629" s="13">
        <v>0</v>
      </c>
      <c r="X1629" s="13">
        <v>11600</v>
      </c>
      <c r="Y1629" s="13">
        <v>254800</v>
      </c>
    </row>
    <row r="1630" spans="2:25" x14ac:dyDescent="0.25">
      <c r="B1630" s="2">
        <v>1625</v>
      </c>
      <c r="C1630" s="2">
        <v>2013</v>
      </c>
      <c r="D1630" s="1">
        <v>61181</v>
      </c>
      <c r="E1630" t="s">
        <v>1171</v>
      </c>
      <c r="F1630" s="2" t="s">
        <v>19</v>
      </c>
      <c r="G1630" s="13">
        <v>45239900</v>
      </c>
      <c r="H1630" s="13">
        <v>1600</v>
      </c>
      <c r="I1630" s="13">
        <v>169400</v>
      </c>
      <c r="J1630" s="13">
        <v>0</v>
      </c>
      <c r="K1630" s="13">
        <v>0</v>
      </c>
      <c r="L1630" s="13">
        <v>600</v>
      </c>
      <c r="M1630" s="13">
        <v>171600</v>
      </c>
      <c r="N1630" s="13">
        <v>427500</v>
      </c>
      <c r="O1630" s="13">
        <v>105800</v>
      </c>
      <c r="P1630" s="13">
        <v>0</v>
      </c>
      <c r="Q1630" s="13">
        <v>6500</v>
      </c>
      <c r="R1630" s="13">
        <v>236400</v>
      </c>
      <c r="S1630" s="13">
        <v>776200</v>
      </c>
      <c r="T1630" s="13">
        <v>429100</v>
      </c>
      <c r="U1630" s="13">
        <v>275200</v>
      </c>
      <c r="V1630" s="13">
        <v>0</v>
      </c>
      <c r="W1630" s="13">
        <v>6500</v>
      </c>
      <c r="X1630" s="13">
        <v>237000</v>
      </c>
      <c r="Y1630" s="13">
        <v>947800</v>
      </c>
    </row>
    <row r="1631" spans="2:25" x14ac:dyDescent="0.25">
      <c r="B1631" s="2">
        <v>1626</v>
      </c>
      <c r="C1631" s="2">
        <v>2013</v>
      </c>
      <c r="D1631" s="1">
        <v>61186</v>
      </c>
      <c r="E1631" t="s">
        <v>1168</v>
      </c>
      <c r="F1631" s="2" t="s">
        <v>19</v>
      </c>
      <c r="G1631" s="13">
        <v>98037300</v>
      </c>
      <c r="H1631" s="13">
        <v>16400</v>
      </c>
      <c r="I1631" s="13">
        <v>120800</v>
      </c>
      <c r="J1631" s="13">
        <v>0</v>
      </c>
      <c r="K1631" s="13">
        <v>0</v>
      </c>
      <c r="L1631" s="13">
        <v>10100</v>
      </c>
      <c r="M1631" s="13">
        <v>147300</v>
      </c>
      <c r="N1631" s="13">
        <v>416700</v>
      </c>
      <c r="O1631" s="13">
        <v>258200</v>
      </c>
      <c r="P1631" s="13">
        <v>1000</v>
      </c>
      <c r="Q1631" s="13">
        <v>-14800</v>
      </c>
      <c r="R1631" s="13">
        <v>61200</v>
      </c>
      <c r="S1631" s="13">
        <v>722300</v>
      </c>
      <c r="T1631" s="13">
        <v>433100</v>
      </c>
      <c r="U1631" s="13">
        <v>379000</v>
      </c>
      <c r="V1631" s="13">
        <v>1000</v>
      </c>
      <c r="W1631" s="13">
        <v>-14800</v>
      </c>
      <c r="X1631" s="13">
        <v>71300</v>
      </c>
      <c r="Y1631" s="13">
        <v>869600</v>
      </c>
    </row>
    <row r="1632" spans="2:25" x14ac:dyDescent="0.25">
      <c r="B1632" s="2">
        <v>1627</v>
      </c>
      <c r="C1632" s="2">
        <v>2013</v>
      </c>
      <c r="D1632" s="1">
        <v>61201</v>
      </c>
      <c r="E1632" t="s">
        <v>1160</v>
      </c>
      <c r="F1632" s="2" t="s">
        <v>20</v>
      </c>
      <c r="G1632" s="13">
        <v>152352100</v>
      </c>
      <c r="H1632" s="13">
        <v>978000</v>
      </c>
      <c r="I1632" s="13">
        <v>8379000</v>
      </c>
      <c r="J1632" s="13">
        <v>0</v>
      </c>
      <c r="K1632" s="13">
        <v>0</v>
      </c>
      <c r="L1632" s="13">
        <v>168000</v>
      </c>
      <c r="M1632" s="13">
        <v>9525000</v>
      </c>
      <c r="N1632" s="13">
        <v>2935500</v>
      </c>
      <c r="O1632" s="13">
        <v>1300300</v>
      </c>
      <c r="P1632" s="13">
        <v>0</v>
      </c>
      <c r="Q1632" s="13">
        <v>0</v>
      </c>
      <c r="R1632" s="13">
        <v>394100</v>
      </c>
      <c r="S1632" s="13">
        <v>4629900</v>
      </c>
      <c r="T1632" s="13">
        <v>3913500</v>
      </c>
      <c r="U1632" s="13">
        <v>9679300</v>
      </c>
      <c r="V1632" s="13">
        <v>0</v>
      </c>
      <c r="W1632" s="13">
        <v>0</v>
      </c>
      <c r="X1632" s="13">
        <v>562100</v>
      </c>
      <c r="Y1632" s="13">
        <v>14154900</v>
      </c>
    </row>
    <row r="1633" spans="2:25" x14ac:dyDescent="0.25">
      <c r="B1633" s="2">
        <v>1628</v>
      </c>
      <c r="C1633" s="2">
        <v>2013</v>
      </c>
      <c r="D1633" s="1">
        <v>61206</v>
      </c>
      <c r="E1633" t="s">
        <v>1172</v>
      </c>
      <c r="F1633" s="2" t="s">
        <v>20</v>
      </c>
      <c r="G1633" s="13">
        <v>82390100</v>
      </c>
      <c r="H1633" s="13">
        <v>120200</v>
      </c>
      <c r="I1633" s="13">
        <v>10956100</v>
      </c>
      <c r="J1633" s="13">
        <v>0</v>
      </c>
      <c r="K1633" s="13">
        <v>0</v>
      </c>
      <c r="L1633" s="13">
        <v>287200</v>
      </c>
      <c r="M1633" s="13">
        <v>11363500</v>
      </c>
      <c r="N1633" s="13">
        <v>725200</v>
      </c>
      <c r="O1633" s="13">
        <v>294800</v>
      </c>
      <c r="P1633" s="13">
        <v>0</v>
      </c>
      <c r="Q1633" s="13">
        <v>0</v>
      </c>
      <c r="R1633" s="13">
        <v>63100</v>
      </c>
      <c r="S1633" s="13">
        <v>1083100</v>
      </c>
      <c r="T1633" s="13">
        <v>845400</v>
      </c>
      <c r="U1633" s="13">
        <v>11250900</v>
      </c>
      <c r="V1633" s="13">
        <v>0</v>
      </c>
      <c r="W1633" s="13">
        <v>0</v>
      </c>
      <c r="X1633" s="13">
        <v>350300</v>
      </c>
      <c r="Y1633" s="13">
        <v>12446600</v>
      </c>
    </row>
    <row r="1634" spans="2:25" x14ac:dyDescent="0.25">
      <c r="B1634" s="2">
        <v>1629</v>
      </c>
      <c r="C1634" s="2">
        <v>2013</v>
      </c>
      <c r="D1634" s="1">
        <v>61231</v>
      </c>
      <c r="E1634" t="s">
        <v>1173</v>
      </c>
      <c r="F1634" s="2" t="s">
        <v>20</v>
      </c>
      <c r="G1634" s="13">
        <v>81372100</v>
      </c>
      <c r="H1634" s="13">
        <v>335900</v>
      </c>
      <c r="I1634" s="13">
        <v>562600</v>
      </c>
      <c r="J1634" s="13">
        <v>0</v>
      </c>
      <c r="K1634" s="13">
        <v>0</v>
      </c>
      <c r="L1634" s="13">
        <v>74600</v>
      </c>
      <c r="M1634" s="13">
        <v>973100</v>
      </c>
      <c r="N1634" s="13">
        <v>1414900</v>
      </c>
      <c r="O1634" s="13">
        <v>323300</v>
      </c>
      <c r="P1634" s="13">
        <v>1900</v>
      </c>
      <c r="Q1634" s="13">
        <v>400</v>
      </c>
      <c r="R1634" s="13">
        <v>388800</v>
      </c>
      <c r="S1634" s="13">
        <v>2129300</v>
      </c>
      <c r="T1634" s="13">
        <v>1750800</v>
      </c>
      <c r="U1634" s="13">
        <v>885900</v>
      </c>
      <c r="V1634" s="13">
        <v>1900</v>
      </c>
      <c r="W1634" s="13">
        <v>400</v>
      </c>
      <c r="X1634" s="13">
        <v>463400</v>
      </c>
      <c r="Y1634" s="13">
        <v>3102400</v>
      </c>
    </row>
    <row r="1635" spans="2:25" x14ac:dyDescent="0.25">
      <c r="B1635" s="2">
        <v>1630</v>
      </c>
      <c r="C1635" s="2">
        <v>2013</v>
      </c>
      <c r="D1635" s="1">
        <v>61241</v>
      </c>
      <c r="E1635" t="s">
        <v>1174</v>
      </c>
      <c r="F1635" s="2" t="s">
        <v>20</v>
      </c>
      <c r="G1635" s="13">
        <v>66893500</v>
      </c>
      <c r="H1635" s="13">
        <v>500</v>
      </c>
      <c r="I1635" s="13">
        <v>18000</v>
      </c>
      <c r="J1635" s="13">
        <v>0</v>
      </c>
      <c r="K1635" s="13">
        <v>0</v>
      </c>
      <c r="L1635" s="13">
        <v>3600</v>
      </c>
      <c r="M1635" s="13">
        <v>22100</v>
      </c>
      <c r="N1635" s="13">
        <v>509300</v>
      </c>
      <c r="O1635" s="13">
        <v>2666600</v>
      </c>
      <c r="P1635" s="13">
        <v>0</v>
      </c>
      <c r="Q1635" s="13">
        <v>-22800</v>
      </c>
      <c r="R1635" s="13">
        <v>138700</v>
      </c>
      <c r="S1635" s="13">
        <v>3291800</v>
      </c>
      <c r="T1635" s="13">
        <v>509800</v>
      </c>
      <c r="U1635" s="13">
        <v>2684600</v>
      </c>
      <c r="V1635" s="13">
        <v>0</v>
      </c>
      <c r="W1635" s="13">
        <v>-22800</v>
      </c>
      <c r="X1635" s="13">
        <v>142300</v>
      </c>
      <c r="Y1635" s="13">
        <v>3313900</v>
      </c>
    </row>
    <row r="1636" spans="2:25" x14ac:dyDescent="0.25">
      <c r="B1636" s="2">
        <v>1631</v>
      </c>
      <c r="C1636" s="2">
        <v>2013</v>
      </c>
      <c r="D1636" s="1">
        <v>61265</v>
      </c>
      <c r="E1636" t="s">
        <v>1175</v>
      </c>
      <c r="F1636" s="2" t="s">
        <v>20</v>
      </c>
      <c r="G1636" s="13">
        <v>107091400</v>
      </c>
      <c r="H1636" s="13">
        <v>790600</v>
      </c>
      <c r="I1636" s="13">
        <v>495800</v>
      </c>
      <c r="J1636" s="13">
        <v>0</v>
      </c>
      <c r="K1636" s="13">
        <v>0</v>
      </c>
      <c r="L1636" s="13">
        <v>201300</v>
      </c>
      <c r="M1636" s="13">
        <v>1487700</v>
      </c>
      <c r="N1636" s="13">
        <v>1666700</v>
      </c>
      <c r="O1636" s="13">
        <v>789500</v>
      </c>
      <c r="P1636" s="13">
        <v>0</v>
      </c>
      <c r="Q1636" s="13">
        <v>0</v>
      </c>
      <c r="R1636" s="13">
        <v>320400</v>
      </c>
      <c r="S1636" s="13">
        <v>2776600</v>
      </c>
      <c r="T1636" s="13">
        <v>2457300</v>
      </c>
      <c r="U1636" s="13">
        <v>1285300</v>
      </c>
      <c r="V1636" s="13">
        <v>0</v>
      </c>
      <c r="W1636" s="13">
        <v>0</v>
      </c>
      <c r="X1636" s="13">
        <v>521700</v>
      </c>
      <c r="Y1636" s="13">
        <v>4264300</v>
      </c>
    </row>
    <row r="1637" spans="2:25" x14ac:dyDescent="0.25">
      <c r="B1637" s="2">
        <v>1632</v>
      </c>
      <c r="C1637" s="2">
        <v>2013</v>
      </c>
      <c r="D1637" s="1">
        <v>61291</v>
      </c>
      <c r="E1637" t="s">
        <v>1176</v>
      </c>
      <c r="F1637" s="2" t="s">
        <v>20</v>
      </c>
      <c r="G1637" s="13">
        <v>79813300</v>
      </c>
      <c r="H1637" s="13">
        <v>142100</v>
      </c>
      <c r="I1637" s="13">
        <v>1421600</v>
      </c>
      <c r="J1637" s="13">
        <v>0</v>
      </c>
      <c r="K1637" s="13">
        <v>0</v>
      </c>
      <c r="L1637" s="13">
        <v>77100</v>
      </c>
      <c r="M1637" s="13">
        <v>1640800</v>
      </c>
      <c r="N1637" s="13">
        <v>818700</v>
      </c>
      <c r="O1637" s="13">
        <v>525600</v>
      </c>
      <c r="P1637" s="13">
        <v>0</v>
      </c>
      <c r="Q1637" s="13">
        <v>0</v>
      </c>
      <c r="R1637" s="13">
        <v>133400</v>
      </c>
      <c r="S1637" s="13">
        <v>1477700</v>
      </c>
      <c r="T1637" s="13">
        <v>960800</v>
      </c>
      <c r="U1637" s="13">
        <v>1947200</v>
      </c>
      <c r="V1637" s="13">
        <v>0</v>
      </c>
      <c r="W1637" s="13">
        <v>0</v>
      </c>
      <c r="X1637" s="13">
        <v>210500</v>
      </c>
      <c r="Y1637" s="13">
        <v>3118500</v>
      </c>
    </row>
    <row r="1638" spans="2:25" x14ac:dyDescent="0.25">
      <c r="B1638" s="2">
        <v>1633</v>
      </c>
      <c r="C1638" s="2">
        <v>2013</v>
      </c>
      <c r="D1638" s="1">
        <v>62002</v>
      </c>
      <c r="E1638" t="s">
        <v>711</v>
      </c>
      <c r="F1638" s="2" t="s">
        <v>1</v>
      </c>
      <c r="G1638" s="13">
        <v>100533000</v>
      </c>
      <c r="H1638" s="13">
        <v>200</v>
      </c>
      <c r="I1638" s="13">
        <v>100</v>
      </c>
      <c r="J1638" s="13">
        <v>0</v>
      </c>
      <c r="K1638" s="13">
        <v>0</v>
      </c>
      <c r="L1638" s="13">
        <v>3400</v>
      </c>
      <c r="M1638" s="13">
        <v>3700</v>
      </c>
      <c r="N1638" s="13">
        <v>21600</v>
      </c>
      <c r="O1638" s="13">
        <v>334400</v>
      </c>
      <c r="P1638" s="13">
        <v>36900</v>
      </c>
      <c r="Q1638" s="13">
        <v>-35500</v>
      </c>
      <c r="R1638" s="13">
        <v>1097100</v>
      </c>
      <c r="S1638" s="13">
        <v>1454500</v>
      </c>
      <c r="T1638" s="13">
        <v>21800</v>
      </c>
      <c r="U1638" s="13">
        <v>334500</v>
      </c>
      <c r="V1638" s="13">
        <v>36900</v>
      </c>
      <c r="W1638" s="13">
        <v>-35500</v>
      </c>
      <c r="X1638" s="13">
        <v>1100500</v>
      </c>
      <c r="Y1638" s="13">
        <v>1458200</v>
      </c>
    </row>
    <row r="1639" spans="2:25" x14ac:dyDescent="0.25">
      <c r="B1639" s="2">
        <v>1634</v>
      </c>
      <c r="C1639" s="2">
        <v>2013</v>
      </c>
      <c r="D1639" s="1">
        <v>62004</v>
      </c>
      <c r="E1639" t="s">
        <v>282</v>
      </c>
      <c r="F1639" s="2" t="s">
        <v>1</v>
      </c>
      <c r="G1639" s="13">
        <v>62404000</v>
      </c>
      <c r="H1639" s="13">
        <v>0</v>
      </c>
      <c r="I1639" s="13">
        <v>23400</v>
      </c>
      <c r="J1639" s="13">
        <v>0</v>
      </c>
      <c r="K1639" s="13">
        <v>0</v>
      </c>
      <c r="L1639" s="13">
        <v>100</v>
      </c>
      <c r="M1639" s="13">
        <v>23500</v>
      </c>
      <c r="N1639" s="13">
        <v>300</v>
      </c>
      <c r="O1639" s="13">
        <v>29800</v>
      </c>
      <c r="P1639" s="13">
        <v>0</v>
      </c>
      <c r="Q1639" s="13">
        <v>0</v>
      </c>
      <c r="R1639" s="13">
        <v>316500</v>
      </c>
      <c r="S1639" s="13">
        <v>346600</v>
      </c>
      <c r="T1639" s="13">
        <v>300</v>
      </c>
      <c r="U1639" s="13">
        <v>53200</v>
      </c>
      <c r="V1639" s="13">
        <v>0</v>
      </c>
      <c r="W1639" s="13">
        <v>0</v>
      </c>
      <c r="X1639" s="13">
        <v>316600</v>
      </c>
      <c r="Y1639" s="13">
        <v>370100</v>
      </c>
    </row>
    <row r="1640" spans="2:25" x14ac:dyDescent="0.25">
      <c r="B1640" s="2">
        <v>1635</v>
      </c>
      <c r="C1640" s="2">
        <v>2013</v>
      </c>
      <c r="D1640" s="1">
        <v>62006</v>
      </c>
      <c r="E1640" t="s">
        <v>43</v>
      </c>
      <c r="F1640" s="2" t="s">
        <v>1</v>
      </c>
      <c r="G1640" s="13">
        <v>47301100</v>
      </c>
      <c r="H1640" s="13">
        <v>2900</v>
      </c>
      <c r="I1640" s="13">
        <v>334200</v>
      </c>
      <c r="J1640" s="13">
        <v>0</v>
      </c>
      <c r="K1640" s="13">
        <v>0</v>
      </c>
      <c r="L1640" s="13">
        <v>30200</v>
      </c>
      <c r="M1640" s="13">
        <v>367300</v>
      </c>
      <c r="N1640" s="13">
        <v>24200</v>
      </c>
      <c r="O1640" s="13">
        <v>559100</v>
      </c>
      <c r="P1640" s="13">
        <v>0</v>
      </c>
      <c r="Q1640" s="13">
        <v>-100</v>
      </c>
      <c r="R1640" s="13">
        <v>318900</v>
      </c>
      <c r="S1640" s="13">
        <v>902100</v>
      </c>
      <c r="T1640" s="13">
        <v>27100</v>
      </c>
      <c r="U1640" s="13">
        <v>893300</v>
      </c>
      <c r="V1640" s="13">
        <v>0</v>
      </c>
      <c r="W1640" s="13">
        <v>-100</v>
      </c>
      <c r="X1640" s="13">
        <v>349100</v>
      </c>
      <c r="Y1640" s="13">
        <v>1269400</v>
      </c>
    </row>
    <row r="1641" spans="2:25" x14ac:dyDescent="0.25">
      <c r="B1641" s="2">
        <v>1636</v>
      </c>
      <c r="C1641" s="2">
        <v>2013</v>
      </c>
      <c r="D1641" s="1">
        <v>62008</v>
      </c>
      <c r="E1641" t="s">
        <v>1177</v>
      </c>
      <c r="F1641" s="2" t="s">
        <v>1</v>
      </c>
      <c r="G1641" s="13">
        <v>57607400</v>
      </c>
      <c r="H1641" s="13">
        <v>200</v>
      </c>
      <c r="I1641" s="13">
        <v>38800</v>
      </c>
      <c r="J1641" s="13">
        <v>0</v>
      </c>
      <c r="K1641" s="13">
        <v>0</v>
      </c>
      <c r="L1641" s="13">
        <v>6000</v>
      </c>
      <c r="M1641" s="13">
        <v>45000</v>
      </c>
      <c r="N1641" s="13">
        <v>1800</v>
      </c>
      <c r="O1641" s="13">
        <v>33000</v>
      </c>
      <c r="P1641" s="13">
        <v>0</v>
      </c>
      <c r="Q1641" s="13">
        <v>0</v>
      </c>
      <c r="R1641" s="13">
        <v>169000</v>
      </c>
      <c r="S1641" s="13">
        <v>203800</v>
      </c>
      <c r="T1641" s="13">
        <v>2000</v>
      </c>
      <c r="U1641" s="13">
        <v>71800</v>
      </c>
      <c r="V1641" s="13">
        <v>0</v>
      </c>
      <c r="W1641" s="13">
        <v>0</v>
      </c>
      <c r="X1641" s="13">
        <v>175000</v>
      </c>
      <c r="Y1641" s="13">
        <v>248800</v>
      </c>
    </row>
    <row r="1642" spans="2:25" x14ac:dyDescent="0.25">
      <c r="B1642" s="2">
        <v>1637</v>
      </c>
      <c r="C1642" s="2">
        <v>2013</v>
      </c>
      <c r="D1642" s="1">
        <v>62010</v>
      </c>
      <c r="E1642" t="s">
        <v>437</v>
      </c>
      <c r="F1642" s="2" t="s">
        <v>1</v>
      </c>
      <c r="G1642" s="13">
        <v>33000300</v>
      </c>
      <c r="H1642" s="13">
        <v>0</v>
      </c>
      <c r="I1642" s="13">
        <v>0</v>
      </c>
      <c r="J1642" s="13">
        <v>0</v>
      </c>
      <c r="K1642" s="13">
        <v>0</v>
      </c>
      <c r="L1642" s="13">
        <v>0</v>
      </c>
      <c r="M1642" s="13">
        <v>0</v>
      </c>
      <c r="N1642" s="13">
        <v>1000</v>
      </c>
      <c r="O1642" s="13">
        <v>15100</v>
      </c>
      <c r="P1642" s="13">
        <v>0</v>
      </c>
      <c r="Q1642" s="13">
        <v>0</v>
      </c>
      <c r="R1642" s="13">
        <v>144000</v>
      </c>
      <c r="S1642" s="13">
        <v>160100</v>
      </c>
      <c r="T1642" s="13">
        <v>1000</v>
      </c>
      <c r="U1642" s="13">
        <v>15100</v>
      </c>
      <c r="V1642" s="13">
        <v>0</v>
      </c>
      <c r="W1642" s="13">
        <v>0</v>
      </c>
      <c r="X1642" s="13">
        <v>144000</v>
      </c>
      <c r="Y1642" s="13">
        <v>160100</v>
      </c>
    </row>
    <row r="1643" spans="2:25" x14ac:dyDescent="0.25">
      <c r="B1643" s="2">
        <v>1638</v>
      </c>
      <c r="C1643" s="2">
        <v>2013</v>
      </c>
      <c r="D1643" s="1">
        <v>62012</v>
      </c>
      <c r="E1643" t="s">
        <v>560</v>
      </c>
      <c r="F1643" s="2" t="s">
        <v>1</v>
      </c>
      <c r="G1643" s="13">
        <v>77369500</v>
      </c>
      <c r="H1643" s="13">
        <v>1600</v>
      </c>
      <c r="I1643" s="13">
        <v>49700</v>
      </c>
      <c r="J1643" s="13">
        <v>0</v>
      </c>
      <c r="K1643" s="13">
        <v>0</v>
      </c>
      <c r="L1643" s="13">
        <v>1000</v>
      </c>
      <c r="M1643" s="13">
        <v>52300</v>
      </c>
      <c r="N1643" s="13">
        <v>1200</v>
      </c>
      <c r="O1643" s="13">
        <v>104000</v>
      </c>
      <c r="P1643" s="13">
        <v>0</v>
      </c>
      <c r="Q1643" s="13">
        <v>-100</v>
      </c>
      <c r="R1643" s="13">
        <v>131700</v>
      </c>
      <c r="S1643" s="13">
        <v>236800</v>
      </c>
      <c r="T1643" s="13">
        <v>2800</v>
      </c>
      <c r="U1643" s="13">
        <v>153700</v>
      </c>
      <c r="V1643" s="13">
        <v>0</v>
      </c>
      <c r="W1643" s="13">
        <v>-100</v>
      </c>
      <c r="X1643" s="13">
        <v>132700</v>
      </c>
      <c r="Y1643" s="13">
        <v>289100</v>
      </c>
    </row>
    <row r="1644" spans="2:25" x14ac:dyDescent="0.25">
      <c r="B1644" s="2">
        <v>1639</v>
      </c>
      <c r="C1644" s="2">
        <v>2013</v>
      </c>
      <c r="D1644" s="1">
        <v>62014</v>
      </c>
      <c r="E1644" t="s">
        <v>1178</v>
      </c>
      <c r="F1644" s="2" t="s">
        <v>1</v>
      </c>
      <c r="G1644" s="13">
        <v>52145100</v>
      </c>
      <c r="H1644" s="13">
        <v>0</v>
      </c>
      <c r="I1644" s="13">
        <v>0</v>
      </c>
      <c r="J1644" s="13">
        <v>0</v>
      </c>
      <c r="K1644" s="13">
        <v>0</v>
      </c>
      <c r="L1644" s="13">
        <v>0</v>
      </c>
      <c r="M1644" s="13">
        <v>0</v>
      </c>
      <c r="N1644" s="13">
        <v>1100</v>
      </c>
      <c r="O1644" s="13">
        <v>27600</v>
      </c>
      <c r="P1644" s="13">
        <v>0</v>
      </c>
      <c r="Q1644" s="13">
        <v>-100</v>
      </c>
      <c r="R1644" s="13">
        <v>223200</v>
      </c>
      <c r="S1644" s="13">
        <v>251800</v>
      </c>
      <c r="T1644" s="13">
        <v>1100</v>
      </c>
      <c r="U1644" s="13">
        <v>27600</v>
      </c>
      <c r="V1644" s="13">
        <v>0</v>
      </c>
      <c r="W1644" s="13">
        <v>-100</v>
      </c>
      <c r="X1644" s="13">
        <v>223200</v>
      </c>
      <c r="Y1644" s="13">
        <v>251800</v>
      </c>
    </row>
    <row r="1645" spans="2:25" x14ac:dyDescent="0.25">
      <c r="B1645" s="2">
        <v>1640</v>
      </c>
      <c r="C1645" s="2">
        <v>2013</v>
      </c>
      <c r="D1645" s="1">
        <v>62016</v>
      </c>
      <c r="E1645" t="s">
        <v>226</v>
      </c>
      <c r="F1645" s="2" t="s">
        <v>1</v>
      </c>
      <c r="G1645" s="13">
        <v>38398100</v>
      </c>
      <c r="H1645" s="13">
        <v>0</v>
      </c>
      <c r="I1645" s="13">
        <v>0</v>
      </c>
      <c r="J1645" s="13">
        <v>0</v>
      </c>
      <c r="K1645" s="13">
        <v>0</v>
      </c>
      <c r="L1645" s="13">
        <v>0</v>
      </c>
      <c r="M1645" s="13">
        <v>0</v>
      </c>
      <c r="N1645" s="13">
        <v>17700</v>
      </c>
      <c r="O1645" s="13">
        <v>393700</v>
      </c>
      <c r="P1645" s="13">
        <v>0</v>
      </c>
      <c r="Q1645" s="13">
        <v>-28500</v>
      </c>
      <c r="R1645" s="13">
        <v>165600</v>
      </c>
      <c r="S1645" s="13">
        <v>548500</v>
      </c>
      <c r="T1645" s="13">
        <v>17700</v>
      </c>
      <c r="U1645" s="13">
        <v>393700</v>
      </c>
      <c r="V1645" s="13">
        <v>0</v>
      </c>
      <c r="W1645" s="13">
        <v>-28500</v>
      </c>
      <c r="X1645" s="13">
        <v>165600</v>
      </c>
      <c r="Y1645" s="13">
        <v>548500</v>
      </c>
    </row>
    <row r="1646" spans="2:25" x14ac:dyDescent="0.25">
      <c r="B1646" s="2">
        <v>1641</v>
      </c>
      <c r="C1646" s="2">
        <v>2013</v>
      </c>
      <c r="D1646" s="1">
        <v>62018</v>
      </c>
      <c r="E1646" t="s">
        <v>723</v>
      </c>
      <c r="F1646" s="2" t="s">
        <v>1</v>
      </c>
      <c r="G1646" s="13">
        <v>69127000</v>
      </c>
      <c r="H1646" s="13">
        <v>0</v>
      </c>
      <c r="I1646" s="13">
        <v>0</v>
      </c>
      <c r="J1646" s="13">
        <v>0</v>
      </c>
      <c r="K1646" s="13">
        <v>0</v>
      </c>
      <c r="L1646" s="13">
        <v>0</v>
      </c>
      <c r="M1646" s="13">
        <v>0</v>
      </c>
      <c r="N1646" s="13">
        <v>500</v>
      </c>
      <c r="O1646" s="13">
        <v>74100</v>
      </c>
      <c r="P1646" s="13">
        <v>0</v>
      </c>
      <c r="Q1646" s="13">
        <v>-5000</v>
      </c>
      <c r="R1646" s="13">
        <v>263300</v>
      </c>
      <c r="S1646" s="13">
        <v>332900</v>
      </c>
      <c r="T1646" s="13">
        <v>500</v>
      </c>
      <c r="U1646" s="13">
        <v>74100</v>
      </c>
      <c r="V1646" s="13">
        <v>0</v>
      </c>
      <c r="W1646" s="13">
        <v>-5000</v>
      </c>
      <c r="X1646" s="13">
        <v>263300</v>
      </c>
      <c r="Y1646" s="13">
        <v>332900</v>
      </c>
    </row>
    <row r="1647" spans="2:25" x14ac:dyDescent="0.25">
      <c r="B1647" s="2">
        <v>1642</v>
      </c>
      <c r="C1647" s="2">
        <v>2013</v>
      </c>
      <c r="D1647" s="1">
        <v>62020</v>
      </c>
      <c r="E1647" t="s">
        <v>968</v>
      </c>
      <c r="F1647" s="2" t="s">
        <v>1</v>
      </c>
      <c r="G1647" s="13">
        <v>56502500</v>
      </c>
      <c r="H1647" s="13">
        <v>0</v>
      </c>
      <c r="I1647" s="13">
        <v>0</v>
      </c>
      <c r="J1647" s="13">
        <v>0</v>
      </c>
      <c r="K1647" s="13">
        <v>0</v>
      </c>
      <c r="L1647" s="13">
        <v>0</v>
      </c>
      <c r="M1647" s="13">
        <v>0</v>
      </c>
      <c r="N1647" s="13">
        <v>14600</v>
      </c>
      <c r="O1647" s="13">
        <v>334500</v>
      </c>
      <c r="P1647" s="13">
        <v>0</v>
      </c>
      <c r="Q1647" s="13">
        <v>0</v>
      </c>
      <c r="R1647" s="13">
        <v>774200</v>
      </c>
      <c r="S1647" s="13">
        <v>1123300</v>
      </c>
      <c r="T1647" s="13">
        <v>14600</v>
      </c>
      <c r="U1647" s="13">
        <v>334500</v>
      </c>
      <c r="V1647" s="13">
        <v>0</v>
      </c>
      <c r="W1647" s="13">
        <v>0</v>
      </c>
      <c r="X1647" s="13">
        <v>774200</v>
      </c>
      <c r="Y1647" s="13">
        <v>1123300</v>
      </c>
    </row>
    <row r="1648" spans="2:25" x14ac:dyDescent="0.25">
      <c r="B1648" s="2">
        <v>1643</v>
      </c>
      <c r="C1648" s="2">
        <v>2013</v>
      </c>
      <c r="D1648" s="1">
        <v>62022</v>
      </c>
      <c r="E1648" t="s">
        <v>1179</v>
      </c>
      <c r="F1648" s="2" t="s">
        <v>1</v>
      </c>
      <c r="G1648" s="13">
        <v>53384800</v>
      </c>
      <c r="H1648" s="13">
        <v>0</v>
      </c>
      <c r="I1648" s="13">
        <v>0</v>
      </c>
      <c r="J1648" s="13">
        <v>0</v>
      </c>
      <c r="K1648" s="13">
        <v>0</v>
      </c>
      <c r="L1648" s="13">
        <v>0</v>
      </c>
      <c r="M1648" s="13">
        <v>0</v>
      </c>
      <c r="N1648" s="13">
        <v>153400</v>
      </c>
      <c r="O1648" s="13">
        <v>3313900</v>
      </c>
      <c r="P1648" s="13">
        <v>0</v>
      </c>
      <c r="Q1648" s="13">
        <v>-100</v>
      </c>
      <c r="R1648" s="13">
        <v>401100</v>
      </c>
      <c r="S1648" s="13">
        <v>3868300</v>
      </c>
      <c r="T1648" s="13">
        <v>153400</v>
      </c>
      <c r="U1648" s="13">
        <v>3313900</v>
      </c>
      <c r="V1648" s="13">
        <v>0</v>
      </c>
      <c r="W1648" s="13">
        <v>-100</v>
      </c>
      <c r="X1648" s="13">
        <v>401100</v>
      </c>
      <c r="Y1648" s="13">
        <v>3868300</v>
      </c>
    </row>
    <row r="1649" spans="2:25" x14ac:dyDescent="0.25">
      <c r="B1649" s="2">
        <v>1644</v>
      </c>
      <c r="C1649" s="2">
        <v>2013</v>
      </c>
      <c r="D1649" s="1">
        <v>62024</v>
      </c>
      <c r="E1649" t="s">
        <v>511</v>
      </c>
      <c r="F1649" s="2" t="s">
        <v>1</v>
      </c>
      <c r="G1649" s="13">
        <v>78152800</v>
      </c>
      <c r="H1649" s="13">
        <v>0</v>
      </c>
      <c r="I1649" s="13">
        <v>0</v>
      </c>
      <c r="J1649" s="13">
        <v>0</v>
      </c>
      <c r="K1649" s="13">
        <v>0</v>
      </c>
      <c r="L1649" s="13">
        <v>0</v>
      </c>
      <c r="M1649" s="13">
        <v>0</v>
      </c>
      <c r="N1649" s="13">
        <v>18800</v>
      </c>
      <c r="O1649" s="13">
        <v>191500</v>
      </c>
      <c r="P1649" s="13">
        <v>0</v>
      </c>
      <c r="Q1649" s="13">
        <v>0</v>
      </c>
      <c r="R1649" s="13">
        <v>272900</v>
      </c>
      <c r="S1649" s="13">
        <v>483200</v>
      </c>
      <c r="T1649" s="13">
        <v>18800</v>
      </c>
      <c r="U1649" s="13">
        <v>191500</v>
      </c>
      <c r="V1649" s="13">
        <v>0</v>
      </c>
      <c r="W1649" s="13">
        <v>0</v>
      </c>
      <c r="X1649" s="13">
        <v>272900</v>
      </c>
      <c r="Y1649" s="13">
        <v>483200</v>
      </c>
    </row>
    <row r="1650" spans="2:25" x14ac:dyDescent="0.25">
      <c r="B1650" s="2">
        <v>1645</v>
      </c>
      <c r="C1650" s="2">
        <v>2013</v>
      </c>
      <c r="D1650" s="1">
        <v>62026</v>
      </c>
      <c r="E1650" t="s">
        <v>1180</v>
      </c>
      <c r="F1650" s="2" t="s">
        <v>1</v>
      </c>
      <c r="G1650" s="13">
        <v>47404300</v>
      </c>
      <c r="H1650" s="13">
        <v>0</v>
      </c>
      <c r="I1650" s="13">
        <v>0</v>
      </c>
      <c r="J1650" s="13">
        <v>0</v>
      </c>
      <c r="K1650" s="13">
        <v>0</v>
      </c>
      <c r="L1650" s="13">
        <v>0</v>
      </c>
      <c r="M1650" s="13">
        <v>0</v>
      </c>
      <c r="N1650" s="13">
        <v>11500</v>
      </c>
      <c r="O1650" s="13">
        <v>280500</v>
      </c>
      <c r="P1650" s="13">
        <v>0</v>
      </c>
      <c r="Q1650" s="13">
        <v>226200</v>
      </c>
      <c r="R1650" s="13">
        <v>60900</v>
      </c>
      <c r="S1650" s="13">
        <v>579100</v>
      </c>
      <c r="T1650" s="13">
        <v>11500</v>
      </c>
      <c r="U1650" s="13">
        <v>280500</v>
      </c>
      <c r="V1650" s="13">
        <v>0</v>
      </c>
      <c r="W1650" s="13">
        <v>226200</v>
      </c>
      <c r="X1650" s="13">
        <v>60900</v>
      </c>
      <c r="Y1650" s="13">
        <v>579100</v>
      </c>
    </row>
    <row r="1651" spans="2:25" x14ac:dyDescent="0.25">
      <c r="B1651" s="2">
        <v>1646</v>
      </c>
      <c r="C1651" s="2">
        <v>2013</v>
      </c>
      <c r="D1651" s="1">
        <v>62028</v>
      </c>
      <c r="E1651" t="s">
        <v>478</v>
      </c>
      <c r="F1651" s="2" t="s">
        <v>1</v>
      </c>
      <c r="G1651" s="13">
        <v>27329100</v>
      </c>
      <c r="H1651" s="13">
        <v>0</v>
      </c>
      <c r="I1651" s="13">
        <v>0</v>
      </c>
      <c r="J1651" s="13">
        <v>0</v>
      </c>
      <c r="K1651" s="13">
        <v>0</v>
      </c>
      <c r="L1651" s="13">
        <v>0</v>
      </c>
      <c r="M1651" s="13">
        <v>0</v>
      </c>
      <c r="N1651" s="13">
        <v>14000</v>
      </c>
      <c r="O1651" s="13">
        <v>3700</v>
      </c>
      <c r="P1651" s="13">
        <v>0</v>
      </c>
      <c r="Q1651" s="13">
        <v>13100</v>
      </c>
      <c r="R1651" s="13">
        <v>24500</v>
      </c>
      <c r="S1651" s="13">
        <v>55300</v>
      </c>
      <c r="T1651" s="13">
        <v>14000</v>
      </c>
      <c r="U1651" s="13">
        <v>3700</v>
      </c>
      <c r="V1651" s="13">
        <v>0</v>
      </c>
      <c r="W1651" s="13">
        <v>13100</v>
      </c>
      <c r="X1651" s="13">
        <v>24500</v>
      </c>
      <c r="Y1651" s="13">
        <v>55300</v>
      </c>
    </row>
    <row r="1652" spans="2:25" x14ac:dyDescent="0.25">
      <c r="B1652" s="2">
        <v>1647</v>
      </c>
      <c r="C1652" s="2">
        <v>2013</v>
      </c>
      <c r="D1652" s="1">
        <v>62030</v>
      </c>
      <c r="E1652" t="s">
        <v>1181</v>
      </c>
      <c r="F1652" s="2" t="s">
        <v>1</v>
      </c>
      <c r="G1652" s="13">
        <v>28061000</v>
      </c>
      <c r="H1652" s="13">
        <v>0</v>
      </c>
      <c r="I1652" s="13">
        <v>0</v>
      </c>
      <c r="J1652" s="13">
        <v>0</v>
      </c>
      <c r="K1652" s="13">
        <v>0</v>
      </c>
      <c r="L1652" s="13">
        <v>0</v>
      </c>
      <c r="M1652" s="13">
        <v>0</v>
      </c>
      <c r="N1652" s="13">
        <v>4400</v>
      </c>
      <c r="O1652" s="13">
        <v>0</v>
      </c>
      <c r="P1652" s="13">
        <v>0</v>
      </c>
      <c r="Q1652" s="13">
        <v>-15300</v>
      </c>
      <c r="R1652" s="13">
        <v>10900</v>
      </c>
      <c r="S1652" s="13">
        <v>0</v>
      </c>
      <c r="T1652" s="13">
        <v>4400</v>
      </c>
      <c r="U1652" s="13">
        <v>0</v>
      </c>
      <c r="V1652" s="13">
        <v>0</v>
      </c>
      <c r="W1652" s="13">
        <v>-15300</v>
      </c>
      <c r="X1652" s="13">
        <v>10900</v>
      </c>
      <c r="Y1652" s="13">
        <v>0</v>
      </c>
    </row>
    <row r="1653" spans="2:25" x14ac:dyDescent="0.25">
      <c r="B1653" s="2">
        <v>1648</v>
      </c>
      <c r="C1653" s="2">
        <v>2013</v>
      </c>
      <c r="D1653" s="1">
        <v>62032</v>
      </c>
      <c r="E1653" t="s">
        <v>936</v>
      </c>
      <c r="F1653" s="2" t="s">
        <v>1</v>
      </c>
      <c r="G1653" s="13">
        <v>45424400</v>
      </c>
      <c r="H1653" s="13">
        <v>0</v>
      </c>
      <c r="I1653" s="13">
        <v>0</v>
      </c>
      <c r="J1653" s="13">
        <v>0</v>
      </c>
      <c r="K1653" s="13">
        <v>0</v>
      </c>
      <c r="L1653" s="13">
        <v>0</v>
      </c>
      <c r="M1653" s="13">
        <v>0</v>
      </c>
      <c r="N1653" s="13">
        <v>2900</v>
      </c>
      <c r="O1653" s="13">
        <v>1800</v>
      </c>
      <c r="P1653" s="13">
        <v>0</v>
      </c>
      <c r="Q1653" s="13">
        <v>1700</v>
      </c>
      <c r="R1653" s="13">
        <v>92700</v>
      </c>
      <c r="S1653" s="13">
        <v>99100</v>
      </c>
      <c r="T1653" s="13">
        <v>2900</v>
      </c>
      <c r="U1653" s="13">
        <v>1800</v>
      </c>
      <c r="V1653" s="13">
        <v>0</v>
      </c>
      <c r="W1653" s="13">
        <v>1700</v>
      </c>
      <c r="X1653" s="13">
        <v>92700</v>
      </c>
      <c r="Y1653" s="13">
        <v>99100</v>
      </c>
    </row>
    <row r="1654" spans="2:25" x14ac:dyDescent="0.25">
      <c r="B1654" s="2">
        <v>1649</v>
      </c>
      <c r="C1654" s="2">
        <v>2013</v>
      </c>
      <c r="D1654" s="1">
        <v>62034</v>
      </c>
      <c r="E1654" t="s">
        <v>144</v>
      </c>
      <c r="F1654" s="2" t="s">
        <v>1</v>
      </c>
      <c r="G1654" s="13">
        <v>36353700</v>
      </c>
      <c r="H1654" s="13">
        <v>800</v>
      </c>
      <c r="I1654" s="13">
        <v>18600</v>
      </c>
      <c r="J1654" s="13">
        <v>0</v>
      </c>
      <c r="K1654" s="13">
        <v>0</v>
      </c>
      <c r="L1654" s="13">
        <v>200</v>
      </c>
      <c r="M1654" s="13">
        <v>19600</v>
      </c>
      <c r="N1654" s="13">
        <v>27600</v>
      </c>
      <c r="O1654" s="13">
        <v>218600</v>
      </c>
      <c r="P1654" s="13">
        <v>0</v>
      </c>
      <c r="Q1654" s="13">
        <v>0</v>
      </c>
      <c r="R1654" s="13">
        <v>372100</v>
      </c>
      <c r="S1654" s="13">
        <v>618300</v>
      </c>
      <c r="T1654" s="13">
        <v>28400</v>
      </c>
      <c r="U1654" s="13">
        <v>237200</v>
      </c>
      <c r="V1654" s="13">
        <v>0</v>
      </c>
      <c r="W1654" s="13">
        <v>0</v>
      </c>
      <c r="X1654" s="13">
        <v>372300</v>
      </c>
      <c r="Y1654" s="13">
        <v>637900</v>
      </c>
    </row>
    <row r="1655" spans="2:25" x14ac:dyDescent="0.25">
      <c r="B1655" s="2">
        <v>1650</v>
      </c>
      <c r="C1655" s="2">
        <v>2013</v>
      </c>
      <c r="D1655" s="1">
        <v>62036</v>
      </c>
      <c r="E1655" t="s">
        <v>1182</v>
      </c>
      <c r="F1655" s="2" t="s">
        <v>1</v>
      </c>
      <c r="G1655" s="13">
        <v>136900600</v>
      </c>
      <c r="H1655" s="13">
        <v>300</v>
      </c>
      <c r="I1655" s="13">
        <v>37300</v>
      </c>
      <c r="J1655" s="13">
        <v>0</v>
      </c>
      <c r="K1655" s="13">
        <v>0</v>
      </c>
      <c r="L1655" s="13">
        <v>1200</v>
      </c>
      <c r="M1655" s="13">
        <v>38800</v>
      </c>
      <c r="N1655" s="13">
        <v>224500</v>
      </c>
      <c r="O1655" s="13">
        <v>712300</v>
      </c>
      <c r="P1655" s="13">
        <v>0</v>
      </c>
      <c r="Q1655" s="13">
        <v>-100</v>
      </c>
      <c r="R1655" s="13">
        <v>2070600</v>
      </c>
      <c r="S1655" s="13">
        <v>3007300</v>
      </c>
      <c r="T1655" s="13">
        <v>224800</v>
      </c>
      <c r="U1655" s="13">
        <v>749600</v>
      </c>
      <c r="V1655" s="13">
        <v>0</v>
      </c>
      <c r="W1655" s="13">
        <v>-100</v>
      </c>
      <c r="X1655" s="13">
        <v>2071800</v>
      </c>
      <c r="Y1655" s="13">
        <v>3046100</v>
      </c>
    </row>
    <row r="1656" spans="2:25" x14ac:dyDescent="0.25">
      <c r="B1656" s="2">
        <v>1651</v>
      </c>
      <c r="C1656" s="2">
        <v>2013</v>
      </c>
      <c r="D1656" s="1">
        <v>62038</v>
      </c>
      <c r="E1656" t="s">
        <v>148</v>
      </c>
      <c r="F1656" s="2" t="s">
        <v>1</v>
      </c>
      <c r="G1656" s="13">
        <v>54122500</v>
      </c>
      <c r="H1656" s="13">
        <v>0</v>
      </c>
      <c r="I1656" s="13">
        <v>60800</v>
      </c>
      <c r="J1656" s="13">
        <v>0</v>
      </c>
      <c r="K1656" s="13">
        <v>0</v>
      </c>
      <c r="L1656" s="13">
        <v>200</v>
      </c>
      <c r="M1656" s="13">
        <v>61000</v>
      </c>
      <c r="N1656" s="13">
        <v>5200</v>
      </c>
      <c r="O1656" s="13">
        <v>106200</v>
      </c>
      <c r="P1656" s="13">
        <v>0</v>
      </c>
      <c r="Q1656" s="13">
        <v>100</v>
      </c>
      <c r="R1656" s="13">
        <v>148200</v>
      </c>
      <c r="S1656" s="13">
        <v>259700</v>
      </c>
      <c r="T1656" s="13">
        <v>5200</v>
      </c>
      <c r="U1656" s="13">
        <v>167000</v>
      </c>
      <c r="V1656" s="13">
        <v>0</v>
      </c>
      <c r="W1656" s="13">
        <v>100</v>
      </c>
      <c r="X1656" s="13">
        <v>148400</v>
      </c>
      <c r="Y1656" s="13">
        <v>320700</v>
      </c>
    </row>
    <row r="1657" spans="2:25" x14ac:dyDescent="0.25">
      <c r="B1657" s="2">
        <v>1652</v>
      </c>
      <c r="C1657" s="2">
        <v>2013</v>
      </c>
      <c r="D1657" s="1">
        <v>62040</v>
      </c>
      <c r="E1657" t="s">
        <v>616</v>
      </c>
      <c r="F1657" s="2" t="s">
        <v>1</v>
      </c>
      <c r="G1657" s="13">
        <v>57338100</v>
      </c>
      <c r="H1657" s="13">
        <v>0</v>
      </c>
      <c r="I1657" s="13">
        <v>0</v>
      </c>
      <c r="J1657" s="13">
        <v>0</v>
      </c>
      <c r="K1657" s="13">
        <v>0</v>
      </c>
      <c r="L1657" s="13">
        <v>0</v>
      </c>
      <c r="M1657" s="13">
        <v>0</v>
      </c>
      <c r="N1657" s="13">
        <v>34400</v>
      </c>
      <c r="O1657" s="13">
        <v>56000</v>
      </c>
      <c r="P1657" s="13">
        <v>0</v>
      </c>
      <c r="Q1657" s="13">
        <v>2700</v>
      </c>
      <c r="R1657" s="13">
        <v>77700</v>
      </c>
      <c r="S1657" s="13">
        <v>170800</v>
      </c>
      <c r="T1657" s="13">
        <v>34400</v>
      </c>
      <c r="U1657" s="13">
        <v>56000</v>
      </c>
      <c r="V1657" s="13">
        <v>0</v>
      </c>
      <c r="W1657" s="13">
        <v>2700</v>
      </c>
      <c r="X1657" s="13">
        <v>77700</v>
      </c>
      <c r="Y1657" s="13">
        <v>170800</v>
      </c>
    </row>
    <row r="1658" spans="2:25" x14ac:dyDescent="0.25">
      <c r="B1658" s="2">
        <v>1653</v>
      </c>
      <c r="C1658" s="2">
        <v>2013</v>
      </c>
      <c r="D1658" s="1">
        <v>62042</v>
      </c>
      <c r="E1658" t="s">
        <v>1183</v>
      </c>
      <c r="F1658" s="2" t="s">
        <v>1</v>
      </c>
      <c r="G1658" s="13">
        <v>27460100</v>
      </c>
      <c r="H1658" s="13">
        <v>0</v>
      </c>
      <c r="I1658" s="13">
        <v>0</v>
      </c>
      <c r="J1658" s="13">
        <v>0</v>
      </c>
      <c r="K1658" s="13">
        <v>0</v>
      </c>
      <c r="L1658" s="13">
        <v>0</v>
      </c>
      <c r="M1658" s="13">
        <v>0</v>
      </c>
      <c r="N1658" s="13">
        <v>21300</v>
      </c>
      <c r="O1658" s="13">
        <v>7900</v>
      </c>
      <c r="P1658" s="13">
        <v>0</v>
      </c>
      <c r="Q1658" s="13">
        <v>0</v>
      </c>
      <c r="R1658" s="13">
        <v>94600</v>
      </c>
      <c r="S1658" s="13">
        <v>123800</v>
      </c>
      <c r="T1658" s="13">
        <v>21300</v>
      </c>
      <c r="U1658" s="13">
        <v>7900</v>
      </c>
      <c r="V1658" s="13">
        <v>0</v>
      </c>
      <c r="W1658" s="13">
        <v>0</v>
      </c>
      <c r="X1658" s="13">
        <v>94600</v>
      </c>
      <c r="Y1658" s="13">
        <v>123800</v>
      </c>
    </row>
    <row r="1659" spans="2:25" x14ac:dyDescent="0.25">
      <c r="B1659" s="2">
        <v>1654</v>
      </c>
      <c r="C1659" s="2">
        <v>2013</v>
      </c>
      <c r="D1659" s="1">
        <v>62111</v>
      </c>
      <c r="E1659" t="s">
        <v>1184</v>
      </c>
      <c r="F1659" s="2" t="s">
        <v>19</v>
      </c>
      <c r="G1659" s="13">
        <v>15501500</v>
      </c>
      <c r="H1659" s="13">
        <v>33500</v>
      </c>
      <c r="I1659" s="13">
        <v>1679000</v>
      </c>
      <c r="J1659" s="13">
        <v>0</v>
      </c>
      <c r="K1659" s="13">
        <v>0</v>
      </c>
      <c r="L1659" s="13">
        <v>291400</v>
      </c>
      <c r="M1659" s="13">
        <v>2003900</v>
      </c>
      <c r="N1659" s="13">
        <v>65400</v>
      </c>
      <c r="O1659" s="13">
        <v>103500</v>
      </c>
      <c r="P1659" s="13">
        <v>0</v>
      </c>
      <c r="Q1659" s="13">
        <v>0</v>
      </c>
      <c r="R1659" s="13">
        <v>27600</v>
      </c>
      <c r="S1659" s="13">
        <v>196500</v>
      </c>
      <c r="T1659" s="13">
        <v>98900</v>
      </c>
      <c r="U1659" s="13">
        <v>1782500</v>
      </c>
      <c r="V1659" s="13">
        <v>0</v>
      </c>
      <c r="W1659" s="13">
        <v>0</v>
      </c>
      <c r="X1659" s="13">
        <v>319000</v>
      </c>
      <c r="Y1659" s="13">
        <v>2200400</v>
      </c>
    </row>
    <row r="1660" spans="2:25" x14ac:dyDescent="0.25">
      <c r="B1660" s="2">
        <v>1655</v>
      </c>
      <c r="C1660" s="2">
        <v>2013</v>
      </c>
      <c r="D1660" s="1">
        <v>62112</v>
      </c>
      <c r="E1660" t="s">
        <v>1185</v>
      </c>
      <c r="F1660" s="2" t="s">
        <v>19</v>
      </c>
      <c r="G1660" s="13">
        <v>37922700</v>
      </c>
      <c r="H1660" s="13">
        <v>66000</v>
      </c>
      <c r="I1660" s="13">
        <v>29000</v>
      </c>
      <c r="J1660" s="13">
        <v>0</v>
      </c>
      <c r="K1660" s="13">
        <v>0</v>
      </c>
      <c r="L1660" s="13">
        <v>10400</v>
      </c>
      <c r="M1660" s="13">
        <v>105400</v>
      </c>
      <c r="N1660" s="13">
        <v>333700</v>
      </c>
      <c r="O1660" s="13">
        <v>189300</v>
      </c>
      <c r="P1660" s="13">
        <v>0</v>
      </c>
      <c r="Q1660" s="13">
        <v>0</v>
      </c>
      <c r="R1660" s="13">
        <v>187200</v>
      </c>
      <c r="S1660" s="13">
        <v>710200</v>
      </c>
      <c r="T1660" s="13">
        <v>399700</v>
      </c>
      <c r="U1660" s="13">
        <v>218300</v>
      </c>
      <c r="V1660" s="13">
        <v>0</v>
      </c>
      <c r="W1660" s="13">
        <v>0</v>
      </c>
      <c r="X1660" s="13">
        <v>197600</v>
      </c>
      <c r="Y1660" s="13">
        <v>815600</v>
      </c>
    </row>
    <row r="1661" spans="2:25" x14ac:dyDescent="0.25">
      <c r="B1661" s="2">
        <v>1656</v>
      </c>
      <c r="C1661" s="2">
        <v>2013</v>
      </c>
      <c r="D1661" s="1">
        <v>62116</v>
      </c>
      <c r="E1661" t="s">
        <v>268</v>
      </c>
      <c r="F1661" s="2" t="s">
        <v>19</v>
      </c>
      <c r="G1661" s="13">
        <v>13629500</v>
      </c>
      <c r="H1661" s="13">
        <v>0</v>
      </c>
      <c r="I1661" s="13">
        <v>0</v>
      </c>
      <c r="J1661" s="13">
        <v>0</v>
      </c>
      <c r="K1661" s="13">
        <v>0</v>
      </c>
      <c r="L1661" s="13">
        <v>0</v>
      </c>
      <c r="M1661" s="13">
        <v>0</v>
      </c>
      <c r="N1661" s="13">
        <v>88400</v>
      </c>
      <c r="O1661" s="13">
        <v>39700</v>
      </c>
      <c r="P1661" s="13">
        <v>0</v>
      </c>
      <c r="Q1661" s="13">
        <v>-3100</v>
      </c>
      <c r="R1661" s="13">
        <v>21700</v>
      </c>
      <c r="S1661" s="13">
        <v>146700</v>
      </c>
      <c r="T1661" s="13">
        <v>88400</v>
      </c>
      <c r="U1661" s="13">
        <v>39700</v>
      </c>
      <c r="V1661" s="13">
        <v>0</v>
      </c>
      <c r="W1661" s="13">
        <v>-3100</v>
      </c>
      <c r="X1661" s="13">
        <v>21700</v>
      </c>
      <c r="Y1661" s="13">
        <v>146700</v>
      </c>
    </row>
    <row r="1662" spans="2:25" x14ac:dyDescent="0.25">
      <c r="B1662" s="2">
        <v>1657</v>
      </c>
      <c r="C1662" s="2">
        <v>2013</v>
      </c>
      <c r="D1662" s="1">
        <v>62131</v>
      </c>
      <c r="E1662" t="s">
        <v>1178</v>
      </c>
      <c r="F1662" s="2" t="s">
        <v>19</v>
      </c>
      <c r="G1662" s="13">
        <v>12604600</v>
      </c>
      <c r="H1662" s="13">
        <v>0</v>
      </c>
      <c r="I1662" s="13">
        <v>0</v>
      </c>
      <c r="J1662" s="13">
        <v>0</v>
      </c>
      <c r="K1662" s="13">
        <v>0</v>
      </c>
      <c r="L1662" s="13">
        <v>0</v>
      </c>
      <c r="M1662" s="13">
        <v>0</v>
      </c>
      <c r="N1662" s="13">
        <v>44500</v>
      </c>
      <c r="O1662" s="13">
        <v>15000</v>
      </c>
      <c r="P1662" s="13">
        <v>0</v>
      </c>
      <c r="Q1662" s="13">
        <v>0</v>
      </c>
      <c r="R1662" s="13">
        <v>8400</v>
      </c>
      <c r="S1662" s="13">
        <v>67900</v>
      </c>
      <c r="T1662" s="13">
        <v>44500</v>
      </c>
      <c r="U1662" s="13">
        <v>15000</v>
      </c>
      <c r="V1662" s="13">
        <v>0</v>
      </c>
      <c r="W1662" s="13">
        <v>0</v>
      </c>
      <c r="X1662" s="13">
        <v>8400</v>
      </c>
      <c r="Y1662" s="13">
        <v>67900</v>
      </c>
    </row>
    <row r="1663" spans="2:25" x14ac:dyDescent="0.25">
      <c r="B1663" s="2">
        <v>1658</v>
      </c>
      <c r="C1663" s="2">
        <v>2013</v>
      </c>
      <c r="D1663" s="1">
        <v>62146</v>
      </c>
      <c r="E1663" t="s">
        <v>1186</v>
      </c>
      <c r="F1663" s="2" t="s">
        <v>19</v>
      </c>
      <c r="G1663" s="13">
        <v>31731000</v>
      </c>
      <c r="H1663" s="13">
        <v>700</v>
      </c>
      <c r="I1663" s="13">
        <v>3600</v>
      </c>
      <c r="J1663" s="13">
        <v>0</v>
      </c>
      <c r="K1663" s="13">
        <v>0</v>
      </c>
      <c r="L1663" s="13">
        <v>1200</v>
      </c>
      <c r="M1663" s="13">
        <v>5500</v>
      </c>
      <c r="N1663" s="13">
        <v>560700</v>
      </c>
      <c r="O1663" s="13">
        <v>399400</v>
      </c>
      <c r="P1663" s="13">
        <v>0</v>
      </c>
      <c r="Q1663" s="13">
        <v>15800</v>
      </c>
      <c r="R1663" s="13">
        <v>77300</v>
      </c>
      <c r="S1663" s="13">
        <v>1053200</v>
      </c>
      <c r="T1663" s="13">
        <v>561400</v>
      </c>
      <c r="U1663" s="13">
        <v>403000</v>
      </c>
      <c r="V1663" s="13">
        <v>0</v>
      </c>
      <c r="W1663" s="13">
        <v>15800</v>
      </c>
      <c r="X1663" s="13">
        <v>78500</v>
      </c>
      <c r="Y1663" s="13">
        <v>1058700</v>
      </c>
    </row>
    <row r="1664" spans="2:25" x14ac:dyDescent="0.25">
      <c r="B1664" s="2">
        <v>1659</v>
      </c>
      <c r="C1664" s="2">
        <v>2013</v>
      </c>
      <c r="D1664" s="1">
        <v>62165</v>
      </c>
      <c r="E1664" t="s">
        <v>1187</v>
      </c>
      <c r="F1664" s="2" t="s">
        <v>19</v>
      </c>
      <c r="G1664" s="13">
        <v>15803300</v>
      </c>
      <c r="H1664" s="13">
        <v>1500</v>
      </c>
      <c r="I1664" s="13">
        <v>15500</v>
      </c>
      <c r="J1664" s="13">
        <v>0</v>
      </c>
      <c r="K1664" s="13">
        <v>0</v>
      </c>
      <c r="L1664" s="13">
        <v>2300</v>
      </c>
      <c r="M1664" s="13">
        <v>19300</v>
      </c>
      <c r="N1664" s="13">
        <v>74400</v>
      </c>
      <c r="O1664" s="13">
        <v>186300</v>
      </c>
      <c r="P1664" s="13">
        <v>79800</v>
      </c>
      <c r="Q1664" s="13">
        <v>5000</v>
      </c>
      <c r="R1664" s="13">
        <v>49200</v>
      </c>
      <c r="S1664" s="13">
        <v>394700</v>
      </c>
      <c r="T1664" s="13">
        <v>75900</v>
      </c>
      <c r="U1664" s="13">
        <v>201800</v>
      </c>
      <c r="V1664" s="13">
        <v>79800</v>
      </c>
      <c r="W1664" s="13">
        <v>5000</v>
      </c>
      <c r="X1664" s="13">
        <v>51500</v>
      </c>
      <c r="Y1664" s="13">
        <v>414000</v>
      </c>
    </row>
    <row r="1665" spans="2:25" x14ac:dyDescent="0.25">
      <c r="B1665" s="2">
        <v>1660</v>
      </c>
      <c r="C1665" s="2">
        <v>2013</v>
      </c>
      <c r="D1665" s="1">
        <v>62176</v>
      </c>
      <c r="E1665" t="s">
        <v>1188</v>
      </c>
      <c r="F1665" s="2" t="s">
        <v>19</v>
      </c>
      <c r="G1665" s="13">
        <v>14337800</v>
      </c>
      <c r="H1665" s="13">
        <v>400</v>
      </c>
      <c r="I1665" s="13">
        <v>1300</v>
      </c>
      <c r="J1665" s="13">
        <v>0</v>
      </c>
      <c r="K1665" s="13">
        <v>0</v>
      </c>
      <c r="L1665" s="13">
        <v>800</v>
      </c>
      <c r="M1665" s="13">
        <v>2500</v>
      </c>
      <c r="N1665" s="13">
        <v>129000</v>
      </c>
      <c r="O1665" s="13">
        <v>33700</v>
      </c>
      <c r="P1665" s="13">
        <v>0</v>
      </c>
      <c r="Q1665" s="13">
        <v>0</v>
      </c>
      <c r="R1665" s="13">
        <v>127700</v>
      </c>
      <c r="S1665" s="13">
        <v>290400</v>
      </c>
      <c r="T1665" s="13">
        <v>129400</v>
      </c>
      <c r="U1665" s="13">
        <v>35000</v>
      </c>
      <c r="V1665" s="13">
        <v>0</v>
      </c>
      <c r="W1665" s="13">
        <v>0</v>
      </c>
      <c r="X1665" s="13">
        <v>128500</v>
      </c>
      <c r="Y1665" s="13">
        <v>292900</v>
      </c>
    </row>
    <row r="1666" spans="2:25" x14ac:dyDescent="0.25">
      <c r="B1666" s="2">
        <v>1661</v>
      </c>
      <c r="C1666" s="2">
        <v>2013</v>
      </c>
      <c r="D1666" s="1">
        <v>62181</v>
      </c>
      <c r="E1666" t="s">
        <v>1189</v>
      </c>
      <c r="F1666" s="2" t="s">
        <v>19</v>
      </c>
      <c r="G1666" s="13">
        <v>44769700</v>
      </c>
      <c r="H1666" s="13">
        <v>0</v>
      </c>
      <c r="I1666" s="13">
        <v>12200</v>
      </c>
      <c r="J1666" s="13">
        <v>0</v>
      </c>
      <c r="K1666" s="13">
        <v>0</v>
      </c>
      <c r="L1666" s="13">
        <v>100</v>
      </c>
      <c r="M1666" s="13">
        <v>12300</v>
      </c>
      <c r="N1666" s="13">
        <v>292600</v>
      </c>
      <c r="O1666" s="13">
        <v>108200</v>
      </c>
      <c r="P1666" s="13">
        <v>5900</v>
      </c>
      <c r="Q1666" s="13">
        <v>0</v>
      </c>
      <c r="R1666" s="13">
        <v>77600</v>
      </c>
      <c r="S1666" s="13">
        <v>484300</v>
      </c>
      <c r="T1666" s="13">
        <v>292600</v>
      </c>
      <c r="U1666" s="13">
        <v>120400</v>
      </c>
      <c r="V1666" s="13">
        <v>5900</v>
      </c>
      <c r="W1666" s="13">
        <v>0</v>
      </c>
      <c r="X1666" s="13">
        <v>77700</v>
      </c>
      <c r="Y1666" s="13">
        <v>496600</v>
      </c>
    </row>
    <row r="1667" spans="2:25" x14ac:dyDescent="0.25">
      <c r="B1667" s="2">
        <v>1662</v>
      </c>
      <c r="C1667" s="2">
        <v>2013</v>
      </c>
      <c r="D1667" s="1">
        <v>62186</v>
      </c>
      <c r="E1667" t="s">
        <v>1005</v>
      </c>
      <c r="F1667" s="2" t="s">
        <v>19</v>
      </c>
      <c r="G1667" s="13">
        <v>6035900</v>
      </c>
      <c r="H1667" s="13">
        <v>500</v>
      </c>
      <c r="I1667" s="13">
        <v>14500</v>
      </c>
      <c r="J1667" s="13">
        <v>0</v>
      </c>
      <c r="K1667" s="13">
        <v>0</v>
      </c>
      <c r="L1667" s="13">
        <v>2500</v>
      </c>
      <c r="M1667" s="13">
        <v>17500</v>
      </c>
      <c r="N1667" s="13">
        <v>20000</v>
      </c>
      <c r="O1667" s="13">
        <v>20000</v>
      </c>
      <c r="P1667" s="13">
        <v>0</v>
      </c>
      <c r="Q1667" s="13">
        <v>0</v>
      </c>
      <c r="R1667" s="13">
        <v>500</v>
      </c>
      <c r="S1667" s="13">
        <v>40500</v>
      </c>
      <c r="T1667" s="13">
        <v>20500</v>
      </c>
      <c r="U1667" s="13">
        <v>34500</v>
      </c>
      <c r="V1667" s="13">
        <v>0</v>
      </c>
      <c r="W1667" s="13">
        <v>0</v>
      </c>
      <c r="X1667" s="13">
        <v>3000</v>
      </c>
      <c r="Y1667" s="13">
        <v>58000</v>
      </c>
    </row>
    <row r="1668" spans="2:25" x14ac:dyDescent="0.25">
      <c r="B1668" s="2">
        <v>1663</v>
      </c>
      <c r="C1668" s="2">
        <v>2013</v>
      </c>
      <c r="D1668" s="1">
        <v>62236</v>
      </c>
      <c r="E1668" t="s">
        <v>1179</v>
      </c>
      <c r="F1668" s="2" t="s">
        <v>20</v>
      </c>
      <c r="G1668" s="13">
        <v>60409700</v>
      </c>
      <c r="H1668" s="13">
        <v>53800</v>
      </c>
      <c r="I1668" s="13">
        <v>709900</v>
      </c>
      <c r="J1668" s="13">
        <v>0</v>
      </c>
      <c r="K1668" s="13">
        <v>0</v>
      </c>
      <c r="L1668" s="13">
        <v>28900</v>
      </c>
      <c r="M1668" s="13">
        <v>792600</v>
      </c>
      <c r="N1668" s="13">
        <v>717000</v>
      </c>
      <c r="O1668" s="13">
        <v>326500</v>
      </c>
      <c r="P1668" s="13">
        <v>0</v>
      </c>
      <c r="Q1668" s="13">
        <v>0</v>
      </c>
      <c r="R1668" s="13">
        <v>241400</v>
      </c>
      <c r="S1668" s="13">
        <v>1284900</v>
      </c>
      <c r="T1668" s="13">
        <v>770800</v>
      </c>
      <c r="U1668" s="13">
        <v>1036400</v>
      </c>
      <c r="V1668" s="13">
        <v>0</v>
      </c>
      <c r="W1668" s="13">
        <v>0</v>
      </c>
      <c r="X1668" s="13">
        <v>270300</v>
      </c>
      <c r="Y1668" s="13">
        <v>2077500</v>
      </c>
    </row>
    <row r="1669" spans="2:25" x14ac:dyDescent="0.25">
      <c r="B1669" s="2">
        <v>1664</v>
      </c>
      <c r="C1669" s="2">
        <v>2013</v>
      </c>
      <c r="D1669" s="1">
        <v>62286</v>
      </c>
      <c r="E1669" t="s">
        <v>1182</v>
      </c>
      <c r="F1669" s="2" t="s">
        <v>20</v>
      </c>
      <c r="G1669" s="13">
        <v>230914700</v>
      </c>
      <c r="H1669" s="13">
        <v>261800</v>
      </c>
      <c r="I1669" s="13">
        <v>326600</v>
      </c>
      <c r="J1669" s="13">
        <v>0</v>
      </c>
      <c r="K1669" s="13">
        <v>0</v>
      </c>
      <c r="L1669" s="13">
        <v>41500</v>
      </c>
      <c r="M1669" s="13">
        <v>629900</v>
      </c>
      <c r="N1669" s="13">
        <v>4386900</v>
      </c>
      <c r="O1669" s="13">
        <v>1451200</v>
      </c>
      <c r="P1669" s="13">
        <v>0</v>
      </c>
      <c r="Q1669" s="13">
        <v>0</v>
      </c>
      <c r="R1669" s="13">
        <v>5977600</v>
      </c>
      <c r="S1669" s="13">
        <v>11815700</v>
      </c>
      <c r="T1669" s="13">
        <v>4648700</v>
      </c>
      <c r="U1669" s="13">
        <v>1777800</v>
      </c>
      <c r="V1669" s="13">
        <v>0</v>
      </c>
      <c r="W1669" s="13">
        <v>0</v>
      </c>
      <c r="X1669" s="13">
        <v>6019100</v>
      </c>
      <c r="Y1669" s="13">
        <v>12445600</v>
      </c>
    </row>
    <row r="1670" spans="2:25" x14ac:dyDescent="0.25">
      <c r="B1670" s="2">
        <v>1665</v>
      </c>
      <c r="C1670" s="2">
        <v>2013</v>
      </c>
      <c r="D1670" s="1">
        <v>62291</v>
      </c>
      <c r="E1670" t="s">
        <v>1190</v>
      </c>
      <c r="F1670" s="2" t="s">
        <v>20</v>
      </c>
      <c r="G1670" s="13">
        <v>113795200</v>
      </c>
      <c r="H1670" s="13">
        <v>80800</v>
      </c>
      <c r="I1670" s="13">
        <v>483500</v>
      </c>
      <c r="J1670" s="13">
        <v>0</v>
      </c>
      <c r="K1670" s="13">
        <v>0</v>
      </c>
      <c r="L1670" s="13">
        <v>55400</v>
      </c>
      <c r="M1670" s="13">
        <v>619700</v>
      </c>
      <c r="N1670" s="13">
        <v>914900</v>
      </c>
      <c r="O1670" s="13">
        <v>2286700</v>
      </c>
      <c r="P1670" s="13">
        <v>0</v>
      </c>
      <c r="Q1670" s="13">
        <v>0</v>
      </c>
      <c r="R1670" s="13">
        <v>353500</v>
      </c>
      <c r="S1670" s="13">
        <v>3555100</v>
      </c>
      <c r="T1670" s="13">
        <v>995700</v>
      </c>
      <c r="U1670" s="13">
        <v>2770200</v>
      </c>
      <c r="V1670" s="13">
        <v>0</v>
      </c>
      <c r="W1670" s="13">
        <v>0</v>
      </c>
      <c r="X1670" s="13">
        <v>408900</v>
      </c>
      <c r="Y1670" s="13">
        <v>4174800</v>
      </c>
    </row>
    <row r="1671" spans="2:25" x14ac:dyDescent="0.25">
      <c r="B1671" s="2">
        <v>1666</v>
      </c>
      <c r="C1671" s="2">
        <v>2013</v>
      </c>
      <c r="D1671" s="1">
        <v>63002</v>
      </c>
      <c r="E1671" t="s">
        <v>1191</v>
      </c>
      <c r="F1671" s="2" t="s">
        <v>1</v>
      </c>
      <c r="G1671" s="13">
        <v>524541100</v>
      </c>
      <c r="H1671" s="13">
        <v>85300</v>
      </c>
      <c r="I1671" s="13">
        <v>303200</v>
      </c>
      <c r="J1671" s="13">
        <v>0</v>
      </c>
      <c r="K1671" s="13">
        <v>0</v>
      </c>
      <c r="L1671" s="13">
        <v>390700</v>
      </c>
      <c r="M1671" s="13">
        <v>779200</v>
      </c>
      <c r="N1671" s="13">
        <v>1794800</v>
      </c>
      <c r="O1671" s="13">
        <v>1255200</v>
      </c>
      <c r="P1671" s="13">
        <v>140600</v>
      </c>
      <c r="Q1671" s="13">
        <v>210000</v>
      </c>
      <c r="R1671" s="13">
        <v>11588300</v>
      </c>
      <c r="S1671" s="13">
        <v>14988900</v>
      </c>
      <c r="T1671" s="13">
        <v>1880100</v>
      </c>
      <c r="U1671" s="13">
        <v>1558400</v>
      </c>
      <c r="V1671" s="13">
        <v>140600</v>
      </c>
      <c r="W1671" s="13">
        <v>210000</v>
      </c>
      <c r="X1671" s="13">
        <v>11979000</v>
      </c>
      <c r="Y1671" s="13">
        <v>15768100</v>
      </c>
    </row>
    <row r="1672" spans="2:25" x14ac:dyDescent="0.25">
      <c r="B1672" s="2">
        <v>1667</v>
      </c>
      <c r="C1672" s="2">
        <v>2013</v>
      </c>
      <c r="D1672" s="1">
        <v>63004</v>
      </c>
      <c r="E1672" t="s">
        <v>1192</v>
      </c>
      <c r="F1672" s="2" t="s">
        <v>1</v>
      </c>
      <c r="G1672" s="13">
        <v>488474500</v>
      </c>
      <c r="H1672" s="13">
        <v>0</v>
      </c>
      <c r="I1672" s="13">
        <v>0</v>
      </c>
      <c r="J1672" s="13">
        <v>0</v>
      </c>
      <c r="K1672" s="13">
        <v>0</v>
      </c>
      <c r="L1672" s="13">
        <v>0</v>
      </c>
      <c r="M1672" s="13">
        <v>0</v>
      </c>
      <c r="N1672" s="13">
        <v>2005600</v>
      </c>
      <c r="O1672" s="13">
        <v>0</v>
      </c>
      <c r="P1672" s="13">
        <v>0</v>
      </c>
      <c r="Q1672" s="13">
        <v>-13200</v>
      </c>
      <c r="R1672" s="13">
        <v>870000</v>
      </c>
      <c r="S1672" s="13">
        <v>2862400</v>
      </c>
      <c r="T1672" s="13">
        <v>2005600</v>
      </c>
      <c r="U1672" s="13">
        <v>0</v>
      </c>
      <c r="V1672" s="13">
        <v>0</v>
      </c>
      <c r="W1672" s="13">
        <v>-13200</v>
      </c>
      <c r="X1672" s="13">
        <v>870000</v>
      </c>
      <c r="Y1672" s="13">
        <v>2862400</v>
      </c>
    </row>
    <row r="1673" spans="2:25" x14ac:dyDescent="0.25">
      <c r="B1673" s="2">
        <v>1668</v>
      </c>
      <c r="C1673" s="2">
        <v>2013</v>
      </c>
      <c r="D1673" s="1">
        <v>63006</v>
      </c>
      <c r="E1673" t="s">
        <v>374</v>
      </c>
      <c r="F1673" s="2" t="s">
        <v>1</v>
      </c>
      <c r="G1673" s="13">
        <v>233951700</v>
      </c>
      <c r="H1673" s="13">
        <v>0</v>
      </c>
      <c r="I1673" s="13">
        <v>0</v>
      </c>
      <c r="J1673" s="13">
        <v>0</v>
      </c>
      <c r="K1673" s="13">
        <v>0</v>
      </c>
      <c r="L1673" s="13">
        <v>0</v>
      </c>
      <c r="M1673" s="13">
        <v>0</v>
      </c>
      <c r="N1673" s="13">
        <v>45400</v>
      </c>
      <c r="O1673" s="13">
        <v>0</v>
      </c>
      <c r="P1673" s="13">
        <v>0</v>
      </c>
      <c r="Q1673" s="13">
        <v>0</v>
      </c>
      <c r="R1673" s="13">
        <v>0</v>
      </c>
      <c r="S1673" s="13">
        <v>45400</v>
      </c>
      <c r="T1673" s="13">
        <v>45400</v>
      </c>
      <c r="U1673" s="13">
        <v>0</v>
      </c>
      <c r="V1673" s="13">
        <v>0</v>
      </c>
      <c r="W1673" s="13">
        <v>0</v>
      </c>
      <c r="X1673" s="13">
        <v>0</v>
      </c>
      <c r="Y1673" s="13">
        <v>45400</v>
      </c>
    </row>
    <row r="1674" spans="2:25" x14ac:dyDescent="0.25">
      <c r="B1674" s="2">
        <v>1669</v>
      </c>
      <c r="C1674" s="2">
        <v>2013</v>
      </c>
      <c r="D1674" s="1">
        <v>63008</v>
      </c>
      <c r="E1674" t="s">
        <v>1193</v>
      </c>
      <c r="F1674" s="2" t="s">
        <v>1</v>
      </c>
      <c r="G1674" s="13">
        <v>384644600</v>
      </c>
      <c r="H1674" s="13">
        <v>0</v>
      </c>
      <c r="I1674" s="13">
        <v>1000</v>
      </c>
      <c r="J1674" s="13">
        <v>0</v>
      </c>
      <c r="K1674" s="13">
        <v>0</v>
      </c>
      <c r="L1674" s="13">
        <v>0</v>
      </c>
      <c r="M1674" s="13">
        <v>1000</v>
      </c>
      <c r="N1674" s="13">
        <v>395100</v>
      </c>
      <c r="O1674" s="13">
        <v>588200</v>
      </c>
      <c r="P1674" s="13">
        <v>30500</v>
      </c>
      <c r="Q1674" s="13">
        <v>-93600</v>
      </c>
      <c r="R1674" s="13">
        <v>892000</v>
      </c>
      <c r="S1674" s="13">
        <v>1812200</v>
      </c>
      <c r="T1674" s="13">
        <v>395100</v>
      </c>
      <c r="U1674" s="13">
        <v>589200</v>
      </c>
      <c r="V1674" s="13">
        <v>30500</v>
      </c>
      <c r="W1674" s="13">
        <v>-93600</v>
      </c>
      <c r="X1674" s="13">
        <v>892000</v>
      </c>
      <c r="Y1674" s="13">
        <v>1813200</v>
      </c>
    </row>
    <row r="1675" spans="2:25" x14ac:dyDescent="0.25">
      <c r="B1675" s="2">
        <v>1670</v>
      </c>
      <c r="C1675" s="2">
        <v>2013</v>
      </c>
      <c r="D1675" s="1">
        <v>63010</v>
      </c>
      <c r="E1675" t="s">
        <v>1194</v>
      </c>
      <c r="F1675" s="2" t="s">
        <v>1</v>
      </c>
      <c r="G1675" s="13">
        <v>873224100</v>
      </c>
      <c r="H1675" s="13">
        <v>1200</v>
      </c>
      <c r="I1675" s="13">
        <v>30900</v>
      </c>
      <c r="J1675" s="13">
        <v>0</v>
      </c>
      <c r="K1675" s="13">
        <v>0</v>
      </c>
      <c r="L1675" s="13">
        <v>600</v>
      </c>
      <c r="M1675" s="13">
        <v>32700</v>
      </c>
      <c r="N1675" s="13">
        <v>1376000</v>
      </c>
      <c r="O1675" s="13">
        <v>0</v>
      </c>
      <c r="P1675" s="13">
        <v>0</v>
      </c>
      <c r="Q1675" s="13">
        <v>153900</v>
      </c>
      <c r="R1675" s="13">
        <v>1520000</v>
      </c>
      <c r="S1675" s="13">
        <v>3049900</v>
      </c>
      <c r="T1675" s="13">
        <v>1377200</v>
      </c>
      <c r="U1675" s="13">
        <v>30900</v>
      </c>
      <c r="V1675" s="13">
        <v>0</v>
      </c>
      <c r="W1675" s="13">
        <v>153900</v>
      </c>
      <c r="X1675" s="13">
        <v>1520600</v>
      </c>
      <c r="Y1675" s="13">
        <v>3082600</v>
      </c>
    </row>
    <row r="1676" spans="2:25" x14ac:dyDescent="0.25">
      <c r="B1676" s="2">
        <v>1671</v>
      </c>
      <c r="C1676" s="2">
        <v>2013</v>
      </c>
      <c r="D1676" s="1">
        <v>63012</v>
      </c>
      <c r="E1676" t="s">
        <v>1195</v>
      </c>
      <c r="F1676" s="2" t="s">
        <v>1</v>
      </c>
      <c r="G1676" s="13">
        <v>474424300</v>
      </c>
      <c r="H1676" s="13">
        <v>1900</v>
      </c>
      <c r="I1676" s="13">
        <v>9600</v>
      </c>
      <c r="J1676" s="13">
        <v>0</v>
      </c>
      <c r="K1676" s="13">
        <v>0</v>
      </c>
      <c r="L1676" s="13">
        <v>200</v>
      </c>
      <c r="M1676" s="13">
        <v>11700</v>
      </c>
      <c r="N1676" s="13">
        <v>849200</v>
      </c>
      <c r="O1676" s="13">
        <v>522600</v>
      </c>
      <c r="P1676" s="13">
        <v>35100</v>
      </c>
      <c r="Q1676" s="13">
        <v>-1200</v>
      </c>
      <c r="R1676" s="13">
        <v>4322600</v>
      </c>
      <c r="S1676" s="13">
        <v>5728300</v>
      </c>
      <c r="T1676" s="13">
        <v>851100</v>
      </c>
      <c r="U1676" s="13">
        <v>532200</v>
      </c>
      <c r="V1676" s="13">
        <v>35100</v>
      </c>
      <c r="W1676" s="13">
        <v>-1200</v>
      </c>
      <c r="X1676" s="13">
        <v>4322800</v>
      </c>
      <c r="Y1676" s="13">
        <v>5740000</v>
      </c>
    </row>
    <row r="1677" spans="2:25" x14ac:dyDescent="0.25">
      <c r="B1677" s="2">
        <v>1672</v>
      </c>
      <c r="C1677" s="2">
        <v>2013</v>
      </c>
      <c r="D1677" s="1">
        <v>63014</v>
      </c>
      <c r="E1677" t="s">
        <v>8</v>
      </c>
      <c r="F1677" s="2" t="s">
        <v>1</v>
      </c>
      <c r="G1677" s="13">
        <v>477728600</v>
      </c>
      <c r="H1677" s="13">
        <v>10200</v>
      </c>
      <c r="I1677" s="13">
        <v>67500</v>
      </c>
      <c r="J1677" s="13">
        <v>0</v>
      </c>
      <c r="K1677" s="13">
        <v>0</v>
      </c>
      <c r="L1677" s="13">
        <v>4100</v>
      </c>
      <c r="M1677" s="13">
        <v>81800</v>
      </c>
      <c r="N1677" s="13">
        <v>942400</v>
      </c>
      <c r="O1677" s="13">
        <v>3392400</v>
      </c>
      <c r="P1677" s="13">
        <v>42700</v>
      </c>
      <c r="Q1677" s="13">
        <v>289000</v>
      </c>
      <c r="R1677" s="13">
        <v>1484700</v>
      </c>
      <c r="S1677" s="13">
        <v>6151200</v>
      </c>
      <c r="T1677" s="13">
        <v>952600</v>
      </c>
      <c r="U1677" s="13">
        <v>3459900</v>
      </c>
      <c r="V1677" s="13">
        <v>42700</v>
      </c>
      <c r="W1677" s="13">
        <v>289000</v>
      </c>
      <c r="X1677" s="13">
        <v>1488800</v>
      </c>
      <c r="Y1677" s="13">
        <v>6233000</v>
      </c>
    </row>
    <row r="1678" spans="2:25" x14ac:dyDescent="0.25">
      <c r="B1678" s="2">
        <v>1673</v>
      </c>
      <c r="C1678" s="2">
        <v>2013</v>
      </c>
      <c r="D1678" s="1">
        <v>63016</v>
      </c>
      <c r="E1678" t="s">
        <v>1196</v>
      </c>
      <c r="F1678" s="2" t="s">
        <v>1</v>
      </c>
      <c r="G1678" s="13">
        <v>490916800</v>
      </c>
      <c r="H1678" s="13">
        <v>600</v>
      </c>
      <c r="I1678" s="13">
        <v>10800</v>
      </c>
      <c r="J1678" s="13">
        <v>0</v>
      </c>
      <c r="K1678" s="13">
        <v>0</v>
      </c>
      <c r="L1678" s="13">
        <v>12900</v>
      </c>
      <c r="M1678" s="13">
        <v>24300</v>
      </c>
      <c r="N1678" s="13">
        <v>1351800</v>
      </c>
      <c r="O1678" s="13">
        <v>0</v>
      </c>
      <c r="P1678" s="13">
        <v>0</v>
      </c>
      <c r="Q1678" s="13">
        <v>207700</v>
      </c>
      <c r="R1678" s="13">
        <v>1194500</v>
      </c>
      <c r="S1678" s="13">
        <v>2754000</v>
      </c>
      <c r="T1678" s="13">
        <v>1352400</v>
      </c>
      <c r="U1678" s="13">
        <v>10800</v>
      </c>
      <c r="V1678" s="13">
        <v>0</v>
      </c>
      <c r="W1678" s="13">
        <v>207700</v>
      </c>
      <c r="X1678" s="13">
        <v>1207400</v>
      </c>
      <c r="Y1678" s="13">
        <v>2778300</v>
      </c>
    </row>
    <row r="1679" spans="2:25" x14ac:dyDescent="0.25">
      <c r="B1679" s="2">
        <v>1674</v>
      </c>
      <c r="C1679" s="2">
        <v>2013</v>
      </c>
      <c r="D1679" s="1">
        <v>63018</v>
      </c>
      <c r="E1679" t="s">
        <v>1197</v>
      </c>
      <c r="F1679" s="2" t="s">
        <v>1</v>
      </c>
      <c r="G1679" s="13">
        <v>396705900</v>
      </c>
      <c r="H1679" s="13">
        <v>100</v>
      </c>
      <c r="I1679" s="13">
        <v>31800</v>
      </c>
      <c r="J1679" s="13">
        <v>0</v>
      </c>
      <c r="K1679" s="13">
        <v>0</v>
      </c>
      <c r="L1679" s="13">
        <v>10500</v>
      </c>
      <c r="M1679" s="13">
        <v>42400</v>
      </c>
      <c r="N1679" s="13">
        <v>504800</v>
      </c>
      <c r="O1679" s="13">
        <v>429400</v>
      </c>
      <c r="P1679" s="13">
        <v>60600</v>
      </c>
      <c r="Q1679" s="13">
        <v>0</v>
      </c>
      <c r="R1679" s="13">
        <v>734900</v>
      </c>
      <c r="S1679" s="13">
        <v>1729700</v>
      </c>
      <c r="T1679" s="13">
        <v>504900</v>
      </c>
      <c r="U1679" s="13">
        <v>461200</v>
      </c>
      <c r="V1679" s="13">
        <v>60600</v>
      </c>
      <c r="W1679" s="13">
        <v>0</v>
      </c>
      <c r="X1679" s="13">
        <v>745400</v>
      </c>
      <c r="Y1679" s="13">
        <v>1772100</v>
      </c>
    </row>
    <row r="1680" spans="2:25" x14ac:dyDescent="0.25">
      <c r="B1680" s="2">
        <v>1675</v>
      </c>
      <c r="C1680" s="2">
        <v>2013</v>
      </c>
      <c r="D1680" s="1">
        <v>63020</v>
      </c>
      <c r="E1680" t="s">
        <v>1198</v>
      </c>
      <c r="F1680" s="2" t="s">
        <v>1</v>
      </c>
      <c r="G1680" s="13">
        <v>263417000</v>
      </c>
      <c r="H1680" s="13">
        <v>0</v>
      </c>
      <c r="I1680" s="13">
        <v>0</v>
      </c>
      <c r="J1680" s="13">
        <v>0</v>
      </c>
      <c r="K1680" s="13">
        <v>0</v>
      </c>
      <c r="L1680" s="13">
        <v>0</v>
      </c>
      <c r="M1680" s="13">
        <v>0</v>
      </c>
      <c r="N1680" s="13">
        <v>232400</v>
      </c>
      <c r="O1680" s="13">
        <v>326400</v>
      </c>
      <c r="P1680" s="13">
        <v>25600</v>
      </c>
      <c r="Q1680" s="13">
        <v>-1000</v>
      </c>
      <c r="R1680" s="13">
        <v>220200</v>
      </c>
      <c r="S1680" s="13">
        <v>803600</v>
      </c>
      <c r="T1680" s="13">
        <v>232400</v>
      </c>
      <c r="U1680" s="13">
        <v>326400</v>
      </c>
      <c r="V1680" s="13">
        <v>25600</v>
      </c>
      <c r="W1680" s="13">
        <v>-1000</v>
      </c>
      <c r="X1680" s="13">
        <v>220200</v>
      </c>
      <c r="Y1680" s="13">
        <v>803600</v>
      </c>
    </row>
    <row r="1681" spans="2:25" x14ac:dyDescent="0.25">
      <c r="B1681" s="2">
        <v>1676</v>
      </c>
      <c r="C1681" s="2">
        <v>2013</v>
      </c>
      <c r="D1681" s="1">
        <v>63022</v>
      </c>
      <c r="E1681" t="s">
        <v>1199</v>
      </c>
      <c r="F1681" s="2" t="s">
        <v>1</v>
      </c>
      <c r="G1681" s="13">
        <v>551611800</v>
      </c>
      <c r="H1681" s="13">
        <v>0</v>
      </c>
      <c r="I1681" s="13">
        <v>0</v>
      </c>
      <c r="J1681" s="13">
        <v>0</v>
      </c>
      <c r="K1681" s="13">
        <v>0</v>
      </c>
      <c r="L1681" s="13">
        <v>0</v>
      </c>
      <c r="M1681" s="13">
        <v>0</v>
      </c>
      <c r="N1681" s="13">
        <v>534800</v>
      </c>
      <c r="O1681" s="13">
        <v>0</v>
      </c>
      <c r="P1681" s="13">
        <v>0</v>
      </c>
      <c r="Q1681" s="13">
        <v>38200</v>
      </c>
      <c r="R1681" s="13">
        <v>188100</v>
      </c>
      <c r="S1681" s="13">
        <v>761100</v>
      </c>
      <c r="T1681" s="13">
        <v>534800</v>
      </c>
      <c r="U1681" s="13">
        <v>0</v>
      </c>
      <c r="V1681" s="13">
        <v>0</v>
      </c>
      <c r="W1681" s="13">
        <v>38200</v>
      </c>
      <c r="X1681" s="13">
        <v>188100</v>
      </c>
      <c r="Y1681" s="13">
        <v>761100</v>
      </c>
    </row>
    <row r="1682" spans="2:25" x14ac:dyDescent="0.25">
      <c r="B1682" s="2">
        <v>1677</v>
      </c>
      <c r="C1682" s="2">
        <v>2013</v>
      </c>
      <c r="D1682" s="1">
        <v>63024</v>
      </c>
      <c r="E1682" t="s">
        <v>1200</v>
      </c>
      <c r="F1682" s="2" t="s">
        <v>1</v>
      </c>
      <c r="G1682" s="13">
        <v>586231100</v>
      </c>
      <c r="H1682" s="13">
        <v>0</v>
      </c>
      <c r="I1682" s="13">
        <v>0</v>
      </c>
      <c r="J1682" s="13">
        <v>0</v>
      </c>
      <c r="K1682" s="13">
        <v>0</v>
      </c>
      <c r="L1682" s="13">
        <v>0</v>
      </c>
      <c r="M1682" s="13">
        <v>0</v>
      </c>
      <c r="N1682" s="13">
        <v>2852400</v>
      </c>
      <c r="O1682" s="13">
        <v>0</v>
      </c>
      <c r="P1682" s="13">
        <v>0</v>
      </c>
      <c r="Q1682" s="13">
        <v>488200</v>
      </c>
      <c r="R1682" s="13">
        <v>2477600</v>
      </c>
      <c r="S1682" s="13">
        <v>5818200</v>
      </c>
      <c r="T1682" s="13">
        <v>2852400</v>
      </c>
      <c r="U1682" s="13">
        <v>0</v>
      </c>
      <c r="V1682" s="13">
        <v>0</v>
      </c>
      <c r="W1682" s="13">
        <v>488200</v>
      </c>
      <c r="X1682" s="13">
        <v>2477600</v>
      </c>
      <c r="Y1682" s="13">
        <v>5818200</v>
      </c>
    </row>
    <row r="1683" spans="2:25" x14ac:dyDescent="0.25">
      <c r="B1683" s="2">
        <v>1678</v>
      </c>
      <c r="C1683" s="2">
        <v>2013</v>
      </c>
      <c r="D1683" s="1">
        <v>63026</v>
      </c>
      <c r="E1683" t="s">
        <v>368</v>
      </c>
      <c r="F1683" s="2" t="s">
        <v>1</v>
      </c>
      <c r="G1683" s="13">
        <v>491799200</v>
      </c>
      <c r="H1683" s="13">
        <v>0</v>
      </c>
      <c r="I1683" s="13">
        <v>0</v>
      </c>
      <c r="J1683" s="13">
        <v>0</v>
      </c>
      <c r="K1683" s="13">
        <v>0</v>
      </c>
      <c r="L1683" s="13">
        <v>0</v>
      </c>
      <c r="M1683" s="13">
        <v>0</v>
      </c>
      <c r="N1683" s="13">
        <v>282900</v>
      </c>
      <c r="O1683" s="13">
        <v>198800</v>
      </c>
      <c r="P1683" s="13">
        <v>87800</v>
      </c>
      <c r="Q1683" s="13">
        <v>-4600</v>
      </c>
      <c r="R1683" s="13">
        <v>1366500</v>
      </c>
      <c r="S1683" s="13">
        <v>1931400</v>
      </c>
      <c r="T1683" s="13">
        <v>282900</v>
      </c>
      <c r="U1683" s="13">
        <v>198800</v>
      </c>
      <c r="V1683" s="13">
        <v>87800</v>
      </c>
      <c r="W1683" s="13">
        <v>-4600</v>
      </c>
      <c r="X1683" s="13">
        <v>1366500</v>
      </c>
      <c r="Y1683" s="13">
        <v>1931400</v>
      </c>
    </row>
    <row r="1684" spans="2:25" x14ac:dyDescent="0.25">
      <c r="B1684" s="2">
        <v>1679</v>
      </c>
      <c r="C1684" s="2">
        <v>2013</v>
      </c>
      <c r="D1684" s="1">
        <v>63028</v>
      </c>
      <c r="E1684" t="s">
        <v>1201</v>
      </c>
      <c r="F1684" s="2" t="s">
        <v>1</v>
      </c>
      <c r="G1684" s="13">
        <v>268256600</v>
      </c>
      <c r="H1684" s="13">
        <v>0</v>
      </c>
      <c r="I1684" s="13">
        <v>0</v>
      </c>
      <c r="J1684" s="13">
        <v>0</v>
      </c>
      <c r="K1684" s="13">
        <v>0</v>
      </c>
      <c r="L1684" s="13">
        <v>0</v>
      </c>
      <c r="M1684" s="13">
        <v>0</v>
      </c>
      <c r="N1684" s="13">
        <v>264900</v>
      </c>
      <c r="O1684" s="13">
        <v>0</v>
      </c>
      <c r="P1684" s="13">
        <v>0</v>
      </c>
      <c r="Q1684" s="13">
        <v>38800</v>
      </c>
      <c r="R1684" s="13">
        <v>0</v>
      </c>
      <c r="S1684" s="13">
        <v>303700</v>
      </c>
      <c r="T1684" s="13">
        <v>264900</v>
      </c>
      <c r="U1684" s="13">
        <v>0</v>
      </c>
      <c r="V1684" s="13">
        <v>0</v>
      </c>
      <c r="W1684" s="13">
        <v>38800</v>
      </c>
      <c r="X1684" s="13">
        <v>0</v>
      </c>
      <c r="Y1684" s="13">
        <v>303700</v>
      </c>
    </row>
    <row r="1685" spans="2:25" x14ac:dyDescent="0.25">
      <c r="B1685" s="2">
        <v>1680</v>
      </c>
      <c r="C1685" s="2">
        <v>2013</v>
      </c>
      <c r="D1685" s="1">
        <v>63221</v>
      </c>
      <c r="E1685" t="s">
        <v>1202</v>
      </c>
      <c r="F1685" s="2" t="s">
        <v>20</v>
      </c>
      <c r="G1685" s="13">
        <v>160558600</v>
      </c>
      <c r="H1685" s="13">
        <v>56600</v>
      </c>
      <c r="I1685" s="13">
        <v>132400</v>
      </c>
      <c r="J1685" s="13">
        <v>0</v>
      </c>
      <c r="K1685" s="13">
        <v>0</v>
      </c>
      <c r="L1685" s="13">
        <v>267200</v>
      </c>
      <c r="M1685" s="13">
        <v>456200</v>
      </c>
      <c r="N1685" s="13">
        <v>5876400</v>
      </c>
      <c r="O1685" s="13">
        <v>785200</v>
      </c>
      <c r="P1685" s="13">
        <v>0</v>
      </c>
      <c r="Q1685" s="13">
        <v>0</v>
      </c>
      <c r="R1685" s="13">
        <v>2928900</v>
      </c>
      <c r="S1685" s="13">
        <v>9590500</v>
      </c>
      <c r="T1685" s="13">
        <v>5933000</v>
      </c>
      <c r="U1685" s="13">
        <v>917600</v>
      </c>
      <c r="V1685" s="13">
        <v>0</v>
      </c>
      <c r="W1685" s="13">
        <v>0</v>
      </c>
      <c r="X1685" s="13">
        <v>3196100</v>
      </c>
      <c r="Y1685" s="13">
        <v>10046700</v>
      </c>
    </row>
    <row r="1686" spans="2:25" x14ac:dyDescent="0.25">
      <c r="B1686" s="2">
        <v>1681</v>
      </c>
      <c r="C1686" s="2">
        <v>2013</v>
      </c>
      <c r="D1686" s="1">
        <v>64002</v>
      </c>
      <c r="E1686" t="s">
        <v>1203</v>
      </c>
      <c r="F1686" s="2" t="s">
        <v>1</v>
      </c>
      <c r="G1686" s="13">
        <v>101424300</v>
      </c>
      <c r="H1686" s="13">
        <v>19500</v>
      </c>
      <c r="I1686" s="13">
        <v>80200</v>
      </c>
      <c r="J1686" s="13">
        <v>0</v>
      </c>
      <c r="K1686" s="13">
        <v>0</v>
      </c>
      <c r="L1686" s="13">
        <v>10200</v>
      </c>
      <c r="M1686" s="13">
        <v>109900</v>
      </c>
      <c r="N1686" s="13">
        <v>31500</v>
      </c>
      <c r="O1686" s="13">
        <v>172600</v>
      </c>
      <c r="P1686" s="13">
        <v>0</v>
      </c>
      <c r="Q1686" s="13">
        <v>-100</v>
      </c>
      <c r="R1686" s="13">
        <v>189700</v>
      </c>
      <c r="S1686" s="13">
        <v>393700</v>
      </c>
      <c r="T1686" s="13">
        <v>51000</v>
      </c>
      <c r="U1686" s="13">
        <v>252800</v>
      </c>
      <c r="V1686" s="13">
        <v>0</v>
      </c>
      <c r="W1686" s="13">
        <v>-100</v>
      </c>
      <c r="X1686" s="13">
        <v>199900</v>
      </c>
      <c r="Y1686" s="13">
        <v>503600</v>
      </c>
    </row>
    <row r="1687" spans="2:25" x14ac:dyDescent="0.25">
      <c r="B1687" s="2">
        <v>1682</v>
      </c>
      <c r="C1687" s="2">
        <v>2013</v>
      </c>
      <c r="D1687" s="1">
        <v>64004</v>
      </c>
      <c r="E1687" t="s">
        <v>1204</v>
      </c>
      <c r="F1687" s="2" t="s">
        <v>1</v>
      </c>
      <c r="G1687" s="13">
        <v>191605200</v>
      </c>
      <c r="H1687" s="13">
        <v>544800</v>
      </c>
      <c r="I1687" s="13">
        <v>1248300</v>
      </c>
      <c r="J1687" s="13">
        <v>0</v>
      </c>
      <c r="K1687" s="13">
        <v>0</v>
      </c>
      <c r="L1687" s="13">
        <v>553100</v>
      </c>
      <c r="M1687" s="13">
        <v>2346200</v>
      </c>
      <c r="N1687" s="13">
        <v>318300</v>
      </c>
      <c r="O1687" s="13">
        <v>3402500</v>
      </c>
      <c r="P1687" s="13">
        <v>0</v>
      </c>
      <c r="Q1687" s="13">
        <v>0</v>
      </c>
      <c r="R1687" s="13">
        <v>325100</v>
      </c>
      <c r="S1687" s="13">
        <v>4045900</v>
      </c>
      <c r="T1687" s="13">
        <v>863100</v>
      </c>
      <c r="U1687" s="13">
        <v>4650800</v>
      </c>
      <c r="V1687" s="13">
        <v>0</v>
      </c>
      <c r="W1687" s="13">
        <v>0</v>
      </c>
      <c r="X1687" s="13">
        <v>878200</v>
      </c>
      <c r="Y1687" s="13">
        <v>6392100</v>
      </c>
    </row>
    <row r="1688" spans="2:25" x14ac:dyDescent="0.25">
      <c r="B1688" s="2">
        <v>1683</v>
      </c>
      <c r="C1688" s="2">
        <v>2013</v>
      </c>
      <c r="D1688" s="1">
        <v>64006</v>
      </c>
      <c r="E1688" t="s">
        <v>1205</v>
      </c>
      <c r="F1688" s="2" t="s">
        <v>1</v>
      </c>
      <c r="G1688" s="13">
        <v>897250800</v>
      </c>
      <c r="H1688" s="13">
        <v>2100</v>
      </c>
      <c r="I1688" s="13">
        <v>2700</v>
      </c>
      <c r="J1688" s="13">
        <v>0</v>
      </c>
      <c r="K1688" s="13">
        <v>0</v>
      </c>
      <c r="L1688" s="13">
        <v>1800</v>
      </c>
      <c r="M1688" s="13">
        <v>6600</v>
      </c>
      <c r="N1688" s="13">
        <v>1021000</v>
      </c>
      <c r="O1688" s="13">
        <v>1114400</v>
      </c>
      <c r="P1688" s="13">
        <v>3100</v>
      </c>
      <c r="Q1688" s="13">
        <v>147900</v>
      </c>
      <c r="R1688" s="13">
        <v>198900</v>
      </c>
      <c r="S1688" s="13">
        <v>2485300</v>
      </c>
      <c r="T1688" s="13">
        <v>1023100</v>
      </c>
      <c r="U1688" s="13">
        <v>1117100</v>
      </c>
      <c r="V1688" s="13">
        <v>3100</v>
      </c>
      <c r="W1688" s="13">
        <v>147900</v>
      </c>
      <c r="X1688" s="13">
        <v>200700</v>
      </c>
      <c r="Y1688" s="13">
        <v>2491900</v>
      </c>
    </row>
    <row r="1689" spans="2:25" x14ac:dyDescent="0.25">
      <c r="B1689" s="2">
        <v>1684</v>
      </c>
      <c r="C1689" s="2">
        <v>2013</v>
      </c>
      <c r="D1689" s="1">
        <v>64008</v>
      </c>
      <c r="E1689" t="s">
        <v>1206</v>
      </c>
      <c r="F1689" s="2" t="s">
        <v>1</v>
      </c>
      <c r="G1689" s="13">
        <v>700442700</v>
      </c>
      <c r="H1689" s="13">
        <v>6600</v>
      </c>
      <c r="I1689" s="13">
        <v>51400</v>
      </c>
      <c r="J1689" s="13">
        <v>0</v>
      </c>
      <c r="K1689" s="13">
        <v>0</v>
      </c>
      <c r="L1689" s="13">
        <v>2100</v>
      </c>
      <c r="M1689" s="13">
        <v>60100</v>
      </c>
      <c r="N1689" s="13">
        <v>179200</v>
      </c>
      <c r="O1689" s="13">
        <v>292100</v>
      </c>
      <c r="P1689" s="13">
        <v>1000</v>
      </c>
      <c r="Q1689" s="13">
        <v>0</v>
      </c>
      <c r="R1689" s="13">
        <v>1797200</v>
      </c>
      <c r="S1689" s="13">
        <v>2269500</v>
      </c>
      <c r="T1689" s="13">
        <v>185800</v>
      </c>
      <c r="U1689" s="13">
        <v>343500</v>
      </c>
      <c r="V1689" s="13">
        <v>1000</v>
      </c>
      <c r="W1689" s="13">
        <v>0</v>
      </c>
      <c r="X1689" s="13">
        <v>1799300</v>
      </c>
      <c r="Y1689" s="13">
        <v>2329600</v>
      </c>
    </row>
    <row r="1690" spans="2:25" x14ac:dyDescent="0.25">
      <c r="B1690" s="2">
        <v>1685</v>
      </c>
      <c r="C1690" s="2">
        <v>2013</v>
      </c>
      <c r="D1690" s="1">
        <v>64010</v>
      </c>
      <c r="E1690" t="s">
        <v>1207</v>
      </c>
      <c r="F1690" s="2" t="s">
        <v>1</v>
      </c>
      <c r="G1690" s="13">
        <v>823956100</v>
      </c>
      <c r="H1690" s="13">
        <v>0</v>
      </c>
      <c r="I1690" s="13">
        <v>0</v>
      </c>
      <c r="J1690" s="13">
        <v>0</v>
      </c>
      <c r="K1690" s="13">
        <v>0</v>
      </c>
      <c r="L1690" s="13">
        <v>0</v>
      </c>
      <c r="M1690" s="13">
        <v>0</v>
      </c>
      <c r="N1690" s="13">
        <v>3792700</v>
      </c>
      <c r="O1690" s="13">
        <v>2274900</v>
      </c>
      <c r="P1690" s="13">
        <v>0</v>
      </c>
      <c r="Q1690" s="13">
        <v>973700</v>
      </c>
      <c r="R1690" s="13">
        <v>415900</v>
      </c>
      <c r="S1690" s="13">
        <v>7457200</v>
      </c>
      <c r="T1690" s="13">
        <v>3792700</v>
      </c>
      <c r="U1690" s="13">
        <v>2274900</v>
      </c>
      <c r="V1690" s="13">
        <v>0</v>
      </c>
      <c r="W1690" s="13">
        <v>973700</v>
      </c>
      <c r="X1690" s="13">
        <v>415900</v>
      </c>
      <c r="Y1690" s="13">
        <v>7457200</v>
      </c>
    </row>
    <row r="1691" spans="2:25" x14ac:dyDescent="0.25">
      <c r="B1691" s="2">
        <v>1686</v>
      </c>
      <c r="C1691" s="2">
        <v>2013</v>
      </c>
      <c r="D1691" s="1">
        <v>64012</v>
      </c>
      <c r="E1691" t="s">
        <v>804</v>
      </c>
      <c r="F1691" s="2" t="s">
        <v>1</v>
      </c>
      <c r="G1691" s="13">
        <v>243389500</v>
      </c>
      <c r="H1691" s="13">
        <v>18600</v>
      </c>
      <c r="I1691" s="13">
        <v>275700</v>
      </c>
      <c r="J1691" s="13">
        <v>0</v>
      </c>
      <c r="K1691" s="13">
        <v>0</v>
      </c>
      <c r="L1691" s="13">
        <v>11300</v>
      </c>
      <c r="M1691" s="13">
        <v>305600</v>
      </c>
      <c r="N1691" s="13">
        <v>987900</v>
      </c>
      <c r="O1691" s="13">
        <v>3703100</v>
      </c>
      <c r="P1691" s="13">
        <v>0</v>
      </c>
      <c r="Q1691" s="13">
        <v>0</v>
      </c>
      <c r="R1691" s="13">
        <v>49800</v>
      </c>
      <c r="S1691" s="13">
        <v>4740800</v>
      </c>
      <c r="T1691" s="13">
        <v>1006500</v>
      </c>
      <c r="U1691" s="13">
        <v>3978800</v>
      </c>
      <c r="V1691" s="13">
        <v>0</v>
      </c>
      <c r="W1691" s="13">
        <v>0</v>
      </c>
      <c r="X1691" s="13">
        <v>61100</v>
      </c>
      <c r="Y1691" s="13">
        <v>5046400</v>
      </c>
    </row>
    <row r="1692" spans="2:25" x14ac:dyDescent="0.25">
      <c r="B1692" s="2">
        <v>1687</v>
      </c>
      <c r="C1692" s="2">
        <v>2013</v>
      </c>
      <c r="D1692" s="1">
        <v>64014</v>
      </c>
      <c r="E1692" t="s">
        <v>805</v>
      </c>
      <c r="F1692" s="2" t="s">
        <v>1</v>
      </c>
      <c r="G1692" s="13">
        <v>739597300</v>
      </c>
      <c r="H1692" s="13">
        <v>0</v>
      </c>
      <c r="I1692" s="13">
        <v>0</v>
      </c>
      <c r="J1692" s="13">
        <v>0</v>
      </c>
      <c r="K1692" s="13">
        <v>0</v>
      </c>
      <c r="L1692" s="13">
        <v>0</v>
      </c>
      <c r="M1692" s="13">
        <v>0</v>
      </c>
      <c r="N1692" s="13">
        <v>82700</v>
      </c>
      <c r="O1692" s="13">
        <v>133600</v>
      </c>
      <c r="P1692" s="13">
        <v>1000</v>
      </c>
      <c r="Q1692" s="13">
        <v>0</v>
      </c>
      <c r="R1692" s="13">
        <v>112200</v>
      </c>
      <c r="S1692" s="13">
        <v>329500</v>
      </c>
      <c r="T1692" s="13">
        <v>82700</v>
      </c>
      <c r="U1692" s="13">
        <v>133600</v>
      </c>
      <c r="V1692" s="13">
        <v>1000</v>
      </c>
      <c r="W1692" s="13">
        <v>0</v>
      </c>
      <c r="X1692" s="13">
        <v>112200</v>
      </c>
      <c r="Y1692" s="13">
        <v>329500</v>
      </c>
    </row>
    <row r="1693" spans="2:25" x14ac:dyDescent="0.25">
      <c r="B1693" s="2">
        <v>1688</v>
      </c>
      <c r="C1693" s="2">
        <v>2013</v>
      </c>
      <c r="D1693" s="1">
        <v>64016</v>
      </c>
      <c r="E1693" t="s">
        <v>1208</v>
      </c>
      <c r="F1693" s="2" t="s">
        <v>1</v>
      </c>
      <c r="G1693" s="13">
        <v>1573454400</v>
      </c>
      <c r="H1693" s="13">
        <v>17000</v>
      </c>
      <c r="I1693" s="13">
        <v>95600</v>
      </c>
      <c r="J1693" s="13">
        <v>67000</v>
      </c>
      <c r="K1693" s="13">
        <v>0</v>
      </c>
      <c r="L1693" s="13">
        <v>58600</v>
      </c>
      <c r="M1693" s="13">
        <v>238200</v>
      </c>
      <c r="N1693" s="13">
        <v>850300</v>
      </c>
      <c r="O1693" s="13">
        <v>1078500</v>
      </c>
      <c r="P1693" s="13">
        <v>13000</v>
      </c>
      <c r="Q1693" s="13">
        <v>30600</v>
      </c>
      <c r="R1693" s="13">
        <v>3135600</v>
      </c>
      <c r="S1693" s="13">
        <v>5108000</v>
      </c>
      <c r="T1693" s="13">
        <v>867300</v>
      </c>
      <c r="U1693" s="13">
        <v>1174100</v>
      </c>
      <c r="V1693" s="13">
        <v>80000</v>
      </c>
      <c r="W1693" s="13">
        <v>30600</v>
      </c>
      <c r="X1693" s="13">
        <v>3194200</v>
      </c>
      <c r="Y1693" s="13">
        <v>5346200</v>
      </c>
    </row>
    <row r="1694" spans="2:25" x14ac:dyDescent="0.25">
      <c r="B1694" s="2">
        <v>1689</v>
      </c>
      <c r="C1694" s="2">
        <v>2013</v>
      </c>
      <c r="D1694" s="1">
        <v>64018</v>
      </c>
      <c r="E1694" t="s">
        <v>1209</v>
      </c>
      <c r="F1694" s="2" t="s">
        <v>1</v>
      </c>
      <c r="G1694" s="13">
        <v>355975500</v>
      </c>
      <c r="H1694" s="13">
        <v>25600</v>
      </c>
      <c r="I1694" s="13">
        <v>66000</v>
      </c>
      <c r="J1694" s="13">
        <v>0</v>
      </c>
      <c r="K1694" s="13">
        <v>0</v>
      </c>
      <c r="L1694" s="13">
        <v>470500</v>
      </c>
      <c r="M1694" s="13">
        <v>562100</v>
      </c>
      <c r="N1694" s="13">
        <v>6661200</v>
      </c>
      <c r="O1694" s="13">
        <v>5210200</v>
      </c>
      <c r="P1694" s="13">
        <v>0</v>
      </c>
      <c r="Q1694" s="13">
        <v>0</v>
      </c>
      <c r="R1694" s="13">
        <v>557300</v>
      </c>
      <c r="S1694" s="13">
        <v>12428700</v>
      </c>
      <c r="T1694" s="13">
        <v>6686800</v>
      </c>
      <c r="U1694" s="13">
        <v>5276200</v>
      </c>
      <c r="V1694" s="13">
        <v>0</v>
      </c>
      <c r="W1694" s="13">
        <v>0</v>
      </c>
      <c r="X1694" s="13">
        <v>1027800</v>
      </c>
      <c r="Y1694" s="13">
        <v>12990800</v>
      </c>
    </row>
    <row r="1695" spans="2:25" x14ac:dyDescent="0.25">
      <c r="B1695" s="2">
        <v>1690</v>
      </c>
      <c r="C1695" s="2">
        <v>2013</v>
      </c>
      <c r="D1695" s="1">
        <v>64020</v>
      </c>
      <c r="E1695" t="s">
        <v>1052</v>
      </c>
      <c r="F1695" s="2" t="s">
        <v>1</v>
      </c>
      <c r="G1695" s="13">
        <v>235381500</v>
      </c>
      <c r="H1695" s="13">
        <v>1100</v>
      </c>
      <c r="I1695" s="13">
        <v>5500</v>
      </c>
      <c r="J1695" s="13">
        <v>0</v>
      </c>
      <c r="K1695" s="13">
        <v>0</v>
      </c>
      <c r="L1695" s="13">
        <v>200</v>
      </c>
      <c r="M1695" s="13">
        <v>6800</v>
      </c>
      <c r="N1695" s="13">
        <v>182200</v>
      </c>
      <c r="O1695" s="13">
        <v>212800</v>
      </c>
      <c r="P1695" s="13">
        <v>4900</v>
      </c>
      <c r="Q1695" s="13">
        <v>-15000</v>
      </c>
      <c r="R1695" s="13">
        <v>57100</v>
      </c>
      <c r="S1695" s="13">
        <v>442000</v>
      </c>
      <c r="T1695" s="13">
        <v>183300</v>
      </c>
      <c r="U1695" s="13">
        <v>218300</v>
      </c>
      <c r="V1695" s="13">
        <v>4900</v>
      </c>
      <c r="W1695" s="13">
        <v>-15000</v>
      </c>
      <c r="X1695" s="13">
        <v>57300</v>
      </c>
      <c r="Y1695" s="13">
        <v>448800</v>
      </c>
    </row>
    <row r="1696" spans="2:25" x14ac:dyDescent="0.25">
      <c r="B1696" s="2">
        <v>1691</v>
      </c>
      <c r="C1696" s="2">
        <v>2013</v>
      </c>
      <c r="D1696" s="1">
        <v>64022</v>
      </c>
      <c r="E1696" t="s">
        <v>951</v>
      </c>
      <c r="F1696" s="2" t="s">
        <v>1</v>
      </c>
      <c r="G1696" s="13">
        <v>77676500</v>
      </c>
      <c r="H1696" s="13">
        <v>100</v>
      </c>
      <c r="I1696" s="13">
        <v>200</v>
      </c>
      <c r="J1696" s="13">
        <v>0</v>
      </c>
      <c r="K1696" s="13">
        <v>0</v>
      </c>
      <c r="L1696" s="13">
        <v>0</v>
      </c>
      <c r="M1696" s="13">
        <v>300</v>
      </c>
      <c r="N1696" s="13">
        <v>74700</v>
      </c>
      <c r="O1696" s="13">
        <v>22900</v>
      </c>
      <c r="P1696" s="13">
        <v>0</v>
      </c>
      <c r="Q1696" s="13">
        <v>0</v>
      </c>
      <c r="R1696" s="13">
        <v>77500</v>
      </c>
      <c r="S1696" s="13">
        <v>175100</v>
      </c>
      <c r="T1696" s="13">
        <v>74800</v>
      </c>
      <c r="U1696" s="13">
        <v>23100</v>
      </c>
      <c r="V1696" s="13">
        <v>0</v>
      </c>
      <c r="W1696" s="13">
        <v>0</v>
      </c>
      <c r="X1696" s="13">
        <v>77500</v>
      </c>
      <c r="Y1696" s="13">
        <v>175400</v>
      </c>
    </row>
    <row r="1697" spans="2:25" x14ac:dyDescent="0.25">
      <c r="B1697" s="2">
        <v>1692</v>
      </c>
      <c r="C1697" s="2">
        <v>2013</v>
      </c>
      <c r="D1697" s="1">
        <v>64024</v>
      </c>
      <c r="E1697" t="s">
        <v>1210</v>
      </c>
      <c r="F1697" s="2" t="s">
        <v>1</v>
      </c>
      <c r="G1697" s="13">
        <v>235455200</v>
      </c>
      <c r="H1697" s="13">
        <v>0</v>
      </c>
      <c r="I1697" s="13">
        <v>0</v>
      </c>
      <c r="J1697" s="13">
        <v>0</v>
      </c>
      <c r="K1697" s="13">
        <v>0</v>
      </c>
      <c r="L1697" s="13">
        <v>0</v>
      </c>
      <c r="M1697" s="13">
        <v>0</v>
      </c>
      <c r="N1697" s="13">
        <v>275700</v>
      </c>
      <c r="O1697" s="13">
        <v>65300</v>
      </c>
      <c r="P1697" s="13">
        <v>0</v>
      </c>
      <c r="Q1697" s="13">
        <v>0</v>
      </c>
      <c r="R1697" s="13">
        <v>187600</v>
      </c>
      <c r="S1697" s="13">
        <v>528600</v>
      </c>
      <c r="T1697" s="13">
        <v>275700</v>
      </c>
      <c r="U1697" s="13">
        <v>65300</v>
      </c>
      <c r="V1697" s="13">
        <v>0</v>
      </c>
      <c r="W1697" s="13">
        <v>0</v>
      </c>
      <c r="X1697" s="13">
        <v>187600</v>
      </c>
      <c r="Y1697" s="13">
        <v>528600</v>
      </c>
    </row>
    <row r="1698" spans="2:25" x14ac:dyDescent="0.25">
      <c r="B1698" s="2">
        <v>1693</v>
      </c>
      <c r="C1698" s="2">
        <v>2013</v>
      </c>
      <c r="D1698" s="1">
        <v>64026</v>
      </c>
      <c r="E1698" t="s">
        <v>1211</v>
      </c>
      <c r="F1698" s="2" t="s">
        <v>1</v>
      </c>
      <c r="G1698" s="13">
        <v>350497600</v>
      </c>
      <c r="H1698" s="13">
        <v>1700</v>
      </c>
      <c r="I1698" s="13">
        <v>7200</v>
      </c>
      <c r="J1698" s="13">
        <v>0</v>
      </c>
      <c r="K1698" s="13">
        <v>0</v>
      </c>
      <c r="L1698" s="13">
        <v>5800</v>
      </c>
      <c r="M1698" s="13">
        <v>14700</v>
      </c>
      <c r="N1698" s="13">
        <v>340600</v>
      </c>
      <c r="O1698" s="13">
        <v>324300</v>
      </c>
      <c r="P1698" s="13">
        <v>0</v>
      </c>
      <c r="Q1698" s="13">
        <v>0</v>
      </c>
      <c r="R1698" s="13">
        <v>160800</v>
      </c>
      <c r="S1698" s="13">
        <v>825700</v>
      </c>
      <c r="T1698" s="13">
        <v>342300</v>
      </c>
      <c r="U1698" s="13">
        <v>331500</v>
      </c>
      <c r="V1698" s="13">
        <v>0</v>
      </c>
      <c r="W1698" s="13">
        <v>0</v>
      </c>
      <c r="X1698" s="13">
        <v>166600</v>
      </c>
      <c r="Y1698" s="13">
        <v>840400</v>
      </c>
    </row>
    <row r="1699" spans="2:25" x14ac:dyDescent="0.25">
      <c r="B1699" s="2">
        <v>1694</v>
      </c>
      <c r="C1699" s="2">
        <v>2013</v>
      </c>
      <c r="D1699" s="1">
        <v>64028</v>
      </c>
      <c r="E1699" t="s">
        <v>1057</v>
      </c>
      <c r="F1699" s="2" t="s">
        <v>1</v>
      </c>
      <c r="G1699" s="13">
        <v>248885900</v>
      </c>
      <c r="H1699" s="13">
        <v>0</v>
      </c>
      <c r="I1699" s="13">
        <v>0</v>
      </c>
      <c r="J1699" s="13">
        <v>0</v>
      </c>
      <c r="K1699" s="13">
        <v>0</v>
      </c>
      <c r="L1699" s="13">
        <v>0</v>
      </c>
      <c r="M1699" s="13">
        <v>0</v>
      </c>
      <c r="N1699" s="13">
        <v>47700</v>
      </c>
      <c r="O1699" s="13">
        <v>690000</v>
      </c>
      <c r="P1699" s="13">
        <v>0</v>
      </c>
      <c r="Q1699" s="13">
        <v>0</v>
      </c>
      <c r="R1699" s="13">
        <v>461600</v>
      </c>
      <c r="S1699" s="13">
        <v>1199300</v>
      </c>
      <c r="T1699" s="13">
        <v>47700</v>
      </c>
      <c r="U1699" s="13">
        <v>690000</v>
      </c>
      <c r="V1699" s="13">
        <v>0</v>
      </c>
      <c r="W1699" s="13">
        <v>0</v>
      </c>
      <c r="X1699" s="13">
        <v>461600</v>
      </c>
      <c r="Y1699" s="13">
        <v>1199300</v>
      </c>
    </row>
    <row r="1700" spans="2:25" x14ac:dyDescent="0.25">
      <c r="B1700" s="2">
        <v>1695</v>
      </c>
      <c r="C1700" s="2">
        <v>2013</v>
      </c>
      <c r="D1700" s="1">
        <v>64030</v>
      </c>
      <c r="E1700" t="s">
        <v>1212</v>
      </c>
      <c r="F1700" s="2" t="s">
        <v>1</v>
      </c>
      <c r="G1700" s="13">
        <v>219465800</v>
      </c>
      <c r="H1700" s="13">
        <v>417600</v>
      </c>
      <c r="I1700" s="13">
        <v>1303100</v>
      </c>
      <c r="J1700" s="13">
        <v>0</v>
      </c>
      <c r="K1700" s="13">
        <v>0</v>
      </c>
      <c r="L1700" s="13">
        <v>43400</v>
      </c>
      <c r="M1700" s="13">
        <v>1764100</v>
      </c>
      <c r="N1700" s="13">
        <v>127900</v>
      </c>
      <c r="O1700" s="13">
        <v>625900</v>
      </c>
      <c r="P1700" s="13">
        <v>0</v>
      </c>
      <c r="Q1700" s="13">
        <v>454700</v>
      </c>
      <c r="R1700" s="13">
        <v>328500</v>
      </c>
      <c r="S1700" s="13">
        <v>1537000</v>
      </c>
      <c r="T1700" s="13">
        <v>545500</v>
      </c>
      <c r="U1700" s="13">
        <v>1929000</v>
      </c>
      <c r="V1700" s="13">
        <v>0</v>
      </c>
      <c r="W1700" s="13">
        <v>454700</v>
      </c>
      <c r="X1700" s="13">
        <v>371900</v>
      </c>
      <c r="Y1700" s="13">
        <v>3301100</v>
      </c>
    </row>
    <row r="1701" spans="2:25" x14ac:dyDescent="0.25">
      <c r="B1701" s="2">
        <v>1696</v>
      </c>
      <c r="C1701" s="2">
        <v>2013</v>
      </c>
      <c r="D1701" s="1">
        <v>64032</v>
      </c>
      <c r="E1701" t="s">
        <v>588</v>
      </c>
      <c r="F1701" s="2" t="s">
        <v>1</v>
      </c>
      <c r="G1701" s="13">
        <v>307666100</v>
      </c>
      <c r="H1701" s="13">
        <v>26100</v>
      </c>
      <c r="I1701" s="13">
        <v>80100</v>
      </c>
      <c r="J1701" s="13">
        <v>0</v>
      </c>
      <c r="K1701" s="13">
        <v>0</v>
      </c>
      <c r="L1701" s="13">
        <v>298400</v>
      </c>
      <c r="M1701" s="13">
        <v>404600</v>
      </c>
      <c r="N1701" s="13">
        <v>121200</v>
      </c>
      <c r="O1701" s="13">
        <v>525600</v>
      </c>
      <c r="P1701" s="13">
        <v>0</v>
      </c>
      <c r="Q1701" s="13">
        <v>0</v>
      </c>
      <c r="R1701" s="13">
        <v>90600</v>
      </c>
      <c r="S1701" s="13">
        <v>737400</v>
      </c>
      <c r="T1701" s="13">
        <v>147300</v>
      </c>
      <c r="U1701" s="13">
        <v>605700</v>
      </c>
      <c r="V1701" s="13">
        <v>0</v>
      </c>
      <c r="W1701" s="13">
        <v>0</v>
      </c>
      <c r="X1701" s="13">
        <v>389000</v>
      </c>
      <c r="Y1701" s="13">
        <v>1142000</v>
      </c>
    </row>
    <row r="1702" spans="2:25" x14ac:dyDescent="0.25">
      <c r="B1702" s="2">
        <v>1697</v>
      </c>
      <c r="C1702" s="2">
        <v>2013</v>
      </c>
      <c r="D1702" s="1">
        <v>64115</v>
      </c>
      <c r="E1702" t="s">
        <v>1203</v>
      </c>
      <c r="F1702" s="2" t="s">
        <v>19</v>
      </c>
      <c r="G1702" s="13">
        <v>324345100</v>
      </c>
      <c r="H1702" s="13">
        <v>1300</v>
      </c>
      <c r="I1702" s="13">
        <v>1700</v>
      </c>
      <c r="J1702" s="13">
        <v>0</v>
      </c>
      <c r="K1702" s="13">
        <v>0</v>
      </c>
      <c r="L1702" s="13">
        <v>300</v>
      </c>
      <c r="M1702" s="13">
        <v>3300</v>
      </c>
      <c r="N1702" s="13">
        <v>390600</v>
      </c>
      <c r="O1702" s="13">
        <v>868500</v>
      </c>
      <c r="P1702" s="13">
        <v>0</v>
      </c>
      <c r="Q1702" s="13">
        <v>-29300</v>
      </c>
      <c r="R1702" s="13">
        <v>284500</v>
      </c>
      <c r="S1702" s="13">
        <v>1514300</v>
      </c>
      <c r="T1702" s="13">
        <v>391900</v>
      </c>
      <c r="U1702" s="13">
        <v>870200</v>
      </c>
      <c r="V1702" s="13">
        <v>0</v>
      </c>
      <c r="W1702" s="13">
        <v>-29300</v>
      </c>
      <c r="X1702" s="13">
        <v>284800</v>
      </c>
      <c r="Y1702" s="13">
        <v>1517600</v>
      </c>
    </row>
    <row r="1703" spans="2:25" x14ac:dyDescent="0.25">
      <c r="B1703" s="2">
        <v>1698</v>
      </c>
      <c r="C1703" s="2">
        <v>2013</v>
      </c>
      <c r="D1703" s="1">
        <v>64116</v>
      </c>
      <c r="E1703" t="s">
        <v>1204</v>
      </c>
      <c r="F1703" s="2" t="s">
        <v>19</v>
      </c>
      <c r="G1703" s="13">
        <v>103287900</v>
      </c>
      <c r="H1703" s="13">
        <v>264900</v>
      </c>
      <c r="I1703" s="13">
        <v>798000</v>
      </c>
      <c r="J1703" s="13">
        <v>0</v>
      </c>
      <c r="K1703" s="13">
        <v>0</v>
      </c>
      <c r="L1703" s="13">
        <v>520100</v>
      </c>
      <c r="M1703" s="13">
        <v>1583000</v>
      </c>
      <c r="N1703" s="13">
        <v>318200</v>
      </c>
      <c r="O1703" s="13">
        <v>3593500</v>
      </c>
      <c r="P1703" s="13">
        <v>0</v>
      </c>
      <c r="Q1703" s="13">
        <v>0</v>
      </c>
      <c r="R1703" s="13">
        <v>48200</v>
      </c>
      <c r="S1703" s="13">
        <v>3959900</v>
      </c>
      <c r="T1703" s="13">
        <v>583100</v>
      </c>
      <c r="U1703" s="13">
        <v>4391500</v>
      </c>
      <c r="V1703" s="13">
        <v>0</v>
      </c>
      <c r="W1703" s="13">
        <v>0</v>
      </c>
      <c r="X1703" s="13">
        <v>568300</v>
      </c>
      <c r="Y1703" s="13">
        <v>5542900</v>
      </c>
    </row>
    <row r="1704" spans="2:25" x14ac:dyDescent="0.25">
      <c r="B1704" s="2">
        <v>1699</v>
      </c>
      <c r="C1704" s="2">
        <v>2013</v>
      </c>
      <c r="D1704" s="1">
        <v>64121</v>
      </c>
      <c r="E1704" t="s">
        <v>1206</v>
      </c>
      <c r="F1704" s="2" t="s">
        <v>19</v>
      </c>
      <c r="G1704" s="13">
        <v>324529500</v>
      </c>
      <c r="H1704" s="13">
        <v>613400</v>
      </c>
      <c r="I1704" s="13">
        <v>749000</v>
      </c>
      <c r="J1704" s="13">
        <v>0</v>
      </c>
      <c r="K1704" s="13">
        <v>57200</v>
      </c>
      <c r="L1704" s="13">
        <v>317000</v>
      </c>
      <c r="M1704" s="13">
        <v>1736600</v>
      </c>
      <c r="N1704" s="13">
        <v>2127100</v>
      </c>
      <c r="O1704" s="13">
        <v>6752600</v>
      </c>
      <c r="P1704" s="13">
        <v>0</v>
      </c>
      <c r="Q1704" s="13">
        <v>86200</v>
      </c>
      <c r="R1704" s="13">
        <v>3330800</v>
      </c>
      <c r="S1704" s="13">
        <v>12239500</v>
      </c>
      <c r="T1704" s="13">
        <v>2740500</v>
      </c>
      <c r="U1704" s="13">
        <v>7501600</v>
      </c>
      <c r="V1704" s="13">
        <v>0</v>
      </c>
      <c r="W1704" s="13">
        <v>29000</v>
      </c>
      <c r="X1704" s="13">
        <v>3647800</v>
      </c>
      <c r="Y1704" s="13">
        <v>13976100</v>
      </c>
    </row>
    <row r="1705" spans="2:25" x14ac:dyDescent="0.25">
      <c r="B1705" s="2">
        <v>1700</v>
      </c>
      <c r="C1705" s="2">
        <v>2013</v>
      </c>
      <c r="D1705" s="1">
        <v>64126</v>
      </c>
      <c r="E1705" t="s">
        <v>1213</v>
      </c>
      <c r="F1705" s="2" t="s">
        <v>19</v>
      </c>
      <c r="G1705" s="13">
        <v>1140655400</v>
      </c>
      <c r="H1705" s="13">
        <v>0</v>
      </c>
      <c r="I1705" s="13">
        <v>0</v>
      </c>
      <c r="J1705" s="13">
        <v>0</v>
      </c>
      <c r="K1705" s="13">
        <v>0</v>
      </c>
      <c r="L1705" s="13">
        <v>0</v>
      </c>
      <c r="M1705" s="13">
        <v>0</v>
      </c>
      <c r="N1705" s="13">
        <v>1867000</v>
      </c>
      <c r="O1705" s="13">
        <v>1259000</v>
      </c>
      <c r="P1705" s="13">
        <v>82000</v>
      </c>
      <c r="Q1705" s="13">
        <v>-439500</v>
      </c>
      <c r="R1705" s="13">
        <v>125000</v>
      </c>
      <c r="S1705" s="13">
        <v>2893500</v>
      </c>
      <c r="T1705" s="13">
        <v>1867000</v>
      </c>
      <c r="U1705" s="13">
        <v>1259000</v>
      </c>
      <c r="V1705" s="13">
        <v>82000</v>
      </c>
      <c r="W1705" s="13">
        <v>-439500</v>
      </c>
      <c r="X1705" s="13">
        <v>125000</v>
      </c>
      <c r="Y1705" s="13">
        <v>2893500</v>
      </c>
    </row>
    <row r="1706" spans="2:25" x14ac:dyDescent="0.25">
      <c r="B1706" s="2">
        <v>1701</v>
      </c>
      <c r="C1706" s="2">
        <v>2013</v>
      </c>
      <c r="D1706" s="1">
        <v>64131</v>
      </c>
      <c r="E1706" t="s">
        <v>617</v>
      </c>
      <c r="F1706" s="2" t="s">
        <v>19</v>
      </c>
      <c r="G1706" s="13">
        <v>151882500</v>
      </c>
      <c r="H1706" s="13">
        <v>58900</v>
      </c>
      <c r="I1706" s="13">
        <v>144500</v>
      </c>
      <c r="J1706" s="13">
        <v>0</v>
      </c>
      <c r="K1706" s="13">
        <v>0</v>
      </c>
      <c r="L1706" s="13">
        <v>50100</v>
      </c>
      <c r="M1706" s="13">
        <v>253500</v>
      </c>
      <c r="N1706" s="13">
        <v>426200</v>
      </c>
      <c r="O1706" s="13">
        <v>662000</v>
      </c>
      <c r="P1706" s="13">
        <v>0</v>
      </c>
      <c r="Q1706" s="13">
        <v>-2100</v>
      </c>
      <c r="R1706" s="13">
        <v>3147100</v>
      </c>
      <c r="S1706" s="13">
        <v>4233200</v>
      </c>
      <c r="T1706" s="13">
        <v>485100</v>
      </c>
      <c r="U1706" s="13">
        <v>806500</v>
      </c>
      <c r="V1706" s="13">
        <v>0</v>
      </c>
      <c r="W1706" s="13">
        <v>-2100</v>
      </c>
      <c r="X1706" s="13">
        <v>3197200</v>
      </c>
      <c r="Y1706" s="13">
        <v>4486700</v>
      </c>
    </row>
    <row r="1707" spans="2:25" x14ac:dyDescent="0.25">
      <c r="B1707" s="2">
        <v>1702</v>
      </c>
      <c r="C1707" s="2">
        <v>2013</v>
      </c>
      <c r="D1707" s="1">
        <v>64153</v>
      </c>
      <c r="E1707" t="s">
        <v>1214</v>
      </c>
      <c r="F1707" s="2" t="s">
        <v>19</v>
      </c>
      <c r="G1707" s="13">
        <v>12492200</v>
      </c>
      <c r="H1707" s="13">
        <v>0</v>
      </c>
      <c r="I1707" s="13">
        <v>0</v>
      </c>
      <c r="J1707" s="13">
        <v>0</v>
      </c>
      <c r="K1707" s="13">
        <v>0</v>
      </c>
      <c r="L1707" s="13">
        <v>0</v>
      </c>
      <c r="M1707" s="13">
        <v>0</v>
      </c>
      <c r="N1707" s="13">
        <v>181800</v>
      </c>
      <c r="O1707" s="13">
        <v>0</v>
      </c>
      <c r="P1707" s="13">
        <v>0</v>
      </c>
      <c r="Q1707" s="13">
        <v>20200</v>
      </c>
      <c r="R1707" s="13">
        <v>34600</v>
      </c>
      <c r="S1707" s="13">
        <v>236600</v>
      </c>
      <c r="T1707" s="13">
        <v>181800</v>
      </c>
      <c r="U1707" s="13">
        <v>0</v>
      </c>
      <c r="V1707" s="13">
        <v>0</v>
      </c>
      <c r="W1707" s="13">
        <v>20200</v>
      </c>
      <c r="X1707" s="13">
        <v>34600</v>
      </c>
      <c r="Y1707" s="13">
        <v>236600</v>
      </c>
    </row>
    <row r="1708" spans="2:25" x14ac:dyDescent="0.25">
      <c r="B1708" s="2">
        <v>1703</v>
      </c>
      <c r="C1708" s="2">
        <v>2013</v>
      </c>
      <c r="D1708" s="1">
        <v>64181</v>
      </c>
      <c r="E1708" t="s">
        <v>951</v>
      </c>
      <c r="F1708" s="2" t="s">
        <v>19</v>
      </c>
      <c r="G1708" s="13">
        <v>72023500</v>
      </c>
      <c r="H1708" s="13">
        <v>180000</v>
      </c>
      <c r="I1708" s="13">
        <v>254000</v>
      </c>
      <c r="J1708" s="13">
        <v>0</v>
      </c>
      <c r="K1708" s="13">
        <v>0</v>
      </c>
      <c r="L1708" s="13">
        <v>277900</v>
      </c>
      <c r="M1708" s="13">
        <v>711900</v>
      </c>
      <c r="N1708" s="13">
        <v>73600</v>
      </c>
      <c r="O1708" s="13">
        <v>69700</v>
      </c>
      <c r="P1708" s="13">
        <v>0</v>
      </c>
      <c r="Q1708" s="13">
        <v>0</v>
      </c>
      <c r="R1708" s="13">
        <v>80500</v>
      </c>
      <c r="S1708" s="13">
        <v>223800</v>
      </c>
      <c r="T1708" s="13">
        <v>253600</v>
      </c>
      <c r="U1708" s="13">
        <v>323700</v>
      </c>
      <c r="V1708" s="13">
        <v>0</v>
      </c>
      <c r="W1708" s="13">
        <v>0</v>
      </c>
      <c r="X1708" s="13">
        <v>358400</v>
      </c>
      <c r="Y1708" s="13">
        <v>935700</v>
      </c>
    </row>
    <row r="1709" spans="2:25" x14ac:dyDescent="0.25">
      <c r="B1709" s="2">
        <v>1704</v>
      </c>
      <c r="C1709" s="2">
        <v>2013</v>
      </c>
      <c r="D1709" s="1">
        <v>64191</v>
      </c>
      <c r="E1709" t="s">
        <v>1212</v>
      </c>
      <c r="F1709" s="2" t="s">
        <v>19</v>
      </c>
      <c r="G1709" s="13">
        <v>195099200</v>
      </c>
      <c r="H1709" s="13">
        <v>898200</v>
      </c>
      <c r="I1709" s="13">
        <v>1789600</v>
      </c>
      <c r="J1709" s="13">
        <v>0</v>
      </c>
      <c r="K1709" s="13">
        <v>0</v>
      </c>
      <c r="L1709" s="13">
        <v>1472000</v>
      </c>
      <c r="M1709" s="13">
        <v>4159800</v>
      </c>
      <c r="N1709" s="13">
        <v>1582200</v>
      </c>
      <c r="O1709" s="13">
        <v>576700</v>
      </c>
      <c r="P1709" s="13">
        <v>5700</v>
      </c>
      <c r="Q1709" s="13">
        <v>-59400</v>
      </c>
      <c r="R1709" s="13">
        <v>989000</v>
      </c>
      <c r="S1709" s="13">
        <v>3094200</v>
      </c>
      <c r="T1709" s="13">
        <v>2480400</v>
      </c>
      <c r="U1709" s="13">
        <v>2366300</v>
      </c>
      <c r="V1709" s="13">
        <v>5700</v>
      </c>
      <c r="W1709" s="13">
        <v>-59400</v>
      </c>
      <c r="X1709" s="13">
        <v>2461000</v>
      </c>
      <c r="Y1709" s="13">
        <v>7254000</v>
      </c>
    </row>
    <row r="1710" spans="2:25" x14ac:dyDescent="0.25">
      <c r="B1710" s="2">
        <v>1705</v>
      </c>
      <c r="C1710" s="2">
        <v>2013</v>
      </c>
      <c r="D1710" s="1">
        <v>64192</v>
      </c>
      <c r="E1710" t="s">
        <v>1215</v>
      </c>
      <c r="F1710" s="2" t="s">
        <v>19</v>
      </c>
      <c r="G1710" s="13">
        <v>694342500</v>
      </c>
      <c r="H1710" s="13">
        <v>300</v>
      </c>
      <c r="I1710" s="13">
        <v>6600</v>
      </c>
      <c r="J1710" s="13">
        <v>0</v>
      </c>
      <c r="K1710" s="13">
        <v>0</v>
      </c>
      <c r="L1710" s="13">
        <v>500</v>
      </c>
      <c r="M1710" s="13">
        <v>7400</v>
      </c>
      <c r="N1710" s="13">
        <v>923000</v>
      </c>
      <c r="O1710" s="13">
        <v>549000</v>
      </c>
      <c r="P1710" s="13">
        <v>0</v>
      </c>
      <c r="Q1710" s="13">
        <v>-47300</v>
      </c>
      <c r="R1710" s="13">
        <v>357700</v>
      </c>
      <c r="S1710" s="13">
        <v>1782400</v>
      </c>
      <c r="T1710" s="13">
        <v>923300</v>
      </c>
      <c r="U1710" s="13">
        <v>555600</v>
      </c>
      <c r="V1710" s="13">
        <v>0</v>
      </c>
      <c r="W1710" s="13">
        <v>-47300</v>
      </c>
      <c r="X1710" s="13">
        <v>358200</v>
      </c>
      <c r="Y1710" s="13">
        <v>1789800</v>
      </c>
    </row>
    <row r="1711" spans="2:25" x14ac:dyDescent="0.25">
      <c r="B1711" s="2">
        <v>1706</v>
      </c>
      <c r="C1711" s="2">
        <v>2013</v>
      </c>
      <c r="D1711" s="1">
        <v>64206</v>
      </c>
      <c r="E1711" t="s">
        <v>978</v>
      </c>
      <c r="F1711" s="2" t="s">
        <v>20</v>
      </c>
      <c r="G1711" s="13">
        <v>525800</v>
      </c>
      <c r="H1711" s="13">
        <v>0</v>
      </c>
      <c r="I1711" s="13">
        <v>0</v>
      </c>
      <c r="J1711" s="13">
        <v>0</v>
      </c>
      <c r="K1711" s="13">
        <v>0</v>
      </c>
      <c r="L1711" s="13">
        <v>0</v>
      </c>
      <c r="M1711" s="13">
        <v>0</v>
      </c>
      <c r="N1711" s="13">
        <v>0</v>
      </c>
      <c r="O1711" s="13">
        <v>0</v>
      </c>
      <c r="P1711" s="13">
        <v>0</v>
      </c>
      <c r="Q1711" s="13">
        <v>9900</v>
      </c>
      <c r="R1711" s="13">
        <v>515900</v>
      </c>
      <c r="S1711" s="13">
        <v>525800</v>
      </c>
      <c r="T1711" s="13">
        <v>0</v>
      </c>
      <c r="U1711" s="13">
        <v>0</v>
      </c>
      <c r="V1711" s="13">
        <v>0</v>
      </c>
      <c r="W1711" s="13">
        <v>9900</v>
      </c>
      <c r="X1711" s="13">
        <v>515900</v>
      </c>
      <c r="Y1711" s="13">
        <v>525800</v>
      </c>
    </row>
    <row r="1712" spans="2:25" x14ac:dyDescent="0.25">
      <c r="B1712" s="2">
        <v>1707</v>
      </c>
      <c r="C1712" s="2">
        <v>2013</v>
      </c>
      <c r="D1712" s="1">
        <v>64216</v>
      </c>
      <c r="E1712" t="s">
        <v>1205</v>
      </c>
      <c r="F1712" s="2" t="s">
        <v>20</v>
      </c>
      <c r="G1712" s="13">
        <v>568470900</v>
      </c>
      <c r="H1712" s="13">
        <v>2058900</v>
      </c>
      <c r="I1712" s="13">
        <v>3483800</v>
      </c>
      <c r="J1712" s="13">
        <v>0</v>
      </c>
      <c r="K1712" s="13">
        <v>0</v>
      </c>
      <c r="L1712" s="13">
        <v>1297900</v>
      </c>
      <c r="M1712" s="13">
        <v>6840600</v>
      </c>
      <c r="N1712" s="13">
        <v>11828500</v>
      </c>
      <c r="O1712" s="13">
        <v>3571600</v>
      </c>
      <c r="P1712" s="13">
        <v>215900</v>
      </c>
      <c r="Q1712" s="13">
        <v>-792500</v>
      </c>
      <c r="R1712" s="13">
        <v>1858700</v>
      </c>
      <c r="S1712" s="13">
        <v>16682200</v>
      </c>
      <c r="T1712" s="13">
        <v>13887400</v>
      </c>
      <c r="U1712" s="13">
        <v>7055400</v>
      </c>
      <c r="V1712" s="13">
        <v>215900</v>
      </c>
      <c r="W1712" s="13">
        <v>-792500</v>
      </c>
      <c r="X1712" s="13">
        <v>3156600</v>
      </c>
      <c r="Y1712" s="13">
        <v>23522800</v>
      </c>
    </row>
    <row r="1713" spans="2:25" x14ac:dyDescent="0.25">
      <c r="B1713" s="2">
        <v>1708</v>
      </c>
      <c r="C1713" s="2">
        <v>2013</v>
      </c>
      <c r="D1713" s="1">
        <v>64221</v>
      </c>
      <c r="E1713" t="s">
        <v>1216</v>
      </c>
      <c r="F1713" s="2" t="s">
        <v>20</v>
      </c>
      <c r="G1713" s="13">
        <v>630725000</v>
      </c>
      <c r="H1713" s="13">
        <v>1473000</v>
      </c>
      <c r="I1713" s="13">
        <v>1608100</v>
      </c>
      <c r="J1713" s="13">
        <v>0</v>
      </c>
      <c r="K1713" s="13">
        <v>0</v>
      </c>
      <c r="L1713" s="13">
        <v>2037100</v>
      </c>
      <c r="M1713" s="13">
        <v>5118200</v>
      </c>
      <c r="N1713" s="13">
        <v>6458200</v>
      </c>
      <c r="O1713" s="13">
        <v>4661800</v>
      </c>
      <c r="P1713" s="13">
        <v>6400</v>
      </c>
      <c r="Q1713" s="13">
        <v>0</v>
      </c>
      <c r="R1713" s="13">
        <v>772900</v>
      </c>
      <c r="S1713" s="13">
        <v>11899300</v>
      </c>
      <c r="T1713" s="13">
        <v>7931200</v>
      </c>
      <c r="U1713" s="13">
        <v>6269900</v>
      </c>
      <c r="V1713" s="13">
        <v>6400</v>
      </c>
      <c r="W1713" s="13">
        <v>0</v>
      </c>
      <c r="X1713" s="13">
        <v>2810000</v>
      </c>
      <c r="Y1713" s="13">
        <v>17017500</v>
      </c>
    </row>
    <row r="1714" spans="2:25" x14ac:dyDescent="0.25">
      <c r="B1714" s="2">
        <v>1709</v>
      </c>
      <c r="C1714" s="2">
        <v>2013</v>
      </c>
      <c r="D1714" s="1">
        <v>64246</v>
      </c>
      <c r="E1714" t="s">
        <v>1217</v>
      </c>
      <c r="F1714" s="2" t="s">
        <v>20</v>
      </c>
      <c r="G1714" s="13">
        <v>1112504200</v>
      </c>
      <c r="H1714" s="13">
        <v>1321800</v>
      </c>
      <c r="I1714" s="13">
        <v>1117300</v>
      </c>
      <c r="J1714" s="13">
        <v>0</v>
      </c>
      <c r="K1714" s="13">
        <v>-4000</v>
      </c>
      <c r="L1714" s="13">
        <v>354300</v>
      </c>
      <c r="M1714" s="13">
        <v>2789400</v>
      </c>
      <c r="N1714" s="13">
        <v>14787700</v>
      </c>
      <c r="O1714" s="13">
        <v>3400300</v>
      </c>
      <c r="P1714" s="13">
        <v>122700</v>
      </c>
      <c r="Q1714" s="13">
        <v>-2001100</v>
      </c>
      <c r="R1714" s="13">
        <v>1584900</v>
      </c>
      <c r="S1714" s="13">
        <v>17898500</v>
      </c>
      <c r="T1714" s="13">
        <v>16109500</v>
      </c>
      <c r="U1714" s="13">
        <v>4517600</v>
      </c>
      <c r="V1714" s="13">
        <v>122700</v>
      </c>
      <c r="W1714" s="13">
        <v>-1997100</v>
      </c>
      <c r="X1714" s="13">
        <v>1939200</v>
      </c>
      <c r="Y1714" s="13">
        <v>20687900</v>
      </c>
    </row>
    <row r="1715" spans="2:25" x14ac:dyDescent="0.25">
      <c r="B1715" s="2">
        <v>1710</v>
      </c>
      <c r="C1715" s="2">
        <v>2013</v>
      </c>
      <c r="D1715" s="1">
        <v>64291</v>
      </c>
      <c r="E1715" t="s">
        <v>588</v>
      </c>
      <c r="F1715" s="2" t="s">
        <v>20</v>
      </c>
      <c r="G1715" s="13">
        <v>550351600</v>
      </c>
      <c r="H1715" s="13">
        <v>875000</v>
      </c>
      <c r="I1715" s="13">
        <v>782500</v>
      </c>
      <c r="J1715" s="13">
        <v>0</v>
      </c>
      <c r="K1715" s="13">
        <v>0</v>
      </c>
      <c r="L1715" s="13">
        <v>948000</v>
      </c>
      <c r="M1715" s="13">
        <v>2605500</v>
      </c>
      <c r="N1715" s="13">
        <v>6226000</v>
      </c>
      <c r="O1715" s="13">
        <v>4438300</v>
      </c>
      <c r="P1715" s="13">
        <v>300</v>
      </c>
      <c r="Q1715" s="13">
        <v>0</v>
      </c>
      <c r="R1715" s="13">
        <v>574700</v>
      </c>
      <c r="S1715" s="13">
        <v>11239300</v>
      </c>
      <c r="T1715" s="13">
        <v>7101000</v>
      </c>
      <c r="U1715" s="13">
        <v>5220800</v>
      </c>
      <c r="V1715" s="13">
        <v>300</v>
      </c>
      <c r="W1715" s="13">
        <v>0</v>
      </c>
      <c r="X1715" s="13">
        <v>1522700</v>
      </c>
      <c r="Y1715" s="13">
        <v>13844800</v>
      </c>
    </row>
    <row r="1716" spans="2:25" x14ac:dyDescent="0.25">
      <c r="B1716" s="2">
        <v>1711</v>
      </c>
      <c r="C1716" s="2">
        <v>2013</v>
      </c>
      <c r="D1716" s="1">
        <v>65002</v>
      </c>
      <c r="E1716" t="s">
        <v>1218</v>
      </c>
      <c r="F1716" s="2" t="s">
        <v>1</v>
      </c>
      <c r="G1716" s="13">
        <v>33322400</v>
      </c>
      <c r="H1716" s="13">
        <v>0</v>
      </c>
      <c r="I1716" s="13">
        <v>0</v>
      </c>
      <c r="J1716" s="13">
        <v>0</v>
      </c>
      <c r="K1716" s="13">
        <v>0</v>
      </c>
      <c r="L1716" s="13">
        <v>0</v>
      </c>
      <c r="M1716" s="13">
        <v>0</v>
      </c>
      <c r="N1716" s="13">
        <v>11100</v>
      </c>
      <c r="O1716" s="13">
        <v>72400</v>
      </c>
      <c r="P1716" s="13">
        <v>0</v>
      </c>
      <c r="Q1716" s="13">
        <v>2400</v>
      </c>
      <c r="R1716" s="13">
        <v>209200</v>
      </c>
      <c r="S1716" s="13">
        <v>295100</v>
      </c>
      <c r="T1716" s="13">
        <v>11100</v>
      </c>
      <c r="U1716" s="13">
        <v>72400</v>
      </c>
      <c r="V1716" s="13">
        <v>0</v>
      </c>
      <c r="W1716" s="13">
        <v>2400</v>
      </c>
      <c r="X1716" s="13">
        <v>209200</v>
      </c>
      <c r="Y1716" s="13">
        <v>295100</v>
      </c>
    </row>
    <row r="1717" spans="2:25" x14ac:dyDescent="0.25">
      <c r="B1717" s="2">
        <v>1712</v>
      </c>
      <c r="C1717" s="2">
        <v>2013</v>
      </c>
      <c r="D1717" s="1">
        <v>65004</v>
      </c>
      <c r="E1717" t="s">
        <v>1219</v>
      </c>
      <c r="F1717" s="2" t="s">
        <v>1</v>
      </c>
      <c r="G1717" s="13">
        <v>73389500</v>
      </c>
      <c r="H1717" s="13">
        <v>0</v>
      </c>
      <c r="I1717" s="13">
        <v>0</v>
      </c>
      <c r="J1717" s="13">
        <v>0</v>
      </c>
      <c r="K1717" s="13">
        <v>0</v>
      </c>
      <c r="L1717" s="13">
        <v>0</v>
      </c>
      <c r="M1717" s="13">
        <v>0</v>
      </c>
      <c r="N1717" s="13">
        <v>14000</v>
      </c>
      <c r="O1717" s="13">
        <v>356700</v>
      </c>
      <c r="P1717" s="13">
        <v>0</v>
      </c>
      <c r="Q1717" s="13">
        <v>0</v>
      </c>
      <c r="R1717" s="13">
        <v>510100</v>
      </c>
      <c r="S1717" s="13">
        <v>880800</v>
      </c>
      <c r="T1717" s="13">
        <v>14000</v>
      </c>
      <c r="U1717" s="13">
        <v>356700</v>
      </c>
      <c r="V1717" s="13">
        <v>0</v>
      </c>
      <c r="W1717" s="13">
        <v>0</v>
      </c>
      <c r="X1717" s="13">
        <v>510100</v>
      </c>
      <c r="Y1717" s="13">
        <v>880800</v>
      </c>
    </row>
    <row r="1718" spans="2:25" x14ac:dyDescent="0.25">
      <c r="B1718" s="2">
        <v>1713</v>
      </c>
      <c r="C1718" s="2">
        <v>2013</v>
      </c>
      <c r="D1718" s="1">
        <v>65006</v>
      </c>
      <c r="E1718" t="s">
        <v>1087</v>
      </c>
      <c r="F1718" s="2" t="s">
        <v>1</v>
      </c>
      <c r="G1718" s="13">
        <v>60553000</v>
      </c>
      <c r="H1718" s="13">
        <v>0</v>
      </c>
      <c r="I1718" s="13">
        <v>0</v>
      </c>
      <c r="J1718" s="13">
        <v>0</v>
      </c>
      <c r="K1718" s="13">
        <v>0</v>
      </c>
      <c r="L1718" s="13">
        <v>0</v>
      </c>
      <c r="M1718" s="13">
        <v>0</v>
      </c>
      <c r="N1718" s="13">
        <v>41400</v>
      </c>
      <c r="O1718" s="13">
        <v>91100</v>
      </c>
      <c r="P1718" s="13">
        <v>0</v>
      </c>
      <c r="Q1718" s="13">
        <v>21800</v>
      </c>
      <c r="R1718" s="13">
        <v>31500</v>
      </c>
      <c r="S1718" s="13">
        <v>185800</v>
      </c>
      <c r="T1718" s="13">
        <v>41400</v>
      </c>
      <c r="U1718" s="13">
        <v>91100</v>
      </c>
      <c r="V1718" s="13">
        <v>0</v>
      </c>
      <c r="W1718" s="13">
        <v>21800</v>
      </c>
      <c r="X1718" s="13">
        <v>31500</v>
      </c>
      <c r="Y1718" s="13">
        <v>185800</v>
      </c>
    </row>
    <row r="1719" spans="2:25" x14ac:dyDescent="0.25">
      <c r="B1719" s="2">
        <v>1714</v>
      </c>
      <c r="C1719" s="2">
        <v>2013</v>
      </c>
      <c r="D1719" s="1">
        <v>65008</v>
      </c>
      <c r="E1719" t="s">
        <v>1220</v>
      </c>
      <c r="F1719" s="2" t="s">
        <v>1</v>
      </c>
      <c r="G1719" s="13">
        <v>52487000</v>
      </c>
      <c r="H1719" s="13">
        <v>1100</v>
      </c>
      <c r="I1719" s="13">
        <v>77000</v>
      </c>
      <c r="J1719" s="13">
        <v>0</v>
      </c>
      <c r="K1719" s="13">
        <v>0</v>
      </c>
      <c r="L1719" s="13">
        <v>1000</v>
      </c>
      <c r="M1719" s="13">
        <v>79100</v>
      </c>
      <c r="N1719" s="13">
        <v>139500</v>
      </c>
      <c r="O1719" s="13">
        <v>241800</v>
      </c>
      <c r="P1719" s="13">
        <v>0</v>
      </c>
      <c r="Q1719" s="13">
        <v>0</v>
      </c>
      <c r="R1719" s="13">
        <v>52600</v>
      </c>
      <c r="S1719" s="13">
        <v>433900</v>
      </c>
      <c r="T1719" s="13">
        <v>140600</v>
      </c>
      <c r="U1719" s="13">
        <v>318800</v>
      </c>
      <c r="V1719" s="13">
        <v>0</v>
      </c>
      <c r="W1719" s="13">
        <v>0</v>
      </c>
      <c r="X1719" s="13">
        <v>53600</v>
      </c>
      <c r="Y1719" s="13">
        <v>513000</v>
      </c>
    </row>
    <row r="1720" spans="2:25" x14ac:dyDescent="0.25">
      <c r="B1720" s="2">
        <v>1715</v>
      </c>
      <c r="C1720" s="2">
        <v>2013</v>
      </c>
      <c r="D1720" s="1">
        <v>65010</v>
      </c>
      <c r="E1720" t="s">
        <v>1221</v>
      </c>
      <c r="F1720" s="2" t="s">
        <v>1</v>
      </c>
      <c r="G1720" s="13">
        <v>212144800</v>
      </c>
      <c r="H1720" s="13">
        <v>0</v>
      </c>
      <c r="I1720" s="13">
        <v>0</v>
      </c>
      <c r="J1720" s="13">
        <v>0</v>
      </c>
      <c r="K1720" s="13">
        <v>0</v>
      </c>
      <c r="L1720" s="13">
        <v>0</v>
      </c>
      <c r="M1720" s="13">
        <v>0</v>
      </c>
      <c r="N1720" s="13">
        <v>5700</v>
      </c>
      <c r="O1720" s="13">
        <v>49300</v>
      </c>
      <c r="P1720" s="13">
        <v>0</v>
      </c>
      <c r="Q1720" s="13">
        <v>0</v>
      </c>
      <c r="R1720" s="13">
        <v>285200</v>
      </c>
      <c r="S1720" s="13">
        <v>340200</v>
      </c>
      <c r="T1720" s="13">
        <v>5700</v>
      </c>
      <c r="U1720" s="13">
        <v>49300</v>
      </c>
      <c r="V1720" s="13">
        <v>0</v>
      </c>
      <c r="W1720" s="13">
        <v>0</v>
      </c>
      <c r="X1720" s="13">
        <v>285200</v>
      </c>
      <c r="Y1720" s="13">
        <v>340200</v>
      </c>
    </row>
    <row r="1721" spans="2:25" x14ac:dyDescent="0.25">
      <c r="B1721" s="2">
        <v>1716</v>
      </c>
      <c r="C1721" s="2">
        <v>2013</v>
      </c>
      <c r="D1721" s="1">
        <v>65012</v>
      </c>
      <c r="E1721" t="s">
        <v>309</v>
      </c>
      <c r="F1721" s="2" t="s">
        <v>1</v>
      </c>
      <c r="G1721" s="13">
        <v>38569200</v>
      </c>
      <c r="H1721" s="13">
        <v>0</v>
      </c>
      <c r="I1721" s="13">
        <v>0</v>
      </c>
      <c r="J1721" s="13">
        <v>0</v>
      </c>
      <c r="K1721" s="13">
        <v>0</v>
      </c>
      <c r="L1721" s="13">
        <v>0</v>
      </c>
      <c r="M1721" s="13">
        <v>0</v>
      </c>
      <c r="N1721" s="13">
        <v>42500</v>
      </c>
      <c r="O1721" s="13">
        <v>2700</v>
      </c>
      <c r="P1721" s="13">
        <v>0</v>
      </c>
      <c r="Q1721" s="13">
        <v>0</v>
      </c>
      <c r="R1721" s="13">
        <v>299900</v>
      </c>
      <c r="S1721" s="13">
        <v>345100</v>
      </c>
      <c r="T1721" s="13">
        <v>42500</v>
      </c>
      <c r="U1721" s="13">
        <v>2700</v>
      </c>
      <c r="V1721" s="13">
        <v>0</v>
      </c>
      <c r="W1721" s="13">
        <v>0</v>
      </c>
      <c r="X1721" s="13">
        <v>299900</v>
      </c>
      <c r="Y1721" s="13">
        <v>345100</v>
      </c>
    </row>
    <row r="1722" spans="2:25" x14ac:dyDescent="0.25">
      <c r="B1722" s="2">
        <v>1717</v>
      </c>
      <c r="C1722" s="2">
        <v>2013</v>
      </c>
      <c r="D1722" s="1">
        <v>65014</v>
      </c>
      <c r="E1722" t="s">
        <v>1222</v>
      </c>
      <c r="F1722" s="2" t="s">
        <v>1</v>
      </c>
      <c r="G1722" s="13">
        <v>153498400</v>
      </c>
      <c r="H1722" s="13">
        <v>69700</v>
      </c>
      <c r="I1722" s="13">
        <v>89700</v>
      </c>
      <c r="J1722" s="13">
        <v>0</v>
      </c>
      <c r="K1722" s="13">
        <v>0</v>
      </c>
      <c r="L1722" s="13">
        <v>3900</v>
      </c>
      <c r="M1722" s="13">
        <v>163300</v>
      </c>
      <c r="N1722" s="13">
        <v>18000</v>
      </c>
      <c r="O1722" s="13">
        <v>13200</v>
      </c>
      <c r="P1722" s="13">
        <v>1900</v>
      </c>
      <c r="Q1722" s="13">
        <v>0</v>
      </c>
      <c r="R1722" s="13">
        <v>169200</v>
      </c>
      <c r="S1722" s="13">
        <v>202300</v>
      </c>
      <c r="T1722" s="13">
        <v>87700</v>
      </c>
      <c r="U1722" s="13">
        <v>102900</v>
      </c>
      <c r="V1722" s="13">
        <v>1900</v>
      </c>
      <c r="W1722" s="13">
        <v>0</v>
      </c>
      <c r="X1722" s="13">
        <v>173100</v>
      </c>
      <c r="Y1722" s="13">
        <v>365600</v>
      </c>
    </row>
    <row r="1723" spans="2:25" x14ac:dyDescent="0.25">
      <c r="B1723" s="2">
        <v>1718</v>
      </c>
      <c r="C1723" s="2">
        <v>2013</v>
      </c>
      <c r="D1723" s="1">
        <v>65016</v>
      </c>
      <c r="E1723" t="s">
        <v>1223</v>
      </c>
      <c r="F1723" s="2" t="s">
        <v>1</v>
      </c>
      <c r="G1723" s="13">
        <v>99847100</v>
      </c>
      <c r="H1723" s="13">
        <v>0</v>
      </c>
      <c r="I1723" s="13">
        <v>0</v>
      </c>
      <c r="J1723" s="13">
        <v>0</v>
      </c>
      <c r="K1723" s="13">
        <v>0</v>
      </c>
      <c r="L1723" s="13">
        <v>0</v>
      </c>
      <c r="M1723" s="13">
        <v>0</v>
      </c>
      <c r="N1723" s="13">
        <v>37000</v>
      </c>
      <c r="O1723" s="13">
        <v>7000</v>
      </c>
      <c r="P1723" s="13">
        <v>7500</v>
      </c>
      <c r="Q1723" s="13">
        <v>20200</v>
      </c>
      <c r="R1723" s="13">
        <v>305300</v>
      </c>
      <c r="S1723" s="13">
        <v>377000</v>
      </c>
      <c r="T1723" s="13">
        <v>37000</v>
      </c>
      <c r="U1723" s="13">
        <v>7000</v>
      </c>
      <c r="V1723" s="13">
        <v>7500</v>
      </c>
      <c r="W1723" s="13">
        <v>20200</v>
      </c>
      <c r="X1723" s="13">
        <v>305300</v>
      </c>
      <c r="Y1723" s="13">
        <v>377000</v>
      </c>
    </row>
    <row r="1724" spans="2:25" x14ac:dyDescent="0.25">
      <c r="B1724" s="2">
        <v>1719</v>
      </c>
      <c r="C1724" s="2">
        <v>2013</v>
      </c>
      <c r="D1724" s="1">
        <v>65018</v>
      </c>
      <c r="E1724" t="s">
        <v>1224</v>
      </c>
      <c r="F1724" s="2" t="s">
        <v>1</v>
      </c>
      <c r="G1724" s="13">
        <v>41204200</v>
      </c>
      <c r="H1724" s="13">
        <v>0</v>
      </c>
      <c r="I1724" s="13">
        <v>0</v>
      </c>
      <c r="J1724" s="13">
        <v>0</v>
      </c>
      <c r="K1724" s="13">
        <v>0</v>
      </c>
      <c r="L1724" s="13">
        <v>0</v>
      </c>
      <c r="M1724" s="13">
        <v>0</v>
      </c>
      <c r="N1724" s="13">
        <v>2500</v>
      </c>
      <c r="O1724" s="13">
        <v>0</v>
      </c>
      <c r="P1724" s="13">
        <v>0</v>
      </c>
      <c r="Q1724" s="13">
        <v>0</v>
      </c>
      <c r="R1724" s="13">
        <v>20000</v>
      </c>
      <c r="S1724" s="13">
        <v>22500</v>
      </c>
      <c r="T1724" s="13">
        <v>2500</v>
      </c>
      <c r="U1724" s="13">
        <v>0</v>
      </c>
      <c r="V1724" s="13">
        <v>0</v>
      </c>
      <c r="W1724" s="13">
        <v>0</v>
      </c>
      <c r="X1724" s="13">
        <v>20000</v>
      </c>
      <c r="Y1724" s="13">
        <v>22500</v>
      </c>
    </row>
    <row r="1725" spans="2:25" x14ac:dyDescent="0.25">
      <c r="B1725" s="2">
        <v>1720</v>
      </c>
      <c r="C1725" s="2">
        <v>2013</v>
      </c>
      <c r="D1725" s="1">
        <v>65020</v>
      </c>
      <c r="E1725" t="s">
        <v>666</v>
      </c>
      <c r="F1725" s="2" t="s">
        <v>1</v>
      </c>
      <c r="G1725" s="13">
        <v>92513700</v>
      </c>
      <c r="H1725" s="13">
        <v>0</v>
      </c>
      <c r="I1725" s="13">
        <v>0</v>
      </c>
      <c r="J1725" s="13">
        <v>0</v>
      </c>
      <c r="K1725" s="13">
        <v>0</v>
      </c>
      <c r="L1725" s="13">
        <v>0</v>
      </c>
      <c r="M1725" s="13">
        <v>0</v>
      </c>
      <c r="N1725" s="13">
        <v>36600</v>
      </c>
      <c r="O1725" s="13">
        <v>38800</v>
      </c>
      <c r="P1725" s="13">
        <v>300</v>
      </c>
      <c r="Q1725" s="13">
        <v>0</v>
      </c>
      <c r="R1725" s="13">
        <v>406100</v>
      </c>
      <c r="S1725" s="13">
        <v>481800</v>
      </c>
      <c r="T1725" s="13">
        <v>36600</v>
      </c>
      <c r="U1725" s="13">
        <v>38800</v>
      </c>
      <c r="V1725" s="13">
        <v>300</v>
      </c>
      <c r="W1725" s="13">
        <v>0</v>
      </c>
      <c r="X1725" s="13">
        <v>406100</v>
      </c>
      <c r="Y1725" s="13">
        <v>481800</v>
      </c>
    </row>
    <row r="1726" spans="2:25" x14ac:dyDescent="0.25">
      <c r="B1726" s="2">
        <v>1721</v>
      </c>
      <c r="C1726" s="2">
        <v>2013</v>
      </c>
      <c r="D1726" s="1">
        <v>65022</v>
      </c>
      <c r="E1726" t="s">
        <v>1225</v>
      </c>
      <c r="F1726" s="2" t="s">
        <v>1</v>
      </c>
      <c r="G1726" s="13">
        <v>15126500</v>
      </c>
      <c r="H1726" s="13">
        <v>0</v>
      </c>
      <c r="I1726" s="13">
        <v>0</v>
      </c>
      <c r="J1726" s="13">
        <v>0</v>
      </c>
      <c r="K1726" s="13">
        <v>0</v>
      </c>
      <c r="L1726" s="13">
        <v>0</v>
      </c>
      <c r="M1726" s="13">
        <v>0</v>
      </c>
      <c r="N1726" s="13">
        <v>2700</v>
      </c>
      <c r="O1726" s="13">
        <v>0</v>
      </c>
      <c r="P1726" s="13">
        <v>0</v>
      </c>
      <c r="Q1726" s="13">
        <v>0</v>
      </c>
      <c r="R1726" s="13">
        <v>228100</v>
      </c>
      <c r="S1726" s="13">
        <v>230800</v>
      </c>
      <c r="T1726" s="13">
        <v>2700</v>
      </c>
      <c r="U1726" s="13">
        <v>0</v>
      </c>
      <c r="V1726" s="13">
        <v>0</v>
      </c>
      <c r="W1726" s="13">
        <v>0</v>
      </c>
      <c r="X1726" s="13">
        <v>228100</v>
      </c>
      <c r="Y1726" s="13">
        <v>230800</v>
      </c>
    </row>
    <row r="1727" spans="2:25" x14ac:dyDescent="0.25">
      <c r="B1727" s="2">
        <v>1722</v>
      </c>
      <c r="C1727" s="2">
        <v>2013</v>
      </c>
      <c r="D1727" s="1">
        <v>65024</v>
      </c>
      <c r="E1727" t="s">
        <v>1226</v>
      </c>
      <c r="F1727" s="2" t="s">
        <v>1</v>
      </c>
      <c r="G1727" s="13">
        <v>35385600</v>
      </c>
      <c r="H1727" s="13">
        <v>0</v>
      </c>
      <c r="I1727" s="13">
        <v>0</v>
      </c>
      <c r="J1727" s="13">
        <v>0</v>
      </c>
      <c r="K1727" s="13">
        <v>0</v>
      </c>
      <c r="L1727" s="13">
        <v>0</v>
      </c>
      <c r="M1727" s="13">
        <v>0</v>
      </c>
      <c r="N1727" s="13">
        <v>7500</v>
      </c>
      <c r="O1727" s="13">
        <v>47500</v>
      </c>
      <c r="P1727" s="13">
        <v>0</v>
      </c>
      <c r="Q1727" s="13">
        <v>-300</v>
      </c>
      <c r="R1727" s="13">
        <v>309200</v>
      </c>
      <c r="S1727" s="13">
        <v>363900</v>
      </c>
      <c r="T1727" s="13">
        <v>7500</v>
      </c>
      <c r="U1727" s="13">
        <v>47500</v>
      </c>
      <c r="V1727" s="13">
        <v>0</v>
      </c>
      <c r="W1727" s="13">
        <v>-300</v>
      </c>
      <c r="X1727" s="13">
        <v>309200</v>
      </c>
      <c r="Y1727" s="13">
        <v>363900</v>
      </c>
    </row>
    <row r="1728" spans="2:25" x14ac:dyDescent="0.25">
      <c r="B1728" s="2">
        <v>1723</v>
      </c>
      <c r="C1728" s="2">
        <v>2013</v>
      </c>
      <c r="D1728" s="1">
        <v>65026</v>
      </c>
      <c r="E1728" t="s">
        <v>427</v>
      </c>
      <c r="F1728" s="2" t="s">
        <v>1</v>
      </c>
      <c r="G1728" s="13">
        <v>195235500</v>
      </c>
      <c r="H1728" s="13">
        <v>0</v>
      </c>
      <c r="I1728" s="13">
        <v>0</v>
      </c>
      <c r="J1728" s="13">
        <v>0</v>
      </c>
      <c r="K1728" s="13">
        <v>0</v>
      </c>
      <c r="L1728" s="13">
        <v>0</v>
      </c>
      <c r="M1728" s="13">
        <v>0</v>
      </c>
      <c r="N1728" s="13">
        <v>167000</v>
      </c>
      <c r="O1728" s="13">
        <v>24700</v>
      </c>
      <c r="P1728" s="13">
        <v>14800</v>
      </c>
      <c r="Q1728" s="13">
        <v>100</v>
      </c>
      <c r="R1728" s="13">
        <v>237200</v>
      </c>
      <c r="S1728" s="13">
        <v>443800</v>
      </c>
      <c r="T1728" s="13">
        <v>167000</v>
      </c>
      <c r="U1728" s="13">
        <v>24700</v>
      </c>
      <c r="V1728" s="13">
        <v>14800</v>
      </c>
      <c r="W1728" s="13">
        <v>100</v>
      </c>
      <c r="X1728" s="13">
        <v>237200</v>
      </c>
      <c r="Y1728" s="13">
        <v>443800</v>
      </c>
    </row>
    <row r="1729" spans="2:25" x14ac:dyDescent="0.25">
      <c r="B1729" s="2">
        <v>1724</v>
      </c>
      <c r="C1729" s="2">
        <v>2013</v>
      </c>
      <c r="D1729" s="1">
        <v>65028</v>
      </c>
      <c r="E1729" t="s">
        <v>1227</v>
      </c>
      <c r="F1729" s="2" t="s">
        <v>1</v>
      </c>
      <c r="G1729" s="13">
        <v>136750700</v>
      </c>
      <c r="H1729" s="13">
        <v>100</v>
      </c>
      <c r="I1729" s="13">
        <v>0</v>
      </c>
      <c r="J1729" s="13">
        <v>0</v>
      </c>
      <c r="K1729" s="13">
        <v>0</v>
      </c>
      <c r="L1729" s="13">
        <v>0</v>
      </c>
      <c r="M1729" s="13">
        <v>100</v>
      </c>
      <c r="N1729" s="13">
        <v>29800</v>
      </c>
      <c r="O1729" s="13">
        <v>33000</v>
      </c>
      <c r="P1729" s="13">
        <v>100</v>
      </c>
      <c r="Q1729" s="13">
        <v>74500</v>
      </c>
      <c r="R1729" s="13">
        <v>137800</v>
      </c>
      <c r="S1729" s="13">
        <v>275200</v>
      </c>
      <c r="T1729" s="13">
        <v>29900</v>
      </c>
      <c r="U1729" s="13">
        <v>33000</v>
      </c>
      <c r="V1729" s="13">
        <v>100</v>
      </c>
      <c r="W1729" s="13">
        <v>74500</v>
      </c>
      <c r="X1729" s="13">
        <v>137800</v>
      </c>
      <c r="Y1729" s="13">
        <v>275300</v>
      </c>
    </row>
    <row r="1730" spans="2:25" x14ac:dyDescent="0.25">
      <c r="B1730" s="2">
        <v>1725</v>
      </c>
      <c r="C1730" s="2">
        <v>2013</v>
      </c>
      <c r="D1730" s="1">
        <v>65030</v>
      </c>
      <c r="E1730" t="s">
        <v>1228</v>
      </c>
      <c r="F1730" s="2" t="s">
        <v>1</v>
      </c>
      <c r="G1730" s="13">
        <v>372961600</v>
      </c>
      <c r="H1730" s="13">
        <v>0</v>
      </c>
      <c r="I1730" s="13">
        <v>0</v>
      </c>
      <c r="J1730" s="13">
        <v>0</v>
      </c>
      <c r="K1730" s="13">
        <v>0</v>
      </c>
      <c r="L1730" s="13">
        <v>15700</v>
      </c>
      <c r="M1730" s="13">
        <v>15700</v>
      </c>
      <c r="N1730" s="13">
        <v>37800</v>
      </c>
      <c r="O1730" s="13">
        <v>171600</v>
      </c>
      <c r="P1730" s="13">
        <v>11300</v>
      </c>
      <c r="Q1730" s="13">
        <v>23700</v>
      </c>
      <c r="R1730" s="13">
        <v>331200</v>
      </c>
      <c r="S1730" s="13">
        <v>575600</v>
      </c>
      <c r="T1730" s="13">
        <v>37800</v>
      </c>
      <c r="U1730" s="13">
        <v>171600</v>
      </c>
      <c r="V1730" s="13">
        <v>11300</v>
      </c>
      <c r="W1730" s="13">
        <v>23700</v>
      </c>
      <c r="X1730" s="13">
        <v>346900</v>
      </c>
      <c r="Y1730" s="13">
        <v>591300</v>
      </c>
    </row>
    <row r="1731" spans="2:25" x14ac:dyDescent="0.25">
      <c r="B1731" s="2">
        <v>1726</v>
      </c>
      <c r="C1731" s="2">
        <v>2013</v>
      </c>
      <c r="D1731" s="1">
        <v>65032</v>
      </c>
      <c r="E1731" t="s">
        <v>1229</v>
      </c>
      <c r="F1731" s="2" t="s">
        <v>1</v>
      </c>
      <c r="G1731" s="13">
        <v>60241000</v>
      </c>
      <c r="H1731" s="13">
        <v>0</v>
      </c>
      <c r="I1731" s="13">
        <v>0</v>
      </c>
      <c r="J1731" s="13">
        <v>0</v>
      </c>
      <c r="K1731" s="13">
        <v>0</v>
      </c>
      <c r="L1731" s="13">
        <v>0</v>
      </c>
      <c r="M1731" s="13">
        <v>0</v>
      </c>
      <c r="N1731" s="13">
        <v>51800</v>
      </c>
      <c r="O1731" s="13">
        <v>730900</v>
      </c>
      <c r="P1731" s="13">
        <v>0</v>
      </c>
      <c r="Q1731" s="13">
        <v>-752700</v>
      </c>
      <c r="R1731" s="13">
        <v>75800</v>
      </c>
      <c r="S1731" s="13">
        <v>105800</v>
      </c>
      <c r="T1731" s="13">
        <v>51800</v>
      </c>
      <c r="U1731" s="13">
        <v>730900</v>
      </c>
      <c r="V1731" s="13">
        <v>0</v>
      </c>
      <c r="W1731" s="13">
        <v>-752700</v>
      </c>
      <c r="X1731" s="13">
        <v>75800</v>
      </c>
      <c r="Y1731" s="13">
        <v>105800</v>
      </c>
    </row>
    <row r="1732" spans="2:25" x14ac:dyDescent="0.25">
      <c r="B1732" s="2">
        <v>1727</v>
      </c>
      <c r="C1732" s="2">
        <v>2013</v>
      </c>
      <c r="D1732" s="1">
        <v>65034</v>
      </c>
      <c r="E1732" t="s">
        <v>1230</v>
      </c>
      <c r="F1732" s="2" t="s">
        <v>1</v>
      </c>
      <c r="G1732" s="13">
        <v>91267000</v>
      </c>
      <c r="H1732" s="13">
        <v>0</v>
      </c>
      <c r="I1732" s="13">
        <v>0</v>
      </c>
      <c r="J1732" s="13">
        <v>0</v>
      </c>
      <c r="K1732" s="13">
        <v>0</v>
      </c>
      <c r="L1732" s="13">
        <v>0</v>
      </c>
      <c r="M1732" s="13">
        <v>0</v>
      </c>
      <c r="N1732" s="13">
        <v>212900</v>
      </c>
      <c r="O1732" s="13">
        <v>231400</v>
      </c>
      <c r="P1732" s="13">
        <v>2900</v>
      </c>
      <c r="Q1732" s="13">
        <v>3600</v>
      </c>
      <c r="R1732" s="13">
        <v>252900</v>
      </c>
      <c r="S1732" s="13">
        <v>703700</v>
      </c>
      <c r="T1732" s="13">
        <v>212900</v>
      </c>
      <c r="U1732" s="13">
        <v>231400</v>
      </c>
      <c r="V1732" s="13">
        <v>2900</v>
      </c>
      <c r="W1732" s="13">
        <v>3600</v>
      </c>
      <c r="X1732" s="13">
        <v>252900</v>
      </c>
      <c r="Y1732" s="13">
        <v>703700</v>
      </c>
    </row>
    <row r="1733" spans="2:25" x14ac:dyDescent="0.25">
      <c r="B1733" s="2">
        <v>1728</v>
      </c>
      <c r="C1733" s="2">
        <v>2013</v>
      </c>
      <c r="D1733" s="1">
        <v>65036</v>
      </c>
      <c r="E1733" t="s">
        <v>1231</v>
      </c>
      <c r="F1733" s="2" t="s">
        <v>1</v>
      </c>
      <c r="G1733" s="13">
        <v>32789500</v>
      </c>
      <c r="H1733" s="13">
        <v>200</v>
      </c>
      <c r="I1733" s="13">
        <v>30600</v>
      </c>
      <c r="J1733" s="13">
        <v>0</v>
      </c>
      <c r="K1733" s="13">
        <v>0</v>
      </c>
      <c r="L1733" s="13">
        <v>200</v>
      </c>
      <c r="M1733" s="13">
        <v>31000</v>
      </c>
      <c r="N1733" s="13">
        <v>18200</v>
      </c>
      <c r="O1733" s="13">
        <v>36700</v>
      </c>
      <c r="P1733" s="13">
        <v>0</v>
      </c>
      <c r="Q1733" s="13">
        <v>-17500</v>
      </c>
      <c r="R1733" s="13">
        <v>105900</v>
      </c>
      <c r="S1733" s="13">
        <v>143300</v>
      </c>
      <c r="T1733" s="13">
        <v>18400</v>
      </c>
      <c r="U1733" s="13">
        <v>67300</v>
      </c>
      <c r="V1733" s="13">
        <v>0</v>
      </c>
      <c r="W1733" s="13">
        <v>-17500</v>
      </c>
      <c r="X1733" s="13">
        <v>106100</v>
      </c>
      <c r="Y1733" s="13">
        <v>174300</v>
      </c>
    </row>
    <row r="1734" spans="2:25" x14ac:dyDescent="0.25">
      <c r="B1734" s="2">
        <v>1729</v>
      </c>
      <c r="C1734" s="2">
        <v>2013</v>
      </c>
      <c r="D1734" s="1">
        <v>65038</v>
      </c>
      <c r="E1734" t="s">
        <v>1232</v>
      </c>
      <c r="F1734" s="2" t="s">
        <v>1</v>
      </c>
      <c r="G1734" s="13">
        <v>16393400</v>
      </c>
      <c r="H1734" s="13">
        <v>0</v>
      </c>
      <c r="I1734" s="13">
        <v>0</v>
      </c>
      <c r="J1734" s="13">
        <v>0</v>
      </c>
      <c r="K1734" s="13">
        <v>0</v>
      </c>
      <c r="L1734" s="13">
        <v>0</v>
      </c>
      <c r="M1734" s="13">
        <v>0</v>
      </c>
      <c r="N1734" s="13">
        <v>7300</v>
      </c>
      <c r="O1734" s="13">
        <v>0</v>
      </c>
      <c r="P1734" s="13">
        <v>0</v>
      </c>
      <c r="Q1734" s="13">
        <v>0</v>
      </c>
      <c r="R1734" s="13">
        <v>109000</v>
      </c>
      <c r="S1734" s="13">
        <v>116300</v>
      </c>
      <c r="T1734" s="13">
        <v>7300</v>
      </c>
      <c r="U1734" s="13">
        <v>0</v>
      </c>
      <c r="V1734" s="13">
        <v>0</v>
      </c>
      <c r="W1734" s="13">
        <v>0</v>
      </c>
      <c r="X1734" s="13">
        <v>109000</v>
      </c>
      <c r="Y1734" s="13">
        <v>116300</v>
      </c>
    </row>
    <row r="1735" spans="2:25" x14ac:dyDescent="0.25">
      <c r="B1735" s="2">
        <v>1730</v>
      </c>
      <c r="C1735" s="2">
        <v>2013</v>
      </c>
      <c r="D1735" s="1">
        <v>65040</v>
      </c>
      <c r="E1735" t="s">
        <v>1233</v>
      </c>
      <c r="F1735" s="2" t="s">
        <v>1</v>
      </c>
      <c r="G1735" s="13">
        <v>64578200</v>
      </c>
      <c r="H1735" s="13">
        <v>0</v>
      </c>
      <c r="I1735" s="13">
        <v>0</v>
      </c>
      <c r="J1735" s="13">
        <v>0</v>
      </c>
      <c r="K1735" s="13">
        <v>0</v>
      </c>
      <c r="L1735" s="13">
        <v>0</v>
      </c>
      <c r="M1735" s="13">
        <v>0</v>
      </c>
      <c r="N1735" s="13">
        <v>36000</v>
      </c>
      <c r="O1735" s="13">
        <v>55000</v>
      </c>
      <c r="P1735" s="13">
        <v>0</v>
      </c>
      <c r="Q1735" s="13">
        <v>0</v>
      </c>
      <c r="R1735" s="13">
        <v>87600</v>
      </c>
      <c r="S1735" s="13">
        <v>178600</v>
      </c>
      <c r="T1735" s="13">
        <v>36000</v>
      </c>
      <c r="U1735" s="13">
        <v>55000</v>
      </c>
      <c r="V1735" s="13">
        <v>0</v>
      </c>
      <c r="W1735" s="13">
        <v>0</v>
      </c>
      <c r="X1735" s="13">
        <v>87600</v>
      </c>
      <c r="Y1735" s="13">
        <v>178600</v>
      </c>
    </row>
    <row r="1736" spans="2:25" x14ac:dyDescent="0.25">
      <c r="B1736" s="2">
        <v>1731</v>
      </c>
      <c r="C1736" s="2">
        <v>2013</v>
      </c>
      <c r="D1736" s="1">
        <v>65042</v>
      </c>
      <c r="E1736" t="s">
        <v>1234</v>
      </c>
      <c r="F1736" s="2" t="s">
        <v>1</v>
      </c>
      <c r="G1736" s="13">
        <v>119633500</v>
      </c>
      <c r="H1736" s="13">
        <v>0</v>
      </c>
      <c r="I1736" s="13">
        <v>22200</v>
      </c>
      <c r="J1736" s="13">
        <v>0</v>
      </c>
      <c r="K1736" s="13">
        <v>0</v>
      </c>
      <c r="L1736" s="13">
        <v>500</v>
      </c>
      <c r="M1736" s="13">
        <v>22700</v>
      </c>
      <c r="N1736" s="13">
        <v>238300</v>
      </c>
      <c r="O1736" s="13">
        <v>171500</v>
      </c>
      <c r="P1736" s="13">
        <v>19000</v>
      </c>
      <c r="Q1736" s="13">
        <v>-2300</v>
      </c>
      <c r="R1736" s="13">
        <v>119900</v>
      </c>
      <c r="S1736" s="13">
        <v>546400</v>
      </c>
      <c r="T1736" s="13">
        <v>238300</v>
      </c>
      <c r="U1736" s="13">
        <v>193700</v>
      </c>
      <c r="V1736" s="13">
        <v>19000</v>
      </c>
      <c r="W1736" s="13">
        <v>-2300</v>
      </c>
      <c r="X1736" s="13">
        <v>120400</v>
      </c>
      <c r="Y1736" s="13">
        <v>569100</v>
      </c>
    </row>
    <row r="1737" spans="2:25" x14ac:dyDescent="0.25">
      <c r="B1737" s="2">
        <v>1732</v>
      </c>
      <c r="C1737" s="2">
        <v>2013</v>
      </c>
      <c r="D1737" s="1">
        <v>65106</v>
      </c>
      <c r="E1737" t="s">
        <v>1221</v>
      </c>
      <c r="F1737" s="2" t="s">
        <v>19</v>
      </c>
      <c r="G1737" s="13">
        <v>30260200</v>
      </c>
      <c r="H1737" s="13">
        <v>26900</v>
      </c>
      <c r="I1737" s="13">
        <v>252300</v>
      </c>
      <c r="J1737" s="13">
        <v>0</v>
      </c>
      <c r="K1737" s="13">
        <v>0</v>
      </c>
      <c r="L1737" s="13">
        <v>15000</v>
      </c>
      <c r="M1737" s="13">
        <v>294200</v>
      </c>
      <c r="N1737" s="13">
        <v>192400</v>
      </c>
      <c r="O1737" s="13">
        <v>197100</v>
      </c>
      <c r="P1737" s="13">
        <v>10800</v>
      </c>
      <c r="Q1737" s="13">
        <v>0</v>
      </c>
      <c r="R1737" s="13">
        <v>12700</v>
      </c>
      <c r="S1737" s="13">
        <v>413000</v>
      </c>
      <c r="T1737" s="13">
        <v>219300</v>
      </c>
      <c r="U1737" s="13">
        <v>449400</v>
      </c>
      <c r="V1737" s="13">
        <v>10800</v>
      </c>
      <c r="W1737" s="13">
        <v>0</v>
      </c>
      <c r="X1737" s="13">
        <v>27700</v>
      </c>
      <c r="Y1737" s="13">
        <v>707200</v>
      </c>
    </row>
    <row r="1738" spans="2:25" x14ac:dyDescent="0.25">
      <c r="B1738" s="2">
        <v>1733</v>
      </c>
      <c r="C1738" s="2">
        <v>2013</v>
      </c>
      <c r="D1738" s="1">
        <v>65151</v>
      </c>
      <c r="E1738" t="s">
        <v>1228</v>
      </c>
      <c r="F1738" s="2" t="s">
        <v>19</v>
      </c>
      <c r="G1738" s="13">
        <v>35429100</v>
      </c>
      <c r="H1738" s="13">
        <v>362400</v>
      </c>
      <c r="I1738" s="13">
        <v>721900</v>
      </c>
      <c r="J1738" s="13">
        <v>0</v>
      </c>
      <c r="K1738" s="13">
        <v>0</v>
      </c>
      <c r="L1738" s="13">
        <v>485900</v>
      </c>
      <c r="M1738" s="13">
        <v>1570200</v>
      </c>
      <c r="N1738" s="13">
        <v>307300</v>
      </c>
      <c r="O1738" s="13">
        <v>372700</v>
      </c>
      <c r="P1738" s="13">
        <v>0</v>
      </c>
      <c r="Q1738" s="13">
        <v>36200</v>
      </c>
      <c r="R1738" s="13">
        <v>254600</v>
      </c>
      <c r="S1738" s="13">
        <v>970800</v>
      </c>
      <c r="T1738" s="13">
        <v>669700</v>
      </c>
      <c r="U1738" s="13">
        <v>1094600</v>
      </c>
      <c r="V1738" s="13">
        <v>0</v>
      </c>
      <c r="W1738" s="13">
        <v>36200</v>
      </c>
      <c r="X1738" s="13">
        <v>740500</v>
      </c>
      <c r="Y1738" s="13">
        <v>2541000</v>
      </c>
    </row>
    <row r="1739" spans="2:25" x14ac:dyDescent="0.25">
      <c r="B1739" s="2">
        <v>1734</v>
      </c>
      <c r="C1739" s="2">
        <v>2013</v>
      </c>
      <c r="D1739" s="1">
        <v>65281</v>
      </c>
      <c r="E1739" t="s">
        <v>1230</v>
      </c>
      <c r="F1739" s="2" t="s">
        <v>20</v>
      </c>
      <c r="G1739" s="13">
        <v>131629900</v>
      </c>
      <c r="H1739" s="13">
        <v>43400</v>
      </c>
      <c r="I1739" s="13">
        <v>349300</v>
      </c>
      <c r="J1739" s="13">
        <v>0</v>
      </c>
      <c r="K1739" s="13">
        <v>0</v>
      </c>
      <c r="L1739" s="13">
        <v>33700</v>
      </c>
      <c r="M1739" s="13">
        <v>426400</v>
      </c>
      <c r="N1739" s="13">
        <v>3369400</v>
      </c>
      <c r="O1739" s="13">
        <v>998800</v>
      </c>
      <c r="P1739" s="13">
        <v>0</v>
      </c>
      <c r="Q1739" s="13">
        <v>0</v>
      </c>
      <c r="R1739" s="13">
        <v>817600</v>
      </c>
      <c r="S1739" s="13">
        <v>5185800</v>
      </c>
      <c r="T1739" s="13">
        <v>3412800</v>
      </c>
      <c r="U1739" s="13">
        <v>1348100</v>
      </c>
      <c r="V1739" s="13">
        <v>0</v>
      </c>
      <c r="W1739" s="13">
        <v>0</v>
      </c>
      <c r="X1739" s="13">
        <v>851300</v>
      </c>
      <c r="Y1739" s="13">
        <v>5612200</v>
      </c>
    </row>
    <row r="1740" spans="2:25" x14ac:dyDescent="0.25">
      <c r="B1740" s="2">
        <v>1735</v>
      </c>
      <c r="C1740" s="2">
        <v>2013</v>
      </c>
      <c r="D1740" s="1">
        <v>65282</v>
      </c>
      <c r="E1740" t="s">
        <v>1235</v>
      </c>
      <c r="F1740" s="2" t="s">
        <v>20</v>
      </c>
      <c r="G1740" s="13">
        <v>167044200</v>
      </c>
      <c r="H1740" s="13">
        <v>25200</v>
      </c>
      <c r="I1740" s="13">
        <v>105500</v>
      </c>
      <c r="J1740" s="13">
        <v>0</v>
      </c>
      <c r="K1740" s="13">
        <v>0</v>
      </c>
      <c r="L1740" s="13">
        <v>60300</v>
      </c>
      <c r="M1740" s="13">
        <v>191000</v>
      </c>
      <c r="N1740" s="13">
        <v>668000</v>
      </c>
      <c r="O1740" s="13">
        <v>462300</v>
      </c>
      <c r="P1740" s="13">
        <v>1600</v>
      </c>
      <c r="Q1740" s="13">
        <v>0</v>
      </c>
      <c r="R1740" s="13">
        <v>854300</v>
      </c>
      <c r="S1740" s="13">
        <v>1986200</v>
      </c>
      <c r="T1740" s="13">
        <v>693200</v>
      </c>
      <c r="U1740" s="13">
        <v>567800</v>
      </c>
      <c r="V1740" s="13">
        <v>1600</v>
      </c>
      <c r="W1740" s="13">
        <v>0</v>
      </c>
      <c r="X1740" s="13">
        <v>914600</v>
      </c>
      <c r="Y1740" s="13">
        <v>2177200</v>
      </c>
    </row>
    <row r="1741" spans="2:25" x14ac:dyDescent="0.25">
      <c r="B1741" s="2">
        <v>1736</v>
      </c>
      <c r="C1741" s="2">
        <v>2013</v>
      </c>
      <c r="D1741" s="1">
        <v>66002</v>
      </c>
      <c r="E1741" t="s">
        <v>1236</v>
      </c>
      <c r="F1741" s="2" t="s">
        <v>1</v>
      </c>
      <c r="G1741" s="13">
        <v>308204400</v>
      </c>
      <c r="H1741" s="13">
        <v>455400</v>
      </c>
      <c r="I1741" s="13">
        <v>1015600</v>
      </c>
      <c r="J1741" s="13">
        <v>0</v>
      </c>
      <c r="K1741" s="13">
        <v>0</v>
      </c>
      <c r="L1741" s="13">
        <v>429800</v>
      </c>
      <c r="M1741" s="13">
        <v>1900800</v>
      </c>
      <c r="N1741" s="13">
        <v>565700</v>
      </c>
      <c r="O1741" s="13">
        <v>2455500</v>
      </c>
      <c r="P1741" s="13">
        <v>0</v>
      </c>
      <c r="Q1741" s="13">
        <v>2900</v>
      </c>
      <c r="R1741" s="13">
        <v>667700</v>
      </c>
      <c r="S1741" s="13">
        <v>3691800</v>
      </c>
      <c r="T1741" s="13">
        <v>1021100</v>
      </c>
      <c r="U1741" s="13">
        <v>3471100</v>
      </c>
      <c r="V1741" s="13">
        <v>0</v>
      </c>
      <c r="W1741" s="13">
        <v>2900</v>
      </c>
      <c r="X1741" s="13">
        <v>1097500</v>
      </c>
      <c r="Y1741" s="13">
        <v>5592600</v>
      </c>
    </row>
    <row r="1742" spans="2:25" x14ac:dyDescent="0.25">
      <c r="B1742" s="2">
        <v>1737</v>
      </c>
      <c r="C1742" s="2">
        <v>2013</v>
      </c>
      <c r="D1742" s="1">
        <v>66004</v>
      </c>
      <c r="E1742" t="s">
        <v>1237</v>
      </c>
      <c r="F1742" s="2" t="s">
        <v>1</v>
      </c>
      <c r="G1742" s="13">
        <v>272527900</v>
      </c>
      <c r="H1742" s="13">
        <v>282500</v>
      </c>
      <c r="I1742" s="13">
        <v>1242500</v>
      </c>
      <c r="J1742" s="13">
        <v>0</v>
      </c>
      <c r="K1742" s="13">
        <v>0</v>
      </c>
      <c r="L1742" s="13">
        <v>115500</v>
      </c>
      <c r="M1742" s="13">
        <v>1640500</v>
      </c>
      <c r="N1742" s="13">
        <v>561900</v>
      </c>
      <c r="O1742" s="13">
        <v>1509100</v>
      </c>
      <c r="P1742" s="13">
        <v>0</v>
      </c>
      <c r="Q1742" s="13">
        <v>900</v>
      </c>
      <c r="R1742" s="13">
        <v>248900</v>
      </c>
      <c r="S1742" s="13">
        <v>2320800</v>
      </c>
      <c r="T1742" s="13">
        <v>844400</v>
      </c>
      <c r="U1742" s="13">
        <v>2751600</v>
      </c>
      <c r="V1742" s="13">
        <v>0</v>
      </c>
      <c r="W1742" s="13">
        <v>900</v>
      </c>
      <c r="X1742" s="13">
        <v>364400</v>
      </c>
      <c r="Y1742" s="13">
        <v>3961300</v>
      </c>
    </row>
    <row r="1743" spans="2:25" x14ac:dyDescent="0.25">
      <c r="B1743" s="2">
        <v>1738</v>
      </c>
      <c r="C1743" s="2">
        <v>2013</v>
      </c>
      <c r="D1743" s="1">
        <v>66006</v>
      </c>
      <c r="E1743" t="s">
        <v>1238</v>
      </c>
      <c r="F1743" s="2" t="s">
        <v>1</v>
      </c>
      <c r="G1743" s="13">
        <v>518694100</v>
      </c>
      <c r="H1743" s="13">
        <v>0</v>
      </c>
      <c r="I1743" s="13">
        <v>0</v>
      </c>
      <c r="J1743" s="13">
        <v>0</v>
      </c>
      <c r="K1743" s="13">
        <v>0</v>
      </c>
      <c r="L1743" s="13">
        <v>0</v>
      </c>
      <c r="M1743" s="13">
        <v>0</v>
      </c>
      <c r="N1743" s="13">
        <v>1067600</v>
      </c>
      <c r="O1743" s="13">
        <v>1231300</v>
      </c>
      <c r="P1743" s="13">
        <v>0</v>
      </c>
      <c r="Q1743" s="13">
        <v>0</v>
      </c>
      <c r="R1743" s="13">
        <v>37700</v>
      </c>
      <c r="S1743" s="13">
        <v>2336600</v>
      </c>
      <c r="T1743" s="13">
        <v>1067600</v>
      </c>
      <c r="U1743" s="13">
        <v>1231300</v>
      </c>
      <c r="V1743" s="13">
        <v>0</v>
      </c>
      <c r="W1743" s="13">
        <v>0</v>
      </c>
      <c r="X1743" s="13">
        <v>37700</v>
      </c>
      <c r="Y1743" s="13">
        <v>2336600</v>
      </c>
    </row>
    <row r="1744" spans="2:25" x14ac:dyDescent="0.25">
      <c r="B1744" s="2">
        <v>1739</v>
      </c>
      <c r="C1744" s="2">
        <v>2013</v>
      </c>
      <c r="D1744" s="1">
        <v>66008</v>
      </c>
      <c r="E1744" t="s">
        <v>577</v>
      </c>
      <c r="F1744" s="2" t="s">
        <v>1</v>
      </c>
      <c r="G1744" s="13">
        <v>364059800</v>
      </c>
      <c r="H1744" s="13">
        <v>4300</v>
      </c>
      <c r="I1744" s="13">
        <v>2000</v>
      </c>
      <c r="J1744" s="13">
        <v>0</v>
      </c>
      <c r="K1744" s="13">
        <v>0</v>
      </c>
      <c r="L1744" s="13">
        <v>300</v>
      </c>
      <c r="M1744" s="13">
        <v>6600</v>
      </c>
      <c r="N1744" s="13">
        <v>337900</v>
      </c>
      <c r="O1744" s="13">
        <v>1354300</v>
      </c>
      <c r="P1744" s="13">
        <v>0</v>
      </c>
      <c r="Q1744" s="13">
        <v>0</v>
      </c>
      <c r="R1744" s="13">
        <v>63900</v>
      </c>
      <c r="S1744" s="13">
        <v>1756100</v>
      </c>
      <c r="T1744" s="13">
        <v>342200</v>
      </c>
      <c r="U1744" s="13">
        <v>1356300</v>
      </c>
      <c r="V1744" s="13">
        <v>0</v>
      </c>
      <c r="W1744" s="13">
        <v>0</v>
      </c>
      <c r="X1744" s="13">
        <v>64200</v>
      </c>
      <c r="Y1744" s="13">
        <v>1762700</v>
      </c>
    </row>
    <row r="1745" spans="2:25" x14ac:dyDescent="0.25">
      <c r="B1745" s="2">
        <v>1740</v>
      </c>
      <c r="C1745" s="2">
        <v>2013</v>
      </c>
      <c r="D1745" s="1">
        <v>66010</v>
      </c>
      <c r="E1745" t="s">
        <v>594</v>
      </c>
      <c r="F1745" s="2" t="s">
        <v>1</v>
      </c>
      <c r="G1745" s="13">
        <v>21804900</v>
      </c>
      <c r="H1745" s="13">
        <v>0</v>
      </c>
      <c r="I1745" s="13">
        <v>0</v>
      </c>
      <c r="J1745" s="13">
        <v>0</v>
      </c>
      <c r="K1745" s="13">
        <v>0</v>
      </c>
      <c r="L1745" s="13">
        <v>0</v>
      </c>
      <c r="M1745" s="13">
        <v>0</v>
      </c>
      <c r="N1745" s="13">
        <v>123800</v>
      </c>
      <c r="O1745" s="13">
        <v>206000</v>
      </c>
      <c r="P1745" s="13">
        <v>0</v>
      </c>
      <c r="Q1745" s="13">
        <v>100</v>
      </c>
      <c r="R1745" s="13">
        <v>22900</v>
      </c>
      <c r="S1745" s="13">
        <v>352800</v>
      </c>
      <c r="T1745" s="13">
        <v>123800</v>
      </c>
      <c r="U1745" s="13">
        <v>206000</v>
      </c>
      <c r="V1745" s="13">
        <v>0</v>
      </c>
      <c r="W1745" s="13">
        <v>100</v>
      </c>
      <c r="X1745" s="13">
        <v>22900</v>
      </c>
      <c r="Y1745" s="13">
        <v>352800</v>
      </c>
    </row>
    <row r="1746" spans="2:25" x14ac:dyDescent="0.25">
      <c r="B1746" s="2">
        <v>1741</v>
      </c>
      <c r="C1746" s="2">
        <v>2013</v>
      </c>
      <c r="D1746" s="1">
        <v>66012</v>
      </c>
      <c r="E1746" t="s">
        <v>351</v>
      </c>
      <c r="F1746" s="2" t="s">
        <v>1</v>
      </c>
      <c r="G1746" s="13">
        <v>349488600</v>
      </c>
      <c r="H1746" s="13">
        <v>58900</v>
      </c>
      <c r="I1746" s="13">
        <v>225200</v>
      </c>
      <c r="J1746" s="13">
        <v>0</v>
      </c>
      <c r="K1746" s="13">
        <v>0</v>
      </c>
      <c r="L1746" s="13">
        <v>2800</v>
      </c>
      <c r="M1746" s="13">
        <v>286900</v>
      </c>
      <c r="N1746" s="13">
        <v>430500</v>
      </c>
      <c r="O1746" s="13">
        <v>196500</v>
      </c>
      <c r="P1746" s="13">
        <v>23700</v>
      </c>
      <c r="Q1746" s="13">
        <v>0</v>
      </c>
      <c r="R1746" s="13">
        <v>558200</v>
      </c>
      <c r="S1746" s="13">
        <v>1208900</v>
      </c>
      <c r="T1746" s="13">
        <v>489400</v>
      </c>
      <c r="U1746" s="13">
        <v>421700</v>
      </c>
      <c r="V1746" s="13">
        <v>23700</v>
      </c>
      <c r="W1746" s="13">
        <v>0</v>
      </c>
      <c r="X1746" s="13">
        <v>561000</v>
      </c>
      <c r="Y1746" s="13">
        <v>1495800</v>
      </c>
    </row>
    <row r="1747" spans="2:25" x14ac:dyDescent="0.25">
      <c r="B1747" s="2">
        <v>1742</v>
      </c>
      <c r="C1747" s="2">
        <v>2013</v>
      </c>
      <c r="D1747" s="1">
        <v>66014</v>
      </c>
      <c r="E1747" t="s">
        <v>6</v>
      </c>
      <c r="F1747" s="2" t="s">
        <v>1</v>
      </c>
      <c r="G1747" s="13">
        <v>435346500</v>
      </c>
      <c r="H1747" s="13">
        <v>130400</v>
      </c>
      <c r="I1747" s="13">
        <v>1042100</v>
      </c>
      <c r="J1747" s="13">
        <v>0</v>
      </c>
      <c r="K1747" s="13">
        <v>0</v>
      </c>
      <c r="L1747" s="13">
        <v>51800</v>
      </c>
      <c r="M1747" s="13">
        <v>1224300</v>
      </c>
      <c r="N1747" s="13">
        <v>386300</v>
      </c>
      <c r="O1747" s="13">
        <v>1802600</v>
      </c>
      <c r="P1747" s="13">
        <v>0</v>
      </c>
      <c r="Q1747" s="13">
        <v>0</v>
      </c>
      <c r="R1747" s="13">
        <v>594200</v>
      </c>
      <c r="S1747" s="13">
        <v>2783100</v>
      </c>
      <c r="T1747" s="13">
        <v>516700</v>
      </c>
      <c r="U1747" s="13">
        <v>2844700</v>
      </c>
      <c r="V1747" s="13">
        <v>0</v>
      </c>
      <c r="W1747" s="13">
        <v>0</v>
      </c>
      <c r="X1747" s="13">
        <v>646000</v>
      </c>
      <c r="Y1747" s="13">
        <v>4007400</v>
      </c>
    </row>
    <row r="1748" spans="2:25" x14ac:dyDescent="0.25">
      <c r="B1748" s="2">
        <v>1743</v>
      </c>
      <c r="C1748" s="2">
        <v>2013</v>
      </c>
      <c r="D1748" s="1">
        <v>66016</v>
      </c>
      <c r="E1748" t="s">
        <v>449</v>
      </c>
      <c r="F1748" s="2" t="s">
        <v>1</v>
      </c>
      <c r="G1748" s="13">
        <v>119597000</v>
      </c>
      <c r="H1748" s="13">
        <v>0</v>
      </c>
      <c r="I1748" s="13">
        <v>0</v>
      </c>
      <c r="J1748" s="13">
        <v>0</v>
      </c>
      <c r="K1748" s="13">
        <v>0</v>
      </c>
      <c r="L1748" s="13">
        <v>0</v>
      </c>
      <c r="M1748" s="13">
        <v>0</v>
      </c>
      <c r="N1748" s="13">
        <v>166100</v>
      </c>
      <c r="O1748" s="13">
        <v>1578800</v>
      </c>
      <c r="P1748" s="13">
        <v>0</v>
      </c>
      <c r="Q1748" s="13">
        <v>0</v>
      </c>
      <c r="R1748" s="13">
        <v>89100</v>
      </c>
      <c r="S1748" s="13">
        <v>1834000</v>
      </c>
      <c r="T1748" s="13">
        <v>166100</v>
      </c>
      <c r="U1748" s="13">
        <v>1578800</v>
      </c>
      <c r="V1748" s="13">
        <v>0</v>
      </c>
      <c r="W1748" s="13">
        <v>0</v>
      </c>
      <c r="X1748" s="13">
        <v>89100</v>
      </c>
      <c r="Y1748" s="13">
        <v>1834000</v>
      </c>
    </row>
    <row r="1749" spans="2:25" x14ac:dyDescent="0.25">
      <c r="B1749" s="2">
        <v>1744</v>
      </c>
      <c r="C1749" s="2">
        <v>2013</v>
      </c>
      <c r="D1749" s="1">
        <v>66018</v>
      </c>
      <c r="E1749" t="s">
        <v>1239</v>
      </c>
      <c r="F1749" s="2" t="s">
        <v>1</v>
      </c>
      <c r="G1749" s="13">
        <v>544182300</v>
      </c>
      <c r="H1749" s="13">
        <v>502100</v>
      </c>
      <c r="I1749" s="13">
        <v>1215900</v>
      </c>
      <c r="J1749" s="13">
        <v>0</v>
      </c>
      <c r="K1749" s="13">
        <v>0</v>
      </c>
      <c r="L1749" s="13">
        <v>299100</v>
      </c>
      <c r="M1749" s="13">
        <v>2017100</v>
      </c>
      <c r="N1749" s="13">
        <v>1096800</v>
      </c>
      <c r="O1749" s="13">
        <v>2655100</v>
      </c>
      <c r="P1749" s="13">
        <v>9500</v>
      </c>
      <c r="Q1749" s="13">
        <v>0</v>
      </c>
      <c r="R1749" s="13">
        <v>1207800</v>
      </c>
      <c r="S1749" s="13">
        <v>4969200</v>
      </c>
      <c r="T1749" s="13">
        <v>1598900</v>
      </c>
      <c r="U1749" s="13">
        <v>3871000</v>
      </c>
      <c r="V1749" s="13">
        <v>9500</v>
      </c>
      <c r="W1749" s="13">
        <v>0</v>
      </c>
      <c r="X1749" s="13">
        <v>1506900</v>
      </c>
      <c r="Y1749" s="13">
        <v>6986300</v>
      </c>
    </row>
    <row r="1750" spans="2:25" x14ac:dyDescent="0.25">
      <c r="B1750" s="2">
        <v>1745</v>
      </c>
      <c r="C1750" s="2">
        <v>2013</v>
      </c>
      <c r="D1750" s="1">
        <v>66022</v>
      </c>
      <c r="E1750" t="s">
        <v>343</v>
      </c>
      <c r="F1750" s="2" t="s">
        <v>1</v>
      </c>
      <c r="G1750" s="13">
        <v>424781400</v>
      </c>
      <c r="H1750" s="13">
        <v>2300</v>
      </c>
      <c r="I1750" s="13">
        <v>6800</v>
      </c>
      <c r="J1750" s="13">
        <v>0</v>
      </c>
      <c r="K1750" s="13">
        <v>0</v>
      </c>
      <c r="L1750" s="13">
        <v>17000</v>
      </c>
      <c r="M1750" s="13">
        <v>26100</v>
      </c>
      <c r="N1750" s="13">
        <v>554200</v>
      </c>
      <c r="O1750" s="13">
        <v>1446300</v>
      </c>
      <c r="P1750" s="13">
        <v>0</v>
      </c>
      <c r="Q1750" s="13">
        <v>33500</v>
      </c>
      <c r="R1750" s="13">
        <v>419600</v>
      </c>
      <c r="S1750" s="13">
        <v>2453600</v>
      </c>
      <c r="T1750" s="13">
        <v>556500</v>
      </c>
      <c r="U1750" s="13">
        <v>1453100</v>
      </c>
      <c r="V1750" s="13">
        <v>0</v>
      </c>
      <c r="W1750" s="13">
        <v>33500</v>
      </c>
      <c r="X1750" s="13">
        <v>436600</v>
      </c>
      <c r="Y1750" s="13">
        <v>2479700</v>
      </c>
    </row>
    <row r="1751" spans="2:25" x14ac:dyDescent="0.25">
      <c r="B1751" s="2">
        <v>1746</v>
      </c>
      <c r="C1751" s="2">
        <v>2013</v>
      </c>
      <c r="D1751" s="1">
        <v>66024</v>
      </c>
      <c r="E1751" t="s">
        <v>657</v>
      </c>
      <c r="F1751" s="2" t="s">
        <v>1</v>
      </c>
      <c r="G1751" s="13">
        <v>188009000</v>
      </c>
      <c r="H1751" s="13">
        <v>48500</v>
      </c>
      <c r="I1751" s="13">
        <v>31000</v>
      </c>
      <c r="J1751" s="13">
        <v>0</v>
      </c>
      <c r="K1751" s="13">
        <v>0</v>
      </c>
      <c r="L1751" s="13">
        <v>29700</v>
      </c>
      <c r="M1751" s="13">
        <v>109200</v>
      </c>
      <c r="N1751" s="13">
        <v>181400</v>
      </c>
      <c r="O1751" s="13">
        <v>374600</v>
      </c>
      <c r="P1751" s="13">
        <v>3700</v>
      </c>
      <c r="Q1751" s="13">
        <v>0</v>
      </c>
      <c r="R1751" s="13">
        <v>343300</v>
      </c>
      <c r="S1751" s="13">
        <v>903000</v>
      </c>
      <c r="T1751" s="13">
        <v>229900</v>
      </c>
      <c r="U1751" s="13">
        <v>405600</v>
      </c>
      <c r="V1751" s="13">
        <v>3700</v>
      </c>
      <c r="W1751" s="13">
        <v>0</v>
      </c>
      <c r="X1751" s="13">
        <v>373000</v>
      </c>
      <c r="Y1751" s="13">
        <v>1012200</v>
      </c>
    </row>
    <row r="1752" spans="2:25" x14ac:dyDescent="0.25">
      <c r="B1752" s="2">
        <v>1747</v>
      </c>
      <c r="C1752" s="2">
        <v>2013</v>
      </c>
      <c r="D1752" s="1">
        <v>66026</v>
      </c>
      <c r="E1752" t="s">
        <v>1240</v>
      </c>
      <c r="F1752" s="2" t="s">
        <v>1</v>
      </c>
      <c r="G1752" s="13">
        <v>757958500</v>
      </c>
      <c r="H1752" s="13">
        <v>6100</v>
      </c>
      <c r="I1752" s="13">
        <v>194500</v>
      </c>
      <c r="J1752" s="13">
        <v>0</v>
      </c>
      <c r="K1752" s="13">
        <v>0</v>
      </c>
      <c r="L1752" s="13">
        <v>4800</v>
      </c>
      <c r="M1752" s="13">
        <v>205400</v>
      </c>
      <c r="N1752" s="13">
        <v>583400</v>
      </c>
      <c r="O1752" s="13">
        <v>1155100</v>
      </c>
      <c r="P1752" s="13">
        <v>17600</v>
      </c>
      <c r="Q1752" s="13">
        <v>0</v>
      </c>
      <c r="R1752" s="13">
        <v>1644000</v>
      </c>
      <c r="S1752" s="13">
        <v>3400100</v>
      </c>
      <c r="T1752" s="13">
        <v>589500</v>
      </c>
      <c r="U1752" s="13">
        <v>1349600</v>
      </c>
      <c r="V1752" s="13">
        <v>17600</v>
      </c>
      <c r="W1752" s="13">
        <v>0</v>
      </c>
      <c r="X1752" s="13">
        <v>1648800</v>
      </c>
      <c r="Y1752" s="13">
        <v>3605500</v>
      </c>
    </row>
    <row r="1753" spans="2:25" x14ac:dyDescent="0.25">
      <c r="B1753" s="2">
        <v>1748</v>
      </c>
      <c r="C1753" s="2">
        <v>2013</v>
      </c>
      <c r="D1753" s="1">
        <v>66131</v>
      </c>
      <c r="E1753" t="s">
        <v>594</v>
      </c>
      <c r="F1753" s="2" t="s">
        <v>19</v>
      </c>
      <c r="G1753" s="13">
        <v>2202155500</v>
      </c>
      <c r="H1753" s="13">
        <v>8913000</v>
      </c>
      <c r="I1753" s="13">
        <v>9640500</v>
      </c>
      <c r="J1753" s="13">
        <v>0</v>
      </c>
      <c r="K1753" s="13">
        <v>0</v>
      </c>
      <c r="L1753" s="13">
        <v>1105400</v>
      </c>
      <c r="M1753" s="13">
        <v>19658900</v>
      </c>
      <c r="N1753" s="13">
        <v>17550900</v>
      </c>
      <c r="O1753" s="13">
        <v>19212800</v>
      </c>
      <c r="P1753" s="13">
        <v>4200</v>
      </c>
      <c r="Q1753" s="13">
        <v>0</v>
      </c>
      <c r="R1753" s="13">
        <v>4992600</v>
      </c>
      <c r="S1753" s="13">
        <v>41760500</v>
      </c>
      <c r="T1753" s="13">
        <v>26463900</v>
      </c>
      <c r="U1753" s="13">
        <v>28853300</v>
      </c>
      <c r="V1753" s="13">
        <v>4200</v>
      </c>
      <c r="W1753" s="13">
        <v>0</v>
      </c>
      <c r="X1753" s="13">
        <v>6098000</v>
      </c>
      <c r="Y1753" s="13">
        <v>61419400</v>
      </c>
    </row>
    <row r="1754" spans="2:25" x14ac:dyDescent="0.25">
      <c r="B1754" s="2">
        <v>1749</v>
      </c>
      <c r="C1754" s="2">
        <v>2013</v>
      </c>
      <c r="D1754" s="1">
        <v>66141</v>
      </c>
      <c r="E1754" t="s">
        <v>6</v>
      </c>
      <c r="F1754" s="2" t="s">
        <v>19</v>
      </c>
      <c r="G1754" s="13">
        <v>546559800</v>
      </c>
      <c r="H1754" s="13">
        <v>1336400</v>
      </c>
      <c r="I1754" s="13">
        <v>1635500</v>
      </c>
      <c r="J1754" s="13">
        <v>2000</v>
      </c>
      <c r="K1754" s="13">
        <v>0</v>
      </c>
      <c r="L1754" s="13">
        <v>1165700</v>
      </c>
      <c r="M1754" s="13">
        <v>4139600</v>
      </c>
      <c r="N1754" s="13">
        <v>3767000</v>
      </c>
      <c r="O1754" s="13">
        <v>2401000</v>
      </c>
      <c r="P1754" s="13">
        <v>0</v>
      </c>
      <c r="Q1754" s="13">
        <v>100</v>
      </c>
      <c r="R1754" s="13">
        <v>1027200</v>
      </c>
      <c r="S1754" s="13">
        <v>7195300</v>
      </c>
      <c r="T1754" s="13">
        <v>5103400</v>
      </c>
      <c r="U1754" s="13">
        <v>4036500</v>
      </c>
      <c r="V1754" s="13">
        <v>2000</v>
      </c>
      <c r="W1754" s="13">
        <v>100</v>
      </c>
      <c r="X1754" s="13">
        <v>2192900</v>
      </c>
      <c r="Y1754" s="13">
        <v>11334900</v>
      </c>
    </row>
    <row r="1755" spans="2:25" x14ac:dyDescent="0.25">
      <c r="B1755" s="2">
        <v>1750</v>
      </c>
      <c r="C1755" s="2">
        <v>2013</v>
      </c>
      <c r="D1755" s="1">
        <v>66142</v>
      </c>
      <c r="E1755" t="s">
        <v>449</v>
      </c>
      <c r="F1755" s="2" t="s">
        <v>19</v>
      </c>
      <c r="G1755" s="13">
        <v>274934900</v>
      </c>
      <c r="H1755" s="13">
        <v>171400</v>
      </c>
      <c r="I1755" s="13">
        <v>140200</v>
      </c>
      <c r="J1755" s="13">
        <v>0</v>
      </c>
      <c r="K1755" s="13">
        <v>0</v>
      </c>
      <c r="L1755" s="13">
        <v>86800</v>
      </c>
      <c r="M1755" s="13">
        <v>398400</v>
      </c>
      <c r="N1755" s="13">
        <v>1579400</v>
      </c>
      <c r="O1755" s="13">
        <v>1121300</v>
      </c>
      <c r="P1755" s="13">
        <v>0</v>
      </c>
      <c r="Q1755" s="13">
        <v>0</v>
      </c>
      <c r="R1755" s="13">
        <v>547500</v>
      </c>
      <c r="S1755" s="13">
        <v>3248200</v>
      </c>
      <c r="T1755" s="13">
        <v>1750800</v>
      </c>
      <c r="U1755" s="13">
        <v>1261500</v>
      </c>
      <c r="V1755" s="13">
        <v>0</v>
      </c>
      <c r="W1755" s="13">
        <v>0</v>
      </c>
      <c r="X1755" s="13">
        <v>634300</v>
      </c>
      <c r="Y1755" s="13">
        <v>3646600</v>
      </c>
    </row>
    <row r="1756" spans="2:25" x14ac:dyDescent="0.25">
      <c r="B1756" s="2">
        <v>1751</v>
      </c>
      <c r="C1756" s="2">
        <v>2013</v>
      </c>
      <c r="D1756" s="1">
        <v>66161</v>
      </c>
      <c r="E1756" t="s">
        <v>895</v>
      </c>
      <c r="F1756" s="2" t="s">
        <v>19</v>
      </c>
      <c r="G1756" s="13">
        <v>63122400</v>
      </c>
      <c r="H1756" s="13">
        <v>3300</v>
      </c>
      <c r="I1756" s="13">
        <v>18600</v>
      </c>
      <c r="J1756" s="13">
        <v>0</v>
      </c>
      <c r="K1756" s="13">
        <v>0</v>
      </c>
      <c r="L1756" s="13">
        <v>2000</v>
      </c>
      <c r="M1756" s="13">
        <v>23900</v>
      </c>
      <c r="N1756" s="13">
        <v>207700</v>
      </c>
      <c r="O1756" s="13">
        <v>165000</v>
      </c>
      <c r="P1756" s="13">
        <v>0</v>
      </c>
      <c r="Q1756" s="13">
        <v>0</v>
      </c>
      <c r="R1756" s="13">
        <v>160300</v>
      </c>
      <c r="S1756" s="13">
        <v>533000</v>
      </c>
      <c r="T1756" s="13">
        <v>211000</v>
      </c>
      <c r="U1756" s="13">
        <v>183600</v>
      </c>
      <c r="V1756" s="13">
        <v>0</v>
      </c>
      <c r="W1756" s="13">
        <v>0</v>
      </c>
      <c r="X1756" s="13">
        <v>162300</v>
      </c>
      <c r="Y1756" s="13">
        <v>556900</v>
      </c>
    </row>
    <row r="1757" spans="2:25" x14ac:dyDescent="0.25">
      <c r="B1757" s="2">
        <v>1752</v>
      </c>
      <c r="C1757" s="2">
        <v>2013</v>
      </c>
      <c r="D1757" s="1">
        <v>66166</v>
      </c>
      <c r="E1757" t="s">
        <v>14</v>
      </c>
      <c r="F1757" s="2" t="s">
        <v>19</v>
      </c>
      <c r="G1757" s="13">
        <v>1385562800</v>
      </c>
      <c r="H1757" s="13">
        <v>373100</v>
      </c>
      <c r="I1757" s="13">
        <v>600800</v>
      </c>
      <c r="J1757" s="13">
        <v>0</v>
      </c>
      <c r="K1757" s="13">
        <v>0</v>
      </c>
      <c r="L1757" s="13">
        <v>88100</v>
      </c>
      <c r="M1757" s="13">
        <v>1062000</v>
      </c>
      <c r="N1757" s="13">
        <v>5176200</v>
      </c>
      <c r="O1757" s="13">
        <v>5817500</v>
      </c>
      <c r="P1757" s="13">
        <v>500</v>
      </c>
      <c r="Q1757" s="13">
        <v>0</v>
      </c>
      <c r="R1757" s="13">
        <v>1515300</v>
      </c>
      <c r="S1757" s="13">
        <v>12509500</v>
      </c>
      <c r="T1757" s="13">
        <v>5549300</v>
      </c>
      <c r="U1757" s="13">
        <v>6418300</v>
      </c>
      <c r="V1757" s="13">
        <v>500</v>
      </c>
      <c r="W1757" s="13">
        <v>0</v>
      </c>
      <c r="X1757" s="13">
        <v>1603400</v>
      </c>
      <c r="Y1757" s="13">
        <v>13571500</v>
      </c>
    </row>
    <row r="1758" spans="2:25" x14ac:dyDescent="0.25">
      <c r="B1758" s="2">
        <v>1753</v>
      </c>
      <c r="C1758" s="2">
        <v>2013</v>
      </c>
      <c r="D1758" s="1">
        <v>66181</v>
      </c>
      <c r="E1758" t="s">
        <v>1241</v>
      </c>
      <c r="F1758" s="2" t="s">
        <v>19</v>
      </c>
      <c r="G1758" s="13">
        <v>446326000</v>
      </c>
      <c r="H1758" s="13">
        <v>130900</v>
      </c>
      <c r="I1758" s="13">
        <v>156200</v>
      </c>
      <c r="J1758" s="13">
        <v>0</v>
      </c>
      <c r="K1758" s="13">
        <v>0</v>
      </c>
      <c r="L1758" s="13">
        <v>180000</v>
      </c>
      <c r="M1758" s="13">
        <v>467100</v>
      </c>
      <c r="N1758" s="13">
        <v>3455600</v>
      </c>
      <c r="O1758" s="13">
        <v>3185900</v>
      </c>
      <c r="P1758" s="13">
        <v>0</v>
      </c>
      <c r="Q1758" s="13">
        <v>0</v>
      </c>
      <c r="R1758" s="13">
        <v>713300</v>
      </c>
      <c r="S1758" s="13">
        <v>7354800</v>
      </c>
      <c r="T1758" s="13">
        <v>3586500</v>
      </c>
      <c r="U1758" s="13">
        <v>3342100</v>
      </c>
      <c r="V1758" s="13">
        <v>0</v>
      </c>
      <c r="W1758" s="13">
        <v>0</v>
      </c>
      <c r="X1758" s="13">
        <v>893300</v>
      </c>
      <c r="Y1758" s="13">
        <v>7821900</v>
      </c>
    </row>
    <row r="1759" spans="2:25" x14ac:dyDescent="0.25">
      <c r="B1759" s="2">
        <v>1754</v>
      </c>
      <c r="C1759" s="2">
        <v>2013</v>
      </c>
      <c r="D1759" s="1">
        <v>66236</v>
      </c>
      <c r="E1759" t="s">
        <v>351</v>
      </c>
      <c r="F1759" s="2" t="s">
        <v>20</v>
      </c>
      <c r="G1759" s="13">
        <v>1017114400</v>
      </c>
      <c r="H1759" s="13">
        <v>1809400</v>
      </c>
      <c r="I1759" s="13">
        <v>4422700</v>
      </c>
      <c r="J1759" s="13">
        <v>0</v>
      </c>
      <c r="K1759" s="13">
        <v>-2803100</v>
      </c>
      <c r="L1759" s="13">
        <v>693500</v>
      </c>
      <c r="M1759" s="13">
        <v>4122500</v>
      </c>
      <c r="N1759" s="13">
        <v>8568700</v>
      </c>
      <c r="O1759" s="13">
        <v>3330700</v>
      </c>
      <c r="P1759" s="13">
        <v>14600</v>
      </c>
      <c r="Q1759" s="13">
        <v>-1945100</v>
      </c>
      <c r="R1759" s="13">
        <v>3934100</v>
      </c>
      <c r="S1759" s="13">
        <v>16706100</v>
      </c>
      <c r="T1759" s="13">
        <v>10378100</v>
      </c>
      <c r="U1759" s="13">
        <v>7753400</v>
      </c>
      <c r="V1759" s="13">
        <v>14600</v>
      </c>
      <c r="W1759" s="13">
        <v>858000</v>
      </c>
      <c r="X1759" s="13">
        <v>4627600</v>
      </c>
      <c r="Y1759" s="13">
        <v>20828600</v>
      </c>
    </row>
    <row r="1760" spans="2:25" x14ac:dyDescent="0.25">
      <c r="B1760" s="2">
        <v>1755</v>
      </c>
      <c r="C1760" s="2">
        <v>2013</v>
      </c>
      <c r="D1760" s="1">
        <v>66251</v>
      </c>
      <c r="E1760" t="s">
        <v>796</v>
      </c>
      <c r="F1760" s="2" t="s">
        <v>20</v>
      </c>
      <c r="G1760" s="13">
        <v>1280100</v>
      </c>
      <c r="H1760" s="13">
        <v>0</v>
      </c>
      <c r="I1760" s="13">
        <v>0</v>
      </c>
      <c r="J1760" s="13">
        <v>0</v>
      </c>
      <c r="K1760" s="13">
        <v>0</v>
      </c>
      <c r="L1760" s="13">
        <v>0</v>
      </c>
      <c r="M1760" s="13">
        <v>0</v>
      </c>
      <c r="N1760" s="13">
        <v>3000</v>
      </c>
      <c r="O1760" s="13">
        <v>115000</v>
      </c>
      <c r="P1760" s="13">
        <v>0</v>
      </c>
      <c r="Q1760" s="13">
        <v>0</v>
      </c>
      <c r="R1760" s="13">
        <v>6000</v>
      </c>
      <c r="S1760" s="13">
        <v>124000</v>
      </c>
      <c r="T1760" s="13">
        <v>3000</v>
      </c>
      <c r="U1760" s="13">
        <v>115000</v>
      </c>
      <c r="V1760" s="13">
        <v>0</v>
      </c>
      <c r="W1760" s="13">
        <v>0</v>
      </c>
      <c r="X1760" s="13">
        <v>6000</v>
      </c>
      <c r="Y1760" s="13">
        <v>124000</v>
      </c>
    </row>
    <row r="1761" spans="2:25" x14ac:dyDescent="0.25">
      <c r="B1761" s="2">
        <v>1756</v>
      </c>
      <c r="C1761" s="2">
        <v>2013</v>
      </c>
      <c r="D1761" s="1">
        <v>66291</v>
      </c>
      <c r="E1761" t="s">
        <v>1240</v>
      </c>
      <c r="F1761" s="2" t="s">
        <v>20</v>
      </c>
      <c r="G1761" s="13">
        <v>2378068900</v>
      </c>
      <c r="H1761" s="13">
        <v>1223300</v>
      </c>
      <c r="I1761" s="13">
        <v>1541100</v>
      </c>
      <c r="J1761" s="13">
        <v>0</v>
      </c>
      <c r="K1761" s="13">
        <v>0</v>
      </c>
      <c r="L1761" s="13">
        <v>764900</v>
      </c>
      <c r="M1761" s="13">
        <v>3529300</v>
      </c>
      <c r="N1761" s="13">
        <v>37983600</v>
      </c>
      <c r="O1761" s="13">
        <v>11950900</v>
      </c>
      <c r="P1761" s="13">
        <v>0</v>
      </c>
      <c r="Q1761" s="13">
        <v>-8700</v>
      </c>
      <c r="R1761" s="13">
        <v>7655100</v>
      </c>
      <c r="S1761" s="13">
        <v>57580900</v>
      </c>
      <c r="T1761" s="13">
        <v>39206900</v>
      </c>
      <c r="U1761" s="13">
        <v>13492000</v>
      </c>
      <c r="V1761" s="13">
        <v>0</v>
      </c>
      <c r="W1761" s="13">
        <v>-8700</v>
      </c>
      <c r="X1761" s="13">
        <v>8420000</v>
      </c>
      <c r="Y1761" s="13">
        <v>61110200</v>
      </c>
    </row>
    <row r="1762" spans="2:25" x14ac:dyDescent="0.25">
      <c r="B1762" s="2">
        <v>1757</v>
      </c>
      <c r="C1762" s="2">
        <v>2013</v>
      </c>
      <c r="D1762" s="1">
        <v>67002</v>
      </c>
      <c r="E1762" t="s">
        <v>1242</v>
      </c>
      <c r="F1762" s="2" t="s">
        <v>1</v>
      </c>
      <c r="G1762" s="13">
        <v>992266200</v>
      </c>
      <c r="H1762" s="13">
        <v>2282400</v>
      </c>
      <c r="I1762" s="13">
        <v>3221700</v>
      </c>
      <c r="J1762" s="13">
        <v>0</v>
      </c>
      <c r="K1762" s="13">
        <v>3593300</v>
      </c>
      <c r="L1762" s="13">
        <v>4688800</v>
      </c>
      <c r="M1762" s="13">
        <v>13786200</v>
      </c>
      <c r="N1762" s="13">
        <v>20067900</v>
      </c>
      <c r="O1762" s="13">
        <v>3662900</v>
      </c>
      <c r="P1762" s="13">
        <v>0</v>
      </c>
      <c r="Q1762" s="13">
        <v>3593300</v>
      </c>
      <c r="R1762" s="13">
        <v>8041600</v>
      </c>
      <c r="S1762" s="13">
        <v>31772400</v>
      </c>
      <c r="T1762" s="13">
        <v>22350300</v>
      </c>
      <c r="U1762" s="13">
        <v>6884600</v>
      </c>
      <c r="V1762" s="13">
        <v>0</v>
      </c>
      <c r="W1762" s="13">
        <v>0</v>
      </c>
      <c r="X1762" s="13">
        <v>12730400</v>
      </c>
      <c r="Y1762" s="13">
        <v>45558600</v>
      </c>
    </row>
    <row r="1763" spans="2:25" x14ac:dyDescent="0.25">
      <c r="B1763" s="2">
        <v>1758</v>
      </c>
      <c r="C1763" s="2">
        <v>2013</v>
      </c>
      <c r="D1763" s="1">
        <v>67004</v>
      </c>
      <c r="E1763" t="s">
        <v>1243</v>
      </c>
      <c r="F1763" s="2" t="s">
        <v>1</v>
      </c>
      <c r="G1763" s="13">
        <v>1362607500</v>
      </c>
      <c r="H1763" s="13">
        <v>0</v>
      </c>
      <c r="I1763" s="13">
        <v>0</v>
      </c>
      <c r="J1763" s="13">
        <v>0</v>
      </c>
      <c r="K1763" s="13">
        <v>0</v>
      </c>
      <c r="L1763" s="13">
        <v>0</v>
      </c>
      <c r="M1763" s="13">
        <v>0</v>
      </c>
      <c r="N1763" s="13">
        <v>336700</v>
      </c>
      <c r="O1763" s="13">
        <v>545400</v>
      </c>
      <c r="P1763" s="13">
        <v>33500</v>
      </c>
      <c r="Q1763" s="13">
        <v>0</v>
      </c>
      <c r="R1763" s="13">
        <v>2155300</v>
      </c>
      <c r="S1763" s="13">
        <v>3070900</v>
      </c>
      <c r="T1763" s="13">
        <v>336700</v>
      </c>
      <c r="U1763" s="13">
        <v>545400</v>
      </c>
      <c r="V1763" s="13">
        <v>33500</v>
      </c>
      <c r="W1763" s="13">
        <v>0</v>
      </c>
      <c r="X1763" s="13">
        <v>2155300</v>
      </c>
      <c r="Y1763" s="13">
        <v>3070900</v>
      </c>
    </row>
    <row r="1764" spans="2:25" x14ac:dyDescent="0.25">
      <c r="B1764" s="2">
        <v>1759</v>
      </c>
      <c r="C1764" s="2">
        <v>2013</v>
      </c>
      <c r="D1764" s="1">
        <v>67006</v>
      </c>
      <c r="E1764" t="s">
        <v>993</v>
      </c>
      <c r="F1764" s="2" t="s">
        <v>1</v>
      </c>
      <c r="G1764" s="13">
        <v>436250900</v>
      </c>
      <c r="H1764" s="13">
        <v>178400</v>
      </c>
      <c r="I1764" s="13">
        <v>253200</v>
      </c>
      <c r="J1764" s="13">
        <v>0</v>
      </c>
      <c r="K1764" s="13">
        <v>0</v>
      </c>
      <c r="L1764" s="13">
        <v>188500</v>
      </c>
      <c r="M1764" s="13">
        <v>620100</v>
      </c>
      <c r="N1764" s="13">
        <v>207400</v>
      </c>
      <c r="O1764" s="13">
        <v>614000</v>
      </c>
      <c r="P1764" s="13">
        <v>3100</v>
      </c>
      <c r="Q1764" s="13">
        <v>338600</v>
      </c>
      <c r="R1764" s="13">
        <v>1023700</v>
      </c>
      <c r="S1764" s="13">
        <v>2186800</v>
      </c>
      <c r="T1764" s="13">
        <v>385800</v>
      </c>
      <c r="U1764" s="13">
        <v>867200</v>
      </c>
      <c r="V1764" s="13">
        <v>3100</v>
      </c>
      <c r="W1764" s="13">
        <v>338600</v>
      </c>
      <c r="X1764" s="13">
        <v>1212200</v>
      </c>
      <c r="Y1764" s="13">
        <v>2806900</v>
      </c>
    </row>
    <row r="1765" spans="2:25" x14ac:dyDescent="0.25">
      <c r="B1765" s="2">
        <v>1760</v>
      </c>
      <c r="C1765" s="2">
        <v>2013</v>
      </c>
      <c r="D1765" s="1">
        <v>67008</v>
      </c>
      <c r="E1765" t="s">
        <v>1244</v>
      </c>
      <c r="F1765" s="2" t="s">
        <v>1</v>
      </c>
      <c r="G1765" s="13">
        <v>861565200</v>
      </c>
      <c r="H1765" s="13">
        <v>1231600</v>
      </c>
      <c r="I1765" s="13">
        <v>2908900</v>
      </c>
      <c r="J1765" s="13">
        <v>0</v>
      </c>
      <c r="K1765" s="13">
        <v>0</v>
      </c>
      <c r="L1765" s="13">
        <v>223900</v>
      </c>
      <c r="M1765" s="13">
        <v>4364400</v>
      </c>
      <c r="N1765" s="13">
        <v>596400</v>
      </c>
      <c r="O1765" s="13">
        <v>1332100</v>
      </c>
      <c r="P1765" s="13">
        <v>0</v>
      </c>
      <c r="Q1765" s="13">
        <v>132800</v>
      </c>
      <c r="R1765" s="13">
        <v>2184800</v>
      </c>
      <c r="S1765" s="13">
        <v>4246100</v>
      </c>
      <c r="T1765" s="13">
        <v>1828000</v>
      </c>
      <c r="U1765" s="13">
        <v>4241000</v>
      </c>
      <c r="V1765" s="13">
        <v>0</v>
      </c>
      <c r="W1765" s="13">
        <v>132800</v>
      </c>
      <c r="X1765" s="13">
        <v>2408700</v>
      </c>
      <c r="Y1765" s="13">
        <v>8610500</v>
      </c>
    </row>
    <row r="1766" spans="2:25" x14ac:dyDescent="0.25">
      <c r="B1766" s="2">
        <v>1761</v>
      </c>
      <c r="C1766" s="2">
        <v>2013</v>
      </c>
      <c r="D1766" s="1">
        <v>67010</v>
      </c>
      <c r="E1766" t="s">
        <v>598</v>
      </c>
      <c r="F1766" s="2" t="s">
        <v>1</v>
      </c>
      <c r="G1766" s="13">
        <v>1019198300</v>
      </c>
      <c r="H1766" s="13">
        <v>187800</v>
      </c>
      <c r="I1766" s="13">
        <v>1272500</v>
      </c>
      <c r="J1766" s="13">
        <v>0</v>
      </c>
      <c r="K1766" s="13">
        <v>0</v>
      </c>
      <c r="L1766" s="13">
        <v>125700</v>
      </c>
      <c r="M1766" s="13">
        <v>1586000</v>
      </c>
      <c r="N1766" s="13">
        <v>1207800</v>
      </c>
      <c r="O1766" s="13">
        <v>6772200</v>
      </c>
      <c r="P1766" s="13">
        <v>0</v>
      </c>
      <c r="Q1766" s="13">
        <v>100</v>
      </c>
      <c r="R1766" s="13">
        <v>3247400</v>
      </c>
      <c r="S1766" s="13">
        <v>11227500</v>
      </c>
      <c r="T1766" s="13">
        <v>1395600</v>
      </c>
      <c r="U1766" s="13">
        <v>8044700</v>
      </c>
      <c r="V1766" s="13">
        <v>0</v>
      </c>
      <c r="W1766" s="13">
        <v>100</v>
      </c>
      <c r="X1766" s="13">
        <v>3373100</v>
      </c>
      <c r="Y1766" s="13">
        <v>12813500</v>
      </c>
    </row>
    <row r="1767" spans="2:25" x14ac:dyDescent="0.25">
      <c r="B1767" s="2">
        <v>1762</v>
      </c>
      <c r="C1767" s="2">
        <v>2013</v>
      </c>
      <c r="D1767" s="1">
        <v>67014</v>
      </c>
      <c r="E1767" t="s">
        <v>1245</v>
      </c>
      <c r="F1767" s="2" t="s">
        <v>1</v>
      </c>
      <c r="G1767" s="13">
        <v>1389594500</v>
      </c>
      <c r="H1767" s="13">
        <v>94500</v>
      </c>
      <c r="I1767" s="13">
        <v>105100</v>
      </c>
      <c r="J1767" s="13">
        <v>0</v>
      </c>
      <c r="K1767" s="13">
        <v>0</v>
      </c>
      <c r="L1767" s="13">
        <v>106800</v>
      </c>
      <c r="M1767" s="13">
        <v>306400</v>
      </c>
      <c r="N1767" s="13">
        <v>768500</v>
      </c>
      <c r="O1767" s="13">
        <v>2132500</v>
      </c>
      <c r="P1767" s="13">
        <v>0</v>
      </c>
      <c r="Q1767" s="13">
        <v>33800</v>
      </c>
      <c r="R1767" s="13">
        <v>1495300</v>
      </c>
      <c r="S1767" s="13">
        <v>4430100</v>
      </c>
      <c r="T1767" s="13">
        <v>863000</v>
      </c>
      <c r="U1767" s="13">
        <v>2237600</v>
      </c>
      <c r="V1767" s="13">
        <v>0</v>
      </c>
      <c r="W1767" s="13">
        <v>33800</v>
      </c>
      <c r="X1767" s="13">
        <v>1602100</v>
      </c>
      <c r="Y1767" s="13">
        <v>4736500</v>
      </c>
    </row>
    <row r="1768" spans="2:25" x14ac:dyDescent="0.25">
      <c r="B1768" s="2">
        <v>1763</v>
      </c>
      <c r="C1768" s="2">
        <v>2013</v>
      </c>
      <c r="D1768" s="1">
        <v>67016</v>
      </c>
      <c r="E1768" t="s">
        <v>1214</v>
      </c>
      <c r="F1768" s="2" t="s">
        <v>1</v>
      </c>
      <c r="G1768" s="13">
        <v>812016200</v>
      </c>
      <c r="H1768" s="13">
        <v>0</v>
      </c>
      <c r="I1768" s="13">
        <v>0</v>
      </c>
      <c r="J1768" s="13">
        <v>0</v>
      </c>
      <c r="K1768" s="13">
        <v>0</v>
      </c>
      <c r="L1768" s="13">
        <v>0</v>
      </c>
      <c r="M1768" s="13">
        <v>0</v>
      </c>
      <c r="N1768" s="13">
        <v>133600</v>
      </c>
      <c r="O1768" s="13">
        <v>842700</v>
      </c>
      <c r="P1768" s="13">
        <v>0</v>
      </c>
      <c r="Q1768" s="13">
        <v>0</v>
      </c>
      <c r="R1768" s="13">
        <v>1973100</v>
      </c>
      <c r="S1768" s="13">
        <v>2949400</v>
      </c>
      <c r="T1768" s="13">
        <v>133600</v>
      </c>
      <c r="U1768" s="13">
        <v>842700</v>
      </c>
      <c r="V1768" s="13">
        <v>0</v>
      </c>
      <c r="W1768" s="13">
        <v>0</v>
      </c>
      <c r="X1768" s="13">
        <v>1973100</v>
      </c>
      <c r="Y1768" s="13">
        <v>2949400</v>
      </c>
    </row>
    <row r="1769" spans="2:25" x14ac:dyDescent="0.25">
      <c r="B1769" s="2">
        <v>1764</v>
      </c>
      <c r="C1769" s="2">
        <v>2013</v>
      </c>
      <c r="D1769" s="1">
        <v>67022</v>
      </c>
      <c r="E1769" t="s">
        <v>1246</v>
      </c>
      <c r="F1769" s="2" t="s">
        <v>1</v>
      </c>
      <c r="G1769" s="13">
        <v>1378151000</v>
      </c>
      <c r="H1769" s="13">
        <v>339400</v>
      </c>
      <c r="I1769" s="13">
        <v>185800</v>
      </c>
      <c r="J1769" s="13">
        <v>0</v>
      </c>
      <c r="K1769" s="13">
        <v>0</v>
      </c>
      <c r="L1769" s="13">
        <v>663200</v>
      </c>
      <c r="M1769" s="13">
        <v>1188400</v>
      </c>
      <c r="N1769" s="13">
        <v>2201700</v>
      </c>
      <c r="O1769" s="13">
        <v>1211000</v>
      </c>
      <c r="P1769" s="13">
        <v>0</v>
      </c>
      <c r="Q1769" s="13">
        <v>31700</v>
      </c>
      <c r="R1769" s="13">
        <v>1703700</v>
      </c>
      <c r="S1769" s="13">
        <v>5148100</v>
      </c>
      <c r="T1769" s="13">
        <v>2541100</v>
      </c>
      <c r="U1769" s="13">
        <v>1396800</v>
      </c>
      <c r="V1769" s="13">
        <v>0</v>
      </c>
      <c r="W1769" s="13">
        <v>31700</v>
      </c>
      <c r="X1769" s="13">
        <v>2366900</v>
      </c>
      <c r="Y1769" s="13">
        <v>6336500</v>
      </c>
    </row>
    <row r="1770" spans="2:25" x14ac:dyDescent="0.25">
      <c r="B1770" s="2">
        <v>1765</v>
      </c>
      <c r="C1770" s="2">
        <v>2013</v>
      </c>
      <c r="D1770" s="1">
        <v>67024</v>
      </c>
      <c r="E1770" t="s">
        <v>1247</v>
      </c>
      <c r="F1770" s="2" t="s">
        <v>1</v>
      </c>
      <c r="G1770" s="13">
        <v>505847800</v>
      </c>
      <c r="H1770" s="13">
        <v>3600</v>
      </c>
      <c r="I1770" s="13">
        <v>532200</v>
      </c>
      <c r="J1770" s="13">
        <v>0</v>
      </c>
      <c r="K1770" s="13">
        <v>0</v>
      </c>
      <c r="L1770" s="13">
        <v>34800</v>
      </c>
      <c r="M1770" s="13">
        <v>570600</v>
      </c>
      <c r="N1770" s="13">
        <v>78200</v>
      </c>
      <c r="O1770" s="13">
        <v>399800</v>
      </c>
      <c r="P1770" s="13">
        <v>0</v>
      </c>
      <c r="Q1770" s="13">
        <v>23800</v>
      </c>
      <c r="R1770" s="13">
        <v>869500</v>
      </c>
      <c r="S1770" s="13">
        <v>1371300</v>
      </c>
      <c r="T1770" s="13">
        <v>81800</v>
      </c>
      <c r="U1770" s="13">
        <v>932000</v>
      </c>
      <c r="V1770" s="13">
        <v>0</v>
      </c>
      <c r="W1770" s="13">
        <v>23800</v>
      </c>
      <c r="X1770" s="13">
        <v>904300</v>
      </c>
      <c r="Y1770" s="13">
        <v>1941900</v>
      </c>
    </row>
    <row r="1771" spans="2:25" x14ac:dyDescent="0.25">
      <c r="B1771" s="2">
        <v>1766</v>
      </c>
      <c r="C1771" s="2">
        <v>2013</v>
      </c>
      <c r="D1771" s="1">
        <v>67030</v>
      </c>
      <c r="E1771" t="s">
        <v>1248</v>
      </c>
      <c r="F1771" s="2" t="s">
        <v>1</v>
      </c>
      <c r="G1771" s="13">
        <v>798058100</v>
      </c>
      <c r="H1771" s="13">
        <v>50400</v>
      </c>
      <c r="I1771" s="13">
        <v>25900</v>
      </c>
      <c r="J1771" s="13">
        <v>0</v>
      </c>
      <c r="K1771" s="13">
        <v>0</v>
      </c>
      <c r="L1771" s="13">
        <v>52400</v>
      </c>
      <c r="M1771" s="13">
        <v>128700</v>
      </c>
      <c r="N1771" s="13">
        <v>955500</v>
      </c>
      <c r="O1771" s="13">
        <v>675100</v>
      </c>
      <c r="P1771" s="13">
        <v>24600</v>
      </c>
      <c r="Q1771" s="13">
        <v>-11700</v>
      </c>
      <c r="R1771" s="13">
        <v>1689200</v>
      </c>
      <c r="S1771" s="13">
        <v>3332700</v>
      </c>
      <c r="T1771" s="13">
        <v>1005900</v>
      </c>
      <c r="U1771" s="13">
        <v>701000</v>
      </c>
      <c r="V1771" s="13">
        <v>24600</v>
      </c>
      <c r="W1771" s="13">
        <v>-11700</v>
      </c>
      <c r="X1771" s="13">
        <v>1741600</v>
      </c>
      <c r="Y1771" s="13">
        <v>3461400</v>
      </c>
    </row>
    <row r="1772" spans="2:25" x14ac:dyDescent="0.25">
      <c r="B1772" s="2">
        <v>1767</v>
      </c>
      <c r="C1772" s="2">
        <v>2013</v>
      </c>
      <c r="D1772" s="1">
        <v>67032</v>
      </c>
      <c r="E1772" t="s">
        <v>1249</v>
      </c>
      <c r="F1772" s="2" t="s">
        <v>1</v>
      </c>
      <c r="G1772" s="13">
        <v>887517600</v>
      </c>
      <c r="H1772" s="13">
        <v>162300</v>
      </c>
      <c r="I1772" s="13">
        <v>17100</v>
      </c>
      <c r="J1772" s="13">
        <v>0</v>
      </c>
      <c r="K1772" s="13">
        <v>0</v>
      </c>
      <c r="L1772" s="13">
        <v>21700</v>
      </c>
      <c r="M1772" s="13">
        <v>201100</v>
      </c>
      <c r="N1772" s="13">
        <v>1126500</v>
      </c>
      <c r="O1772" s="13">
        <v>2436600</v>
      </c>
      <c r="P1772" s="13">
        <v>0</v>
      </c>
      <c r="Q1772" s="13">
        <v>158700</v>
      </c>
      <c r="R1772" s="13">
        <v>2263100</v>
      </c>
      <c r="S1772" s="13">
        <v>5984900</v>
      </c>
      <c r="T1772" s="13">
        <v>1288800</v>
      </c>
      <c r="U1772" s="13">
        <v>2453700</v>
      </c>
      <c r="V1772" s="13">
        <v>0</v>
      </c>
      <c r="W1772" s="13">
        <v>158700</v>
      </c>
      <c r="X1772" s="13">
        <v>2284800</v>
      </c>
      <c r="Y1772" s="13">
        <v>6186000</v>
      </c>
    </row>
    <row r="1773" spans="2:25" x14ac:dyDescent="0.25">
      <c r="B1773" s="2">
        <v>1768</v>
      </c>
      <c r="C1773" s="2">
        <v>2013</v>
      </c>
      <c r="D1773" s="1">
        <v>67106</v>
      </c>
      <c r="E1773" t="s">
        <v>1023</v>
      </c>
      <c r="F1773" s="2" t="s">
        <v>19</v>
      </c>
      <c r="G1773" s="13">
        <v>140045300</v>
      </c>
      <c r="H1773" s="13">
        <v>46700</v>
      </c>
      <c r="I1773" s="13">
        <v>74300</v>
      </c>
      <c r="J1773" s="13">
        <v>0</v>
      </c>
      <c r="K1773" s="13">
        <v>0</v>
      </c>
      <c r="L1773" s="13">
        <v>110200</v>
      </c>
      <c r="M1773" s="13">
        <v>231200</v>
      </c>
      <c r="N1773" s="13">
        <v>1070300</v>
      </c>
      <c r="O1773" s="13">
        <v>2207700</v>
      </c>
      <c r="P1773" s="13">
        <v>0</v>
      </c>
      <c r="Q1773" s="13">
        <v>0</v>
      </c>
      <c r="R1773" s="13">
        <v>562000</v>
      </c>
      <c r="S1773" s="13">
        <v>3840000</v>
      </c>
      <c r="T1773" s="13">
        <v>1117000</v>
      </c>
      <c r="U1773" s="13">
        <v>2282000</v>
      </c>
      <c r="V1773" s="13">
        <v>0</v>
      </c>
      <c r="W1773" s="13">
        <v>0</v>
      </c>
      <c r="X1773" s="13">
        <v>672200</v>
      </c>
      <c r="Y1773" s="13">
        <v>4071200</v>
      </c>
    </row>
    <row r="1774" spans="2:25" x14ac:dyDescent="0.25">
      <c r="B1774" s="2">
        <v>1769</v>
      </c>
      <c r="C1774" s="2">
        <v>2013</v>
      </c>
      <c r="D1774" s="1">
        <v>67107</v>
      </c>
      <c r="E1774" t="s">
        <v>193</v>
      </c>
      <c r="F1774" s="2" t="s">
        <v>19</v>
      </c>
      <c r="G1774" s="13">
        <v>234060400</v>
      </c>
      <c r="H1774" s="13">
        <v>1469700</v>
      </c>
      <c r="I1774" s="13">
        <v>1520300</v>
      </c>
      <c r="J1774" s="13">
        <v>0</v>
      </c>
      <c r="K1774" s="13">
        <v>0</v>
      </c>
      <c r="L1774" s="13">
        <v>870900</v>
      </c>
      <c r="M1774" s="13">
        <v>3860900</v>
      </c>
      <c r="N1774" s="13">
        <v>2032500</v>
      </c>
      <c r="O1774" s="13">
        <v>4533500</v>
      </c>
      <c r="P1774" s="13">
        <v>0</v>
      </c>
      <c r="Q1774" s="13">
        <v>-7500</v>
      </c>
      <c r="R1774" s="13">
        <v>2631700</v>
      </c>
      <c r="S1774" s="13">
        <v>9190200</v>
      </c>
      <c r="T1774" s="13">
        <v>3502200</v>
      </c>
      <c r="U1774" s="13">
        <v>6053800</v>
      </c>
      <c r="V1774" s="13">
        <v>0</v>
      </c>
      <c r="W1774" s="13">
        <v>-7500</v>
      </c>
      <c r="X1774" s="13">
        <v>3502600</v>
      </c>
      <c r="Y1774" s="13">
        <v>13051100</v>
      </c>
    </row>
    <row r="1775" spans="2:25" x14ac:dyDescent="0.25">
      <c r="B1775" s="2">
        <v>1770</v>
      </c>
      <c r="C1775" s="2">
        <v>2013</v>
      </c>
      <c r="D1775" s="1">
        <v>67111</v>
      </c>
      <c r="E1775" t="s">
        <v>1250</v>
      </c>
      <c r="F1775" s="2" t="s">
        <v>19</v>
      </c>
      <c r="G1775" s="13">
        <v>434159000</v>
      </c>
      <c r="H1775" s="13">
        <v>0</v>
      </c>
      <c r="I1775" s="13">
        <v>0</v>
      </c>
      <c r="J1775" s="13">
        <v>0</v>
      </c>
      <c r="K1775" s="13">
        <v>0</v>
      </c>
      <c r="L1775" s="13">
        <v>0</v>
      </c>
      <c r="M1775" s="13">
        <v>0</v>
      </c>
      <c r="N1775" s="13">
        <v>264300</v>
      </c>
      <c r="O1775" s="13">
        <v>339900</v>
      </c>
      <c r="P1775" s="13">
        <v>0</v>
      </c>
      <c r="Q1775" s="13">
        <v>0</v>
      </c>
      <c r="R1775" s="13">
        <v>7500</v>
      </c>
      <c r="S1775" s="13">
        <v>611700</v>
      </c>
      <c r="T1775" s="13">
        <v>264300</v>
      </c>
      <c r="U1775" s="13">
        <v>339900</v>
      </c>
      <c r="V1775" s="13">
        <v>0</v>
      </c>
      <c r="W1775" s="13">
        <v>0</v>
      </c>
      <c r="X1775" s="13">
        <v>7500</v>
      </c>
      <c r="Y1775" s="13">
        <v>611700</v>
      </c>
    </row>
    <row r="1776" spans="2:25" x14ac:dyDescent="0.25">
      <c r="B1776" s="2">
        <v>1771</v>
      </c>
      <c r="C1776" s="2">
        <v>2013</v>
      </c>
      <c r="D1776" s="1">
        <v>67116</v>
      </c>
      <c r="E1776" t="s">
        <v>1251</v>
      </c>
      <c r="F1776" s="2" t="s">
        <v>19</v>
      </c>
      <c r="G1776" s="13">
        <v>168721500</v>
      </c>
      <c r="H1776" s="13">
        <v>24900</v>
      </c>
      <c r="I1776" s="13">
        <v>4500</v>
      </c>
      <c r="J1776" s="13">
        <v>0</v>
      </c>
      <c r="K1776" s="13">
        <v>0</v>
      </c>
      <c r="L1776" s="13">
        <v>65700</v>
      </c>
      <c r="M1776" s="13">
        <v>95100</v>
      </c>
      <c r="N1776" s="13">
        <v>362000</v>
      </c>
      <c r="O1776" s="13">
        <v>795700</v>
      </c>
      <c r="P1776" s="13">
        <v>0</v>
      </c>
      <c r="Q1776" s="13">
        <v>-7800</v>
      </c>
      <c r="R1776" s="13">
        <v>452700</v>
      </c>
      <c r="S1776" s="13">
        <v>1602600</v>
      </c>
      <c r="T1776" s="13">
        <v>386900</v>
      </c>
      <c r="U1776" s="13">
        <v>800200</v>
      </c>
      <c r="V1776" s="13">
        <v>0</v>
      </c>
      <c r="W1776" s="13">
        <v>-7800</v>
      </c>
      <c r="X1776" s="13">
        <v>518400</v>
      </c>
      <c r="Y1776" s="13">
        <v>1697700</v>
      </c>
    </row>
    <row r="1777" spans="2:25" x14ac:dyDescent="0.25">
      <c r="B1777" s="2">
        <v>1772</v>
      </c>
      <c r="C1777" s="2">
        <v>2013</v>
      </c>
      <c r="D1777" s="1">
        <v>67121</v>
      </c>
      <c r="E1777" t="s">
        <v>993</v>
      </c>
      <c r="F1777" s="2" t="s">
        <v>19</v>
      </c>
      <c r="G1777" s="13">
        <v>147658700</v>
      </c>
      <c r="H1777" s="13">
        <v>239100</v>
      </c>
      <c r="I1777" s="13">
        <v>271800</v>
      </c>
      <c r="J1777" s="13">
        <v>0</v>
      </c>
      <c r="K1777" s="13">
        <v>0</v>
      </c>
      <c r="L1777" s="13">
        <v>63100</v>
      </c>
      <c r="M1777" s="13">
        <v>574000</v>
      </c>
      <c r="N1777" s="13">
        <v>152900</v>
      </c>
      <c r="O1777" s="13">
        <v>268500</v>
      </c>
      <c r="P1777" s="13">
        <v>0</v>
      </c>
      <c r="Q1777" s="13">
        <v>2700</v>
      </c>
      <c r="R1777" s="13">
        <v>361700</v>
      </c>
      <c r="S1777" s="13">
        <v>785800</v>
      </c>
      <c r="T1777" s="13">
        <v>392000</v>
      </c>
      <c r="U1777" s="13">
        <v>540300</v>
      </c>
      <c r="V1777" s="13">
        <v>0</v>
      </c>
      <c r="W1777" s="13">
        <v>2700</v>
      </c>
      <c r="X1777" s="13">
        <v>424800</v>
      </c>
      <c r="Y1777" s="13">
        <v>1359800</v>
      </c>
    </row>
    <row r="1778" spans="2:25" x14ac:dyDescent="0.25">
      <c r="B1778" s="2">
        <v>1773</v>
      </c>
      <c r="C1778" s="2">
        <v>2013</v>
      </c>
      <c r="D1778" s="1">
        <v>67122</v>
      </c>
      <c r="E1778" t="s">
        <v>1252</v>
      </c>
      <c r="F1778" s="2" t="s">
        <v>19</v>
      </c>
      <c r="G1778" s="13">
        <v>976671200</v>
      </c>
      <c r="H1778" s="13">
        <v>0</v>
      </c>
      <c r="I1778" s="13">
        <v>0</v>
      </c>
      <c r="J1778" s="13">
        <v>0</v>
      </c>
      <c r="K1778" s="13">
        <v>0</v>
      </c>
      <c r="L1778" s="13">
        <v>0</v>
      </c>
      <c r="M1778" s="13">
        <v>0</v>
      </c>
      <c r="N1778" s="13">
        <v>6513700</v>
      </c>
      <c r="O1778" s="13">
        <v>2367900</v>
      </c>
      <c r="P1778" s="13">
        <v>2000</v>
      </c>
      <c r="Q1778" s="13">
        <v>-5000</v>
      </c>
      <c r="R1778" s="13">
        <v>1975100</v>
      </c>
      <c r="S1778" s="13">
        <v>10853700</v>
      </c>
      <c r="T1778" s="13">
        <v>6513700</v>
      </c>
      <c r="U1778" s="13">
        <v>2367900</v>
      </c>
      <c r="V1778" s="13">
        <v>2000</v>
      </c>
      <c r="W1778" s="13">
        <v>-5000</v>
      </c>
      <c r="X1778" s="13">
        <v>1975100</v>
      </c>
      <c r="Y1778" s="13">
        <v>10853700</v>
      </c>
    </row>
    <row r="1779" spans="2:25" x14ac:dyDescent="0.25">
      <c r="B1779" s="2">
        <v>1774</v>
      </c>
      <c r="C1779" s="2">
        <v>2013</v>
      </c>
      <c r="D1779" s="1">
        <v>67136</v>
      </c>
      <c r="E1779" t="s">
        <v>907</v>
      </c>
      <c r="F1779" s="2" t="s">
        <v>19</v>
      </c>
      <c r="G1779" s="13">
        <v>1129413700</v>
      </c>
      <c r="H1779" s="13">
        <v>1840900</v>
      </c>
      <c r="I1779" s="13">
        <v>2035700</v>
      </c>
      <c r="J1779" s="13">
        <v>0</v>
      </c>
      <c r="K1779" s="13">
        <v>0</v>
      </c>
      <c r="L1779" s="13">
        <v>1728100</v>
      </c>
      <c r="M1779" s="13">
        <v>5604700</v>
      </c>
      <c r="N1779" s="13">
        <v>10128700</v>
      </c>
      <c r="O1779" s="13">
        <v>8103300</v>
      </c>
      <c r="P1779" s="13">
        <v>0</v>
      </c>
      <c r="Q1779" s="13">
        <v>31000</v>
      </c>
      <c r="R1779" s="13">
        <v>1981500</v>
      </c>
      <c r="S1779" s="13">
        <v>20244500</v>
      </c>
      <c r="T1779" s="13">
        <v>11969600</v>
      </c>
      <c r="U1779" s="13">
        <v>10139000</v>
      </c>
      <c r="V1779" s="13">
        <v>0</v>
      </c>
      <c r="W1779" s="13">
        <v>31000</v>
      </c>
      <c r="X1779" s="13">
        <v>3709600</v>
      </c>
      <c r="Y1779" s="13">
        <v>25849200</v>
      </c>
    </row>
    <row r="1780" spans="2:25" x14ac:dyDescent="0.25">
      <c r="B1780" s="2">
        <v>1775</v>
      </c>
      <c r="C1780" s="2">
        <v>2013</v>
      </c>
      <c r="D1780" s="1">
        <v>67146</v>
      </c>
      <c r="E1780" t="s">
        <v>586</v>
      </c>
      <c r="F1780" s="2" t="s">
        <v>19</v>
      </c>
      <c r="G1780" s="13">
        <v>109118400</v>
      </c>
      <c r="H1780" s="13">
        <v>0</v>
      </c>
      <c r="I1780" s="13">
        <v>0</v>
      </c>
      <c r="J1780" s="13">
        <v>0</v>
      </c>
      <c r="K1780" s="13">
        <v>0</v>
      </c>
      <c r="L1780" s="13">
        <v>0</v>
      </c>
      <c r="M1780" s="13">
        <v>0</v>
      </c>
      <c r="N1780" s="13">
        <v>151000</v>
      </c>
      <c r="O1780" s="13">
        <v>64700</v>
      </c>
      <c r="P1780" s="13">
        <v>0</v>
      </c>
      <c r="Q1780" s="13">
        <v>10000</v>
      </c>
      <c r="R1780" s="13">
        <v>187000</v>
      </c>
      <c r="S1780" s="13">
        <v>412700</v>
      </c>
      <c r="T1780" s="13">
        <v>151000</v>
      </c>
      <c r="U1780" s="13">
        <v>64700</v>
      </c>
      <c r="V1780" s="13">
        <v>0</v>
      </c>
      <c r="W1780" s="13">
        <v>10000</v>
      </c>
      <c r="X1780" s="13">
        <v>187000</v>
      </c>
      <c r="Y1780" s="13">
        <v>412700</v>
      </c>
    </row>
    <row r="1781" spans="2:25" x14ac:dyDescent="0.25">
      <c r="B1781" s="2">
        <v>1776</v>
      </c>
      <c r="C1781" s="2">
        <v>2013</v>
      </c>
      <c r="D1781" s="1">
        <v>67147</v>
      </c>
      <c r="E1781" t="s">
        <v>1253</v>
      </c>
      <c r="F1781" s="2" t="s">
        <v>19</v>
      </c>
      <c r="G1781" s="13">
        <v>103997200</v>
      </c>
      <c r="H1781" s="13">
        <v>225200</v>
      </c>
      <c r="I1781" s="13">
        <v>499700</v>
      </c>
      <c r="J1781" s="13">
        <v>11900</v>
      </c>
      <c r="K1781" s="13">
        <v>0</v>
      </c>
      <c r="L1781" s="13">
        <v>340800</v>
      </c>
      <c r="M1781" s="13">
        <v>1077600</v>
      </c>
      <c r="N1781" s="13">
        <v>350500</v>
      </c>
      <c r="O1781" s="13">
        <v>6848800</v>
      </c>
      <c r="P1781" s="13">
        <v>900</v>
      </c>
      <c r="Q1781" s="13">
        <v>0</v>
      </c>
      <c r="R1781" s="13">
        <v>441400</v>
      </c>
      <c r="S1781" s="13">
        <v>7641600</v>
      </c>
      <c r="T1781" s="13">
        <v>575700</v>
      </c>
      <c r="U1781" s="13">
        <v>7348500</v>
      </c>
      <c r="V1781" s="13">
        <v>12800</v>
      </c>
      <c r="W1781" s="13">
        <v>0</v>
      </c>
      <c r="X1781" s="13">
        <v>782200</v>
      </c>
      <c r="Y1781" s="13">
        <v>8719200</v>
      </c>
    </row>
    <row r="1782" spans="2:25" x14ac:dyDescent="0.25">
      <c r="B1782" s="2">
        <v>1777</v>
      </c>
      <c r="C1782" s="2">
        <v>2013</v>
      </c>
      <c r="D1782" s="1">
        <v>67151</v>
      </c>
      <c r="E1782" t="s">
        <v>1254</v>
      </c>
      <c r="F1782" s="2" t="s">
        <v>19</v>
      </c>
      <c r="G1782" s="13">
        <v>4245013600</v>
      </c>
      <c r="H1782" s="13">
        <v>18641700</v>
      </c>
      <c r="I1782" s="13">
        <v>24147500</v>
      </c>
      <c r="J1782" s="13">
        <v>1000</v>
      </c>
      <c r="K1782" s="13">
        <v>-25500</v>
      </c>
      <c r="L1782" s="13">
        <v>5777400</v>
      </c>
      <c r="M1782" s="13">
        <v>48542100</v>
      </c>
      <c r="N1782" s="13">
        <v>52077000</v>
      </c>
      <c r="O1782" s="13">
        <v>42384500</v>
      </c>
      <c r="P1782" s="13">
        <v>3000</v>
      </c>
      <c r="Q1782" s="13">
        <v>-115800</v>
      </c>
      <c r="R1782" s="13">
        <v>9607900</v>
      </c>
      <c r="S1782" s="13">
        <v>103982100</v>
      </c>
      <c r="T1782" s="13">
        <v>70718700</v>
      </c>
      <c r="U1782" s="13">
        <v>66532000</v>
      </c>
      <c r="V1782" s="13">
        <v>4000</v>
      </c>
      <c r="W1782" s="13">
        <v>-90300</v>
      </c>
      <c r="X1782" s="13">
        <v>15385300</v>
      </c>
      <c r="Y1782" s="13">
        <v>152524200</v>
      </c>
    </row>
    <row r="1783" spans="2:25" x14ac:dyDescent="0.25">
      <c r="B1783" s="2">
        <v>1778</v>
      </c>
      <c r="C1783" s="2">
        <v>2013</v>
      </c>
      <c r="D1783" s="1">
        <v>67152</v>
      </c>
      <c r="E1783" t="s">
        <v>1245</v>
      </c>
      <c r="F1783" s="2" t="s">
        <v>19</v>
      </c>
      <c r="G1783" s="13">
        <v>362858100</v>
      </c>
      <c r="H1783" s="13">
        <v>192700</v>
      </c>
      <c r="I1783" s="13">
        <v>187700</v>
      </c>
      <c r="J1783" s="13">
        <v>0</v>
      </c>
      <c r="K1783" s="13">
        <v>0</v>
      </c>
      <c r="L1783" s="13">
        <v>14400</v>
      </c>
      <c r="M1783" s="13">
        <v>394800</v>
      </c>
      <c r="N1783" s="13">
        <v>176900</v>
      </c>
      <c r="O1783" s="13">
        <v>431600</v>
      </c>
      <c r="P1783" s="13">
        <v>0</v>
      </c>
      <c r="Q1783" s="13">
        <v>0</v>
      </c>
      <c r="R1783" s="13">
        <v>717400</v>
      </c>
      <c r="S1783" s="13">
        <v>1325900</v>
      </c>
      <c r="T1783" s="13">
        <v>369600</v>
      </c>
      <c r="U1783" s="13">
        <v>619300</v>
      </c>
      <c r="V1783" s="13">
        <v>0</v>
      </c>
      <c r="W1783" s="13">
        <v>0</v>
      </c>
      <c r="X1783" s="13">
        <v>731800</v>
      </c>
      <c r="Y1783" s="13">
        <v>1720700</v>
      </c>
    </row>
    <row r="1784" spans="2:25" x14ac:dyDescent="0.25">
      <c r="B1784" s="2">
        <v>1779</v>
      </c>
      <c r="C1784" s="2">
        <v>2013</v>
      </c>
      <c r="D1784" s="1">
        <v>67153</v>
      </c>
      <c r="E1784" t="s">
        <v>1214</v>
      </c>
      <c r="F1784" s="2" t="s">
        <v>19</v>
      </c>
      <c r="G1784" s="13">
        <v>674276600</v>
      </c>
      <c r="H1784" s="13">
        <v>925600</v>
      </c>
      <c r="I1784" s="13">
        <v>960400</v>
      </c>
      <c r="J1784" s="13">
        <v>0</v>
      </c>
      <c r="K1784" s="13">
        <v>0</v>
      </c>
      <c r="L1784" s="13">
        <v>3086400</v>
      </c>
      <c r="M1784" s="13">
        <v>4972400</v>
      </c>
      <c r="N1784" s="13">
        <v>6939500</v>
      </c>
      <c r="O1784" s="13">
        <v>2515400</v>
      </c>
      <c r="P1784" s="13">
        <v>1500</v>
      </c>
      <c r="Q1784" s="13">
        <v>-1037300</v>
      </c>
      <c r="R1784" s="13">
        <v>1845200</v>
      </c>
      <c r="S1784" s="13">
        <v>10264300</v>
      </c>
      <c r="T1784" s="13">
        <v>7865100</v>
      </c>
      <c r="U1784" s="13">
        <v>3475800</v>
      </c>
      <c r="V1784" s="13">
        <v>1500</v>
      </c>
      <c r="W1784" s="13">
        <v>-1037300</v>
      </c>
      <c r="X1784" s="13">
        <v>4931600</v>
      </c>
      <c r="Y1784" s="13">
        <v>15236700</v>
      </c>
    </row>
    <row r="1785" spans="2:25" x14ac:dyDescent="0.25">
      <c r="B1785" s="2">
        <v>1780</v>
      </c>
      <c r="C1785" s="2">
        <v>2013</v>
      </c>
      <c r="D1785" s="1">
        <v>67158</v>
      </c>
      <c r="E1785" t="s">
        <v>1255</v>
      </c>
      <c r="F1785" s="2" t="s">
        <v>19</v>
      </c>
      <c r="G1785" s="13">
        <v>172338000</v>
      </c>
      <c r="H1785" s="13">
        <v>135700</v>
      </c>
      <c r="I1785" s="13">
        <v>145100</v>
      </c>
      <c r="J1785" s="13">
        <v>0</v>
      </c>
      <c r="K1785" s="13">
        <v>0</v>
      </c>
      <c r="L1785" s="13">
        <v>475300</v>
      </c>
      <c r="M1785" s="13">
        <v>756100</v>
      </c>
      <c r="N1785" s="13">
        <v>139500</v>
      </c>
      <c r="O1785" s="13">
        <v>203600</v>
      </c>
      <c r="P1785" s="13">
        <v>0</v>
      </c>
      <c r="Q1785" s="13">
        <v>-5700</v>
      </c>
      <c r="R1785" s="13">
        <v>321400</v>
      </c>
      <c r="S1785" s="13">
        <v>658800</v>
      </c>
      <c r="T1785" s="13">
        <v>275200</v>
      </c>
      <c r="U1785" s="13">
        <v>348700</v>
      </c>
      <c r="V1785" s="13">
        <v>0</v>
      </c>
      <c r="W1785" s="13">
        <v>-5700</v>
      </c>
      <c r="X1785" s="13">
        <v>796700</v>
      </c>
      <c r="Y1785" s="13">
        <v>1414900</v>
      </c>
    </row>
    <row r="1786" spans="2:25" x14ac:dyDescent="0.25">
      <c r="B1786" s="2">
        <v>1781</v>
      </c>
      <c r="C1786" s="2">
        <v>2013</v>
      </c>
      <c r="D1786" s="1">
        <v>67161</v>
      </c>
      <c r="E1786" t="s">
        <v>1256</v>
      </c>
      <c r="F1786" s="2" t="s">
        <v>19</v>
      </c>
      <c r="G1786" s="13">
        <v>204322200</v>
      </c>
      <c r="H1786" s="13">
        <v>272500</v>
      </c>
      <c r="I1786" s="13">
        <v>676400</v>
      </c>
      <c r="J1786" s="13">
        <v>0</v>
      </c>
      <c r="K1786" s="13">
        <v>0</v>
      </c>
      <c r="L1786" s="13">
        <v>264300</v>
      </c>
      <c r="M1786" s="13">
        <v>1213200</v>
      </c>
      <c r="N1786" s="13">
        <v>372300</v>
      </c>
      <c r="O1786" s="13">
        <v>372200</v>
      </c>
      <c r="P1786" s="13">
        <v>0</v>
      </c>
      <c r="Q1786" s="13">
        <v>-897500</v>
      </c>
      <c r="R1786" s="13">
        <v>815200</v>
      </c>
      <c r="S1786" s="13">
        <v>662200</v>
      </c>
      <c r="T1786" s="13">
        <v>644800</v>
      </c>
      <c r="U1786" s="13">
        <v>1048600</v>
      </c>
      <c r="V1786" s="13">
        <v>0</v>
      </c>
      <c r="W1786" s="13">
        <v>-897500</v>
      </c>
      <c r="X1786" s="13">
        <v>1079500</v>
      </c>
      <c r="Y1786" s="13">
        <v>1875400</v>
      </c>
    </row>
    <row r="1787" spans="2:25" x14ac:dyDescent="0.25">
      <c r="B1787" s="2">
        <v>1782</v>
      </c>
      <c r="C1787" s="2">
        <v>2013</v>
      </c>
      <c r="D1787" s="1">
        <v>67166</v>
      </c>
      <c r="E1787" t="s">
        <v>1257</v>
      </c>
      <c r="F1787" s="2" t="s">
        <v>19</v>
      </c>
      <c r="G1787" s="13">
        <v>320329600</v>
      </c>
      <c r="H1787" s="13">
        <v>8600</v>
      </c>
      <c r="I1787" s="13">
        <v>12700</v>
      </c>
      <c r="J1787" s="13">
        <v>0</v>
      </c>
      <c r="K1787" s="13">
        <v>0</v>
      </c>
      <c r="L1787" s="13">
        <v>6400</v>
      </c>
      <c r="M1787" s="13">
        <v>27700</v>
      </c>
      <c r="N1787" s="13">
        <v>1626900</v>
      </c>
      <c r="O1787" s="13">
        <v>375700</v>
      </c>
      <c r="P1787" s="13">
        <v>1000</v>
      </c>
      <c r="Q1787" s="13">
        <v>1400</v>
      </c>
      <c r="R1787" s="13">
        <v>461000</v>
      </c>
      <c r="S1787" s="13">
        <v>2466000</v>
      </c>
      <c r="T1787" s="13">
        <v>1635500</v>
      </c>
      <c r="U1787" s="13">
        <v>388400</v>
      </c>
      <c r="V1787" s="13">
        <v>1000</v>
      </c>
      <c r="W1787" s="13">
        <v>1400</v>
      </c>
      <c r="X1787" s="13">
        <v>467400</v>
      </c>
      <c r="Y1787" s="13">
        <v>2493700</v>
      </c>
    </row>
    <row r="1788" spans="2:25" x14ac:dyDescent="0.25">
      <c r="B1788" s="2">
        <v>1783</v>
      </c>
      <c r="C1788" s="2">
        <v>2013</v>
      </c>
      <c r="D1788" s="1">
        <v>67171</v>
      </c>
      <c r="E1788" t="s">
        <v>1258</v>
      </c>
      <c r="F1788" s="2" t="s">
        <v>19</v>
      </c>
      <c r="G1788" s="13">
        <v>901140700</v>
      </c>
      <c r="H1788" s="13">
        <v>733100</v>
      </c>
      <c r="I1788" s="13">
        <v>1251100</v>
      </c>
      <c r="J1788" s="13">
        <v>0</v>
      </c>
      <c r="K1788" s="13">
        <v>0</v>
      </c>
      <c r="L1788" s="13">
        <v>614700</v>
      </c>
      <c r="M1788" s="13">
        <v>2598900</v>
      </c>
      <c r="N1788" s="13">
        <v>9344400</v>
      </c>
      <c r="O1788" s="13">
        <v>6292500</v>
      </c>
      <c r="P1788" s="13">
        <v>9000</v>
      </c>
      <c r="Q1788" s="13">
        <v>145200</v>
      </c>
      <c r="R1788" s="13">
        <v>3842500</v>
      </c>
      <c r="S1788" s="13">
        <v>19633600</v>
      </c>
      <c r="T1788" s="13">
        <v>10077500</v>
      </c>
      <c r="U1788" s="13">
        <v>7543600</v>
      </c>
      <c r="V1788" s="13">
        <v>9000</v>
      </c>
      <c r="W1788" s="13">
        <v>145200</v>
      </c>
      <c r="X1788" s="13">
        <v>4457200</v>
      </c>
      <c r="Y1788" s="13">
        <v>22232500</v>
      </c>
    </row>
    <row r="1789" spans="2:25" x14ac:dyDescent="0.25">
      <c r="B1789" s="2">
        <v>1784</v>
      </c>
      <c r="C1789" s="2">
        <v>2013</v>
      </c>
      <c r="D1789" s="1">
        <v>67172</v>
      </c>
      <c r="E1789" t="s">
        <v>382</v>
      </c>
      <c r="F1789" s="2" t="s">
        <v>19</v>
      </c>
      <c r="G1789" s="13">
        <v>911487300</v>
      </c>
      <c r="H1789" s="13">
        <v>0</v>
      </c>
      <c r="I1789" s="13">
        <v>0</v>
      </c>
      <c r="J1789" s="13">
        <v>0</v>
      </c>
      <c r="K1789" s="13">
        <v>0</v>
      </c>
      <c r="L1789" s="13">
        <v>0</v>
      </c>
      <c r="M1789" s="13">
        <v>0</v>
      </c>
      <c r="N1789" s="13">
        <v>4072100</v>
      </c>
      <c r="O1789" s="13">
        <v>353900</v>
      </c>
      <c r="P1789" s="13">
        <v>9300</v>
      </c>
      <c r="Q1789" s="13">
        <v>6100</v>
      </c>
      <c r="R1789" s="13">
        <v>1496100</v>
      </c>
      <c r="S1789" s="13">
        <v>5937500</v>
      </c>
      <c r="T1789" s="13">
        <v>4072100</v>
      </c>
      <c r="U1789" s="13">
        <v>353900</v>
      </c>
      <c r="V1789" s="13">
        <v>9300</v>
      </c>
      <c r="W1789" s="13">
        <v>6100</v>
      </c>
      <c r="X1789" s="13">
        <v>1496100</v>
      </c>
      <c r="Y1789" s="13">
        <v>5937500</v>
      </c>
    </row>
    <row r="1790" spans="2:25" x14ac:dyDescent="0.25">
      <c r="B1790" s="2">
        <v>1785</v>
      </c>
      <c r="C1790" s="2">
        <v>2013</v>
      </c>
      <c r="D1790" s="1">
        <v>67181</v>
      </c>
      <c r="E1790" t="s">
        <v>1259</v>
      </c>
      <c r="F1790" s="2" t="s">
        <v>19</v>
      </c>
      <c r="G1790" s="13">
        <v>1118931800</v>
      </c>
      <c r="H1790" s="13">
        <v>5081200</v>
      </c>
      <c r="I1790" s="13">
        <v>11569100</v>
      </c>
      <c r="J1790" s="13">
        <v>0</v>
      </c>
      <c r="K1790" s="13">
        <v>-81700</v>
      </c>
      <c r="L1790" s="13">
        <v>3821700</v>
      </c>
      <c r="M1790" s="13">
        <v>20390300</v>
      </c>
      <c r="N1790" s="13">
        <v>10083500</v>
      </c>
      <c r="O1790" s="13">
        <v>3549200</v>
      </c>
      <c r="P1790" s="13">
        <v>0</v>
      </c>
      <c r="Q1790" s="13">
        <v>-81700</v>
      </c>
      <c r="R1790" s="13">
        <v>1148200</v>
      </c>
      <c r="S1790" s="13">
        <v>14780900</v>
      </c>
      <c r="T1790" s="13">
        <v>15164700</v>
      </c>
      <c r="U1790" s="13">
        <v>15118300</v>
      </c>
      <c r="V1790" s="13">
        <v>0</v>
      </c>
      <c r="W1790" s="13">
        <v>0</v>
      </c>
      <c r="X1790" s="13">
        <v>4969900</v>
      </c>
      <c r="Y1790" s="13">
        <v>35171200</v>
      </c>
    </row>
    <row r="1791" spans="2:25" x14ac:dyDescent="0.25">
      <c r="B1791" s="2">
        <v>1786</v>
      </c>
      <c r="C1791" s="2">
        <v>2013</v>
      </c>
      <c r="D1791" s="1">
        <v>67191</v>
      </c>
      <c r="E1791" t="s">
        <v>1260</v>
      </c>
      <c r="F1791" s="2" t="s">
        <v>19</v>
      </c>
      <c r="G1791" s="13">
        <v>338777700</v>
      </c>
      <c r="H1791" s="13">
        <v>20100</v>
      </c>
      <c r="I1791" s="13">
        <v>20900</v>
      </c>
      <c r="J1791" s="13">
        <v>0</v>
      </c>
      <c r="K1791" s="13">
        <v>0</v>
      </c>
      <c r="L1791" s="13">
        <v>62200</v>
      </c>
      <c r="M1791" s="13">
        <v>103200</v>
      </c>
      <c r="N1791" s="13">
        <v>4628200</v>
      </c>
      <c r="O1791" s="13">
        <v>689500</v>
      </c>
      <c r="P1791" s="13">
        <v>0</v>
      </c>
      <c r="Q1791" s="13">
        <v>-19300</v>
      </c>
      <c r="R1791" s="13">
        <v>898400</v>
      </c>
      <c r="S1791" s="13">
        <v>6196800</v>
      </c>
      <c r="T1791" s="13">
        <v>4648300</v>
      </c>
      <c r="U1791" s="13">
        <v>710400</v>
      </c>
      <c r="V1791" s="13">
        <v>0</v>
      </c>
      <c r="W1791" s="13">
        <v>-19300</v>
      </c>
      <c r="X1791" s="13">
        <v>960600</v>
      </c>
      <c r="Y1791" s="13">
        <v>6300000</v>
      </c>
    </row>
    <row r="1792" spans="2:25" x14ac:dyDescent="0.25">
      <c r="B1792" s="2">
        <v>1787</v>
      </c>
      <c r="C1792" s="2">
        <v>2013</v>
      </c>
      <c r="D1792" s="1">
        <v>67206</v>
      </c>
      <c r="E1792" t="s">
        <v>1242</v>
      </c>
      <c r="F1792" s="2" t="s">
        <v>20</v>
      </c>
      <c r="G1792" s="13">
        <v>5997534700</v>
      </c>
      <c r="H1792" s="13">
        <v>2448700</v>
      </c>
      <c r="I1792" s="13">
        <v>2104200</v>
      </c>
      <c r="J1792" s="13">
        <v>0</v>
      </c>
      <c r="K1792" s="13">
        <v>0</v>
      </c>
      <c r="L1792" s="13">
        <v>1102500</v>
      </c>
      <c r="M1792" s="13">
        <v>5655400</v>
      </c>
      <c r="N1792" s="13">
        <v>108806800</v>
      </c>
      <c r="O1792" s="13">
        <v>32185500</v>
      </c>
      <c r="P1792" s="13">
        <v>17000</v>
      </c>
      <c r="Q1792" s="13">
        <v>-568900</v>
      </c>
      <c r="R1792" s="13">
        <v>20333600</v>
      </c>
      <c r="S1792" s="13">
        <v>160774000</v>
      </c>
      <c r="T1792" s="13">
        <v>111255500</v>
      </c>
      <c r="U1792" s="13">
        <v>34289700</v>
      </c>
      <c r="V1792" s="13">
        <v>17000</v>
      </c>
      <c r="W1792" s="13">
        <v>-568900</v>
      </c>
      <c r="X1792" s="13">
        <v>21436100</v>
      </c>
      <c r="Y1792" s="13">
        <v>166429400</v>
      </c>
    </row>
    <row r="1793" spans="2:25" x14ac:dyDescent="0.25">
      <c r="B1793" s="2">
        <v>1788</v>
      </c>
      <c r="C1793" s="2">
        <v>2013</v>
      </c>
      <c r="D1793" s="1">
        <v>67216</v>
      </c>
      <c r="E1793" t="s">
        <v>1243</v>
      </c>
      <c r="F1793" s="2" t="s">
        <v>20</v>
      </c>
      <c r="G1793" s="13">
        <v>1253023400</v>
      </c>
      <c r="H1793" s="13">
        <v>149100</v>
      </c>
      <c r="I1793" s="13">
        <v>133500</v>
      </c>
      <c r="J1793" s="13">
        <v>0</v>
      </c>
      <c r="K1793" s="13">
        <v>0</v>
      </c>
      <c r="L1793" s="13">
        <v>201200</v>
      </c>
      <c r="M1793" s="13">
        <v>483800</v>
      </c>
      <c r="N1793" s="13">
        <v>18204200</v>
      </c>
      <c r="O1793" s="13">
        <v>4164200</v>
      </c>
      <c r="P1793" s="13">
        <v>46900</v>
      </c>
      <c r="Q1793" s="13">
        <v>311800</v>
      </c>
      <c r="R1793" s="13">
        <v>4769000</v>
      </c>
      <c r="S1793" s="13">
        <v>27496100</v>
      </c>
      <c r="T1793" s="13">
        <v>18353300</v>
      </c>
      <c r="U1793" s="13">
        <v>4297700</v>
      </c>
      <c r="V1793" s="13">
        <v>46900</v>
      </c>
      <c r="W1793" s="13">
        <v>311800</v>
      </c>
      <c r="X1793" s="13">
        <v>4970200</v>
      </c>
      <c r="Y1793" s="13">
        <v>27979900</v>
      </c>
    </row>
    <row r="1794" spans="2:25" x14ac:dyDescent="0.25">
      <c r="B1794" s="2">
        <v>1789</v>
      </c>
      <c r="C1794" s="2">
        <v>2013</v>
      </c>
      <c r="D1794" s="1">
        <v>67250</v>
      </c>
      <c r="E1794" t="s">
        <v>796</v>
      </c>
      <c r="F1794" s="2" t="s">
        <v>20</v>
      </c>
      <c r="G1794" s="13">
        <v>12818300</v>
      </c>
      <c r="H1794" s="13">
        <v>370600</v>
      </c>
      <c r="I1794" s="13">
        <v>1300400</v>
      </c>
      <c r="J1794" s="13">
        <v>0</v>
      </c>
      <c r="K1794" s="13">
        <v>0</v>
      </c>
      <c r="L1794" s="13">
        <v>11600</v>
      </c>
      <c r="M1794" s="13">
        <v>1682600</v>
      </c>
      <c r="N1794" s="13">
        <v>0</v>
      </c>
      <c r="O1794" s="13">
        <v>0</v>
      </c>
      <c r="P1794" s="13">
        <v>0</v>
      </c>
      <c r="Q1794" s="13">
        <v>0</v>
      </c>
      <c r="R1794" s="13">
        <v>0</v>
      </c>
      <c r="S1794" s="13">
        <v>0</v>
      </c>
      <c r="T1794" s="13">
        <v>370600</v>
      </c>
      <c r="U1794" s="13">
        <v>1300400</v>
      </c>
      <c r="V1794" s="13">
        <v>0</v>
      </c>
      <c r="W1794" s="13">
        <v>0</v>
      </c>
      <c r="X1794" s="13">
        <v>11600</v>
      </c>
      <c r="Y1794" s="13">
        <v>1682600</v>
      </c>
    </row>
    <row r="1795" spans="2:25" x14ac:dyDescent="0.25">
      <c r="B1795" s="2">
        <v>1790</v>
      </c>
      <c r="C1795" s="2">
        <v>2013</v>
      </c>
      <c r="D1795" s="1">
        <v>67251</v>
      </c>
      <c r="E1795" t="s">
        <v>1261</v>
      </c>
      <c r="F1795" s="2" t="s">
        <v>20</v>
      </c>
      <c r="G1795" s="13">
        <v>2534512400</v>
      </c>
      <c r="H1795" s="13">
        <v>1394900</v>
      </c>
      <c r="I1795" s="13">
        <v>1440600</v>
      </c>
      <c r="J1795" s="13">
        <v>619700</v>
      </c>
      <c r="K1795" s="13">
        <v>0</v>
      </c>
      <c r="L1795" s="13">
        <v>2349000</v>
      </c>
      <c r="M1795" s="13">
        <v>5804200</v>
      </c>
      <c r="N1795" s="13">
        <v>9873600</v>
      </c>
      <c r="O1795" s="13">
        <v>13473300</v>
      </c>
      <c r="P1795" s="13">
        <v>0</v>
      </c>
      <c r="Q1795" s="13">
        <v>0</v>
      </c>
      <c r="R1795" s="13">
        <v>927300</v>
      </c>
      <c r="S1795" s="13">
        <v>24274200</v>
      </c>
      <c r="T1795" s="13">
        <v>11268500</v>
      </c>
      <c r="U1795" s="13">
        <v>14913900</v>
      </c>
      <c r="V1795" s="13">
        <v>619700</v>
      </c>
      <c r="W1795" s="13">
        <v>0</v>
      </c>
      <c r="X1795" s="13">
        <v>3276300</v>
      </c>
      <c r="Y1795" s="13">
        <v>30078400</v>
      </c>
    </row>
    <row r="1796" spans="2:25" x14ac:dyDescent="0.25">
      <c r="B1796" s="2">
        <v>1791</v>
      </c>
      <c r="C1796" s="2">
        <v>2013</v>
      </c>
      <c r="D1796" s="1">
        <v>67261</v>
      </c>
      <c r="E1796" t="s">
        <v>1262</v>
      </c>
      <c r="F1796" s="2" t="s">
        <v>20</v>
      </c>
      <c r="G1796" s="13">
        <v>4523919800</v>
      </c>
      <c r="H1796" s="13">
        <v>9111800</v>
      </c>
      <c r="I1796" s="13">
        <v>9574500</v>
      </c>
      <c r="J1796" s="13">
        <v>0</v>
      </c>
      <c r="K1796" s="13">
        <v>0</v>
      </c>
      <c r="L1796" s="13">
        <v>4713000</v>
      </c>
      <c r="M1796" s="13">
        <v>23399300</v>
      </c>
      <c r="N1796" s="13">
        <v>43251100</v>
      </c>
      <c r="O1796" s="13">
        <v>62760700</v>
      </c>
      <c r="P1796" s="13">
        <v>500</v>
      </c>
      <c r="Q1796" s="13">
        <v>0</v>
      </c>
      <c r="R1796" s="13">
        <v>17014300</v>
      </c>
      <c r="S1796" s="13">
        <v>123026600</v>
      </c>
      <c r="T1796" s="13">
        <v>52362900</v>
      </c>
      <c r="U1796" s="13">
        <v>72335200</v>
      </c>
      <c r="V1796" s="13">
        <v>500</v>
      </c>
      <c r="W1796" s="13">
        <v>0</v>
      </c>
      <c r="X1796" s="13">
        <v>21727300</v>
      </c>
      <c r="Y1796" s="13">
        <v>146425900</v>
      </c>
    </row>
    <row r="1797" spans="2:25" x14ac:dyDescent="0.25">
      <c r="B1797" s="2">
        <v>1792</v>
      </c>
      <c r="C1797" s="2">
        <v>2013</v>
      </c>
      <c r="D1797" s="1">
        <v>67265</v>
      </c>
      <c r="E1797" t="s">
        <v>1246</v>
      </c>
      <c r="F1797" s="2" t="s">
        <v>20</v>
      </c>
      <c r="G1797" s="13">
        <v>1799980600</v>
      </c>
      <c r="H1797" s="13">
        <v>2158200</v>
      </c>
      <c r="I1797" s="13">
        <v>1465800</v>
      </c>
      <c r="J1797" s="13">
        <v>0</v>
      </c>
      <c r="K1797" s="13">
        <v>0</v>
      </c>
      <c r="L1797" s="13">
        <v>2943500</v>
      </c>
      <c r="M1797" s="13">
        <v>6567500</v>
      </c>
      <c r="N1797" s="13">
        <v>23669700</v>
      </c>
      <c r="O1797" s="13">
        <v>6720600</v>
      </c>
      <c r="P1797" s="13">
        <v>0</v>
      </c>
      <c r="Q1797" s="13">
        <v>563200</v>
      </c>
      <c r="R1797" s="13">
        <v>4454000</v>
      </c>
      <c r="S1797" s="13">
        <v>35407500</v>
      </c>
      <c r="T1797" s="13">
        <v>25827900</v>
      </c>
      <c r="U1797" s="13">
        <v>8186400</v>
      </c>
      <c r="V1797" s="13">
        <v>0</v>
      </c>
      <c r="W1797" s="13">
        <v>563200</v>
      </c>
      <c r="X1797" s="13">
        <v>7397500</v>
      </c>
      <c r="Y1797" s="13">
        <v>41975000</v>
      </c>
    </row>
    <row r="1798" spans="2:25" x14ac:dyDescent="0.25">
      <c r="B1798" s="2">
        <v>1793</v>
      </c>
      <c r="C1798" s="2">
        <v>2013</v>
      </c>
      <c r="D1798" s="1">
        <v>67270</v>
      </c>
      <c r="E1798" t="s">
        <v>1258</v>
      </c>
      <c r="F1798" s="2" t="s">
        <v>20</v>
      </c>
      <c r="G1798" s="13">
        <v>2569531900</v>
      </c>
      <c r="H1798" s="13">
        <v>6388900</v>
      </c>
      <c r="I1798" s="13">
        <v>12678200</v>
      </c>
      <c r="J1798" s="13">
        <v>60400</v>
      </c>
      <c r="K1798" s="13">
        <v>0</v>
      </c>
      <c r="L1798" s="13">
        <v>7638600</v>
      </c>
      <c r="M1798" s="13">
        <v>26766100</v>
      </c>
      <c r="N1798" s="13">
        <v>38584500</v>
      </c>
      <c r="O1798" s="13">
        <v>32087500</v>
      </c>
      <c r="P1798" s="13">
        <v>22100</v>
      </c>
      <c r="Q1798" s="13">
        <v>-723200</v>
      </c>
      <c r="R1798" s="13">
        <v>4444000</v>
      </c>
      <c r="S1798" s="13">
        <v>74414900</v>
      </c>
      <c r="T1798" s="13">
        <v>44973400</v>
      </c>
      <c r="U1798" s="13">
        <v>44765700</v>
      </c>
      <c r="V1798" s="13">
        <v>82500</v>
      </c>
      <c r="W1798" s="13">
        <v>-723200</v>
      </c>
      <c r="X1798" s="13">
        <v>12082600</v>
      </c>
      <c r="Y1798" s="13">
        <v>101181000</v>
      </c>
    </row>
    <row r="1799" spans="2:25" x14ac:dyDescent="0.25">
      <c r="B1799" s="2">
        <v>1794</v>
      </c>
      <c r="C1799" s="2">
        <v>2013</v>
      </c>
      <c r="D1799" s="1">
        <v>67291</v>
      </c>
      <c r="E1799" t="s">
        <v>1249</v>
      </c>
      <c r="F1799" s="2" t="s">
        <v>20</v>
      </c>
      <c r="G1799" s="13">
        <v>5389651300</v>
      </c>
      <c r="H1799" s="13">
        <v>14274800</v>
      </c>
      <c r="I1799" s="13">
        <v>20774300</v>
      </c>
      <c r="J1799" s="13">
        <v>0</v>
      </c>
      <c r="K1799" s="13">
        <v>-29700</v>
      </c>
      <c r="L1799" s="13">
        <v>7364300</v>
      </c>
      <c r="M1799" s="13">
        <v>42383700</v>
      </c>
      <c r="N1799" s="13">
        <v>81706300</v>
      </c>
      <c r="O1799" s="13">
        <v>36626900</v>
      </c>
      <c r="P1799" s="13">
        <v>0</v>
      </c>
      <c r="Q1799" s="13">
        <v>-29700</v>
      </c>
      <c r="R1799" s="13">
        <v>19431700</v>
      </c>
      <c r="S1799" s="13">
        <v>137764900</v>
      </c>
      <c r="T1799" s="13">
        <v>95981100</v>
      </c>
      <c r="U1799" s="13">
        <v>57401200</v>
      </c>
      <c r="V1799" s="13">
        <v>0</v>
      </c>
      <c r="W1799" s="13">
        <v>0</v>
      </c>
      <c r="X1799" s="13">
        <v>26796000</v>
      </c>
      <c r="Y1799" s="13">
        <v>180148600</v>
      </c>
    </row>
    <row r="1800" spans="2:25" x14ac:dyDescent="0.25">
      <c r="B1800" s="2">
        <v>1795</v>
      </c>
      <c r="C1800" s="2">
        <v>2013</v>
      </c>
      <c r="D1800" s="1">
        <v>68002</v>
      </c>
      <c r="E1800" t="s">
        <v>881</v>
      </c>
      <c r="F1800" s="2" t="s">
        <v>1</v>
      </c>
      <c r="G1800" s="13">
        <v>58253800</v>
      </c>
      <c r="H1800" s="13">
        <v>200</v>
      </c>
      <c r="I1800" s="13">
        <v>0</v>
      </c>
      <c r="J1800" s="13">
        <v>0</v>
      </c>
      <c r="K1800" s="13">
        <v>0</v>
      </c>
      <c r="L1800" s="13">
        <v>3000</v>
      </c>
      <c r="M1800" s="13">
        <v>3200</v>
      </c>
      <c r="N1800" s="13">
        <v>58200</v>
      </c>
      <c r="O1800" s="13">
        <v>146600</v>
      </c>
      <c r="P1800" s="13">
        <v>0</v>
      </c>
      <c r="Q1800" s="13">
        <v>0</v>
      </c>
      <c r="R1800" s="13">
        <v>40300</v>
      </c>
      <c r="S1800" s="13">
        <v>245100</v>
      </c>
      <c r="T1800" s="13">
        <v>58400</v>
      </c>
      <c r="U1800" s="13">
        <v>146600</v>
      </c>
      <c r="V1800" s="13">
        <v>0</v>
      </c>
      <c r="W1800" s="13">
        <v>0</v>
      </c>
      <c r="X1800" s="13">
        <v>43300</v>
      </c>
      <c r="Y1800" s="13">
        <v>248300</v>
      </c>
    </row>
    <row r="1801" spans="2:25" x14ac:dyDescent="0.25">
      <c r="B1801" s="2">
        <v>1796</v>
      </c>
      <c r="C1801" s="2">
        <v>2013</v>
      </c>
      <c r="D1801" s="1">
        <v>68004</v>
      </c>
      <c r="E1801" t="s">
        <v>230</v>
      </c>
      <c r="F1801" s="2" t="s">
        <v>1</v>
      </c>
      <c r="G1801" s="13">
        <v>148431900</v>
      </c>
      <c r="H1801" s="13">
        <v>25000</v>
      </c>
      <c r="I1801" s="13">
        <v>1746000</v>
      </c>
      <c r="J1801" s="13">
        <v>0</v>
      </c>
      <c r="K1801" s="13">
        <v>0</v>
      </c>
      <c r="L1801" s="13">
        <v>1000</v>
      </c>
      <c r="M1801" s="13">
        <v>1772000</v>
      </c>
      <c r="N1801" s="13">
        <v>46800</v>
      </c>
      <c r="O1801" s="13">
        <v>2493200</v>
      </c>
      <c r="P1801" s="13">
        <v>0</v>
      </c>
      <c r="Q1801" s="13">
        <v>0</v>
      </c>
      <c r="R1801" s="13">
        <v>150900</v>
      </c>
      <c r="S1801" s="13">
        <v>2690900</v>
      </c>
      <c r="T1801" s="13">
        <v>71800</v>
      </c>
      <c r="U1801" s="13">
        <v>4239200</v>
      </c>
      <c r="V1801" s="13">
        <v>0</v>
      </c>
      <c r="W1801" s="13">
        <v>0</v>
      </c>
      <c r="X1801" s="13">
        <v>151900</v>
      </c>
      <c r="Y1801" s="13">
        <v>4462900</v>
      </c>
    </row>
    <row r="1802" spans="2:25" x14ac:dyDescent="0.25">
      <c r="B1802" s="2">
        <v>1797</v>
      </c>
      <c r="C1802" s="2">
        <v>2013</v>
      </c>
      <c r="D1802" s="1">
        <v>68006</v>
      </c>
      <c r="E1802" t="s">
        <v>992</v>
      </c>
      <c r="F1802" s="2" t="s">
        <v>1</v>
      </c>
      <c r="G1802" s="13">
        <v>351105200</v>
      </c>
      <c r="H1802" s="13">
        <v>0</v>
      </c>
      <c r="I1802" s="13">
        <v>2200</v>
      </c>
      <c r="J1802" s="13">
        <v>0</v>
      </c>
      <c r="K1802" s="13">
        <v>0</v>
      </c>
      <c r="L1802" s="13">
        <v>0</v>
      </c>
      <c r="M1802" s="13">
        <v>2200</v>
      </c>
      <c r="N1802" s="13">
        <v>77700</v>
      </c>
      <c r="O1802" s="13">
        <v>63300</v>
      </c>
      <c r="P1802" s="13">
        <v>0</v>
      </c>
      <c r="Q1802" s="13">
        <v>0</v>
      </c>
      <c r="R1802" s="13">
        <v>3855100</v>
      </c>
      <c r="S1802" s="13">
        <v>3996100</v>
      </c>
      <c r="T1802" s="13">
        <v>77700</v>
      </c>
      <c r="U1802" s="13">
        <v>65500</v>
      </c>
      <c r="V1802" s="13">
        <v>0</v>
      </c>
      <c r="W1802" s="13">
        <v>0</v>
      </c>
      <c r="X1802" s="13">
        <v>3855100</v>
      </c>
      <c r="Y1802" s="13">
        <v>3998300</v>
      </c>
    </row>
    <row r="1803" spans="2:25" x14ac:dyDescent="0.25">
      <c r="B1803" s="2">
        <v>1798</v>
      </c>
      <c r="C1803" s="2">
        <v>2013</v>
      </c>
      <c r="D1803" s="1">
        <v>68008</v>
      </c>
      <c r="E1803" t="s">
        <v>1263</v>
      </c>
      <c r="F1803" s="2" t="s">
        <v>1</v>
      </c>
      <c r="G1803" s="13">
        <v>49486200</v>
      </c>
      <c r="H1803" s="13">
        <v>1300</v>
      </c>
      <c r="I1803" s="13">
        <v>36700</v>
      </c>
      <c r="J1803" s="13">
        <v>0</v>
      </c>
      <c r="K1803" s="13">
        <v>0</v>
      </c>
      <c r="L1803" s="13">
        <v>6000</v>
      </c>
      <c r="M1803" s="13">
        <v>44000</v>
      </c>
      <c r="N1803" s="13">
        <v>66300</v>
      </c>
      <c r="O1803" s="13">
        <v>124600</v>
      </c>
      <c r="P1803" s="13">
        <v>0</v>
      </c>
      <c r="Q1803" s="13">
        <v>0</v>
      </c>
      <c r="R1803" s="13">
        <v>186400</v>
      </c>
      <c r="S1803" s="13">
        <v>377300</v>
      </c>
      <c r="T1803" s="13">
        <v>67600</v>
      </c>
      <c r="U1803" s="13">
        <v>161300</v>
      </c>
      <c r="V1803" s="13">
        <v>0</v>
      </c>
      <c r="W1803" s="13">
        <v>0</v>
      </c>
      <c r="X1803" s="13">
        <v>192400</v>
      </c>
      <c r="Y1803" s="13">
        <v>421300</v>
      </c>
    </row>
    <row r="1804" spans="2:25" x14ac:dyDescent="0.25">
      <c r="B1804" s="2">
        <v>1799</v>
      </c>
      <c r="C1804" s="2">
        <v>2013</v>
      </c>
      <c r="D1804" s="1">
        <v>68010</v>
      </c>
      <c r="E1804" t="s">
        <v>577</v>
      </c>
      <c r="F1804" s="2" t="s">
        <v>1</v>
      </c>
      <c r="G1804" s="13">
        <v>435323300</v>
      </c>
      <c r="H1804" s="13">
        <v>0</v>
      </c>
      <c r="I1804" s="13">
        <v>6300</v>
      </c>
      <c r="J1804" s="13">
        <v>0</v>
      </c>
      <c r="K1804" s="13">
        <v>0</v>
      </c>
      <c r="L1804" s="13">
        <v>0</v>
      </c>
      <c r="M1804" s="13">
        <v>6300</v>
      </c>
      <c r="N1804" s="13">
        <v>428400</v>
      </c>
      <c r="O1804" s="13">
        <v>474300</v>
      </c>
      <c r="P1804" s="13">
        <v>10100</v>
      </c>
      <c r="Q1804" s="13">
        <v>10400</v>
      </c>
      <c r="R1804" s="13">
        <v>57500</v>
      </c>
      <c r="S1804" s="13">
        <v>980700</v>
      </c>
      <c r="T1804" s="13">
        <v>428400</v>
      </c>
      <c r="U1804" s="13">
        <v>480600</v>
      </c>
      <c r="V1804" s="13">
        <v>10100</v>
      </c>
      <c r="W1804" s="13">
        <v>10400</v>
      </c>
      <c r="X1804" s="13">
        <v>57500</v>
      </c>
      <c r="Y1804" s="13">
        <v>987000</v>
      </c>
    </row>
    <row r="1805" spans="2:25" x14ac:dyDescent="0.25">
      <c r="B1805" s="2">
        <v>1800</v>
      </c>
      <c r="C1805" s="2">
        <v>2013</v>
      </c>
      <c r="D1805" s="1">
        <v>68012</v>
      </c>
      <c r="E1805" t="s">
        <v>197</v>
      </c>
      <c r="F1805" s="2" t="s">
        <v>1</v>
      </c>
      <c r="G1805" s="13">
        <v>79335600</v>
      </c>
      <c r="H1805" s="13">
        <v>0</v>
      </c>
      <c r="I1805" s="13">
        <v>8000</v>
      </c>
      <c r="J1805" s="13">
        <v>0</v>
      </c>
      <c r="K1805" s="13">
        <v>0</v>
      </c>
      <c r="L1805" s="13">
        <v>0</v>
      </c>
      <c r="M1805" s="13">
        <v>8000</v>
      </c>
      <c r="N1805" s="13">
        <v>272700</v>
      </c>
      <c r="O1805" s="13">
        <v>275600</v>
      </c>
      <c r="P1805" s="13">
        <v>113500</v>
      </c>
      <c r="Q1805" s="13">
        <v>0</v>
      </c>
      <c r="R1805" s="13">
        <v>139700</v>
      </c>
      <c r="S1805" s="13">
        <v>801500</v>
      </c>
      <c r="T1805" s="13">
        <v>272700</v>
      </c>
      <c r="U1805" s="13">
        <v>283600</v>
      </c>
      <c r="V1805" s="13">
        <v>113500</v>
      </c>
      <c r="W1805" s="13">
        <v>0</v>
      </c>
      <c r="X1805" s="13">
        <v>139700</v>
      </c>
      <c r="Y1805" s="13">
        <v>809500</v>
      </c>
    </row>
    <row r="1806" spans="2:25" x14ac:dyDescent="0.25">
      <c r="B1806" s="2">
        <v>1801</v>
      </c>
      <c r="C1806" s="2">
        <v>2013</v>
      </c>
      <c r="D1806" s="1">
        <v>68014</v>
      </c>
      <c r="E1806" t="s">
        <v>153</v>
      </c>
      <c r="F1806" s="2" t="s">
        <v>1</v>
      </c>
      <c r="G1806" s="13">
        <v>57976200</v>
      </c>
      <c r="H1806" s="13">
        <v>0</v>
      </c>
      <c r="I1806" s="13">
        <v>0</v>
      </c>
      <c r="J1806" s="13">
        <v>0</v>
      </c>
      <c r="K1806" s="13">
        <v>0</v>
      </c>
      <c r="L1806" s="13">
        <v>0</v>
      </c>
      <c r="M1806" s="13">
        <v>0</v>
      </c>
      <c r="N1806" s="13">
        <v>45600</v>
      </c>
      <c r="O1806" s="13">
        <v>0</v>
      </c>
      <c r="P1806" s="13">
        <v>0</v>
      </c>
      <c r="Q1806" s="13">
        <v>100</v>
      </c>
      <c r="R1806" s="13">
        <v>462000</v>
      </c>
      <c r="S1806" s="13">
        <v>507700</v>
      </c>
      <c r="T1806" s="13">
        <v>45600</v>
      </c>
      <c r="U1806" s="13">
        <v>0</v>
      </c>
      <c r="V1806" s="13">
        <v>0</v>
      </c>
      <c r="W1806" s="13">
        <v>100</v>
      </c>
      <c r="X1806" s="13">
        <v>462000</v>
      </c>
      <c r="Y1806" s="13">
        <v>507700</v>
      </c>
    </row>
    <row r="1807" spans="2:25" x14ac:dyDescent="0.25">
      <c r="B1807" s="2">
        <v>1802</v>
      </c>
      <c r="C1807" s="2">
        <v>2013</v>
      </c>
      <c r="D1807" s="1">
        <v>68016</v>
      </c>
      <c r="E1807" t="s">
        <v>1264</v>
      </c>
      <c r="F1807" s="2" t="s">
        <v>1</v>
      </c>
      <c r="G1807" s="13">
        <v>69687800</v>
      </c>
      <c r="H1807" s="13">
        <v>22800</v>
      </c>
      <c r="I1807" s="13">
        <v>18200</v>
      </c>
      <c r="J1807" s="13">
        <v>0</v>
      </c>
      <c r="K1807" s="13">
        <v>0</v>
      </c>
      <c r="L1807" s="13">
        <v>6300</v>
      </c>
      <c r="M1807" s="13">
        <v>47300</v>
      </c>
      <c r="N1807" s="13">
        <v>130100</v>
      </c>
      <c r="O1807" s="13">
        <v>171000</v>
      </c>
      <c r="P1807" s="13">
        <v>0</v>
      </c>
      <c r="Q1807" s="13">
        <v>0</v>
      </c>
      <c r="R1807" s="13">
        <v>279700</v>
      </c>
      <c r="S1807" s="13">
        <v>580800</v>
      </c>
      <c r="T1807" s="13">
        <v>152900</v>
      </c>
      <c r="U1807" s="13">
        <v>189200</v>
      </c>
      <c r="V1807" s="13">
        <v>0</v>
      </c>
      <c r="W1807" s="13">
        <v>0</v>
      </c>
      <c r="X1807" s="13">
        <v>286000</v>
      </c>
      <c r="Y1807" s="13">
        <v>628100</v>
      </c>
    </row>
    <row r="1808" spans="2:25" x14ac:dyDescent="0.25">
      <c r="B1808" s="2">
        <v>1803</v>
      </c>
      <c r="C1808" s="2">
        <v>2013</v>
      </c>
      <c r="D1808" s="1">
        <v>68018</v>
      </c>
      <c r="E1808" t="s">
        <v>1265</v>
      </c>
      <c r="F1808" s="2" t="s">
        <v>1</v>
      </c>
      <c r="G1808" s="13">
        <v>107199600</v>
      </c>
      <c r="H1808" s="13">
        <v>600</v>
      </c>
      <c r="I1808" s="13">
        <v>54600</v>
      </c>
      <c r="J1808" s="13">
        <v>7600</v>
      </c>
      <c r="K1808" s="13">
        <v>0</v>
      </c>
      <c r="L1808" s="13">
        <v>300</v>
      </c>
      <c r="M1808" s="13">
        <v>63100</v>
      </c>
      <c r="N1808" s="13">
        <v>5600</v>
      </c>
      <c r="O1808" s="13">
        <v>170200</v>
      </c>
      <c r="P1808" s="13">
        <v>0</v>
      </c>
      <c r="Q1808" s="13">
        <v>0</v>
      </c>
      <c r="R1808" s="13">
        <v>25900</v>
      </c>
      <c r="S1808" s="13">
        <v>201700</v>
      </c>
      <c r="T1808" s="13">
        <v>6200</v>
      </c>
      <c r="U1808" s="13">
        <v>224800</v>
      </c>
      <c r="V1808" s="13">
        <v>7600</v>
      </c>
      <c r="W1808" s="13">
        <v>0</v>
      </c>
      <c r="X1808" s="13">
        <v>26200</v>
      </c>
      <c r="Y1808" s="13">
        <v>264800</v>
      </c>
    </row>
    <row r="1809" spans="2:25" x14ac:dyDescent="0.25">
      <c r="B1809" s="2">
        <v>1804</v>
      </c>
      <c r="C1809" s="2">
        <v>2013</v>
      </c>
      <c r="D1809" s="1">
        <v>68020</v>
      </c>
      <c r="E1809" t="s">
        <v>1266</v>
      </c>
      <c r="F1809" s="2" t="s">
        <v>1</v>
      </c>
      <c r="G1809" s="13">
        <v>80349400</v>
      </c>
      <c r="H1809" s="13">
        <v>9100</v>
      </c>
      <c r="I1809" s="13">
        <v>9600</v>
      </c>
      <c r="J1809" s="13">
        <v>0</v>
      </c>
      <c r="K1809" s="13">
        <v>0</v>
      </c>
      <c r="L1809" s="13">
        <v>900</v>
      </c>
      <c r="M1809" s="13">
        <v>19600</v>
      </c>
      <c r="N1809" s="13">
        <v>118400</v>
      </c>
      <c r="O1809" s="13">
        <v>630500</v>
      </c>
      <c r="P1809" s="13">
        <v>0</v>
      </c>
      <c r="Q1809" s="13">
        <v>0</v>
      </c>
      <c r="R1809" s="13">
        <v>56300</v>
      </c>
      <c r="S1809" s="13">
        <v>805200</v>
      </c>
      <c r="T1809" s="13">
        <v>127500</v>
      </c>
      <c r="U1809" s="13">
        <v>640100</v>
      </c>
      <c r="V1809" s="13">
        <v>0</v>
      </c>
      <c r="W1809" s="13">
        <v>0</v>
      </c>
      <c r="X1809" s="13">
        <v>57200</v>
      </c>
      <c r="Y1809" s="13">
        <v>824800</v>
      </c>
    </row>
    <row r="1810" spans="2:25" x14ac:dyDescent="0.25">
      <c r="B1810" s="2">
        <v>1805</v>
      </c>
      <c r="C1810" s="2">
        <v>2013</v>
      </c>
      <c r="D1810" s="1">
        <v>68022</v>
      </c>
      <c r="E1810" t="s">
        <v>335</v>
      </c>
      <c r="F1810" s="2" t="s">
        <v>1</v>
      </c>
      <c r="G1810" s="13">
        <v>112538400</v>
      </c>
      <c r="H1810" s="13">
        <v>0</v>
      </c>
      <c r="I1810" s="13">
        <v>0</v>
      </c>
      <c r="J1810" s="13">
        <v>0</v>
      </c>
      <c r="K1810" s="13">
        <v>0</v>
      </c>
      <c r="L1810" s="13">
        <v>0</v>
      </c>
      <c r="M1810" s="13">
        <v>0</v>
      </c>
      <c r="N1810" s="13">
        <v>138100</v>
      </c>
      <c r="O1810" s="13">
        <v>43800</v>
      </c>
      <c r="P1810" s="13">
        <v>0</v>
      </c>
      <c r="Q1810" s="13">
        <v>0</v>
      </c>
      <c r="R1810" s="13">
        <v>113900</v>
      </c>
      <c r="S1810" s="13">
        <v>295800</v>
      </c>
      <c r="T1810" s="13">
        <v>138100</v>
      </c>
      <c r="U1810" s="13">
        <v>43800</v>
      </c>
      <c r="V1810" s="13">
        <v>0</v>
      </c>
      <c r="W1810" s="13">
        <v>0</v>
      </c>
      <c r="X1810" s="13">
        <v>113900</v>
      </c>
      <c r="Y1810" s="13">
        <v>295800</v>
      </c>
    </row>
    <row r="1811" spans="2:25" x14ac:dyDescent="0.25">
      <c r="B1811" s="2">
        <v>1806</v>
      </c>
      <c r="C1811" s="2">
        <v>2013</v>
      </c>
      <c r="D1811" s="1">
        <v>68024</v>
      </c>
      <c r="E1811" t="s">
        <v>1267</v>
      </c>
      <c r="F1811" s="2" t="s">
        <v>1</v>
      </c>
      <c r="G1811" s="13">
        <v>118311800</v>
      </c>
      <c r="H1811" s="13">
        <v>34300</v>
      </c>
      <c r="I1811" s="13">
        <v>81100</v>
      </c>
      <c r="J1811" s="13">
        <v>0</v>
      </c>
      <c r="K1811" s="13">
        <v>0</v>
      </c>
      <c r="L1811" s="13">
        <v>138300</v>
      </c>
      <c r="M1811" s="13">
        <v>253700</v>
      </c>
      <c r="N1811" s="13">
        <v>113200</v>
      </c>
      <c r="O1811" s="13">
        <v>120600</v>
      </c>
      <c r="P1811" s="13">
        <v>0</v>
      </c>
      <c r="Q1811" s="13">
        <v>100</v>
      </c>
      <c r="R1811" s="13">
        <v>7241300</v>
      </c>
      <c r="S1811" s="13">
        <v>7475200</v>
      </c>
      <c r="T1811" s="13">
        <v>147500</v>
      </c>
      <c r="U1811" s="13">
        <v>201700</v>
      </c>
      <c r="V1811" s="13">
        <v>0</v>
      </c>
      <c r="W1811" s="13">
        <v>100</v>
      </c>
      <c r="X1811" s="13">
        <v>7379600</v>
      </c>
      <c r="Y1811" s="13">
        <v>7728900</v>
      </c>
    </row>
    <row r="1812" spans="2:25" x14ac:dyDescent="0.25">
      <c r="B1812" s="2">
        <v>1807</v>
      </c>
      <c r="C1812" s="2">
        <v>2013</v>
      </c>
      <c r="D1812" s="1">
        <v>68026</v>
      </c>
      <c r="E1812" t="s">
        <v>1268</v>
      </c>
      <c r="F1812" s="2" t="s">
        <v>1</v>
      </c>
      <c r="G1812" s="13">
        <v>98146500</v>
      </c>
      <c r="H1812" s="13">
        <v>1500</v>
      </c>
      <c r="I1812" s="13">
        <v>12300</v>
      </c>
      <c r="J1812" s="13">
        <v>0</v>
      </c>
      <c r="K1812" s="13">
        <v>0</v>
      </c>
      <c r="L1812" s="13">
        <v>2200</v>
      </c>
      <c r="M1812" s="13">
        <v>16000</v>
      </c>
      <c r="N1812" s="13">
        <v>12900</v>
      </c>
      <c r="O1812" s="13">
        <v>360200</v>
      </c>
      <c r="P1812" s="13">
        <v>0</v>
      </c>
      <c r="Q1812" s="13">
        <v>-3100</v>
      </c>
      <c r="R1812" s="13">
        <v>267600</v>
      </c>
      <c r="S1812" s="13">
        <v>637600</v>
      </c>
      <c r="T1812" s="13">
        <v>14400</v>
      </c>
      <c r="U1812" s="13">
        <v>372500</v>
      </c>
      <c r="V1812" s="13">
        <v>0</v>
      </c>
      <c r="W1812" s="13">
        <v>-3100</v>
      </c>
      <c r="X1812" s="13">
        <v>269800</v>
      </c>
      <c r="Y1812" s="13">
        <v>653600</v>
      </c>
    </row>
    <row r="1813" spans="2:25" x14ac:dyDescent="0.25">
      <c r="B1813" s="2">
        <v>1808</v>
      </c>
      <c r="C1813" s="2">
        <v>2013</v>
      </c>
      <c r="D1813" s="1">
        <v>68028</v>
      </c>
      <c r="E1813" t="s">
        <v>1269</v>
      </c>
      <c r="F1813" s="2" t="s">
        <v>1</v>
      </c>
      <c r="G1813" s="13">
        <v>59933200</v>
      </c>
      <c r="H1813" s="13">
        <v>90900</v>
      </c>
      <c r="I1813" s="13">
        <v>97900</v>
      </c>
      <c r="J1813" s="13">
        <v>0</v>
      </c>
      <c r="K1813" s="13">
        <v>0</v>
      </c>
      <c r="L1813" s="13">
        <v>61700</v>
      </c>
      <c r="M1813" s="13">
        <v>250500</v>
      </c>
      <c r="N1813" s="13">
        <v>40200</v>
      </c>
      <c r="O1813" s="13">
        <v>93700</v>
      </c>
      <c r="P1813" s="13">
        <v>0</v>
      </c>
      <c r="Q1813" s="13">
        <v>0</v>
      </c>
      <c r="R1813" s="13">
        <v>35000</v>
      </c>
      <c r="S1813" s="13">
        <v>168900</v>
      </c>
      <c r="T1813" s="13">
        <v>131100</v>
      </c>
      <c r="U1813" s="13">
        <v>191600</v>
      </c>
      <c r="V1813" s="13">
        <v>0</v>
      </c>
      <c r="W1813" s="13">
        <v>0</v>
      </c>
      <c r="X1813" s="13">
        <v>96700</v>
      </c>
      <c r="Y1813" s="13">
        <v>419400</v>
      </c>
    </row>
    <row r="1814" spans="2:25" x14ac:dyDescent="0.25">
      <c r="B1814" s="2">
        <v>1809</v>
      </c>
      <c r="C1814" s="2">
        <v>2013</v>
      </c>
      <c r="D1814" s="1">
        <v>68030</v>
      </c>
      <c r="E1814" t="s">
        <v>1270</v>
      </c>
      <c r="F1814" s="2" t="s">
        <v>1</v>
      </c>
      <c r="G1814" s="13">
        <v>209646300</v>
      </c>
      <c r="H1814" s="13">
        <v>0</v>
      </c>
      <c r="I1814" s="13">
        <v>0</v>
      </c>
      <c r="J1814" s="13">
        <v>0</v>
      </c>
      <c r="K1814" s="13">
        <v>0</v>
      </c>
      <c r="L1814" s="13">
        <v>0</v>
      </c>
      <c r="M1814" s="13">
        <v>0</v>
      </c>
      <c r="N1814" s="13">
        <v>315700</v>
      </c>
      <c r="O1814" s="13">
        <v>174100</v>
      </c>
      <c r="P1814" s="13">
        <v>15200</v>
      </c>
      <c r="Q1814" s="13">
        <v>0</v>
      </c>
      <c r="R1814" s="13">
        <v>315400</v>
      </c>
      <c r="S1814" s="13">
        <v>820400</v>
      </c>
      <c r="T1814" s="13">
        <v>315700</v>
      </c>
      <c r="U1814" s="13">
        <v>174100</v>
      </c>
      <c r="V1814" s="13">
        <v>15200</v>
      </c>
      <c r="W1814" s="13">
        <v>0</v>
      </c>
      <c r="X1814" s="13">
        <v>315400</v>
      </c>
      <c r="Y1814" s="13">
        <v>820400</v>
      </c>
    </row>
    <row r="1815" spans="2:25" x14ac:dyDescent="0.25">
      <c r="B1815" s="2">
        <v>1810</v>
      </c>
      <c r="C1815" s="2">
        <v>2013</v>
      </c>
      <c r="D1815" s="1">
        <v>68032</v>
      </c>
      <c r="E1815" t="s">
        <v>1271</v>
      </c>
      <c r="F1815" s="2" t="s">
        <v>1</v>
      </c>
      <c r="G1815" s="13">
        <v>122690300</v>
      </c>
      <c r="H1815" s="13">
        <v>600</v>
      </c>
      <c r="I1815" s="13">
        <v>14100</v>
      </c>
      <c r="J1815" s="13">
        <v>0</v>
      </c>
      <c r="K1815" s="13">
        <v>0</v>
      </c>
      <c r="L1815" s="13">
        <v>500</v>
      </c>
      <c r="M1815" s="13">
        <v>15200</v>
      </c>
      <c r="N1815" s="13">
        <v>56900</v>
      </c>
      <c r="O1815" s="13">
        <v>13800</v>
      </c>
      <c r="P1815" s="13">
        <v>0</v>
      </c>
      <c r="Q1815" s="13">
        <v>0</v>
      </c>
      <c r="R1815" s="13">
        <v>300300</v>
      </c>
      <c r="S1815" s="13">
        <v>371000</v>
      </c>
      <c r="T1815" s="13">
        <v>57500</v>
      </c>
      <c r="U1815" s="13">
        <v>27900</v>
      </c>
      <c r="V1815" s="13">
        <v>0</v>
      </c>
      <c r="W1815" s="13">
        <v>0</v>
      </c>
      <c r="X1815" s="13">
        <v>300800</v>
      </c>
      <c r="Y1815" s="13">
        <v>386200</v>
      </c>
    </row>
    <row r="1816" spans="2:25" x14ac:dyDescent="0.25">
      <c r="B1816" s="2">
        <v>1811</v>
      </c>
      <c r="C1816" s="2">
        <v>2013</v>
      </c>
      <c r="D1816" s="1">
        <v>68034</v>
      </c>
      <c r="E1816" t="s">
        <v>1272</v>
      </c>
      <c r="F1816" s="2" t="s">
        <v>1</v>
      </c>
      <c r="G1816" s="13">
        <v>62654600</v>
      </c>
      <c r="H1816" s="13">
        <v>0</v>
      </c>
      <c r="I1816" s="13">
        <v>9800</v>
      </c>
      <c r="J1816" s="13">
        <v>0</v>
      </c>
      <c r="K1816" s="13">
        <v>0</v>
      </c>
      <c r="L1816" s="13">
        <v>100</v>
      </c>
      <c r="M1816" s="13">
        <v>9900</v>
      </c>
      <c r="N1816" s="13">
        <v>10400</v>
      </c>
      <c r="O1816" s="13">
        <v>7400</v>
      </c>
      <c r="P1816" s="13">
        <v>0</v>
      </c>
      <c r="Q1816" s="13">
        <v>0</v>
      </c>
      <c r="R1816" s="13">
        <v>189100</v>
      </c>
      <c r="S1816" s="13">
        <v>206900</v>
      </c>
      <c r="T1816" s="13">
        <v>10400</v>
      </c>
      <c r="U1816" s="13">
        <v>17200</v>
      </c>
      <c r="V1816" s="13">
        <v>0</v>
      </c>
      <c r="W1816" s="13">
        <v>0</v>
      </c>
      <c r="X1816" s="13">
        <v>189200</v>
      </c>
      <c r="Y1816" s="13">
        <v>216800</v>
      </c>
    </row>
    <row r="1817" spans="2:25" x14ac:dyDescent="0.25">
      <c r="B1817" s="2">
        <v>1812</v>
      </c>
      <c r="C1817" s="2">
        <v>2013</v>
      </c>
      <c r="D1817" s="1">
        <v>68036</v>
      </c>
      <c r="E1817" t="s">
        <v>1273</v>
      </c>
      <c r="F1817" s="2" t="s">
        <v>1</v>
      </c>
      <c r="G1817" s="13">
        <v>103309400</v>
      </c>
      <c r="H1817" s="13">
        <v>0</v>
      </c>
      <c r="I1817" s="13">
        <v>0</v>
      </c>
      <c r="J1817" s="13">
        <v>0</v>
      </c>
      <c r="K1817" s="13">
        <v>0</v>
      </c>
      <c r="L1817" s="13">
        <v>0</v>
      </c>
      <c r="M1817" s="13">
        <v>0</v>
      </c>
      <c r="N1817" s="13">
        <v>14200</v>
      </c>
      <c r="O1817" s="13">
        <v>35000</v>
      </c>
      <c r="P1817" s="13">
        <v>0</v>
      </c>
      <c r="Q1817" s="13">
        <v>100</v>
      </c>
      <c r="R1817" s="13">
        <v>126000</v>
      </c>
      <c r="S1817" s="13">
        <v>175300</v>
      </c>
      <c r="T1817" s="13">
        <v>14200</v>
      </c>
      <c r="U1817" s="13">
        <v>35000</v>
      </c>
      <c r="V1817" s="13">
        <v>0</v>
      </c>
      <c r="W1817" s="13">
        <v>100</v>
      </c>
      <c r="X1817" s="13">
        <v>126000</v>
      </c>
      <c r="Y1817" s="13">
        <v>175300</v>
      </c>
    </row>
    <row r="1818" spans="2:25" x14ac:dyDescent="0.25">
      <c r="B1818" s="2">
        <v>1813</v>
      </c>
      <c r="C1818" s="2">
        <v>2013</v>
      </c>
      <c r="D1818" s="1">
        <v>68038</v>
      </c>
      <c r="E1818" t="s">
        <v>144</v>
      </c>
      <c r="F1818" s="2" t="s">
        <v>1</v>
      </c>
      <c r="G1818" s="13">
        <v>56685300</v>
      </c>
      <c r="H1818" s="13">
        <v>0</v>
      </c>
      <c r="I1818" s="13">
        <v>3400</v>
      </c>
      <c r="J1818" s="13">
        <v>0</v>
      </c>
      <c r="K1818" s="13">
        <v>0</v>
      </c>
      <c r="L1818" s="13">
        <v>0</v>
      </c>
      <c r="M1818" s="13">
        <v>3400</v>
      </c>
      <c r="N1818" s="13">
        <v>36800</v>
      </c>
      <c r="O1818" s="13">
        <v>36000</v>
      </c>
      <c r="P1818" s="13">
        <v>0</v>
      </c>
      <c r="Q1818" s="13">
        <v>1000</v>
      </c>
      <c r="R1818" s="13">
        <v>177200</v>
      </c>
      <c r="S1818" s="13">
        <v>251000</v>
      </c>
      <c r="T1818" s="13">
        <v>36800</v>
      </c>
      <c r="U1818" s="13">
        <v>39400</v>
      </c>
      <c r="V1818" s="13">
        <v>0</v>
      </c>
      <c r="W1818" s="13">
        <v>1000</v>
      </c>
      <c r="X1818" s="13">
        <v>177200</v>
      </c>
      <c r="Y1818" s="13">
        <v>254400</v>
      </c>
    </row>
    <row r="1819" spans="2:25" x14ac:dyDescent="0.25">
      <c r="B1819" s="2">
        <v>1814</v>
      </c>
      <c r="C1819" s="2">
        <v>2013</v>
      </c>
      <c r="D1819" s="1">
        <v>68040</v>
      </c>
      <c r="E1819" t="s">
        <v>1274</v>
      </c>
      <c r="F1819" s="2" t="s">
        <v>1</v>
      </c>
      <c r="G1819" s="13">
        <v>88907500</v>
      </c>
      <c r="H1819" s="13">
        <v>11000</v>
      </c>
      <c r="I1819" s="13">
        <v>1692500</v>
      </c>
      <c r="J1819" s="13">
        <v>0</v>
      </c>
      <c r="K1819" s="13">
        <v>0</v>
      </c>
      <c r="L1819" s="13">
        <v>85000</v>
      </c>
      <c r="M1819" s="13">
        <v>1788500</v>
      </c>
      <c r="N1819" s="13">
        <v>86600</v>
      </c>
      <c r="O1819" s="13">
        <v>78200</v>
      </c>
      <c r="P1819" s="13">
        <v>0</v>
      </c>
      <c r="Q1819" s="13">
        <v>-800</v>
      </c>
      <c r="R1819" s="13">
        <v>356600</v>
      </c>
      <c r="S1819" s="13">
        <v>520600</v>
      </c>
      <c r="T1819" s="13">
        <v>97600</v>
      </c>
      <c r="U1819" s="13">
        <v>1770700</v>
      </c>
      <c r="V1819" s="13">
        <v>0</v>
      </c>
      <c r="W1819" s="13">
        <v>-800</v>
      </c>
      <c r="X1819" s="13">
        <v>441600</v>
      </c>
      <c r="Y1819" s="13">
        <v>2309100</v>
      </c>
    </row>
    <row r="1820" spans="2:25" x14ac:dyDescent="0.25">
      <c r="B1820" s="2">
        <v>1815</v>
      </c>
      <c r="C1820" s="2">
        <v>2013</v>
      </c>
      <c r="D1820" s="1">
        <v>68042</v>
      </c>
      <c r="E1820" t="s">
        <v>1275</v>
      </c>
      <c r="F1820" s="2" t="s">
        <v>1</v>
      </c>
      <c r="G1820" s="13">
        <v>55836200</v>
      </c>
      <c r="H1820" s="13">
        <v>4600</v>
      </c>
      <c r="I1820" s="13">
        <v>49000</v>
      </c>
      <c r="J1820" s="13">
        <v>0</v>
      </c>
      <c r="K1820" s="13">
        <v>0</v>
      </c>
      <c r="L1820" s="13">
        <v>2900</v>
      </c>
      <c r="M1820" s="13">
        <v>56500</v>
      </c>
      <c r="N1820" s="13">
        <v>151400</v>
      </c>
      <c r="O1820" s="13">
        <v>126800</v>
      </c>
      <c r="P1820" s="13">
        <v>700</v>
      </c>
      <c r="Q1820" s="13">
        <v>0</v>
      </c>
      <c r="R1820" s="13">
        <v>153200</v>
      </c>
      <c r="S1820" s="13">
        <v>432100</v>
      </c>
      <c r="T1820" s="13">
        <v>156000</v>
      </c>
      <c r="U1820" s="13">
        <v>175800</v>
      </c>
      <c r="V1820" s="13">
        <v>700</v>
      </c>
      <c r="W1820" s="13">
        <v>0</v>
      </c>
      <c r="X1820" s="13">
        <v>156100</v>
      </c>
      <c r="Y1820" s="13">
        <v>488600</v>
      </c>
    </row>
    <row r="1821" spans="2:25" x14ac:dyDescent="0.25">
      <c r="B1821" s="2">
        <v>1816</v>
      </c>
      <c r="C1821" s="2">
        <v>2013</v>
      </c>
      <c r="D1821" s="1">
        <v>68044</v>
      </c>
      <c r="E1821" t="s">
        <v>539</v>
      </c>
      <c r="F1821" s="2" t="s">
        <v>1</v>
      </c>
      <c r="G1821" s="13">
        <v>33946100</v>
      </c>
      <c r="H1821" s="13">
        <v>0</v>
      </c>
      <c r="I1821" s="13">
        <v>0</v>
      </c>
      <c r="J1821" s="13">
        <v>0</v>
      </c>
      <c r="K1821" s="13">
        <v>0</v>
      </c>
      <c r="L1821" s="13">
        <v>200</v>
      </c>
      <c r="M1821" s="13">
        <v>200</v>
      </c>
      <c r="N1821" s="13">
        <v>22000</v>
      </c>
      <c r="O1821" s="13">
        <v>4300</v>
      </c>
      <c r="P1821" s="13">
        <v>0</v>
      </c>
      <c r="Q1821" s="13">
        <v>0</v>
      </c>
      <c r="R1821" s="13">
        <v>326800</v>
      </c>
      <c r="S1821" s="13">
        <v>353100</v>
      </c>
      <c r="T1821" s="13">
        <v>22000</v>
      </c>
      <c r="U1821" s="13">
        <v>4300</v>
      </c>
      <c r="V1821" s="13">
        <v>0</v>
      </c>
      <c r="W1821" s="13">
        <v>0</v>
      </c>
      <c r="X1821" s="13">
        <v>327000</v>
      </c>
      <c r="Y1821" s="13">
        <v>353300</v>
      </c>
    </row>
    <row r="1822" spans="2:25" x14ac:dyDescent="0.25">
      <c r="B1822" s="2">
        <v>1817</v>
      </c>
      <c r="C1822" s="2">
        <v>2013</v>
      </c>
      <c r="D1822" s="1">
        <v>68106</v>
      </c>
      <c r="E1822" t="s">
        <v>1024</v>
      </c>
      <c r="F1822" s="2" t="s">
        <v>19</v>
      </c>
      <c r="G1822" s="13">
        <v>3007400</v>
      </c>
      <c r="H1822" s="13">
        <v>0</v>
      </c>
      <c r="I1822" s="13">
        <v>0</v>
      </c>
      <c r="J1822" s="13">
        <v>0</v>
      </c>
      <c r="K1822" s="13">
        <v>0</v>
      </c>
      <c r="L1822" s="13">
        <v>0</v>
      </c>
      <c r="M1822" s="13">
        <v>0</v>
      </c>
      <c r="N1822" s="13">
        <v>14100</v>
      </c>
      <c r="O1822" s="13">
        <v>20700</v>
      </c>
      <c r="P1822" s="13">
        <v>0</v>
      </c>
      <c r="Q1822" s="13">
        <v>-500</v>
      </c>
      <c r="R1822" s="13">
        <v>186900</v>
      </c>
      <c r="S1822" s="13">
        <v>221200</v>
      </c>
      <c r="T1822" s="13">
        <v>14100</v>
      </c>
      <c r="U1822" s="13">
        <v>20700</v>
      </c>
      <c r="V1822" s="13">
        <v>0</v>
      </c>
      <c r="W1822" s="13">
        <v>-500</v>
      </c>
      <c r="X1822" s="13">
        <v>186900</v>
      </c>
      <c r="Y1822" s="13">
        <v>221200</v>
      </c>
    </row>
    <row r="1823" spans="2:25" x14ac:dyDescent="0.25">
      <c r="B1823" s="2">
        <v>1818</v>
      </c>
      <c r="C1823" s="2">
        <v>2013</v>
      </c>
      <c r="D1823" s="1">
        <v>68121</v>
      </c>
      <c r="E1823" t="s">
        <v>1276</v>
      </c>
      <c r="F1823" s="2" t="s">
        <v>19</v>
      </c>
      <c r="G1823" s="13">
        <v>14210500</v>
      </c>
      <c r="H1823" s="13">
        <v>0</v>
      </c>
      <c r="I1823" s="13">
        <v>0</v>
      </c>
      <c r="J1823" s="13">
        <v>0</v>
      </c>
      <c r="K1823" s="13">
        <v>0</v>
      </c>
      <c r="L1823" s="13">
        <v>0</v>
      </c>
      <c r="M1823" s="13">
        <v>0</v>
      </c>
      <c r="N1823" s="13">
        <v>272400</v>
      </c>
      <c r="O1823" s="13">
        <v>93600</v>
      </c>
      <c r="P1823" s="13">
        <v>0</v>
      </c>
      <c r="Q1823" s="13">
        <v>0</v>
      </c>
      <c r="R1823" s="13">
        <v>214500</v>
      </c>
      <c r="S1823" s="13">
        <v>580500</v>
      </c>
      <c r="T1823" s="13">
        <v>272400</v>
      </c>
      <c r="U1823" s="13">
        <v>93600</v>
      </c>
      <c r="V1823" s="13">
        <v>0</v>
      </c>
      <c r="W1823" s="13">
        <v>0</v>
      </c>
      <c r="X1823" s="13">
        <v>214500</v>
      </c>
      <c r="Y1823" s="13">
        <v>580500</v>
      </c>
    </row>
    <row r="1824" spans="2:25" x14ac:dyDescent="0.25">
      <c r="B1824" s="2">
        <v>1819</v>
      </c>
      <c r="C1824" s="2">
        <v>2013</v>
      </c>
      <c r="D1824" s="1">
        <v>68126</v>
      </c>
      <c r="E1824" t="s">
        <v>197</v>
      </c>
      <c r="F1824" s="2" t="s">
        <v>19</v>
      </c>
      <c r="G1824" s="13">
        <v>65875100</v>
      </c>
      <c r="H1824" s="13">
        <v>0</v>
      </c>
      <c r="I1824" s="13">
        <v>0</v>
      </c>
      <c r="J1824" s="13">
        <v>0</v>
      </c>
      <c r="K1824" s="13">
        <v>0</v>
      </c>
      <c r="L1824" s="13">
        <v>0</v>
      </c>
      <c r="M1824" s="13">
        <v>0</v>
      </c>
      <c r="N1824" s="13">
        <v>424400</v>
      </c>
      <c r="O1824" s="13">
        <v>168800</v>
      </c>
      <c r="P1824" s="13">
        <v>40100</v>
      </c>
      <c r="Q1824" s="13">
        <v>-98700</v>
      </c>
      <c r="R1824" s="13">
        <v>206700</v>
      </c>
      <c r="S1824" s="13">
        <v>741300</v>
      </c>
      <c r="T1824" s="13">
        <v>424400</v>
      </c>
      <c r="U1824" s="13">
        <v>168800</v>
      </c>
      <c r="V1824" s="13">
        <v>40100</v>
      </c>
      <c r="W1824" s="13">
        <v>-98700</v>
      </c>
      <c r="X1824" s="13">
        <v>206700</v>
      </c>
      <c r="Y1824" s="13">
        <v>741300</v>
      </c>
    </row>
    <row r="1825" spans="2:25" x14ac:dyDescent="0.25">
      <c r="B1825" s="2">
        <v>1820</v>
      </c>
      <c r="C1825" s="2">
        <v>2013</v>
      </c>
      <c r="D1825" s="1">
        <v>68141</v>
      </c>
      <c r="E1825" t="s">
        <v>1265</v>
      </c>
      <c r="F1825" s="2" t="s">
        <v>19</v>
      </c>
      <c r="G1825" s="13">
        <v>61940000</v>
      </c>
      <c r="H1825" s="13">
        <v>71100</v>
      </c>
      <c r="I1825" s="13">
        <v>40200</v>
      </c>
      <c r="J1825" s="13">
        <v>0</v>
      </c>
      <c r="K1825" s="13">
        <v>0</v>
      </c>
      <c r="L1825" s="13">
        <v>93400</v>
      </c>
      <c r="M1825" s="13">
        <v>204700</v>
      </c>
      <c r="N1825" s="13">
        <v>880100</v>
      </c>
      <c r="O1825" s="13">
        <v>317700</v>
      </c>
      <c r="P1825" s="13">
        <v>0</v>
      </c>
      <c r="Q1825" s="13">
        <v>0</v>
      </c>
      <c r="R1825" s="13">
        <v>95900</v>
      </c>
      <c r="S1825" s="13">
        <v>1293700</v>
      </c>
      <c r="T1825" s="13">
        <v>951200</v>
      </c>
      <c r="U1825" s="13">
        <v>357900</v>
      </c>
      <c r="V1825" s="13">
        <v>0</v>
      </c>
      <c r="W1825" s="13">
        <v>0</v>
      </c>
      <c r="X1825" s="13">
        <v>189300</v>
      </c>
      <c r="Y1825" s="13">
        <v>1498400</v>
      </c>
    </row>
    <row r="1826" spans="2:25" x14ac:dyDescent="0.25">
      <c r="B1826" s="2">
        <v>1821</v>
      </c>
      <c r="C1826" s="2">
        <v>2013</v>
      </c>
      <c r="D1826" s="1">
        <v>68165</v>
      </c>
      <c r="E1826" t="s">
        <v>1277</v>
      </c>
      <c r="F1826" s="2" t="s">
        <v>19</v>
      </c>
      <c r="G1826" s="13">
        <v>6730600</v>
      </c>
      <c r="H1826" s="13">
        <v>0</v>
      </c>
      <c r="I1826" s="13">
        <v>0</v>
      </c>
      <c r="J1826" s="13">
        <v>0</v>
      </c>
      <c r="K1826" s="13">
        <v>0</v>
      </c>
      <c r="L1826" s="13">
        <v>0</v>
      </c>
      <c r="M1826" s="13">
        <v>0</v>
      </c>
      <c r="N1826" s="13">
        <v>19900</v>
      </c>
      <c r="O1826" s="13">
        <v>4200</v>
      </c>
      <c r="P1826" s="13">
        <v>0</v>
      </c>
      <c r="Q1826" s="13">
        <v>0</v>
      </c>
      <c r="R1826" s="13">
        <v>0</v>
      </c>
      <c r="S1826" s="13">
        <v>24100</v>
      </c>
      <c r="T1826" s="13">
        <v>19900</v>
      </c>
      <c r="U1826" s="13">
        <v>4200</v>
      </c>
      <c r="V1826" s="13">
        <v>0</v>
      </c>
      <c r="W1826" s="13">
        <v>0</v>
      </c>
      <c r="X1826" s="13">
        <v>0</v>
      </c>
      <c r="Y1826" s="13">
        <v>24100</v>
      </c>
    </row>
    <row r="1827" spans="2:25" x14ac:dyDescent="0.25">
      <c r="B1827" s="2">
        <v>1822</v>
      </c>
      <c r="C1827" s="2">
        <v>2013</v>
      </c>
      <c r="D1827" s="1">
        <v>68181</v>
      </c>
      <c r="E1827" t="s">
        <v>1273</v>
      </c>
      <c r="F1827" s="2" t="s">
        <v>19</v>
      </c>
      <c r="G1827" s="13">
        <v>15565900</v>
      </c>
      <c r="H1827" s="13">
        <v>24700</v>
      </c>
      <c r="I1827" s="13">
        <v>81100</v>
      </c>
      <c r="J1827" s="13">
        <v>0</v>
      </c>
      <c r="K1827" s="13">
        <v>0</v>
      </c>
      <c r="L1827" s="13">
        <v>32600</v>
      </c>
      <c r="M1827" s="13">
        <v>138400</v>
      </c>
      <c r="N1827" s="13">
        <v>83300</v>
      </c>
      <c r="O1827" s="13">
        <v>29600</v>
      </c>
      <c r="P1827" s="13">
        <v>0</v>
      </c>
      <c r="Q1827" s="13">
        <v>0</v>
      </c>
      <c r="R1827" s="13">
        <v>19400</v>
      </c>
      <c r="S1827" s="13">
        <v>132300</v>
      </c>
      <c r="T1827" s="13">
        <v>108000</v>
      </c>
      <c r="U1827" s="13">
        <v>110700</v>
      </c>
      <c r="V1827" s="13">
        <v>0</v>
      </c>
      <c r="W1827" s="13">
        <v>0</v>
      </c>
      <c r="X1827" s="13">
        <v>52000</v>
      </c>
      <c r="Y1827" s="13">
        <v>270700</v>
      </c>
    </row>
    <row r="1828" spans="2:25" x14ac:dyDescent="0.25">
      <c r="B1828" s="2">
        <v>1823</v>
      </c>
      <c r="C1828" s="2">
        <v>2013</v>
      </c>
      <c r="D1828" s="1">
        <v>68211</v>
      </c>
      <c r="E1828" t="s">
        <v>1278</v>
      </c>
      <c r="F1828" s="2" t="s">
        <v>20</v>
      </c>
      <c r="G1828" s="13">
        <v>219289700</v>
      </c>
      <c r="H1828" s="13">
        <v>1142400</v>
      </c>
      <c r="I1828" s="13">
        <v>2619700</v>
      </c>
      <c r="J1828" s="13">
        <v>0</v>
      </c>
      <c r="K1828" s="13">
        <v>0</v>
      </c>
      <c r="L1828" s="13">
        <v>2791700</v>
      </c>
      <c r="M1828" s="13">
        <v>6553800</v>
      </c>
      <c r="N1828" s="13">
        <v>4583100</v>
      </c>
      <c r="O1828" s="13">
        <v>1945100</v>
      </c>
      <c r="P1828" s="13">
        <v>0</v>
      </c>
      <c r="Q1828" s="13">
        <v>15300</v>
      </c>
      <c r="R1828" s="13">
        <v>1247100</v>
      </c>
      <c r="S1828" s="13">
        <v>7790600</v>
      </c>
      <c r="T1828" s="13">
        <v>5725500</v>
      </c>
      <c r="U1828" s="13">
        <v>4564800</v>
      </c>
      <c r="V1828" s="13">
        <v>0</v>
      </c>
      <c r="W1828" s="13">
        <v>15300</v>
      </c>
      <c r="X1828" s="13">
        <v>4038800</v>
      </c>
      <c r="Y1828" s="13">
        <v>14344400</v>
      </c>
    </row>
    <row r="1829" spans="2:25" x14ac:dyDescent="0.25">
      <c r="B1829" s="2">
        <v>1824</v>
      </c>
      <c r="C1829" s="2">
        <v>2013</v>
      </c>
      <c r="D1829" s="1">
        <v>68251</v>
      </c>
      <c r="E1829" t="s">
        <v>1279</v>
      </c>
      <c r="F1829" s="2" t="s">
        <v>20</v>
      </c>
      <c r="G1829" s="13">
        <v>76293000</v>
      </c>
      <c r="H1829" s="13">
        <v>979600</v>
      </c>
      <c r="I1829" s="13">
        <v>4961200</v>
      </c>
      <c r="J1829" s="13">
        <v>0</v>
      </c>
      <c r="K1829" s="13">
        <v>0</v>
      </c>
      <c r="L1829" s="13">
        <v>126200</v>
      </c>
      <c r="M1829" s="13">
        <v>6067000</v>
      </c>
      <c r="N1829" s="13">
        <v>647100</v>
      </c>
      <c r="O1829" s="13">
        <v>518400</v>
      </c>
      <c r="P1829" s="13">
        <v>0</v>
      </c>
      <c r="Q1829" s="13">
        <v>0</v>
      </c>
      <c r="R1829" s="13">
        <v>48800</v>
      </c>
      <c r="S1829" s="13">
        <v>1214300</v>
      </c>
      <c r="T1829" s="13">
        <v>1626700</v>
      </c>
      <c r="U1829" s="13">
        <v>5479600</v>
      </c>
      <c r="V1829" s="13">
        <v>0</v>
      </c>
      <c r="W1829" s="13">
        <v>0</v>
      </c>
      <c r="X1829" s="13">
        <v>175000</v>
      </c>
      <c r="Y1829" s="13">
        <v>7281300</v>
      </c>
    </row>
    <row r="1830" spans="2:25" x14ac:dyDescent="0.25">
      <c r="B1830" s="2">
        <v>1825</v>
      </c>
      <c r="C1830" s="2">
        <v>2013</v>
      </c>
      <c r="D1830" s="1">
        <v>68252</v>
      </c>
      <c r="E1830" t="s">
        <v>481</v>
      </c>
      <c r="F1830" s="2" t="s">
        <v>20</v>
      </c>
      <c r="G1830" s="13">
        <v>50759200</v>
      </c>
      <c r="H1830" s="13">
        <v>367800</v>
      </c>
      <c r="I1830" s="13">
        <v>701300</v>
      </c>
      <c r="J1830" s="13">
        <v>0</v>
      </c>
      <c r="K1830" s="13">
        <v>0</v>
      </c>
      <c r="L1830" s="13">
        <v>22700</v>
      </c>
      <c r="M1830" s="13">
        <v>1091800</v>
      </c>
      <c r="N1830" s="13">
        <v>174500</v>
      </c>
      <c r="O1830" s="13">
        <v>237500</v>
      </c>
      <c r="P1830" s="13">
        <v>0</v>
      </c>
      <c r="Q1830" s="13">
        <v>0</v>
      </c>
      <c r="R1830" s="13">
        <v>20500</v>
      </c>
      <c r="S1830" s="13">
        <v>432500</v>
      </c>
      <c r="T1830" s="13">
        <v>542300</v>
      </c>
      <c r="U1830" s="13">
        <v>938800</v>
      </c>
      <c r="V1830" s="13">
        <v>0</v>
      </c>
      <c r="W1830" s="13">
        <v>0</v>
      </c>
      <c r="X1830" s="13">
        <v>43200</v>
      </c>
      <c r="Y1830" s="13">
        <v>1524300</v>
      </c>
    </row>
    <row r="1831" spans="2:25" x14ac:dyDescent="0.25">
      <c r="B1831" s="2">
        <v>1826</v>
      </c>
      <c r="C1831" s="2">
        <v>2013</v>
      </c>
      <c r="D1831" s="1">
        <v>68261</v>
      </c>
      <c r="E1831" t="s">
        <v>888</v>
      </c>
      <c r="F1831" s="2" t="s">
        <v>20</v>
      </c>
      <c r="G1831" s="13">
        <v>242742500</v>
      </c>
      <c r="H1831" s="13">
        <v>280400</v>
      </c>
      <c r="I1831" s="13">
        <v>1140000</v>
      </c>
      <c r="J1831" s="13">
        <v>0</v>
      </c>
      <c r="K1831" s="13">
        <v>0</v>
      </c>
      <c r="L1831" s="13">
        <v>3700</v>
      </c>
      <c r="M1831" s="13">
        <v>1424100</v>
      </c>
      <c r="N1831" s="13">
        <v>3691400</v>
      </c>
      <c r="O1831" s="13">
        <v>1314000</v>
      </c>
      <c r="P1831" s="13">
        <v>7100</v>
      </c>
      <c r="Q1831" s="13">
        <v>-9600</v>
      </c>
      <c r="R1831" s="13">
        <v>433800</v>
      </c>
      <c r="S1831" s="13">
        <v>5436700</v>
      </c>
      <c r="T1831" s="13">
        <v>3971800</v>
      </c>
      <c r="U1831" s="13">
        <v>2454000</v>
      </c>
      <c r="V1831" s="13">
        <v>7100</v>
      </c>
      <c r="W1831" s="13">
        <v>-9600</v>
      </c>
      <c r="X1831" s="13">
        <v>437500</v>
      </c>
      <c r="Y1831" s="13">
        <v>6860800</v>
      </c>
    </row>
    <row r="1832" spans="2:25" x14ac:dyDescent="0.25">
      <c r="B1832" s="2">
        <v>1827</v>
      </c>
      <c r="C1832" s="2">
        <v>2013</v>
      </c>
      <c r="D1832" s="1">
        <v>68291</v>
      </c>
      <c r="E1832" t="s">
        <v>1274</v>
      </c>
      <c r="F1832" s="2" t="s">
        <v>20</v>
      </c>
      <c r="G1832" s="13">
        <v>396994300</v>
      </c>
      <c r="H1832" s="13">
        <v>1496300</v>
      </c>
      <c r="I1832" s="13">
        <v>5373400</v>
      </c>
      <c r="J1832" s="13">
        <v>0</v>
      </c>
      <c r="K1832" s="13">
        <v>0</v>
      </c>
      <c r="L1832" s="13">
        <v>561200</v>
      </c>
      <c r="M1832" s="13">
        <v>7430900</v>
      </c>
      <c r="N1832" s="13">
        <v>9113000</v>
      </c>
      <c r="O1832" s="13">
        <v>3225300</v>
      </c>
      <c r="P1832" s="13">
        <v>0</v>
      </c>
      <c r="Q1832" s="13">
        <v>-4900</v>
      </c>
      <c r="R1832" s="13">
        <v>2782000</v>
      </c>
      <c r="S1832" s="13">
        <v>15115400</v>
      </c>
      <c r="T1832" s="13">
        <v>10609300</v>
      </c>
      <c r="U1832" s="13">
        <v>8598700</v>
      </c>
      <c r="V1832" s="13">
        <v>0</v>
      </c>
      <c r="W1832" s="13">
        <v>-4900</v>
      </c>
      <c r="X1832" s="13">
        <v>3343200</v>
      </c>
      <c r="Y1832" s="13">
        <v>22546300</v>
      </c>
    </row>
    <row r="1833" spans="2:25" x14ac:dyDescent="0.25">
      <c r="B1833" s="2">
        <v>1828</v>
      </c>
      <c r="C1833" s="2">
        <v>2013</v>
      </c>
      <c r="D1833" s="1">
        <v>68292</v>
      </c>
      <c r="E1833" t="s">
        <v>1275</v>
      </c>
      <c r="F1833" s="2" t="s">
        <v>20</v>
      </c>
      <c r="G1833" s="13">
        <v>88041700</v>
      </c>
      <c r="H1833" s="13">
        <v>641800</v>
      </c>
      <c r="I1833" s="13">
        <v>2352600</v>
      </c>
      <c r="J1833" s="13">
        <v>0</v>
      </c>
      <c r="K1833" s="13">
        <v>0</v>
      </c>
      <c r="L1833" s="13">
        <v>40900</v>
      </c>
      <c r="M1833" s="13">
        <v>3035300</v>
      </c>
      <c r="N1833" s="13">
        <v>844100</v>
      </c>
      <c r="O1833" s="13">
        <v>777300</v>
      </c>
      <c r="P1833" s="13">
        <v>0</v>
      </c>
      <c r="Q1833" s="13">
        <v>0</v>
      </c>
      <c r="R1833" s="13">
        <v>163100</v>
      </c>
      <c r="S1833" s="13">
        <v>1784500</v>
      </c>
      <c r="T1833" s="13">
        <v>1485900</v>
      </c>
      <c r="U1833" s="13">
        <v>3129900</v>
      </c>
      <c r="V1833" s="13">
        <v>0</v>
      </c>
      <c r="W1833" s="13">
        <v>0</v>
      </c>
      <c r="X1833" s="13">
        <v>204000</v>
      </c>
      <c r="Y1833" s="13">
        <v>4819800</v>
      </c>
    </row>
    <row r="1834" spans="2:25" x14ac:dyDescent="0.25">
      <c r="B1834" s="2">
        <v>1829</v>
      </c>
      <c r="C1834" s="2">
        <v>2013</v>
      </c>
      <c r="D1834" s="1">
        <v>69002</v>
      </c>
      <c r="E1834" t="s">
        <v>421</v>
      </c>
      <c r="F1834" s="2" t="s">
        <v>1</v>
      </c>
      <c r="G1834" s="13">
        <v>83868600</v>
      </c>
      <c r="H1834" s="13">
        <v>13700</v>
      </c>
      <c r="I1834" s="13">
        <v>47700</v>
      </c>
      <c r="J1834" s="13">
        <v>0</v>
      </c>
      <c r="K1834" s="13">
        <v>0</v>
      </c>
      <c r="L1834" s="13">
        <v>2300</v>
      </c>
      <c r="M1834" s="13">
        <v>63700</v>
      </c>
      <c r="N1834" s="13">
        <v>114300</v>
      </c>
      <c r="O1834" s="13">
        <v>885800</v>
      </c>
      <c r="P1834" s="13">
        <v>0</v>
      </c>
      <c r="Q1834" s="13">
        <v>1000</v>
      </c>
      <c r="R1834" s="13">
        <v>128100</v>
      </c>
      <c r="S1834" s="13">
        <v>1129200</v>
      </c>
      <c r="T1834" s="13">
        <v>128000</v>
      </c>
      <c r="U1834" s="13">
        <v>933500</v>
      </c>
      <c r="V1834" s="13">
        <v>0</v>
      </c>
      <c r="W1834" s="13">
        <v>1000</v>
      </c>
      <c r="X1834" s="13">
        <v>130400</v>
      </c>
      <c r="Y1834" s="13">
        <v>1192900</v>
      </c>
    </row>
    <row r="1835" spans="2:25" x14ac:dyDescent="0.25">
      <c r="B1835" s="2">
        <v>1830</v>
      </c>
      <c r="C1835" s="2">
        <v>2013</v>
      </c>
      <c r="D1835" s="1">
        <v>69004</v>
      </c>
      <c r="E1835" t="s">
        <v>1203</v>
      </c>
      <c r="F1835" s="2" t="s">
        <v>1</v>
      </c>
      <c r="G1835" s="13">
        <v>85519700</v>
      </c>
      <c r="H1835" s="13">
        <v>100</v>
      </c>
      <c r="I1835" s="13">
        <v>2500</v>
      </c>
      <c r="J1835" s="13">
        <v>0</v>
      </c>
      <c r="K1835" s="13">
        <v>0</v>
      </c>
      <c r="L1835" s="13">
        <v>18000</v>
      </c>
      <c r="M1835" s="13">
        <v>20600</v>
      </c>
      <c r="N1835" s="13">
        <v>28200</v>
      </c>
      <c r="O1835" s="13">
        <v>69200</v>
      </c>
      <c r="P1835" s="13">
        <v>0</v>
      </c>
      <c r="Q1835" s="13">
        <v>-31200</v>
      </c>
      <c r="R1835" s="13">
        <v>37500</v>
      </c>
      <c r="S1835" s="13">
        <v>103700</v>
      </c>
      <c r="T1835" s="13">
        <v>28300</v>
      </c>
      <c r="U1835" s="13">
        <v>71700</v>
      </c>
      <c r="V1835" s="13">
        <v>0</v>
      </c>
      <c r="W1835" s="13">
        <v>-31200</v>
      </c>
      <c r="X1835" s="13">
        <v>55500</v>
      </c>
      <c r="Y1835" s="13">
        <v>124300</v>
      </c>
    </row>
    <row r="1836" spans="2:25" x14ac:dyDescent="0.25">
      <c r="B1836" s="2">
        <v>1831</v>
      </c>
      <c r="C1836" s="2">
        <v>2013</v>
      </c>
      <c r="D1836" s="1">
        <v>69006</v>
      </c>
      <c r="E1836" t="s">
        <v>1280</v>
      </c>
      <c r="F1836" s="2" t="s">
        <v>1</v>
      </c>
      <c r="G1836" s="13">
        <v>96162800</v>
      </c>
      <c r="H1836" s="13">
        <v>0</v>
      </c>
      <c r="I1836" s="13">
        <v>0</v>
      </c>
      <c r="J1836" s="13">
        <v>0</v>
      </c>
      <c r="K1836" s="13">
        <v>0</v>
      </c>
      <c r="L1836" s="13">
        <v>0</v>
      </c>
      <c r="M1836" s="13">
        <v>0</v>
      </c>
      <c r="N1836" s="13">
        <v>20700</v>
      </c>
      <c r="O1836" s="13">
        <v>21000</v>
      </c>
      <c r="P1836" s="13">
        <v>0</v>
      </c>
      <c r="Q1836" s="13">
        <v>0</v>
      </c>
      <c r="R1836" s="13">
        <v>93100</v>
      </c>
      <c r="S1836" s="13">
        <v>134800</v>
      </c>
      <c r="T1836" s="13">
        <v>20700</v>
      </c>
      <c r="U1836" s="13">
        <v>21000</v>
      </c>
      <c r="V1836" s="13">
        <v>0</v>
      </c>
      <c r="W1836" s="13">
        <v>0</v>
      </c>
      <c r="X1836" s="13">
        <v>93100</v>
      </c>
      <c r="Y1836" s="13">
        <v>134800</v>
      </c>
    </row>
    <row r="1837" spans="2:25" x14ac:dyDescent="0.25">
      <c r="B1837" s="2">
        <v>1832</v>
      </c>
      <c r="C1837" s="2">
        <v>2013</v>
      </c>
      <c r="D1837" s="1">
        <v>69008</v>
      </c>
      <c r="E1837" t="s">
        <v>1281</v>
      </c>
      <c r="F1837" s="2" t="s">
        <v>1</v>
      </c>
      <c r="G1837" s="13">
        <v>96838900</v>
      </c>
      <c r="H1837" s="13">
        <v>0</v>
      </c>
      <c r="I1837" s="13">
        <v>0</v>
      </c>
      <c r="J1837" s="13">
        <v>0</v>
      </c>
      <c r="K1837" s="13">
        <v>0</v>
      </c>
      <c r="L1837" s="13">
        <v>0</v>
      </c>
      <c r="M1837" s="13">
        <v>0</v>
      </c>
      <c r="N1837" s="13">
        <v>202900</v>
      </c>
      <c r="O1837" s="13">
        <v>340300</v>
      </c>
      <c r="P1837" s="13">
        <v>0</v>
      </c>
      <c r="Q1837" s="13">
        <v>37100</v>
      </c>
      <c r="R1837" s="13">
        <v>373100</v>
      </c>
      <c r="S1837" s="13">
        <v>953400</v>
      </c>
      <c r="T1837" s="13">
        <v>202900</v>
      </c>
      <c r="U1837" s="13">
        <v>340300</v>
      </c>
      <c r="V1837" s="13">
        <v>0</v>
      </c>
      <c r="W1837" s="13">
        <v>37100</v>
      </c>
      <c r="X1837" s="13">
        <v>373100</v>
      </c>
      <c r="Y1837" s="13">
        <v>953400</v>
      </c>
    </row>
    <row r="1838" spans="2:25" x14ac:dyDescent="0.25">
      <c r="B1838" s="2">
        <v>1833</v>
      </c>
      <c r="C1838" s="2">
        <v>2013</v>
      </c>
      <c r="D1838" s="1">
        <v>69010</v>
      </c>
      <c r="E1838" t="s">
        <v>286</v>
      </c>
      <c r="F1838" s="2" t="s">
        <v>1</v>
      </c>
      <c r="G1838" s="13">
        <v>90120300</v>
      </c>
      <c r="H1838" s="13">
        <v>200</v>
      </c>
      <c r="I1838" s="13">
        <v>0</v>
      </c>
      <c r="J1838" s="13">
        <v>0</v>
      </c>
      <c r="K1838" s="13">
        <v>0</v>
      </c>
      <c r="L1838" s="13">
        <v>100</v>
      </c>
      <c r="M1838" s="13">
        <v>300</v>
      </c>
      <c r="N1838" s="13">
        <v>8800</v>
      </c>
      <c r="O1838" s="13">
        <v>68100</v>
      </c>
      <c r="P1838" s="13">
        <v>0</v>
      </c>
      <c r="Q1838" s="13">
        <v>0</v>
      </c>
      <c r="R1838" s="13">
        <v>142600</v>
      </c>
      <c r="S1838" s="13">
        <v>219500</v>
      </c>
      <c r="T1838" s="13">
        <v>9000</v>
      </c>
      <c r="U1838" s="13">
        <v>68100</v>
      </c>
      <c r="V1838" s="13">
        <v>0</v>
      </c>
      <c r="W1838" s="13">
        <v>0</v>
      </c>
      <c r="X1838" s="13">
        <v>142700</v>
      </c>
      <c r="Y1838" s="13">
        <v>219800</v>
      </c>
    </row>
    <row r="1839" spans="2:25" x14ac:dyDescent="0.25">
      <c r="B1839" s="2">
        <v>1834</v>
      </c>
      <c r="C1839" s="2">
        <v>2013</v>
      </c>
      <c r="D1839" s="1">
        <v>69012</v>
      </c>
      <c r="E1839" t="s">
        <v>1282</v>
      </c>
      <c r="F1839" s="2" t="s">
        <v>1</v>
      </c>
      <c r="G1839" s="13">
        <v>72297100</v>
      </c>
      <c r="H1839" s="13">
        <v>0</v>
      </c>
      <c r="I1839" s="13">
        <v>500</v>
      </c>
      <c r="J1839" s="13">
        <v>0</v>
      </c>
      <c r="K1839" s="13">
        <v>0</v>
      </c>
      <c r="L1839" s="13">
        <v>0</v>
      </c>
      <c r="M1839" s="13">
        <v>500</v>
      </c>
      <c r="N1839" s="13">
        <v>13300</v>
      </c>
      <c r="O1839" s="13">
        <v>142200</v>
      </c>
      <c r="P1839" s="13">
        <v>500</v>
      </c>
      <c r="Q1839" s="13">
        <v>0</v>
      </c>
      <c r="R1839" s="13">
        <v>25300</v>
      </c>
      <c r="S1839" s="13">
        <v>181300</v>
      </c>
      <c r="T1839" s="13">
        <v>13300</v>
      </c>
      <c r="U1839" s="13">
        <v>142700</v>
      </c>
      <c r="V1839" s="13">
        <v>500</v>
      </c>
      <c r="W1839" s="13">
        <v>0</v>
      </c>
      <c r="X1839" s="13">
        <v>25300</v>
      </c>
      <c r="Y1839" s="13">
        <v>181800</v>
      </c>
    </row>
    <row r="1840" spans="2:25" x14ac:dyDescent="0.25">
      <c r="B1840" s="2">
        <v>1835</v>
      </c>
      <c r="C1840" s="2">
        <v>2013</v>
      </c>
      <c r="D1840" s="1">
        <v>69014</v>
      </c>
      <c r="E1840" t="s">
        <v>806</v>
      </c>
      <c r="F1840" s="2" t="s">
        <v>1</v>
      </c>
      <c r="G1840" s="13">
        <v>171146600</v>
      </c>
      <c r="H1840" s="13">
        <v>0</v>
      </c>
      <c r="I1840" s="13">
        <v>0</v>
      </c>
      <c r="J1840" s="13">
        <v>0</v>
      </c>
      <c r="K1840" s="13">
        <v>0</v>
      </c>
      <c r="L1840" s="13">
        <v>0</v>
      </c>
      <c r="M1840" s="13">
        <v>0</v>
      </c>
      <c r="N1840" s="13">
        <v>55500</v>
      </c>
      <c r="O1840" s="13">
        <v>51400</v>
      </c>
      <c r="P1840" s="13">
        <v>0</v>
      </c>
      <c r="Q1840" s="13">
        <v>0</v>
      </c>
      <c r="R1840" s="13">
        <v>407000</v>
      </c>
      <c r="S1840" s="13">
        <v>513900</v>
      </c>
      <c r="T1840" s="13">
        <v>55500</v>
      </c>
      <c r="U1840" s="13">
        <v>51400</v>
      </c>
      <c r="V1840" s="13">
        <v>0</v>
      </c>
      <c r="W1840" s="13">
        <v>0</v>
      </c>
      <c r="X1840" s="13">
        <v>407000</v>
      </c>
      <c r="Y1840" s="13">
        <v>513900</v>
      </c>
    </row>
    <row r="1841" spans="2:25" x14ac:dyDescent="0.25">
      <c r="B1841" s="2">
        <v>1836</v>
      </c>
      <c r="C1841" s="2">
        <v>2013</v>
      </c>
      <c r="D1841" s="1">
        <v>69016</v>
      </c>
      <c r="E1841" t="s">
        <v>481</v>
      </c>
      <c r="F1841" s="2" t="s">
        <v>1</v>
      </c>
      <c r="G1841" s="13">
        <v>309330000</v>
      </c>
      <c r="H1841" s="13">
        <v>1800</v>
      </c>
      <c r="I1841" s="13">
        <v>17000</v>
      </c>
      <c r="J1841" s="13">
        <v>0</v>
      </c>
      <c r="K1841" s="13">
        <v>0</v>
      </c>
      <c r="L1841" s="13">
        <v>91400</v>
      </c>
      <c r="M1841" s="13">
        <v>110200</v>
      </c>
      <c r="N1841" s="13">
        <v>154400</v>
      </c>
      <c r="O1841" s="13">
        <v>216100</v>
      </c>
      <c r="P1841" s="13">
        <v>0</v>
      </c>
      <c r="Q1841" s="13">
        <v>0</v>
      </c>
      <c r="R1841" s="13">
        <v>366000</v>
      </c>
      <c r="S1841" s="13">
        <v>736500</v>
      </c>
      <c r="T1841" s="13">
        <v>156200</v>
      </c>
      <c r="U1841" s="13">
        <v>233100</v>
      </c>
      <c r="V1841" s="13">
        <v>0</v>
      </c>
      <c r="W1841" s="13">
        <v>0</v>
      </c>
      <c r="X1841" s="13">
        <v>457400</v>
      </c>
      <c r="Y1841" s="13">
        <v>846700</v>
      </c>
    </row>
    <row r="1842" spans="2:25" x14ac:dyDescent="0.25">
      <c r="B1842" s="2">
        <v>1837</v>
      </c>
      <c r="C1842" s="2">
        <v>2013</v>
      </c>
      <c r="D1842" s="1">
        <v>69018</v>
      </c>
      <c r="E1842" t="s">
        <v>1283</v>
      </c>
      <c r="F1842" s="2" t="s">
        <v>1</v>
      </c>
      <c r="G1842" s="13">
        <v>229235600</v>
      </c>
      <c r="H1842" s="13">
        <v>0</v>
      </c>
      <c r="I1842" s="13">
        <v>0</v>
      </c>
      <c r="J1842" s="13">
        <v>0</v>
      </c>
      <c r="K1842" s="13">
        <v>0</v>
      </c>
      <c r="L1842" s="13">
        <v>0</v>
      </c>
      <c r="M1842" s="13">
        <v>0</v>
      </c>
      <c r="N1842" s="13">
        <v>431200</v>
      </c>
      <c r="O1842" s="13">
        <v>530400</v>
      </c>
      <c r="P1842" s="13">
        <v>0</v>
      </c>
      <c r="Q1842" s="13">
        <v>0</v>
      </c>
      <c r="R1842" s="13">
        <v>454600</v>
      </c>
      <c r="S1842" s="13">
        <v>1416200</v>
      </c>
      <c r="T1842" s="13">
        <v>431200</v>
      </c>
      <c r="U1842" s="13">
        <v>530400</v>
      </c>
      <c r="V1842" s="13">
        <v>0</v>
      </c>
      <c r="W1842" s="13">
        <v>0</v>
      </c>
      <c r="X1842" s="13">
        <v>454600</v>
      </c>
      <c r="Y1842" s="13">
        <v>1416200</v>
      </c>
    </row>
    <row r="1843" spans="2:25" x14ac:dyDescent="0.25">
      <c r="B1843" s="2">
        <v>1838</v>
      </c>
      <c r="C1843" s="2">
        <v>2013</v>
      </c>
      <c r="D1843" s="1">
        <v>69020</v>
      </c>
      <c r="E1843" t="s">
        <v>1284</v>
      </c>
      <c r="F1843" s="2" t="s">
        <v>1</v>
      </c>
      <c r="G1843" s="13">
        <v>50097100</v>
      </c>
      <c r="H1843" s="13">
        <v>0</v>
      </c>
      <c r="I1843" s="13">
        <v>2000</v>
      </c>
      <c r="J1843" s="13">
        <v>0</v>
      </c>
      <c r="K1843" s="13">
        <v>0</v>
      </c>
      <c r="L1843" s="13">
        <v>0</v>
      </c>
      <c r="M1843" s="13">
        <v>2000</v>
      </c>
      <c r="N1843" s="13">
        <v>9300</v>
      </c>
      <c r="O1843" s="13">
        <v>220500</v>
      </c>
      <c r="P1843" s="13">
        <v>0</v>
      </c>
      <c r="Q1843" s="13">
        <v>0</v>
      </c>
      <c r="R1843" s="13">
        <v>64100</v>
      </c>
      <c r="S1843" s="13">
        <v>293900</v>
      </c>
      <c r="T1843" s="13">
        <v>9300</v>
      </c>
      <c r="U1843" s="13">
        <v>222500</v>
      </c>
      <c r="V1843" s="13">
        <v>0</v>
      </c>
      <c r="W1843" s="13">
        <v>0</v>
      </c>
      <c r="X1843" s="13">
        <v>64100</v>
      </c>
      <c r="Y1843" s="13">
        <v>295900</v>
      </c>
    </row>
    <row r="1844" spans="2:25" x14ac:dyDescent="0.25">
      <c r="B1844" s="2">
        <v>1839</v>
      </c>
      <c r="C1844" s="2">
        <v>2013</v>
      </c>
      <c r="D1844" s="1">
        <v>69022</v>
      </c>
      <c r="E1844" t="s">
        <v>1285</v>
      </c>
      <c r="F1844" s="2" t="s">
        <v>1</v>
      </c>
      <c r="G1844" s="13">
        <v>45504700</v>
      </c>
      <c r="H1844" s="13">
        <v>6400</v>
      </c>
      <c r="I1844" s="13">
        <v>30500</v>
      </c>
      <c r="J1844" s="13">
        <v>0</v>
      </c>
      <c r="K1844" s="13">
        <v>0</v>
      </c>
      <c r="L1844" s="13">
        <v>1000</v>
      </c>
      <c r="M1844" s="13">
        <v>37900</v>
      </c>
      <c r="N1844" s="13">
        <v>150500</v>
      </c>
      <c r="O1844" s="13">
        <v>726700</v>
      </c>
      <c r="P1844" s="13">
        <v>0</v>
      </c>
      <c r="Q1844" s="13">
        <v>0</v>
      </c>
      <c r="R1844" s="13">
        <v>201500</v>
      </c>
      <c r="S1844" s="13">
        <v>1078700</v>
      </c>
      <c r="T1844" s="13">
        <v>156900</v>
      </c>
      <c r="U1844" s="13">
        <v>757200</v>
      </c>
      <c r="V1844" s="13">
        <v>0</v>
      </c>
      <c r="W1844" s="13">
        <v>0</v>
      </c>
      <c r="X1844" s="13">
        <v>202500</v>
      </c>
      <c r="Y1844" s="13">
        <v>1116600</v>
      </c>
    </row>
    <row r="1845" spans="2:25" x14ac:dyDescent="0.25">
      <c r="B1845" s="2">
        <v>1840</v>
      </c>
      <c r="C1845" s="2">
        <v>2013</v>
      </c>
      <c r="D1845" s="1">
        <v>69024</v>
      </c>
      <c r="E1845" t="s">
        <v>1286</v>
      </c>
      <c r="F1845" s="2" t="s">
        <v>1</v>
      </c>
      <c r="G1845" s="13">
        <v>62227000</v>
      </c>
      <c r="H1845" s="13">
        <v>10000</v>
      </c>
      <c r="I1845" s="13">
        <v>33300</v>
      </c>
      <c r="J1845" s="13">
        <v>0</v>
      </c>
      <c r="K1845" s="13">
        <v>0</v>
      </c>
      <c r="L1845" s="13">
        <v>229800</v>
      </c>
      <c r="M1845" s="13">
        <v>273100</v>
      </c>
      <c r="N1845" s="13">
        <v>293000</v>
      </c>
      <c r="O1845" s="13">
        <v>164500</v>
      </c>
      <c r="P1845" s="13">
        <v>14700</v>
      </c>
      <c r="Q1845" s="13">
        <v>0</v>
      </c>
      <c r="R1845" s="13">
        <v>59800</v>
      </c>
      <c r="S1845" s="13">
        <v>532000</v>
      </c>
      <c r="T1845" s="13">
        <v>303000</v>
      </c>
      <c r="U1845" s="13">
        <v>197800</v>
      </c>
      <c r="V1845" s="13">
        <v>14700</v>
      </c>
      <c r="W1845" s="13">
        <v>0</v>
      </c>
      <c r="X1845" s="13">
        <v>289600</v>
      </c>
      <c r="Y1845" s="13">
        <v>805100</v>
      </c>
    </row>
    <row r="1846" spans="2:25" x14ac:dyDescent="0.25">
      <c r="B1846" s="2">
        <v>1841</v>
      </c>
      <c r="C1846" s="2">
        <v>2013</v>
      </c>
      <c r="D1846" s="1">
        <v>69026</v>
      </c>
      <c r="E1846" t="s">
        <v>1287</v>
      </c>
      <c r="F1846" s="2" t="s">
        <v>1</v>
      </c>
      <c r="G1846" s="13">
        <v>63379400</v>
      </c>
      <c r="H1846" s="13">
        <v>0</v>
      </c>
      <c r="I1846" s="13">
        <v>0</v>
      </c>
      <c r="J1846" s="13">
        <v>0</v>
      </c>
      <c r="K1846" s="13">
        <v>0</v>
      </c>
      <c r="L1846" s="13">
        <v>0</v>
      </c>
      <c r="M1846" s="13">
        <v>0</v>
      </c>
      <c r="N1846" s="13">
        <v>116700</v>
      </c>
      <c r="O1846" s="13">
        <v>29500</v>
      </c>
      <c r="P1846" s="13">
        <v>0</v>
      </c>
      <c r="Q1846" s="13">
        <v>0</v>
      </c>
      <c r="R1846" s="13">
        <v>27500</v>
      </c>
      <c r="S1846" s="13">
        <v>173700</v>
      </c>
      <c r="T1846" s="13">
        <v>116700</v>
      </c>
      <c r="U1846" s="13">
        <v>29500</v>
      </c>
      <c r="V1846" s="13">
        <v>0</v>
      </c>
      <c r="W1846" s="13">
        <v>0</v>
      </c>
      <c r="X1846" s="13">
        <v>27500</v>
      </c>
      <c r="Y1846" s="13">
        <v>173700</v>
      </c>
    </row>
    <row r="1847" spans="2:25" x14ac:dyDescent="0.25">
      <c r="B1847" s="2">
        <v>1842</v>
      </c>
      <c r="C1847" s="2">
        <v>2013</v>
      </c>
      <c r="D1847" s="1">
        <v>69028</v>
      </c>
      <c r="E1847" t="s">
        <v>1288</v>
      </c>
      <c r="F1847" s="2" t="s">
        <v>1</v>
      </c>
      <c r="G1847" s="13">
        <v>70168500</v>
      </c>
      <c r="H1847" s="13">
        <v>900</v>
      </c>
      <c r="I1847" s="13">
        <v>1700</v>
      </c>
      <c r="J1847" s="13">
        <v>0</v>
      </c>
      <c r="K1847" s="13">
        <v>0</v>
      </c>
      <c r="L1847" s="13">
        <v>52400</v>
      </c>
      <c r="M1847" s="13">
        <v>55000</v>
      </c>
      <c r="N1847" s="13">
        <v>1800</v>
      </c>
      <c r="O1847" s="13">
        <v>502800</v>
      </c>
      <c r="P1847" s="13">
        <v>0</v>
      </c>
      <c r="Q1847" s="13">
        <v>25700</v>
      </c>
      <c r="R1847" s="13">
        <v>330800</v>
      </c>
      <c r="S1847" s="13">
        <v>861100</v>
      </c>
      <c r="T1847" s="13">
        <v>2700</v>
      </c>
      <c r="U1847" s="13">
        <v>504500</v>
      </c>
      <c r="V1847" s="13">
        <v>0</v>
      </c>
      <c r="W1847" s="13">
        <v>25700</v>
      </c>
      <c r="X1847" s="13">
        <v>383200</v>
      </c>
      <c r="Y1847" s="13">
        <v>916100</v>
      </c>
    </row>
    <row r="1848" spans="2:25" x14ac:dyDescent="0.25">
      <c r="B1848" s="2">
        <v>1843</v>
      </c>
      <c r="C1848" s="2">
        <v>2013</v>
      </c>
      <c r="D1848" s="1">
        <v>69030</v>
      </c>
      <c r="E1848" t="s">
        <v>1289</v>
      </c>
      <c r="F1848" s="2" t="s">
        <v>1</v>
      </c>
      <c r="G1848" s="13">
        <v>138143000</v>
      </c>
      <c r="H1848" s="13">
        <v>100</v>
      </c>
      <c r="I1848" s="13">
        <v>100</v>
      </c>
      <c r="J1848" s="13">
        <v>0</v>
      </c>
      <c r="K1848" s="13">
        <v>0</v>
      </c>
      <c r="L1848" s="13">
        <v>500</v>
      </c>
      <c r="M1848" s="13">
        <v>700</v>
      </c>
      <c r="N1848" s="13">
        <v>25800</v>
      </c>
      <c r="O1848" s="13">
        <v>80200</v>
      </c>
      <c r="P1848" s="13">
        <v>0</v>
      </c>
      <c r="Q1848" s="13">
        <v>-900</v>
      </c>
      <c r="R1848" s="13">
        <v>24500</v>
      </c>
      <c r="S1848" s="13">
        <v>129600</v>
      </c>
      <c r="T1848" s="13">
        <v>25900</v>
      </c>
      <c r="U1848" s="13">
        <v>80300</v>
      </c>
      <c r="V1848" s="13">
        <v>0</v>
      </c>
      <c r="W1848" s="13">
        <v>-900</v>
      </c>
      <c r="X1848" s="13">
        <v>25000</v>
      </c>
      <c r="Y1848" s="13">
        <v>130300</v>
      </c>
    </row>
    <row r="1849" spans="2:25" x14ac:dyDescent="0.25">
      <c r="B1849" s="2">
        <v>1844</v>
      </c>
      <c r="C1849" s="2">
        <v>2013</v>
      </c>
      <c r="D1849" s="1">
        <v>69032</v>
      </c>
      <c r="E1849" t="s">
        <v>1290</v>
      </c>
      <c r="F1849" s="2" t="s">
        <v>1</v>
      </c>
      <c r="G1849" s="13">
        <v>279884000</v>
      </c>
      <c r="H1849" s="13">
        <v>0</v>
      </c>
      <c r="I1849" s="13">
        <v>0</v>
      </c>
      <c r="J1849" s="13">
        <v>0</v>
      </c>
      <c r="K1849" s="13">
        <v>0</v>
      </c>
      <c r="L1849" s="13">
        <v>0</v>
      </c>
      <c r="M1849" s="13">
        <v>0</v>
      </c>
      <c r="N1849" s="13">
        <v>102500</v>
      </c>
      <c r="O1849" s="13">
        <v>220900</v>
      </c>
      <c r="P1849" s="13">
        <v>0</v>
      </c>
      <c r="Q1849" s="13">
        <v>82600</v>
      </c>
      <c r="R1849" s="13">
        <v>6788500</v>
      </c>
      <c r="S1849" s="13">
        <v>7194500</v>
      </c>
      <c r="T1849" s="13">
        <v>102500</v>
      </c>
      <c r="U1849" s="13">
        <v>220900</v>
      </c>
      <c r="V1849" s="13">
        <v>0</v>
      </c>
      <c r="W1849" s="13">
        <v>82600</v>
      </c>
      <c r="X1849" s="13">
        <v>6788500</v>
      </c>
      <c r="Y1849" s="13">
        <v>7194500</v>
      </c>
    </row>
    <row r="1850" spans="2:25" x14ac:dyDescent="0.25">
      <c r="B1850" s="2">
        <v>1845</v>
      </c>
      <c r="C1850" s="2">
        <v>2013</v>
      </c>
      <c r="D1850" s="1">
        <v>69034</v>
      </c>
      <c r="E1850" t="s">
        <v>1058</v>
      </c>
      <c r="F1850" s="2" t="s">
        <v>1</v>
      </c>
      <c r="G1850" s="13">
        <v>49753300</v>
      </c>
      <c r="H1850" s="13">
        <v>4500</v>
      </c>
      <c r="I1850" s="13">
        <v>7200</v>
      </c>
      <c r="J1850" s="13">
        <v>0</v>
      </c>
      <c r="K1850" s="13">
        <v>0</v>
      </c>
      <c r="L1850" s="13">
        <v>13000</v>
      </c>
      <c r="M1850" s="13">
        <v>24700</v>
      </c>
      <c r="N1850" s="13">
        <v>13800</v>
      </c>
      <c r="O1850" s="13">
        <v>24700</v>
      </c>
      <c r="P1850" s="13">
        <v>0</v>
      </c>
      <c r="Q1850" s="13">
        <v>0</v>
      </c>
      <c r="R1850" s="13">
        <v>319300</v>
      </c>
      <c r="S1850" s="13">
        <v>357800</v>
      </c>
      <c r="T1850" s="13">
        <v>18300</v>
      </c>
      <c r="U1850" s="13">
        <v>31900</v>
      </c>
      <c r="V1850" s="13">
        <v>0</v>
      </c>
      <c r="W1850" s="13">
        <v>0</v>
      </c>
      <c r="X1850" s="13">
        <v>332300</v>
      </c>
      <c r="Y1850" s="13">
        <v>382500</v>
      </c>
    </row>
    <row r="1851" spans="2:25" x14ac:dyDescent="0.25">
      <c r="B1851" s="2">
        <v>1846</v>
      </c>
      <c r="C1851" s="2">
        <v>2013</v>
      </c>
      <c r="D1851" s="1">
        <v>69036</v>
      </c>
      <c r="E1851" t="s">
        <v>1291</v>
      </c>
      <c r="F1851" s="2" t="s">
        <v>1</v>
      </c>
      <c r="G1851" s="13">
        <v>122546300</v>
      </c>
      <c r="H1851" s="13">
        <v>4400</v>
      </c>
      <c r="I1851" s="13">
        <v>149800</v>
      </c>
      <c r="J1851" s="13">
        <v>0</v>
      </c>
      <c r="K1851" s="13">
        <v>0</v>
      </c>
      <c r="L1851" s="13">
        <v>6800</v>
      </c>
      <c r="M1851" s="13">
        <v>161000</v>
      </c>
      <c r="N1851" s="13">
        <v>1303100</v>
      </c>
      <c r="O1851" s="13">
        <v>1214500</v>
      </c>
      <c r="P1851" s="13">
        <v>0</v>
      </c>
      <c r="Q1851" s="13">
        <v>0</v>
      </c>
      <c r="R1851" s="13">
        <v>531700</v>
      </c>
      <c r="S1851" s="13">
        <v>3049300</v>
      </c>
      <c r="T1851" s="13">
        <v>1307500</v>
      </c>
      <c r="U1851" s="13">
        <v>1364300</v>
      </c>
      <c r="V1851" s="13">
        <v>0</v>
      </c>
      <c r="W1851" s="13">
        <v>0</v>
      </c>
      <c r="X1851" s="13">
        <v>538500</v>
      </c>
      <c r="Y1851" s="13">
        <v>3210300</v>
      </c>
    </row>
    <row r="1852" spans="2:25" x14ac:dyDescent="0.25">
      <c r="B1852" s="2">
        <v>1847</v>
      </c>
      <c r="C1852" s="2">
        <v>2013</v>
      </c>
      <c r="D1852" s="1">
        <v>69111</v>
      </c>
      <c r="E1852" t="s">
        <v>1280</v>
      </c>
      <c r="F1852" s="2" t="s">
        <v>19</v>
      </c>
      <c r="G1852" s="13">
        <v>21664100</v>
      </c>
      <c r="H1852" s="13">
        <v>1200</v>
      </c>
      <c r="I1852" s="13">
        <v>5800</v>
      </c>
      <c r="J1852" s="13">
        <v>0</v>
      </c>
      <c r="K1852" s="13">
        <v>0</v>
      </c>
      <c r="L1852" s="13">
        <v>700</v>
      </c>
      <c r="M1852" s="13">
        <v>7700</v>
      </c>
      <c r="N1852" s="13">
        <v>357700</v>
      </c>
      <c r="O1852" s="13">
        <v>139800</v>
      </c>
      <c r="P1852" s="13">
        <v>0</v>
      </c>
      <c r="Q1852" s="13">
        <v>0</v>
      </c>
      <c r="R1852" s="13">
        <v>18600</v>
      </c>
      <c r="S1852" s="13">
        <v>516100</v>
      </c>
      <c r="T1852" s="13">
        <v>358900</v>
      </c>
      <c r="U1852" s="13">
        <v>145600</v>
      </c>
      <c r="V1852" s="13">
        <v>0</v>
      </c>
      <c r="W1852" s="13">
        <v>0</v>
      </c>
      <c r="X1852" s="13">
        <v>19300</v>
      </c>
      <c r="Y1852" s="13">
        <v>523800</v>
      </c>
    </row>
    <row r="1853" spans="2:25" x14ac:dyDescent="0.25">
      <c r="B1853" s="2">
        <v>1848</v>
      </c>
      <c r="C1853" s="2">
        <v>2013</v>
      </c>
      <c r="D1853" s="1">
        <v>69136</v>
      </c>
      <c r="E1853" t="s">
        <v>1282</v>
      </c>
      <c r="F1853" s="2" t="s">
        <v>19</v>
      </c>
      <c r="G1853" s="13">
        <v>16675000</v>
      </c>
      <c r="H1853" s="13">
        <v>0</v>
      </c>
      <c r="I1853" s="13">
        <v>0</v>
      </c>
      <c r="J1853" s="13">
        <v>0</v>
      </c>
      <c r="K1853" s="13">
        <v>0</v>
      </c>
      <c r="L1853" s="13">
        <v>0</v>
      </c>
      <c r="M1853" s="13">
        <v>0</v>
      </c>
      <c r="N1853" s="13">
        <v>68100</v>
      </c>
      <c r="O1853" s="13">
        <v>2800</v>
      </c>
      <c r="P1853" s="13">
        <v>0</v>
      </c>
      <c r="Q1853" s="13">
        <v>0</v>
      </c>
      <c r="R1853" s="13">
        <v>23600</v>
      </c>
      <c r="S1853" s="13">
        <v>94500</v>
      </c>
      <c r="T1853" s="13">
        <v>68100</v>
      </c>
      <c r="U1853" s="13">
        <v>2800</v>
      </c>
      <c r="V1853" s="13">
        <v>0</v>
      </c>
      <c r="W1853" s="13">
        <v>0</v>
      </c>
      <c r="X1853" s="13">
        <v>23600</v>
      </c>
      <c r="Y1853" s="13">
        <v>94500</v>
      </c>
    </row>
    <row r="1854" spans="2:25" x14ac:dyDescent="0.25">
      <c r="B1854" s="2">
        <v>1849</v>
      </c>
      <c r="C1854" s="2">
        <v>2013</v>
      </c>
      <c r="D1854" s="1">
        <v>69146</v>
      </c>
      <c r="E1854" t="s">
        <v>1292</v>
      </c>
      <c r="F1854" s="2" t="s">
        <v>19</v>
      </c>
      <c r="G1854" s="13">
        <v>15718600</v>
      </c>
      <c r="H1854" s="13">
        <v>0</v>
      </c>
      <c r="I1854" s="13">
        <v>0</v>
      </c>
      <c r="J1854" s="13">
        <v>0</v>
      </c>
      <c r="K1854" s="13">
        <v>0</v>
      </c>
      <c r="L1854" s="13">
        <v>0</v>
      </c>
      <c r="M1854" s="13">
        <v>0</v>
      </c>
      <c r="N1854" s="13">
        <v>13700</v>
      </c>
      <c r="O1854" s="13">
        <v>27600</v>
      </c>
      <c r="P1854" s="13">
        <v>0</v>
      </c>
      <c r="Q1854" s="13">
        <v>0</v>
      </c>
      <c r="R1854" s="13">
        <v>80200</v>
      </c>
      <c r="S1854" s="13">
        <v>121500</v>
      </c>
      <c r="T1854" s="13">
        <v>13700</v>
      </c>
      <c r="U1854" s="13">
        <v>27600</v>
      </c>
      <c r="V1854" s="13">
        <v>0</v>
      </c>
      <c r="W1854" s="13">
        <v>0</v>
      </c>
      <c r="X1854" s="13">
        <v>80200</v>
      </c>
      <c r="Y1854" s="13">
        <v>121500</v>
      </c>
    </row>
    <row r="1855" spans="2:25" x14ac:dyDescent="0.25">
      <c r="B1855" s="2">
        <v>1850</v>
      </c>
      <c r="C1855" s="2">
        <v>2013</v>
      </c>
      <c r="D1855" s="1">
        <v>69171</v>
      </c>
      <c r="E1855" t="s">
        <v>1285</v>
      </c>
      <c r="F1855" s="2" t="s">
        <v>19</v>
      </c>
      <c r="G1855" s="13">
        <v>33259900</v>
      </c>
      <c r="H1855" s="13">
        <v>200</v>
      </c>
      <c r="I1855" s="13">
        <v>0</v>
      </c>
      <c r="J1855" s="13">
        <v>0</v>
      </c>
      <c r="K1855" s="13">
        <v>0</v>
      </c>
      <c r="L1855" s="13">
        <v>200</v>
      </c>
      <c r="M1855" s="13">
        <v>400</v>
      </c>
      <c r="N1855" s="13">
        <v>275900</v>
      </c>
      <c r="O1855" s="13">
        <v>465500</v>
      </c>
      <c r="P1855" s="13">
        <v>0</v>
      </c>
      <c r="Q1855" s="13">
        <v>0</v>
      </c>
      <c r="R1855" s="13">
        <v>78400</v>
      </c>
      <c r="S1855" s="13">
        <v>819800</v>
      </c>
      <c r="T1855" s="13">
        <v>276100</v>
      </c>
      <c r="U1855" s="13">
        <v>465500</v>
      </c>
      <c r="V1855" s="13">
        <v>0</v>
      </c>
      <c r="W1855" s="13">
        <v>0</v>
      </c>
      <c r="X1855" s="13">
        <v>78600</v>
      </c>
      <c r="Y1855" s="13">
        <v>820200</v>
      </c>
    </row>
    <row r="1856" spans="2:25" x14ac:dyDescent="0.25">
      <c r="B1856" s="2">
        <v>1851</v>
      </c>
      <c r="C1856" s="2">
        <v>2013</v>
      </c>
      <c r="D1856" s="1">
        <v>69176</v>
      </c>
      <c r="E1856" t="s">
        <v>1293</v>
      </c>
      <c r="F1856" s="2" t="s">
        <v>19</v>
      </c>
      <c r="G1856" s="13">
        <v>44632400</v>
      </c>
      <c r="H1856" s="13">
        <v>56400</v>
      </c>
      <c r="I1856" s="13">
        <v>189600</v>
      </c>
      <c r="J1856" s="13">
        <v>0</v>
      </c>
      <c r="K1856" s="13">
        <v>0</v>
      </c>
      <c r="L1856" s="13">
        <v>80600</v>
      </c>
      <c r="M1856" s="13">
        <v>326600</v>
      </c>
      <c r="N1856" s="13">
        <v>545900</v>
      </c>
      <c r="O1856" s="13">
        <v>44800</v>
      </c>
      <c r="P1856" s="13">
        <v>0</v>
      </c>
      <c r="Q1856" s="13">
        <v>0</v>
      </c>
      <c r="R1856" s="13">
        <v>137100</v>
      </c>
      <c r="S1856" s="13">
        <v>727800</v>
      </c>
      <c r="T1856" s="13">
        <v>602300</v>
      </c>
      <c r="U1856" s="13">
        <v>234400</v>
      </c>
      <c r="V1856" s="13">
        <v>0</v>
      </c>
      <c r="W1856" s="13">
        <v>0</v>
      </c>
      <c r="X1856" s="13">
        <v>217700</v>
      </c>
      <c r="Y1856" s="13">
        <v>1054400</v>
      </c>
    </row>
    <row r="1857" spans="2:25" x14ac:dyDescent="0.25">
      <c r="B1857" s="2">
        <v>1852</v>
      </c>
      <c r="C1857" s="2">
        <v>2013</v>
      </c>
      <c r="D1857" s="1">
        <v>69191</v>
      </c>
      <c r="E1857" t="s">
        <v>1294</v>
      </c>
      <c r="F1857" s="2" t="s">
        <v>19</v>
      </c>
      <c r="G1857" s="13">
        <v>29376800</v>
      </c>
      <c r="H1857" s="13">
        <v>28100</v>
      </c>
      <c r="I1857" s="13">
        <v>24200</v>
      </c>
      <c r="J1857" s="13">
        <v>0</v>
      </c>
      <c r="K1857" s="13">
        <v>0</v>
      </c>
      <c r="L1857" s="13">
        <v>700</v>
      </c>
      <c r="M1857" s="13">
        <v>53000</v>
      </c>
      <c r="N1857" s="13">
        <v>381000</v>
      </c>
      <c r="O1857" s="13">
        <v>387700</v>
      </c>
      <c r="P1857" s="13">
        <v>0</v>
      </c>
      <c r="Q1857" s="13">
        <v>0</v>
      </c>
      <c r="R1857" s="13">
        <v>478400</v>
      </c>
      <c r="S1857" s="13">
        <v>1247100</v>
      </c>
      <c r="T1857" s="13">
        <v>409100</v>
      </c>
      <c r="U1857" s="13">
        <v>411900</v>
      </c>
      <c r="V1857" s="13">
        <v>0</v>
      </c>
      <c r="W1857" s="13">
        <v>0</v>
      </c>
      <c r="X1857" s="13">
        <v>479100</v>
      </c>
      <c r="Y1857" s="13">
        <v>1300100</v>
      </c>
    </row>
    <row r="1858" spans="2:25" x14ac:dyDescent="0.25">
      <c r="B1858" s="2">
        <v>1853</v>
      </c>
      <c r="C1858" s="2">
        <v>2013</v>
      </c>
      <c r="D1858" s="1">
        <v>69206</v>
      </c>
      <c r="E1858" t="s">
        <v>520</v>
      </c>
      <c r="F1858" s="2" t="s">
        <v>20</v>
      </c>
      <c r="G1858" s="13">
        <v>11541600</v>
      </c>
      <c r="H1858" s="13">
        <v>87700</v>
      </c>
      <c r="I1858" s="13">
        <v>213200</v>
      </c>
      <c r="J1858" s="13">
        <v>0</v>
      </c>
      <c r="K1858" s="13">
        <v>0</v>
      </c>
      <c r="L1858" s="13">
        <v>83600</v>
      </c>
      <c r="M1858" s="13">
        <v>384500</v>
      </c>
      <c r="N1858" s="13">
        <v>0</v>
      </c>
      <c r="O1858" s="13">
        <v>0</v>
      </c>
      <c r="P1858" s="13">
        <v>0</v>
      </c>
      <c r="Q1858" s="13">
        <v>0</v>
      </c>
      <c r="R1858" s="13">
        <v>0</v>
      </c>
      <c r="S1858" s="13">
        <v>0</v>
      </c>
      <c r="T1858" s="13">
        <v>87700</v>
      </c>
      <c r="U1858" s="13">
        <v>213200</v>
      </c>
      <c r="V1858" s="13">
        <v>0</v>
      </c>
      <c r="W1858" s="13">
        <v>0</v>
      </c>
      <c r="X1858" s="13">
        <v>83600</v>
      </c>
      <c r="Y1858" s="13">
        <v>384500</v>
      </c>
    </row>
    <row r="1859" spans="2:25" x14ac:dyDescent="0.25">
      <c r="B1859" s="2">
        <v>1854</v>
      </c>
      <c r="C1859" s="2">
        <v>2013</v>
      </c>
      <c r="D1859" s="1">
        <v>69291</v>
      </c>
      <c r="E1859" t="s">
        <v>1291</v>
      </c>
      <c r="F1859" s="2" t="s">
        <v>20</v>
      </c>
      <c r="G1859" s="13">
        <v>99985500</v>
      </c>
      <c r="H1859" s="13">
        <v>29900</v>
      </c>
      <c r="I1859" s="13">
        <v>1758500</v>
      </c>
      <c r="J1859" s="13">
        <v>0</v>
      </c>
      <c r="K1859" s="13">
        <v>0</v>
      </c>
      <c r="L1859" s="13">
        <v>44600</v>
      </c>
      <c r="M1859" s="13">
        <v>1833000</v>
      </c>
      <c r="N1859" s="13">
        <v>2105800</v>
      </c>
      <c r="O1859" s="13">
        <v>583100</v>
      </c>
      <c r="P1859" s="13">
        <v>0</v>
      </c>
      <c r="Q1859" s="13">
        <v>0</v>
      </c>
      <c r="R1859" s="13">
        <v>1094500</v>
      </c>
      <c r="S1859" s="13">
        <v>3783400</v>
      </c>
      <c r="T1859" s="13">
        <v>2135700</v>
      </c>
      <c r="U1859" s="13">
        <v>2341600</v>
      </c>
      <c r="V1859" s="13">
        <v>0</v>
      </c>
      <c r="W1859" s="13">
        <v>0</v>
      </c>
      <c r="X1859" s="13">
        <v>1139100</v>
      </c>
      <c r="Y1859" s="13">
        <v>5616400</v>
      </c>
    </row>
    <row r="1860" spans="2:25" x14ac:dyDescent="0.25">
      <c r="B1860" s="2">
        <v>1855</v>
      </c>
      <c r="C1860" s="2">
        <v>2013</v>
      </c>
      <c r="D1860" s="1">
        <v>70002</v>
      </c>
      <c r="E1860" t="s">
        <v>631</v>
      </c>
      <c r="F1860" s="2" t="s">
        <v>1</v>
      </c>
      <c r="G1860" s="13">
        <v>564086300</v>
      </c>
      <c r="H1860" s="13">
        <v>24000</v>
      </c>
      <c r="I1860" s="13">
        <v>320100</v>
      </c>
      <c r="J1860" s="13">
        <v>0</v>
      </c>
      <c r="K1860" s="13">
        <v>0</v>
      </c>
      <c r="L1860" s="13">
        <v>13400</v>
      </c>
      <c r="M1860" s="13">
        <v>357500</v>
      </c>
      <c r="N1860" s="13">
        <v>600900</v>
      </c>
      <c r="O1860" s="13">
        <v>1993800</v>
      </c>
      <c r="P1860" s="13">
        <v>0</v>
      </c>
      <c r="Q1860" s="13">
        <v>0</v>
      </c>
      <c r="R1860" s="13">
        <v>554600</v>
      </c>
      <c r="S1860" s="13">
        <v>3149300</v>
      </c>
      <c r="T1860" s="13">
        <v>624900</v>
      </c>
      <c r="U1860" s="13">
        <v>2313900</v>
      </c>
      <c r="V1860" s="13">
        <v>0</v>
      </c>
      <c r="W1860" s="13">
        <v>0</v>
      </c>
      <c r="X1860" s="13">
        <v>568000</v>
      </c>
      <c r="Y1860" s="13">
        <v>3506800</v>
      </c>
    </row>
    <row r="1861" spans="2:25" x14ac:dyDescent="0.25">
      <c r="B1861" s="2">
        <v>1856</v>
      </c>
      <c r="C1861" s="2">
        <v>2013</v>
      </c>
      <c r="D1861" s="1">
        <v>70004</v>
      </c>
      <c r="E1861" t="s">
        <v>1295</v>
      </c>
      <c r="F1861" s="2" t="s">
        <v>1</v>
      </c>
      <c r="G1861" s="13">
        <v>268338700</v>
      </c>
      <c r="H1861" s="13">
        <v>275100</v>
      </c>
      <c r="I1861" s="13">
        <v>125900</v>
      </c>
      <c r="J1861" s="13">
        <v>0</v>
      </c>
      <c r="K1861" s="13">
        <v>0</v>
      </c>
      <c r="L1861" s="13">
        <v>144100</v>
      </c>
      <c r="M1861" s="13">
        <v>545100</v>
      </c>
      <c r="N1861" s="13">
        <v>379600</v>
      </c>
      <c r="O1861" s="13">
        <v>166900</v>
      </c>
      <c r="P1861" s="13">
        <v>0</v>
      </c>
      <c r="Q1861" s="13">
        <v>0</v>
      </c>
      <c r="R1861" s="13">
        <v>418300</v>
      </c>
      <c r="S1861" s="13">
        <v>964800</v>
      </c>
      <c r="T1861" s="13">
        <v>654700</v>
      </c>
      <c r="U1861" s="13">
        <v>292800</v>
      </c>
      <c r="V1861" s="13">
        <v>0</v>
      </c>
      <c r="W1861" s="13">
        <v>0</v>
      </c>
      <c r="X1861" s="13">
        <v>562400</v>
      </c>
      <c r="Y1861" s="13">
        <v>1509900</v>
      </c>
    </row>
    <row r="1862" spans="2:25" x14ac:dyDescent="0.25">
      <c r="B1862" s="2">
        <v>1857</v>
      </c>
      <c r="C1862" s="2">
        <v>2013</v>
      </c>
      <c r="D1862" s="1">
        <v>70006</v>
      </c>
      <c r="E1862" t="s">
        <v>258</v>
      </c>
      <c r="F1862" s="2" t="s">
        <v>1</v>
      </c>
      <c r="G1862" s="13">
        <v>450633700</v>
      </c>
      <c r="H1862" s="13">
        <v>499700</v>
      </c>
      <c r="I1862" s="13">
        <v>574300</v>
      </c>
      <c r="J1862" s="13">
        <v>0</v>
      </c>
      <c r="K1862" s="13">
        <v>0</v>
      </c>
      <c r="L1862" s="13">
        <v>24274500</v>
      </c>
      <c r="M1862" s="13">
        <v>25348500</v>
      </c>
      <c r="N1862" s="13">
        <v>574500</v>
      </c>
      <c r="O1862" s="13">
        <v>1765300</v>
      </c>
      <c r="P1862" s="13">
        <v>0</v>
      </c>
      <c r="Q1862" s="13">
        <v>5600</v>
      </c>
      <c r="R1862" s="13">
        <v>1076500</v>
      </c>
      <c r="S1862" s="13">
        <v>3421900</v>
      </c>
      <c r="T1862" s="13">
        <v>1074200</v>
      </c>
      <c r="U1862" s="13">
        <v>2339600</v>
      </c>
      <c r="V1862" s="13">
        <v>0</v>
      </c>
      <c r="W1862" s="13">
        <v>5600</v>
      </c>
      <c r="X1862" s="13">
        <v>25351000</v>
      </c>
      <c r="Y1862" s="13">
        <v>28770400</v>
      </c>
    </row>
    <row r="1863" spans="2:25" x14ac:dyDescent="0.25">
      <c r="B1863" s="2">
        <v>1858</v>
      </c>
      <c r="C1863" s="2">
        <v>2013</v>
      </c>
      <c r="D1863" s="1">
        <v>70008</v>
      </c>
      <c r="E1863" t="s">
        <v>164</v>
      </c>
      <c r="F1863" s="2" t="s">
        <v>1</v>
      </c>
      <c r="G1863" s="13">
        <v>1394275300</v>
      </c>
      <c r="H1863" s="13">
        <v>15703200</v>
      </c>
      <c r="I1863" s="13">
        <v>11535000</v>
      </c>
      <c r="J1863" s="13">
        <v>0</v>
      </c>
      <c r="K1863" s="13">
        <v>0</v>
      </c>
      <c r="L1863" s="13">
        <v>6812800</v>
      </c>
      <c r="M1863" s="13">
        <v>34051000</v>
      </c>
      <c r="N1863" s="13">
        <v>6808900</v>
      </c>
      <c r="O1863" s="13">
        <v>16105800</v>
      </c>
      <c r="P1863" s="13">
        <v>0</v>
      </c>
      <c r="Q1863" s="13">
        <v>-1523300</v>
      </c>
      <c r="R1863" s="13">
        <v>4269300</v>
      </c>
      <c r="S1863" s="13">
        <v>25660700</v>
      </c>
      <c r="T1863" s="13">
        <v>22512100</v>
      </c>
      <c r="U1863" s="13">
        <v>27640800</v>
      </c>
      <c r="V1863" s="13">
        <v>0</v>
      </c>
      <c r="W1863" s="13">
        <v>-1523300</v>
      </c>
      <c r="X1863" s="13">
        <v>11082100</v>
      </c>
      <c r="Y1863" s="13">
        <v>59711700</v>
      </c>
    </row>
    <row r="1864" spans="2:25" x14ac:dyDescent="0.25">
      <c r="B1864" s="2">
        <v>1859</v>
      </c>
      <c r="C1864" s="2">
        <v>2013</v>
      </c>
      <c r="D1864" s="1">
        <v>70010</v>
      </c>
      <c r="E1864" t="s">
        <v>1296</v>
      </c>
      <c r="F1864" s="2" t="s">
        <v>1</v>
      </c>
      <c r="G1864" s="13">
        <v>387614500</v>
      </c>
      <c r="H1864" s="13">
        <v>1214200</v>
      </c>
      <c r="I1864" s="13">
        <v>1231900</v>
      </c>
      <c r="J1864" s="13">
        <v>0</v>
      </c>
      <c r="K1864" s="13">
        <v>0</v>
      </c>
      <c r="L1864" s="13">
        <v>7500700</v>
      </c>
      <c r="M1864" s="13">
        <v>9946800</v>
      </c>
      <c r="N1864" s="13">
        <v>1033800</v>
      </c>
      <c r="O1864" s="13">
        <v>3397800</v>
      </c>
      <c r="P1864" s="13">
        <v>0</v>
      </c>
      <c r="Q1864" s="13">
        <v>0</v>
      </c>
      <c r="R1864" s="13">
        <v>906500</v>
      </c>
      <c r="S1864" s="13">
        <v>5338100</v>
      </c>
      <c r="T1864" s="13">
        <v>2248000</v>
      </c>
      <c r="U1864" s="13">
        <v>4629700</v>
      </c>
      <c r="V1864" s="13">
        <v>0</v>
      </c>
      <c r="W1864" s="13">
        <v>0</v>
      </c>
      <c r="X1864" s="13">
        <v>8407200</v>
      </c>
      <c r="Y1864" s="13">
        <v>15284900</v>
      </c>
    </row>
    <row r="1865" spans="2:25" x14ac:dyDescent="0.25">
      <c r="B1865" s="2">
        <v>1860</v>
      </c>
      <c r="C1865" s="2">
        <v>2013</v>
      </c>
      <c r="D1865" s="1">
        <v>70012</v>
      </c>
      <c r="E1865" t="s">
        <v>1297</v>
      </c>
      <c r="F1865" s="2" t="s">
        <v>1</v>
      </c>
      <c r="G1865" s="13">
        <v>125961500</v>
      </c>
      <c r="H1865" s="13">
        <v>22500</v>
      </c>
      <c r="I1865" s="13">
        <v>149600</v>
      </c>
      <c r="J1865" s="13">
        <v>0</v>
      </c>
      <c r="K1865" s="13">
        <v>0</v>
      </c>
      <c r="L1865" s="13">
        <v>88900</v>
      </c>
      <c r="M1865" s="13">
        <v>261000</v>
      </c>
      <c r="N1865" s="13">
        <v>306600</v>
      </c>
      <c r="O1865" s="13">
        <v>342900</v>
      </c>
      <c r="P1865" s="13">
        <v>0</v>
      </c>
      <c r="Q1865" s="13">
        <v>0</v>
      </c>
      <c r="R1865" s="13">
        <v>489500</v>
      </c>
      <c r="S1865" s="13">
        <v>1139000</v>
      </c>
      <c r="T1865" s="13">
        <v>329100</v>
      </c>
      <c r="U1865" s="13">
        <v>492500</v>
      </c>
      <c r="V1865" s="13">
        <v>0</v>
      </c>
      <c r="W1865" s="13">
        <v>0</v>
      </c>
      <c r="X1865" s="13">
        <v>578400</v>
      </c>
      <c r="Y1865" s="13">
        <v>1400000</v>
      </c>
    </row>
    <row r="1866" spans="2:25" x14ac:dyDescent="0.25">
      <c r="B1866" s="2">
        <v>1861</v>
      </c>
      <c r="C1866" s="2">
        <v>2013</v>
      </c>
      <c r="D1866" s="1">
        <v>70014</v>
      </c>
      <c r="E1866" t="s">
        <v>1298</v>
      </c>
      <c r="F1866" s="2" t="s">
        <v>1</v>
      </c>
      <c r="G1866" s="13">
        <v>56670800</v>
      </c>
      <c r="H1866" s="13">
        <v>0</v>
      </c>
      <c r="I1866" s="13">
        <v>6800</v>
      </c>
      <c r="J1866" s="13">
        <v>0</v>
      </c>
      <c r="K1866" s="13">
        <v>0</v>
      </c>
      <c r="L1866" s="13">
        <v>0</v>
      </c>
      <c r="M1866" s="13">
        <v>6800</v>
      </c>
      <c r="N1866" s="13">
        <v>7400</v>
      </c>
      <c r="O1866" s="13">
        <v>29000</v>
      </c>
      <c r="P1866" s="13">
        <v>0</v>
      </c>
      <c r="Q1866" s="13">
        <v>100</v>
      </c>
      <c r="R1866" s="13">
        <v>199900</v>
      </c>
      <c r="S1866" s="13">
        <v>236400</v>
      </c>
      <c r="T1866" s="13">
        <v>7400</v>
      </c>
      <c r="U1866" s="13">
        <v>35800</v>
      </c>
      <c r="V1866" s="13">
        <v>0</v>
      </c>
      <c r="W1866" s="13">
        <v>100</v>
      </c>
      <c r="X1866" s="13">
        <v>199900</v>
      </c>
      <c r="Y1866" s="13">
        <v>243200</v>
      </c>
    </row>
    <row r="1867" spans="2:25" x14ac:dyDescent="0.25">
      <c r="B1867" s="2">
        <v>1862</v>
      </c>
      <c r="C1867" s="2">
        <v>2013</v>
      </c>
      <c r="D1867" s="1">
        <v>70016</v>
      </c>
      <c r="E1867" t="s">
        <v>1299</v>
      </c>
      <c r="F1867" s="2" t="s">
        <v>1</v>
      </c>
      <c r="G1867" s="13">
        <v>185398400</v>
      </c>
      <c r="H1867" s="13">
        <v>3000</v>
      </c>
      <c r="I1867" s="13">
        <v>75800</v>
      </c>
      <c r="J1867" s="13">
        <v>0</v>
      </c>
      <c r="K1867" s="13">
        <v>0</v>
      </c>
      <c r="L1867" s="13">
        <v>1200</v>
      </c>
      <c r="M1867" s="13">
        <v>80000</v>
      </c>
      <c r="N1867" s="13">
        <v>80600</v>
      </c>
      <c r="O1867" s="13">
        <v>150000</v>
      </c>
      <c r="P1867" s="13">
        <v>0</v>
      </c>
      <c r="Q1867" s="13">
        <v>-143300</v>
      </c>
      <c r="R1867" s="13">
        <v>141000</v>
      </c>
      <c r="S1867" s="13">
        <v>228300</v>
      </c>
      <c r="T1867" s="13">
        <v>83600</v>
      </c>
      <c r="U1867" s="13">
        <v>225800</v>
      </c>
      <c r="V1867" s="13">
        <v>0</v>
      </c>
      <c r="W1867" s="13">
        <v>-143300</v>
      </c>
      <c r="X1867" s="13">
        <v>142200</v>
      </c>
      <c r="Y1867" s="13">
        <v>308300</v>
      </c>
    </row>
    <row r="1868" spans="2:25" x14ac:dyDescent="0.25">
      <c r="B1868" s="2">
        <v>1863</v>
      </c>
      <c r="C1868" s="2">
        <v>2013</v>
      </c>
      <c r="D1868" s="1">
        <v>70018</v>
      </c>
      <c r="E1868" t="s">
        <v>1300</v>
      </c>
      <c r="F1868" s="2" t="s">
        <v>1</v>
      </c>
      <c r="G1868" s="13">
        <v>312912700</v>
      </c>
      <c r="H1868" s="13">
        <v>31800</v>
      </c>
      <c r="I1868" s="13">
        <v>209800</v>
      </c>
      <c r="J1868" s="13">
        <v>0</v>
      </c>
      <c r="K1868" s="13">
        <v>0</v>
      </c>
      <c r="L1868" s="13">
        <v>5700</v>
      </c>
      <c r="M1868" s="13">
        <v>247300</v>
      </c>
      <c r="N1868" s="13">
        <v>260000</v>
      </c>
      <c r="O1868" s="13">
        <v>5174900</v>
      </c>
      <c r="P1868" s="13">
        <v>2100</v>
      </c>
      <c r="Q1868" s="13">
        <v>0</v>
      </c>
      <c r="R1868" s="13">
        <v>1465300</v>
      </c>
      <c r="S1868" s="13">
        <v>6902300</v>
      </c>
      <c r="T1868" s="13">
        <v>291800</v>
      </c>
      <c r="U1868" s="13">
        <v>5384700</v>
      </c>
      <c r="V1868" s="13">
        <v>2100</v>
      </c>
      <c r="W1868" s="13">
        <v>0</v>
      </c>
      <c r="X1868" s="13">
        <v>1471000</v>
      </c>
      <c r="Y1868" s="13">
        <v>7149600</v>
      </c>
    </row>
    <row r="1869" spans="2:25" x14ac:dyDescent="0.25">
      <c r="B1869" s="2">
        <v>1864</v>
      </c>
      <c r="C1869" s="2">
        <v>2013</v>
      </c>
      <c r="D1869" s="1">
        <v>70020</v>
      </c>
      <c r="E1869" t="s">
        <v>1301</v>
      </c>
      <c r="F1869" s="2" t="s">
        <v>1</v>
      </c>
      <c r="G1869" s="13">
        <v>146668900</v>
      </c>
      <c r="H1869" s="13">
        <v>0</v>
      </c>
      <c r="I1869" s="13">
        <v>0</v>
      </c>
      <c r="J1869" s="13">
        <v>0</v>
      </c>
      <c r="K1869" s="13">
        <v>0</v>
      </c>
      <c r="L1869" s="13">
        <v>0</v>
      </c>
      <c r="M1869" s="13">
        <v>0</v>
      </c>
      <c r="N1869" s="13">
        <v>54300</v>
      </c>
      <c r="O1869" s="13">
        <v>125800</v>
      </c>
      <c r="P1869" s="13">
        <v>0</v>
      </c>
      <c r="Q1869" s="13">
        <v>0</v>
      </c>
      <c r="R1869" s="13">
        <v>36100</v>
      </c>
      <c r="S1869" s="13">
        <v>216200</v>
      </c>
      <c r="T1869" s="13">
        <v>54300</v>
      </c>
      <c r="U1869" s="13">
        <v>125800</v>
      </c>
      <c r="V1869" s="13">
        <v>0</v>
      </c>
      <c r="W1869" s="13">
        <v>0</v>
      </c>
      <c r="X1869" s="13">
        <v>36100</v>
      </c>
      <c r="Y1869" s="13">
        <v>216200</v>
      </c>
    </row>
    <row r="1870" spans="2:25" x14ac:dyDescent="0.25">
      <c r="B1870" s="2">
        <v>1865</v>
      </c>
      <c r="C1870" s="2">
        <v>2013</v>
      </c>
      <c r="D1870" s="1">
        <v>70022</v>
      </c>
      <c r="E1870" t="s">
        <v>1302</v>
      </c>
      <c r="F1870" s="2" t="s">
        <v>1</v>
      </c>
      <c r="G1870" s="13">
        <v>107346700</v>
      </c>
      <c r="H1870" s="13">
        <v>0</v>
      </c>
      <c r="I1870" s="13">
        <v>70400</v>
      </c>
      <c r="J1870" s="13">
        <v>0</v>
      </c>
      <c r="K1870" s="13">
        <v>2200</v>
      </c>
      <c r="L1870" s="13">
        <v>0</v>
      </c>
      <c r="M1870" s="13">
        <v>72600</v>
      </c>
      <c r="N1870" s="13">
        <v>60300</v>
      </c>
      <c r="O1870" s="13">
        <v>305100</v>
      </c>
      <c r="P1870" s="13">
        <v>300</v>
      </c>
      <c r="Q1870" s="13">
        <v>2200</v>
      </c>
      <c r="R1870" s="13">
        <v>72900</v>
      </c>
      <c r="S1870" s="13">
        <v>438600</v>
      </c>
      <c r="T1870" s="13">
        <v>60300</v>
      </c>
      <c r="U1870" s="13">
        <v>375500</v>
      </c>
      <c r="V1870" s="13">
        <v>300</v>
      </c>
      <c r="W1870" s="13">
        <v>0</v>
      </c>
      <c r="X1870" s="13">
        <v>72900</v>
      </c>
      <c r="Y1870" s="13">
        <v>511200</v>
      </c>
    </row>
    <row r="1871" spans="2:25" x14ac:dyDescent="0.25">
      <c r="B1871" s="2">
        <v>1866</v>
      </c>
      <c r="C1871" s="2">
        <v>2013</v>
      </c>
      <c r="D1871" s="1">
        <v>70024</v>
      </c>
      <c r="E1871" t="s">
        <v>265</v>
      </c>
      <c r="F1871" s="2" t="s">
        <v>1</v>
      </c>
      <c r="G1871" s="13">
        <v>124359000</v>
      </c>
      <c r="H1871" s="13">
        <v>282700</v>
      </c>
      <c r="I1871" s="13">
        <v>1885400</v>
      </c>
      <c r="J1871" s="13">
        <v>0</v>
      </c>
      <c r="K1871" s="13">
        <v>0</v>
      </c>
      <c r="L1871" s="13">
        <v>672300</v>
      </c>
      <c r="M1871" s="13">
        <v>2840400</v>
      </c>
      <c r="N1871" s="13">
        <v>90900</v>
      </c>
      <c r="O1871" s="13">
        <v>628100</v>
      </c>
      <c r="P1871" s="13">
        <v>0</v>
      </c>
      <c r="Q1871" s="13">
        <v>0</v>
      </c>
      <c r="R1871" s="13">
        <v>286700</v>
      </c>
      <c r="S1871" s="13">
        <v>1005700</v>
      </c>
      <c r="T1871" s="13">
        <v>373600</v>
      </c>
      <c r="U1871" s="13">
        <v>2513500</v>
      </c>
      <c r="V1871" s="13">
        <v>0</v>
      </c>
      <c r="W1871" s="13">
        <v>0</v>
      </c>
      <c r="X1871" s="13">
        <v>959000</v>
      </c>
      <c r="Y1871" s="13">
        <v>3846100</v>
      </c>
    </row>
    <row r="1872" spans="2:25" x14ac:dyDescent="0.25">
      <c r="B1872" s="2">
        <v>1867</v>
      </c>
      <c r="C1872" s="2">
        <v>2013</v>
      </c>
      <c r="D1872" s="1">
        <v>70026</v>
      </c>
      <c r="E1872" t="s">
        <v>1303</v>
      </c>
      <c r="F1872" s="2" t="s">
        <v>1</v>
      </c>
      <c r="G1872" s="13">
        <v>227364000</v>
      </c>
      <c r="H1872" s="13">
        <v>3713100</v>
      </c>
      <c r="I1872" s="13">
        <v>1567800</v>
      </c>
      <c r="J1872" s="13">
        <v>0</v>
      </c>
      <c r="K1872" s="13">
        <v>0</v>
      </c>
      <c r="L1872" s="13">
        <v>811500</v>
      </c>
      <c r="M1872" s="13">
        <v>6092400</v>
      </c>
      <c r="N1872" s="13">
        <v>296900</v>
      </c>
      <c r="O1872" s="13">
        <v>4103400</v>
      </c>
      <c r="P1872" s="13">
        <v>0</v>
      </c>
      <c r="Q1872" s="13">
        <v>0</v>
      </c>
      <c r="R1872" s="13">
        <v>1279000</v>
      </c>
      <c r="S1872" s="13">
        <v>5679300</v>
      </c>
      <c r="T1872" s="13">
        <v>4010000</v>
      </c>
      <c r="U1872" s="13">
        <v>5671200</v>
      </c>
      <c r="V1872" s="13">
        <v>0</v>
      </c>
      <c r="W1872" s="13">
        <v>0</v>
      </c>
      <c r="X1872" s="13">
        <v>2090500</v>
      </c>
      <c r="Y1872" s="13">
        <v>11771700</v>
      </c>
    </row>
    <row r="1873" spans="2:25" x14ac:dyDescent="0.25">
      <c r="B1873" s="2">
        <v>1868</v>
      </c>
      <c r="C1873" s="2">
        <v>2013</v>
      </c>
      <c r="D1873" s="1">
        <v>70028</v>
      </c>
      <c r="E1873" t="s">
        <v>1201</v>
      </c>
      <c r="F1873" s="2" t="s">
        <v>1</v>
      </c>
      <c r="G1873" s="13">
        <v>136518500</v>
      </c>
      <c r="H1873" s="13">
        <v>1700</v>
      </c>
      <c r="I1873" s="13">
        <v>11700</v>
      </c>
      <c r="J1873" s="13">
        <v>0</v>
      </c>
      <c r="K1873" s="13">
        <v>0</v>
      </c>
      <c r="L1873" s="13">
        <v>5400</v>
      </c>
      <c r="M1873" s="13">
        <v>18800</v>
      </c>
      <c r="N1873" s="13">
        <v>346700</v>
      </c>
      <c r="O1873" s="13">
        <v>97300</v>
      </c>
      <c r="P1873" s="13">
        <v>0</v>
      </c>
      <c r="Q1873" s="13">
        <v>0</v>
      </c>
      <c r="R1873" s="13">
        <v>493000</v>
      </c>
      <c r="S1873" s="13">
        <v>937000</v>
      </c>
      <c r="T1873" s="13">
        <v>348400</v>
      </c>
      <c r="U1873" s="13">
        <v>109000</v>
      </c>
      <c r="V1873" s="13">
        <v>0</v>
      </c>
      <c r="W1873" s="13">
        <v>0</v>
      </c>
      <c r="X1873" s="13">
        <v>498400</v>
      </c>
      <c r="Y1873" s="13">
        <v>955800</v>
      </c>
    </row>
    <row r="1874" spans="2:25" x14ac:dyDescent="0.25">
      <c r="B1874" s="2">
        <v>1869</v>
      </c>
      <c r="C1874" s="2">
        <v>2013</v>
      </c>
      <c r="D1874" s="1">
        <v>70030</v>
      </c>
      <c r="E1874" t="s">
        <v>1304</v>
      </c>
      <c r="F1874" s="2" t="s">
        <v>1</v>
      </c>
      <c r="G1874" s="13">
        <v>292352100</v>
      </c>
      <c r="H1874" s="13">
        <v>0</v>
      </c>
      <c r="I1874" s="13">
        <v>0</v>
      </c>
      <c r="J1874" s="13">
        <v>0</v>
      </c>
      <c r="K1874" s="13">
        <v>0</v>
      </c>
      <c r="L1874" s="13">
        <v>0</v>
      </c>
      <c r="M1874" s="13">
        <v>0</v>
      </c>
      <c r="N1874" s="13">
        <v>571800</v>
      </c>
      <c r="O1874" s="13">
        <v>897500</v>
      </c>
      <c r="P1874" s="13">
        <v>0</v>
      </c>
      <c r="Q1874" s="13">
        <v>-23100</v>
      </c>
      <c r="R1874" s="13">
        <v>135900</v>
      </c>
      <c r="S1874" s="13">
        <v>1582100</v>
      </c>
      <c r="T1874" s="13">
        <v>571800</v>
      </c>
      <c r="U1874" s="13">
        <v>897500</v>
      </c>
      <c r="V1874" s="13">
        <v>0</v>
      </c>
      <c r="W1874" s="13">
        <v>-23100</v>
      </c>
      <c r="X1874" s="13">
        <v>135900</v>
      </c>
      <c r="Y1874" s="13">
        <v>1582100</v>
      </c>
    </row>
    <row r="1875" spans="2:25" x14ac:dyDescent="0.25">
      <c r="B1875" s="2">
        <v>1870</v>
      </c>
      <c r="C1875" s="2">
        <v>2013</v>
      </c>
      <c r="D1875" s="1">
        <v>70032</v>
      </c>
      <c r="E1875" t="s">
        <v>677</v>
      </c>
      <c r="F1875" s="2" t="s">
        <v>1</v>
      </c>
      <c r="G1875" s="13">
        <v>173537200</v>
      </c>
      <c r="H1875" s="13">
        <v>100</v>
      </c>
      <c r="I1875" s="13">
        <v>12200</v>
      </c>
      <c r="J1875" s="13">
        <v>0</v>
      </c>
      <c r="K1875" s="13">
        <v>0</v>
      </c>
      <c r="L1875" s="13">
        <v>2400</v>
      </c>
      <c r="M1875" s="13">
        <v>14700</v>
      </c>
      <c r="N1875" s="13">
        <v>179300</v>
      </c>
      <c r="O1875" s="13">
        <v>185600</v>
      </c>
      <c r="P1875" s="13">
        <v>103100</v>
      </c>
      <c r="Q1875" s="13">
        <v>0</v>
      </c>
      <c r="R1875" s="13">
        <v>571100</v>
      </c>
      <c r="S1875" s="13">
        <v>1039100</v>
      </c>
      <c r="T1875" s="13">
        <v>179400</v>
      </c>
      <c r="U1875" s="13">
        <v>197800</v>
      </c>
      <c r="V1875" s="13">
        <v>103100</v>
      </c>
      <c r="W1875" s="13">
        <v>0</v>
      </c>
      <c r="X1875" s="13">
        <v>573500</v>
      </c>
      <c r="Y1875" s="13">
        <v>1053800</v>
      </c>
    </row>
    <row r="1876" spans="2:25" x14ac:dyDescent="0.25">
      <c r="B1876" s="2">
        <v>1871</v>
      </c>
      <c r="C1876" s="2">
        <v>2013</v>
      </c>
      <c r="D1876" s="1">
        <v>70191</v>
      </c>
      <c r="E1876" t="s">
        <v>1304</v>
      </c>
      <c r="F1876" s="2" t="s">
        <v>19</v>
      </c>
      <c r="G1876" s="13">
        <v>184338300</v>
      </c>
      <c r="H1876" s="13">
        <v>230400</v>
      </c>
      <c r="I1876" s="13">
        <v>62400</v>
      </c>
      <c r="J1876" s="13">
        <v>0</v>
      </c>
      <c r="K1876" s="13">
        <v>0</v>
      </c>
      <c r="L1876" s="13">
        <v>45700</v>
      </c>
      <c r="M1876" s="13">
        <v>338500</v>
      </c>
      <c r="N1876" s="13">
        <v>1268300</v>
      </c>
      <c r="O1876" s="13">
        <v>247800</v>
      </c>
      <c r="P1876" s="13">
        <v>26900</v>
      </c>
      <c r="Q1876" s="13">
        <v>0</v>
      </c>
      <c r="R1876" s="13">
        <v>412000</v>
      </c>
      <c r="S1876" s="13">
        <v>1955000</v>
      </c>
      <c r="T1876" s="13">
        <v>1498700</v>
      </c>
      <c r="U1876" s="13">
        <v>310200</v>
      </c>
      <c r="V1876" s="13">
        <v>26900</v>
      </c>
      <c r="W1876" s="13">
        <v>0</v>
      </c>
      <c r="X1876" s="13">
        <v>457700</v>
      </c>
      <c r="Y1876" s="13">
        <v>2293500</v>
      </c>
    </row>
    <row r="1877" spans="2:25" x14ac:dyDescent="0.25">
      <c r="B1877" s="2">
        <v>1872</v>
      </c>
      <c r="C1877" s="2">
        <v>2013</v>
      </c>
      <c r="D1877" s="1">
        <v>70201</v>
      </c>
      <c r="E1877" t="s">
        <v>161</v>
      </c>
      <c r="F1877" s="2" t="s">
        <v>20</v>
      </c>
      <c r="G1877" s="13">
        <v>78920500</v>
      </c>
      <c r="H1877" s="13">
        <v>0</v>
      </c>
      <c r="I1877" s="13">
        <v>0</v>
      </c>
      <c r="J1877" s="13">
        <v>0</v>
      </c>
      <c r="K1877" s="13">
        <v>0</v>
      </c>
      <c r="L1877" s="13">
        <v>0</v>
      </c>
      <c r="M1877" s="13">
        <v>0</v>
      </c>
      <c r="N1877" s="13">
        <v>5031700</v>
      </c>
      <c r="O1877" s="13">
        <v>708600</v>
      </c>
      <c r="P1877" s="13">
        <v>0</v>
      </c>
      <c r="Q1877" s="13">
        <v>0</v>
      </c>
      <c r="R1877" s="13">
        <v>258100</v>
      </c>
      <c r="S1877" s="13">
        <v>5998400</v>
      </c>
      <c r="T1877" s="13">
        <v>5031700</v>
      </c>
      <c r="U1877" s="13">
        <v>708600</v>
      </c>
      <c r="V1877" s="13">
        <v>0</v>
      </c>
      <c r="W1877" s="13">
        <v>0</v>
      </c>
      <c r="X1877" s="13">
        <v>258100</v>
      </c>
      <c r="Y1877" s="13">
        <v>5998400</v>
      </c>
    </row>
    <row r="1878" spans="2:25" x14ac:dyDescent="0.25">
      <c r="B1878" s="2">
        <v>1873</v>
      </c>
      <c r="C1878" s="2">
        <v>2013</v>
      </c>
      <c r="D1878" s="1">
        <v>70251</v>
      </c>
      <c r="E1878" t="s">
        <v>164</v>
      </c>
      <c r="F1878" s="2" t="s">
        <v>20</v>
      </c>
      <c r="G1878" s="13">
        <v>793386000</v>
      </c>
      <c r="H1878" s="13">
        <v>2825000</v>
      </c>
      <c r="I1878" s="13">
        <v>7460700</v>
      </c>
      <c r="J1878" s="13">
        <v>0</v>
      </c>
      <c r="K1878" s="13">
        <v>0</v>
      </c>
      <c r="L1878" s="13">
        <v>1582400</v>
      </c>
      <c r="M1878" s="13">
        <v>11868100</v>
      </c>
      <c r="N1878" s="13">
        <v>7710800</v>
      </c>
      <c r="O1878" s="13">
        <v>4082900</v>
      </c>
      <c r="P1878" s="13">
        <v>0</v>
      </c>
      <c r="Q1878" s="13">
        <v>-43200</v>
      </c>
      <c r="R1878" s="13">
        <v>2002000</v>
      </c>
      <c r="S1878" s="13">
        <v>13752500</v>
      </c>
      <c r="T1878" s="13">
        <v>10535800</v>
      </c>
      <c r="U1878" s="13">
        <v>11543600</v>
      </c>
      <c r="V1878" s="13">
        <v>0</v>
      </c>
      <c r="W1878" s="13">
        <v>-43200</v>
      </c>
      <c r="X1878" s="13">
        <v>3584400</v>
      </c>
      <c r="Y1878" s="13">
        <v>25620600</v>
      </c>
    </row>
    <row r="1879" spans="2:25" x14ac:dyDescent="0.25">
      <c r="B1879" s="2">
        <v>1874</v>
      </c>
      <c r="C1879" s="2">
        <v>2013</v>
      </c>
      <c r="D1879" s="1">
        <v>70261</v>
      </c>
      <c r="E1879" t="s">
        <v>1296</v>
      </c>
      <c r="F1879" s="2" t="s">
        <v>20</v>
      </c>
      <c r="G1879" s="13">
        <v>1852907500</v>
      </c>
      <c r="H1879" s="13">
        <v>8462600</v>
      </c>
      <c r="I1879" s="13">
        <v>24432500</v>
      </c>
      <c r="J1879" s="13">
        <v>1900</v>
      </c>
      <c r="K1879" s="13">
        <v>0</v>
      </c>
      <c r="L1879" s="13">
        <v>5598900</v>
      </c>
      <c r="M1879" s="13">
        <v>38495900</v>
      </c>
      <c r="N1879" s="13">
        <v>34691000</v>
      </c>
      <c r="O1879" s="13">
        <v>10855100</v>
      </c>
      <c r="P1879" s="13">
        <v>0</v>
      </c>
      <c r="Q1879" s="13">
        <v>1347800</v>
      </c>
      <c r="R1879" s="13">
        <v>3110100</v>
      </c>
      <c r="S1879" s="13">
        <v>50004000</v>
      </c>
      <c r="T1879" s="13">
        <v>43153600</v>
      </c>
      <c r="U1879" s="13">
        <v>35287600</v>
      </c>
      <c r="V1879" s="13">
        <v>1900</v>
      </c>
      <c r="W1879" s="13">
        <v>1347800</v>
      </c>
      <c r="X1879" s="13">
        <v>8709000</v>
      </c>
      <c r="Y1879" s="13">
        <v>88499900</v>
      </c>
    </row>
    <row r="1880" spans="2:25" x14ac:dyDescent="0.25">
      <c r="B1880" s="2">
        <v>1875</v>
      </c>
      <c r="C1880" s="2">
        <v>2013</v>
      </c>
      <c r="D1880" s="1">
        <v>70265</v>
      </c>
      <c r="E1880" t="s">
        <v>1299</v>
      </c>
      <c r="F1880" s="2" t="s">
        <v>20</v>
      </c>
      <c r="G1880" s="13">
        <v>168712400</v>
      </c>
      <c r="H1880" s="13">
        <v>91600</v>
      </c>
      <c r="I1880" s="13">
        <v>96400</v>
      </c>
      <c r="J1880" s="13">
        <v>0</v>
      </c>
      <c r="K1880" s="13">
        <v>0</v>
      </c>
      <c r="L1880" s="13">
        <v>37700</v>
      </c>
      <c r="M1880" s="13">
        <v>225700</v>
      </c>
      <c r="N1880" s="13">
        <v>1598700</v>
      </c>
      <c r="O1880" s="13">
        <v>683100</v>
      </c>
      <c r="P1880" s="13">
        <v>0</v>
      </c>
      <c r="Q1880" s="13">
        <v>0</v>
      </c>
      <c r="R1880" s="13">
        <v>149200</v>
      </c>
      <c r="S1880" s="13">
        <v>2431000</v>
      </c>
      <c r="T1880" s="13">
        <v>1690300</v>
      </c>
      <c r="U1880" s="13">
        <v>779500</v>
      </c>
      <c r="V1880" s="13">
        <v>0</v>
      </c>
      <c r="W1880" s="13">
        <v>0</v>
      </c>
      <c r="X1880" s="13">
        <v>186900</v>
      </c>
      <c r="Y1880" s="13">
        <v>2656700</v>
      </c>
    </row>
    <row r="1881" spans="2:25" x14ac:dyDescent="0.25">
      <c r="B1881" s="2">
        <v>1876</v>
      </c>
      <c r="C1881" s="2">
        <v>2013</v>
      </c>
      <c r="D1881" s="1">
        <v>70266</v>
      </c>
      <c r="E1881" t="s">
        <v>1300</v>
      </c>
      <c r="F1881" s="2" t="s">
        <v>20</v>
      </c>
      <c r="G1881" s="13">
        <v>3759269500</v>
      </c>
      <c r="H1881" s="13">
        <v>15153400</v>
      </c>
      <c r="I1881" s="13">
        <v>14890400</v>
      </c>
      <c r="J1881" s="13">
        <v>1291300</v>
      </c>
      <c r="K1881" s="13">
        <v>0</v>
      </c>
      <c r="L1881" s="13">
        <v>16057200</v>
      </c>
      <c r="M1881" s="13">
        <v>47392300</v>
      </c>
      <c r="N1881" s="13">
        <v>59160200</v>
      </c>
      <c r="O1881" s="13">
        <v>28533100</v>
      </c>
      <c r="P1881" s="13">
        <v>1800</v>
      </c>
      <c r="Q1881" s="13">
        <v>-196600</v>
      </c>
      <c r="R1881" s="13">
        <v>23204400</v>
      </c>
      <c r="S1881" s="13">
        <v>110702900</v>
      </c>
      <c r="T1881" s="13">
        <v>74313600</v>
      </c>
      <c r="U1881" s="13">
        <v>43423500</v>
      </c>
      <c r="V1881" s="13">
        <v>1293100</v>
      </c>
      <c r="W1881" s="13">
        <v>-196600</v>
      </c>
      <c r="X1881" s="13">
        <v>39261600</v>
      </c>
      <c r="Y1881" s="13">
        <v>158095200</v>
      </c>
    </row>
    <row r="1882" spans="2:25" x14ac:dyDescent="0.25">
      <c r="B1882" s="2">
        <v>1877</v>
      </c>
      <c r="C1882" s="2">
        <v>2013</v>
      </c>
      <c r="D1882" s="1">
        <v>71002</v>
      </c>
      <c r="E1882" t="s">
        <v>1305</v>
      </c>
      <c r="F1882" s="2" t="s">
        <v>1</v>
      </c>
      <c r="G1882" s="13">
        <v>54810700</v>
      </c>
      <c r="H1882" s="13">
        <v>0</v>
      </c>
      <c r="I1882" s="13">
        <v>0</v>
      </c>
      <c r="J1882" s="13">
        <v>0</v>
      </c>
      <c r="K1882" s="13">
        <v>0</v>
      </c>
      <c r="L1882" s="13">
        <v>0</v>
      </c>
      <c r="M1882" s="13">
        <v>0</v>
      </c>
      <c r="N1882" s="13">
        <v>8500</v>
      </c>
      <c r="O1882" s="13">
        <v>403200</v>
      </c>
      <c r="P1882" s="13">
        <v>0</v>
      </c>
      <c r="Q1882" s="13">
        <v>9400</v>
      </c>
      <c r="R1882" s="13">
        <v>187700</v>
      </c>
      <c r="S1882" s="13">
        <v>608800</v>
      </c>
      <c r="T1882" s="13">
        <v>8500</v>
      </c>
      <c r="U1882" s="13">
        <v>403200</v>
      </c>
      <c r="V1882" s="13">
        <v>0</v>
      </c>
      <c r="W1882" s="13">
        <v>9400</v>
      </c>
      <c r="X1882" s="13">
        <v>187700</v>
      </c>
      <c r="Y1882" s="13">
        <v>608800</v>
      </c>
    </row>
    <row r="1883" spans="2:25" x14ac:dyDescent="0.25">
      <c r="B1883" s="2">
        <v>1878</v>
      </c>
      <c r="C1883" s="2">
        <v>2013</v>
      </c>
      <c r="D1883" s="1">
        <v>71004</v>
      </c>
      <c r="E1883" t="s">
        <v>1306</v>
      </c>
      <c r="F1883" s="2" t="s">
        <v>1</v>
      </c>
      <c r="G1883" s="13">
        <v>50324200</v>
      </c>
      <c r="H1883" s="13">
        <v>115400</v>
      </c>
      <c r="I1883" s="13">
        <v>654400</v>
      </c>
      <c r="J1883" s="13">
        <v>0</v>
      </c>
      <c r="K1883" s="13">
        <v>0</v>
      </c>
      <c r="L1883" s="13">
        <v>70400</v>
      </c>
      <c r="M1883" s="13">
        <v>840200</v>
      </c>
      <c r="N1883" s="13">
        <v>64800</v>
      </c>
      <c r="O1883" s="13">
        <v>93900</v>
      </c>
      <c r="P1883" s="13">
        <v>0</v>
      </c>
      <c r="Q1883" s="13">
        <v>-101400</v>
      </c>
      <c r="R1883" s="13">
        <v>855400</v>
      </c>
      <c r="S1883" s="13">
        <v>912700</v>
      </c>
      <c r="T1883" s="13">
        <v>180200</v>
      </c>
      <c r="U1883" s="13">
        <v>748300</v>
      </c>
      <c r="V1883" s="13">
        <v>0</v>
      </c>
      <c r="W1883" s="13">
        <v>-101400</v>
      </c>
      <c r="X1883" s="13">
        <v>925800</v>
      </c>
      <c r="Y1883" s="13">
        <v>1752900</v>
      </c>
    </row>
    <row r="1884" spans="2:25" x14ac:dyDescent="0.25">
      <c r="B1884" s="2">
        <v>1879</v>
      </c>
      <c r="C1884" s="2">
        <v>2013</v>
      </c>
      <c r="D1884" s="1">
        <v>71006</v>
      </c>
      <c r="E1884" t="s">
        <v>62</v>
      </c>
      <c r="F1884" s="2" t="s">
        <v>1</v>
      </c>
      <c r="G1884" s="13">
        <v>55900300</v>
      </c>
      <c r="H1884" s="13">
        <v>11200</v>
      </c>
      <c r="I1884" s="13">
        <v>154300</v>
      </c>
      <c r="J1884" s="13">
        <v>0</v>
      </c>
      <c r="K1884" s="13">
        <v>0</v>
      </c>
      <c r="L1884" s="13">
        <v>600</v>
      </c>
      <c r="M1884" s="13">
        <v>166100</v>
      </c>
      <c r="N1884" s="13">
        <v>561500</v>
      </c>
      <c r="O1884" s="13">
        <v>6629500</v>
      </c>
      <c r="P1884" s="13">
        <v>0</v>
      </c>
      <c r="Q1884" s="13">
        <v>-3500</v>
      </c>
      <c r="R1884" s="13">
        <v>204000</v>
      </c>
      <c r="S1884" s="13">
        <v>7391500</v>
      </c>
      <c r="T1884" s="13">
        <v>572700</v>
      </c>
      <c r="U1884" s="13">
        <v>6783800</v>
      </c>
      <c r="V1884" s="13">
        <v>0</v>
      </c>
      <c r="W1884" s="13">
        <v>-3500</v>
      </c>
      <c r="X1884" s="13">
        <v>204600</v>
      </c>
      <c r="Y1884" s="13">
        <v>7557600</v>
      </c>
    </row>
    <row r="1885" spans="2:25" x14ac:dyDescent="0.25">
      <c r="B1885" s="2">
        <v>1880</v>
      </c>
      <c r="C1885" s="2">
        <v>2013</v>
      </c>
      <c r="D1885" s="1">
        <v>71008</v>
      </c>
      <c r="E1885" t="s">
        <v>1307</v>
      </c>
      <c r="F1885" s="2" t="s">
        <v>1</v>
      </c>
      <c r="G1885" s="13">
        <v>45598700</v>
      </c>
      <c r="H1885" s="13">
        <v>0</v>
      </c>
      <c r="I1885" s="13">
        <v>0</v>
      </c>
      <c r="J1885" s="13">
        <v>0</v>
      </c>
      <c r="K1885" s="13">
        <v>0</v>
      </c>
      <c r="L1885" s="13">
        <v>0</v>
      </c>
      <c r="M1885" s="13">
        <v>0</v>
      </c>
      <c r="N1885" s="13">
        <v>700</v>
      </c>
      <c r="O1885" s="13">
        <v>100200</v>
      </c>
      <c r="P1885" s="13">
        <v>0</v>
      </c>
      <c r="Q1885" s="13">
        <v>-30100</v>
      </c>
      <c r="R1885" s="13">
        <v>130400</v>
      </c>
      <c r="S1885" s="13">
        <v>201200</v>
      </c>
      <c r="T1885" s="13">
        <v>700</v>
      </c>
      <c r="U1885" s="13">
        <v>100200</v>
      </c>
      <c r="V1885" s="13">
        <v>0</v>
      </c>
      <c r="W1885" s="13">
        <v>-30100</v>
      </c>
      <c r="X1885" s="13">
        <v>130400</v>
      </c>
      <c r="Y1885" s="13">
        <v>201200</v>
      </c>
    </row>
    <row r="1886" spans="2:25" x14ac:dyDescent="0.25">
      <c r="B1886" s="2">
        <v>1881</v>
      </c>
      <c r="C1886" s="2">
        <v>2013</v>
      </c>
      <c r="D1886" s="1">
        <v>71010</v>
      </c>
      <c r="E1886" t="s">
        <v>1308</v>
      </c>
      <c r="F1886" s="2" t="s">
        <v>1</v>
      </c>
      <c r="G1886" s="13">
        <v>40149900</v>
      </c>
      <c r="H1886" s="13">
        <v>0</v>
      </c>
      <c r="I1886" s="13">
        <v>0</v>
      </c>
      <c r="J1886" s="13">
        <v>0</v>
      </c>
      <c r="K1886" s="13">
        <v>0</v>
      </c>
      <c r="L1886" s="13">
        <v>0</v>
      </c>
      <c r="M1886" s="13">
        <v>0</v>
      </c>
      <c r="N1886" s="13">
        <v>13900</v>
      </c>
      <c r="O1886" s="13">
        <v>0</v>
      </c>
      <c r="P1886" s="13">
        <v>0</v>
      </c>
      <c r="Q1886" s="13">
        <v>0</v>
      </c>
      <c r="R1886" s="13">
        <v>10200</v>
      </c>
      <c r="S1886" s="13">
        <v>24100</v>
      </c>
      <c r="T1886" s="13">
        <v>13900</v>
      </c>
      <c r="U1886" s="13">
        <v>0</v>
      </c>
      <c r="V1886" s="13">
        <v>0</v>
      </c>
      <c r="W1886" s="13">
        <v>0</v>
      </c>
      <c r="X1886" s="13">
        <v>10200</v>
      </c>
      <c r="Y1886" s="13">
        <v>24100</v>
      </c>
    </row>
    <row r="1887" spans="2:25" x14ac:dyDescent="0.25">
      <c r="B1887" s="2">
        <v>1882</v>
      </c>
      <c r="C1887" s="2">
        <v>2013</v>
      </c>
      <c r="D1887" s="1">
        <v>71012</v>
      </c>
      <c r="E1887" t="s">
        <v>1309</v>
      </c>
      <c r="F1887" s="2" t="s">
        <v>1</v>
      </c>
      <c r="G1887" s="13">
        <v>29881300</v>
      </c>
      <c r="H1887" s="13">
        <v>0</v>
      </c>
      <c r="I1887" s="13">
        <v>0</v>
      </c>
      <c r="J1887" s="13">
        <v>0</v>
      </c>
      <c r="K1887" s="13">
        <v>0</v>
      </c>
      <c r="L1887" s="13">
        <v>0</v>
      </c>
      <c r="M1887" s="13">
        <v>0</v>
      </c>
      <c r="N1887" s="13">
        <v>29700</v>
      </c>
      <c r="O1887" s="13">
        <v>23600</v>
      </c>
      <c r="P1887" s="13">
        <v>0</v>
      </c>
      <c r="Q1887" s="13">
        <v>0</v>
      </c>
      <c r="R1887" s="13">
        <v>34300</v>
      </c>
      <c r="S1887" s="13">
        <v>87600</v>
      </c>
      <c r="T1887" s="13">
        <v>29700</v>
      </c>
      <c r="U1887" s="13">
        <v>23600</v>
      </c>
      <c r="V1887" s="13">
        <v>0</v>
      </c>
      <c r="W1887" s="13">
        <v>0</v>
      </c>
      <c r="X1887" s="13">
        <v>34300</v>
      </c>
      <c r="Y1887" s="13">
        <v>87600</v>
      </c>
    </row>
    <row r="1888" spans="2:25" x14ac:dyDescent="0.25">
      <c r="B1888" s="2">
        <v>1883</v>
      </c>
      <c r="C1888" s="2">
        <v>2013</v>
      </c>
      <c r="D1888" s="1">
        <v>71014</v>
      </c>
      <c r="E1888" t="s">
        <v>1310</v>
      </c>
      <c r="F1888" s="2" t="s">
        <v>1</v>
      </c>
      <c r="G1888" s="13">
        <v>465780300</v>
      </c>
      <c r="H1888" s="13">
        <v>6000</v>
      </c>
      <c r="I1888" s="13">
        <v>15600</v>
      </c>
      <c r="J1888" s="13">
        <v>0</v>
      </c>
      <c r="K1888" s="13">
        <v>0</v>
      </c>
      <c r="L1888" s="13">
        <v>400</v>
      </c>
      <c r="M1888" s="13">
        <v>22000</v>
      </c>
      <c r="N1888" s="13">
        <v>831100</v>
      </c>
      <c r="O1888" s="13">
        <v>1837200</v>
      </c>
      <c r="P1888" s="13">
        <v>0</v>
      </c>
      <c r="Q1888" s="13">
        <v>0</v>
      </c>
      <c r="R1888" s="13">
        <v>1023500</v>
      </c>
      <c r="S1888" s="13">
        <v>3691800</v>
      </c>
      <c r="T1888" s="13">
        <v>837100</v>
      </c>
      <c r="U1888" s="13">
        <v>1852800</v>
      </c>
      <c r="V1888" s="13">
        <v>0</v>
      </c>
      <c r="W1888" s="13">
        <v>0</v>
      </c>
      <c r="X1888" s="13">
        <v>1023900</v>
      </c>
      <c r="Y1888" s="13">
        <v>3713800</v>
      </c>
    </row>
    <row r="1889" spans="2:25" x14ac:dyDescent="0.25">
      <c r="B1889" s="2">
        <v>1884</v>
      </c>
      <c r="C1889" s="2">
        <v>2013</v>
      </c>
      <c r="D1889" s="1">
        <v>71016</v>
      </c>
      <c r="E1889" t="s">
        <v>1311</v>
      </c>
      <c r="F1889" s="2" t="s">
        <v>1</v>
      </c>
      <c r="G1889" s="13">
        <v>51537900</v>
      </c>
      <c r="H1889" s="13">
        <v>2000</v>
      </c>
      <c r="I1889" s="13">
        <v>6700</v>
      </c>
      <c r="J1889" s="13">
        <v>0</v>
      </c>
      <c r="K1889" s="13">
        <v>0</v>
      </c>
      <c r="L1889" s="13">
        <v>700</v>
      </c>
      <c r="M1889" s="13">
        <v>9400</v>
      </c>
      <c r="N1889" s="13">
        <v>6800</v>
      </c>
      <c r="O1889" s="13">
        <v>112400</v>
      </c>
      <c r="P1889" s="13">
        <v>0</v>
      </c>
      <c r="Q1889" s="13">
        <v>-38000</v>
      </c>
      <c r="R1889" s="13">
        <v>149700</v>
      </c>
      <c r="S1889" s="13">
        <v>230900</v>
      </c>
      <c r="T1889" s="13">
        <v>8800</v>
      </c>
      <c r="U1889" s="13">
        <v>119100</v>
      </c>
      <c r="V1889" s="13">
        <v>0</v>
      </c>
      <c r="W1889" s="13">
        <v>-38000</v>
      </c>
      <c r="X1889" s="13">
        <v>150400</v>
      </c>
      <c r="Y1889" s="13">
        <v>240300</v>
      </c>
    </row>
    <row r="1890" spans="2:25" x14ac:dyDescent="0.25">
      <c r="B1890" s="2">
        <v>1885</v>
      </c>
      <c r="C1890" s="2">
        <v>2013</v>
      </c>
      <c r="D1890" s="1">
        <v>71018</v>
      </c>
      <c r="E1890" t="s">
        <v>460</v>
      </c>
      <c r="F1890" s="2" t="s">
        <v>1</v>
      </c>
      <c r="G1890" s="13">
        <v>22744500</v>
      </c>
      <c r="H1890" s="13">
        <v>1000</v>
      </c>
      <c r="I1890" s="13">
        <v>149800</v>
      </c>
      <c r="J1890" s="13">
        <v>0</v>
      </c>
      <c r="K1890" s="13">
        <v>0</v>
      </c>
      <c r="L1890" s="13">
        <v>431000</v>
      </c>
      <c r="M1890" s="13">
        <v>581800</v>
      </c>
      <c r="N1890" s="13">
        <v>3100</v>
      </c>
      <c r="O1890" s="13">
        <v>0</v>
      </c>
      <c r="P1890" s="13">
        <v>0</v>
      </c>
      <c r="Q1890" s="13">
        <v>126900</v>
      </c>
      <c r="R1890" s="13">
        <v>123700</v>
      </c>
      <c r="S1890" s="13">
        <v>253700</v>
      </c>
      <c r="T1890" s="13">
        <v>4100</v>
      </c>
      <c r="U1890" s="13">
        <v>149800</v>
      </c>
      <c r="V1890" s="13">
        <v>0</v>
      </c>
      <c r="W1890" s="13">
        <v>126900</v>
      </c>
      <c r="X1890" s="13">
        <v>554700</v>
      </c>
      <c r="Y1890" s="13">
        <v>835500</v>
      </c>
    </row>
    <row r="1891" spans="2:25" x14ac:dyDescent="0.25">
      <c r="B1891" s="2">
        <v>1886</v>
      </c>
      <c r="C1891" s="2">
        <v>2013</v>
      </c>
      <c r="D1891" s="1">
        <v>71020</v>
      </c>
      <c r="E1891" t="s">
        <v>8</v>
      </c>
      <c r="F1891" s="2" t="s">
        <v>1</v>
      </c>
      <c r="G1891" s="13">
        <v>132255300</v>
      </c>
      <c r="H1891" s="13">
        <v>67500</v>
      </c>
      <c r="I1891" s="13">
        <v>1542000</v>
      </c>
      <c r="J1891" s="13">
        <v>0</v>
      </c>
      <c r="K1891" s="13">
        <v>0</v>
      </c>
      <c r="L1891" s="13">
        <v>4400</v>
      </c>
      <c r="M1891" s="13">
        <v>1613900</v>
      </c>
      <c r="N1891" s="13">
        <v>89700</v>
      </c>
      <c r="O1891" s="13">
        <v>200900</v>
      </c>
      <c r="P1891" s="13">
        <v>0</v>
      </c>
      <c r="Q1891" s="13">
        <v>-21900</v>
      </c>
      <c r="R1891" s="13">
        <v>734200</v>
      </c>
      <c r="S1891" s="13">
        <v>1002900</v>
      </c>
      <c r="T1891" s="13">
        <v>157200</v>
      </c>
      <c r="U1891" s="13">
        <v>1742900</v>
      </c>
      <c r="V1891" s="13">
        <v>0</v>
      </c>
      <c r="W1891" s="13">
        <v>-21900</v>
      </c>
      <c r="X1891" s="13">
        <v>738600</v>
      </c>
      <c r="Y1891" s="13">
        <v>2616800</v>
      </c>
    </row>
    <row r="1892" spans="2:25" x14ac:dyDescent="0.25">
      <c r="B1892" s="2">
        <v>1887</v>
      </c>
      <c r="C1892" s="2">
        <v>2013</v>
      </c>
      <c r="D1892" s="1">
        <v>71022</v>
      </c>
      <c r="E1892" t="s">
        <v>439</v>
      </c>
      <c r="F1892" s="2" t="s">
        <v>1</v>
      </c>
      <c r="G1892" s="13">
        <v>59161800</v>
      </c>
      <c r="H1892" s="13">
        <v>0</v>
      </c>
      <c r="I1892" s="13">
        <v>5500</v>
      </c>
      <c r="J1892" s="13">
        <v>0</v>
      </c>
      <c r="K1892" s="13">
        <v>0</v>
      </c>
      <c r="L1892" s="13">
        <v>100</v>
      </c>
      <c r="M1892" s="13">
        <v>5600</v>
      </c>
      <c r="N1892" s="13">
        <v>116300</v>
      </c>
      <c r="O1892" s="13">
        <v>774100</v>
      </c>
      <c r="P1892" s="13">
        <v>0</v>
      </c>
      <c r="Q1892" s="13">
        <v>0</v>
      </c>
      <c r="R1892" s="13">
        <v>506800</v>
      </c>
      <c r="S1892" s="13">
        <v>1397200</v>
      </c>
      <c r="T1892" s="13">
        <v>116300</v>
      </c>
      <c r="U1892" s="13">
        <v>779600</v>
      </c>
      <c r="V1892" s="13">
        <v>0</v>
      </c>
      <c r="W1892" s="13">
        <v>0</v>
      </c>
      <c r="X1892" s="13">
        <v>506900</v>
      </c>
      <c r="Y1892" s="13">
        <v>1402800</v>
      </c>
    </row>
    <row r="1893" spans="2:25" x14ac:dyDescent="0.25">
      <c r="B1893" s="2">
        <v>1888</v>
      </c>
      <c r="C1893" s="2">
        <v>2013</v>
      </c>
      <c r="D1893" s="1">
        <v>71024</v>
      </c>
      <c r="E1893" t="s">
        <v>955</v>
      </c>
      <c r="F1893" s="2" t="s">
        <v>1</v>
      </c>
      <c r="G1893" s="13">
        <v>40493600</v>
      </c>
      <c r="H1893" s="13">
        <v>1400</v>
      </c>
      <c r="I1893" s="13">
        <v>43400</v>
      </c>
      <c r="J1893" s="13">
        <v>0</v>
      </c>
      <c r="K1893" s="13">
        <v>0</v>
      </c>
      <c r="L1893" s="13">
        <v>500</v>
      </c>
      <c r="M1893" s="13">
        <v>45300</v>
      </c>
      <c r="N1893" s="13">
        <v>48100</v>
      </c>
      <c r="O1893" s="13">
        <v>113300</v>
      </c>
      <c r="P1893" s="13">
        <v>0</v>
      </c>
      <c r="Q1893" s="13">
        <v>0</v>
      </c>
      <c r="R1893" s="13">
        <v>768900</v>
      </c>
      <c r="S1893" s="13">
        <v>930300</v>
      </c>
      <c r="T1893" s="13">
        <v>49500</v>
      </c>
      <c r="U1893" s="13">
        <v>156700</v>
      </c>
      <c r="V1893" s="13">
        <v>0</v>
      </c>
      <c r="W1893" s="13">
        <v>0</v>
      </c>
      <c r="X1893" s="13">
        <v>769400</v>
      </c>
      <c r="Y1893" s="13">
        <v>975600</v>
      </c>
    </row>
    <row r="1894" spans="2:25" x14ac:dyDescent="0.25">
      <c r="B1894" s="2">
        <v>1889</v>
      </c>
      <c r="C1894" s="2">
        <v>2013</v>
      </c>
      <c r="D1894" s="1">
        <v>71026</v>
      </c>
      <c r="E1894" t="s">
        <v>1312</v>
      </c>
      <c r="F1894" s="2" t="s">
        <v>1</v>
      </c>
      <c r="G1894" s="13">
        <v>81103900</v>
      </c>
      <c r="H1894" s="13">
        <v>0</v>
      </c>
      <c r="I1894" s="13">
        <v>0</v>
      </c>
      <c r="J1894" s="13">
        <v>0</v>
      </c>
      <c r="K1894" s="13">
        <v>0</v>
      </c>
      <c r="L1894" s="13">
        <v>0</v>
      </c>
      <c r="M1894" s="13">
        <v>0</v>
      </c>
      <c r="N1894" s="13">
        <v>569800</v>
      </c>
      <c r="O1894" s="13">
        <v>29900</v>
      </c>
      <c r="P1894" s="13">
        <v>0</v>
      </c>
      <c r="Q1894" s="13">
        <v>284900</v>
      </c>
      <c r="R1894" s="13">
        <v>249900</v>
      </c>
      <c r="S1894" s="13">
        <v>1134500</v>
      </c>
      <c r="T1894" s="13">
        <v>569800</v>
      </c>
      <c r="U1894" s="13">
        <v>29900</v>
      </c>
      <c r="V1894" s="13">
        <v>0</v>
      </c>
      <c r="W1894" s="13">
        <v>284900</v>
      </c>
      <c r="X1894" s="13">
        <v>249900</v>
      </c>
      <c r="Y1894" s="13">
        <v>1134500</v>
      </c>
    </row>
    <row r="1895" spans="2:25" x14ac:dyDescent="0.25">
      <c r="B1895" s="2">
        <v>1890</v>
      </c>
      <c r="C1895" s="2">
        <v>2013</v>
      </c>
      <c r="D1895" s="1">
        <v>71028</v>
      </c>
      <c r="E1895" t="s">
        <v>1313</v>
      </c>
      <c r="F1895" s="2" t="s">
        <v>1</v>
      </c>
      <c r="G1895" s="13">
        <v>30312600</v>
      </c>
      <c r="H1895" s="13">
        <v>39200</v>
      </c>
      <c r="I1895" s="13">
        <v>491000</v>
      </c>
      <c r="J1895" s="13">
        <v>0</v>
      </c>
      <c r="K1895" s="13">
        <v>0</v>
      </c>
      <c r="L1895" s="13">
        <v>90900</v>
      </c>
      <c r="M1895" s="13">
        <v>621100</v>
      </c>
      <c r="N1895" s="13">
        <v>12300</v>
      </c>
      <c r="O1895" s="13">
        <v>41500</v>
      </c>
      <c r="P1895" s="13">
        <v>0</v>
      </c>
      <c r="Q1895" s="13">
        <v>5500</v>
      </c>
      <c r="R1895" s="13">
        <v>131700</v>
      </c>
      <c r="S1895" s="13">
        <v>191000</v>
      </c>
      <c r="T1895" s="13">
        <v>51500</v>
      </c>
      <c r="U1895" s="13">
        <v>532500</v>
      </c>
      <c r="V1895" s="13">
        <v>0</v>
      </c>
      <c r="W1895" s="13">
        <v>5500</v>
      </c>
      <c r="X1895" s="13">
        <v>222600</v>
      </c>
      <c r="Y1895" s="13">
        <v>812100</v>
      </c>
    </row>
    <row r="1896" spans="2:25" x14ac:dyDescent="0.25">
      <c r="B1896" s="2">
        <v>1891</v>
      </c>
      <c r="C1896" s="2">
        <v>2013</v>
      </c>
      <c r="D1896" s="1">
        <v>71030</v>
      </c>
      <c r="E1896" t="s">
        <v>14</v>
      </c>
      <c r="F1896" s="2" t="s">
        <v>1</v>
      </c>
      <c r="G1896" s="13">
        <v>93065700</v>
      </c>
      <c r="H1896" s="13">
        <v>300</v>
      </c>
      <c r="I1896" s="13">
        <v>3000</v>
      </c>
      <c r="J1896" s="13">
        <v>0</v>
      </c>
      <c r="K1896" s="13">
        <v>0</v>
      </c>
      <c r="L1896" s="13">
        <v>400</v>
      </c>
      <c r="M1896" s="13">
        <v>3700</v>
      </c>
      <c r="N1896" s="13">
        <v>18100</v>
      </c>
      <c r="O1896" s="13">
        <v>203400</v>
      </c>
      <c r="P1896" s="13">
        <v>0</v>
      </c>
      <c r="Q1896" s="13">
        <v>0</v>
      </c>
      <c r="R1896" s="13">
        <v>193100</v>
      </c>
      <c r="S1896" s="13">
        <v>414600</v>
      </c>
      <c r="T1896" s="13">
        <v>18400</v>
      </c>
      <c r="U1896" s="13">
        <v>206400</v>
      </c>
      <c r="V1896" s="13">
        <v>0</v>
      </c>
      <c r="W1896" s="13">
        <v>0</v>
      </c>
      <c r="X1896" s="13">
        <v>193500</v>
      </c>
      <c r="Y1896" s="13">
        <v>418300</v>
      </c>
    </row>
    <row r="1897" spans="2:25" x14ac:dyDescent="0.25">
      <c r="B1897" s="2">
        <v>1892</v>
      </c>
      <c r="C1897" s="2">
        <v>2013</v>
      </c>
      <c r="D1897" s="1">
        <v>71032</v>
      </c>
      <c r="E1897" t="s">
        <v>1017</v>
      </c>
      <c r="F1897" s="2" t="s">
        <v>1</v>
      </c>
      <c r="G1897" s="13">
        <v>72459300</v>
      </c>
      <c r="H1897" s="13">
        <v>0</v>
      </c>
      <c r="I1897" s="13">
        <v>0</v>
      </c>
      <c r="J1897" s="13">
        <v>0</v>
      </c>
      <c r="K1897" s="13">
        <v>0</v>
      </c>
      <c r="L1897" s="13">
        <v>0</v>
      </c>
      <c r="M1897" s="13">
        <v>0</v>
      </c>
      <c r="N1897" s="13">
        <v>33400</v>
      </c>
      <c r="O1897" s="13">
        <v>137700</v>
      </c>
      <c r="P1897" s="13">
        <v>0</v>
      </c>
      <c r="Q1897" s="13">
        <v>-120200</v>
      </c>
      <c r="R1897" s="13">
        <v>153100</v>
      </c>
      <c r="S1897" s="13">
        <v>204000</v>
      </c>
      <c r="T1897" s="13">
        <v>33400</v>
      </c>
      <c r="U1897" s="13">
        <v>137700</v>
      </c>
      <c r="V1897" s="13">
        <v>0</v>
      </c>
      <c r="W1897" s="13">
        <v>-120200</v>
      </c>
      <c r="X1897" s="13">
        <v>153100</v>
      </c>
      <c r="Y1897" s="13">
        <v>204000</v>
      </c>
    </row>
    <row r="1898" spans="2:25" x14ac:dyDescent="0.25">
      <c r="B1898" s="2">
        <v>1893</v>
      </c>
      <c r="C1898" s="2">
        <v>2013</v>
      </c>
      <c r="D1898" s="1">
        <v>71034</v>
      </c>
      <c r="E1898" t="s">
        <v>1314</v>
      </c>
      <c r="F1898" s="2" t="s">
        <v>1</v>
      </c>
      <c r="G1898" s="13">
        <v>57934800</v>
      </c>
      <c r="H1898" s="13">
        <v>0</v>
      </c>
      <c r="I1898" s="13">
        <v>0</v>
      </c>
      <c r="J1898" s="13">
        <v>0</v>
      </c>
      <c r="K1898" s="13">
        <v>0</v>
      </c>
      <c r="L1898" s="13">
        <v>0</v>
      </c>
      <c r="M1898" s="13">
        <v>0</v>
      </c>
      <c r="N1898" s="13">
        <v>28600</v>
      </c>
      <c r="O1898" s="13">
        <v>198700</v>
      </c>
      <c r="P1898" s="13">
        <v>0</v>
      </c>
      <c r="Q1898" s="13">
        <v>0</v>
      </c>
      <c r="R1898" s="13">
        <v>137300</v>
      </c>
      <c r="S1898" s="13">
        <v>364600</v>
      </c>
      <c r="T1898" s="13">
        <v>28600</v>
      </c>
      <c r="U1898" s="13">
        <v>198700</v>
      </c>
      <c r="V1898" s="13">
        <v>0</v>
      </c>
      <c r="W1898" s="13">
        <v>0</v>
      </c>
      <c r="X1898" s="13">
        <v>137300</v>
      </c>
      <c r="Y1898" s="13">
        <v>364600</v>
      </c>
    </row>
    <row r="1899" spans="2:25" x14ac:dyDescent="0.25">
      <c r="B1899" s="2">
        <v>1894</v>
      </c>
      <c r="C1899" s="2">
        <v>2013</v>
      </c>
      <c r="D1899" s="1">
        <v>71036</v>
      </c>
      <c r="E1899" t="s">
        <v>1315</v>
      </c>
      <c r="F1899" s="2" t="s">
        <v>1</v>
      </c>
      <c r="G1899" s="13">
        <v>286499300</v>
      </c>
      <c r="H1899" s="13">
        <v>11900</v>
      </c>
      <c r="I1899" s="13">
        <v>111500</v>
      </c>
      <c r="J1899" s="13">
        <v>0</v>
      </c>
      <c r="K1899" s="13">
        <v>0</v>
      </c>
      <c r="L1899" s="13">
        <v>9700</v>
      </c>
      <c r="M1899" s="13">
        <v>133100</v>
      </c>
      <c r="N1899" s="13">
        <v>344900</v>
      </c>
      <c r="O1899" s="13">
        <v>390900</v>
      </c>
      <c r="P1899" s="13">
        <v>0</v>
      </c>
      <c r="Q1899" s="13">
        <v>61600</v>
      </c>
      <c r="R1899" s="13">
        <v>161200</v>
      </c>
      <c r="S1899" s="13">
        <v>958600</v>
      </c>
      <c r="T1899" s="13">
        <v>356800</v>
      </c>
      <c r="U1899" s="13">
        <v>502400</v>
      </c>
      <c r="V1899" s="13">
        <v>0</v>
      </c>
      <c r="W1899" s="13">
        <v>61600</v>
      </c>
      <c r="X1899" s="13">
        <v>170900</v>
      </c>
      <c r="Y1899" s="13">
        <v>1091700</v>
      </c>
    </row>
    <row r="1900" spans="2:25" x14ac:dyDescent="0.25">
      <c r="B1900" s="2">
        <v>1895</v>
      </c>
      <c r="C1900" s="2">
        <v>2013</v>
      </c>
      <c r="D1900" s="1">
        <v>71038</v>
      </c>
      <c r="E1900" t="s">
        <v>264</v>
      </c>
      <c r="F1900" s="2" t="s">
        <v>1</v>
      </c>
      <c r="G1900" s="13">
        <v>69648000</v>
      </c>
      <c r="H1900" s="13">
        <v>0</v>
      </c>
      <c r="I1900" s="13">
        <v>0</v>
      </c>
      <c r="J1900" s="13">
        <v>0</v>
      </c>
      <c r="K1900" s="13">
        <v>0</v>
      </c>
      <c r="L1900" s="13">
        <v>0</v>
      </c>
      <c r="M1900" s="13">
        <v>0</v>
      </c>
      <c r="N1900" s="13">
        <v>34600</v>
      </c>
      <c r="O1900" s="13">
        <v>306800</v>
      </c>
      <c r="P1900" s="13">
        <v>0</v>
      </c>
      <c r="Q1900" s="13">
        <v>0</v>
      </c>
      <c r="R1900" s="13">
        <v>93700</v>
      </c>
      <c r="S1900" s="13">
        <v>435100</v>
      </c>
      <c r="T1900" s="13">
        <v>34600</v>
      </c>
      <c r="U1900" s="13">
        <v>306800</v>
      </c>
      <c r="V1900" s="13">
        <v>0</v>
      </c>
      <c r="W1900" s="13">
        <v>0</v>
      </c>
      <c r="X1900" s="13">
        <v>93700</v>
      </c>
      <c r="Y1900" s="13">
        <v>435100</v>
      </c>
    </row>
    <row r="1901" spans="2:25" x14ac:dyDescent="0.25">
      <c r="B1901" s="2">
        <v>1896</v>
      </c>
      <c r="C1901" s="2">
        <v>2013</v>
      </c>
      <c r="D1901" s="1">
        <v>71040</v>
      </c>
      <c r="E1901" t="s">
        <v>1316</v>
      </c>
      <c r="F1901" s="2" t="s">
        <v>1</v>
      </c>
      <c r="G1901" s="13">
        <v>56035100</v>
      </c>
      <c r="H1901" s="13">
        <v>37700</v>
      </c>
      <c r="I1901" s="13">
        <v>46700</v>
      </c>
      <c r="J1901" s="13">
        <v>0</v>
      </c>
      <c r="K1901" s="13">
        <v>0</v>
      </c>
      <c r="L1901" s="13">
        <v>500</v>
      </c>
      <c r="M1901" s="13">
        <v>84900</v>
      </c>
      <c r="N1901" s="13">
        <v>91500</v>
      </c>
      <c r="O1901" s="13">
        <v>5651700</v>
      </c>
      <c r="P1901" s="13">
        <v>0</v>
      </c>
      <c r="Q1901" s="13">
        <v>39200</v>
      </c>
      <c r="R1901" s="13">
        <v>499000</v>
      </c>
      <c r="S1901" s="13">
        <v>6281400</v>
      </c>
      <c r="T1901" s="13">
        <v>129200</v>
      </c>
      <c r="U1901" s="13">
        <v>5698400</v>
      </c>
      <c r="V1901" s="13">
        <v>0</v>
      </c>
      <c r="W1901" s="13">
        <v>39200</v>
      </c>
      <c r="X1901" s="13">
        <v>499500</v>
      </c>
      <c r="Y1901" s="13">
        <v>6366300</v>
      </c>
    </row>
    <row r="1902" spans="2:25" x14ac:dyDescent="0.25">
      <c r="B1902" s="2">
        <v>1897</v>
      </c>
      <c r="C1902" s="2">
        <v>2013</v>
      </c>
      <c r="D1902" s="1">
        <v>71042</v>
      </c>
      <c r="E1902" t="s">
        <v>182</v>
      </c>
      <c r="F1902" s="2" t="s">
        <v>1</v>
      </c>
      <c r="G1902" s="13">
        <v>64042000</v>
      </c>
      <c r="H1902" s="13">
        <v>0</v>
      </c>
      <c r="I1902" s="13">
        <v>13300</v>
      </c>
      <c r="J1902" s="13">
        <v>0</v>
      </c>
      <c r="K1902" s="13">
        <v>0</v>
      </c>
      <c r="L1902" s="13">
        <v>100</v>
      </c>
      <c r="M1902" s="13">
        <v>13400</v>
      </c>
      <c r="N1902" s="13">
        <v>51900</v>
      </c>
      <c r="O1902" s="13">
        <v>1897400</v>
      </c>
      <c r="P1902" s="13">
        <v>300</v>
      </c>
      <c r="Q1902" s="13">
        <v>100</v>
      </c>
      <c r="R1902" s="13">
        <v>11300</v>
      </c>
      <c r="S1902" s="13">
        <v>1961000</v>
      </c>
      <c r="T1902" s="13">
        <v>51900</v>
      </c>
      <c r="U1902" s="13">
        <v>1910700</v>
      </c>
      <c r="V1902" s="13">
        <v>300</v>
      </c>
      <c r="W1902" s="13">
        <v>100</v>
      </c>
      <c r="X1902" s="13">
        <v>11400</v>
      </c>
      <c r="Y1902" s="13">
        <v>1974400</v>
      </c>
    </row>
    <row r="1903" spans="2:25" x14ac:dyDescent="0.25">
      <c r="B1903" s="2">
        <v>1898</v>
      </c>
      <c r="C1903" s="2">
        <v>2013</v>
      </c>
      <c r="D1903" s="1">
        <v>71044</v>
      </c>
      <c r="E1903" t="s">
        <v>1317</v>
      </c>
      <c r="F1903" s="2" t="s">
        <v>1</v>
      </c>
      <c r="G1903" s="13">
        <v>61064300</v>
      </c>
      <c r="H1903" s="13">
        <v>0</v>
      </c>
      <c r="I1903" s="13">
        <v>0</v>
      </c>
      <c r="J1903" s="13">
        <v>0</v>
      </c>
      <c r="K1903" s="13">
        <v>0</v>
      </c>
      <c r="L1903" s="13">
        <v>0</v>
      </c>
      <c r="M1903" s="13">
        <v>0</v>
      </c>
      <c r="N1903" s="13">
        <v>23500</v>
      </c>
      <c r="O1903" s="13">
        <v>502100</v>
      </c>
      <c r="P1903" s="13">
        <v>0</v>
      </c>
      <c r="Q1903" s="13">
        <v>54200</v>
      </c>
      <c r="R1903" s="13">
        <v>104900</v>
      </c>
      <c r="S1903" s="13">
        <v>684700</v>
      </c>
      <c r="T1903" s="13">
        <v>23500</v>
      </c>
      <c r="U1903" s="13">
        <v>502100</v>
      </c>
      <c r="V1903" s="13">
        <v>0</v>
      </c>
      <c r="W1903" s="13">
        <v>54200</v>
      </c>
      <c r="X1903" s="13">
        <v>104900</v>
      </c>
      <c r="Y1903" s="13">
        <v>684700</v>
      </c>
    </row>
    <row r="1904" spans="2:25" x14ac:dyDescent="0.25">
      <c r="B1904" s="2">
        <v>1899</v>
      </c>
      <c r="C1904" s="2">
        <v>2013</v>
      </c>
      <c r="D1904" s="1">
        <v>71100</v>
      </c>
      <c r="E1904" t="s">
        <v>1305</v>
      </c>
      <c r="F1904" s="2" t="s">
        <v>19</v>
      </c>
      <c r="G1904" s="13">
        <v>11035100</v>
      </c>
      <c r="H1904" s="13">
        <v>0</v>
      </c>
      <c r="I1904" s="13">
        <v>0</v>
      </c>
      <c r="J1904" s="13">
        <v>0</v>
      </c>
      <c r="K1904" s="13">
        <v>0</v>
      </c>
      <c r="L1904" s="13">
        <v>0</v>
      </c>
      <c r="M1904" s="13">
        <v>0</v>
      </c>
      <c r="N1904" s="13">
        <v>71600</v>
      </c>
      <c r="O1904" s="13">
        <v>200800</v>
      </c>
      <c r="P1904" s="13">
        <v>0</v>
      </c>
      <c r="Q1904" s="13">
        <v>0</v>
      </c>
      <c r="R1904" s="13">
        <v>5000</v>
      </c>
      <c r="S1904" s="13">
        <v>277400</v>
      </c>
      <c r="T1904" s="13">
        <v>71600</v>
      </c>
      <c r="U1904" s="13">
        <v>200800</v>
      </c>
      <c r="V1904" s="13">
        <v>0</v>
      </c>
      <c r="W1904" s="13">
        <v>0</v>
      </c>
      <c r="X1904" s="13">
        <v>5000</v>
      </c>
      <c r="Y1904" s="13">
        <v>277400</v>
      </c>
    </row>
    <row r="1905" spans="2:25" x14ac:dyDescent="0.25">
      <c r="B1905" s="2">
        <v>1900</v>
      </c>
      <c r="C1905" s="2">
        <v>2013</v>
      </c>
      <c r="D1905" s="1">
        <v>71101</v>
      </c>
      <c r="E1905" t="s">
        <v>1306</v>
      </c>
      <c r="F1905" s="2" t="s">
        <v>19</v>
      </c>
      <c r="G1905" s="13">
        <v>31457000</v>
      </c>
      <c r="H1905" s="13">
        <v>61300</v>
      </c>
      <c r="I1905" s="13">
        <v>170100</v>
      </c>
      <c r="J1905" s="13">
        <v>0</v>
      </c>
      <c r="K1905" s="13">
        <v>0</v>
      </c>
      <c r="L1905" s="13">
        <v>3100</v>
      </c>
      <c r="M1905" s="13">
        <v>234500</v>
      </c>
      <c r="N1905" s="13">
        <v>253600</v>
      </c>
      <c r="O1905" s="13">
        <v>172600</v>
      </c>
      <c r="P1905" s="13">
        <v>0</v>
      </c>
      <c r="Q1905" s="13">
        <v>51500</v>
      </c>
      <c r="R1905" s="13">
        <v>51200</v>
      </c>
      <c r="S1905" s="13">
        <v>528900</v>
      </c>
      <c r="T1905" s="13">
        <v>314900</v>
      </c>
      <c r="U1905" s="13">
        <v>342700</v>
      </c>
      <c r="V1905" s="13">
        <v>0</v>
      </c>
      <c r="W1905" s="13">
        <v>51500</v>
      </c>
      <c r="X1905" s="13">
        <v>54300</v>
      </c>
      <c r="Y1905" s="13">
        <v>763400</v>
      </c>
    </row>
    <row r="1906" spans="2:25" x14ac:dyDescent="0.25">
      <c r="B1906" s="2">
        <v>1901</v>
      </c>
      <c r="C1906" s="2">
        <v>2013</v>
      </c>
      <c r="D1906" s="1">
        <v>71106</v>
      </c>
      <c r="E1906" t="s">
        <v>1318</v>
      </c>
      <c r="F1906" s="2" t="s">
        <v>19</v>
      </c>
      <c r="G1906" s="13">
        <v>85827900</v>
      </c>
      <c r="H1906" s="13">
        <v>459600</v>
      </c>
      <c r="I1906" s="13">
        <v>11232000</v>
      </c>
      <c r="J1906" s="13">
        <v>0</v>
      </c>
      <c r="K1906" s="13">
        <v>0</v>
      </c>
      <c r="L1906" s="13">
        <v>141700</v>
      </c>
      <c r="M1906" s="13">
        <v>11833300</v>
      </c>
      <c r="N1906" s="13">
        <v>414700</v>
      </c>
      <c r="O1906" s="13">
        <v>621600</v>
      </c>
      <c r="P1906" s="13">
        <v>0</v>
      </c>
      <c r="Q1906" s="13">
        <v>0</v>
      </c>
      <c r="R1906" s="13">
        <v>447300</v>
      </c>
      <c r="S1906" s="13">
        <v>1483600</v>
      </c>
      <c r="T1906" s="13">
        <v>874300</v>
      </c>
      <c r="U1906" s="13">
        <v>11853600</v>
      </c>
      <c r="V1906" s="13">
        <v>0</v>
      </c>
      <c r="W1906" s="13">
        <v>0</v>
      </c>
      <c r="X1906" s="13">
        <v>589000</v>
      </c>
      <c r="Y1906" s="13">
        <v>13316900</v>
      </c>
    </row>
    <row r="1907" spans="2:25" x14ac:dyDescent="0.25">
      <c r="B1907" s="2">
        <v>1902</v>
      </c>
      <c r="C1907" s="2">
        <v>2013</v>
      </c>
      <c r="D1907" s="1">
        <v>71122</v>
      </c>
      <c r="E1907" t="s">
        <v>724</v>
      </c>
      <c r="F1907" s="2" t="s">
        <v>19</v>
      </c>
      <c r="G1907" s="13">
        <v>49250600</v>
      </c>
      <c r="H1907" s="13">
        <v>1700</v>
      </c>
      <c r="I1907" s="13">
        <v>15300</v>
      </c>
      <c r="J1907" s="13">
        <v>0</v>
      </c>
      <c r="K1907" s="13">
        <v>0</v>
      </c>
      <c r="L1907" s="13">
        <v>100</v>
      </c>
      <c r="M1907" s="13">
        <v>17100</v>
      </c>
      <c r="N1907" s="13">
        <v>121300</v>
      </c>
      <c r="O1907" s="13">
        <v>383100</v>
      </c>
      <c r="P1907" s="13">
        <v>0</v>
      </c>
      <c r="Q1907" s="13">
        <v>0</v>
      </c>
      <c r="R1907" s="13">
        <v>0</v>
      </c>
      <c r="S1907" s="13">
        <v>504400</v>
      </c>
      <c r="T1907" s="13">
        <v>123000</v>
      </c>
      <c r="U1907" s="13">
        <v>398400</v>
      </c>
      <c r="V1907" s="13">
        <v>0</v>
      </c>
      <c r="W1907" s="13">
        <v>0</v>
      </c>
      <c r="X1907" s="13">
        <v>100</v>
      </c>
      <c r="Y1907" s="13">
        <v>521500</v>
      </c>
    </row>
    <row r="1908" spans="2:25" x14ac:dyDescent="0.25">
      <c r="B1908" s="2">
        <v>1903</v>
      </c>
      <c r="C1908" s="2">
        <v>2013</v>
      </c>
      <c r="D1908" s="1">
        <v>71151</v>
      </c>
      <c r="E1908" t="s">
        <v>955</v>
      </c>
      <c r="F1908" s="2" t="s">
        <v>19</v>
      </c>
      <c r="G1908" s="13">
        <v>9454700</v>
      </c>
      <c r="H1908" s="13">
        <v>900</v>
      </c>
      <c r="I1908" s="13">
        <v>9500</v>
      </c>
      <c r="J1908" s="13">
        <v>0</v>
      </c>
      <c r="K1908" s="13">
        <v>0</v>
      </c>
      <c r="L1908" s="13">
        <v>100</v>
      </c>
      <c r="M1908" s="13">
        <v>10500</v>
      </c>
      <c r="N1908" s="13">
        <v>43600</v>
      </c>
      <c r="O1908" s="13">
        <v>79300</v>
      </c>
      <c r="P1908" s="13">
        <v>0</v>
      </c>
      <c r="Q1908" s="13">
        <v>0</v>
      </c>
      <c r="R1908" s="13">
        <v>18300</v>
      </c>
      <c r="S1908" s="13">
        <v>141200</v>
      </c>
      <c r="T1908" s="13">
        <v>44500</v>
      </c>
      <c r="U1908" s="13">
        <v>88800</v>
      </c>
      <c r="V1908" s="13">
        <v>0</v>
      </c>
      <c r="W1908" s="13">
        <v>0</v>
      </c>
      <c r="X1908" s="13">
        <v>18400</v>
      </c>
      <c r="Y1908" s="13">
        <v>151700</v>
      </c>
    </row>
    <row r="1909" spans="2:25" x14ac:dyDescent="0.25">
      <c r="B1909" s="2">
        <v>1904</v>
      </c>
      <c r="C1909" s="2">
        <v>2013</v>
      </c>
      <c r="D1909" s="1">
        <v>71171</v>
      </c>
      <c r="E1909" t="s">
        <v>1312</v>
      </c>
      <c r="F1909" s="2" t="s">
        <v>19</v>
      </c>
      <c r="G1909" s="13">
        <v>102774100</v>
      </c>
      <c r="H1909" s="13">
        <v>284300</v>
      </c>
      <c r="I1909" s="13">
        <v>6664700</v>
      </c>
      <c r="J1909" s="13">
        <v>0</v>
      </c>
      <c r="K1909" s="13">
        <v>0</v>
      </c>
      <c r="L1909" s="13">
        <v>81200</v>
      </c>
      <c r="M1909" s="13">
        <v>7030200</v>
      </c>
      <c r="N1909" s="13">
        <v>204500</v>
      </c>
      <c r="O1909" s="13">
        <v>97300</v>
      </c>
      <c r="P1909" s="13">
        <v>0</v>
      </c>
      <c r="Q1909" s="13">
        <v>0</v>
      </c>
      <c r="R1909" s="13">
        <v>288600</v>
      </c>
      <c r="S1909" s="13">
        <v>590400</v>
      </c>
      <c r="T1909" s="13">
        <v>488800</v>
      </c>
      <c r="U1909" s="13">
        <v>6762000</v>
      </c>
      <c r="V1909" s="13">
        <v>0</v>
      </c>
      <c r="W1909" s="13">
        <v>0</v>
      </c>
      <c r="X1909" s="13">
        <v>369800</v>
      </c>
      <c r="Y1909" s="13">
        <v>7620600</v>
      </c>
    </row>
    <row r="1910" spans="2:25" x14ac:dyDescent="0.25">
      <c r="B1910" s="2">
        <v>1905</v>
      </c>
      <c r="C1910" s="2">
        <v>2013</v>
      </c>
      <c r="D1910" s="1">
        <v>71178</v>
      </c>
      <c r="E1910" t="s">
        <v>1314</v>
      </c>
      <c r="F1910" s="2" t="s">
        <v>19</v>
      </c>
      <c r="G1910" s="13">
        <v>25310000</v>
      </c>
      <c r="H1910" s="13">
        <v>79200</v>
      </c>
      <c r="I1910" s="13">
        <v>220500</v>
      </c>
      <c r="J1910" s="13">
        <v>0</v>
      </c>
      <c r="K1910" s="13">
        <v>0</v>
      </c>
      <c r="L1910" s="13">
        <v>2500</v>
      </c>
      <c r="M1910" s="13">
        <v>302200</v>
      </c>
      <c r="N1910" s="13">
        <v>99600</v>
      </c>
      <c r="O1910" s="13">
        <v>52900</v>
      </c>
      <c r="P1910" s="13">
        <v>0</v>
      </c>
      <c r="Q1910" s="13">
        <v>2100</v>
      </c>
      <c r="R1910" s="13">
        <v>41200</v>
      </c>
      <c r="S1910" s="13">
        <v>195800</v>
      </c>
      <c r="T1910" s="13">
        <v>178800</v>
      </c>
      <c r="U1910" s="13">
        <v>273400</v>
      </c>
      <c r="V1910" s="13">
        <v>0</v>
      </c>
      <c r="W1910" s="13">
        <v>2100</v>
      </c>
      <c r="X1910" s="13">
        <v>43700</v>
      </c>
      <c r="Y1910" s="13">
        <v>498000</v>
      </c>
    </row>
    <row r="1911" spans="2:25" x14ac:dyDescent="0.25">
      <c r="B1911" s="2">
        <v>1906</v>
      </c>
      <c r="C1911" s="2">
        <v>2013</v>
      </c>
      <c r="D1911" s="1">
        <v>71186</v>
      </c>
      <c r="E1911" t="s">
        <v>1319</v>
      </c>
      <c r="F1911" s="2" t="s">
        <v>19</v>
      </c>
      <c r="G1911" s="13">
        <v>24202600</v>
      </c>
      <c r="H1911" s="13">
        <v>138500</v>
      </c>
      <c r="I1911" s="13">
        <v>568500</v>
      </c>
      <c r="J1911" s="13">
        <v>0</v>
      </c>
      <c r="K1911" s="13">
        <v>0</v>
      </c>
      <c r="L1911" s="13">
        <v>79800</v>
      </c>
      <c r="M1911" s="13">
        <v>786800</v>
      </c>
      <c r="N1911" s="13">
        <v>56600</v>
      </c>
      <c r="O1911" s="13">
        <v>100400</v>
      </c>
      <c r="P1911" s="13">
        <v>0</v>
      </c>
      <c r="Q1911" s="13">
        <v>0</v>
      </c>
      <c r="R1911" s="13">
        <v>73700</v>
      </c>
      <c r="S1911" s="13">
        <v>230700</v>
      </c>
      <c r="T1911" s="13">
        <v>195100</v>
      </c>
      <c r="U1911" s="13">
        <v>668900</v>
      </c>
      <c r="V1911" s="13">
        <v>0</v>
      </c>
      <c r="W1911" s="13">
        <v>0</v>
      </c>
      <c r="X1911" s="13">
        <v>153500</v>
      </c>
      <c r="Y1911" s="13">
        <v>1017500</v>
      </c>
    </row>
    <row r="1912" spans="2:25" x14ac:dyDescent="0.25">
      <c r="B1912" s="2">
        <v>1907</v>
      </c>
      <c r="C1912" s="2">
        <v>2013</v>
      </c>
      <c r="D1912" s="1">
        <v>71251</v>
      </c>
      <c r="E1912" t="s">
        <v>439</v>
      </c>
      <c r="F1912" s="2" t="s">
        <v>20</v>
      </c>
      <c r="G1912" s="13">
        <v>1256318900</v>
      </c>
      <c r="H1912" s="13">
        <v>3346400</v>
      </c>
      <c r="I1912" s="13">
        <v>11561000</v>
      </c>
      <c r="J1912" s="13">
        <v>0</v>
      </c>
      <c r="K1912" s="13">
        <v>0</v>
      </c>
      <c r="L1912" s="13">
        <v>1149500</v>
      </c>
      <c r="M1912" s="13">
        <v>16056900</v>
      </c>
      <c r="N1912" s="13">
        <v>23879100</v>
      </c>
      <c r="O1912" s="13">
        <v>15747400</v>
      </c>
      <c r="P1912" s="13">
        <v>1700</v>
      </c>
      <c r="Q1912" s="13">
        <v>0</v>
      </c>
      <c r="R1912" s="13">
        <v>7246200</v>
      </c>
      <c r="S1912" s="13">
        <v>46874400</v>
      </c>
      <c r="T1912" s="13">
        <v>27225500</v>
      </c>
      <c r="U1912" s="13">
        <v>27308400</v>
      </c>
      <c r="V1912" s="13">
        <v>1700</v>
      </c>
      <c r="W1912" s="13">
        <v>0</v>
      </c>
      <c r="X1912" s="13">
        <v>8395700</v>
      </c>
      <c r="Y1912" s="13">
        <v>62931300</v>
      </c>
    </row>
    <row r="1913" spans="2:25" x14ac:dyDescent="0.25">
      <c r="B1913" s="2">
        <v>1908</v>
      </c>
      <c r="C1913" s="2">
        <v>2013</v>
      </c>
      <c r="D1913" s="1">
        <v>71261</v>
      </c>
      <c r="E1913" t="s">
        <v>1320</v>
      </c>
      <c r="F1913" s="2" t="s">
        <v>20</v>
      </c>
      <c r="G1913" s="13">
        <v>100696300</v>
      </c>
      <c r="H1913" s="13">
        <v>2290900</v>
      </c>
      <c r="I1913" s="13">
        <v>5307600</v>
      </c>
      <c r="J1913" s="13">
        <v>0</v>
      </c>
      <c r="K1913" s="13">
        <v>0</v>
      </c>
      <c r="L1913" s="13">
        <v>21900</v>
      </c>
      <c r="M1913" s="13">
        <v>7620400</v>
      </c>
      <c r="N1913" s="13">
        <v>1075900</v>
      </c>
      <c r="O1913" s="13">
        <v>960200</v>
      </c>
      <c r="P1913" s="13">
        <v>0</v>
      </c>
      <c r="Q1913" s="13">
        <v>0</v>
      </c>
      <c r="R1913" s="13">
        <v>131100</v>
      </c>
      <c r="S1913" s="13">
        <v>2167200</v>
      </c>
      <c r="T1913" s="13">
        <v>3366800</v>
      </c>
      <c r="U1913" s="13">
        <v>6267800</v>
      </c>
      <c r="V1913" s="13">
        <v>0</v>
      </c>
      <c r="W1913" s="13">
        <v>0</v>
      </c>
      <c r="X1913" s="13">
        <v>153000</v>
      </c>
      <c r="Y1913" s="13">
        <v>9787600</v>
      </c>
    </row>
    <row r="1914" spans="2:25" x14ac:dyDescent="0.25">
      <c r="B1914" s="2">
        <v>1909</v>
      </c>
      <c r="C1914" s="2">
        <v>2013</v>
      </c>
      <c r="D1914" s="1">
        <v>71271</v>
      </c>
      <c r="E1914" t="s">
        <v>1321</v>
      </c>
      <c r="F1914" s="2" t="s">
        <v>20</v>
      </c>
      <c r="G1914" s="13">
        <v>46581500</v>
      </c>
      <c r="H1914" s="13">
        <v>14400</v>
      </c>
      <c r="I1914" s="13">
        <v>146500</v>
      </c>
      <c r="J1914" s="13">
        <v>0</v>
      </c>
      <c r="K1914" s="13">
        <v>0</v>
      </c>
      <c r="L1914" s="13">
        <v>4000</v>
      </c>
      <c r="M1914" s="13">
        <v>164900</v>
      </c>
      <c r="N1914" s="13">
        <v>387300</v>
      </c>
      <c r="O1914" s="13">
        <v>2294600</v>
      </c>
      <c r="P1914" s="13">
        <v>0</v>
      </c>
      <c r="Q1914" s="13">
        <v>-108800</v>
      </c>
      <c r="R1914" s="13">
        <v>24800</v>
      </c>
      <c r="S1914" s="13">
        <v>2597900</v>
      </c>
      <c r="T1914" s="13">
        <v>401700</v>
      </c>
      <c r="U1914" s="13">
        <v>2441100</v>
      </c>
      <c r="V1914" s="13">
        <v>0</v>
      </c>
      <c r="W1914" s="13">
        <v>-108800</v>
      </c>
      <c r="X1914" s="13">
        <v>28800</v>
      </c>
      <c r="Y1914" s="13">
        <v>2762800</v>
      </c>
    </row>
    <row r="1915" spans="2:25" x14ac:dyDescent="0.25">
      <c r="B1915" s="2">
        <v>1910</v>
      </c>
      <c r="C1915" s="2">
        <v>2013</v>
      </c>
      <c r="D1915" s="1">
        <v>71291</v>
      </c>
      <c r="E1915" t="s">
        <v>1322</v>
      </c>
      <c r="F1915" s="2" t="s">
        <v>20</v>
      </c>
      <c r="G1915" s="13">
        <v>997745200</v>
      </c>
      <c r="H1915" s="13">
        <v>2556900</v>
      </c>
      <c r="I1915" s="13">
        <v>19804800</v>
      </c>
      <c r="J1915" s="13">
        <v>0</v>
      </c>
      <c r="K1915" s="13">
        <v>0</v>
      </c>
      <c r="L1915" s="13">
        <v>1772600</v>
      </c>
      <c r="M1915" s="13">
        <v>24134300</v>
      </c>
      <c r="N1915" s="13">
        <v>18305700</v>
      </c>
      <c r="O1915" s="13">
        <v>7139700</v>
      </c>
      <c r="P1915" s="13">
        <v>0</v>
      </c>
      <c r="Q1915" s="13">
        <v>0</v>
      </c>
      <c r="R1915" s="13">
        <v>4774900</v>
      </c>
      <c r="S1915" s="13">
        <v>30220300</v>
      </c>
      <c r="T1915" s="13">
        <v>20862600</v>
      </c>
      <c r="U1915" s="13">
        <v>26944500</v>
      </c>
      <c r="V1915" s="13">
        <v>0</v>
      </c>
      <c r="W1915" s="13">
        <v>0</v>
      </c>
      <c r="X1915" s="13">
        <v>6547500</v>
      </c>
      <c r="Y1915" s="13">
        <v>54354600</v>
      </c>
    </row>
    <row r="1916" spans="2:25" x14ac:dyDescent="0.25">
      <c r="B1916" s="2">
        <v>1911</v>
      </c>
      <c r="C1916" s="2">
        <v>2013</v>
      </c>
      <c r="D1916" s="1">
        <v>72001</v>
      </c>
      <c r="E1916" t="s">
        <v>1323</v>
      </c>
      <c r="F1916" s="2" t="s">
        <v>1</v>
      </c>
      <c r="G1916" s="13">
        <v>288848100</v>
      </c>
      <c r="H1916" s="13">
        <v>0</v>
      </c>
      <c r="I1916" s="13">
        <v>0</v>
      </c>
      <c r="J1916" s="13">
        <v>0</v>
      </c>
      <c r="K1916" s="13">
        <v>0</v>
      </c>
      <c r="L1916" s="13">
        <v>0</v>
      </c>
      <c r="M1916" s="13">
        <v>0</v>
      </c>
      <c r="N1916" s="13">
        <v>927900</v>
      </c>
      <c r="O1916" s="13">
        <v>58300</v>
      </c>
      <c r="P1916" s="13">
        <v>0</v>
      </c>
      <c r="Q1916" s="13">
        <v>100</v>
      </c>
      <c r="R1916" s="13">
        <v>156900</v>
      </c>
      <c r="S1916" s="13">
        <v>1143200</v>
      </c>
      <c r="T1916" s="13">
        <v>927900</v>
      </c>
      <c r="U1916" s="13">
        <v>58300</v>
      </c>
      <c r="V1916" s="13">
        <v>0</v>
      </c>
      <c r="W1916" s="13">
        <v>100</v>
      </c>
      <c r="X1916" s="13">
        <v>156900</v>
      </c>
      <c r="Y1916" s="13">
        <v>1143200</v>
      </c>
    </row>
    <row r="1918" spans="2:25" x14ac:dyDescent="0.25">
      <c r="G1918" s="13">
        <f>SUM(Table4[EV (Total Property)])</f>
        <v>467502564000</v>
      </c>
      <c r="T1918" s="13">
        <f>SUM(T6:T1916 )</f>
        <v>5057562400</v>
      </c>
      <c r="U1918" s="13">
        <f>SUM(U6:U1916 )</f>
        <v>4390916200</v>
      </c>
      <c r="V1918">
        <f>SUM(Table4[ [ Watercraft] ])</f>
        <v>15577100</v>
      </c>
      <c r="W1918">
        <f>SUM(Table4[ [ Compensation] ])</f>
        <v>-11395900</v>
      </c>
      <c r="X1918">
        <f>SUM(Table4[ [ All Other] ])</f>
        <v>2324228200</v>
      </c>
      <c r="Y1918">
        <f>SUM(Table4[ [ Total PP] ])</f>
        <v>11762178000</v>
      </c>
    </row>
  </sheetData>
  <mergeCells count="3">
    <mergeCell ref="H4:M4"/>
    <mergeCell ref="N4:S4"/>
    <mergeCell ref="T4:Y4"/>
  </mergeCell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1916"/>
  <sheetViews>
    <sheetView zoomScale="90" zoomScaleNormal="90" workbookViewId="0">
      <pane xSplit="7" ySplit="5" topLeftCell="S1883" activePane="bottomRight" state="frozen"/>
      <selection pane="topRight" activeCell="H1" sqref="H1"/>
      <selection pane="bottomLeft" activeCell="A6" sqref="A6"/>
      <selection pane="bottomRight" activeCell="T1916" sqref="T1916:U1916"/>
    </sheetView>
  </sheetViews>
  <sheetFormatPr defaultRowHeight="15" x14ac:dyDescent="0.25"/>
  <cols>
    <col min="1" max="1" width="1.140625" customWidth="1"/>
    <col min="2" max="2" width="5.5703125" style="2" bestFit="1" customWidth="1"/>
    <col min="3" max="3" width="8.42578125" style="2" bestFit="1" customWidth="1"/>
    <col min="4" max="4" width="11.85546875" customWidth="1"/>
    <col min="5" max="5" width="18.5703125" bestFit="1" customWidth="1"/>
    <col min="6" max="6" width="11" bestFit="1" customWidth="1"/>
    <col min="7" max="7" width="19.42578125" customWidth="1"/>
    <col min="8" max="8" width="16.28515625" customWidth="1"/>
    <col min="9" max="9" width="17.5703125" customWidth="1"/>
    <col min="10" max="10" width="12.7109375" customWidth="1"/>
    <col min="11" max="11" width="15.7109375" customWidth="1"/>
    <col min="12" max="12" width="13" bestFit="1" customWidth="1"/>
    <col min="13" max="13" width="14.28515625" bestFit="1" customWidth="1"/>
    <col min="14" max="14" width="17.42578125" customWidth="1"/>
    <col min="15" max="15" width="18.7109375" customWidth="1"/>
    <col min="16" max="16" width="13.85546875" customWidth="1"/>
    <col min="17" max="17" width="16.85546875" customWidth="1"/>
    <col min="18" max="19" width="14.28515625" bestFit="1" customWidth="1"/>
    <col min="20" max="20" width="17.42578125" customWidth="1"/>
    <col min="21" max="21" width="18.7109375" customWidth="1"/>
    <col min="22" max="22" width="14.85546875" customWidth="1"/>
    <col min="23" max="23" width="18" customWidth="1"/>
    <col min="24" max="25" width="14.28515625" bestFit="1" customWidth="1"/>
  </cols>
  <sheetData>
    <row r="2" spans="2:25" x14ac:dyDescent="0.25">
      <c r="B2" s="15" t="s">
        <v>2690</v>
      </c>
    </row>
    <row r="3" spans="2:25" s="10" customFormat="1" x14ac:dyDescent="0.25">
      <c r="B3" s="9"/>
      <c r="C3" s="9"/>
    </row>
    <row r="4" spans="2:25" s="18" customFormat="1" x14ac:dyDescent="0.25">
      <c r="B4" s="19"/>
      <c r="C4" s="19"/>
      <c r="D4" s="20"/>
      <c r="E4" s="19"/>
      <c r="F4" s="19"/>
      <c r="G4" s="19"/>
      <c r="H4" s="51" t="s">
        <v>2675</v>
      </c>
      <c r="I4" s="51"/>
      <c r="J4" s="51"/>
      <c r="K4" s="51"/>
      <c r="L4" s="51"/>
      <c r="M4" s="51"/>
      <c r="N4" s="52" t="s">
        <v>2689</v>
      </c>
      <c r="O4" s="52"/>
      <c r="P4" s="52"/>
      <c r="Q4" s="52"/>
      <c r="R4" s="52"/>
      <c r="S4" s="52"/>
      <c r="T4" s="53" t="s">
        <v>2659</v>
      </c>
      <c r="U4" s="53"/>
      <c r="V4" s="53"/>
      <c r="W4" s="53"/>
      <c r="X4" s="53"/>
      <c r="Y4" s="53"/>
    </row>
    <row r="5" spans="2:25" s="17" customFormat="1" x14ac:dyDescent="0.25">
      <c r="B5" s="6" t="s">
        <v>2673</v>
      </c>
      <c r="C5" s="6" t="s">
        <v>2648</v>
      </c>
      <c r="D5" s="6" t="s">
        <v>2649</v>
      </c>
      <c r="E5" s="6" t="s">
        <v>2650</v>
      </c>
      <c r="F5" s="6" t="s">
        <v>2669</v>
      </c>
      <c r="G5" s="6" t="s">
        <v>2651</v>
      </c>
      <c r="H5" s="6" t="s">
        <v>2653</v>
      </c>
      <c r="I5" s="6" t="s">
        <v>2654</v>
      </c>
      <c r="J5" s="6" t="s">
        <v>2657</v>
      </c>
      <c r="K5" s="6" t="s">
        <v>2656</v>
      </c>
      <c r="L5" s="6" t="s">
        <v>2655</v>
      </c>
      <c r="M5" s="6" t="s">
        <v>2652</v>
      </c>
      <c r="N5" s="6" t="s">
        <v>2676</v>
      </c>
      <c r="O5" s="6" t="s">
        <v>2677</v>
      </c>
      <c r="P5" s="6" t="s">
        <v>2678</v>
      </c>
      <c r="Q5" s="6" t="s">
        <v>2679</v>
      </c>
      <c r="R5" s="6" t="s">
        <v>2680</v>
      </c>
      <c r="S5" s="6" t="s">
        <v>2681</v>
      </c>
      <c r="T5" s="6" t="s">
        <v>2682</v>
      </c>
      <c r="U5" s="6" t="s">
        <v>2683</v>
      </c>
      <c r="V5" s="6" t="s">
        <v>2684</v>
      </c>
      <c r="W5" s="6" t="s">
        <v>2687</v>
      </c>
      <c r="X5" s="6" t="s">
        <v>2685</v>
      </c>
      <c r="Y5" s="6" t="s">
        <v>2686</v>
      </c>
    </row>
    <row r="6" spans="2:25" x14ac:dyDescent="0.25">
      <c r="B6" s="2">
        <v>1</v>
      </c>
      <c r="C6" s="2">
        <v>2012</v>
      </c>
      <c r="D6" s="1">
        <v>1002</v>
      </c>
      <c r="E6" t="s">
        <v>1324</v>
      </c>
      <c r="F6" t="s">
        <v>1325</v>
      </c>
      <c r="G6" s="13">
        <v>129026700</v>
      </c>
      <c r="H6" s="13">
        <v>16900</v>
      </c>
      <c r="I6" s="13">
        <v>16900</v>
      </c>
      <c r="J6" s="13">
        <v>0</v>
      </c>
      <c r="K6" s="13">
        <v>0</v>
      </c>
      <c r="L6" s="13">
        <v>1000</v>
      </c>
      <c r="M6" s="13">
        <v>34800</v>
      </c>
      <c r="N6" s="13">
        <v>125500</v>
      </c>
      <c r="O6" s="13">
        <v>189500</v>
      </c>
      <c r="P6" s="13">
        <v>0</v>
      </c>
      <c r="Q6" s="13">
        <v>0</v>
      </c>
      <c r="R6" s="13">
        <v>1920300</v>
      </c>
      <c r="S6" s="13">
        <v>2235300</v>
      </c>
      <c r="T6" s="13">
        <v>142400</v>
      </c>
      <c r="U6" s="13">
        <v>206400</v>
      </c>
      <c r="V6" s="13">
        <v>0</v>
      </c>
      <c r="W6" s="13">
        <v>0</v>
      </c>
      <c r="X6" s="13">
        <v>1921300</v>
      </c>
      <c r="Y6" s="13">
        <v>2270100</v>
      </c>
    </row>
    <row r="7" spans="2:25" x14ac:dyDescent="0.25">
      <c r="B7" s="2">
        <v>2</v>
      </c>
      <c r="C7" s="2">
        <v>2012</v>
      </c>
      <c r="D7" s="1">
        <v>1004</v>
      </c>
      <c r="E7" t="s">
        <v>1326</v>
      </c>
      <c r="F7" t="s">
        <v>1325</v>
      </c>
      <c r="G7" s="13">
        <v>94099300</v>
      </c>
      <c r="H7" s="13">
        <v>0</v>
      </c>
      <c r="I7" s="13">
        <v>0</v>
      </c>
      <c r="J7" s="13">
        <v>0</v>
      </c>
      <c r="K7" s="13">
        <v>0</v>
      </c>
      <c r="L7" s="13">
        <v>0</v>
      </c>
      <c r="M7" s="13">
        <v>0</v>
      </c>
      <c r="N7" s="13">
        <v>30600</v>
      </c>
      <c r="O7" s="13">
        <v>111500</v>
      </c>
      <c r="P7" s="13">
        <v>0</v>
      </c>
      <c r="Q7" s="13">
        <v>100</v>
      </c>
      <c r="R7" s="13">
        <v>389500</v>
      </c>
      <c r="S7" s="13">
        <v>531700</v>
      </c>
      <c r="T7" s="13">
        <v>30600</v>
      </c>
      <c r="U7" s="13">
        <v>111500</v>
      </c>
      <c r="V7" s="13">
        <v>0</v>
      </c>
      <c r="W7" s="13">
        <v>100</v>
      </c>
      <c r="X7" s="13">
        <v>389500</v>
      </c>
      <c r="Y7" s="13">
        <v>531700</v>
      </c>
    </row>
    <row r="8" spans="2:25" x14ac:dyDescent="0.25">
      <c r="B8" s="2">
        <v>3</v>
      </c>
      <c r="C8" s="2">
        <v>2012</v>
      </c>
      <c r="D8" s="1">
        <v>1006</v>
      </c>
      <c r="E8" t="s">
        <v>1327</v>
      </c>
      <c r="F8" t="s">
        <v>1325</v>
      </c>
      <c r="G8" s="13">
        <v>43456300</v>
      </c>
      <c r="H8" s="13">
        <v>0</v>
      </c>
      <c r="I8" s="13">
        <v>0</v>
      </c>
      <c r="J8" s="13">
        <v>0</v>
      </c>
      <c r="K8" s="13">
        <v>0</v>
      </c>
      <c r="L8" s="13">
        <v>0</v>
      </c>
      <c r="M8" s="13">
        <v>0</v>
      </c>
      <c r="N8" s="13">
        <v>37800</v>
      </c>
      <c r="O8" s="13">
        <v>0</v>
      </c>
      <c r="P8" s="13">
        <v>0</v>
      </c>
      <c r="Q8" s="13">
        <v>0</v>
      </c>
      <c r="R8" s="13">
        <v>322500</v>
      </c>
      <c r="S8" s="13">
        <v>360300</v>
      </c>
      <c r="T8" s="13">
        <v>37800</v>
      </c>
      <c r="U8" s="13">
        <v>0</v>
      </c>
      <c r="V8" s="13">
        <v>0</v>
      </c>
      <c r="W8" s="13">
        <v>0</v>
      </c>
      <c r="X8" s="13">
        <v>322500</v>
      </c>
      <c r="Y8" s="13">
        <v>360300</v>
      </c>
    </row>
    <row r="9" spans="2:25" x14ac:dyDescent="0.25">
      <c r="B9" s="2">
        <v>4</v>
      </c>
      <c r="C9" s="2">
        <v>2012</v>
      </c>
      <c r="D9" s="1">
        <v>1008</v>
      </c>
      <c r="E9" t="s">
        <v>1328</v>
      </c>
      <c r="F9" t="s">
        <v>1325</v>
      </c>
      <c r="G9" s="13">
        <v>162543300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3">
        <v>288900</v>
      </c>
      <c r="O9" s="13">
        <v>431100</v>
      </c>
      <c r="P9" s="13">
        <v>34700</v>
      </c>
      <c r="Q9" s="13">
        <v>-36000</v>
      </c>
      <c r="R9" s="13">
        <v>450500</v>
      </c>
      <c r="S9" s="13">
        <v>1169200</v>
      </c>
      <c r="T9" s="13">
        <v>288900</v>
      </c>
      <c r="U9" s="13">
        <v>431100</v>
      </c>
      <c r="V9" s="13">
        <v>34700</v>
      </c>
      <c r="W9" s="13">
        <v>-36000</v>
      </c>
      <c r="X9" s="13">
        <v>450500</v>
      </c>
      <c r="Y9" s="13">
        <v>1169200</v>
      </c>
    </row>
    <row r="10" spans="2:25" x14ac:dyDescent="0.25">
      <c r="B10" s="2">
        <v>5</v>
      </c>
      <c r="C10" s="2">
        <v>2012</v>
      </c>
      <c r="D10" s="1">
        <v>1010</v>
      </c>
      <c r="E10" t="s">
        <v>1329</v>
      </c>
      <c r="F10" t="s">
        <v>1325</v>
      </c>
      <c r="G10" s="13">
        <v>88645700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3">
        <v>26300</v>
      </c>
      <c r="O10" s="13">
        <v>182700</v>
      </c>
      <c r="P10" s="13">
        <v>0</v>
      </c>
      <c r="Q10" s="13">
        <v>100</v>
      </c>
      <c r="R10" s="13">
        <v>140500</v>
      </c>
      <c r="S10" s="13">
        <v>349600</v>
      </c>
      <c r="T10" s="13">
        <v>26300</v>
      </c>
      <c r="U10" s="13">
        <v>182700</v>
      </c>
      <c r="V10" s="13">
        <v>0</v>
      </c>
      <c r="W10" s="13">
        <v>100</v>
      </c>
      <c r="X10" s="13">
        <v>140500</v>
      </c>
      <c r="Y10" s="13">
        <v>349600</v>
      </c>
    </row>
    <row r="11" spans="2:25" x14ac:dyDescent="0.25">
      <c r="B11" s="2">
        <v>6</v>
      </c>
      <c r="C11" s="2">
        <v>2012</v>
      </c>
      <c r="D11" s="1">
        <v>1012</v>
      </c>
      <c r="E11" t="s">
        <v>1330</v>
      </c>
      <c r="F11" t="s">
        <v>1325</v>
      </c>
      <c r="G11" s="13">
        <v>170834300</v>
      </c>
      <c r="H11" s="13">
        <v>100</v>
      </c>
      <c r="I11" s="13">
        <v>1300</v>
      </c>
      <c r="J11" s="13">
        <v>0</v>
      </c>
      <c r="K11" s="13">
        <v>0</v>
      </c>
      <c r="L11" s="13">
        <v>100</v>
      </c>
      <c r="M11" s="13">
        <v>1500</v>
      </c>
      <c r="N11" s="13">
        <v>40300</v>
      </c>
      <c r="O11" s="13">
        <v>158400</v>
      </c>
      <c r="P11" s="13">
        <v>1500</v>
      </c>
      <c r="Q11" s="13">
        <v>100</v>
      </c>
      <c r="R11" s="13">
        <v>350800</v>
      </c>
      <c r="S11" s="13">
        <v>551100</v>
      </c>
      <c r="T11" s="13">
        <v>40400</v>
      </c>
      <c r="U11" s="13">
        <v>159700</v>
      </c>
      <c r="V11" s="13">
        <v>1500</v>
      </c>
      <c r="W11" s="13">
        <v>100</v>
      </c>
      <c r="X11" s="13">
        <v>350900</v>
      </c>
      <c r="Y11" s="13">
        <v>552600</v>
      </c>
    </row>
    <row r="12" spans="2:25" x14ac:dyDescent="0.25">
      <c r="B12" s="2">
        <v>7</v>
      </c>
      <c r="C12" s="2">
        <v>2012</v>
      </c>
      <c r="D12" s="1">
        <v>1014</v>
      </c>
      <c r="E12" t="s">
        <v>1331</v>
      </c>
      <c r="F12" t="s">
        <v>1325</v>
      </c>
      <c r="G12" s="13">
        <v>37892900</v>
      </c>
      <c r="H12" s="13">
        <v>0</v>
      </c>
      <c r="I12" s="13">
        <v>0</v>
      </c>
      <c r="J12" s="13">
        <v>0</v>
      </c>
      <c r="K12" s="13">
        <v>0</v>
      </c>
      <c r="L12" s="13">
        <v>0</v>
      </c>
      <c r="M12" s="13">
        <v>0</v>
      </c>
      <c r="N12" s="13">
        <v>36900</v>
      </c>
      <c r="O12" s="13">
        <v>45500</v>
      </c>
      <c r="P12" s="13">
        <v>0</v>
      </c>
      <c r="Q12" s="13">
        <v>0</v>
      </c>
      <c r="R12" s="13">
        <v>258100</v>
      </c>
      <c r="S12" s="13">
        <v>340500</v>
      </c>
      <c r="T12" s="13">
        <v>36900</v>
      </c>
      <c r="U12" s="13">
        <v>45500</v>
      </c>
      <c r="V12" s="13">
        <v>0</v>
      </c>
      <c r="W12" s="13">
        <v>0</v>
      </c>
      <c r="X12" s="13">
        <v>258100</v>
      </c>
      <c r="Y12" s="13">
        <v>340500</v>
      </c>
    </row>
    <row r="13" spans="2:25" x14ac:dyDescent="0.25">
      <c r="B13" s="2">
        <v>8</v>
      </c>
      <c r="C13" s="2">
        <v>2012</v>
      </c>
      <c r="D13" s="1">
        <v>1016</v>
      </c>
      <c r="E13" t="s">
        <v>1332</v>
      </c>
      <c r="F13" t="s">
        <v>1325</v>
      </c>
      <c r="G13" s="13">
        <v>41955200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3">
        <v>2900</v>
      </c>
      <c r="P13" s="13">
        <v>0</v>
      </c>
      <c r="Q13" s="13">
        <v>-5600</v>
      </c>
      <c r="R13" s="13">
        <v>150200</v>
      </c>
      <c r="S13" s="13">
        <v>147500</v>
      </c>
      <c r="T13" s="13">
        <v>0</v>
      </c>
      <c r="U13" s="13">
        <v>2900</v>
      </c>
      <c r="V13" s="13">
        <v>0</v>
      </c>
      <c r="W13" s="13">
        <v>-5600</v>
      </c>
      <c r="X13" s="13">
        <v>150200</v>
      </c>
      <c r="Y13" s="13">
        <v>147500</v>
      </c>
    </row>
    <row r="14" spans="2:25" x14ac:dyDescent="0.25">
      <c r="B14" s="2">
        <v>9</v>
      </c>
      <c r="C14" s="2">
        <v>2012</v>
      </c>
      <c r="D14" s="1">
        <v>1018</v>
      </c>
      <c r="E14" t="s">
        <v>1333</v>
      </c>
      <c r="F14" t="s">
        <v>1325</v>
      </c>
      <c r="G14" s="13">
        <v>86107000</v>
      </c>
      <c r="H14" s="13">
        <v>0</v>
      </c>
      <c r="I14" s="13">
        <v>0</v>
      </c>
      <c r="J14" s="13">
        <v>0</v>
      </c>
      <c r="K14" s="13">
        <v>0</v>
      </c>
      <c r="L14" s="13">
        <v>0</v>
      </c>
      <c r="M14" s="13">
        <v>0</v>
      </c>
      <c r="N14" s="13">
        <v>4500</v>
      </c>
      <c r="O14" s="13">
        <v>15000</v>
      </c>
      <c r="P14" s="13">
        <v>500</v>
      </c>
      <c r="Q14" s="13">
        <v>63800</v>
      </c>
      <c r="R14" s="13">
        <v>461900</v>
      </c>
      <c r="S14" s="13">
        <v>545700</v>
      </c>
      <c r="T14" s="13">
        <v>4500</v>
      </c>
      <c r="U14" s="13">
        <v>15000</v>
      </c>
      <c r="V14" s="13">
        <v>500</v>
      </c>
      <c r="W14" s="13">
        <v>63800</v>
      </c>
      <c r="X14" s="13">
        <v>461900</v>
      </c>
      <c r="Y14" s="13">
        <v>545700</v>
      </c>
    </row>
    <row r="15" spans="2:25" x14ac:dyDescent="0.25">
      <c r="B15" s="2">
        <v>10</v>
      </c>
      <c r="C15" s="2">
        <v>2012</v>
      </c>
      <c r="D15" s="1">
        <v>1020</v>
      </c>
      <c r="E15" t="s">
        <v>1334</v>
      </c>
      <c r="F15" t="s">
        <v>1325</v>
      </c>
      <c r="G15" s="13">
        <v>83813300</v>
      </c>
      <c r="H15" s="13">
        <v>400</v>
      </c>
      <c r="I15" s="13">
        <v>700</v>
      </c>
      <c r="J15" s="13">
        <v>0</v>
      </c>
      <c r="K15" s="13">
        <v>0</v>
      </c>
      <c r="L15" s="13">
        <v>6300</v>
      </c>
      <c r="M15" s="13">
        <v>7400</v>
      </c>
      <c r="N15" s="13">
        <v>55400</v>
      </c>
      <c r="O15" s="13">
        <v>291300</v>
      </c>
      <c r="P15" s="13">
        <v>0</v>
      </c>
      <c r="Q15" s="13">
        <v>0</v>
      </c>
      <c r="R15" s="13">
        <v>528600</v>
      </c>
      <c r="S15" s="13">
        <v>875300</v>
      </c>
      <c r="T15" s="13">
        <v>55800</v>
      </c>
      <c r="U15" s="13">
        <v>292000</v>
      </c>
      <c r="V15" s="13">
        <v>0</v>
      </c>
      <c r="W15" s="13">
        <v>0</v>
      </c>
      <c r="X15" s="13">
        <v>534900</v>
      </c>
      <c r="Y15" s="13">
        <v>882700</v>
      </c>
    </row>
    <row r="16" spans="2:25" x14ac:dyDescent="0.25">
      <c r="B16" s="2">
        <v>11</v>
      </c>
      <c r="C16" s="2">
        <v>2012</v>
      </c>
      <c r="D16" s="1">
        <v>1022</v>
      </c>
      <c r="E16" t="s">
        <v>1335</v>
      </c>
      <c r="F16" t="s">
        <v>1325</v>
      </c>
      <c r="G16" s="13">
        <v>57380100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  <c r="M16" s="13">
        <v>0</v>
      </c>
      <c r="N16" s="13">
        <v>28200</v>
      </c>
      <c r="O16" s="13">
        <v>34500</v>
      </c>
      <c r="P16" s="13">
        <v>1500</v>
      </c>
      <c r="Q16" s="13">
        <v>-105900</v>
      </c>
      <c r="R16" s="13">
        <v>197100</v>
      </c>
      <c r="S16" s="13">
        <v>155400</v>
      </c>
      <c r="T16" s="13">
        <v>28200</v>
      </c>
      <c r="U16" s="13">
        <v>34500</v>
      </c>
      <c r="V16" s="13">
        <v>1500</v>
      </c>
      <c r="W16" s="13">
        <v>-105900</v>
      </c>
      <c r="X16" s="13">
        <v>197100</v>
      </c>
      <c r="Y16" s="13">
        <v>155400</v>
      </c>
    </row>
    <row r="17" spans="2:25" x14ac:dyDescent="0.25">
      <c r="B17" s="2">
        <v>12</v>
      </c>
      <c r="C17" s="2">
        <v>2012</v>
      </c>
      <c r="D17" s="1">
        <v>1024</v>
      </c>
      <c r="E17" t="s">
        <v>1336</v>
      </c>
      <c r="F17" t="s">
        <v>1325</v>
      </c>
      <c r="G17" s="13">
        <v>132771600</v>
      </c>
      <c r="H17" s="13">
        <v>68300</v>
      </c>
      <c r="I17" s="13">
        <v>92900</v>
      </c>
      <c r="J17" s="13">
        <v>0</v>
      </c>
      <c r="K17" s="13">
        <v>0</v>
      </c>
      <c r="L17" s="13">
        <v>66200</v>
      </c>
      <c r="M17" s="13">
        <v>227400</v>
      </c>
      <c r="N17" s="13">
        <v>51100</v>
      </c>
      <c r="O17" s="13">
        <v>71700</v>
      </c>
      <c r="P17" s="13">
        <v>0</v>
      </c>
      <c r="Q17" s="13">
        <v>0</v>
      </c>
      <c r="R17" s="13">
        <v>125300</v>
      </c>
      <c r="S17" s="13">
        <v>248100</v>
      </c>
      <c r="T17" s="13">
        <v>119400</v>
      </c>
      <c r="U17" s="13">
        <v>164600</v>
      </c>
      <c r="V17" s="13">
        <v>0</v>
      </c>
      <c r="W17" s="13">
        <v>0</v>
      </c>
      <c r="X17" s="13">
        <v>191500</v>
      </c>
      <c r="Y17" s="13">
        <v>475500</v>
      </c>
    </row>
    <row r="18" spans="2:25" x14ac:dyDescent="0.25">
      <c r="B18" s="2">
        <v>13</v>
      </c>
      <c r="C18" s="2">
        <v>2012</v>
      </c>
      <c r="D18" s="1">
        <v>1026</v>
      </c>
      <c r="E18" t="s">
        <v>1337</v>
      </c>
      <c r="F18" t="s">
        <v>1325</v>
      </c>
      <c r="G18" s="13">
        <v>189913300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3">
        <v>117500</v>
      </c>
      <c r="O18" s="13">
        <v>900</v>
      </c>
      <c r="P18" s="13">
        <v>0</v>
      </c>
      <c r="Q18" s="13">
        <v>0</v>
      </c>
      <c r="R18" s="13">
        <v>1989100</v>
      </c>
      <c r="S18" s="13">
        <v>2107500</v>
      </c>
      <c r="T18" s="13">
        <v>117500</v>
      </c>
      <c r="U18" s="13">
        <v>900</v>
      </c>
      <c r="V18" s="13">
        <v>0</v>
      </c>
      <c r="W18" s="13">
        <v>0</v>
      </c>
      <c r="X18" s="13">
        <v>1989100</v>
      </c>
      <c r="Y18" s="13">
        <v>2107500</v>
      </c>
    </row>
    <row r="19" spans="2:25" x14ac:dyDescent="0.25">
      <c r="B19" s="2">
        <v>14</v>
      </c>
      <c r="C19" s="2">
        <v>2012</v>
      </c>
      <c r="D19" s="1">
        <v>1028</v>
      </c>
      <c r="E19" t="s">
        <v>1338</v>
      </c>
      <c r="F19" t="s">
        <v>1325</v>
      </c>
      <c r="G19" s="13">
        <v>27775700</v>
      </c>
      <c r="H19" s="13">
        <v>0</v>
      </c>
      <c r="I19" s="13">
        <v>0</v>
      </c>
      <c r="J19" s="13">
        <v>0</v>
      </c>
      <c r="K19" s="13">
        <v>0</v>
      </c>
      <c r="L19" s="13">
        <v>0</v>
      </c>
      <c r="M19" s="13">
        <v>0</v>
      </c>
      <c r="N19" s="13">
        <v>14900</v>
      </c>
      <c r="O19" s="13">
        <v>68000</v>
      </c>
      <c r="P19" s="13">
        <v>0</v>
      </c>
      <c r="Q19" s="13">
        <v>0</v>
      </c>
      <c r="R19" s="13">
        <v>190300</v>
      </c>
      <c r="S19" s="13">
        <v>273200</v>
      </c>
      <c r="T19" s="13">
        <v>14900</v>
      </c>
      <c r="U19" s="13">
        <v>68000</v>
      </c>
      <c r="V19" s="13">
        <v>0</v>
      </c>
      <c r="W19" s="13">
        <v>0</v>
      </c>
      <c r="X19" s="13">
        <v>190300</v>
      </c>
      <c r="Y19" s="13">
        <v>273200</v>
      </c>
    </row>
    <row r="20" spans="2:25" x14ac:dyDescent="0.25">
      <c r="B20" s="2">
        <v>15</v>
      </c>
      <c r="C20" s="2">
        <v>2012</v>
      </c>
      <c r="D20" s="1">
        <v>1030</v>
      </c>
      <c r="E20" t="s">
        <v>1339</v>
      </c>
      <c r="F20" t="s">
        <v>1325</v>
      </c>
      <c r="G20" s="13">
        <v>612712400</v>
      </c>
      <c r="H20" s="13">
        <v>10500</v>
      </c>
      <c r="I20" s="13">
        <v>31600</v>
      </c>
      <c r="J20" s="13">
        <v>0</v>
      </c>
      <c r="K20" s="13">
        <v>0</v>
      </c>
      <c r="L20" s="13">
        <v>3400</v>
      </c>
      <c r="M20" s="13">
        <v>45500</v>
      </c>
      <c r="N20" s="13">
        <v>483300</v>
      </c>
      <c r="O20" s="13">
        <v>1056600</v>
      </c>
      <c r="P20" s="13">
        <v>11100</v>
      </c>
      <c r="Q20" s="13">
        <v>-16600</v>
      </c>
      <c r="R20" s="13">
        <v>148400</v>
      </c>
      <c r="S20" s="13">
        <v>1682800</v>
      </c>
      <c r="T20" s="13">
        <v>493800</v>
      </c>
      <c r="U20" s="13">
        <v>1088200</v>
      </c>
      <c r="V20" s="13">
        <v>11100</v>
      </c>
      <c r="W20" s="13">
        <v>-16600</v>
      </c>
      <c r="X20" s="13">
        <v>151800</v>
      </c>
      <c r="Y20" s="13">
        <v>1728300</v>
      </c>
    </row>
    <row r="21" spans="2:25" x14ac:dyDescent="0.25">
      <c r="B21" s="2">
        <v>16</v>
      </c>
      <c r="C21" s="2">
        <v>2012</v>
      </c>
      <c r="D21" s="1">
        <v>1032</v>
      </c>
      <c r="E21" t="s">
        <v>1340</v>
      </c>
      <c r="F21" t="s">
        <v>1325</v>
      </c>
      <c r="G21" s="13">
        <v>110191300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3">
        <v>37700</v>
      </c>
      <c r="O21" s="13">
        <v>135000</v>
      </c>
      <c r="P21" s="13">
        <v>4200</v>
      </c>
      <c r="Q21" s="13">
        <v>100</v>
      </c>
      <c r="R21" s="13">
        <v>694900</v>
      </c>
      <c r="S21" s="13">
        <v>871900</v>
      </c>
      <c r="T21" s="13">
        <v>37700</v>
      </c>
      <c r="U21" s="13">
        <v>135000</v>
      </c>
      <c r="V21" s="13">
        <v>4200</v>
      </c>
      <c r="W21" s="13">
        <v>100</v>
      </c>
      <c r="X21" s="13">
        <v>694900</v>
      </c>
      <c r="Y21" s="13">
        <v>871900</v>
      </c>
    </row>
    <row r="22" spans="2:25" x14ac:dyDescent="0.25">
      <c r="B22" s="2">
        <v>17</v>
      </c>
      <c r="C22" s="2">
        <v>2012</v>
      </c>
      <c r="D22" s="1">
        <v>1034</v>
      </c>
      <c r="E22" t="s">
        <v>1341</v>
      </c>
      <c r="F22" t="s">
        <v>1325</v>
      </c>
      <c r="G22" s="13">
        <v>195705500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3">
        <v>139500</v>
      </c>
      <c r="O22" s="13">
        <v>647700</v>
      </c>
      <c r="P22" s="13">
        <v>46100</v>
      </c>
      <c r="Q22" s="13">
        <v>-8000</v>
      </c>
      <c r="R22" s="13">
        <v>615800</v>
      </c>
      <c r="S22" s="13">
        <v>1441100</v>
      </c>
      <c r="T22" s="13">
        <v>139500</v>
      </c>
      <c r="U22" s="13">
        <v>647700</v>
      </c>
      <c r="V22" s="13">
        <v>46100</v>
      </c>
      <c r="W22" s="13">
        <v>-8000</v>
      </c>
      <c r="X22" s="13">
        <v>615800</v>
      </c>
      <c r="Y22" s="13">
        <v>1441100</v>
      </c>
    </row>
    <row r="23" spans="2:25" x14ac:dyDescent="0.25">
      <c r="B23" s="2">
        <v>18</v>
      </c>
      <c r="C23" s="2">
        <v>2012</v>
      </c>
      <c r="D23" s="1">
        <v>1126</v>
      </c>
      <c r="E23" t="s">
        <v>1342</v>
      </c>
      <c r="F23" t="s">
        <v>1343</v>
      </c>
      <c r="G23" s="13">
        <v>30244600</v>
      </c>
      <c r="H23" s="13">
        <v>20400</v>
      </c>
      <c r="I23" s="13">
        <v>419300</v>
      </c>
      <c r="J23" s="13">
        <v>0</v>
      </c>
      <c r="K23" s="13">
        <v>0</v>
      </c>
      <c r="L23" s="13">
        <v>18700</v>
      </c>
      <c r="M23" s="13">
        <v>458400</v>
      </c>
      <c r="N23" s="13">
        <v>519500</v>
      </c>
      <c r="O23" s="13">
        <v>341000</v>
      </c>
      <c r="P23" s="13">
        <v>700</v>
      </c>
      <c r="Q23" s="13">
        <v>18100</v>
      </c>
      <c r="R23" s="13">
        <v>353400</v>
      </c>
      <c r="S23" s="13">
        <v>1232700</v>
      </c>
      <c r="T23" s="13">
        <v>539900</v>
      </c>
      <c r="U23" s="13">
        <v>760300</v>
      </c>
      <c r="V23" s="13">
        <v>700</v>
      </c>
      <c r="W23" s="13">
        <v>18100</v>
      </c>
      <c r="X23" s="13">
        <v>372100</v>
      </c>
      <c r="Y23" s="13">
        <v>1691100</v>
      </c>
    </row>
    <row r="24" spans="2:25" x14ac:dyDescent="0.25">
      <c r="B24" s="2">
        <v>19</v>
      </c>
      <c r="C24" s="2">
        <v>2012</v>
      </c>
      <c r="D24" s="1">
        <v>1201</v>
      </c>
      <c r="E24" t="s">
        <v>1324</v>
      </c>
      <c r="F24" t="s">
        <v>1344</v>
      </c>
      <c r="G24" s="13">
        <v>83728900</v>
      </c>
      <c r="H24" s="13">
        <v>138000</v>
      </c>
      <c r="I24" s="13">
        <v>1414200</v>
      </c>
      <c r="J24" s="13">
        <v>0</v>
      </c>
      <c r="K24" s="13">
        <v>0</v>
      </c>
      <c r="L24" s="13">
        <v>33400</v>
      </c>
      <c r="M24" s="13">
        <v>1585600</v>
      </c>
      <c r="N24" s="13">
        <v>2112200</v>
      </c>
      <c r="O24" s="13">
        <v>1182600</v>
      </c>
      <c r="P24" s="13">
        <v>0</v>
      </c>
      <c r="Q24" s="13">
        <v>0</v>
      </c>
      <c r="R24" s="13">
        <v>303600</v>
      </c>
      <c r="S24" s="13">
        <v>3598400</v>
      </c>
      <c r="T24" s="13">
        <v>2250200</v>
      </c>
      <c r="U24" s="13">
        <v>2596800</v>
      </c>
      <c r="V24" s="13">
        <v>0</v>
      </c>
      <c r="W24" s="13">
        <v>0</v>
      </c>
      <c r="X24" s="13">
        <v>337000</v>
      </c>
      <c r="Y24" s="13">
        <v>5184000</v>
      </c>
    </row>
    <row r="25" spans="2:25" x14ac:dyDescent="0.25">
      <c r="B25" s="2">
        <v>20</v>
      </c>
      <c r="C25" s="2">
        <v>2012</v>
      </c>
      <c r="D25" s="1">
        <v>1291</v>
      </c>
      <c r="E25" t="s">
        <v>1345</v>
      </c>
      <c r="F25" t="s">
        <v>1344</v>
      </c>
      <c r="G25" s="13">
        <v>83762900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1754200</v>
      </c>
      <c r="O25" s="13">
        <v>1323400</v>
      </c>
      <c r="P25" s="13">
        <v>0</v>
      </c>
      <c r="Q25" s="13">
        <v>0</v>
      </c>
      <c r="R25" s="13">
        <v>712300</v>
      </c>
      <c r="S25" s="13">
        <v>3789900</v>
      </c>
      <c r="T25" s="13">
        <v>1754200</v>
      </c>
      <c r="U25" s="13">
        <v>1323400</v>
      </c>
      <c r="V25" s="13">
        <v>0</v>
      </c>
      <c r="W25" s="13">
        <v>0</v>
      </c>
      <c r="X25" s="13">
        <v>712300</v>
      </c>
      <c r="Y25" s="13">
        <v>3789900</v>
      </c>
    </row>
    <row r="26" spans="2:25" x14ac:dyDescent="0.25">
      <c r="B26" s="2">
        <v>21</v>
      </c>
      <c r="C26" s="2">
        <v>2012</v>
      </c>
      <c r="D26" s="1">
        <v>2002</v>
      </c>
      <c r="E26" t="s">
        <v>1346</v>
      </c>
      <c r="F26" t="s">
        <v>1325</v>
      </c>
      <c r="G26" s="13">
        <v>40808700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17700</v>
      </c>
      <c r="O26" s="13">
        <v>3600</v>
      </c>
      <c r="P26" s="13">
        <v>0</v>
      </c>
      <c r="Q26" s="13">
        <v>0</v>
      </c>
      <c r="R26" s="13">
        <v>227500</v>
      </c>
      <c r="S26" s="13">
        <v>248800</v>
      </c>
      <c r="T26" s="13">
        <v>17700</v>
      </c>
      <c r="U26" s="13">
        <v>3600</v>
      </c>
      <c r="V26" s="13">
        <v>0</v>
      </c>
      <c r="W26" s="13">
        <v>0</v>
      </c>
      <c r="X26" s="13">
        <v>227500</v>
      </c>
      <c r="Y26" s="13">
        <v>248800</v>
      </c>
    </row>
    <row r="27" spans="2:25" x14ac:dyDescent="0.25">
      <c r="B27" s="2">
        <v>22</v>
      </c>
      <c r="C27" s="2">
        <v>2012</v>
      </c>
      <c r="D27" s="1">
        <v>2004</v>
      </c>
      <c r="E27" t="s">
        <v>1347</v>
      </c>
      <c r="F27" t="s">
        <v>1325</v>
      </c>
      <c r="G27" s="13">
        <v>37122000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3">
        <v>40400</v>
      </c>
      <c r="O27" s="13">
        <v>50900</v>
      </c>
      <c r="P27" s="13">
        <v>0</v>
      </c>
      <c r="Q27" s="13">
        <v>0</v>
      </c>
      <c r="R27" s="13">
        <v>203600</v>
      </c>
      <c r="S27" s="13">
        <v>294900</v>
      </c>
      <c r="T27" s="13">
        <v>40400</v>
      </c>
      <c r="U27" s="13">
        <v>50900</v>
      </c>
      <c r="V27" s="13">
        <v>0</v>
      </c>
      <c r="W27" s="13">
        <v>0</v>
      </c>
      <c r="X27" s="13">
        <v>203600</v>
      </c>
      <c r="Y27" s="13">
        <v>294900</v>
      </c>
    </row>
    <row r="28" spans="2:25" x14ac:dyDescent="0.25">
      <c r="B28" s="2">
        <v>23</v>
      </c>
      <c r="C28" s="2">
        <v>2012</v>
      </c>
      <c r="D28" s="1">
        <v>2006</v>
      </c>
      <c r="E28" t="s">
        <v>1348</v>
      </c>
      <c r="F28" t="s">
        <v>1325</v>
      </c>
      <c r="G28" s="13">
        <v>51480700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20900</v>
      </c>
      <c r="O28" s="13">
        <v>41400</v>
      </c>
      <c r="P28" s="13">
        <v>200</v>
      </c>
      <c r="Q28" s="13">
        <v>0</v>
      </c>
      <c r="R28" s="13">
        <v>271700</v>
      </c>
      <c r="S28" s="13">
        <v>334200</v>
      </c>
      <c r="T28" s="13">
        <v>20900</v>
      </c>
      <c r="U28" s="13">
        <v>41400</v>
      </c>
      <c r="V28" s="13">
        <v>200</v>
      </c>
      <c r="W28" s="13">
        <v>0</v>
      </c>
      <c r="X28" s="13">
        <v>271700</v>
      </c>
      <c r="Y28" s="13">
        <v>334200</v>
      </c>
    </row>
    <row r="29" spans="2:25" x14ac:dyDescent="0.25">
      <c r="B29" s="2">
        <v>24</v>
      </c>
      <c r="C29" s="2">
        <v>2012</v>
      </c>
      <c r="D29" s="1">
        <v>2008</v>
      </c>
      <c r="E29" t="s">
        <v>1349</v>
      </c>
      <c r="F29" t="s">
        <v>1325</v>
      </c>
      <c r="G29" s="13">
        <v>52533900</v>
      </c>
      <c r="H29" s="13">
        <v>10500</v>
      </c>
      <c r="I29" s="13">
        <v>87200</v>
      </c>
      <c r="J29" s="13">
        <v>0</v>
      </c>
      <c r="K29" s="13">
        <v>0</v>
      </c>
      <c r="L29" s="13">
        <v>3300</v>
      </c>
      <c r="M29" s="13">
        <v>101000</v>
      </c>
      <c r="N29" s="13">
        <v>49800</v>
      </c>
      <c r="O29" s="13">
        <v>323000</v>
      </c>
      <c r="P29" s="13">
        <v>0</v>
      </c>
      <c r="Q29" s="13">
        <v>0</v>
      </c>
      <c r="R29" s="13">
        <v>38400</v>
      </c>
      <c r="S29" s="13">
        <v>411200</v>
      </c>
      <c r="T29" s="13">
        <v>60300</v>
      </c>
      <c r="U29" s="13">
        <v>410200</v>
      </c>
      <c r="V29" s="13">
        <v>0</v>
      </c>
      <c r="W29" s="13">
        <v>0</v>
      </c>
      <c r="X29" s="13">
        <v>41700</v>
      </c>
      <c r="Y29" s="13">
        <v>512200</v>
      </c>
    </row>
    <row r="30" spans="2:25" x14ac:dyDescent="0.25">
      <c r="B30" s="2">
        <v>25</v>
      </c>
      <c r="C30" s="2">
        <v>2012</v>
      </c>
      <c r="D30" s="1">
        <v>2010</v>
      </c>
      <c r="E30" t="s">
        <v>1350</v>
      </c>
      <c r="F30" t="s">
        <v>1325</v>
      </c>
      <c r="G30" s="13">
        <v>60000800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154100</v>
      </c>
      <c r="O30" s="13">
        <v>0</v>
      </c>
      <c r="P30" s="13">
        <v>0</v>
      </c>
      <c r="Q30" s="13">
        <v>0</v>
      </c>
      <c r="R30" s="13">
        <v>60500</v>
      </c>
      <c r="S30" s="13">
        <v>214600</v>
      </c>
      <c r="T30" s="13">
        <v>154100</v>
      </c>
      <c r="U30" s="13">
        <v>0</v>
      </c>
      <c r="V30" s="13">
        <v>0</v>
      </c>
      <c r="W30" s="13">
        <v>0</v>
      </c>
      <c r="X30" s="13">
        <v>60500</v>
      </c>
      <c r="Y30" s="13">
        <v>214600</v>
      </c>
    </row>
    <row r="31" spans="2:25" x14ac:dyDescent="0.25">
      <c r="B31" s="2">
        <v>26</v>
      </c>
      <c r="C31" s="2">
        <v>2012</v>
      </c>
      <c r="D31" s="1">
        <v>2012</v>
      </c>
      <c r="E31" t="s">
        <v>1351</v>
      </c>
      <c r="F31" t="s">
        <v>1325</v>
      </c>
      <c r="G31" s="13">
        <v>38103700</v>
      </c>
      <c r="H31" s="13">
        <v>2900</v>
      </c>
      <c r="I31" s="13">
        <v>10700</v>
      </c>
      <c r="J31" s="13">
        <v>0</v>
      </c>
      <c r="K31" s="13">
        <v>0</v>
      </c>
      <c r="L31" s="13">
        <v>7200</v>
      </c>
      <c r="M31" s="13">
        <v>20800</v>
      </c>
      <c r="N31" s="13">
        <v>196800</v>
      </c>
      <c r="O31" s="13">
        <v>119900</v>
      </c>
      <c r="P31" s="13">
        <v>0</v>
      </c>
      <c r="Q31" s="13">
        <v>0</v>
      </c>
      <c r="R31" s="13">
        <v>153100</v>
      </c>
      <c r="S31" s="13">
        <v>469800</v>
      </c>
      <c r="T31" s="13">
        <v>199700</v>
      </c>
      <c r="U31" s="13">
        <v>130600</v>
      </c>
      <c r="V31" s="13">
        <v>0</v>
      </c>
      <c r="W31" s="13">
        <v>0</v>
      </c>
      <c r="X31" s="13">
        <v>160300</v>
      </c>
      <c r="Y31" s="13">
        <v>490600</v>
      </c>
    </row>
    <row r="32" spans="2:25" x14ac:dyDescent="0.25">
      <c r="B32" s="2">
        <v>27</v>
      </c>
      <c r="C32" s="2">
        <v>2012</v>
      </c>
      <c r="D32" s="1">
        <v>2014</v>
      </c>
      <c r="E32" t="s">
        <v>1352</v>
      </c>
      <c r="F32" t="s">
        <v>1325</v>
      </c>
      <c r="G32" s="13">
        <v>284989800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978500</v>
      </c>
      <c r="O32" s="13">
        <v>492100</v>
      </c>
      <c r="P32" s="13">
        <v>12200</v>
      </c>
      <c r="Q32" s="13">
        <v>57100</v>
      </c>
      <c r="R32" s="13">
        <v>2049500</v>
      </c>
      <c r="S32" s="13">
        <v>3589400</v>
      </c>
      <c r="T32" s="13">
        <v>978500</v>
      </c>
      <c r="U32" s="13">
        <v>492100</v>
      </c>
      <c r="V32" s="13">
        <v>12200</v>
      </c>
      <c r="W32" s="13">
        <v>57100</v>
      </c>
      <c r="X32" s="13">
        <v>2049500</v>
      </c>
      <c r="Y32" s="13">
        <v>3589400</v>
      </c>
    </row>
    <row r="33" spans="2:25" x14ac:dyDescent="0.25">
      <c r="B33" s="2">
        <v>28</v>
      </c>
      <c r="C33" s="2">
        <v>2012</v>
      </c>
      <c r="D33" s="1">
        <v>2016</v>
      </c>
      <c r="E33" t="s">
        <v>1353</v>
      </c>
      <c r="F33" t="s">
        <v>1325</v>
      </c>
      <c r="G33" s="13">
        <v>29268300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16000</v>
      </c>
      <c r="O33" s="13">
        <v>85200</v>
      </c>
      <c r="P33" s="13">
        <v>0</v>
      </c>
      <c r="Q33" s="13">
        <v>0</v>
      </c>
      <c r="R33" s="13">
        <v>117000</v>
      </c>
      <c r="S33" s="13">
        <v>218200</v>
      </c>
      <c r="T33" s="13">
        <v>16000</v>
      </c>
      <c r="U33" s="13">
        <v>85200</v>
      </c>
      <c r="V33" s="13">
        <v>0</v>
      </c>
      <c r="W33" s="13">
        <v>0</v>
      </c>
      <c r="X33" s="13">
        <v>117000</v>
      </c>
      <c r="Y33" s="13">
        <v>218200</v>
      </c>
    </row>
    <row r="34" spans="2:25" x14ac:dyDescent="0.25">
      <c r="B34" s="2">
        <v>29</v>
      </c>
      <c r="C34" s="2">
        <v>2012</v>
      </c>
      <c r="D34" s="1">
        <v>2018</v>
      </c>
      <c r="E34" t="s">
        <v>1354</v>
      </c>
      <c r="F34" t="s">
        <v>1325</v>
      </c>
      <c r="G34" s="13">
        <v>52192200</v>
      </c>
      <c r="H34" s="13">
        <v>100</v>
      </c>
      <c r="I34" s="13">
        <v>100</v>
      </c>
      <c r="J34" s="13">
        <v>0</v>
      </c>
      <c r="K34" s="13">
        <v>0</v>
      </c>
      <c r="L34" s="13">
        <v>0</v>
      </c>
      <c r="M34" s="13">
        <v>200</v>
      </c>
      <c r="N34" s="13">
        <v>4000</v>
      </c>
      <c r="O34" s="13">
        <v>19500</v>
      </c>
      <c r="P34" s="13">
        <v>1900</v>
      </c>
      <c r="Q34" s="13">
        <v>0</v>
      </c>
      <c r="R34" s="13">
        <v>285300</v>
      </c>
      <c r="S34" s="13">
        <v>310700</v>
      </c>
      <c r="T34" s="13">
        <v>4100</v>
      </c>
      <c r="U34" s="13">
        <v>19600</v>
      </c>
      <c r="V34" s="13">
        <v>1900</v>
      </c>
      <c r="W34" s="13">
        <v>0</v>
      </c>
      <c r="X34" s="13">
        <v>285300</v>
      </c>
      <c r="Y34" s="13">
        <v>310900</v>
      </c>
    </row>
    <row r="35" spans="2:25" x14ac:dyDescent="0.25">
      <c r="B35" s="2">
        <v>30</v>
      </c>
      <c r="C35" s="2">
        <v>2012</v>
      </c>
      <c r="D35" s="1">
        <v>2020</v>
      </c>
      <c r="E35" t="s">
        <v>1355</v>
      </c>
      <c r="F35" t="s">
        <v>1325</v>
      </c>
      <c r="G35" s="13">
        <v>19879000</v>
      </c>
      <c r="H35" s="13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7100</v>
      </c>
      <c r="O35" s="13">
        <v>4900</v>
      </c>
      <c r="P35" s="13">
        <v>1800</v>
      </c>
      <c r="Q35" s="13">
        <v>0</v>
      </c>
      <c r="R35" s="13">
        <v>133400</v>
      </c>
      <c r="S35" s="13">
        <v>147200</v>
      </c>
      <c r="T35" s="13">
        <v>7100</v>
      </c>
      <c r="U35" s="13">
        <v>4900</v>
      </c>
      <c r="V35" s="13">
        <v>1800</v>
      </c>
      <c r="W35" s="13">
        <v>0</v>
      </c>
      <c r="X35" s="13">
        <v>133400</v>
      </c>
      <c r="Y35" s="13">
        <v>147200</v>
      </c>
    </row>
    <row r="36" spans="2:25" x14ac:dyDescent="0.25">
      <c r="B36" s="2">
        <v>31</v>
      </c>
      <c r="C36" s="2">
        <v>2012</v>
      </c>
      <c r="D36" s="1">
        <v>2022</v>
      </c>
      <c r="E36" t="s">
        <v>1356</v>
      </c>
      <c r="F36" t="s">
        <v>1325</v>
      </c>
      <c r="G36" s="13">
        <v>21776100</v>
      </c>
      <c r="H36" s="13">
        <v>0</v>
      </c>
      <c r="I36" s="13">
        <v>0</v>
      </c>
      <c r="J36" s="13">
        <v>0</v>
      </c>
      <c r="K36" s="13">
        <v>0</v>
      </c>
      <c r="L36" s="13">
        <v>0</v>
      </c>
      <c r="M36" s="13">
        <v>0</v>
      </c>
      <c r="N36" s="13">
        <v>97600</v>
      </c>
      <c r="O36" s="13">
        <v>38600</v>
      </c>
      <c r="P36" s="13">
        <v>0</v>
      </c>
      <c r="Q36" s="13">
        <v>14600</v>
      </c>
      <c r="R36" s="13">
        <v>64500</v>
      </c>
      <c r="S36" s="13">
        <v>215300</v>
      </c>
      <c r="T36" s="13">
        <v>97600</v>
      </c>
      <c r="U36" s="13">
        <v>38600</v>
      </c>
      <c r="V36" s="13">
        <v>0</v>
      </c>
      <c r="W36" s="13">
        <v>14600</v>
      </c>
      <c r="X36" s="13">
        <v>64500</v>
      </c>
      <c r="Y36" s="13">
        <v>215300</v>
      </c>
    </row>
    <row r="37" spans="2:25" x14ac:dyDescent="0.25">
      <c r="B37" s="2">
        <v>32</v>
      </c>
      <c r="C37" s="2">
        <v>2012</v>
      </c>
      <c r="D37" s="1">
        <v>2024</v>
      </c>
      <c r="E37" t="s">
        <v>1357</v>
      </c>
      <c r="F37" t="s">
        <v>1325</v>
      </c>
      <c r="G37" s="13">
        <v>21612900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10300</v>
      </c>
      <c r="O37" s="13">
        <v>2700</v>
      </c>
      <c r="P37" s="13">
        <v>0</v>
      </c>
      <c r="Q37" s="13">
        <v>0</v>
      </c>
      <c r="R37" s="13">
        <v>144000</v>
      </c>
      <c r="S37" s="13">
        <v>157000</v>
      </c>
      <c r="T37" s="13">
        <v>10300</v>
      </c>
      <c r="U37" s="13">
        <v>2700</v>
      </c>
      <c r="V37" s="13">
        <v>0</v>
      </c>
      <c r="W37" s="13">
        <v>0</v>
      </c>
      <c r="X37" s="13">
        <v>144000</v>
      </c>
      <c r="Y37" s="13">
        <v>157000</v>
      </c>
    </row>
    <row r="38" spans="2:25" x14ac:dyDescent="0.25">
      <c r="B38" s="2">
        <v>33</v>
      </c>
      <c r="C38" s="2">
        <v>2012</v>
      </c>
      <c r="D38" s="1">
        <v>2026</v>
      </c>
      <c r="E38" t="s">
        <v>1358</v>
      </c>
      <c r="F38" t="s">
        <v>1325</v>
      </c>
      <c r="G38" s="13">
        <v>47385000</v>
      </c>
      <c r="H38" s="13">
        <v>8900</v>
      </c>
      <c r="I38" s="13">
        <v>15000</v>
      </c>
      <c r="J38" s="13">
        <v>0</v>
      </c>
      <c r="K38" s="13">
        <v>0</v>
      </c>
      <c r="L38" s="13">
        <v>300</v>
      </c>
      <c r="M38" s="13">
        <v>24200</v>
      </c>
      <c r="N38" s="13">
        <v>31700</v>
      </c>
      <c r="O38" s="13">
        <v>735100</v>
      </c>
      <c r="P38" s="13">
        <v>0</v>
      </c>
      <c r="Q38" s="13">
        <v>0</v>
      </c>
      <c r="R38" s="13">
        <v>326500</v>
      </c>
      <c r="S38" s="13">
        <v>1093300</v>
      </c>
      <c r="T38" s="13">
        <v>40600</v>
      </c>
      <c r="U38" s="13">
        <v>750100</v>
      </c>
      <c r="V38" s="13">
        <v>0</v>
      </c>
      <c r="W38" s="13">
        <v>0</v>
      </c>
      <c r="X38" s="13">
        <v>326800</v>
      </c>
      <c r="Y38" s="13">
        <v>1117500</v>
      </c>
    </row>
    <row r="39" spans="2:25" x14ac:dyDescent="0.25">
      <c r="B39" s="2">
        <v>34</v>
      </c>
      <c r="C39" s="2">
        <v>2012</v>
      </c>
      <c r="D39" s="1">
        <v>2106</v>
      </c>
      <c r="E39" t="s">
        <v>1359</v>
      </c>
      <c r="F39" t="s">
        <v>1343</v>
      </c>
      <c r="G39" s="13">
        <v>10839500</v>
      </c>
      <c r="H39" s="13">
        <v>4200</v>
      </c>
      <c r="I39" s="13">
        <v>152400</v>
      </c>
      <c r="J39" s="13">
        <v>0</v>
      </c>
      <c r="K39" s="13">
        <v>0</v>
      </c>
      <c r="L39" s="13">
        <v>226500</v>
      </c>
      <c r="M39" s="13">
        <v>383100</v>
      </c>
      <c r="N39" s="13">
        <v>86100</v>
      </c>
      <c r="O39" s="13">
        <v>88100</v>
      </c>
      <c r="P39" s="13">
        <v>0</v>
      </c>
      <c r="Q39" s="13">
        <v>0</v>
      </c>
      <c r="R39" s="13">
        <v>5000</v>
      </c>
      <c r="S39" s="13">
        <v>179200</v>
      </c>
      <c r="T39" s="13">
        <v>90300</v>
      </c>
      <c r="U39" s="13">
        <v>240500</v>
      </c>
      <c r="V39" s="13">
        <v>0</v>
      </c>
      <c r="W39" s="13">
        <v>0</v>
      </c>
      <c r="X39" s="13">
        <v>231500</v>
      </c>
      <c r="Y39" s="13">
        <v>562300</v>
      </c>
    </row>
    <row r="40" spans="2:25" x14ac:dyDescent="0.25">
      <c r="B40" s="2">
        <v>35</v>
      </c>
      <c r="C40" s="2">
        <v>2012</v>
      </c>
      <c r="D40" s="1">
        <v>2201</v>
      </c>
      <c r="E40" t="s">
        <v>1347</v>
      </c>
      <c r="F40" t="s">
        <v>1344</v>
      </c>
      <c r="G40" s="13">
        <v>414058400</v>
      </c>
      <c r="H40" s="13">
        <v>396200</v>
      </c>
      <c r="I40" s="13">
        <v>730300</v>
      </c>
      <c r="J40" s="13">
        <v>29700</v>
      </c>
      <c r="K40" s="13">
        <v>0</v>
      </c>
      <c r="L40" s="13">
        <v>497800</v>
      </c>
      <c r="M40" s="13">
        <v>1654000</v>
      </c>
      <c r="N40" s="13">
        <v>8341000</v>
      </c>
      <c r="O40" s="13">
        <v>4106000</v>
      </c>
      <c r="P40" s="13">
        <v>0</v>
      </c>
      <c r="Q40" s="13">
        <v>0</v>
      </c>
      <c r="R40" s="13">
        <v>3234300</v>
      </c>
      <c r="S40" s="13">
        <v>15681300</v>
      </c>
      <c r="T40" s="13">
        <v>8737200</v>
      </c>
      <c r="U40" s="13">
        <v>4836300</v>
      </c>
      <c r="V40" s="13">
        <v>29700</v>
      </c>
      <c r="W40" s="13">
        <v>0</v>
      </c>
      <c r="X40" s="13">
        <v>3732100</v>
      </c>
      <c r="Y40" s="13">
        <v>17335300</v>
      </c>
    </row>
    <row r="41" spans="2:25" x14ac:dyDescent="0.25">
      <c r="B41" s="2">
        <v>36</v>
      </c>
      <c r="C41" s="2">
        <v>2012</v>
      </c>
      <c r="D41" s="1">
        <v>2251</v>
      </c>
      <c r="E41" t="s">
        <v>1360</v>
      </c>
      <c r="F41" t="s">
        <v>1344</v>
      </c>
      <c r="G41" s="13">
        <v>22859300</v>
      </c>
      <c r="H41" s="13">
        <v>26200</v>
      </c>
      <c r="I41" s="13">
        <v>1123400</v>
      </c>
      <c r="J41" s="13">
        <v>0</v>
      </c>
      <c r="K41" s="13">
        <v>0</v>
      </c>
      <c r="L41" s="13">
        <v>30300</v>
      </c>
      <c r="M41" s="13">
        <v>1179900</v>
      </c>
      <c r="N41" s="13">
        <v>321500</v>
      </c>
      <c r="O41" s="13">
        <v>158200</v>
      </c>
      <c r="P41" s="13">
        <v>0</v>
      </c>
      <c r="Q41" s="13">
        <v>0</v>
      </c>
      <c r="R41" s="13">
        <v>35400</v>
      </c>
      <c r="S41" s="13">
        <v>515100</v>
      </c>
      <c r="T41" s="13">
        <v>347700</v>
      </c>
      <c r="U41" s="13">
        <v>1281600</v>
      </c>
      <c r="V41" s="13">
        <v>0</v>
      </c>
      <c r="W41" s="13">
        <v>0</v>
      </c>
      <c r="X41" s="13">
        <v>65700</v>
      </c>
      <c r="Y41" s="13">
        <v>1695000</v>
      </c>
    </row>
    <row r="42" spans="2:25" x14ac:dyDescent="0.25">
      <c r="B42" s="2">
        <v>37</v>
      </c>
      <c r="C42" s="2">
        <v>2012</v>
      </c>
      <c r="D42" s="1">
        <v>3002</v>
      </c>
      <c r="E42" t="s">
        <v>1361</v>
      </c>
      <c r="F42" t="s">
        <v>1325</v>
      </c>
      <c r="G42" s="13">
        <v>136326900</v>
      </c>
      <c r="H42" s="13">
        <v>0</v>
      </c>
      <c r="I42" s="13">
        <v>0</v>
      </c>
      <c r="J42" s="13">
        <v>0</v>
      </c>
      <c r="K42" s="13">
        <v>0</v>
      </c>
      <c r="L42" s="13">
        <v>0</v>
      </c>
      <c r="M42" s="13">
        <v>0</v>
      </c>
      <c r="N42" s="13">
        <v>11000</v>
      </c>
      <c r="O42" s="13">
        <v>121200</v>
      </c>
      <c r="P42" s="13">
        <v>0</v>
      </c>
      <c r="Q42" s="13">
        <v>0</v>
      </c>
      <c r="R42" s="13">
        <v>97200</v>
      </c>
      <c r="S42" s="13">
        <v>229400</v>
      </c>
      <c r="T42" s="13">
        <v>11000</v>
      </c>
      <c r="U42" s="13">
        <v>121200</v>
      </c>
      <c r="V42" s="13">
        <v>0</v>
      </c>
      <c r="W42" s="13">
        <v>0</v>
      </c>
      <c r="X42" s="13">
        <v>97200</v>
      </c>
      <c r="Y42" s="13">
        <v>229400</v>
      </c>
    </row>
    <row r="43" spans="2:25" x14ac:dyDescent="0.25">
      <c r="B43" s="2">
        <v>38</v>
      </c>
      <c r="C43" s="2">
        <v>2012</v>
      </c>
      <c r="D43" s="1">
        <v>3004</v>
      </c>
      <c r="E43" t="s">
        <v>1362</v>
      </c>
      <c r="F43" t="s">
        <v>1325</v>
      </c>
      <c r="G43" s="13">
        <v>38277800</v>
      </c>
      <c r="H43" s="13">
        <v>100</v>
      </c>
      <c r="I43" s="13">
        <v>300</v>
      </c>
      <c r="J43" s="13">
        <v>0</v>
      </c>
      <c r="K43" s="13">
        <v>0</v>
      </c>
      <c r="L43" s="13">
        <v>900</v>
      </c>
      <c r="M43" s="13">
        <v>1300</v>
      </c>
      <c r="N43" s="13">
        <v>0</v>
      </c>
      <c r="O43" s="13">
        <v>0</v>
      </c>
      <c r="P43" s="13">
        <v>0</v>
      </c>
      <c r="Q43" s="13">
        <v>0</v>
      </c>
      <c r="R43" s="13">
        <v>366000</v>
      </c>
      <c r="S43" s="13">
        <v>366000</v>
      </c>
      <c r="T43" s="13">
        <v>100</v>
      </c>
      <c r="U43" s="13">
        <v>300</v>
      </c>
      <c r="V43" s="13">
        <v>0</v>
      </c>
      <c r="W43" s="13">
        <v>0</v>
      </c>
      <c r="X43" s="13">
        <v>366900</v>
      </c>
      <c r="Y43" s="13">
        <v>367300</v>
      </c>
    </row>
    <row r="44" spans="2:25" x14ac:dyDescent="0.25">
      <c r="B44" s="2">
        <v>39</v>
      </c>
      <c r="C44" s="2">
        <v>2012</v>
      </c>
      <c r="D44" s="1">
        <v>3006</v>
      </c>
      <c r="E44" t="s">
        <v>1363</v>
      </c>
      <c r="F44" t="s">
        <v>1325</v>
      </c>
      <c r="G44" s="13">
        <v>44313000</v>
      </c>
      <c r="H44" s="13">
        <v>3100</v>
      </c>
      <c r="I44" s="13">
        <v>186600</v>
      </c>
      <c r="J44" s="13">
        <v>0</v>
      </c>
      <c r="K44" s="13">
        <v>0</v>
      </c>
      <c r="L44" s="13">
        <v>22400</v>
      </c>
      <c r="M44" s="13">
        <v>212100</v>
      </c>
      <c r="N44" s="13">
        <v>104400</v>
      </c>
      <c r="O44" s="13">
        <v>719400</v>
      </c>
      <c r="P44" s="13">
        <v>2100</v>
      </c>
      <c r="Q44" s="13">
        <v>-37900</v>
      </c>
      <c r="R44" s="13">
        <v>173500</v>
      </c>
      <c r="S44" s="13">
        <v>961500</v>
      </c>
      <c r="T44" s="13">
        <v>107500</v>
      </c>
      <c r="U44" s="13">
        <v>906000</v>
      </c>
      <c r="V44" s="13">
        <v>2100</v>
      </c>
      <c r="W44" s="13">
        <v>-37900</v>
      </c>
      <c r="X44" s="13">
        <v>195900</v>
      </c>
      <c r="Y44" s="13">
        <v>1173600</v>
      </c>
    </row>
    <row r="45" spans="2:25" x14ac:dyDescent="0.25">
      <c r="B45" s="2">
        <v>40</v>
      </c>
      <c r="C45" s="2">
        <v>2012</v>
      </c>
      <c r="D45" s="1">
        <v>3008</v>
      </c>
      <c r="E45" t="s">
        <v>1364</v>
      </c>
      <c r="F45" t="s">
        <v>1325</v>
      </c>
      <c r="G45" s="13">
        <v>75922700</v>
      </c>
      <c r="H45" s="13">
        <v>0</v>
      </c>
      <c r="I45" s="13">
        <v>5100</v>
      </c>
      <c r="J45" s="13">
        <v>0</v>
      </c>
      <c r="K45" s="13">
        <v>0</v>
      </c>
      <c r="L45" s="13">
        <v>800</v>
      </c>
      <c r="M45" s="13">
        <v>5900</v>
      </c>
      <c r="N45" s="13">
        <v>22200</v>
      </c>
      <c r="O45" s="13">
        <v>59100</v>
      </c>
      <c r="P45" s="13">
        <v>0</v>
      </c>
      <c r="Q45" s="13">
        <v>0</v>
      </c>
      <c r="R45" s="13">
        <v>115300</v>
      </c>
      <c r="S45" s="13">
        <v>196600</v>
      </c>
      <c r="T45" s="13">
        <v>22200</v>
      </c>
      <c r="U45" s="13">
        <v>64200</v>
      </c>
      <c r="V45" s="13">
        <v>0</v>
      </c>
      <c r="W45" s="13">
        <v>0</v>
      </c>
      <c r="X45" s="13">
        <v>116100</v>
      </c>
      <c r="Y45" s="13">
        <v>202500</v>
      </c>
    </row>
    <row r="46" spans="2:25" x14ac:dyDescent="0.25">
      <c r="B46" s="2">
        <v>41</v>
      </c>
      <c r="C46" s="2">
        <v>2012</v>
      </c>
      <c r="D46" s="1">
        <v>3010</v>
      </c>
      <c r="E46" t="s">
        <v>1365</v>
      </c>
      <c r="F46" t="s">
        <v>1325</v>
      </c>
      <c r="G46" s="13">
        <v>230134900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239900</v>
      </c>
      <c r="O46" s="13">
        <v>382900</v>
      </c>
      <c r="P46" s="13">
        <v>28700</v>
      </c>
      <c r="Q46" s="13">
        <v>0</v>
      </c>
      <c r="R46" s="13">
        <v>63300</v>
      </c>
      <c r="S46" s="13">
        <v>714800</v>
      </c>
      <c r="T46" s="13">
        <v>239900</v>
      </c>
      <c r="U46" s="13">
        <v>382900</v>
      </c>
      <c r="V46" s="13">
        <v>28700</v>
      </c>
      <c r="W46" s="13">
        <v>0</v>
      </c>
      <c r="X46" s="13">
        <v>63300</v>
      </c>
      <c r="Y46" s="13">
        <v>714800</v>
      </c>
    </row>
    <row r="47" spans="2:25" x14ac:dyDescent="0.25">
      <c r="B47" s="2">
        <v>42</v>
      </c>
      <c r="C47" s="2">
        <v>2012</v>
      </c>
      <c r="D47" s="1">
        <v>3012</v>
      </c>
      <c r="E47" t="s">
        <v>1366</v>
      </c>
      <c r="F47" t="s">
        <v>1325</v>
      </c>
      <c r="G47" s="13">
        <v>220781200</v>
      </c>
      <c r="H47" s="13">
        <v>2000</v>
      </c>
      <c r="I47" s="13">
        <v>16700</v>
      </c>
      <c r="J47" s="13">
        <v>0</v>
      </c>
      <c r="K47" s="13">
        <v>0</v>
      </c>
      <c r="L47" s="13">
        <v>900</v>
      </c>
      <c r="M47" s="13">
        <v>19600</v>
      </c>
      <c r="N47" s="13">
        <v>286400</v>
      </c>
      <c r="O47" s="13">
        <v>31700</v>
      </c>
      <c r="P47" s="13">
        <v>76300</v>
      </c>
      <c r="Q47" s="13">
        <v>0</v>
      </c>
      <c r="R47" s="13">
        <v>238000</v>
      </c>
      <c r="S47" s="13">
        <v>632400</v>
      </c>
      <c r="T47" s="13">
        <v>288400</v>
      </c>
      <c r="U47" s="13">
        <v>48400</v>
      </c>
      <c r="V47" s="13">
        <v>76300</v>
      </c>
      <c r="W47" s="13">
        <v>0</v>
      </c>
      <c r="X47" s="13">
        <v>238900</v>
      </c>
      <c r="Y47" s="13">
        <v>652000</v>
      </c>
    </row>
    <row r="48" spans="2:25" x14ac:dyDescent="0.25">
      <c r="B48" s="2">
        <v>43</v>
      </c>
      <c r="C48" s="2">
        <v>2012</v>
      </c>
      <c r="D48" s="1">
        <v>3014</v>
      </c>
      <c r="E48" t="s">
        <v>1367</v>
      </c>
      <c r="F48" t="s">
        <v>1325</v>
      </c>
      <c r="G48" s="13">
        <v>51601000</v>
      </c>
      <c r="H48" s="13">
        <v>1100</v>
      </c>
      <c r="I48" s="13">
        <v>35100</v>
      </c>
      <c r="J48" s="13">
        <v>0</v>
      </c>
      <c r="K48" s="13">
        <v>0</v>
      </c>
      <c r="L48" s="13">
        <v>11400</v>
      </c>
      <c r="M48" s="13">
        <v>47600</v>
      </c>
      <c r="N48" s="13">
        <v>42400</v>
      </c>
      <c r="O48" s="13">
        <v>302100</v>
      </c>
      <c r="P48" s="13">
        <v>0</v>
      </c>
      <c r="Q48" s="13">
        <v>0</v>
      </c>
      <c r="R48" s="13">
        <v>224200</v>
      </c>
      <c r="S48" s="13">
        <v>568700</v>
      </c>
      <c r="T48" s="13">
        <v>43500</v>
      </c>
      <c r="U48" s="13">
        <v>337200</v>
      </c>
      <c r="V48" s="13">
        <v>0</v>
      </c>
      <c r="W48" s="13">
        <v>0</v>
      </c>
      <c r="X48" s="13">
        <v>235600</v>
      </c>
      <c r="Y48" s="13">
        <v>616300</v>
      </c>
    </row>
    <row r="49" spans="2:25" x14ac:dyDescent="0.25">
      <c r="B49" s="2">
        <v>44</v>
      </c>
      <c r="C49" s="2">
        <v>2012</v>
      </c>
      <c r="D49" s="1">
        <v>3016</v>
      </c>
      <c r="E49" t="s">
        <v>1368</v>
      </c>
      <c r="F49" t="s">
        <v>1325</v>
      </c>
      <c r="G49" s="13">
        <v>69697700</v>
      </c>
      <c r="H49" s="13">
        <v>60800</v>
      </c>
      <c r="I49" s="13">
        <v>75600</v>
      </c>
      <c r="J49" s="13">
        <v>0</v>
      </c>
      <c r="K49" s="13">
        <v>0</v>
      </c>
      <c r="L49" s="13">
        <v>2200</v>
      </c>
      <c r="M49" s="13">
        <v>138600</v>
      </c>
      <c r="N49" s="13">
        <v>11100</v>
      </c>
      <c r="O49" s="13">
        <v>109600</v>
      </c>
      <c r="P49" s="13">
        <v>0</v>
      </c>
      <c r="Q49" s="13">
        <v>0</v>
      </c>
      <c r="R49" s="13">
        <v>39500</v>
      </c>
      <c r="S49" s="13">
        <v>160200</v>
      </c>
      <c r="T49" s="13">
        <v>71900</v>
      </c>
      <c r="U49" s="13">
        <v>185200</v>
      </c>
      <c r="V49" s="13">
        <v>0</v>
      </c>
      <c r="W49" s="13">
        <v>0</v>
      </c>
      <c r="X49" s="13">
        <v>41700</v>
      </c>
      <c r="Y49" s="13">
        <v>298800</v>
      </c>
    </row>
    <row r="50" spans="2:25" x14ac:dyDescent="0.25">
      <c r="B50" s="2">
        <v>45</v>
      </c>
      <c r="C50" s="2">
        <v>2012</v>
      </c>
      <c r="D50" s="1">
        <v>3018</v>
      </c>
      <c r="E50" t="s">
        <v>1369</v>
      </c>
      <c r="F50" t="s">
        <v>1325</v>
      </c>
      <c r="G50" s="13">
        <v>69638400</v>
      </c>
      <c r="H50" s="13">
        <v>0</v>
      </c>
      <c r="I50" s="13">
        <v>10900</v>
      </c>
      <c r="J50" s="13">
        <v>0</v>
      </c>
      <c r="K50" s="13">
        <v>0</v>
      </c>
      <c r="L50" s="13">
        <v>200</v>
      </c>
      <c r="M50" s="13">
        <v>11100</v>
      </c>
      <c r="N50" s="13">
        <v>16800</v>
      </c>
      <c r="O50" s="13">
        <v>410800</v>
      </c>
      <c r="P50" s="13">
        <v>0</v>
      </c>
      <c r="Q50" s="13">
        <v>0</v>
      </c>
      <c r="R50" s="13">
        <v>51200</v>
      </c>
      <c r="S50" s="13">
        <v>478800</v>
      </c>
      <c r="T50" s="13">
        <v>16800</v>
      </c>
      <c r="U50" s="13">
        <v>421700</v>
      </c>
      <c r="V50" s="13">
        <v>0</v>
      </c>
      <c r="W50" s="13">
        <v>0</v>
      </c>
      <c r="X50" s="13">
        <v>51400</v>
      </c>
      <c r="Y50" s="13">
        <v>489900</v>
      </c>
    </row>
    <row r="51" spans="2:25" x14ac:dyDescent="0.25">
      <c r="B51" s="2">
        <v>46</v>
      </c>
      <c r="C51" s="2">
        <v>2012</v>
      </c>
      <c r="D51" s="1">
        <v>3020</v>
      </c>
      <c r="E51" t="s">
        <v>1370</v>
      </c>
      <c r="F51" t="s">
        <v>1325</v>
      </c>
      <c r="G51" s="13">
        <v>35678800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3">
        <v>1145200</v>
      </c>
      <c r="O51" s="13">
        <v>332000</v>
      </c>
      <c r="P51" s="13">
        <v>0</v>
      </c>
      <c r="Q51" s="13">
        <v>0</v>
      </c>
      <c r="R51" s="13">
        <v>130200</v>
      </c>
      <c r="S51" s="13">
        <v>1607400</v>
      </c>
      <c r="T51" s="13">
        <v>1145200</v>
      </c>
      <c r="U51" s="13">
        <v>332000</v>
      </c>
      <c r="V51" s="13">
        <v>0</v>
      </c>
      <c r="W51" s="13">
        <v>0</v>
      </c>
      <c r="X51" s="13">
        <v>130200</v>
      </c>
      <c r="Y51" s="13">
        <v>1607400</v>
      </c>
    </row>
    <row r="52" spans="2:25" x14ac:dyDescent="0.25">
      <c r="B52" s="2">
        <v>47</v>
      </c>
      <c r="C52" s="2">
        <v>2012</v>
      </c>
      <c r="D52" s="1">
        <v>3022</v>
      </c>
      <c r="E52" t="s">
        <v>1371</v>
      </c>
      <c r="F52" t="s">
        <v>1325</v>
      </c>
      <c r="G52" s="13">
        <v>61773400</v>
      </c>
      <c r="H52" s="13">
        <v>1000</v>
      </c>
      <c r="I52" s="13">
        <v>2266000</v>
      </c>
      <c r="J52" s="13">
        <v>0</v>
      </c>
      <c r="K52" s="13">
        <v>0</v>
      </c>
      <c r="L52" s="13">
        <v>2500</v>
      </c>
      <c r="M52" s="13">
        <v>2269500</v>
      </c>
      <c r="N52" s="13">
        <v>31200</v>
      </c>
      <c r="O52" s="13">
        <v>21000</v>
      </c>
      <c r="P52" s="13">
        <v>0</v>
      </c>
      <c r="Q52" s="13">
        <v>1600</v>
      </c>
      <c r="R52" s="13">
        <v>120400</v>
      </c>
      <c r="S52" s="13">
        <v>174200</v>
      </c>
      <c r="T52" s="13">
        <v>32200</v>
      </c>
      <c r="U52" s="13">
        <v>2287000</v>
      </c>
      <c r="V52" s="13">
        <v>0</v>
      </c>
      <c r="W52" s="13">
        <v>1600</v>
      </c>
      <c r="X52" s="13">
        <v>122900</v>
      </c>
      <c r="Y52" s="13">
        <v>2443700</v>
      </c>
    </row>
    <row r="53" spans="2:25" x14ac:dyDescent="0.25">
      <c r="B53" s="2">
        <v>48</v>
      </c>
      <c r="C53" s="2">
        <v>2012</v>
      </c>
      <c r="D53" s="1">
        <v>3024</v>
      </c>
      <c r="E53" t="s">
        <v>1372</v>
      </c>
      <c r="F53" t="s">
        <v>1325</v>
      </c>
      <c r="G53" s="13">
        <v>41072100</v>
      </c>
      <c r="H53" s="13">
        <v>100</v>
      </c>
      <c r="I53" s="13">
        <v>32100</v>
      </c>
      <c r="J53" s="13">
        <v>0</v>
      </c>
      <c r="K53" s="13">
        <v>0</v>
      </c>
      <c r="L53" s="13">
        <v>500</v>
      </c>
      <c r="M53" s="13">
        <v>32700</v>
      </c>
      <c r="N53" s="13">
        <v>19600</v>
      </c>
      <c r="O53" s="13">
        <v>433200</v>
      </c>
      <c r="P53" s="13">
        <v>0</v>
      </c>
      <c r="Q53" s="13">
        <v>0</v>
      </c>
      <c r="R53" s="13">
        <v>109800</v>
      </c>
      <c r="S53" s="13">
        <v>562600</v>
      </c>
      <c r="T53" s="13">
        <v>19700</v>
      </c>
      <c r="U53" s="13">
        <v>465300</v>
      </c>
      <c r="V53" s="13">
        <v>0</v>
      </c>
      <c r="W53" s="13">
        <v>0</v>
      </c>
      <c r="X53" s="13">
        <v>110300</v>
      </c>
      <c r="Y53" s="13">
        <v>595300</v>
      </c>
    </row>
    <row r="54" spans="2:25" x14ac:dyDescent="0.25">
      <c r="B54" s="2">
        <v>49</v>
      </c>
      <c r="C54" s="2">
        <v>2012</v>
      </c>
      <c r="D54" s="1">
        <v>3026</v>
      </c>
      <c r="E54" t="s">
        <v>1373</v>
      </c>
      <c r="F54" t="s">
        <v>1325</v>
      </c>
      <c r="G54" s="13">
        <v>130511100</v>
      </c>
      <c r="H54" s="13">
        <v>87500</v>
      </c>
      <c r="I54" s="13">
        <v>429600</v>
      </c>
      <c r="J54" s="13">
        <v>0</v>
      </c>
      <c r="K54" s="13">
        <v>0</v>
      </c>
      <c r="L54" s="13">
        <v>1473100</v>
      </c>
      <c r="M54" s="13">
        <v>1990200</v>
      </c>
      <c r="N54" s="13">
        <v>48300</v>
      </c>
      <c r="O54" s="13">
        <v>780700</v>
      </c>
      <c r="P54" s="13">
        <v>0</v>
      </c>
      <c r="Q54" s="13">
        <v>199100</v>
      </c>
      <c r="R54" s="13">
        <v>652400</v>
      </c>
      <c r="S54" s="13">
        <v>1680500</v>
      </c>
      <c r="T54" s="13">
        <v>135800</v>
      </c>
      <c r="U54" s="13">
        <v>1210300</v>
      </c>
      <c r="V54" s="13">
        <v>0</v>
      </c>
      <c r="W54" s="13">
        <v>199100</v>
      </c>
      <c r="X54" s="13">
        <v>2125500</v>
      </c>
      <c r="Y54" s="13">
        <v>3670700</v>
      </c>
    </row>
    <row r="55" spans="2:25" x14ac:dyDescent="0.25">
      <c r="B55" s="2">
        <v>50</v>
      </c>
      <c r="C55" s="2">
        <v>2012</v>
      </c>
      <c r="D55" s="1">
        <v>3028</v>
      </c>
      <c r="E55" t="s">
        <v>1374</v>
      </c>
      <c r="F55" t="s">
        <v>1325</v>
      </c>
      <c r="G55" s="13">
        <v>44297400</v>
      </c>
      <c r="H55" s="13">
        <v>0</v>
      </c>
      <c r="I55" s="13">
        <v>12500</v>
      </c>
      <c r="J55" s="13">
        <v>0</v>
      </c>
      <c r="K55" s="13">
        <v>0</v>
      </c>
      <c r="L55" s="13">
        <v>600</v>
      </c>
      <c r="M55" s="13">
        <v>13100</v>
      </c>
      <c r="N55" s="13">
        <v>13100</v>
      </c>
      <c r="O55" s="13">
        <v>229000</v>
      </c>
      <c r="P55" s="13">
        <v>0</v>
      </c>
      <c r="Q55" s="13">
        <v>0</v>
      </c>
      <c r="R55" s="13">
        <v>43400</v>
      </c>
      <c r="S55" s="13">
        <v>285500</v>
      </c>
      <c r="T55" s="13">
        <v>13100</v>
      </c>
      <c r="U55" s="13">
        <v>241500</v>
      </c>
      <c r="V55" s="13">
        <v>0</v>
      </c>
      <c r="W55" s="13">
        <v>0</v>
      </c>
      <c r="X55" s="13">
        <v>44000</v>
      </c>
      <c r="Y55" s="13">
        <v>298600</v>
      </c>
    </row>
    <row r="56" spans="2:25" x14ac:dyDescent="0.25">
      <c r="B56" s="2">
        <v>51</v>
      </c>
      <c r="C56" s="2">
        <v>2012</v>
      </c>
      <c r="D56" s="1">
        <v>3030</v>
      </c>
      <c r="E56" t="s">
        <v>1375</v>
      </c>
      <c r="F56" t="s">
        <v>1325</v>
      </c>
      <c r="G56" s="13">
        <v>153498600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3">
        <v>35800</v>
      </c>
      <c r="O56" s="13">
        <v>71900</v>
      </c>
      <c r="P56" s="13">
        <v>0</v>
      </c>
      <c r="Q56" s="13">
        <v>-2700</v>
      </c>
      <c r="R56" s="13">
        <v>440200</v>
      </c>
      <c r="S56" s="13">
        <v>545200</v>
      </c>
      <c r="T56" s="13">
        <v>35800</v>
      </c>
      <c r="U56" s="13">
        <v>71900</v>
      </c>
      <c r="V56" s="13">
        <v>0</v>
      </c>
      <c r="W56" s="13">
        <v>-2700</v>
      </c>
      <c r="X56" s="13">
        <v>440200</v>
      </c>
      <c r="Y56" s="13">
        <v>545200</v>
      </c>
    </row>
    <row r="57" spans="2:25" x14ac:dyDescent="0.25">
      <c r="B57" s="2">
        <v>52</v>
      </c>
      <c r="C57" s="2">
        <v>2012</v>
      </c>
      <c r="D57" s="1">
        <v>3032</v>
      </c>
      <c r="E57" t="s">
        <v>1376</v>
      </c>
      <c r="F57" t="s">
        <v>1325</v>
      </c>
      <c r="G57" s="13">
        <v>61054800</v>
      </c>
      <c r="H57" s="13">
        <v>2500</v>
      </c>
      <c r="I57" s="13">
        <v>17400</v>
      </c>
      <c r="J57" s="13">
        <v>0</v>
      </c>
      <c r="K57" s="13">
        <v>0</v>
      </c>
      <c r="L57" s="13">
        <v>1400</v>
      </c>
      <c r="M57" s="13">
        <v>21300</v>
      </c>
      <c r="N57" s="13">
        <v>60100</v>
      </c>
      <c r="O57" s="13">
        <v>88400</v>
      </c>
      <c r="P57" s="13">
        <v>0</v>
      </c>
      <c r="Q57" s="13">
        <v>-100</v>
      </c>
      <c r="R57" s="13">
        <v>62900</v>
      </c>
      <c r="S57" s="13">
        <v>211300</v>
      </c>
      <c r="T57" s="13">
        <v>62600</v>
      </c>
      <c r="U57" s="13">
        <v>105800</v>
      </c>
      <c r="V57" s="13">
        <v>0</v>
      </c>
      <c r="W57" s="13">
        <v>-100</v>
      </c>
      <c r="X57" s="13">
        <v>64300</v>
      </c>
      <c r="Y57" s="13">
        <v>232600</v>
      </c>
    </row>
    <row r="58" spans="2:25" x14ac:dyDescent="0.25">
      <c r="B58" s="2">
        <v>53</v>
      </c>
      <c r="C58" s="2">
        <v>2012</v>
      </c>
      <c r="D58" s="1">
        <v>3034</v>
      </c>
      <c r="E58" t="s">
        <v>1377</v>
      </c>
      <c r="F58" t="s">
        <v>1325</v>
      </c>
      <c r="G58" s="13">
        <v>31482200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244500</v>
      </c>
      <c r="P58" s="13">
        <v>0</v>
      </c>
      <c r="Q58" s="13">
        <v>0</v>
      </c>
      <c r="R58" s="13">
        <v>81300</v>
      </c>
      <c r="S58" s="13">
        <v>325800</v>
      </c>
      <c r="T58" s="13">
        <v>0</v>
      </c>
      <c r="U58" s="13">
        <v>244500</v>
      </c>
      <c r="V58" s="13">
        <v>0</v>
      </c>
      <c r="W58" s="13">
        <v>0</v>
      </c>
      <c r="X58" s="13">
        <v>81300</v>
      </c>
      <c r="Y58" s="13">
        <v>325800</v>
      </c>
    </row>
    <row r="59" spans="2:25" x14ac:dyDescent="0.25">
      <c r="B59" s="2">
        <v>54</v>
      </c>
      <c r="C59" s="2">
        <v>2012</v>
      </c>
      <c r="D59" s="1">
        <v>3036</v>
      </c>
      <c r="E59" t="s">
        <v>1378</v>
      </c>
      <c r="F59" t="s">
        <v>1325</v>
      </c>
      <c r="G59" s="13">
        <v>157883400</v>
      </c>
      <c r="H59" s="13">
        <v>2100</v>
      </c>
      <c r="I59" s="13">
        <v>8400</v>
      </c>
      <c r="J59" s="13">
        <v>0</v>
      </c>
      <c r="K59" s="13">
        <v>0</v>
      </c>
      <c r="L59" s="13">
        <v>300</v>
      </c>
      <c r="M59" s="13">
        <v>10800</v>
      </c>
      <c r="N59" s="13">
        <v>37300</v>
      </c>
      <c r="O59" s="13">
        <v>49200</v>
      </c>
      <c r="P59" s="13">
        <v>100100</v>
      </c>
      <c r="Q59" s="13">
        <v>0</v>
      </c>
      <c r="R59" s="13">
        <v>394500</v>
      </c>
      <c r="S59" s="13">
        <v>581100</v>
      </c>
      <c r="T59" s="13">
        <v>39400</v>
      </c>
      <c r="U59" s="13">
        <v>57600</v>
      </c>
      <c r="V59" s="13">
        <v>100100</v>
      </c>
      <c r="W59" s="13">
        <v>0</v>
      </c>
      <c r="X59" s="13">
        <v>394800</v>
      </c>
      <c r="Y59" s="13">
        <v>591900</v>
      </c>
    </row>
    <row r="60" spans="2:25" x14ac:dyDescent="0.25">
      <c r="B60" s="2">
        <v>55</v>
      </c>
      <c r="C60" s="2">
        <v>2012</v>
      </c>
      <c r="D60" s="1">
        <v>3038</v>
      </c>
      <c r="E60" t="s">
        <v>1379</v>
      </c>
      <c r="F60" t="s">
        <v>1325</v>
      </c>
      <c r="G60" s="13">
        <v>201324800</v>
      </c>
      <c r="H60" s="13">
        <v>2600</v>
      </c>
      <c r="I60" s="13">
        <v>58500</v>
      </c>
      <c r="J60" s="13">
        <v>0</v>
      </c>
      <c r="K60" s="13">
        <v>0</v>
      </c>
      <c r="L60" s="13">
        <v>500</v>
      </c>
      <c r="M60" s="13">
        <v>61600</v>
      </c>
      <c r="N60" s="13">
        <v>318700</v>
      </c>
      <c r="O60" s="13">
        <v>864400</v>
      </c>
      <c r="P60" s="13">
        <v>9500</v>
      </c>
      <c r="Q60" s="13">
        <v>22100</v>
      </c>
      <c r="R60" s="13">
        <v>82200</v>
      </c>
      <c r="S60" s="13">
        <v>1296900</v>
      </c>
      <c r="T60" s="13">
        <v>321300</v>
      </c>
      <c r="U60" s="13">
        <v>922900</v>
      </c>
      <c r="V60" s="13">
        <v>9500</v>
      </c>
      <c r="W60" s="13">
        <v>22100</v>
      </c>
      <c r="X60" s="13">
        <v>82700</v>
      </c>
      <c r="Y60" s="13">
        <v>1358500</v>
      </c>
    </row>
    <row r="61" spans="2:25" x14ac:dyDescent="0.25">
      <c r="B61" s="2">
        <v>56</v>
      </c>
      <c r="C61" s="2">
        <v>2012</v>
      </c>
      <c r="D61" s="1">
        <v>3040</v>
      </c>
      <c r="E61" t="s">
        <v>1380</v>
      </c>
      <c r="F61" t="s">
        <v>1325</v>
      </c>
      <c r="G61" s="13">
        <v>41103200</v>
      </c>
      <c r="H61" s="13">
        <v>0</v>
      </c>
      <c r="I61" s="13">
        <v>7100</v>
      </c>
      <c r="J61" s="13">
        <v>0</v>
      </c>
      <c r="K61" s="13">
        <v>0</v>
      </c>
      <c r="L61" s="13">
        <v>500</v>
      </c>
      <c r="M61" s="13">
        <v>7600</v>
      </c>
      <c r="N61" s="13">
        <v>12600</v>
      </c>
      <c r="O61" s="13">
        <v>95100</v>
      </c>
      <c r="P61" s="13">
        <v>0</v>
      </c>
      <c r="Q61" s="13">
        <v>-100</v>
      </c>
      <c r="R61" s="13">
        <v>236300</v>
      </c>
      <c r="S61" s="13">
        <v>343900</v>
      </c>
      <c r="T61" s="13">
        <v>12600</v>
      </c>
      <c r="U61" s="13">
        <v>102200</v>
      </c>
      <c r="V61" s="13">
        <v>0</v>
      </c>
      <c r="W61" s="13">
        <v>-100</v>
      </c>
      <c r="X61" s="13">
        <v>236800</v>
      </c>
      <c r="Y61" s="13">
        <v>351500</v>
      </c>
    </row>
    <row r="62" spans="2:25" x14ac:dyDescent="0.25">
      <c r="B62" s="2">
        <v>57</v>
      </c>
      <c r="C62" s="2">
        <v>2012</v>
      </c>
      <c r="D62" s="1">
        <v>3042</v>
      </c>
      <c r="E62" t="s">
        <v>1381</v>
      </c>
      <c r="F62" t="s">
        <v>1325</v>
      </c>
      <c r="G62" s="13">
        <v>47838100</v>
      </c>
      <c r="H62" s="13">
        <v>1800</v>
      </c>
      <c r="I62" s="13">
        <v>9300</v>
      </c>
      <c r="J62" s="13">
        <v>0</v>
      </c>
      <c r="K62" s="13">
        <v>0</v>
      </c>
      <c r="L62" s="13">
        <v>200</v>
      </c>
      <c r="M62" s="13">
        <v>11300</v>
      </c>
      <c r="N62" s="13">
        <v>19800</v>
      </c>
      <c r="O62" s="13">
        <v>263000</v>
      </c>
      <c r="P62" s="13">
        <v>0</v>
      </c>
      <c r="Q62" s="13">
        <v>16900</v>
      </c>
      <c r="R62" s="13">
        <v>390300</v>
      </c>
      <c r="S62" s="13">
        <v>690000</v>
      </c>
      <c r="T62" s="13">
        <v>21600</v>
      </c>
      <c r="U62" s="13">
        <v>272300</v>
      </c>
      <c r="V62" s="13">
        <v>0</v>
      </c>
      <c r="W62" s="13">
        <v>16900</v>
      </c>
      <c r="X62" s="13">
        <v>390500</v>
      </c>
      <c r="Y62" s="13">
        <v>701300</v>
      </c>
    </row>
    <row r="63" spans="2:25" x14ac:dyDescent="0.25">
      <c r="B63" s="2">
        <v>58</v>
      </c>
      <c r="C63" s="2">
        <v>2012</v>
      </c>
      <c r="D63" s="1">
        <v>3044</v>
      </c>
      <c r="E63" t="s">
        <v>1382</v>
      </c>
      <c r="F63" t="s">
        <v>1325</v>
      </c>
      <c r="G63" s="13">
        <v>174151000</v>
      </c>
      <c r="H63" s="13">
        <v>38900</v>
      </c>
      <c r="I63" s="13">
        <v>184900</v>
      </c>
      <c r="J63" s="13">
        <v>0</v>
      </c>
      <c r="K63" s="13">
        <v>0</v>
      </c>
      <c r="L63" s="13">
        <v>114300</v>
      </c>
      <c r="M63" s="13">
        <v>338100</v>
      </c>
      <c r="N63" s="13">
        <v>554600</v>
      </c>
      <c r="O63" s="13">
        <v>1299700</v>
      </c>
      <c r="P63" s="13">
        <v>9600</v>
      </c>
      <c r="Q63" s="13">
        <v>0</v>
      </c>
      <c r="R63" s="13">
        <v>212500</v>
      </c>
      <c r="S63" s="13">
        <v>2076400</v>
      </c>
      <c r="T63" s="13">
        <v>593500</v>
      </c>
      <c r="U63" s="13">
        <v>1484600</v>
      </c>
      <c r="V63" s="13">
        <v>9600</v>
      </c>
      <c r="W63" s="13">
        <v>0</v>
      </c>
      <c r="X63" s="13">
        <v>326800</v>
      </c>
      <c r="Y63" s="13">
        <v>2414500</v>
      </c>
    </row>
    <row r="64" spans="2:25" x14ac:dyDescent="0.25">
      <c r="B64" s="2">
        <v>59</v>
      </c>
      <c r="C64" s="2">
        <v>2012</v>
      </c>
      <c r="D64" s="1">
        <v>3046</v>
      </c>
      <c r="E64" t="s">
        <v>1383</v>
      </c>
      <c r="F64" t="s">
        <v>1325</v>
      </c>
      <c r="G64" s="13">
        <v>50636500</v>
      </c>
      <c r="H64" s="13">
        <v>0</v>
      </c>
      <c r="I64" s="13">
        <v>0</v>
      </c>
      <c r="J64" s="13">
        <v>0</v>
      </c>
      <c r="K64" s="13">
        <v>0</v>
      </c>
      <c r="L64" s="13">
        <v>0</v>
      </c>
      <c r="M64" s="13">
        <v>0</v>
      </c>
      <c r="N64" s="13">
        <v>8500</v>
      </c>
      <c r="O64" s="13">
        <v>266100</v>
      </c>
      <c r="P64" s="13">
        <v>0</v>
      </c>
      <c r="Q64" s="13">
        <v>0</v>
      </c>
      <c r="R64" s="13">
        <v>57900</v>
      </c>
      <c r="S64" s="13">
        <v>332500</v>
      </c>
      <c r="T64" s="13">
        <v>8500</v>
      </c>
      <c r="U64" s="13">
        <v>266100</v>
      </c>
      <c r="V64" s="13">
        <v>0</v>
      </c>
      <c r="W64" s="13">
        <v>0</v>
      </c>
      <c r="X64" s="13">
        <v>57900</v>
      </c>
      <c r="Y64" s="13">
        <v>332500</v>
      </c>
    </row>
    <row r="65" spans="2:25" x14ac:dyDescent="0.25">
      <c r="B65" s="2">
        <v>60</v>
      </c>
      <c r="C65" s="2">
        <v>2012</v>
      </c>
      <c r="D65" s="1">
        <v>3048</v>
      </c>
      <c r="E65" t="s">
        <v>1384</v>
      </c>
      <c r="F65" t="s">
        <v>1325</v>
      </c>
      <c r="G65" s="13">
        <v>46965000</v>
      </c>
      <c r="H65" s="13">
        <v>53300</v>
      </c>
      <c r="I65" s="13">
        <v>945600</v>
      </c>
      <c r="J65" s="13">
        <v>0</v>
      </c>
      <c r="K65" s="13">
        <v>0</v>
      </c>
      <c r="L65" s="13">
        <v>1300</v>
      </c>
      <c r="M65" s="13">
        <v>1000200</v>
      </c>
      <c r="N65" s="13">
        <v>17200</v>
      </c>
      <c r="O65" s="13">
        <v>67200</v>
      </c>
      <c r="P65" s="13">
        <v>1400</v>
      </c>
      <c r="Q65" s="13">
        <v>0</v>
      </c>
      <c r="R65" s="13">
        <v>130000</v>
      </c>
      <c r="S65" s="13">
        <v>215800</v>
      </c>
      <c r="T65" s="13">
        <v>70500</v>
      </c>
      <c r="U65" s="13">
        <v>1012800</v>
      </c>
      <c r="V65" s="13">
        <v>1400</v>
      </c>
      <c r="W65" s="13">
        <v>0</v>
      </c>
      <c r="X65" s="13">
        <v>131300</v>
      </c>
      <c r="Y65" s="13">
        <v>1216000</v>
      </c>
    </row>
    <row r="66" spans="2:25" x14ac:dyDescent="0.25">
      <c r="B66" s="2">
        <v>61</v>
      </c>
      <c r="C66" s="2">
        <v>2012</v>
      </c>
      <c r="D66" s="1">
        <v>3050</v>
      </c>
      <c r="E66" t="s">
        <v>1385</v>
      </c>
      <c r="F66" t="s">
        <v>1325</v>
      </c>
      <c r="G66" s="13">
        <v>36627400</v>
      </c>
      <c r="H66" s="13">
        <v>0</v>
      </c>
      <c r="I66" s="13">
        <v>0</v>
      </c>
      <c r="J66" s="13">
        <v>0</v>
      </c>
      <c r="K66" s="13">
        <v>0</v>
      </c>
      <c r="L66" s="13">
        <v>0</v>
      </c>
      <c r="M66" s="13">
        <v>0</v>
      </c>
      <c r="N66" s="13">
        <v>1500</v>
      </c>
      <c r="O66" s="13">
        <v>4700</v>
      </c>
      <c r="P66" s="13">
        <v>0</v>
      </c>
      <c r="Q66" s="13">
        <v>-9800</v>
      </c>
      <c r="R66" s="13">
        <v>31800</v>
      </c>
      <c r="S66" s="13">
        <v>28200</v>
      </c>
      <c r="T66" s="13">
        <v>1500</v>
      </c>
      <c r="U66" s="13">
        <v>4700</v>
      </c>
      <c r="V66" s="13">
        <v>0</v>
      </c>
      <c r="W66" s="13">
        <v>-9800</v>
      </c>
      <c r="X66" s="13">
        <v>31800</v>
      </c>
      <c r="Y66" s="13">
        <v>28200</v>
      </c>
    </row>
    <row r="67" spans="2:25" x14ac:dyDescent="0.25">
      <c r="B67" s="2">
        <v>62</v>
      </c>
      <c r="C67" s="2">
        <v>2012</v>
      </c>
      <c r="D67" s="1">
        <v>3101</v>
      </c>
      <c r="E67" t="s">
        <v>1361</v>
      </c>
      <c r="F67" t="s">
        <v>1343</v>
      </c>
      <c r="G67" s="13">
        <v>25397700</v>
      </c>
      <c r="H67" s="13">
        <v>15600</v>
      </c>
      <c r="I67" s="13">
        <v>215800</v>
      </c>
      <c r="J67" s="13">
        <v>0</v>
      </c>
      <c r="K67" s="13">
        <v>0</v>
      </c>
      <c r="L67" s="13">
        <v>52500</v>
      </c>
      <c r="M67" s="13">
        <v>283900</v>
      </c>
      <c r="N67" s="13">
        <v>203200</v>
      </c>
      <c r="O67" s="13">
        <v>970900</v>
      </c>
      <c r="P67" s="13">
        <v>0</v>
      </c>
      <c r="Q67" s="13">
        <v>1600</v>
      </c>
      <c r="R67" s="13">
        <v>11000</v>
      </c>
      <c r="S67" s="13">
        <v>1186700</v>
      </c>
      <c r="T67" s="13">
        <v>218800</v>
      </c>
      <c r="U67" s="13">
        <v>1186700</v>
      </c>
      <c r="V67" s="13">
        <v>0</v>
      </c>
      <c r="W67" s="13">
        <v>1600</v>
      </c>
      <c r="X67" s="13">
        <v>63500</v>
      </c>
      <c r="Y67" s="13">
        <v>1470600</v>
      </c>
    </row>
    <row r="68" spans="2:25" x14ac:dyDescent="0.25">
      <c r="B68" s="2">
        <v>63</v>
      </c>
      <c r="C68" s="2">
        <v>2012</v>
      </c>
      <c r="D68" s="1">
        <v>3111</v>
      </c>
      <c r="E68" t="s">
        <v>1386</v>
      </c>
      <c r="F68" t="s">
        <v>1343</v>
      </c>
      <c r="G68" s="13">
        <v>74837100</v>
      </c>
      <c r="H68" s="13">
        <v>128500</v>
      </c>
      <c r="I68" s="13">
        <v>242700</v>
      </c>
      <c r="J68" s="13">
        <v>0</v>
      </c>
      <c r="K68" s="13">
        <v>0</v>
      </c>
      <c r="L68" s="13">
        <v>35200</v>
      </c>
      <c r="M68" s="13">
        <v>406400</v>
      </c>
      <c r="N68" s="13">
        <v>494200</v>
      </c>
      <c r="O68" s="13">
        <v>654400</v>
      </c>
      <c r="P68" s="13">
        <v>0</v>
      </c>
      <c r="Q68" s="13">
        <v>0</v>
      </c>
      <c r="R68" s="13">
        <v>125500</v>
      </c>
      <c r="S68" s="13">
        <v>1274100</v>
      </c>
      <c r="T68" s="13">
        <v>622700</v>
      </c>
      <c r="U68" s="13">
        <v>897100</v>
      </c>
      <c r="V68" s="13">
        <v>0</v>
      </c>
      <c r="W68" s="13">
        <v>0</v>
      </c>
      <c r="X68" s="13">
        <v>160700</v>
      </c>
      <c r="Y68" s="13">
        <v>1680500</v>
      </c>
    </row>
    <row r="69" spans="2:25" x14ac:dyDescent="0.25">
      <c r="B69" s="2">
        <v>64</v>
      </c>
      <c r="C69" s="2">
        <v>2012</v>
      </c>
      <c r="D69" s="1">
        <v>3116</v>
      </c>
      <c r="E69" t="s">
        <v>1370</v>
      </c>
      <c r="F69" t="s">
        <v>1343</v>
      </c>
      <c r="G69" s="13">
        <v>13346400</v>
      </c>
      <c r="H69" s="13">
        <v>600</v>
      </c>
      <c r="I69" s="13">
        <v>1800</v>
      </c>
      <c r="J69" s="13">
        <v>0</v>
      </c>
      <c r="K69" s="13">
        <v>0</v>
      </c>
      <c r="L69" s="13">
        <v>400</v>
      </c>
      <c r="M69" s="13">
        <v>2800</v>
      </c>
      <c r="N69" s="13">
        <v>122500</v>
      </c>
      <c r="O69" s="13">
        <v>4100</v>
      </c>
      <c r="P69" s="13">
        <v>0</v>
      </c>
      <c r="Q69" s="13">
        <v>0</v>
      </c>
      <c r="R69" s="13">
        <v>55900</v>
      </c>
      <c r="S69" s="13">
        <v>182500</v>
      </c>
      <c r="T69" s="13">
        <v>123100</v>
      </c>
      <c r="U69" s="13">
        <v>5900</v>
      </c>
      <c r="V69" s="13">
        <v>0</v>
      </c>
      <c r="W69" s="13">
        <v>0</v>
      </c>
      <c r="X69" s="13">
        <v>56300</v>
      </c>
      <c r="Y69" s="13">
        <v>185300</v>
      </c>
    </row>
    <row r="70" spans="2:25" x14ac:dyDescent="0.25">
      <c r="B70" s="2">
        <v>65</v>
      </c>
      <c r="C70" s="2">
        <v>2012</v>
      </c>
      <c r="D70" s="1">
        <v>3136</v>
      </c>
      <c r="E70" t="s">
        <v>1387</v>
      </c>
      <c r="F70" t="s">
        <v>1343</v>
      </c>
      <c r="G70" s="13">
        <v>11494800</v>
      </c>
      <c r="H70" s="13">
        <v>0</v>
      </c>
      <c r="I70" s="13">
        <v>0</v>
      </c>
      <c r="J70" s="13">
        <v>0</v>
      </c>
      <c r="K70" s="13">
        <v>0</v>
      </c>
      <c r="L70" s="13">
        <v>0</v>
      </c>
      <c r="M70" s="13">
        <v>0</v>
      </c>
      <c r="N70" s="13">
        <v>25600</v>
      </c>
      <c r="O70" s="13">
        <v>16600</v>
      </c>
      <c r="P70" s="13">
        <v>0</v>
      </c>
      <c r="Q70" s="13">
        <v>-100</v>
      </c>
      <c r="R70" s="13">
        <v>31200</v>
      </c>
      <c r="S70" s="13">
        <v>73300</v>
      </c>
      <c r="T70" s="13">
        <v>25600</v>
      </c>
      <c r="U70" s="13">
        <v>16600</v>
      </c>
      <c r="V70" s="13">
        <v>0</v>
      </c>
      <c r="W70" s="13">
        <v>-100</v>
      </c>
      <c r="X70" s="13">
        <v>31200</v>
      </c>
      <c r="Y70" s="13">
        <v>73300</v>
      </c>
    </row>
    <row r="71" spans="2:25" x14ac:dyDescent="0.25">
      <c r="B71" s="2">
        <v>66</v>
      </c>
      <c r="C71" s="2">
        <v>2012</v>
      </c>
      <c r="D71" s="1">
        <v>3151</v>
      </c>
      <c r="E71" t="s">
        <v>1388</v>
      </c>
      <c r="F71" t="s">
        <v>1343</v>
      </c>
      <c r="G71" s="13">
        <v>776100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0</v>
      </c>
      <c r="S71" s="13">
        <v>0</v>
      </c>
      <c r="T71" s="13">
        <v>0</v>
      </c>
      <c r="U71" s="13">
        <v>0</v>
      </c>
      <c r="V71" s="13">
        <v>0</v>
      </c>
      <c r="W71" s="13">
        <v>0</v>
      </c>
      <c r="X71" s="13">
        <v>0</v>
      </c>
      <c r="Y71" s="13">
        <v>0</v>
      </c>
    </row>
    <row r="72" spans="2:25" x14ac:dyDescent="0.25">
      <c r="B72" s="2">
        <v>67</v>
      </c>
      <c r="C72" s="2">
        <v>2012</v>
      </c>
      <c r="D72" s="1">
        <v>3171</v>
      </c>
      <c r="E72" t="s">
        <v>1377</v>
      </c>
      <c r="F72" t="s">
        <v>1343</v>
      </c>
      <c r="G72" s="13">
        <v>15445900</v>
      </c>
      <c r="H72" s="13">
        <v>3300</v>
      </c>
      <c r="I72" s="13">
        <v>40400</v>
      </c>
      <c r="J72" s="13">
        <v>0</v>
      </c>
      <c r="K72" s="13">
        <v>0</v>
      </c>
      <c r="L72" s="13">
        <v>6600</v>
      </c>
      <c r="M72" s="13">
        <v>50300</v>
      </c>
      <c r="N72" s="13">
        <v>67700</v>
      </c>
      <c r="O72" s="13">
        <v>81800</v>
      </c>
      <c r="P72" s="13">
        <v>0</v>
      </c>
      <c r="Q72" s="13">
        <v>0</v>
      </c>
      <c r="R72" s="13">
        <v>5000</v>
      </c>
      <c r="S72" s="13">
        <v>154500</v>
      </c>
      <c r="T72" s="13">
        <v>71000</v>
      </c>
      <c r="U72" s="13">
        <v>122200</v>
      </c>
      <c r="V72" s="13">
        <v>0</v>
      </c>
      <c r="W72" s="13">
        <v>0</v>
      </c>
      <c r="X72" s="13">
        <v>11600</v>
      </c>
      <c r="Y72" s="13">
        <v>204800</v>
      </c>
    </row>
    <row r="73" spans="2:25" x14ac:dyDescent="0.25">
      <c r="B73" s="2">
        <v>68</v>
      </c>
      <c r="C73" s="2">
        <v>2012</v>
      </c>
      <c r="D73" s="1">
        <v>3186</v>
      </c>
      <c r="E73" t="s">
        <v>1384</v>
      </c>
      <c r="F73" t="s">
        <v>1343</v>
      </c>
      <c r="G73" s="13">
        <v>50387500</v>
      </c>
      <c r="H73" s="13">
        <v>44300</v>
      </c>
      <c r="I73" s="13">
        <v>971300</v>
      </c>
      <c r="J73" s="13">
        <v>0</v>
      </c>
      <c r="K73" s="13">
        <v>0</v>
      </c>
      <c r="L73" s="13">
        <v>64500</v>
      </c>
      <c r="M73" s="13">
        <v>1080100</v>
      </c>
      <c r="N73" s="13">
        <v>1716800</v>
      </c>
      <c r="O73" s="13">
        <v>353600</v>
      </c>
      <c r="P73" s="13">
        <v>0</v>
      </c>
      <c r="Q73" s="13">
        <v>0</v>
      </c>
      <c r="R73" s="13">
        <v>126200</v>
      </c>
      <c r="S73" s="13">
        <v>2196600</v>
      </c>
      <c r="T73" s="13">
        <v>1761100</v>
      </c>
      <c r="U73" s="13">
        <v>1324900</v>
      </c>
      <c r="V73" s="13">
        <v>0</v>
      </c>
      <c r="W73" s="13">
        <v>0</v>
      </c>
      <c r="X73" s="13">
        <v>190700</v>
      </c>
      <c r="Y73" s="13">
        <v>3276700</v>
      </c>
    </row>
    <row r="74" spans="2:25" x14ac:dyDescent="0.25">
      <c r="B74" s="2">
        <v>69</v>
      </c>
      <c r="C74" s="2">
        <v>2012</v>
      </c>
      <c r="D74" s="1">
        <v>3206</v>
      </c>
      <c r="E74" t="s">
        <v>1363</v>
      </c>
      <c r="F74" t="s">
        <v>1344</v>
      </c>
      <c r="G74" s="13">
        <v>127410900</v>
      </c>
      <c r="H74" s="13">
        <v>491700</v>
      </c>
      <c r="I74" s="13">
        <v>3353300</v>
      </c>
      <c r="J74" s="13">
        <v>0</v>
      </c>
      <c r="K74" s="13">
        <v>0</v>
      </c>
      <c r="L74" s="13">
        <v>244600</v>
      </c>
      <c r="M74" s="13">
        <v>4089600</v>
      </c>
      <c r="N74" s="13">
        <v>1656000</v>
      </c>
      <c r="O74" s="13">
        <v>1006000</v>
      </c>
      <c r="P74" s="13">
        <v>0</v>
      </c>
      <c r="Q74" s="13">
        <v>0</v>
      </c>
      <c r="R74" s="13">
        <v>756900</v>
      </c>
      <c r="S74" s="13">
        <v>3418900</v>
      </c>
      <c r="T74" s="13">
        <v>2147700</v>
      </c>
      <c r="U74" s="13">
        <v>4359300</v>
      </c>
      <c r="V74" s="13">
        <v>0</v>
      </c>
      <c r="W74" s="13">
        <v>0</v>
      </c>
      <c r="X74" s="13">
        <v>1001500</v>
      </c>
      <c r="Y74" s="13">
        <v>7508500</v>
      </c>
    </row>
    <row r="75" spans="2:25" x14ac:dyDescent="0.25">
      <c r="B75" s="2">
        <v>70</v>
      </c>
      <c r="C75" s="2">
        <v>2012</v>
      </c>
      <c r="D75" s="1">
        <v>3211</v>
      </c>
      <c r="E75" t="s">
        <v>1366</v>
      </c>
      <c r="F75" t="s">
        <v>1344</v>
      </c>
      <c r="G75" s="13">
        <v>131136800</v>
      </c>
      <c r="H75" s="13">
        <v>122100</v>
      </c>
      <c r="I75" s="13">
        <v>277600</v>
      </c>
      <c r="J75" s="13">
        <v>0</v>
      </c>
      <c r="K75" s="13">
        <v>0</v>
      </c>
      <c r="L75" s="13">
        <v>387300</v>
      </c>
      <c r="M75" s="13">
        <v>787000</v>
      </c>
      <c r="N75" s="13">
        <v>1314300</v>
      </c>
      <c r="O75" s="13">
        <v>732300</v>
      </c>
      <c r="P75" s="13">
        <v>14400</v>
      </c>
      <c r="Q75" s="13">
        <v>0</v>
      </c>
      <c r="R75" s="13">
        <v>1646000</v>
      </c>
      <c r="S75" s="13">
        <v>3707000</v>
      </c>
      <c r="T75" s="13">
        <v>1436400</v>
      </c>
      <c r="U75" s="13">
        <v>1009900</v>
      </c>
      <c r="V75" s="13">
        <v>14400</v>
      </c>
      <c r="W75" s="13">
        <v>0</v>
      </c>
      <c r="X75" s="13">
        <v>2033300</v>
      </c>
      <c r="Y75" s="13">
        <v>4494000</v>
      </c>
    </row>
    <row r="76" spans="2:25" x14ac:dyDescent="0.25">
      <c r="B76" s="2">
        <v>71</v>
      </c>
      <c r="C76" s="2">
        <v>2012</v>
      </c>
      <c r="D76" s="1">
        <v>3212</v>
      </c>
      <c r="E76" t="s">
        <v>1369</v>
      </c>
      <c r="F76" t="s">
        <v>1344</v>
      </c>
      <c r="G76" s="13">
        <v>152529600</v>
      </c>
      <c r="H76" s="13">
        <v>584700</v>
      </c>
      <c r="I76" s="13">
        <v>823600</v>
      </c>
      <c r="J76" s="13">
        <v>0</v>
      </c>
      <c r="K76" s="13">
        <v>0</v>
      </c>
      <c r="L76" s="13">
        <v>131000</v>
      </c>
      <c r="M76" s="13">
        <v>1539300</v>
      </c>
      <c r="N76" s="13">
        <v>988900</v>
      </c>
      <c r="O76" s="13">
        <v>629900</v>
      </c>
      <c r="P76" s="13">
        <v>0</v>
      </c>
      <c r="Q76" s="13">
        <v>0</v>
      </c>
      <c r="R76" s="13">
        <v>827700</v>
      </c>
      <c r="S76" s="13">
        <v>2446500</v>
      </c>
      <c r="T76" s="13">
        <v>1573600</v>
      </c>
      <c r="U76" s="13">
        <v>1453500</v>
      </c>
      <c r="V76" s="13">
        <v>0</v>
      </c>
      <c r="W76" s="13">
        <v>0</v>
      </c>
      <c r="X76" s="13">
        <v>958700</v>
      </c>
      <c r="Y76" s="13">
        <v>3985800</v>
      </c>
    </row>
    <row r="77" spans="2:25" x14ac:dyDescent="0.25">
      <c r="B77" s="2">
        <v>72</v>
      </c>
      <c r="C77" s="2">
        <v>2012</v>
      </c>
      <c r="D77" s="1">
        <v>3276</v>
      </c>
      <c r="E77" t="s">
        <v>1379</v>
      </c>
      <c r="F77" t="s">
        <v>1344</v>
      </c>
      <c r="G77" s="13">
        <v>619551000</v>
      </c>
      <c r="H77" s="13">
        <v>942000</v>
      </c>
      <c r="I77" s="13">
        <v>2892300</v>
      </c>
      <c r="J77" s="13">
        <v>0</v>
      </c>
      <c r="K77" s="13">
        <v>0</v>
      </c>
      <c r="L77" s="13">
        <v>329300</v>
      </c>
      <c r="M77" s="13">
        <v>4163600</v>
      </c>
      <c r="N77" s="13">
        <v>15667100</v>
      </c>
      <c r="O77" s="13">
        <v>4053100</v>
      </c>
      <c r="P77" s="13">
        <v>0</v>
      </c>
      <c r="Q77" s="13">
        <v>115500</v>
      </c>
      <c r="R77" s="13">
        <v>5004600</v>
      </c>
      <c r="S77" s="13">
        <v>24840300</v>
      </c>
      <c r="T77" s="13">
        <v>16609100</v>
      </c>
      <c r="U77" s="13">
        <v>6945400</v>
      </c>
      <c r="V77" s="13">
        <v>0</v>
      </c>
      <c r="W77" s="13">
        <v>115500</v>
      </c>
      <c r="X77" s="13">
        <v>5333900</v>
      </c>
      <c r="Y77" s="13">
        <v>29003900</v>
      </c>
    </row>
    <row r="78" spans="2:25" x14ac:dyDescent="0.25">
      <c r="B78" s="2">
        <v>73</v>
      </c>
      <c r="C78" s="2">
        <v>2012</v>
      </c>
      <c r="D78" s="1">
        <v>4002</v>
      </c>
      <c r="E78" t="s">
        <v>1389</v>
      </c>
      <c r="F78" t="s">
        <v>1325</v>
      </c>
      <c r="G78" s="13">
        <v>68423500</v>
      </c>
      <c r="H78" s="13">
        <v>0</v>
      </c>
      <c r="I78" s="13">
        <v>64200</v>
      </c>
      <c r="J78" s="13">
        <v>0</v>
      </c>
      <c r="K78" s="13">
        <v>0</v>
      </c>
      <c r="L78" s="13">
        <v>600</v>
      </c>
      <c r="M78" s="13">
        <v>64800</v>
      </c>
      <c r="N78" s="13">
        <v>3500</v>
      </c>
      <c r="O78" s="13">
        <v>569700</v>
      </c>
      <c r="P78" s="13">
        <v>400</v>
      </c>
      <c r="Q78" s="13">
        <v>0</v>
      </c>
      <c r="R78" s="13">
        <v>60600</v>
      </c>
      <c r="S78" s="13">
        <v>634200</v>
      </c>
      <c r="T78" s="13">
        <v>3500</v>
      </c>
      <c r="U78" s="13">
        <v>633900</v>
      </c>
      <c r="V78" s="13">
        <v>400</v>
      </c>
      <c r="W78" s="13">
        <v>0</v>
      </c>
      <c r="X78" s="13">
        <v>61200</v>
      </c>
      <c r="Y78" s="13">
        <v>699000</v>
      </c>
    </row>
    <row r="79" spans="2:25" x14ac:dyDescent="0.25">
      <c r="B79" s="2">
        <v>74</v>
      </c>
      <c r="C79" s="2">
        <v>2012</v>
      </c>
      <c r="D79" s="1">
        <v>4004</v>
      </c>
      <c r="E79" t="s">
        <v>1390</v>
      </c>
      <c r="F79" t="s">
        <v>1325</v>
      </c>
      <c r="G79" s="13">
        <v>325728000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  <c r="M79" s="13">
        <v>0</v>
      </c>
      <c r="N79" s="13">
        <v>173200</v>
      </c>
      <c r="O79" s="13">
        <v>161800</v>
      </c>
      <c r="P79" s="13">
        <v>1600</v>
      </c>
      <c r="Q79" s="13">
        <v>0</v>
      </c>
      <c r="R79" s="13">
        <v>268600</v>
      </c>
      <c r="S79" s="13">
        <v>605200</v>
      </c>
      <c r="T79" s="13">
        <v>173200</v>
      </c>
      <c r="U79" s="13">
        <v>161800</v>
      </c>
      <c r="V79" s="13">
        <v>1600</v>
      </c>
      <c r="W79" s="13">
        <v>0</v>
      </c>
      <c r="X79" s="13">
        <v>268600</v>
      </c>
      <c r="Y79" s="13">
        <v>605200</v>
      </c>
    </row>
    <row r="80" spans="2:25" x14ac:dyDescent="0.25">
      <c r="B80" s="2">
        <v>75</v>
      </c>
      <c r="C80" s="2">
        <v>2012</v>
      </c>
      <c r="D80" s="1">
        <v>4006</v>
      </c>
      <c r="E80" t="s">
        <v>1391</v>
      </c>
      <c r="F80" t="s">
        <v>1325</v>
      </c>
      <c r="G80" s="13">
        <v>173201000</v>
      </c>
      <c r="H80" s="13">
        <v>8500</v>
      </c>
      <c r="I80" s="13">
        <v>25100</v>
      </c>
      <c r="J80" s="13">
        <v>0</v>
      </c>
      <c r="K80" s="13">
        <v>0</v>
      </c>
      <c r="L80" s="13">
        <v>1600</v>
      </c>
      <c r="M80" s="13">
        <v>35200</v>
      </c>
      <c r="N80" s="13">
        <v>318000</v>
      </c>
      <c r="O80" s="13">
        <v>96500</v>
      </c>
      <c r="P80" s="13">
        <v>0</v>
      </c>
      <c r="Q80" s="13">
        <v>1800</v>
      </c>
      <c r="R80" s="13">
        <v>463100</v>
      </c>
      <c r="S80" s="13">
        <v>879400</v>
      </c>
      <c r="T80" s="13">
        <v>326500</v>
      </c>
      <c r="U80" s="13">
        <v>121600</v>
      </c>
      <c r="V80" s="13">
        <v>0</v>
      </c>
      <c r="W80" s="13">
        <v>1800</v>
      </c>
      <c r="X80" s="13">
        <v>464700</v>
      </c>
      <c r="Y80" s="13">
        <v>914600</v>
      </c>
    </row>
    <row r="81" spans="2:25" x14ac:dyDescent="0.25">
      <c r="B81" s="2">
        <v>76</v>
      </c>
      <c r="C81" s="2">
        <v>2012</v>
      </c>
      <c r="D81" s="1">
        <v>4008</v>
      </c>
      <c r="E81" t="s">
        <v>1392</v>
      </c>
      <c r="F81" t="s">
        <v>1325</v>
      </c>
      <c r="G81" s="13">
        <v>78014100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34100</v>
      </c>
      <c r="O81" s="13">
        <v>38100</v>
      </c>
      <c r="P81" s="13">
        <v>0</v>
      </c>
      <c r="Q81" s="13">
        <v>0</v>
      </c>
      <c r="R81" s="13">
        <v>169700</v>
      </c>
      <c r="S81" s="13">
        <v>241900</v>
      </c>
      <c r="T81" s="13">
        <v>34100</v>
      </c>
      <c r="U81" s="13">
        <v>38100</v>
      </c>
      <c r="V81" s="13">
        <v>0</v>
      </c>
      <c r="W81" s="13">
        <v>0</v>
      </c>
      <c r="X81" s="13">
        <v>169700</v>
      </c>
      <c r="Y81" s="13">
        <v>241900</v>
      </c>
    </row>
    <row r="82" spans="2:25" x14ac:dyDescent="0.25">
      <c r="B82" s="2">
        <v>77</v>
      </c>
      <c r="C82" s="2">
        <v>2012</v>
      </c>
      <c r="D82" s="1">
        <v>4010</v>
      </c>
      <c r="E82" t="s">
        <v>1393</v>
      </c>
      <c r="F82" t="s">
        <v>1325</v>
      </c>
      <c r="G82" s="13">
        <v>95970600</v>
      </c>
      <c r="H82" s="13">
        <v>100</v>
      </c>
      <c r="I82" s="13">
        <v>500</v>
      </c>
      <c r="J82" s="13">
        <v>0</v>
      </c>
      <c r="K82" s="13">
        <v>0</v>
      </c>
      <c r="L82" s="13">
        <v>300</v>
      </c>
      <c r="M82" s="13">
        <v>900</v>
      </c>
      <c r="N82" s="13">
        <v>132200</v>
      </c>
      <c r="O82" s="13">
        <v>101100</v>
      </c>
      <c r="P82" s="13">
        <v>1400</v>
      </c>
      <c r="Q82" s="13">
        <v>40800</v>
      </c>
      <c r="R82" s="13">
        <v>620200</v>
      </c>
      <c r="S82" s="13">
        <v>895700</v>
      </c>
      <c r="T82" s="13">
        <v>132300</v>
      </c>
      <c r="U82" s="13">
        <v>101600</v>
      </c>
      <c r="V82" s="13">
        <v>1400</v>
      </c>
      <c r="W82" s="13">
        <v>40800</v>
      </c>
      <c r="X82" s="13">
        <v>620500</v>
      </c>
      <c r="Y82" s="13">
        <v>896600</v>
      </c>
    </row>
    <row r="83" spans="2:25" x14ac:dyDescent="0.25">
      <c r="B83" s="2">
        <v>78</v>
      </c>
      <c r="C83" s="2">
        <v>2012</v>
      </c>
      <c r="D83" s="1">
        <v>4012</v>
      </c>
      <c r="E83" t="s">
        <v>1394</v>
      </c>
      <c r="F83" t="s">
        <v>1325</v>
      </c>
      <c r="G83" s="13">
        <v>167853800</v>
      </c>
      <c r="H83" s="13">
        <v>0</v>
      </c>
      <c r="I83" s="13">
        <v>0</v>
      </c>
      <c r="J83" s="13">
        <v>0</v>
      </c>
      <c r="K83" s="13">
        <v>0</v>
      </c>
      <c r="L83" s="13">
        <v>0</v>
      </c>
      <c r="M83" s="13">
        <v>0</v>
      </c>
      <c r="N83" s="13">
        <v>324300</v>
      </c>
      <c r="O83" s="13">
        <v>549500</v>
      </c>
      <c r="P83" s="13">
        <v>600</v>
      </c>
      <c r="Q83" s="13">
        <v>-9400</v>
      </c>
      <c r="R83" s="13">
        <v>125300</v>
      </c>
      <c r="S83" s="13">
        <v>990300</v>
      </c>
      <c r="T83" s="13">
        <v>324300</v>
      </c>
      <c r="U83" s="13">
        <v>549500</v>
      </c>
      <c r="V83" s="13">
        <v>600</v>
      </c>
      <c r="W83" s="13">
        <v>-9400</v>
      </c>
      <c r="X83" s="13">
        <v>125300</v>
      </c>
      <c r="Y83" s="13">
        <v>990300</v>
      </c>
    </row>
    <row r="84" spans="2:25" x14ac:dyDescent="0.25">
      <c r="B84" s="2">
        <v>79</v>
      </c>
      <c r="C84" s="2">
        <v>2012</v>
      </c>
      <c r="D84" s="1">
        <v>4014</v>
      </c>
      <c r="E84" t="s">
        <v>1395</v>
      </c>
      <c r="F84" t="s">
        <v>1325</v>
      </c>
      <c r="G84" s="13">
        <v>81270700</v>
      </c>
      <c r="H84" s="13">
        <v>500</v>
      </c>
      <c r="I84" s="13">
        <v>4500</v>
      </c>
      <c r="J84" s="13">
        <v>0</v>
      </c>
      <c r="K84" s="13">
        <v>0</v>
      </c>
      <c r="L84" s="13">
        <v>600</v>
      </c>
      <c r="M84" s="13">
        <v>5600</v>
      </c>
      <c r="N84" s="13">
        <v>51300</v>
      </c>
      <c r="O84" s="13">
        <v>65800</v>
      </c>
      <c r="P84" s="13">
        <v>0</v>
      </c>
      <c r="Q84" s="13">
        <v>-300</v>
      </c>
      <c r="R84" s="13">
        <v>161100</v>
      </c>
      <c r="S84" s="13">
        <v>277900</v>
      </c>
      <c r="T84" s="13">
        <v>51800</v>
      </c>
      <c r="U84" s="13">
        <v>70300</v>
      </c>
      <c r="V84" s="13">
        <v>0</v>
      </c>
      <c r="W84" s="13">
        <v>-300</v>
      </c>
      <c r="X84" s="13">
        <v>161700</v>
      </c>
      <c r="Y84" s="13">
        <v>283500</v>
      </c>
    </row>
    <row r="85" spans="2:25" x14ac:dyDescent="0.25">
      <c r="B85" s="2">
        <v>80</v>
      </c>
      <c r="C85" s="2">
        <v>2012</v>
      </c>
      <c r="D85" s="1">
        <v>4016</v>
      </c>
      <c r="E85" t="s">
        <v>1396</v>
      </c>
      <c r="F85" t="s">
        <v>1325</v>
      </c>
      <c r="G85" s="13">
        <v>79823100</v>
      </c>
      <c r="H85" s="13">
        <v>0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60300</v>
      </c>
      <c r="O85" s="13">
        <v>2300</v>
      </c>
      <c r="P85" s="13">
        <v>2500</v>
      </c>
      <c r="Q85" s="13">
        <v>-10600</v>
      </c>
      <c r="R85" s="13">
        <v>24600</v>
      </c>
      <c r="S85" s="13">
        <v>79100</v>
      </c>
      <c r="T85" s="13">
        <v>60300</v>
      </c>
      <c r="U85" s="13">
        <v>2300</v>
      </c>
      <c r="V85" s="13">
        <v>2500</v>
      </c>
      <c r="W85" s="13">
        <v>-10600</v>
      </c>
      <c r="X85" s="13">
        <v>24600</v>
      </c>
      <c r="Y85" s="13">
        <v>79100</v>
      </c>
    </row>
    <row r="86" spans="2:25" x14ac:dyDescent="0.25">
      <c r="B86" s="2">
        <v>81</v>
      </c>
      <c r="C86" s="2">
        <v>2012</v>
      </c>
      <c r="D86" s="1">
        <v>4018</v>
      </c>
      <c r="E86" t="s">
        <v>1397</v>
      </c>
      <c r="F86" t="s">
        <v>1325</v>
      </c>
      <c r="G86" s="13">
        <v>182888000</v>
      </c>
      <c r="H86" s="13">
        <v>900</v>
      </c>
      <c r="I86" s="13">
        <v>41600</v>
      </c>
      <c r="J86" s="13">
        <v>0</v>
      </c>
      <c r="K86" s="13">
        <v>0</v>
      </c>
      <c r="L86" s="13">
        <v>100</v>
      </c>
      <c r="M86" s="13">
        <v>42600</v>
      </c>
      <c r="N86" s="13">
        <v>282800</v>
      </c>
      <c r="O86" s="13">
        <v>3000</v>
      </c>
      <c r="P86" s="13">
        <v>51800</v>
      </c>
      <c r="Q86" s="13">
        <v>0</v>
      </c>
      <c r="R86" s="13">
        <v>679300</v>
      </c>
      <c r="S86" s="13">
        <v>1016900</v>
      </c>
      <c r="T86" s="13">
        <v>283700</v>
      </c>
      <c r="U86" s="13">
        <v>44600</v>
      </c>
      <c r="V86" s="13">
        <v>51800</v>
      </c>
      <c r="W86" s="13">
        <v>0</v>
      </c>
      <c r="X86" s="13">
        <v>679400</v>
      </c>
      <c r="Y86" s="13">
        <v>1059500</v>
      </c>
    </row>
    <row r="87" spans="2:25" x14ac:dyDescent="0.25">
      <c r="B87" s="2">
        <v>82</v>
      </c>
      <c r="C87" s="2">
        <v>2012</v>
      </c>
      <c r="D87" s="1">
        <v>4020</v>
      </c>
      <c r="E87" t="s">
        <v>1398</v>
      </c>
      <c r="F87" t="s">
        <v>1325</v>
      </c>
      <c r="G87" s="13">
        <v>53981700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  <c r="M87" s="13">
        <v>0</v>
      </c>
      <c r="N87" s="13">
        <v>190000</v>
      </c>
      <c r="O87" s="13">
        <v>350000</v>
      </c>
      <c r="P87" s="13">
        <v>0</v>
      </c>
      <c r="Q87" s="13">
        <v>0</v>
      </c>
      <c r="R87" s="13">
        <v>86000</v>
      </c>
      <c r="S87" s="13">
        <v>626000</v>
      </c>
      <c r="T87" s="13">
        <v>190000</v>
      </c>
      <c r="U87" s="13">
        <v>350000</v>
      </c>
      <c r="V87" s="13">
        <v>0</v>
      </c>
      <c r="W87" s="13">
        <v>0</v>
      </c>
      <c r="X87" s="13">
        <v>86000</v>
      </c>
      <c r="Y87" s="13">
        <v>626000</v>
      </c>
    </row>
    <row r="88" spans="2:25" x14ac:dyDescent="0.25">
      <c r="B88" s="2">
        <v>83</v>
      </c>
      <c r="C88" s="2">
        <v>2012</v>
      </c>
      <c r="D88" s="1">
        <v>4021</v>
      </c>
      <c r="E88" t="s">
        <v>1399</v>
      </c>
      <c r="F88" t="s">
        <v>1325</v>
      </c>
      <c r="G88" s="13">
        <v>143139800</v>
      </c>
      <c r="H88" s="13">
        <v>0</v>
      </c>
      <c r="I88" s="13">
        <v>0</v>
      </c>
      <c r="J88" s="13">
        <v>0</v>
      </c>
      <c r="K88" s="13">
        <v>0</v>
      </c>
      <c r="L88" s="13">
        <v>0</v>
      </c>
      <c r="M88" s="13">
        <v>0</v>
      </c>
      <c r="N88" s="13">
        <v>47400</v>
      </c>
      <c r="O88" s="13">
        <v>67400</v>
      </c>
      <c r="P88" s="13">
        <v>45500</v>
      </c>
      <c r="Q88" s="13">
        <v>0</v>
      </c>
      <c r="R88" s="13">
        <v>114100</v>
      </c>
      <c r="S88" s="13">
        <v>274400</v>
      </c>
      <c r="T88" s="13">
        <v>47400</v>
      </c>
      <c r="U88" s="13">
        <v>67400</v>
      </c>
      <c r="V88" s="13">
        <v>45500</v>
      </c>
      <c r="W88" s="13">
        <v>0</v>
      </c>
      <c r="X88" s="13">
        <v>114100</v>
      </c>
      <c r="Y88" s="13">
        <v>274400</v>
      </c>
    </row>
    <row r="89" spans="2:25" x14ac:dyDescent="0.25">
      <c r="B89" s="2">
        <v>84</v>
      </c>
      <c r="C89" s="2">
        <v>2012</v>
      </c>
      <c r="D89" s="1">
        <v>4022</v>
      </c>
      <c r="E89" t="s">
        <v>1400</v>
      </c>
      <c r="F89" t="s">
        <v>1325</v>
      </c>
      <c r="G89" s="13">
        <v>72315200</v>
      </c>
      <c r="H89" s="13">
        <v>5300</v>
      </c>
      <c r="I89" s="13">
        <v>9200</v>
      </c>
      <c r="J89" s="13">
        <v>0</v>
      </c>
      <c r="K89" s="13">
        <v>0</v>
      </c>
      <c r="L89" s="13">
        <v>500</v>
      </c>
      <c r="M89" s="13">
        <v>15000</v>
      </c>
      <c r="N89" s="13">
        <v>31900</v>
      </c>
      <c r="O89" s="13">
        <v>29200</v>
      </c>
      <c r="P89" s="13">
        <v>4100</v>
      </c>
      <c r="Q89" s="13">
        <v>22800</v>
      </c>
      <c r="R89" s="13">
        <v>38400</v>
      </c>
      <c r="S89" s="13">
        <v>126400</v>
      </c>
      <c r="T89" s="13">
        <v>37200</v>
      </c>
      <c r="U89" s="13">
        <v>38400</v>
      </c>
      <c r="V89" s="13">
        <v>4100</v>
      </c>
      <c r="W89" s="13">
        <v>22800</v>
      </c>
      <c r="X89" s="13">
        <v>38900</v>
      </c>
      <c r="Y89" s="13">
        <v>141400</v>
      </c>
    </row>
    <row r="90" spans="2:25" x14ac:dyDescent="0.25">
      <c r="B90" s="2">
        <v>85</v>
      </c>
      <c r="C90" s="2">
        <v>2012</v>
      </c>
      <c r="D90" s="1">
        <v>4024</v>
      </c>
      <c r="E90" t="s">
        <v>1401</v>
      </c>
      <c r="F90" t="s">
        <v>1325</v>
      </c>
      <c r="G90" s="13">
        <v>198247300</v>
      </c>
      <c r="H90" s="13">
        <v>11500</v>
      </c>
      <c r="I90" s="13">
        <v>71600</v>
      </c>
      <c r="J90" s="13">
        <v>0</v>
      </c>
      <c r="K90" s="13">
        <v>0</v>
      </c>
      <c r="L90" s="13">
        <v>4000</v>
      </c>
      <c r="M90" s="13">
        <v>87100</v>
      </c>
      <c r="N90" s="13">
        <v>529600</v>
      </c>
      <c r="O90" s="13">
        <v>306300</v>
      </c>
      <c r="P90" s="13">
        <v>3500</v>
      </c>
      <c r="Q90" s="13">
        <v>-5700</v>
      </c>
      <c r="R90" s="13">
        <v>489300</v>
      </c>
      <c r="S90" s="13">
        <v>1323000</v>
      </c>
      <c r="T90" s="13">
        <v>541100</v>
      </c>
      <c r="U90" s="13">
        <v>377900</v>
      </c>
      <c r="V90" s="13">
        <v>3500</v>
      </c>
      <c r="W90" s="13">
        <v>-5700</v>
      </c>
      <c r="X90" s="13">
        <v>493300</v>
      </c>
      <c r="Y90" s="13">
        <v>1410100</v>
      </c>
    </row>
    <row r="91" spans="2:25" x14ac:dyDescent="0.25">
      <c r="B91" s="2">
        <v>86</v>
      </c>
      <c r="C91" s="2">
        <v>2012</v>
      </c>
      <c r="D91" s="1">
        <v>4026</v>
      </c>
      <c r="E91" t="s">
        <v>1402</v>
      </c>
      <c r="F91" t="s">
        <v>1325</v>
      </c>
      <c r="G91" s="13">
        <v>32292400</v>
      </c>
      <c r="H91" s="13">
        <v>0</v>
      </c>
      <c r="I91" s="13">
        <v>1800</v>
      </c>
      <c r="J91" s="13">
        <v>0</v>
      </c>
      <c r="K91" s="13">
        <v>0</v>
      </c>
      <c r="L91" s="13">
        <v>2200</v>
      </c>
      <c r="M91" s="13">
        <v>4000</v>
      </c>
      <c r="N91" s="13">
        <v>6200</v>
      </c>
      <c r="O91" s="13">
        <v>79000</v>
      </c>
      <c r="P91" s="13">
        <v>0</v>
      </c>
      <c r="Q91" s="13">
        <v>0</v>
      </c>
      <c r="R91" s="13">
        <v>3800</v>
      </c>
      <c r="S91" s="13">
        <v>89000</v>
      </c>
      <c r="T91" s="13">
        <v>6200</v>
      </c>
      <c r="U91" s="13">
        <v>80800</v>
      </c>
      <c r="V91" s="13">
        <v>0</v>
      </c>
      <c r="W91" s="13">
        <v>0</v>
      </c>
      <c r="X91" s="13">
        <v>6000</v>
      </c>
      <c r="Y91" s="13">
        <v>93000</v>
      </c>
    </row>
    <row r="92" spans="2:25" x14ac:dyDescent="0.25">
      <c r="B92" s="2">
        <v>87</v>
      </c>
      <c r="C92" s="2">
        <v>2012</v>
      </c>
      <c r="D92" s="1">
        <v>4028</v>
      </c>
      <c r="E92" t="s">
        <v>1403</v>
      </c>
      <c r="F92" t="s">
        <v>1325</v>
      </c>
      <c r="G92" s="13">
        <v>26729300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8200</v>
      </c>
      <c r="O92" s="13">
        <v>10400</v>
      </c>
      <c r="P92" s="13">
        <v>0</v>
      </c>
      <c r="Q92" s="13">
        <v>-1500</v>
      </c>
      <c r="R92" s="13">
        <v>22500</v>
      </c>
      <c r="S92" s="13">
        <v>39600</v>
      </c>
      <c r="T92" s="13">
        <v>8200</v>
      </c>
      <c r="U92" s="13">
        <v>10400</v>
      </c>
      <c r="V92" s="13">
        <v>0</v>
      </c>
      <c r="W92" s="13">
        <v>-1500</v>
      </c>
      <c r="X92" s="13">
        <v>22500</v>
      </c>
      <c r="Y92" s="13">
        <v>39600</v>
      </c>
    </row>
    <row r="93" spans="2:25" x14ac:dyDescent="0.25">
      <c r="B93" s="2">
        <v>88</v>
      </c>
      <c r="C93" s="2">
        <v>2012</v>
      </c>
      <c r="D93" s="1">
        <v>4030</v>
      </c>
      <c r="E93" t="s">
        <v>1332</v>
      </c>
      <c r="F93" t="s">
        <v>1325</v>
      </c>
      <c r="G93" s="13">
        <v>38433200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  <c r="M93" s="13">
        <v>0</v>
      </c>
      <c r="N93" s="13">
        <v>100</v>
      </c>
      <c r="O93" s="13">
        <v>1700</v>
      </c>
      <c r="P93" s="13">
        <v>0</v>
      </c>
      <c r="Q93" s="13">
        <v>0</v>
      </c>
      <c r="R93" s="13">
        <v>34000</v>
      </c>
      <c r="S93" s="13">
        <v>35800</v>
      </c>
      <c r="T93" s="13">
        <v>100</v>
      </c>
      <c r="U93" s="13">
        <v>1700</v>
      </c>
      <c r="V93" s="13">
        <v>0</v>
      </c>
      <c r="W93" s="13">
        <v>0</v>
      </c>
      <c r="X93" s="13">
        <v>34000</v>
      </c>
      <c r="Y93" s="13">
        <v>35800</v>
      </c>
    </row>
    <row r="94" spans="2:25" x14ac:dyDescent="0.25">
      <c r="B94" s="2">
        <v>89</v>
      </c>
      <c r="C94" s="2">
        <v>2012</v>
      </c>
      <c r="D94" s="1">
        <v>4032</v>
      </c>
      <c r="E94" t="s">
        <v>1404</v>
      </c>
      <c r="F94" t="s">
        <v>1325</v>
      </c>
      <c r="G94" s="13">
        <v>21368900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900</v>
      </c>
      <c r="O94" s="13">
        <v>18700</v>
      </c>
      <c r="P94" s="13">
        <v>0</v>
      </c>
      <c r="Q94" s="13">
        <v>0</v>
      </c>
      <c r="R94" s="13">
        <v>131200</v>
      </c>
      <c r="S94" s="13">
        <v>150800</v>
      </c>
      <c r="T94" s="13">
        <v>900</v>
      </c>
      <c r="U94" s="13">
        <v>18700</v>
      </c>
      <c r="V94" s="13">
        <v>0</v>
      </c>
      <c r="W94" s="13">
        <v>0</v>
      </c>
      <c r="X94" s="13">
        <v>131200</v>
      </c>
      <c r="Y94" s="13">
        <v>150800</v>
      </c>
    </row>
    <row r="95" spans="2:25" x14ac:dyDescent="0.25">
      <c r="B95" s="2">
        <v>90</v>
      </c>
      <c r="C95" s="2">
        <v>2012</v>
      </c>
      <c r="D95" s="1">
        <v>4034</v>
      </c>
      <c r="E95" t="s">
        <v>1405</v>
      </c>
      <c r="F95" t="s">
        <v>1325</v>
      </c>
      <c r="G95" s="13">
        <v>233565900</v>
      </c>
      <c r="H95" s="13">
        <v>0</v>
      </c>
      <c r="I95" s="13">
        <v>0</v>
      </c>
      <c r="J95" s="13">
        <v>0</v>
      </c>
      <c r="K95" s="13">
        <v>0</v>
      </c>
      <c r="L95" s="13">
        <v>0</v>
      </c>
      <c r="M95" s="13">
        <v>0</v>
      </c>
      <c r="N95" s="13">
        <v>457900</v>
      </c>
      <c r="O95" s="13">
        <v>249300</v>
      </c>
      <c r="P95" s="13">
        <v>69500</v>
      </c>
      <c r="Q95" s="13">
        <v>-24200</v>
      </c>
      <c r="R95" s="13">
        <v>106500</v>
      </c>
      <c r="S95" s="13">
        <v>859000</v>
      </c>
      <c r="T95" s="13">
        <v>457900</v>
      </c>
      <c r="U95" s="13">
        <v>249300</v>
      </c>
      <c r="V95" s="13">
        <v>69500</v>
      </c>
      <c r="W95" s="13">
        <v>-24200</v>
      </c>
      <c r="X95" s="13">
        <v>106500</v>
      </c>
      <c r="Y95" s="13">
        <v>859000</v>
      </c>
    </row>
    <row r="96" spans="2:25" x14ac:dyDescent="0.25">
      <c r="B96" s="2">
        <v>91</v>
      </c>
      <c r="C96" s="2">
        <v>2012</v>
      </c>
      <c r="D96" s="1">
        <v>4036</v>
      </c>
      <c r="E96" t="s">
        <v>1406</v>
      </c>
      <c r="F96" t="s">
        <v>1325</v>
      </c>
      <c r="G96" s="13">
        <v>40900600</v>
      </c>
      <c r="H96" s="13">
        <v>0</v>
      </c>
      <c r="I96" s="13">
        <v>0</v>
      </c>
      <c r="J96" s="13">
        <v>0</v>
      </c>
      <c r="K96" s="13">
        <v>0</v>
      </c>
      <c r="L96" s="13">
        <v>0</v>
      </c>
      <c r="M96" s="13">
        <v>0</v>
      </c>
      <c r="N96" s="13">
        <v>1000</v>
      </c>
      <c r="O96" s="13">
        <v>100</v>
      </c>
      <c r="P96" s="13">
        <v>0</v>
      </c>
      <c r="Q96" s="13">
        <v>0</v>
      </c>
      <c r="R96" s="13">
        <v>177100</v>
      </c>
      <c r="S96" s="13">
        <v>178200</v>
      </c>
      <c r="T96" s="13">
        <v>1000</v>
      </c>
      <c r="U96" s="13">
        <v>100</v>
      </c>
      <c r="V96" s="13">
        <v>0</v>
      </c>
      <c r="W96" s="13">
        <v>0</v>
      </c>
      <c r="X96" s="13">
        <v>177100</v>
      </c>
      <c r="Y96" s="13">
        <v>178200</v>
      </c>
    </row>
    <row r="97" spans="2:25" x14ac:dyDescent="0.25">
      <c r="B97" s="2">
        <v>92</v>
      </c>
      <c r="C97" s="2">
        <v>2012</v>
      </c>
      <c r="D97" s="1">
        <v>4038</v>
      </c>
      <c r="E97" t="s">
        <v>1407</v>
      </c>
      <c r="F97" t="s">
        <v>1325</v>
      </c>
      <c r="G97" s="13">
        <v>31644500</v>
      </c>
      <c r="H97" s="13">
        <v>0</v>
      </c>
      <c r="I97" s="13">
        <v>0</v>
      </c>
      <c r="J97" s="13">
        <v>0</v>
      </c>
      <c r="K97" s="13">
        <v>0</v>
      </c>
      <c r="L97" s="13">
        <v>0</v>
      </c>
      <c r="M97" s="13">
        <v>0</v>
      </c>
      <c r="N97" s="13">
        <v>2700</v>
      </c>
      <c r="O97" s="13">
        <v>600</v>
      </c>
      <c r="P97" s="13">
        <v>0</v>
      </c>
      <c r="Q97" s="13">
        <v>0</v>
      </c>
      <c r="R97" s="13">
        <v>35300</v>
      </c>
      <c r="S97" s="13">
        <v>38600</v>
      </c>
      <c r="T97" s="13">
        <v>2700</v>
      </c>
      <c r="U97" s="13">
        <v>600</v>
      </c>
      <c r="V97" s="13">
        <v>0</v>
      </c>
      <c r="W97" s="13">
        <v>0</v>
      </c>
      <c r="X97" s="13">
        <v>35300</v>
      </c>
      <c r="Y97" s="13">
        <v>38600</v>
      </c>
    </row>
    <row r="98" spans="2:25" x14ac:dyDescent="0.25">
      <c r="B98" s="2">
        <v>93</v>
      </c>
      <c r="C98" s="2">
        <v>2012</v>
      </c>
      <c r="D98" s="1">
        <v>4040</v>
      </c>
      <c r="E98" t="s">
        <v>1408</v>
      </c>
      <c r="F98" t="s">
        <v>1325</v>
      </c>
      <c r="G98" s="13">
        <v>16015600</v>
      </c>
      <c r="H98" s="13">
        <v>0</v>
      </c>
      <c r="I98" s="13">
        <v>0</v>
      </c>
      <c r="J98" s="13">
        <v>0</v>
      </c>
      <c r="K98" s="13">
        <v>0</v>
      </c>
      <c r="L98" s="13">
        <v>0</v>
      </c>
      <c r="M98" s="13">
        <v>0</v>
      </c>
      <c r="N98" s="13">
        <v>3900</v>
      </c>
      <c r="O98" s="13">
        <v>200</v>
      </c>
      <c r="P98" s="13">
        <v>0</v>
      </c>
      <c r="Q98" s="13">
        <v>0</v>
      </c>
      <c r="R98" s="13">
        <v>19900</v>
      </c>
      <c r="S98" s="13">
        <v>24000</v>
      </c>
      <c r="T98" s="13">
        <v>3900</v>
      </c>
      <c r="U98" s="13">
        <v>200</v>
      </c>
      <c r="V98" s="13">
        <v>0</v>
      </c>
      <c r="W98" s="13">
        <v>0</v>
      </c>
      <c r="X98" s="13">
        <v>19900</v>
      </c>
      <c r="Y98" s="13">
        <v>24000</v>
      </c>
    </row>
    <row r="99" spans="2:25" x14ac:dyDescent="0.25">
      <c r="B99" s="2">
        <v>94</v>
      </c>
      <c r="C99" s="2">
        <v>2012</v>
      </c>
      <c r="D99" s="1">
        <v>4042</v>
      </c>
      <c r="E99" t="s">
        <v>1409</v>
      </c>
      <c r="F99" t="s">
        <v>1325</v>
      </c>
      <c r="G99" s="13">
        <v>46995000</v>
      </c>
      <c r="H99" s="13">
        <v>0</v>
      </c>
      <c r="I99" s="13">
        <v>0</v>
      </c>
      <c r="J99" s="13">
        <v>0</v>
      </c>
      <c r="K99" s="13">
        <v>0</v>
      </c>
      <c r="L99" s="13">
        <v>0</v>
      </c>
      <c r="M99" s="13">
        <v>0</v>
      </c>
      <c r="N99" s="13">
        <v>47300</v>
      </c>
      <c r="O99" s="13">
        <v>10400</v>
      </c>
      <c r="P99" s="13">
        <v>0</v>
      </c>
      <c r="Q99" s="13">
        <v>-4000</v>
      </c>
      <c r="R99" s="13">
        <v>87900</v>
      </c>
      <c r="S99" s="13">
        <v>141600</v>
      </c>
      <c r="T99" s="13">
        <v>47300</v>
      </c>
      <c r="U99" s="13">
        <v>10400</v>
      </c>
      <c r="V99" s="13">
        <v>0</v>
      </c>
      <c r="W99" s="13">
        <v>-4000</v>
      </c>
      <c r="X99" s="13">
        <v>87900</v>
      </c>
      <c r="Y99" s="13">
        <v>141600</v>
      </c>
    </row>
    <row r="100" spans="2:25" x14ac:dyDescent="0.25">
      <c r="B100" s="2">
        <v>95</v>
      </c>
      <c r="C100" s="2">
        <v>2012</v>
      </c>
      <c r="D100" s="1">
        <v>4046</v>
      </c>
      <c r="E100" t="s">
        <v>1410</v>
      </c>
      <c r="F100" t="s">
        <v>1325</v>
      </c>
      <c r="G100" s="13">
        <v>35717200</v>
      </c>
      <c r="H100" s="13">
        <v>0</v>
      </c>
      <c r="I100" s="13">
        <v>0</v>
      </c>
      <c r="J100" s="13">
        <v>0</v>
      </c>
      <c r="K100" s="13">
        <v>0</v>
      </c>
      <c r="L100" s="13">
        <v>0</v>
      </c>
      <c r="M100" s="13">
        <v>0</v>
      </c>
      <c r="N100" s="13">
        <v>142800</v>
      </c>
      <c r="O100" s="13">
        <v>181300</v>
      </c>
      <c r="P100" s="13">
        <v>20900</v>
      </c>
      <c r="Q100" s="13">
        <v>0</v>
      </c>
      <c r="R100" s="13">
        <v>54400</v>
      </c>
      <c r="S100" s="13">
        <v>399400</v>
      </c>
      <c r="T100" s="13">
        <v>142800</v>
      </c>
      <c r="U100" s="13">
        <v>181300</v>
      </c>
      <c r="V100" s="13">
        <v>20900</v>
      </c>
      <c r="W100" s="13">
        <v>0</v>
      </c>
      <c r="X100" s="13">
        <v>54400</v>
      </c>
      <c r="Y100" s="13">
        <v>399400</v>
      </c>
    </row>
    <row r="101" spans="2:25" x14ac:dyDescent="0.25">
      <c r="B101" s="2">
        <v>96</v>
      </c>
      <c r="C101" s="2">
        <v>2012</v>
      </c>
      <c r="D101" s="1">
        <v>4048</v>
      </c>
      <c r="E101" t="s">
        <v>1411</v>
      </c>
      <c r="F101" t="s">
        <v>1325</v>
      </c>
      <c r="G101" s="13">
        <v>20436000</v>
      </c>
      <c r="H101" s="13">
        <v>0</v>
      </c>
      <c r="I101" s="13">
        <v>0</v>
      </c>
      <c r="J101" s="13">
        <v>0</v>
      </c>
      <c r="K101" s="13">
        <v>0</v>
      </c>
      <c r="L101" s="13">
        <v>0</v>
      </c>
      <c r="M101" s="13">
        <v>0</v>
      </c>
      <c r="N101" s="13">
        <v>1500</v>
      </c>
      <c r="O101" s="13">
        <v>13600</v>
      </c>
      <c r="P101" s="13">
        <v>0</v>
      </c>
      <c r="Q101" s="13">
        <v>0</v>
      </c>
      <c r="R101" s="13">
        <v>20500</v>
      </c>
      <c r="S101" s="13">
        <v>35600</v>
      </c>
      <c r="T101" s="13">
        <v>1500</v>
      </c>
      <c r="U101" s="13">
        <v>13600</v>
      </c>
      <c r="V101" s="13">
        <v>0</v>
      </c>
      <c r="W101" s="13">
        <v>0</v>
      </c>
      <c r="X101" s="13">
        <v>20500</v>
      </c>
      <c r="Y101" s="13">
        <v>35600</v>
      </c>
    </row>
    <row r="102" spans="2:25" x14ac:dyDescent="0.25">
      <c r="B102" s="2">
        <v>97</v>
      </c>
      <c r="C102" s="2">
        <v>2012</v>
      </c>
      <c r="D102" s="1">
        <v>4050</v>
      </c>
      <c r="E102" t="s">
        <v>1412</v>
      </c>
      <c r="F102" t="s">
        <v>1325</v>
      </c>
      <c r="G102" s="13">
        <v>50591400</v>
      </c>
      <c r="H102" s="13">
        <v>0</v>
      </c>
      <c r="I102" s="13">
        <v>700</v>
      </c>
      <c r="J102" s="13">
        <v>0</v>
      </c>
      <c r="K102" s="13">
        <v>0</v>
      </c>
      <c r="L102" s="13">
        <v>100</v>
      </c>
      <c r="M102" s="13">
        <v>800</v>
      </c>
      <c r="N102" s="13">
        <v>35100</v>
      </c>
      <c r="O102" s="13">
        <v>63200</v>
      </c>
      <c r="P102" s="13">
        <v>0</v>
      </c>
      <c r="Q102" s="13">
        <v>0</v>
      </c>
      <c r="R102" s="13">
        <v>11800</v>
      </c>
      <c r="S102" s="13">
        <v>110100</v>
      </c>
      <c r="T102" s="13">
        <v>35100</v>
      </c>
      <c r="U102" s="13">
        <v>63900</v>
      </c>
      <c r="V102" s="13">
        <v>0</v>
      </c>
      <c r="W102" s="13">
        <v>0</v>
      </c>
      <c r="X102" s="13">
        <v>11900</v>
      </c>
      <c r="Y102" s="13">
        <v>110900</v>
      </c>
    </row>
    <row r="103" spans="2:25" x14ac:dyDescent="0.25">
      <c r="B103" s="2">
        <v>98</v>
      </c>
      <c r="C103" s="2">
        <v>2012</v>
      </c>
      <c r="D103" s="1">
        <v>4151</v>
      </c>
      <c r="E103" t="s">
        <v>1404</v>
      </c>
      <c r="F103" t="s">
        <v>1343</v>
      </c>
      <c r="G103" s="13">
        <v>3241600</v>
      </c>
      <c r="H103" s="13">
        <v>0</v>
      </c>
      <c r="I103" s="13">
        <v>0</v>
      </c>
      <c r="J103" s="13">
        <v>0</v>
      </c>
      <c r="K103" s="13">
        <v>0</v>
      </c>
      <c r="L103" s="13">
        <v>0</v>
      </c>
      <c r="M103" s="13">
        <v>0</v>
      </c>
      <c r="N103" s="13">
        <v>14100</v>
      </c>
      <c r="O103" s="13">
        <v>100</v>
      </c>
      <c r="P103" s="13">
        <v>0</v>
      </c>
      <c r="Q103" s="13">
        <v>0</v>
      </c>
      <c r="R103" s="13">
        <v>3700</v>
      </c>
      <c r="S103" s="13">
        <v>17900</v>
      </c>
      <c r="T103" s="13">
        <v>14100</v>
      </c>
      <c r="U103" s="13">
        <v>100</v>
      </c>
      <c r="V103" s="13">
        <v>0</v>
      </c>
      <c r="W103" s="13">
        <v>0</v>
      </c>
      <c r="X103" s="13">
        <v>3700</v>
      </c>
      <c r="Y103" s="13">
        <v>17900</v>
      </c>
    </row>
    <row r="104" spans="2:25" x14ac:dyDescent="0.25">
      <c r="B104" s="2">
        <v>99</v>
      </c>
      <c r="C104" s="2">
        <v>2012</v>
      </c>
      <c r="D104" s="1">
        <v>4201</v>
      </c>
      <c r="E104" t="s">
        <v>1347</v>
      </c>
      <c r="F104" t="s">
        <v>1344</v>
      </c>
      <c r="G104" s="13">
        <v>0</v>
      </c>
      <c r="H104" s="13">
        <v>0</v>
      </c>
      <c r="I104" s="13">
        <v>0</v>
      </c>
      <c r="J104" s="13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13">
        <v>0</v>
      </c>
      <c r="T104" s="13">
        <v>0</v>
      </c>
      <c r="U104" s="13">
        <v>0</v>
      </c>
      <c r="V104" s="13">
        <v>0</v>
      </c>
      <c r="W104" s="13">
        <v>0</v>
      </c>
      <c r="X104" s="13">
        <v>0</v>
      </c>
      <c r="Y104" s="13">
        <v>0</v>
      </c>
    </row>
    <row r="105" spans="2:25" x14ac:dyDescent="0.25">
      <c r="B105" s="2">
        <v>100</v>
      </c>
      <c r="C105" s="2">
        <v>2012</v>
      </c>
      <c r="D105" s="1">
        <v>4206</v>
      </c>
      <c r="E105" t="s">
        <v>1391</v>
      </c>
      <c r="F105" t="s">
        <v>1344</v>
      </c>
      <c r="G105" s="13">
        <v>103430300</v>
      </c>
      <c r="H105" s="13">
        <v>0</v>
      </c>
      <c r="I105" s="13">
        <v>0</v>
      </c>
      <c r="J105" s="13">
        <v>0</v>
      </c>
      <c r="K105" s="13">
        <v>0</v>
      </c>
      <c r="L105" s="13">
        <v>0</v>
      </c>
      <c r="M105" s="13">
        <v>0</v>
      </c>
      <c r="N105" s="13">
        <v>709800</v>
      </c>
      <c r="O105" s="13">
        <v>154900</v>
      </c>
      <c r="P105" s="13">
        <v>24700</v>
      </c>
      <c r="Q105" s="13">
        <v>0</v>
      </c>
      <c r="R105" s="13">
        <v>134600</v>
      </c>
      <c r="S105" s="13">
        <v>1024000</v>
      </c>
      <c r="T105" s="13">
        <v>709800</v>
      </c>
      <c r="U105" s="13">
        <v>154900</v>
      </c>
      <c r="V105" s="13">
        <v>24700</v>
      </c>
      <c r="W105" s="13">
        <v>0</v>
      </c>
      <c r="X105" s="13">
        <v>134600</v>
      </c>
      <c r="Y105" s="13">
        <v>1024000</v>
      </c>
    </row>
    <row r="106" spans="2:25" x14ac:dyDescent="0.25">
      <c r="B106" s="2">
        <v>101</v>
      </c>
      <c r="C106" s="2">
        <v>2012</v>
      </c>
      <c r="D106" s="1">
        <v>4291</v>
      </c>
      <c r="E106" t="s">
        <v>1412</v>
      </c>
      <c r="F106" t="s">
        <v>1344</v>
      </c>
      <c r="G106" s="13">
        <v>112645700</v>
      </c>
      <c r="H106" s="13">
        <v>5100</v>
      </c>
      <c r="I106" s="13">
        <v>54900</v>
      </c>
      <c r="J106" s="13">
        <v>0</v>
      </c>
      <c r="K106" s="13">
        <v>0</v>
      </c>
      <c r="L106" s="13">
        <v>3700</v>
      </c>
      <c r="M106" s="13">
        <v>63700</v>
      </c>
      <c r="N106" s="13">
        <v>870800</v>
      </c>
      <c r="O106" s="13">
        <v>214500</v>
      </c>
      <c r="P106" s="13">
        <v>0</v>
      </c>
      <c r="Q106" s="13">
        <v>-16200</v>
      </c>
      <c r="R106" s="13">
        <v>157400</v>
      </c>
      <c r="S106" s="13">
        <v>1226500</v>
      </c>
      <c r="T106" s="13">
        <v>875900</v>
      </c>
      <c r="U106" s="13">
        <v>269400</v>
      </c>
      <c r="V106" s="13">
        <v>0</v>
      </c>
      <c r="W106" s="13">
        <v>-16200</v>
      </c>
      <c r="X106" s="13">
        <v>161100</v>
      </c>
      <c r="Y106" s="13">
        <v>1290200</v>
      </c>
    </row>
    <row r="107" spans="2:25" x14ac:dyDescent="0.25">
      <c r="B107" s="2">
        <v>102</v>
      </c>
      <c r="C107" s="2">
        <v>2012</v>
      </c>
      <c r="D107" s="1">
        <v>5010</v>
      </c>
      <c r="E107" t="s">
        <v>1413</v>
      </c>
      <c r="F107" t="s">
        <v>1325</v>
      </c>
      <c r="G107" s="13">
        <v>121924900</v>
      </c>
      <c r="H107" s="13">
        <v>45900</v>
      </c>
      <c r="I107" s="13">
        <v>350900</v>
      </c>
      <c r="J107" s="13">
        <v>0</v>
      </c>
      <c r="K107" s="13">
        <v>0</v>
      </c>
      <c r="L107" s="13">
        <v>132000</v>
      </c>
      <c r="M107" s="13">
        <v>528800</v>
      </c>
      <c r="N107" s="13">
        <v>250600</v>
      </c>
      <c r="O107" s="13">
        <v>4291600</v>
      </c>
      <c r="P107" s="13">
        <v>0</v>
      </c>
      <c r="Q107" s="13">
        <v>0</v>
      </c>
      <c r="R107" s="13">
        <v>0</v>
      </c>
      <c r="S107" s="13">
        <v>4542200</v>
      </c>
      <c r="T107" s="13">
        <v>296500</v>
      </c>
      <c r="U107" s="13">
        <v>4642500</v>
      </c>
      <c r="V107" s="13">
        <v>0</v>
      </c>
      <c r="W107" s="13">
        <v>0</v>
      </c>
      <c r="X107" s="13">
        <v>132000</v>
      </c>
      <c r="Y107" s="13">
        <v>5071000</v>
      </c>
    </row>
    <row r="108" spans="2:25" x14ac:dyDescent="0.25">
      <c r="B108" s="2">
        <v>103</v>
      </c>
      <c r="C108" s="2">
        <v>2012</v>
      </c>
      <c r="D108" s="1">
        <v>5012</v>
      </c>
      <c r="E108" t="s">
        <v>1414</v>
      </c>
      <c r="F108" t="s">
        <v>1325</v>
      </c>
      <c r="G108" s="13">
        <v>95182500</v>
      </c>
      <c r="H108" s="13">
        <v>35100</v>
      </c>
      <c r="I108" s="13">
        <v>2282400</v>
      </c>
      <c r="J108" s="13">
        <v>0</v>
      </c>
      <c r="K108" s="13">
        <v>0</v>
      </c>
      <c r="L108" s="13">
        <v>21900</v>
      </c>
      <c r="M108" s="13">
        <v>2339400</v>
      </c>
      <c r="N108" s="13">
        <v>4326500</v>
      </c>
      <c r="O108" s="13">
        <v>303300</v>
      </c>
      <c r="P108" s="13">
        <v>0</v>
      </c>
      <c r="Q108" s="13">
        <v>0</v>
      </c>
      <c r="R108" s="13">
        <v>567000</v>
      </c>
      <c r="S108" s="13">
        <v>5196800</v>
      </c>
      <c r="T108" s="13">
        <v>4361600</v>
      </c>
      <c r="U108" s="13">
        <v>2585700</v>
      </c>
      <c r="V108" s="13">
        <v>0</v>
      </c>
      <c r="W108" s="13">
        <v>0</v>
      </c>
      <c r="X108" s="13">
        <v>588900</v>
      </c>
      <c r="Y108" s="13">
        <v>7536200</v>
      </c>
    </row>
    <row r="109" spans="2:25" x14ac:dyDescent="0.25">
      <c r="B109" s="2">
        <v>104</v>
      </c>
      <c r="C109" s="2">
        <v>2012</v>
      </c>
      <c r="D109" s="1">
        <v>5014</v>
      </c>
      <c r="E109" t="s">
        <v>1415</v>
      </c>
      <c r="F109" t="s">
        <v>1325</v>
      </c>
      <c r="G109" s="13">
        <v>209517400</v>
      </c>
      <c r="H109" s="13">
        <v>3400</v>
      </c>
      <c r="I109" s="13">
        <v>32700</v>
      </c>
      <c r="J109" s="13">
        <v>0</v>
      </c>
      <c r="K109" s="13">
        <v>0</v>
      </c>
      <c r="L109" s="13">
        <v>9900</v>
      </c>
      <c r="M109" s="13">
        <v>46000</v>
      </c>
      <c r="N109" s="13">
        <v>484600</v>
      </c>
      <c r="O109" s="13">
        <v>802200</v>
      </c>
      <c r="P109" s="13">
        <v>0</v>
      </c>
      <c r="Q109" s="13">
        <v>0</v>
      </c>
      <c r="R109" s="13">
        <v>145500</v>
      </c>
      <c r="S109" s="13">
        <v>1432300</v>
      </c>
      <c r="T109" s="13">
        <v>488000</v>
      </c>
      <c r="U109" s="13">
        <v>834900</v>
      </c>
      <c r="V109" s="13">
        <v>0</v>
      </c>
      <c r="W109" s="13">
        <v>0</v>
      </c>
      <c r="X109" s="13">
        <v>155400</v>
      </c>
      <c r="Y109" s="13">
        <v>1478300</v>
      </c>
    </row>
    <row r="110" spans="2:25" x14ac:dyDescent="0.25">
      <c r="B110" s="2">
        <v>105</v>
      </c>
      <c r="C110" s="2">
        <v>2012</v>
      </c>
      <c r="D110" s="1">
        <v>5018</v>
      </c>
      <c r="E110" t="s">
        <v>1416</v>
      </c>
      <c r="F110" t="s">
        <v>1325</v>
      </c>
      <c r="G110" s="13">
        <v>137942500</v>
      </c>
      <c r="H110" s="13">
        <v>137800</v>
      </c>
      <c r="I110" s="13">
        <v>424400</v>
      </c>
      <c r="J110" s="13">
        <v>0</v>
      </c>
      <c r="K110" s="13">
        <v>0</v>
      </c>
      <c r="L110" s="13">
        <v>87900</v>
      </c>
      <c r="M110" s="13">
        <v>650100</v>
      </c>
      <c r="N110" s="13">
        <v>205500</v>
      </c>
      <c r="O110" s="13">
        <v>611600</v>
      </c>
      <c r="P110" s="13">
        <v>0</v>
      </c>
      <c r="Q110" s="13">
        <v>0</v>
      </c>
      <c r="R110" s="13">
        <v>90800</v>
      </c>
      <c r="S110" s="13">
        <v>907900</v>
      </c>
      <c r="T110" s="13">
        <v>343300</v>
      </c>
      <c r="U110" s="13">
        <v>1036000</v>
      </c>
      <c r="V110" s="13">
        <v>0</v>
      </c>
      <c r="W110" s="13">
        <v>0</v>
      </c>
      <c r="X110" s="13">
        <v>178700</v>
      </c>
      <c r="Y110" s="13">
        <v>1558000</v>
      </c>
    </row>
    <row r="111" spans="2:25" x14ac:dyDescent="0.25">
      <c r="B111" s="2">
        <v>106</v>
      </c>
      <c r="C111" s="2">
        <v>2012</v>
      </c>
      <c r="D111" s="1">
        <v>5022</v>
      </c>
      <c r="E111" t="s">
        <v>1417</v>
      </c>
      <c r="F111" t="s">
        <v>1325</v>
      </c>
      <c r="G111" s="13">
        <v>97783600</v>
      </c>
      <c r="H111" s="13">
        <v>58700</v>
      </c>
      <c r="I111" s="13">
        <v>352400</v>
      </c>
      <c r="J111" s="13">
        <v>0</v>
      </c>
      <c r="K111" s="13">
        <v>0</v>
      </c>
      <c r="L111" s="13">
        <v>46500</v>
      </c>
      <c r="M111" s="13">
        <v>457600</v>
      </c>
      <c r="N111" s="13">
        <v>140200</v>
      </c>
      <c r="O111" s="13">
        <v>1718500</v>
      </c>
      <c r="P111" s="13">
        <v>0</v>
      </c>
      <c r="Q111" s="13">
        <v>0</v>
      </c>
      <c r="R111" s="13">
        <v>0</v>
      </c>
      <c r="S111" s="13">
        <v>1858700</v>
      </c>
      <c r="T111" s="13">
        <v>198900</v>
      </c>
      <c r="U111" s="13">
        <v>2070900</v>
      </c>
      <c r="V111" s="13">
        <v>0</v>
      </c>
      <c r="W111" s="13">
        <v>0</v>
      </c>
      <c r="X111" s="13">
        <v>46500</v>
      </c>
      <c r="Y111" s="13">
        <v>2316300</v>
      </c>
    </row>
    <row r="112" spans="2:25" x14ac:dyDescent="0.25">
      <c r="B112" s="2">
        <v>107</v>
      </c>
      <c r="C112" s="2">
        <v>2012</v>
      </c>
      <c r="D112" s="1">
        <v>5024</v>
      </c>
      <c r="E112" t="s">
        <v>1418</v>
      </c>
      <c r="F112" t="s">
        <v>1325</v>
      </c>
      <c r="G112" s="13">
        <v>441712000</v>
      </c>
      <c r="H112" s="13">
        <v>702500</v>
      </c>
      <c r="I112" s="13">
        <v>475700</v>
      </c>
      <c r="J112" s="13">
        <v>0</v>
      </c>
      <c r="K112" s="13">
        <v>0</v>
      </c>
      <c r="L112" s="13">
        <v>259400</v>
      </c>
      <c r="M112" s="13">
        <v>1437600</v>
      </c>
      <c r="N112" s="13">
        <v>2645600</v>
      </c>
      <c r="O112" s="13">
        <v>3085100</v>
      </c>
      <c r="P112" s="13">
        <v>0</v>
      </c>
      <c r="Q112" s="13">
        <v>0</v>
      </c>
      <c r="R112" s="13">
        <v>1571000</v>
      </c>
      <c r="S112" s="13">
        <v>7301700</v>
      </c>
      <c r="T112" s="13">
        <v>3348100</v>
      </c>
      <c r="U112" s="13">
        <v>3560800</v>
      </c>
      <c r="V112" s="13">
        <v>0</v>
      </c>
      <c r="W112" s="13">
        <v>0</v>
      </c>
      <c r="X112" s="13">
        <v>1830400</v>
      </c>
      <c r="Y112" s="13">
        <v>8739300</v>
      </c>
    </row>
    <row r="113" spans="2:25" x14ac:dyDescent="0.25">
      <c r="B113" s="2">
        <v>108</v>
      </c>
      <c r="C113" s="2">
        <v>2012</v>
      </c>
      <c r="D113" s="1">
        <v>5025</v>
      </c>
      <c r="E113" t="s">
        <v>1419</v>
      </c>
      <c r="F113" t="s">
        <v>1325</v>
      </c>
      <c r="G113" s="13">
        <v>669750400</v>
      </c>
      <c r="H113" s="13">
        <v>175400</v>
      </c>
      <c r="I113" s="13">
        <v>2139700</v>
      </c>
      <c r="J113" s="13">
        <v>0</v>
      </c>
      <c r="K113" s="13">
        <v>0</v>
      </c>
      <c r="L113" s="13">
        <v>7300</v>
      </c>
      <c r="M113" s="13">
        <v>2322400</v>
      </c>
      <c r="N113" s="13">
        <v>3952500</v>
      </c>
      <c r="O113" s="13">
        <v>3060300</v>
      </c>
      <c r="P113" s="13">
        <v>300</v>
      </c>
      <c r="Q113" s="13">
        <v>-100</v>
      </c>
      <c r="R113" s="13">
        <v>2003300</v>
      </c>
      <c r="S113" s="13">
        <v>9016300</v>
      </c>
      <c r="T113" s="13">
        <v>4127900</v>
      </c>
      <c r="U113" s="13">
        <v>5200000</v>
      </c>
      <c r="V113" s="13">
        <v>300</v>
      </c>
      <c r="W113" s="13">
        <v>-100</v>
      </c>
      <c r="X113" s="13">
        <v>2010600</v>
      </c>
      <c r="Y113" s="13">
        <v>11338700</v>
      </c>
    </row>
    <row r="114" spans="2:25" x14ac:dyDescent="0.25">
      <c r="B114" s="2">
        <v>109</v>
      </c>
      <c r="C114" s="2">
        <v>2012</v>
      </c>
      <c r="D114" s="1">
        <v>5026</v>
      </c>
      <c r="E114" t="s">
        <v>1420</v>
      </c>
      <c r="F114" t="s">
        <v>1325</v>
      </c>
      <c r="G114" s="13">
        <v>106048100</v>
      </c>
      <c r="H114" s="13">
        <v>9000</v>
      </c>
      <c r="I114" s="13">
        <v>96200</v>
      </c>
      <c r="J114" s="13">
        <v>0</v>
      </c>
      <c r="K114" s="13">
        <v>0</v>
      </c>
      <c r="L114" s="13">
        <v>300</v>
      </c>
      <c r="M114" s="13">
        <v>105500</v>
      </c>
      <c r="N114" s="13">
        <v>122900</v>
      </c>
      <c r="O114" s="13">
        <v>371000</v>
      </c>
      <c r="P114" s="13">
        <v>0</v>
      </c>
      <c r="Q114" s="13">
        <v>0</v>
      </c>
      <c r="R114" s="13">
        <v>28200</v>
      </c>
      <c r="S114" s="13">
        <v>522100</v>
      </c>
      <c r="T114" s="13">
        <v>131900</v>
      </c>
      <c r="U114" s="13">
        <v>467200</v>
      </c>
      <c r="V114" s="13">
        <v>0</v>
      </c>
      <c r="W114" s="13">
        <v>0</v>
      </c>
      <c r="X114" s="13">
        <v>28500</v>
      </c>
      <c r="Y114" s="13">
        <v>627600</v>
      </c>
    </row>
    <row r="115" spans="2:25" x14ac:dyDescent="0.25">
      <c r="B115" s="2">
        <v>110</v>
      </c>
      <c r="C115" s="2">
        <v>2012</v>
      </c>
      <c r="D115" s="1">
        <v>5028</v>
      </c>
      <c r="E115" t="s">
        <v>1421</v>
      </c>
      <c r="F115" t="s">
        <v>1325</v>
      </c>
      <c r="G115" s="13">
        <v>133435100</v>
      </c>
      <c r="H115" s="13">
        <v>166500</v>
      </c>
      <c r="I115" s="13">
        <v>479400</v>
      </c>
      <c r="J115" s="13">
        <v>0</v>
      </c>
      <c r="K115" s="13">
        <v>0</v>
      </c>
      <c r="L115" s="13">
        <v>5500</v>
      </c>
      <c r="M115" s="13">
        <v>651400</v>
      </c>
      <c r="N115" s="13">
        <v>79200</v>
      </c>
      <c r="O115" s="13">
        <v>1603200</v>
      </c>
      <c r="P115" s="13">
        <v>0</v>
      </c>
      <c r="Q115" s="13">
        <v>0</v>
      </c>
      <c r="R115" s="13">
        <v>47200</v>
      </c>
      <c r="S115" s="13">
        <v>1729600</v>
      </c>
      <c r="T115" s="13">
        <v>245700</v>
      </c>
      <c r="U115" s="13">
        <v>2082600</v>
      </c>
      <c r="V115" s="13">
        <v>0</v>
      </c>
      <c r="W115" s="13">
        <v>0</v>
      </c>
      <c r="X115" s="13">
        <v>52700</v>
      </c>
      <c r="Y115" s="13">
        <v>2381000</v>
      </c>
    </row>
    <row r="116" spans="2:25" x14ac:dyDescent="0.25">
      <c r="B116" s="2">
        <v>111</v>
      </c>
      <c r="C116" s="2">
        <v>2012</v>
      </c>
      <c r="D116" s="1">
        <v>5030</v>
      </c>
      <c r="E116" t="s">
        <v>1422</v>
      </c>
      <c r="F116" t="s">
        <v>1325</v>
      </c>
      <c r="G116" s="13">
        <v>215439800</v>
      </c>
      <c r="H116" s="13">
        <v>93400</v>
      </c>
      <c r="I116" s="13">
        <v>473600</v>
      </c>
      <c r="J116" s="13">
        <v>0</v>
      </c>
      <c r="K116" s="13">
        <v>0</v>
      </c>
      <c r="L116" s="13">
        <v>32400</v>
      </c>
      <c r="M116" s="13">
        <v>599400</v>
      </c>
      <c r="N116" s="13">
        <v>114400</v>
      </c>
      <c r="O116" s="13">
        <v>429000</v>
      </c>
      <c r="P116" s="13">
        <v>0</v>
      </c>
      <c r="Q116" s="13">
        <v>0</v>
      </c>
      <c r="R116" s="13">
        <v>840900</v>
      </c>
      <c r="S116" s="13">
        <v>1384300</v>
      </c>
      <c r="T116" s="13">
        <v>207800</v>
      </c>
      <c r="U116" s="13">
        <v>902600</v>
      </c>
      <c r="V116" s="13">
        <v>0</v>
      </c>
      <c r="W116" s="13">
        <v>0</v>
      </c>
      <c r="X116" s="13">
        <v>873300</v>
      </c>
      <c r="Y116" s="13">
        <v>1983700</v>
      </c>
    </row>
    <row r="117" spans="2:25" x14ac:dyDescent="0.25">
      <c r="B117" s="2">
        <v>112</v>
      </c>
      <c r="C117" s="2">
        <v>2012</v>
      </c>
      <c r="D117" s="1">
        <v>5034</v>
      </c>
      <c r="E117" t="s">
        <v>1423</v>
      </c>
      <c r="F117" t="s">
        <v>1325</v>
      </c>
      <c r="G117" s="13">
        <v>172740200</v>
      </c>
      <c r="H117" s="13">
        <v>1500</v>
      </c>
      <c r="I117" s="13">
        <v>65600</v>
      </c>
      <c r="J117" s="13">
        <v>0</v>
      </c>
      <c r="K117" s="13">
        <v>0</v>
      </c>
      <c r="L117" s="13">
        <v>200200</v>
      </c>
      <c r="M117" s="13">
        <v>267300</v>
      </c>
      <c r="N117" s="13">
        <v>112500</v>
      </c>
      <c r="O117" s="13">
        <v>834400</v>
      </c>
      <c r="P117" s="13">
        <v>0</v>
      </c>
      <c r="Q117" s="13">
        <v>100</v>
      </c>
      <c r="R117" s="13">
        <v>0</v>
      </c>
      <c r="S117" s="13">
        <v>947000</v>
      </c>
      <c r="T117" s="13">
        <v>114000</v>
      </c>
      <c r="U117" s="13">
        <v>900000</v>
      </c>
      <c r="V117" s="13">
        <v>0</v>
      </c>
      <c r="W117" s="13">
        <v>100</v>
      </c>
      <c r="X117" s="13">
        <v>200200</v>
      </c>
      <c r="Y117" s="13">
        <v>1214300</v>
      </c>
    </row>
    <row r="118" spans="2:25" x14ac:dyDescent="0.25">
      <c r="B118" s="2">
        <v>113</v>
      </c>
      <c r="C118" s="2">
        <v>2012</v>
      </c>
      <c r="D118" s="1">
        <v>5036</v>
      </c>
      <c r="E118" t="s">
        <v>1424</v>
      </c>
      <c r="F118" t="s">
        <v>1325</v>
      </c>
      <c r="G118" s="13">
        <v>310345300</v>
      </c>
      <c r="H118" s="13">
        <v>142700</v>
      </c>
      <c r="I118" s="13">
        <v>803200</v>
      </c>
      <c r="J118" s="13">
        <v>0</v>
      </c>
      <c r="K118" s="13">
        <v>0</v>
      </c>
      <c r="L118" s="13">
        <v>137300</v>
      </c>
      <c r="M118" s="13">
        <v>1083200</v>
      </c>
      <c r="N118" s="13">
        <v>528300</v>
      </c>
      <c r="O118" s="13">
        <v>1528800</v>
      </c>
      <c r="P118" s="13">
        <v>0</v>
      </c>
      <c r="Q118" s="13">
        <v>0</v>
      </c>
      <c r="R118" s="13">
        <v>0</v>
      </c>
      <c r="S118" s="13">
        <v>2057100</v>
      </c>
      <c r="T118" s="13">
        <v>671000</v>
      </c>
      <c r="U118" s="13">
        <v>2332000</v>
      </c>
      <c r="V118" s="13">
        <v>0</v>
      </c>
      <c r="W118" s="13">
        <v>0</v>
      </c>
      <c r="X118" s="13">
        <v>137300</v>
      </c>
      <c r="Y118" s="13">
        <v>3140300</v>
      </c>
    </row>
    <row r="119" spans="2:25" x14ac:dyDescent="0.25">
      <c r="B119" s="2">
        <v>114</v>
      </c>
      <c r="C119" s="2">
        <v>2012</v>
      </c>
      <c r="D119" s="1">
        <v>5040</v>
      </c>
      <c r="E119" t="s">
        <v>1425</v>
      </c>
      <c r="F119" t="s">
        <v>1325</v>
      </c>
      <c r="G119" s="13">
        <v>165773900</v>
      </c>
      <c r="H119" s="13">
        <v>200</v>
      </c>
      <c r="I119" s="13">
        <v>8900</v>
      </c>
      <c r="J119" s="13">
        <v>0</v>
      </c>
      <c r="K119" s="13">
        <v>0</v>
      </c>
      <c r="L119" s="13">
        <v>2400</v>
      </c>
      <c r="M119" s="13">
        <v>11500</v>
      </c>
      <c r="N119" s="13">
        <v>254900</v>
      </c>
      <c r="O119" s="13">
        <v>1099000</v>
      </c>
      <c r="P119" s="13">
        <v>0</v>
      </c>
      <c r="Q119" s="13">
        <v>0</v>
      </c>
      <c r="R119" s="13">
        <v>60500</v>
      </c>
      <c r="S119" s="13">
        <v>1414400</v>
      </c>
      <c r="T119" s="13">
        <v>255100</v>
      </c>
      <c r="U119" s="13">
        <v>1107900</v>
      </c>
      <c r="V119" s="13">
        <v>0</v>
      </c>
      <c r="W119" s="13">
        <v>0</v>
      </c>
      <c r="X119" s="13">
        <v>62900</v>
      </c>
      <c r="Y119" s="13">
        <v>1425900</v>
      </c>
    </row>
    <row r="120" spans="2:25" x14ac:dyDescent="0.25">
      <c r="B120" s="2">
        <v>115</v>
      </c>
      <c r="C120" s="2">
        <v>2012</v>
      </c>
      <c r="D120" s="1">
        <v>5102</v>
      </c>
      <c r="E120" t="s">
        <v>1426</v>
      </c>
      <c r="F120" t="s">
        <v>1343</v>
      </c>
      <c r="G120" s="13">
        <v>876400100</v>
      </c>
      <c r="H120" s="13">
        <v>600</v>
      </c>
      <c r="I120" s="13">
        <v>21900</v>
      </c>
      <c r="J120" s="13">
        <v>0</v>
      </c>
      <c r="K120" s="13">
        <v>0</v>
      </c>
      <c r="L120" s="13">
        <v>9000</v>
      </c>
      <c r="M120" s="13">
        <v>31500</v>
      </c>
      <c r="N120" s="13">
        <v>8158100</v>
      </c>
      <c r="O120" s="13">
        <v>1316500</v>
      </c>
      <c r="P120" s="13">
        <v>0</v>
      </c>
      <c r="Q120" s="13">
        <v>0</v>
      </c>
      <c r="R120" s="13">
        <v>1394100</v>
      </c>
      <c r="S120" s="13">
        <v>10868700</v>
      </c>
      <c r="T120" s="13">
        <v>8158700</v>
      </c>
      <c r="U120" s="13">
        <v>1338400</v>
      </c>
      <c r="V120" s="13">
        <v>0</v>
      </c>
      <c r="W120" s="13">
        <v>0</v>
      </c>
      <c r="X120" s="13">
        <v>1403100</v>
      </c>
      <c r="Y120" s="13">
        <v>10900200</v>
      </c>
    </row>
    <row r="121" spans="2:25" x14ac:dyDescent="0.25">
      <c r="B121" s="2">
        <v>116</v>
      </c>
      <c r="C121" s="2">
        <v>2012</v>
      </c>
      <c r="D121" s="1">
        <v>5104</v>
      </c>
      <c r="E121" t="s">
        <v>1427</v>
      </c>
      <c r="F121" t="s">
        <v>1343</v>
      </c>
      <c r="G121" s="13">
        <v>2086585800</v>
      </c>
      <c r="H121" s="13">
        <v>5180300</v>
      </c>
      <c r="I121" s="13">
        <v>8005000</v>
      </c>
      <c r="J121" s="13">
        <v>0</v>
      </c>
      <c r="K121" s="13">
        <v>0</v>
      </c>
      <c r="L121" s="13">
        <v>4125300</v>
      </c>
      <c r="M121" s="13">
        <v>17310600</v>
      </c>
      <c r="N121" s="13">
        <v>50898000</v>
      </c>
      <c r="O121" s="13">
        <v>22052600</v>
      </c>
      <c r="P121" s="13">
        <v>17900</v>
      </c>
      <c r="Q121" s="13">
        <v>0</v>
      </c>
      <c r="R121" s="13">
        <v>28590900</v>
      </c>
      <c r="S121" s="13">
        <v>101559400</v>
      </c>
      <c r="T121" s="13">
        <v>56078300</v>
      </c>
      <c r="U121" s="13">
        <v>30057600</v>
      </c>
      <c r="V121" s="13">
        <v>17900</v>
      </c>
      <c r="W121" s="13">
        <v>0</v>
      </c>
      <c r="X121" s="13">
        <v>32716200</v>
      </c>
      <c r="Y121" s="13">
        <v>118870000</v>
      </c>
    </row>
    <row r="122" spans="2:25" x14ac:dyDescent="0.25">
      <c r="B122" s="2">
        <v>117</v>
      </c>
      <c r="C122" s="2">
        <v>2012</v>
      </c>
      <c r="D122" s="1">
        <v>5106</v>
      </c>
      <c r="E122" t="s">
        <v>1428</v>
      </c>
      <c r="F122" t="s">
        <v>1343</v>
      </c>
      <c r="G122" s="13">
        <v>1085896900</v>
      </c>
      <c r="H122" s="13">
        <v>1216400</v>
      </c>
      <c r="I122" s="13">
        <v>442500</v>
      </c>
      <c r="J122" s="13">
        <v>0</v>
      </c>
      <c r="K122" s="13">
        <v>0</v>
      </c>
      <c r="L122" s="13">
        <v>339100</v>
      </c>
      <c r="M122" s="13">
        <v>1998000</v>
      </c>
      <c r="N122" s="13">
        <v>16055200</v>
      </c>
      <c r="O122" s="13">
        <v>8403000</v>
      </c>
      <c r="P122" s="13">
        <v>0</v>
      </c>
      <c r="Q122" s="13">
        <v>-100</v>
      </c>
      <c r="R122" s="13">
        <v>3137000</v>
      </c>
      <c r="S122" s="13">
        <v>27595100</v>
      </c>
      <c r="T122" s="13">
        <v>17271600</v>
      </c>
      <c r="U122" s="13">
        <v>8845500</v>
      </c>
      <c r="V122" s="13">
        <v>0</v>
      </c>
      <c r="W122" s="13">
        <v>-100</v>
      </c>
      <c r="X122" s="13">
        <v>3476100</v>
      </c>
      <c r="Y122" s="13">
        <v>29593100</v>
      </c>
    </row>
    <row r="123" spans="2:25" x14ac:dyDescent="0.25">
      <c r="B123" s="2">
        <v>118</v>
      </c>
      <c r="C123" s="2">
        <v>2012</v>
      </c>
      <c r="D123" s="1">
        <v>5116</v>
      </c>
      <c r="E123" t="s">
        <v>1429</v>
      </c>
      <c r="F123" t="s">
        <v>1343</v>
      </c>
      <c r="G123" s="13">
        <v>130315700</v>
      </c>
      <c r="H123" s="13">
        <v>175900</v>
      </c>
      <c r="I123" s="13">
        <v>2238200</v>
      </c>
      <c r="J123" s="13">
        <v>0</v>
      </c>
      <c r="K123" s="13">
        <v>0</v>
      </c>
      <c r="L123" s="13">
        <v>122600</v>
      </c>
      <c r="M123" s="13">
        <v>2536700</v>
      </c>
      <c r="N123" s="13">
        <v>1054100</v>
      </c>
      <c r="O123" s="13">
        <v>1301800</v>
      </c>
      <c r="P123" s="13">
        <v>0</v>
      </c>
      <c r="Q123" s="13">
        <v>100</v>
      </c>
      <c r="R123" s="13">
        <v>274900</v>
      </c>
      <c r="S123" s="13">
        <v>2630900</v>
      </c>
      <c r="T123" s="13">
        <v>1230000</v>
      </c>
      <c r="U123" s="13">
        <v>3540000</v>
      </c>
      <c r="V123" s="13">
        <v>0</v>
      </c>
      <c r="W123" s="13">
        <v>100</v>
      </c>
      <c r="X123" s="13">
        <v>397500</v>
      </c>
      <c r="Y123" s="13">
        <v>5167600</v>
      </c>
    </row>
    <row r="124" spans="2:25" x14ac:dyDescent="0.25">
      <c r="B124" s="2">
        <v>119</v>
      </c>
      <c r="C124" s="2">
        <v>2012</v>
      </c>
      <c r="D124" s="1">
        <v>5126</v>
      </c>
      <c r="E124" t="s">
        <v>1430</v>
      </c>
      <c r="F124" t="s">
        <v>1343</v>
      </c>
      <c r="G124" s="13">
        <v>641048400</v>
      </c>
      <c r="H124" s="13">
        <v>600000</v>
      </c>
      <c r="I124" s="13">
        <v>1055900</v>
      </c>
      <c r="J124" s="13">
        <v>0</v>
      </c>
      <c r="K124" s="13">
        <v>0</v>
      </c>
      <c r="L124" s="13">
        <v>229400</v>
      </c>
      <c r="M124" s="13">
        <v>1885300</v>
      </c>
      <c r="N124" s="13">
        <v>2373300</v>
      </c>
      <c r="O124" s="13">
        <v>2024000</v>
      </c>
      <c r="P124" s="13">
        <v>0</v>
      </c>
      <c r="Q124" s="13">
        <v>-100</v>
      </c>
      <c r="R124" s="13">
        <v>985400</v>
      </c>
      <c r="S124" s="13">
        <v>5382600</v>
      </c>
      <c r="T124" s="13">
        <v>2973300</v>
      </c>
      <c r="U124" s="13">
        <v>3079900</v>
      </c>
      <c r="V124" s="13">
        <v>0</v>
      </c>
      <c r="W124" s="13">
        <v>-100</v>
      </c>
      <c r="X124" s="13">
        <v>1214800</v>
      </c>
      <c r="Y124" s="13">
        <v>7267900</v>
      </c>
    </row>
    <row r="125" spans="2:25" x14ac:dyDescent="0.25">
      <c r="B125" s="2">
        <v>120</v>
      </c>
      <c r="C125" s="2">
        <v>2012</v>
      </c>
      <c r="D125" s="1">
        <v>5136</v>
      </c>
      <c r="E125" t="s">
        <v>1431</v>
      </c>
      <c r="F125" t="s">
        <v>1343</v>
      </c>
      <c r="G125" s="13">
        <v>1353369900</v>
      </c>
      <c r="H125" s="13">
        <v>1791100</v>
      </c>
      <c r="I125" s="13">
        <v>7376400</v>
      </c>
      <c r="J125" s="13">
        <v>0</v>
      </c>
      <c r="K125" s="13">
        <v>1436400</v>
      </c>
      <c r="L125" s="13">
        <v>1174900</v>
      </c>
      <c r="M125" s="13">
        <v>11778800</v>
      </c>
      <c r="N125" s="13">
        <v>16523500</v>
      </c>
      <c r="O125" s="13">
        <v>8499200</v>
      </c>
      <c r="P125" s="13">
        <v>3000</v>
      </c>
      <c r="Q125" s="13">
        <v>0</v>
      </c>
      <c r="R125" s="13">
        <v>4638400</v>
      </c>
      <c r="S125" s="13">
        <v>29664100</v>
      </c>
      <c r="T125" s="13">
        <v>18314600</v>
      </c>
      <c r="U125" s="13">
        <v>15875600</v>
      </c>
      <c r="V125" s="13">
        <v>3000</v>
      </c>
      <c r="W125" s="13">
        <v>1436400</v>
      </c>
      <c r="X125" s="13">
        <v>5813300</v>
      </c>
      <c r="Y125" s="13">
        <v>41442900</v>
      </c>
    </row>
    <row r="126" spans="2:25" x14ac:dyDescent="0.25">
      <c r="B126" s="2">
        <v>121</v>
      </c>
      <c r="C126" s="2">
        <v>2012</v>
      </c>
      <c r="D126" s="1">
        <v>5171</v>
      </c>
      <c r="E126" t="s">
        <v>1432</v>
      </c>
      <c r="F126" t="s">
        <v>1343</v>
      </c>
      <c r="G126" s="13">
        <v>172070500</v>
      </c>
      <c r="H126" s="13">
        <v>433800</v>
      </c>
      <c r="I126" s="13">
        <v>529700</v>
      </c>
      <c r="J126" s="13">
        <v>0</v>
      </c>
      <c r="K126" s="13">
        <v>0</v>
      </c>
      <c r="L126" s="13">
        <v>240000</v>
      </c>
      <c r="M126" s="13">
        <v>1203500</v>
      </c>
      <c r="N126" s="13">
        <v>2390100</v>
      </c>
      <c r="O126" s="13">
        <v>1865300</v>
      </c>
      <c r="P126" s="13">
        <v>0</v>
      </c>
      <c r="Q126" s="13">
        <v>0</v>
      </c>
      <c r="R126" s="13">
        <v>227400</v>
      </c>
      <c r="S126" s="13">
        <v>4482800</v>
      </c>
      <c r="T126" s="13">
        <v>2823900</v>
      </c>
      <c r="U126" s="13">
        <v>2395000</v>
      </c>
      <c r="V126" s="13">
        <v>0</v>
      </c>
      <c r="W126" s="13">
        <v>0</v>
      </c>
      <c r="X126" s="13">
        <v>467400</v>
      </c>
      <c r="Y126" s="13">
        <v>5686300</v>
      </c>
    </row>
    <row r="127" spans="2:25" x14ac:dyDescent="0.25">
      <c r="B127" s="2">
        <v>122</v>
      </c>
      <c r="C127" s="2">
        <v>2012</v>
      </c>
      <c r="D127" s="1">
        <v>5178</v>
      </c>
      <c r="E127" t="s">
        <v>1433</v>
      </c>
      <c r="F127" t="s">
        <v>1343</v>
      </c>
      <c r="G127" s="13">
        <v>1005797300</v>
      </c>
      <c r="H127" s="13">
        <v>364500</v>
      </c>
      <c r="I127" s="13">
        <v>1319700</v>
      </c>
      <c r="J127" s="13">
        <v>0</v>
      </c>
      <c r="K127" s="13">
        <v>0</v>
      </c>
      <c r="L127" s="13">
        <v>1007600</v>
      </c>
      <c r="M127" s="13">
        <v>2691800</v>
      </c>
      <c r="N127" s="13">
        <v>8102200</v>
      </c>
      <c r="O127" s="13">
        <v>3024300</v>
      </c>
      <c r="P127" s="13">
        <v>0</v>
      </c>
      <c r="Q127" s="13">
        <v>0</v>
      </c>
      <c r="R127" s="13">
        <v>2587800</v>
      </c>
      <c r="S127" s="13">
        <v>13714300</v>
      </c>
      <c r="T127" s="13">
        <v>8466700</v>
      </c>
      <c r="U127" s="13">
        <v>4344000</v>
      </c>
      <c r="V127" s="13">
        <v>0</v>
      </c>
      <c r="W127" s="13">
        <v>0</v>
      </c>
      <c r="X127" s="13">
        <v>3595400</v>
      </c>
      <c r="Y127" s="13">
        <v>16406100</v>
      </c>
    </row>
    <row r="128" spans="2:25" x14ac:dyDescent="0.25">
      <c r="B128" s="2">
        <v>123</v>
      </c>
      <c r="C128" s="2">
        <v>2012</v>
      </c>
      <c r="D128" s="1">
        <v>5191</v>
      </c>
      <c r="E128" t="s">
        <v>1425</v>
      </c>
      <c r="F128" t="s">
        <v>1343</v>
      </c>
      <c r="G128" s="13">
        <v>187014500</v>
      </c>
      <c r="H128" s="13">
        <v>1196100</v>
      </c>
      <c r="I128" s="13">
        <v>609000</v>
      </c>
      <c r="J128" s="13">
        <v>0</v>
      </c>
      <c r="K128" s="13">
        <v>0</v>
      </c>
      <c r="L128" s="13">
        <v>199000</v>
      </c>
      <c r="M128" s="13">
        <v>2004100</v>
      </c>
      <c r="N128" s="13">
        <v>1220600</v>
      </c>
      <c r="O128" s="13">
        <v>529800</v>
      </c>
      <c r="P128" s="13">
        <v>0</v>
      </c>
      <c r="Q128" s="13">
        <v>0</v>
      </c>
      <c r="R128" s="13">
        <v>540700</v>
      </c>
      <c r="S128" s="13">
        <v>2291100</v>
      </c>
      <c r="T128" s="13">
        <v>2416700</v>
      </c>
      <c r="U128" s="13">
        <v>1138800</v>
      </c>
      <c r="V128" s="13">
        <v>0</v>
      </c>
      <c r="W128" s="13">
        <v>0</v>
      </c>
      <c r="X128" s="13">
        <v>739700</v>
      </c>
      <c r="Y128" s="13">
        <v>4295200</v>
      </c>
    </row>
    <row r="129" spans="2:25" x14ac:dyDescent="0.25">
      <c r="B129" s="2">
        <v>124</v>
      </c>
      <c r="C129" s="2">
        <v>2012</v>
      </c>
      <c r="D129" s="1">
        <v>5216</v>
      </c>
      <c r="E129" t="s">
        <v>1434</v>
      </c>
      <c r="F129" t="s">
        <v>1344</v>
      </c>
      <c r="G129" s="13">
        <v>1733547000</v>
      </c>
      <c r="H129" s="13">
        <v>4418300</v>
      </c>
      <c r="I129" s="13">
        <v>7146300</v>
      </c>
      <c r="J129" s="13">
        <v>0</v>
      </c>
      <c r="K129" s="13">
        <v>0</v>
      </c>
      <c r="L129" s="13">
        <v>1541200</v>
      </c>
      <c r="M129" s="13">
        <v>13105800</v>
      </c>
      <c r="N129" s="13">
        <v>24206800</v>
      </c>
      <c r="O129" s="13">
        <v>19207600</v>
      </c>
      <c r="P129" s="13">
        <v>0</v>
      </c>
      <c r="Q129" s="13">
        <v>700</v>
      </c>
      <c r="R129" s="13">
        <v>1228700</v>
      </c>
      <c r="S129" s="13">
        <v>44643800</v>
      </c>
      <c r="T129" s="13">
        <v>28625100</v>
      </c>
      <c r="U129" s="13">
        <v>26353900</v>
      </c>
      <c r="V129" s="13">
        <v>0</v>
      </c>
      <c r="W129" s="13">
        <v>700</v>
      </c>
      <c r="X129" s="13">
        <v>2769900</v>
      </c>
      <c r="Y129" s="13">
        <v>57749600</v>
      </c>
    </row>
    <row r="130" spans="2:25" x14ac:dyDescent="0.25">
      <c r="B130" s="2">
        <v>125</v>
      </c>
      <c r="C130" s="2">
        <v>2012</v>
      </c>
      <c r="D130" s="1">
        <v>5231</v>
      </c>
      <c r="E130" t="s">
        <v>1415</v>
      </c>
      <c r="F130" t="s">
        <v>1344</v>
      </c>
      <c r="G130" s="13">
        <v>5625397900</v>
      </c>
      <c r="H130" s="13">
        <v>12977500</v>
      </c>
      <c r="I130" s="13">
        <v>74880800</v>
      </c>
      <c r="J130" s="13">
        <v>25500</v>
      </c>
      <c r="K130" s="13">
        <v>0</v>
      </c>
      <c r="L130" s="13">
        <v>17411300</v>
      </c>
      <c r="M130" s="13">
        <v>105295100</v>
      </c>
      <c r="N130" s="13">
        <v>91376000</v>
      </c>
      <c r="O130" s="13">
        <v>34886900</v>
      </c>
      <c r="P130" s="13">
        <v>0</v>
      </c>
      <c r="Q130" s="13">
        <v>-9700</v>
      </c>
      <c r="R130" s="13">
        <v>29222400</v>
      </c>
      <c r="S130" s="13">
        <v>155475600</v>
      </c>
      <c r="T130" s="13">
        <v>104353500</v>
      </c>
      <c r="U130" s="13">
        <v>109767700</v>
      </c>
      <c r="V130" s="13">
        <v>25500</v>
      </c>
      <c r="W130" s="13">
        <v>-9700</v>
      </c>
      <c r="X130" s="13">
        <v>46633700</v>
      </c>
      <c r="Y130" s="13">
        <v>260770700</v>
      </c>
    </row>
    <row r="131" spans="2:25" x14ac:dyDescent="0.25">
      <c r="B131" s="2">
        <v>126</v>
      </c>
      <c r="C131" s="2">
        <v>2012</v>
      </c>
      <c r="D131" s="1">
        <v>6002</v>
      </c>
      <c r="E131" t="s">
        <v>1435</v>
      </c>
      <c r="F131" t="s">
        <v>1325</v>
      </c>
      <c r="G131" s="13">
        <v>36534100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31800</v>
      </c>
      <c r="O131" s="13">
        <v>21100</v>
      </c>
      <c r="P131" s="13">
        <v>0</v>
      </c>
      <c r="Q131" s="13">
        <v>0</v>
      </c>
      <c r="R131" s="13">
        <v>104400</v>
      </c>
      <c r="S131" s="13">
        <v>157300</v>
      </c>
      <c r="T131" s="13">
        <v>31800</v>
      </c>
      <c r="U131" s="13">
        <v>21100</v>
      </c>
      <c r="V131" s="13">
        <v>0</v>
      </c>
      <c r="W131" s="13">
        <v>0</v>
      </c>
      <c r="X131" s="13">
        <v>104400</v>
      </c>
      <c r="Y131" s="13">
        <v>157300</v>
      </c>
    </row>
    <row r="132" spans="2:25" x14ac:dyDescent="0.25">
      <c r="B132" s="2">
        <v>127</v>
      </c>
      <c r="C132" s="2">
        <v>2012</v>
      </c>
      <c r="D132" s="1">
        <v>6004</v>
      </c>
      <c r="E132" t="s">
        <v>1436</v>
      </c>
      <c r="F132" t="s">
        <v>1325</v>
      </c>
      <c r="G132" s="13">
        <v>48667600</v>
      </c>
      <c r="H132" s="13">
        <v>0</v>
      </c>
      <c r="I132" s="13">
        <v>0</v>
      </c>
      <c r="J132" s="13">
        <v>0</v>
      </c>
      <c r="K132" s="13">
        <v>0</v>
      </c>
      <c r="L132" s="13">
        <v>0</v>
      </c>
      <c r="M132" s="13">
        <v>0</v>
      </c>
      <c r="N132" s="13">
        <v>81200</v>
      </c>
      <c r="O132" s="13">
        <v>31600</v>
      </c>
      <c r="P132" s="13">
        <v>43600</v>
      </c>
      <c r="Q132" s="13">
        <v>0</v>
      </c>
      <c r="R132" s="13">
        <v>107100</v>
      </c>
      <c r="S132" s="13">
        <v>263500</v>
      </c>
      <c r="T132" s="13">
        <v>81200</v>
      </c>
      <c r="U132" s="13">
        <v>31600</v>
      </c>
      <c r="V132" s="13">
        <v>43600</v>
      </c>
      <c r="W132" s="13">
        <v>0</v>
      </c>
      <c r="X132" s="13">
        <v>107100</v>
      </c>
      <c r="Y132" s="13">
        <v>263500</v>
      </c>
    </row>
    <row r="133" spans="2:25" x14ac:dyDescent="0.25">
      <c r="B133" s="2">
        <v>128</v>
      </c>
      <c r="C133" s="2">
        <v>2012</v>
      </c>
      <c r="D133" s="1">
        <v>6006</v>
      </c>
      <c r="E133" t="s">
        <v>1437</v>
      </c>
      <c r="F133" t="s">
        <v>1325</v>
      </c>
      <c r="G133" s="13">
        <v>57439200</v>
      </c>
      <c r="H133" s="13">
        <v>0</v>
      </c>
      <c r="I133" s="13">
        <v>0</v>
      </c>
      <c r="J133" s="13">
        <v>0</v>
      </c>
      <c r="K133" s="13">
        <v>0</v>
      </c>
      <c r="L133" s="13">
        <v>0</v>
      </c>
      <c r="M133" s="13">
        <v>0</v>
      </c>
      <c r="N133" s="13">
        <v>139300</v>
      </c>
      <c r="O133" s="13">
        <v>74500</v>
      </c>
      <c r="P133" s="13">
        <v>10100</v>
      </c>
      <c r="Q133" s="13">
        <v>-30800</v>
      </c>
      <c r="R133" s="13">
        <v>951200</v>
      </c>
      <c r="S133" s="13">
        <v>1144300</v>
      </c>
      <c r="T133" s="13">
        <v>139300</v>
      </c>
      <c r="U133" s="13">
        <v>74500</v>
      </c>
      <c r="V133" s="13">
        <v>10100</v>
      </c>
      <c r="W133" s="13">
        <v>-30800</v>
      </c>
      <c r="X133" s="13">
        <v>951200</v>
      </c>
      <c r="Y133" s="13">
        <v>1144300</v>
      </c>
    </row>
    <row r="134" spans="2:25" x14ac:dyDescent="0.25">
      <c r="B134" s="2">
        <v>129</v>
      </c>
      <c r="C134" s="2">
        <v>2012</v>
      </c>
      <c r="D134" s="1">
        <v>6008</v>
      </c>
      <c r="E134" t="s">
        <v>1438</v>
      </c>
      <c r="F134" t="s">
        <v>1325</v>
      </c>
      <c r="G134" s="13">
        <v>24520900</v>
      </c>
      <c r="H134" s="13">
        <v>1000</v>
      </c>
      <c r="I134" s="13">
        <v>4000</v>
      </c>
      <c r="J134" s="13">
        <v>0</v>
      </c>
      <c r="K134" s="13">
        <v>0</v>
      </c>
      <c r="L134" s="13">
        <v>300</v>
      </c>
      <c r="M134" s="13">
        <v>5300</v>
      </c>
      <c r="N134" s="13">
        <v>0</v>
      </c>
      <c r="O134" s="13">
        <v>4100</v>
      </c>
      <c r="P134" s="13">
        <v>0</v>
      </c>
      <c r="Q134" s="13">
        <v>0</v>
      </c>
      <c r="R134" s="13">
        <v>182100</v>
      </c>
      <c r="S134" s="13">
        <v>186200</v>
      </c>
      <c r="T134" s="13">
        <v>1000</v>
      </c>
      <c r="U134" s="13">
        <v>8100</v>
      </c>
      <c r="V134" s="13">
        <v>0</v>
      </c>
      <c r="W134" s="13">
        <v>0</v>
      </c>
      <c r="X134" s="13">
        <v>182400</v>
      </c>
      <c r="Y134" s="13">
        <v>191500</v>
      </c>
    </row>
    <row r="135" spans="2:25" x14ac:dyDescent="0.25">
      <c r="B135" s="2">
        <v>130</v>
      </c>
      <c r="C135" s="2">
        <v>2012</v>
      </c>
      <c r="D135" s="1">
        <v>6010</v>
      </c>
      <c r="E135" t="s">
        <v>1439</v>
      </c>
      <c r="F135" t="s">
        <v>1325</v>
      </c>
      <c r="G135" s="13">
        <v>32609600</v>
      </c>
      <c r="H135" s="13">
        <v>0</v>
      </c>
      <c r="I135" s="13">
        <v>0</v>
      </c>
      <c r="J135" s="13">
        <v>0</v>
      </c>
      <c r="K135" s="13">
        <v>0</v>
      </c>
      <c r="L135" s="13">
        <v>0</v>
      </c>
      <c r="M135" s="13">
        <v>0</v>
      </c>
      <c r="N135" s="13">
        <v>10700</v>
      </c>
      <c r="O135" s="13">
        <v>5500</v>
      </c>
      <c r="P135" s="13">
        <v>0</v>
      </c>
      <c r="Q135" s="13">
        <v>-15600</v>
      </c>
      <c r="R135" s="13">
        <v>135500</v>
      </c>
      <c r="S135" s="13">
        <v>136100</v>
      </c>
      <c r="T135" s="13">
        <v>10700</v>
      </c>
      <c r="U135" s="13">
        <v>5500</v>
      </c>
      <c r="V135" s="13">
        <v>0</v>
      </c>
      <c r="W135" s="13">
        <v>-15600</v>
      </c>
      <c r="X135" s="13">
        <v>135500</v>
      </c>
      <c r="Y135" s="13">
        <v>136100</v>
      </c>
    </row>
    <row r="136" spans="2:25" x14ac:dyDescent="0.25">
      <c r="B136" s="2">
        <v>131</v>
      </c>
      <c r="C136" s="2">
        <v>2012</v>
      </c>
      <c r="D136" s="1">
        <v>6012</v>
      </c>
      <c r="E136" t="s">
        <v>1440</v>
      </c>
      <c r="F136" t="s">
        <v>1325</v>
      </c>
      <c r="G136" s="13">
        <v>31905000</v>
      </c>
      <c r="H136" s="13">
        <v>7600</v>
      </c>
      <c r="I136" s="13">
        <v>63200</v>
      </c>
      <c r="J136" s="13">
        <v>0</v>
      </c>
      <c r="K136" s="13">
        <v>0</v>
      </c>
      <c r="L136" s="13">
        <v>0</v>
      </c>
      <c r="M136" s="13">
        <v>70800</v>
      </c>
      <c r="N136" s="13">
        <v>9000</v>
      </c>
      <c r="O136" s="13">
        <v>0</v>
      </c>
      <c r="P136" s="13">
        <v>0</v>
      </c>
      <c r="Q136" s="13">
        <v>-13600</v>
      </c>
      <c r="R136" s="13">
        <v>37200</v>
      </c>
      <c r="S136" s="13">
        <v>32600</v>
      </c>
      <c r="T136" s="13">
        <v>16600</v>
      </c>
      <c r="U136" s="13">
        <v>63200</v>
      </c>
      <c r="V136" s="13">
        <v>0</v>
      </c>
      <c r="W136" s="13">
        <v>-13600</v>
      </c>
      <c r="X136" s="13">
        <v>37200</v>
      </c>
      <c r="Y136" s="13">
        <v>103400</v>
      </c>
    </row>
    <row r="137" spans="2:25" x14ac:dyDescent="0.25">
      <c r="B137" s="2">
        <v>132</v>
      </c>
      <c r="C137" s="2">
        <v>2012</v>
      </c>
      <c r="D137" s="1">
        <v>6014</v>
      </c>
      <c r="E137" t="s">
        <v>1441</v>
      </c>
      <c r="F137" t="s">
        <v>1325</v>
      </c>
      <c r="G137" s="13">
        <v>37297300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42900</v>
      </c>
      <c r="O137" s="13">
        <v>65300</v>
      </c>
      <c r="P137" s="13">
        <v>0</v>
      </c>
      <c r="Q137" s="13">
        <v>500</v>
      </c>
      <c r="R137" s="13">
        <v>15400</v>
      </c>
      <c r="S137" s="13">
        <v>124100</v>
      </c>
      <c r="T137" s="13">
        <v>42900</v>
      </c>
      <c r="U137" s="13">
        <v>65300</v>
      </c>
      <c r="V137" s="13">
        <v>0</v>
      </c>
      <c r="W137" s="13">
        <v>500</v>
      </c>
      <c r="X137" s="13">
        <v>15400</v>
      </c>
      <c r="Y137" s="13">
        <v>124100</v>
      </c>
    </row>
    <row r="138" spans="2:25" x14ac:dyDescent="0.25">
      <c r="B138" s="2">
        <v>133</v>
      </c>
      <c r="C138" s="2">
        <v>2012</v>
      </c>
      <c r="D138" s="1">
        <v>6016</v>
      </c>
      <c r="E138" t="s">
        <v>1442</v>
      </c>
      <c r="F138" t="s">
        <v>1325</v>
      </c>
      <c r="G138" s="13">
        <v>31967600</v>
      </c>
      <c r="H138" s="13">
        <v>0</v>
      </c>
      <c r="I138" s="13">
        <v>0</v>
      </c>
      <c r="J138" s="13">
        <v>0</v>
      </c>
      <c r="K138" s="13">
        <v>0</v>
      </c>
      <c r="L138" s="13">
        <v>0</v>
      </c>
      <c r="M138" s="13">
        <v>0</v>
      </c>
      <c r="N138" s="13">
        <v>8000</v>
      </c>
      <c r="O138" s="13">
        <v>0</v>
      </c>
      <c r="P138" s="13">
        <v>0</v>
      </c>
      <c r="Q138" s="13">
        <v>0</v>
      </c>
      <c r="R138" s="13">
        <v>280500</v>
      </c>
      <c r="S138" s="13">
        <v>288500</v>
      </c>
      <c r="T138" s="13">
        <v>8000</v>
      </c>
      <c r="U138" s="13">
        <v>0</v>
      </c>
      <c r="V138" s="13">
        <v>0</v>
      </c>
      <c r="W138" s="13">
        <v>0</v>
      </c>
      <c r="X138" s="13">
        <v>280500</v>
      </c>
      <c r="Y138" s="13">
        <v>288500</v>
      </c>
    </row>
    <row r="139" spans="2:25" x14ac:dyDescent="0.25">
      <c r="B139" s="2">
        <v>134</v>
      </c>
      <c r="C139" s="2">
        <v>2012</v>
      </c>
      <c r="D139" s="1">
        <v>6018</v>
      </c>
      <c r="E139" t="s">
        <v>1332</v>
      </c>
      <c r="F139" t="s">
        <v>1325</v>
      </c>
      <c r="G139" s="13">
        <v>25912000</v>
      </c>
      <c r="H139" s="13">
        <v>0</v>
      </c>
      <c r="I139" s="13">
        <v>0</v>
      </c>
      <c r="J139" s="13">
        <v>0</v>
      </c>
      <c r="K139" s="13">
        <v>0</v>
      </c>
      <c r="L139" s="13">
        <v>0</v>
      </c>
      <c r="M139" s="13">
        <v>0</v>
      </c>
      <c r="N139" s="13">
        <v>10500</v>
      </c>
      <c r="O139" s="13">
        <v>200</v>
      </c>
      <c r="P139" s="13">
        <v>0</v>
      </c>
      <c r="Q139" s="13">
        <v>0</v>
      </c>
      <c r="R139" s="13">
        <v>49400</v>
      </c>
      <c r="S139" s="13">
        <v>60100</v>
      </c>
      <c r="T139" s="13">
        <v>10500</v>
      </c>
      <c r="U139" s="13">
        <v>200</v>
      </c>
      <c r="V139" s="13">
        <v>0</v>
      </c>
      <c r="W139" s="13">
        <v>0</v>
      </c>
      <c r="X139" s="13">
        <v>49400</v>
      </c>
      <c r="Y139" s="13">
        <v>60100</v>
      </c>
    </row>
    <row r="140" spans="2:25" x14ac:dyDescent="0.25">
      <c r="B140" s="2">
        <v>135</v>
      </c>
      <c r="C140" s="2">
        <v>2012</v>
      </c>
      <c r="D140" s="1">
        <v>6020</v>
      </c>
      <c r="E140" t="s">
        <v>1443</v>
      </c>
      <c r="F140" t="s">
        <v>1325</v>
      </c>
      <c r="G140" s="13">
        <v>31952800</v>
      </c>
      <c r="H140" s="13">
        <v>0</v>
      </c>
      <c r="I140" s="13">
        <v>7600</v>
      </c>
      <c r="J140" s="13">
        <v>0</v>
      </c>
      <c r="K140" s="13">
        <v>0</v>
      </c>
      <c r="L140" s="13">
        <v>300</v>
      </c>
      <c r="M140" s="13">
        <v>7900</v>
      </c>
      <c r="N140" s="13">
        <v>0</v>
      </c>
      <c r="O140" s="13">
        <v>0</v>
      </c>
      <c r="P140" s="13">
        <v>0</v>
      </c>
      <c r="Q140" s="13">
        <v>0</v>
      </c>
      <c r="R140" s="13">
        <v>4400</v>
      </c>
      <c r="S140" s="13">
        <v>4400</v>
      </c>
      <c r="T140" s="13">
        <v>0</v>
      </c>
      <c r="U140" s="13">
        <v>7600</v>
      </c>
      <c r="V140" s="13">
        <v>0</v>
      </c>
      <c r="W140" s="13">
        <v>0</v>
      </c>
      <c r="X140" s="13">
        <v>4700</v>
      </c>
      <c r="Y140" s="13">
        <v>12300</v>
      </c>
    </row>
    <row r="141" spans="2:25" x14ac:dyDescent="0.25">
      <c r="B141" s="2">
        <v>136</v>
      </c>
      <c r="C141" s="2">
        <v>2012</v>
      </c>
      <c r="D141" s="1">
        <v>6022</v>
      </c>
      <c r="E141" t="s">
        <v>1444</v>
      </c>
      <c r="F141" t="s">
        <v>1325</v>
      </c>
      <c r="G141" s="13">
        <v>46613800</v>
      </c>
      <c r="H141" s="13">
        <v>7900</v>
      </c>
      <c r="I141" s="13">
        <v>37500</v>
      </c>
      <c r="J141" s="13">
        <v>0</v>
      </c>
      <c r="K141" s="13">
        <v>0</v>
      </c>
      <c r="L141" s="13">
        <v>500</v>
      </c>
      <c r="M141" s="13">
        <v>45900</v>
      </c>
      <c r="N141" s="13">
        <v>114000</v>
      </c>
      <c r="O141" s="13">
        <v>211300</v>
      </c>
      <c r="P141" s="13">
        <v>0</v>
      </c>
      <c r="Q141" s="13">
        <v>0</v>
      </c>
      <c r="R141" s="13">
        <v>46400</v>
      </c>
      <c r="S141" s="13">
        <v>371700</v>
      </c>
      <c r="T141" s="13">
        <v>121900</v>
      </c>
      <c r="U141" s="13">
        <v>248800</v>
      </c>
      <c r="V141" s="13">
        <v>0</v>
      </c>
      <c r="W141" s="13">
        <v>0</v>
      </c>
      <c r="X141" s="13">
        <v>46900</v>
      </c>
      <c r="Y141" s="13">
        <v>417600</v>
      </c>
    </row>
    <row r="142" spans="2:25" x14ac:dyDescent="0.25">
      <c r="B142" s="2">
        <v>137</v>
      </c>
      <c r="C142" s="2">
        <v>2012</v>
      </c>
      <c r="D142" s="1">
        <v>6024</v>
      </c>
      <c r="E142" t="s">
        <v>1445</v>
      </c>
      <c r="F142" t="s">
        <v>1325</v>
      </c>
      <c r="G142" s="13">
        <v>27790400</v>
      </c>
      <c r="H142" s="13">
        <v>0</v>
      </c>
      <c r="I142" s="13">
        <v>0</v>
      </c>
      <c r="J142" s="13">
        <v>0</v>
      </c>
      <c r="K142" s="13">
        <v>0</v>
      </c>
      <c r="L142" s="13">
        <v>0</v>
      </c>
      <c r="M142" s="13">
        <v>0</v>
      </c>
      <c r="N142" s="13">
        <v>13900</v>
      </c>
      <c r="O142" s="13">
        <v>47600</v>
      </c>
      <c r="P142" s="13">
        <v>0</v>
      </c>
      <c r="Q142" s="13">
        <v>-200</v>
      </c>
      <c r="R142" s="13">
        <v>102500</v>
      </c>
      <c r="S142" s="13">
        <v>163800</v>
      </c>
      <c r="T142" s="13">
        <v>13900</v>
      </c>
      <c r="U142" s="13">
        <v>47600</v>
      </c>
      <c r="V142" s="13">
        <v>0</v>
      </c>
      <c r="W142" s="13">
        <v>-200</v>
      </c>
      <c r="X142" s="13">
        <v>102500</v>
      </c>
      <c r="Y142" s="13">
        <v>163800</v>
      </c>
    </row>
    <row r="143" spans="2:25" x14ac:dyDescent="0.25">
      <c r="B143" s="2">
        <v>138</v>
      </c>
      <c r="C143" s="2">
        <v>2012</v>
      </c>
      <c r="D143" s="1">
        <v>6026</v>
      </c>
      <c r="E143" t="s">
        <v>1446</v>
      </c>
      <c r="F143" t="s">
        <v>1325</v>
      </c>
      <c r="G143" s="13">
        <v>36390700</v>
      </c>
      <c r="H143" s="13">
        <v>0</v>
      </c>
      <c r="I143" s="13">
        <v>3100</v>
      </c>
      <c r="J143" s="13">
        <v>0</v>
      </c>
      <c r="K143" s="13">
        <v>0</v>
      </c>
      <c r="L143" s="13">
        <v>100</v>
      </c>
      <c r="M143" s="13">
        <v>3200</v>
      </c>
      <c r="N143" s="13">
        <v>200</v>
      </c>
      <c r="O143" s="13">
        <v>15500</v>
      </c>
      <c r="P143" s="13">
        <v>0</v>
      </c>
      <c r="Q143" s="13">
        <v>0</v>
      </c>
      <c r="R143" s="13">
        <v>178200</v>
      </c>
      <c r="S143" s="13">
        <v>193900</v>
      </c>
      <c r="T143" s="13">
        <v>200</v>
      </c>
      <c r="U143" s="13">
        <v>18600</v>
      </c>
      <c r="V143" s="13">
        <v>0</v>
      </c>
      <c r="W143" s="13">
        <v>0</v>
      </c>
      <c r="X143" s="13">
        <v>178300</v>
      </c>
      <c r="Y143" s="13">
        <v>197100</v>
      </c>
    </row>
    <row r="144" spans="2:25" x14ac:dyDescent="0.25">
      <c r="B144" s="2">
        <v>139</v>
      </c>
      <c r="C144" s="2">
        <v>2012</v>
      </c>
      <c r="D144" s="1">
        <v>6028</v>
      </c>
      <c r="E144" t="s">
        <v>1447</v>
      </c>
      <c r="F144" t="s">
        <v>1325</v>
      </c>
      <c r="G144" s="13">
        <v>28738700</v>
      </c>
      <c r="H144" s="13">
        <v>0</v>
      </c>
      <c r="I144" s="13">
        <v>0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148000</v>
      </c>
      <c r="S144" s="13">
        <v>148000</v>
      </c>
      <c r="T144" s="13">
        <v>0</v>
      </c>
      <c r="U144" s="13">
        <v>0</v>
      </c>
      <c r="V144" s="13">
        <v>0</v>
      </c>
      <c r="W144" s="13">
        <v>0</v>
      </c>
      <c r="X144" s="13">
        <v>148000</v>
      </c>
      <c r="Y144" s="13">
        <v>148000</v>
      </c>
    </row>
    <row r="145" spans="2:25" x14ac:dyDescent="0.25">
      <c r="B145" s="2">
        <v>140</v>
      </c>
      <c r="C145" s="2">
        <v>2012</v>
      </c>
      <c r="D145" s="1">
        <v>6030</v>
      </c>
      <c r="E145" t="s">
        <v>1448</v>
      </c>
      <c r="F145" t="s">
        <v>1325</v>
      </c>
      <c r="G145" s="13">
        <v>42244800</v>
      </c>
      <c r="H145" s="13">
        <v>0</v>
      </c>
      <c r="I145" s="13">
        <v>16300</v>
      </c>
      <c r="J145" s="13">
        <v>0</v>
      </c>
      <c r="K145" s="13">
        <v>0</v>
      </c>
      <c r="L145" s="13">
        <v>100</v>
      </c>
      <c r="M145" s="13">
        <v>16400</v>
      </c>
      <c r="N145" s="13">
        <v>3000</v>
      </c>
      <c r="O145" s="13">
        <v>50300</v>
      </c>
      <c r="P145" s="13">
        <v>0</v>
      </c>
      <c r="Q145" s="13">
        <v>-10700</v>
      </c>
      <c r="R145" s="13">
        <v>361700</v>
      </c>
      <c r="S145" s="13">
        <v>404300</v>
      </c>
      <c r="T145" s="13">
        <v>3000</v>
      </c>
      <c r="U145" s="13">
        <v>66600</v>
      </c>
      <c r="V145" s="13">
        <v>0</v>
      </c>
      <c r="W145" s="13">
        <v>-10700</v>
      </c>
      <c r="X145" s="13">
        <v>361800</v>
      </c>
      <c r="Y145" s="13">
        <v>420700</v>
      </c>
    </row>
    <row r="146" spans="2:25" x14ac:dyDescent="0.25">
      <c r="B146" s="2">
        <v>141</v>
      </c>
      <c r="C146" s="2">
        <v>2012</v>
      </c>
      <c r="D146" s="1">
        <v>6032</v>
      </c>
      <c r="E146" t="s">
        <v>1449</v>
      </c>
      <c r="F146" t="s">
        <v>1325</v>
      </c>
      <c r="G146" s="13">
        <v>63973800</v>
      </c>
      <c r="H146" s="13">
        <v>400</v>
      </c>
      <c r="I146" s="13">
        <v>11000</v>
      </c>
      <c r="J146" s="13">
        <v>0</v>
      </c>
      <c r="K146" s="13">
        <v>0</v>
      </c>
      <c r="L146" s="13">
        <v>600</v>
      </c>
      <c r="M146" s="13">
        <v>12000</v>
      </c>
      <c r="N146" s="13">
        <v>47000</v>
      </c>
      <c r="O146" s="13">
        <v>86400</v>
      </c>
      <c r="P146" s="13">
        <v>0</v>
      </c>
      <c r="Q146" s="13">
        <v>100</v>
      </c>
      <c r="R146" s="13">
        <v>163300</v>
      </c>
      <c r="S146" s="13">
        <v>296800</v>
      </c>
      <c r="T146" s="13">
        <v>47400</v>
      </c>
      <c r="U146" s="13">
        <v>97400</v>
      </c>
      <c r="V146" s="13">
        <v>0</v>
      </c>
      <c r="W146" s="13">
        <v>100</v>
      </c>
      <c r="X146" s="13">
        <v>163900</v>
      </c>
      <c r="Y146" s="13">
        <v>308800</v>
      </c>
    </row>
    <row r="147" spans="2:25" x14ac:dyDescent="0.25">
      <c r="B147" s="2">
        <v>142</v>
      </c>
      <c r="C147" s="2">
        <v>2012</v>
      </c>
      <c r="D147" s="1">
        <v>6034</v>
      </c>
      <c r="E147" t="s">
        <v>1450</v>
      </c>
      <c r="F147" t="s">
        <v>1325</v>
      </c>
      <c r="G147" s="13">
        <v>44595400</v>
      </c>
      <c r="H147" s="13">
        <v>73900</v>
      </c>
      <c r="I147" s="13">
        <v>1678100</v>
      </c>
      <c r="J147" s="13">
        <v>0</v>
      </c>
      <c r="K147" s="13">
        <v>0</v>
      </c>
      <c r="L147" s="13">
        <v>367000</v>
      </c>
      <c r="M147" s="13">
        <v>2119000</v>
      </c>
      <c r="N147" s="13">
        <v>139200</v>
      </c>
      <c r="O147" s="13">
        <v>330200</v>
      </c>
      <c r="P147" s="13">
        <v>0</v>
      </c>
      <c r="Q147" s="13">
        <v>-135400</v>
      </c>
      <c r="R147" s="13">
        <v>196100</v>
      </c>
      <c r="S147" s="13">
        <v>530100</v>
      </c>
      <c r="T147" s="13">
        <v>213100</v>
      </c>
      <c r="U147" s="13">
        <v>2008300</v>
      </c>
      <c r="V147" s="13">
        <v>0</v>
      </c>
      <c r="W147" s="13">
        <v>-135400</v>
      </c>
      <c r="X147" s="13">
        <v>563100</v>
      </c>
      <c r="Y147" s="13">
        <v>2649100</v>
      </c>
    </row>
    <row r="148" spans="2:25" x14ac:dyDescent="0.25">
      <c r="B148" s="2">
        <v>143</v>
      </c>
      <c r="C148" s="2">
        <v>2012</v>
      </c>
      <c r="D148" s="1">
        <v>6111</v>
      </c>
      <c r="E148" t="s">
        <v>1451</v>
      </c>
      <c r="F148" t="s">
        <v>1343</v>
      </c>
      <c r="G148" s="13">
        <v>22727400</v>
      </c>
      <c r="H148" s="13">
        <v>120300</v>
      </c>
      <c r="I148" s="13">
        <v>497400</v>
      </c>
      <c r="J148" s="13">
        <v>0</v>
      </c>
      <c r="K148" s="13">
        <v>0</v>
      </c>
      <c r="L148" s="13">
        <v>23100</v>
      </c>
      <c r="M148" s="13">
        <v>640800</v>
      </c>
      <c r="N148" s="13">
        <v>162800</v>
      </c>
      <c r="O148" s="13">
        <v>64800</v>
      </c>
      <c r="P148" s="13">
        <v>0</v>
      </c>
      <c r="Q148" s="13">
        <v>-2400</v>
      </c>
      <c r="R148" s="13">
        <v>12900</v>
      </c>
      <c r="S148" s="13">
        <v>238100</v>
      </c>
      <c r="T148" s="13">
        <v>283100</v>
      </c>
      <c r="U148" s="13">
        <v>562200</v>
      </c>
      <c r="V148" s="13">
        <v>0</v>
      </c>
      <c r="W148" s="13">
        <v>-2400</v>
      </c>
      <c r="X148" s="13">
        <v>36000</v>
      </c>
      <c r="Y148" s="13">
        <v>878900</v>
      </c>
    </row>
    <row r="149" spans="2:25" x14ac:dyDescent="0.25">
      <c r="B149" s="2">
        <v>144</v>
      </c>
      <c r="C149" s="2">
        <v>2012</v>
      </c>
      <c r="D149" s="1">
        <v>6154</v>
      </c>
      <c r="E149" t="s">
        <v>1449</v>
      </c>
      <c r="F149" t="s">
        <v>1343</v>
      </c>
      <c r="G149" s="13">
        <v>18401700</v>
      </c>
      <c r="H149" s="13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185400</v>
      </c>
      <c r="O149" s="13">
        <v>24000</v>
      </c>
      <c r="P149" s="13">
        <v>0</v>
      </c>
      <c r="Q149" s="13">
        <v>0</v>
      </c>
      <c r="R149" s="13">
        <v>41100</v>
      </c>
      <c r="S149" s="13">
        <v>250500</v>
      </c>
      <c r="T149" s="13">
        <v>185400</v>
      </c>
      <c r="U149" s="13">
        <v>24000</v>
      </c>
      <c r="V149" s="13">
        <v>0</v>
      </c>
      <c r="W149" s="13">
        <v>0</v>
      </c>
      <c r="X149" s="13">
        <v>41100</v>
      </c>
      <c r="Y149" s="13">
        <v>250500</v>
      </c>
    </row>
    <row r="150" spans="2:25" x14ac:dyDescent="0.25">
      <c r="B150" s="2">
        <v>145</v>
      </c>
      <c r="C150" s="2">
        <v>2012</v>
      </c>
      <c r="D150" s="1">
        <v>6201</v>
      </c>
      <c r="E150" t="s">
        <v>1435</v>
      </c>
      <c r="F150" t="s">
        <v>1344</v>
      </c>
      <c r="G150" s="13">
        <v>53710000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1264900</v>
      </c>
      <c r="O150" s="13">
        <v>143400</v>
      </c>
      <c r="P150" s="13">
        <v>122500</v>
      </c>
      <c r="Q150" s="13">
        <v>0</v>
      </c>
      <c r="R150" s="13">
        <v>395500</v>
      </c>
      <c r="S150" s="13">
        <v>1926300</v>
      </c>
      <c r="T150" s="13">
        <v>1264900</v>
      </c>
      <c r="U150" s="13">
        <v>143400</v>
      </c>
      <c r="V150" s="13">
        <v>122500</v>
      </c>
      <c r="W150" s="13">
        <v>0</v>
      </c>
      <c r="X150" s="13">
        <v>395500</v>
      </c>
      <c r="Y150" s="13">
        <v>1926300</v>
      </c>
    </row>
    <row r="151" spans="2:25" x14ac:dyDescent="0.25">
      <c r="B151" s="2">
        <v>146</v>
      </c>
      <c r="C151" s="2">
        <v>2012</v>
      </c>
      <c r="D151" s="1">
        <v>6206</v>
      </c>
      <c r="E151" t="s">
        <v>1452</v>
      </c>
      <c r="F151" t="s">
        <v>1344</v>
      </c>
      <c r="G151" s="13">
        <v>64056500</v>
      </c>
      <c r="H151" s="13">
        <v>0</v>
      </c>
      <c r="I151" s="13">
        <v>0</v>
      </c>
      <c r="J151" s="13">
        <v>0</v>
      </c>
      <c r="K151" s="13">
        <v>0</v>
      </c>
      <c r="L151" s="13">
        <v>0</v>
      </c>
      <c r="M151" s="13">
        <v>0</v>
      </c>
      <c r="N151" s="13">
        <v>45300</v>
      </c>
      <c r="O151" s="13">
        <v>79500</v>
      </c>
      <c r="P151" s="13">
        <v>0</v>
      </c>
      <c r="Q151" s="13">
        <v>0</v>
      </c>
      <c r="R151" s="13">
        <v>32300</v>
      </c>
      <c r="S151" s="13">
        <v>157100</v>
      </c>
      <c r="T151" s="13">
        <v>45300</v>
      </c>
      <c r="U151" s="13">
        <v>79500</v>
      </c>
      <c r="V151" s="13">
        <v>0</v>
      </c>
      <c r="W151" s="13">
        <v>0</v>
      </c>
      <c r="X151" s="13">
        <v>32300</v>
      </c>
      <c r="Y151" s="13">
        <v>157100</v>
      </c>
    </row>
    <row r="152" spans="2:25" x14ac:dyDescent="0.25">
      <c r="B152" s="2">
        <v>147</v>
      </c>
      <c r="C152" s="2">
        <v>2012</v>
      </c>
      <c r="D152" s="1">
        <v>6226</v>
      </c>
      <c r="E152" t="s">
        <v>1453</v>
      </c>
      <c r="F152" t="s">
        <v>1344</v>
      </c>
      <c r="G152" s="13">
        <v>49409600</v>
      </c>
      <c r="H152" s="13">
        <v>0</v>
      </c>
      <c r="I152" s="13">
        <v>0</v>
      </c>
      <c r="J152" s="13">
        <v>0</v>
      </c>
      <c r="K152" s="13">
        <v>0</v>
      </c>
      <c r="L152" s="13">
        <v>0</v>
      </c>
      <c r="M152" s="13">
        <v>0</v>
      </c>
      <c r="N152" s="13">
        <v>390800</v>
      </c>
      <c r="O152" s="13">
        <v>124400</v>
      </c>
      <c r="P152" s="13">
        <v>2200</v>
      </c>
      <c r="Q152" s="13">
        <v>96200</v>
      </c>
      <c r="R152" s="13">
        <v>192700</v>
      </c>
      <c r="S152" s="13">
        <v>806300</v>
      </c>
      <c r="T152" s="13">
        <v>390800</v>
      </c>
      <c r="U152" s="13">
        <v>124400</v>
      </c>
      <c r="V152" s="13">
        <v>2200</v>
      </c>
      <c r="W152" s="13">
        <v>96200</v>
      </c>
      <c r="X152" s="13">
        <v>192700</v>
      </c>
      <c r="Y152" s="13">
        <v>806300</v>
      </c>
    </row>
    <row r="153" spans="2:25" x14ac:dyDescent="0.25">
      <c r="B153" s="2">
        <v>148</v>
      </c>
      <c r="C153" s="2">
        <v>2012</v>
      </c>
      <c r="D153" s="1">
        <v>6251</v>
      </c>
      <c r="E153" t="s">
        <v>1446</v>
      </c>
      <c r="F153" t="s">
        <v>1344</v>
      </c>
      <c r="G153" s="13">
        <v>135708200</v>
      </c>
      <c r="H153" s="13">
        <v>137100</v>
      </c>
      <c r="I153" s="13">
        <v>499800</v>
      </c>
      <c r="J153" s="13">
        <v>0</v>
      </c>
      <c r="K153" s="13">
        <v>0</v>
      </c>
      <c r="L153" s="13">
        <v>23600</v>
      </c>
      <c r="M153" s="13">
        <v>660500</v>
      </c>
      <c r="N153" s="13">
        <v>3235100</v>
      </c>
      <c r="O153" s="13">
        <v>726700</v>
      </c>
      <c r="P153" s="13">
        <v>0</v>
      </c>
      <c r="Q153" s="13">
        <v>0</v>
      </c>
      <c r="R153" s="13">
        <v>88500</v>
      </c>
      <c r="S153" s="13">
        <v>4050300</v>
      </c>
      <c r="T153" s="13">
        <v>3372200</v>
      </c>
      <c r="U153" s="13">
        <v>1226500</v>
      </c>
      <c r="V153" s="13">
        <v>0</v>
      </c>
      <c r="W153" s="13">
        <v>0</v>
      </c>
      <c r="X153" s="13">
        <v>112100</v>
      </c>
      <c r="Y153" s="13">
        <v>4710800</v>
      </c>
    </row>
    <row r="154" spans="2:25" x14ac:dyDescent="0.25">
      <c r="B154" s="2">
        <v>149</v>
      </c>
      <c r="C154" s="2">
        <v>2012</v>
      </c>
      <c r="D154" s="1">
        <v>7002</v>
      </c>
      <c r="E154" t="s">
        <v>1454</v>
      </c>
      <c r="F154" t="s">
        <v>1325</v>
      </c>
      <c r="G154" s="13">
        <v>32643600</v>
      </c>
      <c r="H154" s="13">
        <v>0</v>
      </c>
      <c r="I154" s="13">
        <v>0</v>
      </c>
      <c r="J154" s="13">
        <v>0</v>
      </c>
      <c r="K154" s="13">
        <v>0</v>
      </c>
      <c r="L154" s="13">
        <v>0</v>
      </c>
      <c r="M154" s="13">
        <v>0</v>
      </c>
      <c r="N154" s="13">
        <v>4600</v>
      </c>
      <c r="O154" s="13">
        <v>11400</v>
      </c>
      <c r="P154" s="13">
        <v>0</v>
      </c>
      <c r="Q154" s="13">
        <v>0</v>
      </c>
      <c r="R154" s="13">
        <v>54800</v>
      </c>
      <c r="S154" s="13">
        <v>70800</v>
      </c>
      <c r="T154" s="13">
        <v>4600</v>
      </c>
      <c r="U154" s="13">
        <v>11400</v>
      </c>
      <c r="V154" s="13">
        <v>0</v>
      </c>
      <c r="W154" s="13">
        <v>0</v>
      </c>
      <c r="X154" s="13">
        <v>54800</v>
      </c>
      <c r="Y154" s="13">
        <v>70800</v>
      </c>
    </row>
    <row r="155" spans="2:25" x14ac:dyDescent="0.25">
      <c r="B155" s="2">
        <v>150</v>
      </c>
      <c r="C155" s="2">
        <v>2012</v>
      </c>
      <c r="D155" s="1">
        <v>7004</v>
      </c>
      <c r="E155" t="s">
        <v>1455</v>
      </c>
      <c r="F155" t="s">
        <v>1325</v>
      </c>
      <c r="G155" s="13">
        <v>37809400</v>
      </c>
      <c r="H155" s="13">
        <v>0</v>
      </c>
      <c r="I155" s="13">
        <v>0</v>
      </c>
      <c r="J155" s="13">
        <v>0</v>
      </c>
      <c r="K155" s="13">
        <v>0</v>
      </c>
      <c r="L155" s="13">
        <v>0</v>
      </c>
      <c r="M155" s="13">
        <v>0</v>
      </c>
      <c r="N155" s="13">
        <v>14200</v>
      </c>
      <c r="O155" s="13">
        <v>0</v>
      </c>
      <c r="P155" s="13">
        <v>0</v>
      </c>
      <c r="Q155" s="13">
        <v>-500</v>
      </c>
      <c r="R155" s="13">
        <v>26800</v>
      </c>
      <c r="S155" s="13">
        <v>40500</v>
      </c>
      <c r="T155" s="13">
        <v>14200</v>
      </c>
      <c r="U155" s="13">
        <v>0</v>
      </c>
      <c r="V155" s="13">
        <v>0</v>
      </c>
      <c r="W155" s="13">
        <v>-500</v>
      </c>
      <c r="X155" s="13">
        <v>26800</v>
      </c>
      <c r="Y155" s="13">
        <v>40500</v>
      </c>
    </row>
    <row r="156" spans="2:25" x14ac:dyDescent="0.25">
      <c r="B156" s="2">
        <v>151</v>
      </c>
      <c r="C156" s="2">
        <v>2012</v>
      </c>
      <c r="D156" s="1">
        <v>7006</v>
      </c>
      <c r="E156" t="s">
        <v>1456</v>
      </c>
      <c r="F156" t="s">
        <v>1325</v>
      </c>
      <c r="G156" s="13">
        <v>86589300</v>
      </c>
      <c r="H156" s="13">
        <v>400</v>
      </c>
      <c r="I156" s="13">
        <v>1600</v>
      </c>
      <c r="J156" s="13">
        <v>0</v>
      </c>
      <c r="K156" s="13">
        <v>0</v>
      </c>
      <c r="L156" s="13">
        <v>200</v>
      </c>
      <c r="M156" s="13">
        <v>2200</v>
      </c>
      <c r="N156" s="13">
        <v>20000</v>
      </c>
      <c r="O156" s="13">
        <v>154900</v>
      </c>
      <c r="P156" s="13">
        <v>0</v>
      </c>
      <c r="Q156" s="13">
        <v>0</v>
      </c>
      <c r="R156" s="13">
        <v>32100</v>
      </c>
      <c r="S156" s="13">
        <v>207000</v>
      </c>
      <c r="T156" s="13">
        <v>20400</v>
      </c>
      <c r="U156" s="13">
        <v>156500</v>
      </c>
      <c r="V156" s="13">
        <v>0</v>
      </c>
      <c r="W156" s="13">
        <v>0</v>
      </c>
      <c r="X156" s="13">
        <v>32300</v>
      </c>
      <c r="Y156" s="13">
        <v>209200</v>
      </c>
    </row>
    <row r="157" spans="2:25" x14ac:dyDescent="0.25">
      <c r="B157" s="2">
        <v>152</v>
      </c>
      <c r="C157" s="2">
        <v>2012</v>
      </c>
      <c r="D157" s="1">
        <v>7008</v>
      </c>
      <c r="E157" t="s">
        <v>1457</v>
      </c>
      <c r="F157" t="s">
        <v>1325</v>
      </c>
      <c r="G157" s="13">
        <v>49098500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39200</v>
      </c>
      <c r="O157" s="13">
        <v>43200</v>
      </c>
      <c r="P157" s="13">
        <v>0</v>
      </c>
      <c r="Q157" s="13">
        <v>0</v>
      </c>
      <c r="R157" s="13">
        <v>213600</v>
      </c>
      <c r="S157" s="13">
        <v>296000</v>
      </c>
      <c r="T157" s="13">
        <v>39200</v>
      </c>
      <c r="U157" s="13">
        <v>43200</v>
      </c>
      <c r="V157" s="13">
        <v>0</v>
      </c>
      <c r="W157" s="13">
        <v>0</v>
      </c>
      <c r="X157" s="13">
        <v>213600</v>
      </c>
      <c r="Y157" s="13">
        <v>296000</v>
      </c>
    </row>
    <row r="158" spans="2:25" x14ac:dyDescent="0.25">
      <c r="B158" s="2">
        <v>153</v>
      </c>
      <c r="C158" s="2">
        <v>2012</v>
      </c>
      <c r="D158" s="1">
        <v>7010</v>
      </c>
      <c r="E158" t="s">
        <v>1458</v>
      </c>
      <c r="F158" t="s">
        <v>1325</v>
      </c>
      <c r="G158" s="13">
        <v>64703200</v>
      </c>
      <c r="H158" s="13">
        <v>7500</v>
      </c>
      <c r="I158" s="13">
        <v>146000</v>
      </c>
      <c r="J158" s="13">
        <v>0</v>
      </c>
      <c r="K158" s="13">
        <v>0</v>
      </c>
      <c r="L158" s="13">
        <v>14400</v>
      </c>
      <c r="M158" s="13">
        <v>167900</v>
      </c>
      <c r="N158" s="13">
        <v>35300</v>
      </c>
      <c r="O158" s="13">
        <v>20600</v>
      </c>
      <c r="P158" s="13">
        <v>1400</v>
      </c>
      <c r="Q158" s="13">
        <v>0</v>
      </c>
      <c r="R158" s="13">
        <v>85100</v>
      </c>
      <c r="S158" s="13">
        <v>142400</v>
      </c>
      <c r="T158" s="13">
        <v>42800</v>
      </c>
      <c r="U158" s="13">
        <v>166600</v>
      </c>
      <c r="V158" s="13">
        <v>1400</v>
      </c>
      <c r="W158" s="13">
        <v>0</v>
      </c>
      <c r="X158" s="13">
        <v>99500</v>
      </c>
      <c r="Y158" s="13">
        <v>310300</v>
      </c>
    </row>
    <row r="159" spans="2:25" x14ac:dyDescent="0.25">
      <c r="B159" s="2">
        <v>154</v>
      </c>
      <c r="C159" s="2">
        <v>2012</v>
      </c>
      <c r="D159" s="1">
        <v>7012</v>
      </c>
      <c r="E159" t="s">
        <v>1330</v>
      </c>
      <c r="F159" t="s">
        <v>1325</v>
      </c>
      <c r="G159" s="13">
        <v>249255800</v>
      </c>
      <c r="H159" s="13">
        <v>900</v>
      </c>
      <c r="I159" s="13">
        <v>38900</v>
      </c>
      <c r="J159" s="13">
        <v>0</v>
      </c>
      <c r="K159" s="13">
        <v>0</v>
      </c>
      <c r="L159" s="13">
        <v>800</v>
      </c>
      <c r="M159" s="13">
        <v>40600</v>
      </c>
      <c r="N159" s="13">
        <v>2000</v>
      </c>
      <c r="O159" s="13">
        <v>0</v>
      </c>
      <c r="P159" s="13">
        <v>0</v>
      </c>
      <c r="Q159" s="13">
        <v>0</v>
      </c>
      <c r="R159" s="13">
        <v>82500</v>
      </c>
      <c r="S159" s="13">
        <v>84500</v>
      </c>
      <c r="T159" s="13">
        <v>2900</v>
      </c>
      <c r="U159" s="13">
        <v>38900</v>
      </c>
      <c r="V159" s="13">
        <v>0</v>
      </c>
      <c r="W159" s="13">
        <v>0</v>
      </c>
      <c r="X159" s="13">
        <v>83300</v>
      </c>
      <c r="Y159" s="13">
        <v>125100</v>
      </c>
    </row>
    <row r="160" spans="2:25" x14ac:dyDescent="0.25">
      <c r="B160" s="2">
        <v>155</v>
      </c>
      <c r="C160" s="2">
        <v>2012</v>
      </c>
      <c r="D160" s="1">
        <v>7014</v>
      </c>
      <c r="E160" t="s">
        <v>1459</v>
      </c>
      <c r="F160" t="s">
        <v>1325</v>
      </c>
      <c r="G160" s="13">
        <v>104429900</v>
      </c>
      <c r="H160" s="13">
        <v>0</v>
      </c>
      <c r="I160" s="13">
        <v>0</v>
      </c>
      <c r="J160" s="13">
        <v>0</v>
      </c>
      <c r="K160" s="13">
        <v>0</v>
      </c>
      <c r="L160" s="13">
        <v>0</v>
      </c>
      <c r="M160" s="13">
        <v>0</v>
      </c>
      <c r="N160" s="13">
        <v>161200</v>
      </c>
      <c r="O160" s="13">
        <v>21500</v>
      </c>
      <c r="P160" s="13">
        <v>0</v>
      </c>
      <c r="Q160" s="13">
        <v>90100</v>
      </c>
      <c r="R160" s="13">
        <v>204200</v>
      </c>
      <c r="S160" s="13">
        <v>477000</v>
      </c>
      <c r="T160" s="13">
        <v>161200</v>
      </c>
      <c r="U160" s="13">
        <v>21500</v>
      </c>
      <c r="V160" s="13">
        <v>0</v>
      </c>
      <c r="W160" s="13">
        <v>90100</v>
      </c>
      <c r="X160" s="13">
        <v>204200</v>
      </c>
      <c r="Y160" s="13">
        <v>477000</v>
      </c>
    </row>
    <row r="161" spans="2:25" x14ac:dyDescent="0.25">
      <c r="B161" s="2">
        <v>156</v>
      </c>
      <c r="C161" s="2">
        <v>2012</v>
      </c>
      <c r="D161" s="1">
        <v>7016</v>
      </c>
      <c r="E161" t="s">
        <v>1332</v>
      </c>
      <c r="F161" t="s">
        <v>1325</v>
      </c>
      <c r="G161" s="13">
        <v>37584100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  <c r="M161" s="13">
        <v>0</v>
      </c>
      <c r="N161" s="13">
        <v>10400</v>
      </c>
      <c r="O161" s="13">
        <v>0</v>
      </c>
      <c r="P161" s="13">
        <v>0</v>
      </c>
      <c r="Q161" s="13">
        <v>0</v>
      </c>
      <c r="R161" s="13">
        <v>119600</v>
      </c>
      <c r="S161" s="13">
        <v>130000</v>
      </c>
      <c r="T161" s="13">
        <v>10400</v>
      </c>
      <c r="U161" s="13">
        <v>0</v>
      </c>
      <c r="V161" s="13">
        <v>0</v>
      </c>
      <c r="W161" s="13">
        <v>0</v>
      </c>
      <c r="X161" s="13">
        <v>119600</v>
      </c>
      <c r="Y161" s="13">
        <v>130000</v>
      </c>
    </row>
    <row r="162" spans="2:25" x14ac:dyDescent="0.25">
      <c r="B162" s="2">
        <v>157</v>
      </c>
      <c r="C162" s="2">
        <v>2012</v>
      </c>
      <c r="D162" s="1">
        <v>7018</v>
      </c>
      <c r="E162" t="s">
        <v>1460</v>
      </c>
      <c r="F162" t="s">
        <v>1325</v>
      </c>
      <c r="G162" s="13">
        <v>130293700</v>
      </c>
      <c r="H162" s="13">
        <v>0</v>
      </c>
      <c r="I162" s="13">
        <v>0</v>
      </c>
      <c r="J162" s="13">
        <v>0</v>
      </c>
      <c r="K162" s="13">
        <v>0</v>
      </c>
      <c r="L162" s="13">
        <v>0</v>
      </c>
      <c r="M162" s="13">
        <v>0</v>
      </c>
      <c r="N162" s="13">
        <v>120000</v>
      </c>
      <c r="O162" s="13">
        <v>19200</v>
      </c>
      <c r="P162" s="13">
        <v>1100</v>
      </c>
      <c r="Q162" s="13">
        <v>0</v>
      </c>
      <c r="R162" s="13">
        <v>485000</v>
      </c>
      <c r="S162" s="13">
        <v>625300</v>
      </c>
      <c r="T162" s="13">
        <v>120000</v>
      </c>
      <c r="U162" s="13">
        <v>19200</v>
      </c>
      <c r="V162" s="13">
        <v>1100</v>
      </c>
      <c r="W162" s="13">
        <v>0</v>
      </c>
      <c r="X162" s="13">
        <v>485000</v>
      </c>
      <c r="Y162" s="13">
        <v>625300</v>
      </c>
    </row>
    <row r="163" spans="2:25" x14ac:dyDescent="0.25">
      <c r="B163" s="2">
        <v>158</v>
      </c>
      <c r="C163" s="2">
        <v>2012</v>
      </c>
      <c r="D163" s="1">
        <v>7020</v>
      </c>
      <c r="E163" t="s">
        <v>1461</v>
      </c>
      <c r="F163" t="s">
        <v>1325</v>
      </c>
      <c r="G163" s="13">
        <v>234626400</v>
      </c>
      <c r="H163" s="13">
        <v>12300</v>
      </c>
      <c r="I163" s="13">
        <v>711500</v>
      </c>
      <c r="J163" s="13">
        <v>0</v>
      </c>
      <c r="K163" s="13">
        <v>0</v>
      </c>
      <c r="L163" s="13">
        <v>11900</v>
      </c>
      <c r="M163" s="13">
        <v>735700</v>
      </c>
      <c r="N163" s="13">
        <v>46300</v>
      </c>
      <c r="O163" s="13">
        <v>40800</v>
      </c>
      <c r="P163" s="13">
        <v>2500</v>
      </c>
      <c r="Q163" s="13">
        <v>-28900</v>
      </c>
      <c r="R163" s="13">
        <v>3761800</v>
      </c>
      <c r="S163" s="13">
        <v>3822500</v>
      </c>
      <c r="T163" s="13">
        <v>58600</v>
      </c>
      <c r="U163" s="13">
        <v>752300</v>
      </c>
      <c r="V163" s="13">
        <v>2500</v>
      </c>
      <c r="W163" s="13">
        <v>-28900</v>
      </c>
      <c r="X163" s="13">
        <v>3773700</v>
      </c>
      <c r="Y163" s="13">
        <v>4558200</v>
      </c>
    </row>
    <row r="164" spans="2:25" x14ac:dyDescent="0.25">
      <c r="B164" s="2">
        <v>159</v>
      </c>
      <c r="C164" s="2">
        <v>2012</v>
      </c>
      <c r="D164" s="1">
        <v>7022</v>
      </c>
      <c r="E164" t="s">
        <v>1462</v>
      </c>
      <c r="F164" t="s">
        <v>1325</v>
      </c>
      <c r="G164" s="13">
        <v>26113000</v>
      </c>
      <c r="H164" s="13">
        <v>0</v>
      </c>
      <c r="I164" s="13">
        <v>0</v>
      </c>
      <c r="J164" s="13">
        <v>0</v>
      </c>
      <c r="K164" s="13">
        <v>0</v>
      </c>
      <c r="L164" s="13">
        <v>0</v>
      </c>
      <c r="M164" s="13">
        <v>0</v>
      </c>
      <c r="N164" s="13">
        <v>7400</v>
      </c>
      <c r="O164" s="13">
        <v>46300</v>
      </c>
      <c r="P164" s="13">
        <v>0</v>
      </c>
      <c r="Q164" s="13">
        <v>0</v>
      </c>
      <c r="R164" s="13">
        <v>1518000</v>
      </c>
      <c r="S164" s="13">
        <v>1571700</v>
      </c>
      <c r="T164" s="13">
        <v>7400</v>
      </c>
      <c r="U164" s="13">
        <v>46300</v>
      </c>
      <c r="V164" s="13">
        <v>0</v>
      </c>
      <c r="W164" s="13">
        <v>0</v>
      </c>
      <c r="X164" s="13">
        <v>1518000</v>
      </c>
      <c r="Y164" s="13">
        <v>1571700</v>
      </c>
    </row>
    <row r="165" spans="2:25" x14ac:dyDescent="0.25">
      <c r="B165" s="2">
        <v>160</v>
      </c>
      <c r="C165" s="2">
        <v>2012</v>
      </c>
      <c r="D165" s="1">
        <v>7024</v>
      </c>
      <c r="E165" t="s">
        <v>1463</v>
      </c>
      <c r="F165" t="s">
        <v>1325</v>
      </c>
      <c r="G165" s="13">
        <v>79942600</v>
      </c>
      <c r="H165" s="13">
        <v>0</v>
      </c>
      <c r="I165" s="13">
        <v>0</v>
      </c>
      <c r="J165" s="13">
        <v>0</v>
      </c>
      <c r="K165" s="13">
        <v>0</v>
      </c>
      <c r="L165" s="13">
        <v>0</v>
      </c>
      <c r="M165" s="13">
        <v>0</v>
      </c>
      <c r="N165" s="13">
        <v>22800</v>
      </c>
      <c r="O165" s="13">
        <v>18800</v>
      </c>
      <c r="P165" s="13">
        <v>2400</v>
      </c>
      <c r="Q165" s="13">
        <v>0</v>
      </c>
      <c r="R165" s="13">
        <v>403600</v>
      </c>
      <c r="S165" s="13">
        <v>447600</v>
      </c>
      <c r="T165" s="13">
        <v>22800</v>
      </c>
      <c r="U165" s="13">
        <v>18800</v>
      </c>
      <c r="V165" s="13">
        <v>2400</v>
      </c>
      <c r="W165" s="13">
        <v>0</v>
      </c>
      <c r="X165" s="13">
        <v>403600</v>
      </c>
      <c r="Y165" s="13">
        <v>447600</v>
      </c>
    </row>
    <row r="166" spans="2:25" x14ac:dyDescent="0.25">
      <c r="B166" s="2">
        <v>161</v>
      </c>
      <c r="C166" s="2">
        <v>2012</v>
      </c>
      <c r="D166" s="1">
        <v>7026</v>
      </c>
      <c r="E166" t="s">
        <v>1464</v>
      </c>
      <c r="F166" t="s">
        <v>1325</v>
      </c>
      <c r="G166" s="13">
        <v>89092400</v>
      </c>
      <c r="H166" s="13">
        <v>0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3">
        <v>18500</v>
      </c>
      <c r="O166" s="13">
        <v>0</v>
      </c>
      <c r="P166" s="13">
        <v>100</v>
      </c>
      <c r="Q166" s="13">
        <v>0</v>
      </c>
      <c r="R166" s="13">
        <v>198800</v>
      </c>
      <c r="S166" s="13">
        <v>217400</v>
      </c>
      <c r="T166" s="13">
        <v>18500</v>
      </c>
      <c r="U166" s="13">
        <v>0</v>
      </c>
      <c r="V166" s="13">
        <v>100</v>
      </c>
      <c r="W166" s="13">
        <v>0</v>
      </c>
      <c r="X166" s="13">
        <v>198800</v>
      </c>
      <c r="Y166" s="13">
        <v>217400</v>
      </c>
    </row>
    <row r="167" spans="2:25" x14ac:dyDescent="0.25">
      <c r="B167" s="2">
        <v>162</v>
      </c>
      <c r="C167" s="2">
        <v>2012</v>
      </c>
      <c r="D167" s="1">
        <v>7028</v>
      </c>
      <c r="E167" t="s">
        <v>1424</v>
      </c>
      <c r="F167" t="s">
        <v>1325</v>
      </c>
      <c r="G167" s="13">
        <v>233721000</v>
      </c>
      <c r="H167" s="13">
        <v>0</v>
      </c>
      <c r="I167" s="13">
        <v>0</v>
      </c>
      <c r="J167" s="13">
        <v>0</v>
      </c>
      <c r="K167" s="13">
        <v>0</v>
      </c>
      <c r="L167" s="13">
        <v>0</v>
      </c>
      <c r="M167" s="13">
        <v>0</v>
      </c>
      <c r="N167" s="13">
        <v>77800</v>
      </c>
      <c r="O167" s="13">
        <v>561200</v>
      </c>
      <c r="P167" s="13">
        <v>1900</v>
      </c>
      <c r="Q167" s="13">
        <v>-500</v>
      </c>
      <c r="R167" s="13">
        <v>40600</v>
      </c>
      <c r="S167" s="13">
        <v>681000</v>
      </c>
      <c r="T167" s="13">
        <v>77800</v>
      </c>
      <c r="U167" s="13">
        <v>561200</v>
      </c>
      <c r="V167" s="13">
        <v>1900</v>
      </c>
      <c r="W167" s="13">
        <v>-500</v>
      </c>
      <c r="X167" s="13">
        <v>40600</v>
      </c>
      <c r="Y167" s="13">
        <v>681000</v>
      </c>
    </row>
    <row r="168" spans="2:25" x14ac:dyDescent="0.25">
      <c r="B168" s="2">
        <v>163</v>
      </c>
      <c r="C168" s="2">
        <v>2012</v>
      </c>
      <c r="D168" s="1">
        <v>7030</v>
      </c>
      <c r="E168" t="s">
        <v>1465</v>
      </c>
      <c r="F168" t="s">
        <v>1325</v>
      </c>
      <c r="G168" s="13">
        <v>154021300</v>
      </c>
      <c r="H168" s="13">
        <v>100</v>
      </c>
      <c r="I168" s="13">
        <v>100</v>
      </c>
      <c r="J168" s="13">
        <v>0</v>
      </c>
      <c r="K168" s="13">
        <v>0</v>
      </c>
      <c r="L168" s="13">
        <v>0</v>
      </c>
      <c r="M168" s="13">
        <v>200</v>
      </c>
      <c r="N168" s="13">
        <v>168600</v>
      </c>
      <c r="O168" s="13">
        <v>199700</v>
      </c>
      <c r="P168" s="13">
        <v>4600</v>
      </c>
      <c r="Q168" s="13">
        <v>-115600</v>
      </c>
      <c r="R168" s="13">
        <v>712500</v>
      </c>
      <c r="S168" s="13">
        <v>969800</v>
      </c>
      <c r="T168" s="13">
        <v>168700</v>
      </c>
      <c r="U168" s="13">
        <v>199800</v>
      </c>
      <c r="V168" s="13">
        <v>4600</v>
      </c>
      <c r="W168" s="13">
        <v>-115600</v>
      </c>
      <c r="X168" s="13">
        <v>712500</v>
      </c>
      <c r="Y168" s="13">
        <v>970000</v>
      </c>
    </row>
    <row r="169" spans="2:25" x14ac:dyDescent="0.25">
      <c r="B169" s="2">
        <v>164</v>
      </c>
      <c r="C169" s="2">
        <v>2012</v>
      </c>
      <c r="D169" s="1">
        <v>7032</v>
      </c>
      <c r="E169" t="s">
        <v>1466</v>
      </c>
      <c r="F169" t="s">
        <v>1325</v>
      </c>
      <c r="G169" s="13">
        <v>162721300</v>
      </c>
      <c r="H169" s="13">
        <v>0</v>
      </c>
      <c r="I169" s="13">
        <v>0</v>
      </c>
      <c r="J169" s="13">
        <v>0</v>
      </c>
      <c r="K169" s="13">
        <v>0</v>
      </c>
      <c r="L169" s="13">
        <v>0</v>
      </c>
      <c r="M169" s="13">
        <v>0</v>
      </c>
      <c r="N169" s="13">
        <v>395100</v>
      </c>
      <c r="O169" s="13">
        <v>116800</v>
      </c>
      <c r="P169" s="13">
        <v>3600</v>
      </c>
      <c r="Q169" s="13">
        <v>-4800</v>
      </c>
      <c r="R169" s="13">
        <v>360600</v>
      </c>
      <c r="S169" s="13">
        <v>871300</v>
      </c>
      <c r="T169" s="13">
        <v>395100</v>
      </c>
      <c r="U169" s="13">
        <v>116800</v>
      </c>
      <c r="V169" s="13">
        <v>3600</v>
      </c>
      <c r="W169" s="13">
        <v>-4800</v>
      </c>
      <c r="X169" s="13">
        <v>360600</v>
      </c>
      <c r="Y169" s="13">
        <v>871300</v>
      </c>
    </row>
    <row r="170" spans="2:25" x14ac:dyDescent="0.25">
      <c r="B170" s="2">
        <v>165</v>
      </c>
      <c r="C170" s="2">
        <v>2012</v>
      </c>
      <c r="D170" s="1">
        <v>7034</v>
      </c>
      <c r="E170" t="s">
        <v>1467</v>
      </c>
      <c r="F170" t="s">
        <v>1325</v>
      </c>
      <c r="G170" s="13">
        <v>119359000</v>
      </c>
      <c r="H170" s="13">
        <v>0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>
        <v>66500</v>
      </c>
      <c r="O170" s="13">
        <v>5300</v>
      </c>
      <c r="P170" s="13">
        <v>5700</v>
      </c>
      <c r="Q170" s="13">
        <v>0</v>
      </c>
      <c r="R170" s="13">
        <v>33300</v>
      </c>
      <c r="S170" s="13">
        <v>110800</v>
      </c>
      <c r="T170" s="13">
        <v>66500</v>
      </c>
      <c r="U170" s="13">
        <v>5300</v>
      </c>
      <c r="V170" s="13">
        <v>5700</v>
      </c>
      <c r="W170" s="13">
        <v>0</v>
      </c>
      <c r="X170" s="13">
        <v>33300</v>
      </c>
      <c r="Y170" s="13">
        <v>110800</v>
      </c>
    </row>
    <row r="171" spans="2:25" x14ac:dyDescent="0.25">
      <c r="B171" s="2">
        <v>166</v>
      </c>
      <c r="C171" s="2">
        <v>2012</v>
      </c>
      <c r="D171" s="1">
        <v>7036</v>
      </c>
      <c r="E171" t="s">
        <v>1468</v>
      </c>
      <c r="F171" t="s">
        <v>1325</v>
      </c>
      <c r="G171" s="13">
        <v>98020500</v>
      </c>
      <c r="H171" s="13">
        <v>0</v>
      </c>
      <c r="I171" s="13">
        <v>0</v>
      </c>
      <c r="J171" s="13">
        <v>0</v>
      </c>
      <c r="K171" s="13">
        <v>0</v>
      </c>
      <c r="L171" s="13">
        <v>0</v>
      </c>
      <c r="M171" s="13">
        <v>0</v>
      </c>
      <c r="N171" s="13">
        <v>47300</v>
      </c>
      <c r="O171" s="13">
        <v>0</v>
      </c>
      <c r="P171" s="13">
        <v>600</v>
      </c>
      <c r="Q171" s="13">
        <v>0</v>
      </c>
      <c r="R171" s="13">
        <v>105400</v>
      </c>
      <c r="S171" s="13">
        <v>153300</v>
      </c>
      <c r="T171" s="13">
        <v>47300</v>
      </c>
      <c r="U171" s="13">
        <v>0</v>
      </c>
      <c r="V171" s="13">
        <v>600</v>
      </c>
      <c r="W171" s="13">
        <v>0</v>
      </c>
      <c r="X171" s="13">
        <v>105400</v>
      </c>
      <c r="Y171" s="13">
        <v>153300</v>
      </c>
    </row>
    <row r="172" spans="2:25" x14ac:dyDescent="0.25">
      <c r="B172" s="2">
        <v>167</v>
      </c>
      <c r="C172" s="2">
        <v>2012</v>
      </c>
      <c r="D172" s="1">
        <v>7038</v>
      </c>
      <c r="E172" t="s">
        <v>1469</v>
      </c>
      <c r="F172" t="s">
        <v>1325</v>
      </c>
      <c r="G172" s="13">
        <v>202952600</v>
      </c>
      <c r="H172" s="13">
        <v>0</v>
      </c>
      <c r="I172" s="13">
        <v>0</v>
      </c>
      <c r="J172" s="13">
        <v>0</v>
      </c>
      <c r="K172" s="13">
        <v>0</v>
      </c>
      <c r="L172" s="13">
        <v>0</v>
      </c>
      <c r="M172" s="13">
        <v>0</v>
      </c>
      <c r="N172" s="13">
        <v>141700</v>
      </c>
      <c r="O172" s="13">
        <v>9900</v>
      </c>
      <c r="P172" s="13">
        <v>1000</v>
      </c>
      <c r="Q172" s="13">
        <v>0</v>
      </c>
      <c r="R172" s="13">
        <v>109300</v>
      </c>
      <c r="S172" s="13">
        <v>261900</v>
      </c>
      <c r="T172" s="13">
        <v>141700</v>
      </c>
      <c r="U172" s="13">
        <v>9900</v>
      </c>
      <c r="V172" s="13">
        <v>1000</v>
      </c>
      <c r="W172" s="13">
        <v>0</v>
      </c>
      <c r="X172" s="13">
        <v>109300</v>
      </c>
      <c r="Y172" s="13">
        <v>261900</v>
      </c>
    </row>
    <row r="173" spans="2:25" x14ac:dyDescent="0.25">
      <c r="B173" s="2">
        <v>168</v>
      </c>
      <c r="C173" s="2">
        <v>2012</v>
      </c>
      <c r="D173" s="1">
        <v>7040</v>
      </c>
      <c r="E173" t="s">
        <v>1470</v>
      </c>
      <c r="F173" t="s">
        <v>1325</v>
      </c>
      <c r="G173" s="13">
        <v>30495600</v>
      </c>
      <c r="H173" s="13">
        <v>0</v>
      </c>
      <c r="I173" s="13">
        <v>0</v>
      </c>
      <c r="J173" s="13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-3500</v>
      </c>
      <c r="R173" s="13">
        <v>84500</v>
      </c>
      <c r="S173" s="13">
        <v>81000</v>
      </c>
      <c r="T173" s="13">
        <v>0</v>
      </c>
      <c r="U173" s="13">
        <v>0</v>
      </c>
      <c r="V173" s="13">
        <v>0</v>
      </c>
      <c r="W173" s="13">
        <v>-3500</v>
      </c>
      <c r="X173" s="13">
        <v>84500</v>
      </c>
      <c r="Y173" s="13">
        <v>81000</v>
      </c>
    </row>
    <row r="174" spans="2:25" x14ac:dyDescent="0.25">
      <c r="B174" s="2">
        <v>169</v>
      </c>
      <c r="C174" s="2">
        <v>2012</v>
      </c>
      <c r="D174" s="1">
        <v>7042</v>
      </c>
      <c r="E174" t="s">
        <v>1471</v>
      </c>
      <c r="F174" t="s">
        <v>1325</v>
      </c>
      <c r="G174" s="13">
        <v>113957200</v>
      </c>
      <c r="H174" s="13">
        <v>21600</v>
      </c>
      <c r="I174" s="13">
        <v>829900</v>
      </c>
      <c r="J174" s="13">
        <v>0</v>
      </c>
      <c r="K174" s="13">
        <v>0</v>
      </c>
      <c r="L174" s="13">
        <v>20700</v>
      </c>
      <c r="M174" s="13">
        <v>872200</v>
      </c>
      <c r="N174" s="13">
        <v>46200</v>
      </c>
      <c r="O174" s="13">
        <v>94400</v>
      </c>
      <c r="P174" s="13">
        <v>0</v>
      </c>
      <c r="Q174" s="13">
        <v>-20200</v>
      </c>
      <c r="R174" s="13">
        <v>76400</v>
      </c>
      <c r="S174" s="13">
        <v>196800</v>
      </c>
      <c r="T174" s="13">
        <v>67800</v>
      </c>
      <c r="U174" s="13">
        <v>924300</v>
      </c>
      <c r="V174" s="13">
        <v>0</v>
      </c>
      <c r="W174" s="13">
        <v>-20200</v>
      </c>
      <c r="X174" s="13">
        <v>97100</v>
      </c>
      <c r="Y174" s="13">
        <v>1069000</v>
      </c>
    </row>
    <row r="175" spans="2:25" x14ac:dyDescent="0.25">
      <c r="B175" s="2">
        <v>170</v>
      </c>
      <c r="C175" s="2">
        <v>2012</v>
      </c>
      <c r="D175" s="1">
        <v>7131</v>
      </c>
      <c r="E175" t="s">
        <v>1458</v>
      </c>
      <c r="F175" t="s">
        <v>1343</v>
      </c>
      <c r="G175" s="13">
        <v>60670600</v>
      </c>
      <c r="H175" s="13">
        <v>210000</v>
      </c>
      <c r="I175" s="13">
        <v>106100</v>
      </c>
      <c r="J175" s="13">
        <v>0</v>
      </c>
      <c r="K175" s="13">
        <v>0</v>
      </c>
      <c r="L175" s="13">
        <v>409800</v>
      </c>
      <c r="M175" s="13">
        <v>725900</v>
      </c>
      <c r="N175" s="13">
        <v>1109000</v>
      </c>
      <c r="O175" s="13">
        <v>544100</v>
      </c>
      <c r="P175" s="13">
        <v>0</v>
      </c>
      <c r="Q175" s="13">
        <v>0</v>
      </c>
      <c r="R175" s="13">
        <v>593700</v>
      </c>
      <c r="S175" s="13">
        <v>2246800</v>
      </c>
      <c r="T175" s="13">
        <v>1319000</v>
      </c>
      <c r="U175" s="13">
        <v>650200</v>
      </c>
      <c r="V175" s="13">
        <v>0</v>
      </c>
      <c r="W175" s="13">
        <v>0</v>
      </c>
      <c r="X175" s="13">
        <v>1003500</v>
      </c>
      <c r="Y175" s="13">
        <v>2972700</v>
      </c>
    </row>
    <row r="176" spans="2:25" x14ac:dyDescent="0.25">
      <c r="B176" s="2">
        <v>171</v>
      </c>
      <c r="C176" s="2">
        <v>2012</v>
      </c>
      <c r="D176" s="1">
        <v>7181</v>
      </c>
      <c r="E176" t="s">
        <v>1465</v>
      </c>
      <c r="F176" t="s">
        <v>1343</v>
      </c>
      <c r="G176" s="13">
        <v>69086300</v>
      </c>
      <c r="H176" s="13">
        <v>24700</v>
      </c>
      <c r="I176" s="13">
        <v>87700</v>
      </c>
      <c r="J176" s="13">
        <v>0</v>
      </c>
      <c r="K176" s="13">
        <v>0</v>
      </c>
      <c r="L176" s="13">
        <v>26100</v>
      </c>
      <c r="M176" s="13">
        <v>138500</v>
      </c>
      <c r="N176" s="13">
        <v>865000</v>
      </c>
      <c r="O176" s="13">
        <v>313000</v>
      </c>
      <c r="P176" s="13">
        <v>0</v>
      </c>
      <c r="Q176" s="13">
        <v>0</v>
      </c>
      <c r="R176" s="13">
        <v>315500</v>
      </c>
      <c r="S176" s="13">
        <v>1493500</v>
      </c>
      <c r="T176" s="13">
        <v>889700</v>
      </c>
      <c r="U176" s="13">
        <v>400700</v>
      </c>
      <c r="V176" s="13">
        <v>0</v>
      </c>
      <c r="W176" s="13">
        <v>0</v>
      </c>
      <c r="X176" s="13">
        <v>341600</v>
      </c>
      <c r="Y176" s="13">
        <v>1632000</v>
      </c>
    </row>
    <row r="177" spans="2:25" x14ac:dyDescent="0.25">
      <c r="B177" s="2">
        <v>172</v>
      </c>
      <c r="C177" s="2">
        <v>2012</v>
      </c>
      <c r="D177" s="1">
        <v>7191</v>
      </c>
      <c r="E177" t="s">
        <v>1472</v>
      </c>
      <c r="F177" t="s">
        <v>1343</v>
      </c>
      <c r="G177" s="13">
        <v>31154200</v>
      </c>
      <c r="H177" s="13">
        <v>85300</v>
      </c>
      <c r="I177" s="13">
        <v>186700</v>
      </c>
      <c r="J177" s="13">
        <v>0</v>
      </c>
      <c r="K177" s="13">
        <v>0</v>
      </c>
      <c r="L177" s="13">
        <v>48300</v>
      </c>
      <c r="M177" s="13">
        <v>320300</v>
      </c>
      <c r="N177" s="13">
        <v>359400</v>
      </c>
      <c r="O177" s="13">
        <v>267700</v>
      </c>
      <c r="P177" s="13">
        <v>0</v>
      </c>
      <c r="Q177" s="13">
        <v>0</v>
      </c>
      <c r="R177" s="13">
        <v>40600</v>
      </c>
      <c r="S177" s="13">
        <v>667700</v>
      </c>
      <c r="T177" s="13">
        <v>444700</v>
      </c>
      <c r="U177" s="13">
        <v>454400</v>
      </c>
      <c r="V177" s="13">
        <v>0</v>
      </c>
      <c r="W177" s="13">
        <v>0</v>
      </c>
      <c r="X177" s="13">
        <v>88900</v>
      </c>
      <c r="Y177" s="13">
        <v>988000</v>
      </c>
    </row>
    <row r="178" spans="2:25" x14ac:dyDescent="0.25">
      <c r="B178" s="2">
        <v>173</v>
      </c>
      <c r="C178" s="2">
        <v>2012</v>
      </c>
      <c r="D178" s="1">
        <v>8002</v>
      </c>
      <c r="E178" t="s">
        <v>1473</v>
      </c>
      <c r="F178" t="s">
        <v>1325</v>
      </c>
      <c r="G178" s="13">
        <v>97276300</v>
      </c>
      <c r="H178" s="13">
        <v>5000</v>
      </c>
      <c r="I178" s="13">
        <v>18900</v>
      </c>
      <c r="J178" s="13">
        <v>0</v>
      </c>
      <c r="K178" s="13">
        <v>0</v>
      </c>
      <c r="L178" s="13">
        <v>1800</v>
      </c>
      <c r="M178" s="13">
        <v>25700</v>
      </c>
      <c r="N178" s="13">
        <v>50300</v>
      </c>
      <c r="O178" s="13">
        <v>1980200</v>
      </c>
      <c r="P178" s="13">
        <v>0</v>
      </c>
      <c r="Q178" s="13">
        <v>-100</v>
      </c>
      <c r="R178" s="13">
        <v>469600</v>
      </c>
      <c r="S178" s="13">
        <v>2500000</v>
      </c>
      <c r="T178" s="13">
        <v>55300</v>
      </c>
      <c r="U178" s="13">
        <v>1999100</v>
      </c>
      <c r="V178" s="13">
        <v>0</v>
      </c>
      <c r="W178" s="13">
        <v>-100</v>
      </c>
      <c r="X178" s="13">
        <v>471400</v>
      </c>
      <c r="Y178" s="13">
        <v>2525700</v>
      </c>
    </row>
    <row r="179" spans="2:25" x14ac:dyDescent="0.25">
      <c r="B179" s="2">
        <v>174</v>
      </c>
      <c r="C179" s="2">
        <v>2012</v>
      </c>
      <c r="D179" s="1">
        <v>8004</v>
      </c>
      <c r="E179" t="s">
        <v>1474</v>
      </c>
      <c r="F179" t="s">
        <v>1325</v>
      </c>
      <c r="G179" s="13">
        <v>126465200</v>
      </c>
      <c r="H179" s="13">
        <v>44000</v>
      </c>
      <c r="I179" s="13">
        <v>82500</v>
      </c>
      <c r="J179" s="13">
        <v>0</v>
      </c>
      <c r="K179" s="13">
        <v>0</v>
      </c>
      <c r="L179" s="13">
        <v>9900</v>
      </c>
      <c r="M179" s="13">
        <v>136400</v>
      </c>
      <c r="N179" s="13">
        <v>73600</v>
      </c>
      <c r="O179" s="13">
        <v>94800</v>
      </c>
      <c r="P179" s="13">
        <v>0</v>
      </c>
      <c r="Q179" s="13">
        <v>0</v>
      </c>
      <c r="R179" s="13">
        <v>35600</v>
      </c>
      <c r="S179" s="13">
        <v>204000</v>
      </c>
      <c r="T179" s="13">
        <v>117600</v>
      </c>
      <c r="U179" s="13">
        <v>177300</v>
      </c>
      <c r="V179" s="13">
        <v>0</v>
      </c>
      <c r="W179" s="13">
        <v>0</v>
      </c>
      <c r="X179" s="13">
        <v>45500</v>
      </c>
      <c r="Y179" s="13">
        <v>340400</v>
      </c>
    </row>
    <row r="180" spans="2:25" x14ac:dyDescent="0.25">
      <c r="B180" s="2">
        <v>175</v>
      </c>
      <c r="C180" s="2">
        <v>2012</v>
      </c>
      <c r="D180" s="1">
        <v>8006</v>
      </c>
      <c r="E180" t="s">
        <v>1475</v>
      </c>
      <c r="F180" t="s">
        <v>1325</v>
      </c>
      <c r="G180" s="13">
        <v>62121500</v>
      </c>
      <c r="H180" s="13">
        <v>600</v>
      </c>
      <c r="I180" s="13">
        <v>23400</v>
      </c>
      <c r="J180" s="13">
        <v>0</v>
      </c>
      <c r="K180" s="13">
        <v>0</v>
      </c>
      <c r="L180" s="13">
        <v>100</v>
      </c>
      <c r="M180" s="13">
        <v>24100</v>
      </c>
      <c r="N180" s="13">
        <v>9800</v>
      </c>
      <c r="O180" s="13">
        <v>217800</v>
      </c>
      <c r="P180" s="13">
        <v>0</v>
      </c>
      <c r="Q180" s="13">
        <v>0</v>
      </c>
      <c r="R180" s="13">
        <v>62700</v>
      </c>
      <c r="S180" s="13">
        <v>290300</v>
      </c>
      <c r="T180" s="13">
        <v>10400</v>
      </c>
      <c r="U180" s="13">
        <v>241200</v>
      </c>
      <c r="V180" s="13">
        <v>0</v>
      </c>
      <c r="W180" s="13">
        <v>0</v>
      </c>
      <c r="X180" s="13">
        <v>62800</v>
      </c>
      <c r="Y180" s="13">
        <v>314400</v>
      </c>
    </row>
    <row r="181" spans="2:25" x14ac:dyDescent="0.25">
      <c r="B181" s="2">
        <v>176</v>
      </c>
      <c r="C181" s="2">
        <v>2012</v>
      </c>
      <c r="D181" s="1">
        <v>8008</v>
      </c>
      <c r="E181" t="s">
        <v>1476</v>
      </c>
      <c r="F181" t="s">
        <v>1325</v>
      </c>
      <c r="G181" s="13">
        <v>107789800</v>
      </c>
      <c r="H181" s="13">
        <v>94900</v>
      </c>
      <c r="I181" s="13">
        <v>919800</v>
      </c>
      <c r="J181" s="13">
        <v>0</v>
      </c>
      <c r="K181" s="13">
        <v>0</v>
      </c>
      <c r="L181" s="13">
        <v>52600</v>
      </c>
      <c r="M181" s="13">
        <v>1067300</v>
      </c>
      <c r="N181" s="13">
        <v>48900</v>
      </c>
      <c r="O181" s="13">
        <v>9284000</v>
      </c>
      <c r="P181" s="13">
        <v>0</v>
      </c>
      <c r="Q181" s="13">
        <v>0</v>
      </c>
      <c r="R181" s="13">
        <v>37800</v>
      </c>
      <c r="S181" s="13">
        <v>9370700</v>
      </c>
      <c r="T181" s="13">
        <v>143800</v>
      </c>
      <c r="U181" s="13">
        <v>10203800</v>
      </c>
      <c r="V181" s="13">
        <v>0</v>
      </c>
      <c r="W181" s="13">
        <v>0</v>
      </c>
      <c r="X181" s="13">
        <v>90400</v>
      </c>
      <c r="Y181" s="13">
        <v>10438000</v>
      </c>
    </row>
    <row r="182" spans="2:25" x14ac:dyDescent="0.25">
      <c r="B182" s="2">
        <v>177</v>
      </c>
      <c r="C182" s="2">
        <v>2012</v>
      </c>
      <c r="D182" s="1">
        <v>8010</v>
      </c>
      <c r="E182" t="s">
        <v>1477</v>
      </c>
      <c r="F182" t="s">
        <v>1325</v>
      </c>
      <c r="G182" s="13">
        <v>815148900</v>
      </c>
      <c r="H182" s="13">
        <v>3342100</v>
      </c>
      <c r="I182" s="13">
        <v>8487100</v>
      </c>
      <c r="J182" s="13">
        <v>0</v>
      </c>
      <c r="K182" s="13">
        <v>4122300</v>
      </c>
      <c r="L182" s="13">
        <v>122200</v>
      </c>
      <c r="M182" s="13">
        <v>16073700</v>
      </c>
      <c r="N182" s="13">
        <v>2296600</v>
      </c>
      <c r="O182" s="13">
        <v>1630400</v>
      </c>
      <c r="P182" s="13">
        <v>0</v>
      </c>
      <c r="Q182" s="13">
        <v>-1200</v>
      </c>
      <c r="R182" s="13">
        <v>133300</v>
      </c>
      <c r="S182" s="13">
        <v>4059100</v>
      </c>
      <c r="T182" s="13">
        <v>5638700</v>
      </c>
      <c r="U182" s="13">
        <v>10117500</v>
      </c>
      <c r="V182" s="13">
        <v>0</v>
      </c>
      <c r="W182" s="13">
        <v>4121100</v>
      </c>
      <c r="X182" s="13">
        <v>255500</v>
      </c>
      <c r="Y182" s="13">
        <v>20132800</v>
      </c>
    </row>
    <row r="183" spans="2:25" x14ac:dyDescent="0.25">
      <c r="B183" s="2">
        <v>178</v>
      </c>
      <c r="C183" s="2">
        <v>2012</v>
      </c>
      <c r="D183" s="1">
        <v>8012</v>
      </c>
      <c r="E183" t="s">
        <v>1478</v>
      </c>
      <c r="F183" t="s">
        <v>1325</v>
      </c>
      <c r="G183" s="13">
        <v>111739800</v>
      </c>
      <c r="H183" s="13">
        <v>44900</v>
      </c>
      <c r="I183" s="13">
        <v>171000</v>
      </c>
      <c r="J183" s="13">
        <v>0</v>
      </c>
      <c r="K183" s="13">
        <v>0</v>
      </c>
      <c r="L183" s="13">
        <v>6900</v>
      </c>
      <c r="M183" s="13">
        <v>222800</v>
      </c>
      <c r="N183" s="13">
        <v>38200</v>
      </c>
      <c r="O183" s="13">
        <v>375200</v>
      </c>
      <c r="P183" s="13">
        <v>0</v>
      </c>
      <c r="Q183" s="13">
        <v>0</v>
      </c>
      <c r="R183" s="13">
        <v>265000</v>
      </c>
      <c r="S183" s="13">
        <v>678400</v>
      </c>
      <c r="T183" s="13">
        <v>83100</v>
      </c>
      <c r="U183" s="13">
        <v>546200</v>
      </c>
      <c r="V183" s="13">
        <v>0</v>
      </c>
      <c r="W183" s="13">
        <v>0</v>
      </c>
      <c r="X183" s="13">
        <v>271900</v>
      </c>
      <c r="Y183" s="13">
        <v>901200</v>
      </c>
    </row>
    <row r="184" spans="2:25" x14ac:dyDescent="0.25">
      <c r="B184" s="2">
        <v>179</v>
      </c>
      <c r="C184" s="2">
        <v>2012</v>
      </c>
      <c r="D184" s="1">
        <v>8014</v>
      </c>
      <c r="E184" t="s">
        <v>1479</v>
      </c>
      <c r="F184" t="s">
        <v>1325</v>
      </c>
      <c r="G184" s="13">
        <v>62062100</v>
      </c>
      <c r="H184" s="13">
        <v>0</v>
      </c>
      <c r="I184" s="13">
        <v>0</v>
      </c>
      <c r="J184" s="13">
        <v>0</v>
      </c>
      <c r="K184" s="13">
        <v>0</v>
      </c>
      <c r="L184" s="13">
        <v>0</v>
      </c>
      <c r="M184" s="13">
        <v>0</v>
      </c>
      <c r="N184" s="13">
        <v>7300</v>
      </c>
      <c r="O184" s="13">
        <v>65100</v>
      </c>
      <c r="P184" s="13">
        <v>0</v>
      </c>
      <c r="Q184" s="13">
        <v>0</v>
      </c>
      <c r="R184" s="13">
        <v>400</v>
      </c>
      <c r="S184" s="13">
        <v>72800</v>
      </c>
      <c r="T184" s="13">
        <v>7300</v>
      </c>
      <c r="U184" s="13">
        <v>65100</v>
      </c>
      <c r="V184" s="13">
        <v>0</v>
      </c>
      <c r="W184" s="13">
        <v>0</v>
      </c>
      <c r="X184" s="13">
        <v>400</v>
      </c>
      <c r="Y184" s="13">
        <v>72800</v>
      </c>
    </row>
    <row r="185" spans="2:25" x14ac:dyDescent="0.25">
      <c r="B185" s="2">
        <v>180</v>
      </c>
      <c r="C185" s="2">
        <v>2012</v>
      </c>
      <c r="D185" s="1">
        <v>8016</v>
      </c>
      <c r="E185" t="s">
        <v>1480</v>
      </c>
      <c r="F185" t="s">
        <v>1325</v>
      </c>
      <c r="G185" s="13">
        <v>158321700</v>
      </c>
      <c r="H185" s="13">
        <v>0</v>
      </c>
      <c r="I185" s="13">
        <v>35400</v>
      </c>
      <c r="J185" s="13">
        <v>0</v>
      </c>
      <c r="K185" s="13">
        <v>0</v>
      </c>
      <c r="L185" s="13">
        <v>0</v>
      </c>
      <c r="M185" s="13">
        <v>35400</v>
      </c>
      <c r="N185" s="13">
        <v>37000</v>
      </c>
      <c r="O185" s="13">
        <v>423200</v>
      </c>
      <c r="P185" s="13">
        <v>0</v>
      </c>
      <c r="Q185" s="13">
        <v>0</v>
      </c>
      <c r="R185" s="13">
        <v>136500</v>
      </c>
      <c r="S185" s="13">
        <v>596700</v>
      </c>
      <c r="T185" s="13">
        <v>37000</v>
      </c>
      <c r="U185" s="13">
        <v>458600</v>
      </c>
      <c r="V185" s="13">
        <v>0</v>
      </c>
      <c r="W185" s="13">
        <v>0</v>
      </c>
      <c r="X185" s="13">
        <v>136500</v>
      </c>
      <c r="Y185" s="13">
        <v>632100</v>
      </c>
    </row>
    <row r="186" spans="2:25" x14ac:dyDescent="0.25">
      <c r="B186" s="2">
        <v>181</v>
      </c>
      <c r="C186" s="2">
        <v>2012</v>
      </c>
      <c r="D186" s="1">
        <v>8018</v>
      </c>
      <c r="E186" t="s">
        <v>1481</v>
      </c>
      <c r="F186" t="s">
        <v>1325</v>
      </c>
      <c r="G186" s="13">
        <v>65517000</v>
      </c>
      <c r="H186" s="13">
        <v>26200</v>
      </c>
      <c r="I186" s="13">
        <v>46800</v>
      </c>
      <c r="J186" s="13">
        <v>0</v>
      </c>
      <c r="K186" s="13">
        <v>0</v>
      </c>
      <c r="L186" s="13">
        <v>3800</v>
      </c>
      <c r="M186" s="13">
        <v>76800</v>
      </c>
      <c r="N186" s="13">
        <v>130300</v>
      </c>
      <c r="O186" s="13">
        <v>33300</v>
      </c>
      <c r="P186" s="13">
        <v>0</v>
      </c>
      <c r="Q186" s="13">
        <v>3500</v>
      </c>
      <c r="R186" s="13">
        <v>40400</v>
      </c>
      <c r="S186" s="13">
        <v>207500</v>
      </c>
      <c r="T186" s="13">
        <v>156500</v>
      </c>
      <c r="U186" s="13">
        <v>80100</v>
      </c>
      <c r="V186" s="13">
        <v>0</v>
      </c>
      <c r="W186" s="13">
        <v>3500</v>
      </c>
      <c r="X186" s="13">
        <v>44200</v>
      </c>
      <c r="Y186" s="13">
        <v>284300</v>
      </c>
    </row>
    <row r="187" spans="2:25" x14ac:dyDescent="0.25">
      <c r="B187" s="2">
        <v>182</v>
      </c>
      <c r="C187" s="2">
        <v>2012</v>
      </c>
      <c r="D187" s="1">
        <v>8136</v>
      </c>
      <c r="E187" t="s">
        <v>1482</v>
      </c>
      <c r="F187" t="s">
        <v>1343</v>
      </c>
      <c r="G187" s="13">
        <v>56879300</v>
      </c>
      <c r="H187" s="13">
        <v>160100</v>
      </c>
      <c r="I187" s="13">
        <v>2679000</v>
      </c>
      <c r="J187" s="13">
        <v>0</v>
      </c>
      <c r="K187" s="13">
        <v>0</v>
      </c>
      <c r="L187" s="13">
        <v>16700</v>
      </c>
      <c r="M187" s="13">
        <v>2855800</v>
      </c>
      <c r="N187" s="13">
        <v>309500</v>
      </c>
      <c r="O187" s="13">
        <v>424600</v>
      </c>
      <c r="P187" s="13">
        <v>0</v>
      </c>
      <c r="Q187" s="13">
        <v>0</v>
      </c>
      <c r="R187" s="13">
        <v>186700</v>
      </c>
      <c r="S187" s="13">
        <v>920800</v>
      </c>
      <c r="T187" s="13">
        <v>469600</v>
      </c>
      <c r="U187" s="13">
        <v>3103600</v>
      </c>
      <c r="V187" s="13">
        <v>0</v>
      </c>
      <c r="W187" s="13">
        <v>0</v>
      </c>
      <c r="X187" s="13">
        <v>203400</v>
      </c>
      <c r="Y187" s="13">
        <v>3776600</v>
      </c>
    </row>
    <row r="188" spans="2:25" x14ac:dyDescent="0.25">
      <c r="B188" s="2">
        <v>183</v>
      </c>
      <c r="C188" s="2">
        <v>2012</v>
      </c>
      <c r="D188" s="1">
        <v>8160</v>
      </c>
      <c r="E188" t="s">
        <v>1483</v>
      </c>
      <c r="F188" t="s">
        <v>1343</v>
      </c>
      <c r="G188" s="13">
        <v>12626400</v>
      </c>
      <c r="H188" s="13">
        <v>0</v>
      </c>
      <c r="I188" s="13">
        <v>0</v>
      </c>
      <c r="J188" s="13">
        <v>0</v>
      </c>
      <c r="K188" s="13">
        <v>0</v>
      </c>
      <c r="L188" s="13">
        <v>0</v>
      </c>
      <c r="M188" s="13">
        <v>0</v>
      </c>
      <c r="N188" s="13">
        <v>25800</v>
      </c>
      <c r="O188" s="13">
        <v>183800</v>
      </c>
      <c r="P188" s="13">
        <v>0</v>
      </c>
      <c r="Q188" s="13">
        <v>0</v>
      </c>
      <c r="R188" s="13">
        <v>1600</v>
      </c>
      <c r="S188" s="13">
        <v>211200</v>
      </c>
      <c r="T188" s="13">
        <v>25800</v>
      </c>
      <c r="U188" s="13">
        <v>183800</v>
      </c>
      <c r="V188" s="13">
        <v>0</v>
      </c>
      <c r="W188" s="13">
        <v>0</v>
      </c>
      <c r="X188" s="13">
        <v>1600</v>
      </c>
      <c r="Y188" s="13">
        <v>211200</v>
      </c>
    </row>
    <row r="189" spans="2:25" x14ac:dyDescent="0.25">
      <c r="B189" s="2">
        <v>184</v>
      </c>
      <c r="C189" s="2">
        <v>2012</v>
      </c>
      <c r="D189" s="1">
        <v>8179</v>
      </c>
      <c r="E189" t="s">
        <v>1484</v>
      </c>
      <c r="F189" t="s">
        <v>1343</v>
      </c>
      <c r="G189" s="13">
        <v>227232400</v>
      </c>
      <c r="H189" s="13">
        <v>0</v>
      </c>
      <c r="I189" s="13">
        <v>20700</v>
      </c>
      <c r="J189" s="13">
        <v>0</v>
      </c>
      <c r="K189" s="13">
        <v>0</v>
      </c>
      <c r="L189" s="13">
        <v>0</v>
      </c>
      <c r="M189" s="13">
        <v>20700</v>
      </c>
      <c r="N189" s="13">
        <v>528100</v>
      </c>
      <c r="O189" s="13">
        <v>520300</v>
      </c>
      <c r="P189" s="13">
        <v>0</v>
      </c>
      <c r="Q189" s="13">
        <v>0</v>
      </c>
      <c r="R189" s="13">
        <v>466800</v>
      </c>
      <c r="S189" s="13">
        <v>1515200</v>
      </c>
      <c r="T189" s="13">
        <v>528100</v>
      </c>
      <c r="U189" s="13">
        <v>541000</v>
      </c>
      <c r="V189" s="13">
        <v>0</v>
      </c>
      <c r="W189" s="13">
        <v>0</v>
      </c>
      <c r="X189" s="13">
        <v>466800</v>
      </c>
      <c r="Y189" s="13">
        <v>1535900</v>
      </c>
    </row>
    <row r="190" spans="2:25" x14ac:dyDescent="0.25">
      <c r="B190" s="2">
        <v>185</v>
      </c>
      <c r="C190" s="2">
        <v>2012</v>
      </c>
      <c r="D190" s="1">
        <v>8181</v>
      </c>
      <c r="E190" t="s">
        <v>1480</v>
      </c>
      <c r="F190" t="s">
        <v>1343</v>
      </c>
      <c r="G190" s="13">
        <v>63343700</v>
      </c>
      <c r="H190" s="13">
        <v>34200</v>
      </c>
      <c r="I190" s="13">
        <v>645600</v>
      </c>
      <c r="J190" s="13">
        <v>0</v>
      </c>
      <c r="K190" s="13">
        <v>0</v>
      </c>
      <c r="L190" s="13">
        <v>8200</v>
      </c>
      <c r="M190" s="13">
        <v>688000</v>
      </c>
      <c r="N190" s="13">
        <v>213300</v>
      </c>
      <c r="O190" s="13">
        <v>179000</v>
      </c>
      <c r="P190" s="13">
        <v>0</v>
      </c>
      <c r="Q190" s="13">
        <v>100</v>
      </c>
      <c r="R190" s="13">
        <v>145500</v>
      </c>
      <c r="S190" s="13">
        <v>537900</v>
      </c>
      <c r="T190" s="13">
        <v>247500</v>
      </c>
      <c r="U190" s="13">
        <v>824600</v>
      </c>
      <c r="V190" s="13">
        <v>0</v>
      </c>
      <c r="W190" s="13">
        <v>100</v>
      </c>
      <c r="X190" s="13">
        <v>153700</v>
      </c>
      <c r="Y190" s="13">
        <v>1225900</v>
      </c>
    </row>
    <row r="191" spans="2:25" x14ac:dyDescent="0.25">
      <c r="B191" s="2">
        <v>186</v>
      </c>
      <c r="C191" s="2">
        <v>2012</v>
      </c>
      <c r="D191" s="1">
        <v>8201</v>
      </c>
      <c r="E191" t="s">
        <v>1485</v>
      </c>
      <c r="F191" t="s">
        <v>1344</v>
      </c>
      <c r="G191" s="13">
        <v>643213900</v>
      </c>
      <c r="H191" s="13">
        <v>5200</v>
      </c>
      <c r="I191" s="13">
        <v>0</v>
      </c>
      <c r="J191" s="13">
        <v>0</v>
      </c>
      <c r="K191" s="13">
        <v>0</v>
      </c>
      <c r="L191" s="13">
        <v>4300</v>
      </c>
      <c r="M191" s="13">
        <v>9500</v>
      </c>
      <c r="N191" s="13">
        <v>10768000</v>
      </c>
      <c r="O191" s="13">
        <v>1169400</v>
      </c>
      <c r="P191" s="13">
        <v>0</v>
      </c>
      <c r="Q191" s="13">
        <v>0</v>
      </c>
      <c r="R191" s="13">
        <v>558800</v>
      </c>
      <c r="S191" s="13">
        <v>12496200</v>
      </c>
      <c r="T191" s="13">
        <v>10773200</v>
      </c>
      <c r="U191" s="13">
        <v>1169400</v>
      </c>
      <c r="V191" s="13">
        <v>0</v>
      </c>
      <c r="W191" s="13">
        <v>0</v>
      </c>
      <c r="X191" s="13">
        <v>563100</v>
      </c>
      <c r="Y191" s="13">
        <v>12505700</v>
      </c>
    </row>
    <row r="192" spans="2:25" x14ac:dyDescent="0.25">
      <c r="B192" s="2">
        <v>187</v>
      </c>
      <c r="C192" s="2">
        <v>2012</v>
      </c>
      <c r="D192" s="1">
        <v>8206</v>
      </c>
      <c r="E192" t="s">
        <v>1473</v>
      </c>
      <c r="F192" t="s">
        <v>1344</v>
      </c>
      <c r="G192" s="13">
        <v>192598500</v>
      </c>
      <c r="H192" s="13">
        <v>1409800</v>
      </c>
      <c r="I192" s="13">
        <v>1453500</v>
      </c>
      <c r="J192" s="13">
        <v>0</v>
      </c>
      <c r="K192" s="13">
        <v>0</v>
      </c>
      <c r="L192" s="13">
        <v>549500</v>
      </c>
      <c r="M192" s="13">
        <v>3412800</v>
      </c>
      <c r="N192" s="13">
        <v>3495200</v>
      </c>
      <c r="O192" s="13">
        <v>3161900</v>
      </c>
      <c r="P192" s="13">
        <v>0</v>
      </c>
      <c r="Q192" s="13">
        <v>0</v>
      </c>
      <c r="R192" s="13">
        <v>313200</v>
      </c>
      <c r="S192" s="13">
        <v>6970300</v>
      </c>
      <c r="T192" s="13">
        <v>4905000</v>
      </c>
      <c r="U192" s="13">
        <v>4615400</v>
      </c>
      <c r="V192" s="13">
        <v>0</v>
      </c>
      <c r="W192" s="13">
        <v>0</v>
      </c>
      <c r="X192" s="13">
        <v>862700</v>
      </c>
      <c r="Y192" s="13">
        <v>10383100</v>
      </c>
    </row>
    <row r="193" spans="2:25" x14ac:dyDescent="0.25">
      <c r="B193" s="2">
        <v>188</v>
      </c>
      <c r="C193" s="2">
        <v>2012</v>
      </c>
      <c r="D193" s="1">
        <v>8211</v>
      </c>
      <c r="E193" t="s">
        <v>1476</v>
      </c>
      <c r="F193" t="s">
        <v>1344</v>
      </c>
      <c r="G193" s="13">
        <v>234091400</v>
      </c>
      <c r="H193" s="13">
        <v>1509500</v>
      </c>
      <c r="I193" s="13">
        <v>2141900</v>
      </c>
      <c r="J193" s="13">
        <v>0</v>
      </c>
      <c r="K193" s="13">
        <v>0</v>
      </c>
      <c r="L193" s="13">
        <v>371300</v>
      </c>
      <c r="M193" s="13">
        <v>4022700</v>
      </c>
      <c r="N193" s="13">
        <v>3295700</v>
      </c>
      <c r="O193" s="13">
        <v>1587800</v>
      </c>
      <c r="P193" s="13">
        <v>0</v>
      </c>
      <c r="Q193" s="13">
        <v>0</v>
      </c>
      <c r="R193" s="13">
        <v>195000</v>
      </c>
      <c r="S193" s="13">
        <v>5078500</v>
      </c>
      <c r="T193" s="13">
        <v>4805200</v>
      </c>
      <c r="U193" s="13">
        <v>3729700</v>
      </c>
      <c r="V193" s="13">
        <v>0</v>
      </c>
      <c r="W193" s="13">
        <v>0</v>
      </c>
      <c r="X193" s="13">
        <v>566300</v>
      </c>
      <c r="Y193" s="13">
        <v>9101200</v>
      </c>
    </row>
    <row r="194" spans="2:25" x14ac:dyDescent="0.25">
      <c r="B194" s="2">
        <v>189</v>
      </c>
      <c r="C194" s="2">
        <v>2012</v>
      </c>
      <c r="D194" s="1">
        <v>8231</v>
      </c>
      <c r="E194" t="s">
        <v>162</v>
      </c>
      <c r="F194" t="s">
        <v>20</v>
      </c>
      <c r="G194" s="13">
        <v>93000</v>
      </c>
      <c r="H194" s="13">
        <v>0</v>
      </c>
      <c r="I194" s="13">
        <v>0</v>
      </c>
      <c r="J194" s="1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13">
        <v>0</v>
      </c>
      <c r="R194" s="13">
        <v>0</v>
      </c>
      <c r="S194" s="13">
        <v>0</v>
      </c>
      <c r="T194" s="13">
        <v>0</v>
      </c>
      <c r="U194" s="13">
        <v>0</v>
      </c>
      <c r="V194" s="13">
        <v>0</v>
      </c>
      <c r="W194" s="13">
        <v>0</v>
      </c>
      <c r="X194" s="13">
        <v>0</v>
      </c>
      <c r="Y194" s="13">
        <v>0</v>
      </c>
    </row>
    <row r="195" spans="2:25" x14ac:dyDescent="0.25">
      <c r="B195" s="2">
        <v>190</v>
      </c>
      <c r="C195" s="2">
        <v>2012</v>
      </c>
      <c r="D195" s="1">
        <v>8241</v>
      </c>
      <c r="E195" t="s">
        <v>1486</v>
      </c>
      <c r="F195" t="s">
        <v>1344</v>
      </c>
      <c r="G195" s="13">
        <v>20302400</v>
      </c>
      <c r="H195" s="13">
        <v>132100</v>
      </c>
      <c r="I195" s="13">
        <v>1540200</v>
      </c>
      <c r="J195" s="13">
        <v>0</v>
      </c>
      <c r="K195" s="13">
        <v>0</v>
      </c>
      <c r="L195" s="13">
        <v>39100</v>
      </c>
      <c r="M195" s="13">
        <v>1711400</v>
      </c>
      <c r="N195" s="13">
        <v>194300</v>
      </c>
      <c r="O195" s="13">
        <v>260000</v>
      </c>
      <c r="P195" s="13">
        <v>0</v>
      </c>
      <c r="Q195" s="13">
        <v>0</v>
      </c>
      <c r="R195" s="13">
        <v>3800</v>
      </c>
      <c r="S195" s="13">
        <v>458100</v>
      </c>
      <c r="T195" s="13">
        <v>326400</v>
      </c>
      <c r="U195" s="13">
        <v>1800200</v>
      </c>
      <c r="V195" s="13">
        <v>0</v>
      </c>
      <c r="W195" s="13">
        <v>0</v>
      </c>
      <c r="X195" s="13">
        <v>42900</v>
      </c>
      <c r="Y195" s="13">
        <v>2169500</v>
      </c>
    </row>
    <row r="196" spans="2:25" x14ac:dyDescent="0.25">
      <c r="B196" s="2">
        <v>191</v>
      </c>
      <c r="C196" s="2">
        <v>2012</v>
      </c>
      <c r="D196" s="1">
        <v>8251</v>
      </c>
      <c r="E196" t="s">
        <v>1487</v>
      </c>
      <c r="F196" t="s">
        <v>1344</v>
      </c>
      <c r="G196" s="13">
        <v>185355800</v>
      </c>
      <c r="H196" s="13">
        <v>200</v>
      </c>
      <c r="I196" s="13">
        <v>4200</v>
      </c>
      <c r="J196" s="13">
        <v>0</v>
      </c>
      <c r="K196" s="13">
        <v>0</v>
      </c>
      <c r="L196" s="13">
        <v>200</v>
      </c>
      <c r="M196" s="13">
        <v>4600</v>
      </c>
      <c r="N196" s="13">
        <v>1273100</v>
      </c>
      <c r="O196" s="13">
        <v>465700</v>
      </c>
      <c r="P196" s="13">
        <v>0</v>
      </c>
      <c r="Q196" s="13">
        <v>0</v>
      </c>
      <c r="R196" s="13">
        <v>173600</v>
      </c>
      <c r="S196" s="13">
        <v>1912400</v>
      </c>
      <c r="T196" s="13">
        <v>1273300</v>
      </c>
      <c r="U196" s="13">
        <v>469900</v>
      </c>
      <c r="V196" s="13">
        <v>0</v>
      </c>
      <c r="W196" s="13">
        <v>0</v>
      </c>
      <c r="X196" s="13">
        <v>173800</v>
      </c>
      <c r="Y196" s="13">
        <v>1917000</v>
      </c>
    </row>
    <row r="197" spans="2:25" x14ac:dyDescent="0.25">
      <c r="B197" s="2">
        <v>192</v>
      </c>
      <c r="C197" s="2">
        <v>2012</v>
      </c>
      <c r="D197" s="1">
        <v>8261</v>
      </c>
      <c r="E197" t="s">
        <v>1478</v>
      </c>
      <c r="F197" t="s">
        <v>1344</v>
      </c>
      <c r="G197" s="13">
        <v>167685600</v>
      </c>
      <c r="H197" s="13">
        <v>204600</v>
      </c>
      <c r="I197" s="13">
        <v>415500</v>
      </c>
      <c r="J197" s="13">
        <v>0</v>
      </c>
      <c r="K197" s="13">
        <v>0</v>
      </c>
      <c r="L197" s="13">
        <v>26500</v>
      </c>
      <c r="M197" s="13">
        <v>646600</v>
      </c>
      <c r="N197" s="13">
        <v>1665000</v>
      </c>
      <c r="O197" s="13">
        <v>1109900</v>
      </c>
      <c r="P197" s="13">
        <v>0</v>
      </c>
      <c r="Q197" s="13">
        <v>0</v>
      </c>
      <c r="R197" s="13">
        <v>441400</v>
      </c>
      <c r="S197" s="13">
        <v>3216300</v>
      </c>
      <c r="T197" s="13">
        <v>1869600</v>
      </c>
      <c r="U197" s="13">
        <v>1525400</v>
      </c>
      <c r="V197" s="13">
        <v>0</v>
      </c>
      <c r="W197" s="13">
        <v>0</v>
      </c>
      <c r="X197" s="13">
        <v>467900</v>
      </c>
      <c r="Y197" s="13">
        <v>3862900</v>
      </c>
    </row>
    <row r="198" spans="2:25" x14ac:dyDescent="0.25">
      <c r="B198" s="2">
        <v>193</v>
      </c>
      <c r="C198" s="2">
        <v>2012</v>
      </c>
      <c r="D198" s="1">
        <v>9002</v>
      </c>
      <c r="E198" t="s">
        <v>1488</v>
      </c>
      <c r="F198" t="s">
        <v>1325</v>
      </c>
      <c r="G198" s="13">
        <v>182422100</v>
      </c>
      <c r="H198" s="13">
        <v>15200</v>
      </c>
      <c r="I198" s="13">
        <v>1443400</v>
      </c>
      <c r="J198" s="13">
        <v>0</v>
      </c>
      <c r="K198" s="13">
        <v>0</v>
      </c>
      <c r="L198" s="13">
        <v>52100</v>
      </c>
      <c r="M198" s="13">
        <v>1510700</v>
      </c>
      <c r="N198" s="13">
        <v>108400</v>
      </c>
      <c r="O198" s="13">
        <v>256300</v>
      </c>
      <c r="P198" s="13">
        <v>0</v>
      </c>
      <c r="Q198" s="13">
        <v>100</v>
      </c>
      <c r="R198" s="13">
        <v>14500</v>
      </c>
      <c r="S198" s="13">
        <v>379300</v>
      </c>
      <c r="T198" s="13">
        <v>123600</v>
      </c>
      <c r="U198" s="13">
        <v>1699700</v>
      </c>
      <c r="V198" s="13">
        <v>0</v>
      </c>
      <c r="W198" s="13">
        <v>100</v>
      </c>
      <c r="X198" s="13">
        <v>66600</v>
      </c>
      <c r="Y198" s="13">
        <v>1890000</v>
      </c>
    </row>
    <row r="199" spans="2:25" x14ac:dyDescent="0.25">
      <c r="B199" s="2">
        <v>194</v>
      </c>
      <c r="C199" s="2">
        <v>2012</v>
      </c>
      <c r="D199" s="1">
        <v>9004</v>
      </c>
      <c r="E199" t="s">
        <v>1489</v>
      </c>
      <c r="F199" t="s">
        <v>1325</v>
      </c>
      <c r="G199" s="13">
        <v>53526300</v>
      </c>
      <c r="H199" s="13">
        <v>0</v>
      </c>
      <c r="I199" s="13">
        <v>0</v>
      </c>
      <c r="J199" s="13">
        <v>0</v>
      </c>
      <c r="K199" s="13">
        <v>0</v>
      </c>
      <c r="L199" s="13">
        <v>0</v>
      </c>
      <c r="M199" s="13">
        <v>0</v>
      </c>
      <c r="N199" s="13">
        <v>93100</v>
      </c>
      <c r="O199" s="13">
        <v>386400</v>
      </c>
      <c r="P199" s="13">
        <v>800</v>
      </c>
      <c r="Q199" s="13">
        <v>0</v>
      </c>
      <c r="R199" s="13">
        <v>169800</v>
      </c>
      <c r="S199" s="13">
        <v>650100</v>
      </c>
      <c r="T199" s="13">
        <v>93100</v>
      </c>
      <c r="U199" s="13">
        <v>386400</v>
      </c>
      <c r="V199" s="13">
        <v>800</v>
      </c>
      <c r="W199" s="13">
        <v>0</v>
      </c>
      <c r="X199" s="13">
        <v>169800</v>
      </c>
      <c r="Y199" s="13">
        <v>650100</v>
      </c>
    </row>
    <row r="200" spans="2:25" x14ac:dyDescent="0.25">
      <c r="B200" s="2">
        <v>195</v>
      </c>
      <c r="C200" s="2">
        <v>2012</v>
      </c>
      <c r="D200" s="1">
        <v>9006</v>
      </c>
      <c r="E200" t="s">
        <v>1490</v>
      </c>
      <c r="F200" t="s">
        <v>1325</v>
      </c>
      <c r="G200" s="13">
        <v>51942500</v>
      </c>
      <c r="H200" s="13">
        <v>0</v>
      </c>
      <c r="I200" s="13">
        <v>0</v>
      </c>
      <c r="J200" s="13">
        <v>0</v>
      </c>
      <c r="K200" s="13">
        <v>2601000</v>
      </c>
      <c r="L200" s="13">
        <v>0</v>
      </c>
      <c r="M200" s="13">
        <v>2601000</v>
      </c>
      <c r="N200" s="13">
        <v>22000</v>
      </c>
      <c r="O200" s="13">
        <v>69900</v>
      </c>
      <c r="P200" s="13">
        <v>0</v>
      </c>
      <c r="Q200" s="13">
        <v>0</v>
      </c>
      <c r="R200" s="13">
        <v>56900</v>
      </c>
      <c r="S200" s="13">
        <v>148800</v>
      </c>
      <c r="T200" s="13">
        <v>22000</v>
      </c>
      <c r="U200" s="13">
        <v>69900</v>
      </c>
      <c r="V200" s="13">
        <v>0</v>
      </c>
      <c r="W200" s="13">
        <v>2601000</v>
      </c>
      <c r="X200" s="13">
        <v>56900</v>
      </c>
      <c r="Y200" s="13">
        <v>2749800</v>
      </c>
    </row>
    <row r="201" spans="2:25" x14ac:dyDescent="0.25">
      <c r="B201" s="2">
        <v>196</v>
      </c>
      <c r="C201" s="2">
        <v>2012</v>
      </c>
      <c r="D201" s="1">
        <v>9008</v>
      </c>
      <c r="E201" t="s">
        <v>1491</v>
      </c>
      <c r="F201" t="s">
        <v>1325</v>
      </c>
      <c r="G201" s="13">
        <v>102318800</v>
      </c>
      <c r="H201" s="13">
        <v>0</v>
      </c>
      <c r="I201" s="13">
        <v>0</v>
      </c>
      <c r="J201" s="13">
        <v>0</v>
      </c>
      <c r="K201" s="13">
        <v>0</v>
      </c>
      <c r="L201" s="13">
        <v>0</v>
      </c>
      <c r="M201" s="13">
        <v>0</v>
      </c>
      <c r="N201" s="13">
        <v>55900</v>
      </c>
      <c r="O201" s="13">
        <v>37300</v>
      </c>
      <c r="P201" s="13">
        <v>5000</v>
      </c>
      <c r="Q201" s="13">
        <v>1800</v>
      </c>
      <c r="R201" s="13">
        <v>90300</v>
      </c>
      <c r="S201" s="13">
        <v>190300</v>
      </c>
      <c r="T201" s="13">
        <v>55900</v>
      </c>
      <c r="U201" s="13">
        <v>37300</v>
      </c>
      <c r="V201" s="13">
        <v>5000</v>
      </c>
      <c r="W201" s="13">
        <v>1800</v>
      </c>
      <c r="X201" s="13">
        <v>90300</v>
      </c>
      <c r="Y201" s="13">
        <v>190300</v>
      </c>
    </row>
    <row r="202" spans="2:25" x14ac:dyDescent="0.25">
      <c r="B202" s="2">
        <v>197</v>
      </c>
      <c r="C202" s="2">
        <v>2012</v>
      </c>
      <c r="D202" s="1">
        <v>9010</v>
      </c>
      <c r="E202" t="s">
        <v>1492</v>
      </c>
      <c r="F202" t="s">
        <v>1325</v>
      </c>
      <c r="G202" s="13">
        <v>73447900</v>
      </c>
      <c r="H202" s="13">
        <v>150200</v>
      </c>
      <c r="I202" s="13">
        <v>169800</v>
      </c>
      <c r="J202" s="13">
        <v>0</v>
      </c>
      <c r="K202" s="13">
        <v>0</v>
      </c>
      <c r="L202" s="13">
        <v>1900</v>
      </c>
      <c r="M202" s="13">
        <v>321900</v>
      </c>
      <c r="N202" s="13">
        <v>12400</v>
      </c>
      <c r="O202" s="13">
        <v>177300</v>
      </c>
      <c r="P202" s="13">
        <v>1800</v>
      </c>
      <c r="Q202" s="13">
        <v>0</v>
      </c>
      <c r="R202" s="13">
        <v>202500</v>
      </c>
      <c r="S202" s="13">
        <v>394000</v>
      </c>
      <c r="T202" s="13">
        <v>162600</v>
      </c>
      <c r="U202" s="13">
        <v>347100</v>
      </c>
      <c r="V202" s="13">
        <v>1800</v>
      </c>
      <c r="W202" s="13">
        <v>0</v>
      </c>
      <c r="X202" s="13">
        <v>204400</v>
      </c>
      <c r="Y202" s="13">
        <v>715900</v>
      </c>
    </row>
    <row r="203" spans="2:25" x14ac:dyDescent="0.25">
      <c r="B203" s="2">
        <v>198</v>
      </c>
      <c r="C203" s="2">
        <v>2012</v>
      </c>
      <c r="D203" s="1">
        <v>9012</v>
      </c>
      <c r="E203" t="s">
        <v>1493</v>
      </c>
      <c r="F203" t="s">
        <v>1325</v>
      </c>
      <c r="G203" s="13">
        <v>69588000</v>
      </c>
      <c r="H203" s="13">
        <v>7600</v>
      </c>
      <c r="I203" s="13">
        <v>23500</v>
      </c>
      <c r="J203" s="13">
        <v>0</v>
      </c>
      <c r="K203" s="13">
        <v>0</v>
      </c>
      <c r="L203" s="13">
        <v>900</v>
      </c>
      <c r="M203" s="13">
        <v>32000</v>
      </c>
      <c r="N203" s="13">
        <v>53500</v>
      </c>
      <c r="O203" s="13">
        <v>98800</v>
      </c>
      <c r="P203" s="13">
        <v>1300</v>
      </c>
      <c r="Q203" s="13">
        <v>100</v>
      </c>
      <c r="R203" s="13">
        <v>9300</v>
      </c>
      <c r="S203" s="13">
        <v>163000</v>
      </c>
      <c r="T203" s="13">
        <v>61100</v>
      </c>
      <c r="U203" s="13">
        <v>122300</v>
      </c>
      <c r="V203" s="13">
        <v>1300</v>
      </c>
      <c r="W203" s="13">
        <v>100</v>
      </c>
      <c r="X203" s="13">
        <v>10200</v>
      </c>
      <c r="Y203" s="13">
        <v>195000</v>
      </c>
    </row>
    <row r="204" spans="2:25" x14ac:dyDescent="0.25">
      <c r="B204" s="2">
        <v>199</v>
      </c>
      <c r="C204" s="2">
        <v>2012</v>
      </c>
      <c r="D204" s="1">
        <v>9014</v>
      </c>
      <c r="E204" t="s">
        <v>1327</v>
      </c>
      <c r="F204" t="s">
        <v>1325</v>
      </c>
      <c r="G204" s="13">
        <v>84093600</v>
      </c>
      <c r="H204" s="13">
        <v>0</v>
      </c>
      <c r="I204" s="13">
        <v>0</v>
      </c>
      <c r="J204" s="13">
        <v>0</v>
      </c>
      <c r="K204" s="13">
        <v>0</v>
      </c>
      <c r="L204" s="13">
        <v>0</v>
      </c>
      <c r="M204" s="13">
        <v>0</v>
      </c>
      <c r="N204" s="13">
        <v>42500</v>
      </c>
      <c r="O204" s="13">
        <v>41600</v>
      </c>
      <c r="P204" s="13">
        <v>0</v>
      </c>
      <c r="Q204" s="13">
        <v>0</v>
      </c>
      <c r="R204" s="13">
        <v>73400</v>
      </c>
      <c r="S204" s="13">
        <v>157500</v>
      </c>
      <c r="T204" s="13">
        <v>42500</v>
      </c>
      <c r="U204" s="13">
        <v>41600</v>
      </c>
      <c r="V204" s="13">
        <v>0</v>
      </c>
      <c r="W204" s="13">
        <v>0</v>
      </c>
      <c r="X204" s="13">
        <v>73400</v>
      </c>
      <c r="Y204" s="13">
        <v>157500</v>
      </c>
    </row>
    <row r="205" spans="2:25" x14ac:dyDescent="0.25">
      <c r="B205" s="2">
        <v>200</v>
      </c>
      <c r="C205" s="2">
        <v>2012</v>
      </c>
      <c r="D205" s="1">
        <v>9016</v>
      </c>
      <c r="E205" t="s">
        <v>1494</v>
      </c>
      <c r="F205" t="s">
        <v>1325</v>
      </c>
      <c r="G205" s="13">
        <v>53914200</v>
      </c>
      <c r="H205" s="13">
        <v>10100</v>
      </c>
      <c r="I205" s="13">
        <v>2564700</v>
      </c>
      <c r="J205" s="13">
        <v>0</v>
      </c>
      <c r="K205" s="13">
        <v>-2601000</v>
      </c>
      <c r="L205" s="13">
        <v>1720400</v>
      </c>
      <c r="M205" s="13">
        <v>1694200</v>
      </c>
      <c r="N205" s="13">
        <v>32900</v>
      </c>
      <c r="O205" s="13">
        <v>140800</v>
      </c>
      <c r="P205" s="13">
        <v>0</v>
      </c>
      <c r="Q205" s="13">
        <v>0</v>
      </c>
      <c r="R205" s="13">
        <v>24100</v>
      </c>
      <c r="S205" s="13">
        <v>197800</v>
      </c>
      <c r="T205" s="13">
        <v>43000</v>
      </c>
      <c r="U205" s="13">
        <v>2705500</v>
      </c>
      <c r="V205" s="13">
        <v>0</v>
      </c>
      <c r="W205" s="13">
        <v>-2601000</v>
      </c>
      <c r="X205" s="13">
        <v>1744500</v>
      </c>
      <c r="Y205" s="13">
        <v>1892000</v>
      </c>
    </row>
    <row r="206" spans="2:25" x14ac:dyDescent="0.25">
      <c r="B206" s="2">
        <v>201</v>
      </c>
      <c r="C206" s="2">
        <v>2012</v>
      </c>
      <c r="D206" s="1">
        <v>9018</v>
      </c>
      <c r="E206" t="s">
        <v>1495</v>
      </c>
      <c r="F206" t="s">
        <v>1325</v>
      </c>
      <c r="G206" s="13">
        <v>48357600</v>
      </c>
      <c r="H206" s="13">
        <v>300</v>
      </c>
      <c r="I206" s="13">
        <v>11500</v>
      </c>
      <c r="J206" s="13">
        <v>0</v>
      </c>
      <c r="K206" s="13">
        <v>0</v>
      </c>
      <c r="L206" s="13">
        <v>16900</v>
      </c>
      <c r="M206" s="13">
        <v>28700</v>
      </c>
      <c r="N206" s="13">
        <v>28300</v>
      </c>
      <c r="O206" s="13">
        <v>102800</v>
      </c>
      <c r="P206" s="13">
        <v>0</v>
      </c>
      <c r="Q206" s="13">
        <v>0</v>
      </c>
      <c r="R206" s="13">
        <v>131400</v>
      </c>
      <c r="S206" s="13">
        <v>262500</v>
      </c>
      <c r="T206" s="13">
        <v>28600</v>
      </c>
      <c r="U206" s="13">
        <v>114300</v>
      </c>
      <c r="V206" s="13">
        <v>0</v>
      </c>
      <c r="W206" s="13">
        <v>0</v>
      </c>
      <c r="X206" s="13">
        <v>148300</v>
      </c>
      <c r="Y206" s="13">
        <v>291200</v>
      </c>
    </row>
    <row r="207" spans="2:25" x14ac:dyDescent="0.25">
      <c r="B207" s="2">
        <v>202</v>
      </c>
      <c r="C207" s="2">
        <v>2012</v>
      </c>
      <c r="D207" s="1">
        <v>9020</v>
      </c>
      <c r="E207" t="s">
        <v>1496</v>
      </c>
      <c r="F207" t="s">
        <v>1325</v>
      </c>
      <c r="G207" s="13">
        <v>293200900</v>
      </c>
      <c r="H207" s="13">
        <v>13400</v>
      </c>
      <c r="I207" s="13">
        <v>234900</v>
      </c>
      <c r="J207" s="13">
        <v>0</v>
      </c>
      <c r="K207" s="13">
        <v>0</v>
      </c>
      <c r="L207" s="13">
        <v>9500</v>
      </c>
      <c r="M207" s="13">
        <v>257800</v>
      </c>
      <c r="N207" s="13">
        <v>306400</v>
      </c>
      <c r="O207" s="13">
        <v>1043900</v>
      </c>
      <c r="P207" s="13">
        <v>2000</v>
      </c>
      <c r="Q207" s="13">
        <v>645700</v>
      </c>
      <c r="R207" s="13">
        <v>152700</v>
      </c>
      <c r="S207" s="13">
        <v>2150700</v>
      </c>
      <c r="T207" s="13">
        <v>319800</v>
      </c>
      <c r="U207" s="13">
        <v>1278800</v>
      </c>
      <c r="V207" s="13">
        <v>2000</v>
      </c>
      <c r="W207" s="13">
        <v>645700</v>
      </c>
      <c r="X207" s="13">
        <v>162200</v>
      </c>
      <c r="Y207" s="13">
        <v>2408500</v>
      </c>
    </row>
    <row r="208" spans="2:25" x14ac:dyDescent="0.25">
      <c r="B208" s="2">
        <v>203</v>
      </c>
      <c r="C208" s="2">
        <v>2012</v>
      </c>
      <c r="D208" s="1">
        <v>9022</v>
      </c>
      <c r="E208" t="s">
        <v>1497</v>
      </c>
      <c r="F208" t="s">
        <v>1325</v>
      </c>
      <c r="G208" s="13">
        <v>57721400</v>
      </c>
      <c r="H208" s="13">
        <v>100</v>
      </c>
      <c r="I208" s="13">
        <v>100</v>
      </c>
      <c r="J208" s="13">
        <v>0</v>
      </c>
      <c r="K208" s="13">
        <v>0</v>
      </c>
      <c r="L208" s="13">
        <v>0</v>
      </c>
      <c r="M208" s="13">
        <v>200</v>
      </c>
      <c r="N208" s="13">
        <v>33800</v>
      </c>
      <c r="O208" s="13">
        <v>37300</v>
      </c>
      <c r="P208" s="13">
        <v>0</v>
      </c>
      <c r="Q208" s="13">
        <v>0</v>
      </c>
      <c r="R208" s="13">
        <v>64100</v>
      </c>
      <c r="S208" s="13">
        <v>135200</v>
      </c>
      <c r="T208" s="13">
        <v>33900</v>
      </c>
      <c r="U208" s="13">
        <v>37400</v>
      </c>
      <c r="V208" s="13">
        <v>0</v>
      </c>
      <c r="W208" s="13">
        <v>0</v>
      </c>
      <c r="X208" s="13">
        <v>64100</v>
      </c>
      <c r="Y208" s="13">
        <v>135400</v>
      </c>
    </row>
    <row r="209" spans="2:25" x14ac:dyDescent="0.25">
      <c r="B209" s="2">
        <v>204</v>
      </c>
      <c r="C209" s="2">
        <v>2012</v>
      </c>
      <c r="D209" s="1">
        <v>9024</v>
      </c>
      <c r="E209" t="s">
        <v>1498</v>
      </c>
      <c r="F209" t="s">
        <v>1325</v>
      </c>
      <c r="G209" s="13">
        <v>37847900</v>
      </c>
      <c r="H209" s="13">
        <v>0</v>
      </c>
      <c r="I209" s="13">
        <v>0</v>
      </c>
      <c r="J209" s="13">
        <v>0</v>
      </c>
      <c r="K209" s="13">
        <v>0</v>
      </c>
      <c r="L209" s="13">
        <v>0</v>
      </c>
      <c r="M209" s="13">
        <v>0</v>
      </c>
      <c r="N209" s="13">
        <v>23000</v>
      </c>
      <c r="O209" s="13">
        <v>84100</v>
      </c>
      <c r="P209" s="13">
        <v>6200</v>
      </c>
      <c r="Q209" s="13">
        <v>0</v>
      </c>
      <c r="R209" s="13">
        <v>28700</v>
      </c>
      <c r="S209" s="13">
        <v>142000</v>
      </c>
      <c r="T209" s="13">
        <v>23000</v>
      </c>
      <c r="U209" s="13">
        <v>84100</v>
      </c>
      <c r="V209" s="13">
        <v>6200</v>
      </c>
      <c r="W209" s="13">
        <v>0</v>
      </c>
      <c r="X209" s="13">
        <v>28700</v>
      </c>
      <c r="Y209" s="13">
        <v>142000</v>
      </c>
    </row>
    <row r="210" spans="2:25" x14ac:dyDescent="0.25">
      <c r="B210" s="2">
        <v>205</v>
      </c>
      <c r="C210" s="2">
        <v>2012</v>
      </c>
      <c r="D210" s="1">
        <v>9026</v>
      </c>
      <c r="E210" t="s">
        <v>1499</v>
      </c>
      <c r="F210" t="s">
        <v>1325</v>
      </c>
      <c r="G210" s="13">
        <v>46405600</v>
      </c>
      <c r="H210" s="13">
        <v>1100</v>
      </c>
      <c r="I210" s="13">
        <v>500</v>
      </c>
      <c r="J210" s="13">
        <v>0</v>
      </c>
      <c r="K210" s="13">
        <v>0</v>
      </c>
      <c r="L210" s="13">
        <v>200</v>
      </c>
      <c r="M210" s="13">
        <v>1800</v>
      </c>
      <c r="N210" s="13">
        <v>22700</v>
      </c>
      <c r="O210" s="13">
        <v>543700</v>
      </c>
      <c r="P210" s="13">
        <v>0</v>
      </c>
      <c r="Q210" s="13">
        <v>0</v>
      </c>
      <c r="R210" s="13">
        <v>140000</v>
      </c>
      <c r="S210" s="13">
        <v>706400</v>
      </c>
      <c r="T210" s="13">
        <v>23800</v>
      </c>
      <c r="U210" s="13">
        <v>544200</v>
      </c>
      <c r="V210" s="13">
        <v>0</v>
      </c>
      <c r="W210" s="13">
        <v>0</v>
      </c>
      <c r="X210" s="13">
        <v>140200</v>
      </c>
      <c r="Y210" s="13">
        <v>708200</v>
      </c>
    </row>
    <row r="211" spans="2:25" x14ac:dyDescent="0.25">
      <c r="B211" s="2">
        <v>206</v>
      </c>
      <c r="C211" s="2">
        <v>2012</v>
      </c>
      <c r="D211" s="1">
        <v>9028</v>
      </c>
      <c r="E211" t="s">
        <v>1500</v>
      </c>
      <c r="F211" t="s">
        <v>1325</v>
      </c>
      <c r="G211" s="13">
        <v>13170200</v>
      </c>
      <c r="H211" s="13">
        <v>0</v>
      </c>
      <c r="I211" s="13">
        <v>0</v>
      </c>
      <c r="J211" s="13">
        <v>0</v>
      </c>
      <c r="K211" s="13">
        <v>0</v>
      </c>
      <c r="L211" s="13">
        <v>0</v>
      </c>
      <c r="M211" s="13">
        <v>0</v>
      </c>
      <c r="N211" s="13">
        <v>3300</v>
      </c>
      <c r="O211" s="13">
        <v>3600</v>
      </c>
      <c r="P211" s="13">
        <v>0</v>
      </c>
      <c r="Q211" s="13">
        <v>0</v>
      </c>
      <c r="R211" s="13">
        <v>1900</v>
      </c>
      <c r="S211" s="13">
        <v>8800</v>
      </c>
      <c r="T211" s="13">
        <v>3300</v>
      </c>
      <c r="U211" s="13">
        <v>3600</v>
      </c>
      <c r="V211" s="13">
        <v>0</v>
      </c>
      <c r="W211" s="13">
        <v>0</v>
      </c>
      <c r="X211" s="13">
        <v>1900</v>
      </c>
      <c r="Y211" s="13">
        <v>8800</v>
      </c>
    </row>
    <row r="212" spans="2:25" x14ac:dyDescent="0.25">
      <c r="B212" s="2">
        <v>207</v>
      </c>
      <c r="C212" s="2">
        <v>2012</v>
      </c>
      <c r="D212" s="1">
        <v>9032</v>
      </c>
      <c r="E212" t="s">
        <v>1431</v>
      </c>
      <c r="F212" t="s">
        <v>1325</v>
      </c>
      <c r="G212" s="13">
        <v>57885200</v>
      </c>
      <c r="H212" s="13">
        <v>0</v>
      </c>
      <c r="I212" s="13">
        <v>0</v>
      </c>
      <c r="J212" s="13">
        <v>0</v>
      </c>
      <c r="K212" s="13">
        <v>0</v>
      </c>
      <c r="L212" s="13">
        <v>0</v>
      </c>
      <c r="M212" s="13">
        <v>0</v>
      </c>
      <c r="N212" s="13">
        <v>18900</v>
      </c>
      <c r="O212" s="13">
        <v>18200</v>
      </c>
      <c r="P212" s="13">
        <v>0</v>
      </c>
      <c r="Q212" s="13">
        <v>100</v>
      </c>
      <c r="R212" s="13">
        <v>222100</v>
      </c>
      <c r="S212" s="13">
        <v>259300</v>
      </c>
      <c r="T212" s="13">
        <v>18900</v>
      </c>
      <c r="U212" s="13">
        <v>18200</v>
      </c>
      <c r="V212" s="13">
        <v>0</v>
      </c>
      <c r="W212" s="13">
        <v>100</v>
      </c>
      <c r="X212" s="13">
        <v>222100</v>
      </c>
      <c r="Y212" s="13">
        <v>259300</v>
      </c>
    </row>
    <row r="213" spans="2:25" x14ac:dyDescent="0.25">
      <c r="B213" s="2">
        <v>208</v>
      </c>
      <c r="C213" s="2">
        <v>2012</v>
      </c>
      <c r="D213" s="1">
        <v>9034</v>
      </c>
      <c r="E213" t="s">
        <v>1501</v>
      </c>
      <c r="F213" t="s">
        <v>1325</v>
      </c>
      <c r="G213" s="13">
        <v>519739000</v>
      </c>
      <c r="H213" s="13">
        <v>7000</v>
      </c>
      <c r="I213" s="13">
        <v>40200</v>
      </c>
      <c r="J213" s="13">
        <v>0</v>
      </c>
      <c r="K213" s="13">
        <v>0</v>
      </c>
      <c r="L213" s="13">
        <v>15400</v>
      </c>
      <c r="M213" s="13">
        <v>62600</v>
      </c>
      <c r="N213" s="13">
        <v>1234700</v>
      </c>
      <c r="O213" s="13">
        <v>1187300</v>
      </c>
      <c r="P213" s="13">
        <v>6000</v>
      </c>
      <c r="Q213" s="13">
        <v>788500</v>
      </c>
      <c r="R213" s="13">
        <v>591600</v>
      </c>
      <c r="S213" s="13">
        <v>3808100</v>
      </c>
      <c r="T213" s="13">
        <v>1241700</v>
      </c>
      <c r="U213" s="13">
        <v>1227500</v>
      </c>
      <c r="V213" s="13">
        <v>6000</v>
      </c>
      <c r="W213" s="13">
        <v>788500</v>
      </c>
      <c r="X213" s="13">
        <v>607000</v>
      </c>
      <c r="Y213" s="13">
        <v>3870700</v>
      </c>
    </row>
    <row r="214" spans="2:25" x14ac:dyDescent="0.25">
      <c r="B214" s="2">
        <v>209</v>
      </c>
      <c r="C214" s="2">
        <v>2012</v>
      </c>
      <c r="D214" s="1">
        <v>9035</v>
      </c>
      <c r="E214" t="s">
        <v>1502</v>
      </c>
      <c r="F214" t="s">
        <v>1325</v>
      </c>
      <c r="G214" s="13">
        <v>155316900</v>
      </c>
      <c r="H214" s="13">
        <v>0</v>
      </c>
      <c r="I214" s="13">
        <v>44800</v>
      </c>
      <c r="J214" s="13">
        <v>0</v>
      </c>
      <c r="K214" s="13">
        <v>0</v>
      </c>
      <c r="L214" s="13">
        <v>14700</v>
      </c>
      <c r="M214" s="13">
        <v>59500</v>
      </c>
      <c r="N214" s="13">
        <v>232000</v>
      </c>
      <c r="O214" s="13">
        <v>101700</v>
      </c>
      <c r="P214" s="13">
        <v>0</v>
      </c>
      <c r="Q214" s="13">
        <v>27400</v>
      </c>
      <c r="R214" s="13">
        <v>556300</v>
      </c>
      <c r="S214" s="13">
        <v>917400</v>
      </c>
      <c r="T214" s="13">
        <v>232000</v>
      </c>
      <c r="U214" s="13">
        <v>146500</v>
      </c>
      <c r="V214" s="13">
        <v>0</v>
      </c>
      <c r="W214" s="13">
        <v>27400</v>
      </c>
      <c r="X214" s="13">
        <v>571000</v>
      </c>
      <c r="Y214" s="13">
        <v>976900</v>
      </c>
    </row>
    <row r="215" spans="2:25" x14ac:dyDescent="0.25">
      <c r="B215" s="2">
        <v>210</v>
      </c>
      <c r="C215" s="2">
        <v>2012</v>
      </c>
      <c r="D215" s="1">
        <v>9036</v>
      </c>
      <c r="E215" t="s">
        <v>1503</v>
      </c>
      <c r="F215" t="s">
        <v>1325</v>
      </c>
      <c r="G215" s="13">
        <v>33611000</v>
      </c>
      <c r="H215" s="13">
        <v>0</v>
      </c>
      <c r="I215" s="13">
        <v>0</v>
      </c>
      <c r="J215" s="13">
        <v>0</v>
      </c>
      <c r="K215" s="13">
        <v>0</v>
      </c>
      <c r="L215" s="13">
        <v>0</v>
      </c>
      <c r="M215" s="13">
        <v>0</v>
      </c>
      <c r="N215" s="13">
        <v>9800</v>
      </c>
      <c r="O215" s="13">
        <v>25700</v>
      </c>
      <c r="P215" s="13">
        <v>0</v>
      </c>
      <c r="Q215" s="13">
        <v>0</v>
      </c>
      <c r="R215" s="13">
        <v>45400</v>
      </c>
      <c r="S215" s="13">
        <v>80900</v>
      </c>
      <c r="T215" s="13">
        <v>9800</v>
      </c>
      <c r="U215" s="13">
        <v>25700</v>
      </c>
      <c r="V215" s="13">
        <v>0</v>
      </c>
      <c r="W215" s="13">
        <v>0</v>
      </c>
      <c r="X215" s="13">
        <v>45400</v>
      </c>
      <c r="Y215" s="13">
        <v>80900</v>
      </c>
    </row>
    <row r="216" spans="2:25" x14ac:dyDescent="0.25">
      <c r="B216" s="2">
        <v>211</v>
      </c>
      <c r="C216" s="2">
        <v>2012</v>
      </c>
      <c r="D216" s="1">
        <v>9038</v>
      </c>
      <c r="E216" t="s">
        <v>1504</v>
      </c>
      <c r="F216" t="s">
        <v>1325</v>
      </c>
      <c r="G216" s="13">
        <v>230858600</v>
      </c>
      <c r="H216" s="13">
        <v>900</v>
      </c>
      <c r="I216" s="13">
        <v>13100</v>
      </c>
      <c r="J216" s="13">
        <v>0</v>
      </c>
      <c r="K216" s="13">
        <v>0</v>
      </c>
      <c r="L216" s="13">
        <v>300</v>
      </c>
      <c r="M216" s="13">
        <v>14300</v>
      </c>
      <c r="N216" s="13">
        <v>127000</v>
      </c>
      <c r="O216" s="13">
        <v>132800</v>
      </c>
      <c r="P216" s="13">
        <v>1800</v>
      </c>
      <c r="Q216" s="13">
        <v>-3300</v>
      </c>
      <c r="R216" s="13">
        <v>182000</v>
      </c>
      <c r="S216" s="13">
        <v>440300</v>
      </c>
      <c r="T216" s="13">
        <v>127900</v>
      </c>
      <c r="U216" s="13">
        <v>145900</v>
      </c>
      <c r="V216" s="13">
        <v>1800</v>
      </c>
      <c r="W216" s="13">
        <v>-3300</v>
      </c>
      <c r="X216" s="13">
        <v>182300</v>
      </c>
      <c r="Y216" s="13">
        <v>454600</v>
      </c>
    </row>
    <row r="217" spans="2:25" x14ac:dyDescent="0.25">
      <c r="B217" s="2">
        <v>212</v>
      </c>
      <c r="C217" s="2">
        <v>2012</v>
      </c>
      <c r="D217" s="1">
        <v>9040</v>
      </c>
      <c r="E217" t="s">
        <v>1505</v>
      </c>
      <c r="F217" t="s">
        <v>1325</v>
      </c>
      <c r="G217" s="13">
        <v>68660900</v>
      </c>
      <c r="H217" s="13">
        <v>0</v>
      </c>
      <c r="I217" s="13">
        <v>0</v>
      </c>
      <c r="J217" s="13">
        <v>0</v>
      </c>
      <c r="K217" s="13">
        <v>0</v>
      </c>
      <c r="L217" s="13">
        <v>0</v>
      </c>
      <c r="M217" s="13">
        <v>0</v>
      </c>
      <c r="N217" s="13">
        <v>35600</v>
      </c>
      <c r="O217" s="13">
        <v>196900</v>
      </c>
      <c r="P217" s="13">
        <v>0</v>
      </c>
      <c r="Q217" s="13">
        <v>-100</v>
      </c>
      <c r="R217" s="13">
        <v>177600</v>
      </c>
      <c r="S217" s="13">
        <v>410000</v>
      </c>
      <c r="T217" s="13">
        <v>35600</v>
      </c>
      <c r="U217" s="13">
        <v>196900</v>
      </c>
      <c r="V217" s="13">
        <v>0</v>
      </c>
      <c r="W217" s="13">
        <v>-100</v>
      </c>
      <c r="X217" s="13">
        <v>177600</v>
      </c>
      <c r="Y217" s="13">
        <v>410000</v>
      </c>
    </row>
    <row r="218" spans="2:25" x14ac:dyDescent="0.25">
      <c r="B218" s="2">
        <v>213</v>
      </c>
      <c r="C218" s="2">
        <v>2012</v>
      </c>
      <c r="D218" s="1">
        <v>9042</v>
      </c>
      <c r="E218" t="s">
        <v>1506</v>
      </c>
      <c r="F218" t="s">
        <v>1325</v>
      </c>
      <c r="G218" s="13">
        <v>113903400</v>
      </c>
      <c r="H218" s="13">
        <v>2500</v>
      </c>
      <c r="I218" s="13">
        <v>3000</v>
      </c>
      <c r="J218" s="13">
        <v>0</v>
      </c>
      <c r="K218" s="13">
        <v>0</v>
      </c>
      <c r="L218" s="13">
        <v>200</v>
      </c>
      <c r="M218" s="13">
        <v>5700</v>
      </c>
      <c r="N218" s="13">
        <v>94100</v>
      </c>
      <c r="O218" s="13">
        <v>351400</v>
      </c>
      <c r="P218" s="13">
        <v>0</v>
      </c>
      <c r="Q218" s="13">
        <v>0</v>
      </c>
      <c r="R218" s="13">
        <v>48500</v>
      </c>
      <c r="S218" s="13">
        <v>494000</v>
      </c>
      <c r="T218" s="13">
        <v>96600</v>
      </c>
      <c r="U218" s="13">
        <v>354400</v>
      </c>
      <c r="V218" s="13">
        <v>0</v>
      </c>
      <c r="W218" s="13">
        <v>0</v>
      </c>
      <c r="X218" s="13">
        <v>48700</v>
      </c>
      <c r="Y218" s="13">
        <v>499700</v>
      </c>
    </row>
    <row r="219" spans="2:25" x14ac:dyDescent="0.25">
      <c r="B219" s="2">
        <v>214</v>
      </c>
      <c r="C219" s="2">
        <v>2012</v>
      </c>
      <c r="D219" s="1">
        <v>9044</v>
      </c>
      <c r="E219" t="s">
        <v>1507</v>
      </c>
      <c r="F219" t="s">
        <v>1325</v>
      </c>
      <c r="G219" s="13">
        <v>204608700</v>
      </c>
      <c r="H219" s="13">
        <v>144200</v>
      </c>
      <c r="I219" s="13">
        <v>220200</v>
      </c>
      <c r="J219" s="13">
        <v>1000</v>
      </c>
      <c r="K219" s="13">
        <v>0</v>
      </c>
      <c r="L219" s="13">
        <v>478300</v>
      </c>
      <c r="M219" s="13">
        <v>843700</v>
      </c>
      <c r="N219" s="13">
        <v>636800</v>
      </c>
      <c r="O219" s="13">
        <v>2544700</v>
      </c>
      <c r="P219" s="13">
        <v>0</v>
      </c>
      <c r="Q219" s="13">
        <v>182600</v>
      </c>
      <c r="R219" s="13">
        <v>190500</v>
      </c>
      <c r="S219" s="13">
        <v>3554600</v>
      </c>
      <c r="T219" s="13">
        <v>781000</v>
      </c>
      <c r="U219" s="13">
        <v>2764900</v>
      </c>
      <c r="V219" s="13">
        <v>1000</v>
      </c>
      <c r="W219" s="13">
        <v>182600</v>
      </c>
      <c r="X219" s="13">
        <v>668800</v>
      </c>
      <c r="Y219" s="13">
        <v>4398300</v>
      </c>
    </row>
    <row r="220" spans="2:25" x14ac:dyDescent="0.25">
      <c r="B220" s="2">
        <v>215</v>
      </c>
      <c r="C220" s="2">
        <v>2012</v>
      </c>
      <c r="D220" s="1">
        <v>9046</v>
      </c>
      <c r="E220" t="s">
        <v>1508</v>
      </c>
      <c r="F220" t="s">
        <v>1325</v>
      </c>
      <c r="G220" s="13">
        <v>70533200</v>
      </c>
      <c r="H220" s="13">
        <v>0</v>
      </c>
      <c r="I220" s="13">
        <v>17900</v>
      </c>
      <c r="J220" s="13">
        <v>0</v>
      </c>
      <c r="K220" s="13">
        <v>0</v>
      </c>
      <c r="L220" s="13">
        <v>1100</v>
      </c>
      <c r="M220" s="13">
        <v>19000</v>
      </c>
      <c r="N220" s="13">
        <v>39600</v>
      </c>
      <c r="O220" s="13">
        <v>60400</v>
      </c>
      <c r="P220" s="13">
        <v>0</v>
      </c>
      <c r="Q220" s="13">
        <v>0</v>
      </c>
      <c r="R220" s="13">
        <v>142400</v>
      </c>
      <c r="S220" s="13">
        <v>242400</v>
      </c>
      <c r="T220" s="13">
        <v>39600</v>
      </c>
      <c r="U220" s="13">
        <v>78300</v>
      </c>
      <c r="V220" s="13">
        <v>0</v>
      </c>
      <c r="W220" s="13">
        <v>0</v>
      </c>
      <c r="X220" s="13">
        <v>143500</v>
      </c>
      <c r="Y220" s="13">
        <v>261400</v>
      </c>
    </row>
    <row r="221" spans="2:25" x14ac:dyDescent="0.25">
      <c r="B221" s="2">
        <v>216</v>
      </c>
      <c r="C221" s="2">
        <v>2012</v>
      </c>
      <c r="D221" s="1">
        <v>9106</v>
      </c>
      <c r="E221" t="s">
        <v>1509</v>
      </c>
      <c r="F221" t="s">
        <v>1343</v>
      </c>
      <c r="G221" s="13">
        <v>23205300</v>
      </c>
      <c r="H221" s="13">
        <v>21400</v>
      </c>
      <c r="I221" s="13">
        <v>14100</v>
      </c>
      <c r="J221" s="13">
        <v>0</v>
      </c>
      <c r="K221" s="13">
        <v>0</v>
      </c>
      <c r="L221" s="13">
        <v>19700</v>
      </c>
      <c r="M221" s="13">
        <v>55200</v>
      </c>
      <c r="N221" s="13">
        <v>74200</v>
      </c>
      <c r="O221" s="13">
        <v>125700</v>
      </c>
      <c r="P221" s="13">
        <v>0</v>
      </c>
      <c r="Q221" s="13">
        <v>-5200</v>
      </c>
      <c r="R221" s="13">
        <v>39900</v>
      </c>
      <c r="S221" s="13">
        <v>234600</v>
      </c>
      <c r="T221" s="13">
        <v>95600</v>
      </c>
      <c r="U221" s="13">
        <v>139800</v>
      </c>
      <c r="V221" s="13">
        <v>0</v>
      </c>
      <c r="W221" s="13">
        <v>-5200</v>
      </c>
      <c r="X221" s="13">
        <v>59600</v>
      </c>
      <c r="Y221" s="13">
        <v>289800</v>
      </c>
    </row>
    <row r="222" spans="2:25" x14ac:dyDescent="0.25">
      <c r="B222" s="2">
        <v>217</v>
      </c>
      <c r="C222" s="2">
        <v>2012</v>
      </c>
      <c r="D222" s="1">
        <v>9111</v>
      </c>
      <c r="E222" t="s">
        <v>1510</v>
      </c>
      <c r="F222" t="s">
        <v>1343</v>
      </c>
      <c r="G222" s="13">
        <v>72380200</v>
      </c>
      <c r="H222" s="13">
        <v>16700</v>
      </c>
      <c r="I222" s="13">
        <v>138600</v>
      </c>
      <c r="J222" s="13">
        <v>0</v>
      </c>
      <c r="K222" s="13">
        <v>0</v>
      </c>
      <c r="L222" s="13">
        <v>3600</v>
      </c>
      <c r="M222" s="13">
        <v>158900</v>
      </c>
      <c r="N222" s="13">
        <v>416600</v>
      </c>
      <c r="O222" s="13">
        <v>676700</v>
      </c>
      <c r="P222" s="13">
        <v>0</v>
      </c>
      <c r="Q222" s="13">
        <v>0</v>
      </c>
      <c r="R222" s="13">
        <v>211800</v>
      </c>
      <c r="S222" s="13">
        <v>1305100</v>
      </c>
      <c r="T222" s="13">
        <v>433300</v>
      </c>
      <c r="U222" s="13">
        <v>815300</v>
      </c>
      <c r="V222" s="13">
        <v>0</v>
      </c>
      <c r="W222" s="13">
        <v>0</v>
      </c>
      <c r="X222" s="13">
        <v>215400</v>
      </c>
      <c r="Y222" s="13">
        <v>1464000</v>
      </c>
    </row>
    <row r="223" spans="2:25" x14ac:dyDescent="0.25">
      <c r="B223" s="2">
        <v>218</v>
      </c>
      <c r="C223" s="2">
        <v>2012</v>
      </c>
      <c r="D223" s="1">
        <v>9128</v>
      </c>
      <c r="E223" t="s">
        <v>1511</v>
      </c>
      <c r="F223" t="s">
        <v>1343</v>
      </c>
      <c r="G223" s="13">
        <v>507710400</v>
      </c>
      <c r="H223" s="13">
        <v>141900</v>
      </c>
      <c r="I223" s="13">
        <v>375000</v>
      </c>
      <c r="J223" s="13">
        <v>0</v>
      </c>
      <c r="K223" s="13">
        <v>0</v>
      </c>
      <c r="L223" s="13">
        <v>91300</v>
      </c>
      <c r="M223" s="13">
        <v>608200</v>
      </c>
      <c r="N223" s="13">
        <v>5822300</v>
      </c>
      <c r="O223" s="13">
        <v>6435600</v>
      </c>
      <c r="P223" s="13">
        <v>0</v>
      </c>
      <c r="Q223" s="13">
        <v>682000</v>
      </c>
      <c r="R223" s="13">
        <v>1178800</v>
      </c>
      <c r="S223" s="13">
        <v>14118700</v>
      </c>
      <c r="T223" s="13">
        <v>5964200</v>
      </c>
      <c r="U223" s="13">
        <v>6810600</v>
      </c>
      <c r="V223" s="13">
        <v>0</v>
      </c>
      <c r="W223" s="13">
        <v>682000</v>
      </c>
      <c r="X223" s="13">
        <v>1270100</v>
      </c>
      <c r="Y223" s="13">
        <v>14726900</v>
      </c>
    </row>
    <row r="224" spans="2:25" x14ac:dyDescent="0.25">
      <c r="B224" s="2">
        <v>219</v>
      </c>
      <c r="C224" s="2">
        <v>2012</v>
      </c>
      <c r="D224" s="1">
        <v>9161</v>
      </c>
      <c r="E224" t="s">
        <v>1388</v>
      </c>
      <c r="F224" t="s">
        <v>1343</v>
      </c>
      <c r="G224" s="13">
        <v>26024500</v>
      </c>
      <c r="H224" s="13">
        <v>1900</v>
      </c>
      <c r="I224" s="13">
        <v>2254400</v>
      </c>
      <c r="J224" s="13">
        <v>0</v>
      </c>
      <c r="K224" s="13">
        <v>0</v>
      </c>
      <c r="L224" s="13">
        <v>2900</v>
      </c>
      <c r="M224" s="13">
        <v>2259200</v>
      </c>
      <c r="N224" s="13">
        <v>79400</v>
      </c>
      <c r="O224" s="13">
        <v>105300</v>
      </c>
      <c r="P224" s="13">
        <v>0</v>
      </c>
      <c r="Q224" s="13">
        <v>0</v>
      </c>
      <c r="R224" s="13">
        <v>42400</v>
      </c>
      <c r="S224" s="13">
        <v>227100</v>
      </c>
      <c r="T224" s="13">
        <v>81300</v>
      </c>
      <c r="U224" s="13">
        <v>2359700</v>
      </c>
      <c r="V224" s="13">
        <v>0</v>
      </c>
      <c r="W224" s="13">
        <v>0</v>
      </c>
      <c r="X224" s="13">
        <v>45300</v>
      </c>
      <c r="Y224" s="13">
        <v>2486300</v>
      </c>
    </row>
    <row r="225" spans="2:25" x14ac:dyDescent="0.25">
      <c r="B225" s="2">
        <v>220</v>
      </c>
      <c r="C225" s="2">
        <v>2012</v>
      </c>
      <c r="D225" s="1">
        <v>9206</v>
      </c>
      <c r="E225" t="s">
        <v>1492</v>
      </c>
      <c r="F225" t="s">
        <v>1344</v>
      </c>
      <c r="G225" s="13">
        <v>215300800</v>
      </c>
      <c r="H225" s="13">
        <v>251100</v>
      </c>
      <c r="I225" s="13">
        <v>1061600</v>
      </c>
      <c r="J225" s="13">
        <v>0</v>
      </c>
      <c r="K225" s="13">
        <v>0</v>
      </c>
      <c r="L225" s="13">
        <v>79600</v>
      </c>
      <c r="M225" s="13">
        <v>1392300</v>
      </c>
      <c r="N225" s="13">
        <v>1871500</v>
      </c>
      <c r="O225" s="13">
        <v>3301000</v>
      </c>
      <c r="P225" s="13">
        <v>0</v>
      </c>
      <c r="Q225" s="13">
        <v>-25300</v>
      </c>
      <c r="R225" s="13">
        <v>469400</v>
      </c>
      <c r="S225" s="13">
        <v>5616600</v>
      </c>
      <c r="T225" s="13">
        <v>2122600</v>
      </c>
      <c r="U225" s="13">
        <v>4362600</v>
      </c>
      <c r="V225" s="13">
        <v>0</v>
      </c>
      <c r="W225" s="13">
        <v>-25300</v>
      </c>
      <c r="X225" s="13">
        <v>549000</v>
      </c>
      <c r="Y225" s="13">
        <v>7008900</v>
      </c>
    </row>
    <row r="226" spans="2:25" x14ac:dyDescent="0.25">
      <c r="B226" s="2">
        <v>221</v>
      </c>
      <c r="C226" s="2">
        <v>2012</v>
      </c>
      <c r="D226" s="1">
        <v>9211</v>
      </c>
      <c r="E226" t="s">
        <v>1512</v>
      </c>
      <c r="F226" t="s">
        <v>1344</v>
      </c>
      <c r="G226" s="13">
        <v>794847900</v>
      </c>
      <c r="H226" s="13">
        <v>2214400</v>
      </c>
      <c r="I226" s="13">
        <v>20282600</v>
      </c>
      <c r="J226" s="13">
        <v>0</v>
      </c>
      <c r="K226" s="13">
        <v>0</v>
      </c>
      <c r="L226" s="13">
        <v>7984700</v>
      </c>
      <c r="M226" s="13">
        <v>30481700</v>
      </c>
      <c r="N226" s="13">
        <v>9748500</v>
      </c>
      <c r="O226" s="13">
        <v>5454300</v>
      </c>
      <c r="P226" s="13">
        <v>0</v>
      </c>
      <c r="Q226" s="13">
        <v>13600</v>
      </c>
      <c r="R226" s="13">
        <v>1730000</v>
      </c>
      <c r="S226" s="13">
        <v>16946400</v>
      </c>
      <c r="T226" s="13">
        <v>11962900</v>
      </c>
      <c r="U226" s="13">
        <v>25736900</v>
      </c>
      <c r="V226" s="13">
        <v>0</v>
      </c>
      <c r="W226" s="13">
        <v>13600</v>
      </c>
      <c r="X226" s="13">
        <v>9714700</v>
      </c>
      <c r="Y226" s="13">
        <v>47428100</v>
      </c>
    </row>
    <row r="227" spans="2:25" x14ac:dyDescent="0.25">
      <c r="B227" s="2">
        <v>222</v>
      </c>
      <c r="C227" s="2">
        <v>2012</v>
      </c>
      <c r="D227" s="1">
        <v>9213</v>
      </c>
      <c r="E227" t="s">
        <v>1513</v>
      </c>
      <c r="F227" t="s">
        <v>1344</v>
      </c>
      <c r="G227" s="13">
        <v>60321500</v>
      </c>
      <c r="H227" s="13">
        <v>70600</v>
      </c>
      <c r="I227" s="13">
        <v>175300</v>
      </c>
      <c r="J227" s="13">
        <v>0</v>
      </c>
      <c r="K227" s="13">
        <v>0</v>
      </c>
      <c r="L227" s="13">
        <v>27700</v>
      </c>
      <c r="M227" s="13">
        <v>273600</v>
      </c>
      <c r="N227" s="13">
        <v>928800</v>
      </c>
      <c r="O227" s="13">
        <v>245600</v>
      </c>
      <c r="P227" s="13">
        <v>0</v>
      </c>
      <c r="Q227" s="13">
        <v>0</v>
      </c>
      <c r="R227" s="13">
        <v>66900</v>
      </c>
      <c r="S227" s="13">
        <v>1241300</v>
      </c>
      <c r="T227" s="13">
        <v>999400</v>
      </c>
      <c r="U227" s="13">
        <v>420900</v>
      </c>
      <c r="V227" s="13">
        <v>0</v>
      </c>
      <c r="W227" s="13">
        <v>0</v>
      </c>
      <c r="X227" s="13">
        <v>94600</v>
      </c>
      <c r="Y227" s="13">
        <v>1514900</v>
      </c>
    </row>
    <row r="228" spans="2:25" x14ac:dyDescent="0.25">
      <c r="B228" s="2">
        <v>223</v>
      </c>
      <c r="C228" s="2">
        <v>2012</v>
      </c>
      <c r="D228" s="1">
        <v>9221</v>
      </c>
      <c r="E228" t="s">
        <v>1514</v>
      </c>
      <c r="F228" t="s">
        <v>1344</v>
      </c>
      <c r="G228" s="13">
        <v>158749600</v>
      </c>
      <c r="H228" s="13">
        <v>489500</v>
      </c>
      <c r="I228" s="13">
        <v>2289200</v>
      </c>
      <c r="J228" s="13">
        <v>0</v>
      </c>
      <c r="K228" s="13">
        <v>0</v>
      </c>
      <c r="L228" s="13">
        <v>897000</v>
      </c>
      <c r="M228" s="13">
        <v>3675700</v>
      </c>
      <c r="N228" s="13">
        <v>791700</v>
      </c>
      <c r="O228" s="13">
        <v>2035400</v>
      </c>
      <c r="P228" s="13">
        <v>0</v>
      </c>
      <c r="Q228" s="13">
        <v>0</v>
      </c>
      <c r="R228" s="13">
        <v>3410700</v>
      </c>
      <c r="S228" s="13">
        <v>6237800</v>
      </c>
      <c r="T228" s="13">
        <v>1281200</v>
      </c>
      <c r="U228" s="13">
        <v>4324600</v>
      </c>
      <c r="V228" s="13">
        <v>0</v>
      </c>
      <c r="W228" s="13">
        <v>0</v>
      </c>
      <c r="X228" s="13">
        <v>4307700</v>
      </c>
      <c r="Y228" s="13">
        <v>9913500</v>
      </c>
    </row>
    <row r="229" spans="2:25" x14ac:dyDescent="0.25">
      <c r="B229" s="2">
        <v>224</v>
      </c>
      <c r="C229" s="2">
        <v>2012</v>
      </c>
      <c r="D229" s="1">
        <v>9281</v>
      </c>
      <c r="E229" t="s">
        <v>1382</v>
      </c>
      <c r="F229" t="s">
        <v>1344</v>
      </c>
      <c r="G229" s="13">
        <v>90750200</v>
      </c>
      <c r="H229" s="13">
        <v>70700</v>
      </c>
      <c r="I229" s="13">
        <v>3018100</v>
      </c>
      <c r="J229" s="13">
        <v>0</v>
      </c>
      <c r="K229" s="13">
        <v>0</v>
      </c>
      <c r="L229" s="13">
        <v>18200</v>
      </c>
      <c r="M229" s="13">
        <v>3107000</v>
      </c>
      <c r="N229" s="13">
        <v>789300</v>
      </c>
      <c r="O229" s="13">
        <v>743600</v>
      </c>
      <c r="P229" s="13">
        <v>0</v>
      </c>
      <c r="Q229" s="13">
        <v>0</v>
      </c>
      <c r="R229" s="13">
        <v>349600</v>
      </c>
      <c r="S229" s="13">
        <v>1882500</v>
      </c>
      <c r="T229" s="13">
        <v>860000</v>
      </c>
      <c r="U229" s="13">
        <v>3761700</v>
      </c>
      <c r="V229" s="13">
        <v>0</v>
      </c>
      <c r="W229" s="13">
        <v>0</v>
      </c>
      <c r="X229" s="13">
        <v>367800</v>
      </c>
      <c r="Y229" s="13">
        <v>4989500</v>
      </c>
    </row>
    <row r="230" spans="2:25" x14ac:dyDescent="0.25">
      <c r="B230" s="2">
        <v>225</v>
      </c>
      <c r="C230" s="2">
        <v>2012</v>
      </c>
      <c r="D230" s="1">
        <v>10002</v>
      </c>
      <c r="E230" t="s">
        <v>1515</v>
      </c>
      <c r="F230" t="s">
        <v>1325</v>
      </c>
      <c r="G230" s="13">
        <v>38559400</v>
      </c>
      <c r="H230" s="13">
        <v>0</v>
      </c>
      <c r="I230" s="13">
        <v>97000</v>
      </c>
      <c r="J230" s="13">
        <v>0</v>
      </c>
      <c r="K230" s="13">
        <v>0</v>
      </c>
      <c r="L230" s="13">
        <v>14400</v>
      </c>
      <c r="M230" s="13">
        <v>111400</v>
      </c>
      <c r="N230" s="13">
        <v>1000</v>
      </c>
      <c r="O230" s="13">
        <v>105000</v>
      </c>
      <c r="P230" s="13">
        <v>0</v>
      </c>
      <c r="Q230" s="13">
        <v>-100</v>
      </c>
      <c r="R230" s="13">
        <v>250000</v>
      </c>
      <c r="S230" s="13">
        <v>355900</v>
      </c>
      <c r="T230" s="13">
        <v>1000</v>
      </c>
      <c r="U230" s="13">
        <v>202000</v>
      </c>
      <c r="V230" s="13">
        <v>0</v>
      </c>
      <c r="W230" s="13">
        <v>-100</v>
      </c>
      <c r="X230" s="13">
        <v>264400</v>
      </c>
      <c r="Y230" s="13">
        <v>467300</v>
      </c>
    </row>
    <row r="231" spans="2:25" x14ac:dyDescent="0.25">
      <c r="B231" s="2">
        <v>226</v>
      </c>
      <c r="C231" s="2">
        <v>2012</v>
      </c>
      <c r="D231" s="1">
        <v>10004</v>
      </c>
      <c r="E231" t="s">
        <v>1516</v>
      </c>
      <c r="F231" t="s">
        <v>1325</v>
      </c>
      <c r="G231" s="13">
        <v>10361200</v>
      </c>
      <c r="H231" s="13">
        <v>0</v>
      </c>
      <c r="I231" s="13">
        <v>0</v>
      </c>
      <c r="J231" s="13">
        <v>0</v>
      </c>
      <c r="K231" s="13">
        <v>0</v>
      </c>
      <c r="L231" s="13">
        <v>0</v>
      </c>
      <c r="M231" s="13">
        <v>0</v>
      </c>
      <c r="N231" s="13">
        <v>5000</v>
      </c>
      <c r="O231" s="13">
        <v>4000</v>
      </c>
      <c r="P231" s="13">
        <v>0</v>
      </c>
      <c r="Q231" s="13">
        <v>0</v>
      </c>
      <c r="R231" s="13">
        <v>127400</v>
      </c>
      <c r="S231" s="13">
        <v>136400</v>
      </c>
      <c r="T231" s="13">
        <v>5000</v>
      </c>
      <c r="U231" s="13">
        <v>4000</v>
      </c>
      <c r="V231" s="13">
        <v>0</v>
      </c>
      <c r="W231" s="13">
        <v>0</v>
      </c>
      <c r="X231" s="13">
        <v>127400</v>
      </c>
      <c r="Y231" s="13">
        <v>136400</v>
      </c>
    </row>
    <row r="232" spans="2:25" x14ac:dyDescent="0.25">
      <c r="B232" s="2">
        <v>227</v>
      </c>
      <c r="C232" s="2">
        <v>2012</v>
      </c>
      <c r="D232" s="1">
        <v>10006</v>
      </c>
      <c r="E232" t="s">
        <v>1517</v>
      </c>
      <c r="F232" t="s">
        <v>1325</v>
      </c>
      <c r="G232" s="13">
        <v>35271100</v>
      </c>
      <c r="H232" s="13">
        <v>0</v>
      </c>
      <c r="I232" s="13">
        <v>0</v>
      </c>
      <c r="J232" s="13">
        <v>0</v>
      </c>
      <c r="K232" s="13">
        <v>0</v>
      </c>
      <c r="L232" s="13">
        <v>0</v>
      </c>
      <c r="M232" s="13">
        <v>0</v>
      </c>
      <c r="N232" s="13">
        <v>22400</v>
      </c>
      <c r="O232" s="13">
        <v>259100</v>
      </c>
      <c r="P232" s="13">
        <v>0</v>
      </c>
      <c r="Q232" s="13">
        <v>0</v>
      </c>
      <c r="R232" s="13">
        <v>112700</v>
      </c>
      <c r="S232" s="13">
        <v>394200</v>
      </c>
      <c r="T232" s="13">
        <v>22400</v>
      </c>
      <c r="U232" s="13">
        <v>259100</v>
      </c>
      <c r="V232" s="13">
        <v>0</v>
      </c>
      <c r="W232" s="13">
        <v>0</v>
      </c>
      <c r="X232" s="13">
        <v>112700</v>
      </c>
      <c r="Y232" s="13">
        <v>394200</v>
      </c>
    </row>
    <row r="233" spans="2:25" x14ac:dyDescent="0.25">
      <c r="B233" s="2">
        <v>228</v>
      </c>
      <c r="C233" s="2">
        <v>2012</v>
      </c>
      <c r="D233" s="1">
        <v>10008</v>
      </c>
      <c r="E233" t="s">
        <v>1518</v>
      </c>
      <c r="F233" t="s">
        <v>1325</v>
      </c>
      <c r="G233" s="13">
        <v>89790800</v>
      </c>
      <c r="H233" s="13">
        <v>0</v>
      </c>
      <c r="I233" s="13">
        <v>0</v>
      </c>
      <c r="J233" s="13">
        <v>0</v>
      </c>
      <c r="K233" s="13">
        <v>0</v>
      </c>
      <c r="L233" s="13">
        <v>0</v>
      </c>
      <c r="M233" s="13">
        <v>0</v>
      </c>
      <c r="N233" s="13">
        <v>121100</v>
      </c>
      <c r="O233" s="13">
        <v>25600</v>
      </c>
      <c r="P233" s="13">
        <v>0</v>
      </c>
      <c r="Q233" s="13">
        <v>0</v>
      </c>
      <c r="R233" s="13">
        <v>271300</v>
      </c>
      <c r="S233" s="13">
        <v>418000</v>
      </c>
      <c r="T233" s="13">
        <v>121100</v>
      </c>
      <c r="U233" s="13">
        <v>25600</v>
      </c>
      <c r="V233" s="13">
        <v>0</v>
      </c>
      <c r="W233" s="13">
        <v>0</v>
      </c>
      <c r="X233" s="13">
        <v>271300</v>
      </c>
      <c r="Y233" s="13">
        <v>418000</v>
      </c>
    </row>
    <row r="234" spans="2:25" x14ac:dyDescent="0.25">
      <c r="B234" s="2">
        <v>229</v>
      </c>
      <c r="C234" s="2">
        <v>2012</v>
      </c>
      <c r="D234" s="1">
        <v>10010</v>
      </c>
      <c r="E234" t="s">
        <v>1413</v>
      </c>
      <c r="F234" t="s">
        <v>1325</v>
      </c>
      <c r="G234" s="13">
        <v>53099600</v>
      </c>
      <c r="H234" s="13">
        <v>16600</v>
      </c>
      <c r="I234" s="13">
        <v>1520100</v>
      </c>
      <c r="J234" s="13">
        <v>0</v>
      </c>
      <c r="K234" s="13">
        <v>0</v>
      </c>
      <c r="L234" s="13">
        <v>15400</v>
      </c>
      <c r="M234" s="13">
        <v>1552100</v>
      </c>
      <c r="N234" s="13">
        <v>29700</v>
      </c>
      <c r="O234" s="13">
        <v>88000</v>
      </c>
      <c r="P234" s="13">
        <v>0</v>
      </c>
      <c r="Q234" s="13">
        <v>1000</v>
      </c>
      <c r="R234" s="13">
        <v>48700</v>
      </c>
      <c r="S234" s="13">
        <v>167400</v>
      </c>
      <c r="T234" s="13">
        <v>46300</v>
      </c>
      <c r="U234" s="13">
        <v>1608100</v>
      </c>
      <c r="V234" s="13">
        <v>0</v>
      </c>
      <c r="W234" s="13">
        <v>1000</v>
      </c>
      <c r="X234" s="13">
        <v>64100</v>
      </c>
      <c r="Y234" s="13">
        <v>1719500</v>
      </c>
    </row>
    <row r="235" spans="2:25" x14ac:dyDescent="0.25">
      <c r="B235" s="2">
        <v>230</v>
      </c>
      <c r="C235" s="2">
        <v>2012</v>
      </c>
      <c r="D235" s="1">
        <v>10012</v>
      </c>
      <c r="E235" t="s">
        <v>1519</v>
      </c>
      <c r="F235" t="s">
        <v>1325</v>
      </c>
      <c r="G235" s="13">
        <v>22967600</v>
      </c>
      <c r="H235" s="13">
        <v>0</v>
      </c>
      <c r="I235" s="13">
        <v>0</v>
      </c>
      <c r="J235" s="13">
        <v>0</v>
      </c>
      <c r="K235" s="13">
        <v>0</v>
      </c>
      <c r="L235" s="13">
        <v>0</v>
      </c>
      <c r="M235" s="13">
        <v>0</v>
      </c>
      <c r="N235" s="13">
        <v>9000</v>
      </c>
      <c r="O235" s="13">
        <v>831600</v>
      </c>
      <c r="P235" s="13">
        <v>0</v>
      </c>
      <c r="Q235" s="13">
        <v>0</v>
      </c>
      <c r="R235" s="13">
        <v>258800</v>
      </c>
      <c r="S235" s="13">
        <v>1099400</v>
      </c>
      <c r="T235" s="13">
        <v>9000</v>
      </c>
      <c r="U235" s="13">
        <v>831600</v>
      </c>
      <c r="V235" s="13">
        <v>0</v>
      </c>
      <c r="W235" s="13">
        <v>0</v>
      </c>
      <c r="X235" s="13">
        <v>258800</v>
      </c>
      <c r="Y235" s="13">
        <v>1099400</v>
      </c>
    </row>
    <row r="236" spans="2:25" x14ac:dyDescent="0.25">
      <c r="B236" s="2">
        <v>231</v>
      </c>
      <c r="C236" s="2">
        <v>2012</v>
      </c>
      <c r="D236" s="1">
        <v>10014</v>
      </c>
      <c r="E236" t="s">
        <v>1520</v>
      </c>
      <c r="F236" t="s">
        <v>1325</v>
      </c>
      <c r="G236" s="13">
        <v>57099800</v>
      </c>
      <c r="H236" s="13">
        <v>2800</v>
      </c>
      <c r="I236" s="13">
        <v>115200</v>
      </c>
      <c r="J236" s="13">
        <v>0</v>
      </c>
      <c r="K236" s="13">
        <v>0</v>
      </c>
      <c r="L236" s="13">
        <v>21100</v>
      </c>
      <c r="M236" s="13">
        <v>139100</v>
      </c>
      <c r="N236" s="13">
        <v>34600</v>
      </c>
      <c r="O236" s="13">
        <v>389700</v>
      </c>
      <c r="P236" s="13">
        <v>0</v>
      </c>
      <c r="Q236" s="13">
        <v>100</v>
      </c>
      <c r="R236" s="13">
        <v>943500</v>
      </c>
      <c r="S236" s="13">
        <v>1367900</v>
      </c>
      <c r="T236" s="13">
        <v>37400</v>
      </c>
      <c r="U236" s="13">
        <v>504900</v>
      </c>
      <c r="V236" s="13">
        <v>0</v>
      </c>
      <c r="W236" s="13">
        <v>100</v>
      </c>
      <c r="X236" s="13">
        <v>964600</v>
      </c>
      <c r="Y236" s="13">
        <v>1507000</v>
      </c>
    </row>
    <row r="237" spans="2:25" x14ac:dyDescent="0.25">
      <c r="B237" s="2">
        <v>232</v>
      </c>
      <c r="C237" s="2">
        <v>2012</v>
      </c>
      <c r="D237" s="1">
        <v>10016</v>
      </c>
      <c r="E237" t="s">
        <v>1521</v>
      </c>
      <c r="F237" t="s">
        <v>1325</v>
      </c>
      <c r="G237" s="13">
        <v>44040100</v>
      </c>
      <c r="H237" s="13">
        <v>0</v>
      </c>
      <c r="I237" s="13">
        <v>0</v>
      </c>
      <c r="J237" s="13">
        <v>0</v>
      </c>
      <c r="K237" s="13">
        <v>0</v>
      </c>
      <c r="L237" s="13">
        <v>100</v>
      </c>
      <c r="M237" s="13">
        <v>100</v>
      </c>
      <c r="N237" s="13">
        <v>78100</v>
      </c>
      <c r="O237" s="13">
        <v>397400</v>
      </c>
      <c r="P237" s="13">
        <v>0</v>
      </c>
      <c r="Q237" s="13">
        <v>0</v>
      </c>
      <c r="R237" s="13">
        <v>289500</v>
      </c>
      <c r="S237" s="13">
        <v>765000</v>
      </c>
      <c r="T237" s="13">
        <v>78100</v>
      </c>
      <c r="U237" s="13">
        <v>397400</v>
      </c>
      <c r="V237" s="13">
        <v>0</v>
      </c>
      <c r="W237" s="13">
        <v>0</v>
      </c>
      <c r="X237" s="13">
        <v>289600</v>
      </c>
      <c r="Y237" s="13">
        <v>765100</v>
      </c>
    </row>
    <row r="238" spans="2:25" x14ac:dyDescent="0.25">
      <c r="B238" s="2">
        <v>233</v>
      </c>
      <c r="C238" s="2">
        <v>2012</v>
      </c>
      <c r="D238" s="1">
        <v>10018</v>
      </c>
      <c r="E238" t="s">
        <v>1522</v>
      </c>
      <c r="F238" t="s">
        <v>1325</v>
      </c>
      <c r="G238" s="13">
        <v>34106000</v>
      </c>
      <c r="H238" s="13">
        <v>0</v>
      </c>
      <c r="I238" s="13">
        <v>0</v>
      </c>
      <c r="J238" s="13">
        <v>0</v>
      </c>
      <c r="K238" s="13">
        <v>0</v>
      </c>
      <c r="L238" s="13">
        <v>0</v>
      </c>
      <c r="M238" s="13">
        <v>0</v>
      </c>
      <c r="N238" s="13">
        <v>84300</v>
      </c>
      <c r="O238" s="13">
        <v>750100</v>
      </c>
      <c r="P238" s="13">
        <v>0</v>
      </c>
      <c r="Q238" s="13">
        <v>0</v>
      </c>
      <c r="R238" s="13">
        <v>14600</v>
      </c>
      <c r="S238" s="13">
        <v>849000</v>
      </c>
      <c r="T238" s="13">
        <v>84300</v>
      </c>
      <c r="U238" s="13">
        <v>750100</v>
      </c>
      <c r="V238" s="13">
        <v>0</v>
      </c>
      <c r="W238" s="13">
        <v>0</v>
      </c>
      <c r="X238" s="13">
        <v>14600</v>
      </c>
      <c r="Y238" s="13">
        <v>849000</v>
      </c>
    </row>
    <row r="239" spans="2:25" x14ac:dyDescent="0.25">
      <c r="B239" s="2">
        <v>234</v>
      </c>
      <c r="C239" s="2">
        <v>2012</v>
      </c>
      <c r="D239" s="1">
        <v>10020</v>
      </c>
      <c r="E239" t="s">
        <v>1523</v>
      </c>
      <c r="F239" t="s">
        <v>1325</v>
      </c>
      <c r="G239" s="13">
        <v>32754900</v>
      </c>
      <c r="H239" s="13">
        <v>100</v>
      </c>
      <c r="I239" s="13">
        <v>47100</v>
      </c>
      <c r="J239" s="13">
        <v>0</v>
      </c>
      <c r="K239" s="13">
        <v>0</v>
      </c>
      <c r="L239" s="13">
        <v>1000</v>
      </c>
      <c r="M239" s="13">
        <v>48200</v>
      </c>
      <c r="N239" s="13">
        <v>8300</v>
      </c>
      <c r="O239" s="13">
        <v>48000</v>
      </c>
      <c r="P239" s="13">
        <v>0</v>
      </c>
      <c r="Q239" s="13">
        <v>0</v>
      </c>
      <c r="R239" s="13">
        <v>31400</v>
      </c>
      <c r="S239" s="13">
        <v>87700</v>
      </c>
      <c r="T239" s="13">
        <v>8400</v>
      </c>
      <c r="U239" s="13">
        <v>95100</v>
      </c>
      <c r="V239" s="13">
        <v>0</v>
      </c>
      <c r="W239" s="13">
        <v>0</v>
      </c>
      <c r="X239" s="13">
        <v>32400</v>
      </c>
      <c r="Y239" s="13">
        <v>135900</v>
      </c>
    </row>
    <row r="240" spans="2:25" x14ac:dyDescent="0.25">
      <c r="B240" s="2">
        <v>235</v>
      </c>
      <c r="C240" s="2">
        <v>2012</v>
      </c>
      <c r="D240" s="1">
        <v>10022</v>
      </c>
      <c r="E240" t="s">
        <v>1524</v>
      </c>
      <c r="F240" t="s">
        <v>1325</v>
      </c>
      <c r="G240" s="13">
        <v>22794800</v>
      </c>
      <c r="H240" s="13">
        <v>100</v>
      </c>
      <c r="I240" s="13">
        <v>400</v>
      </c>
      <c r="J240" s="13">
        <v>0</v>
      </c>
      <c r="K240" s="13">
        <v>0</v>
      </c>
      <c r="L240" s="13">
        <v>200</v>
      </c>
      <c r="M240" s="13">
        <v>700</v>
      </c>
      <c r="N240" s="13">
        <v>33100</v>
      </c>
      <c r="O240" s="13">
        <v>42200</v>
      </c>
      <c r="P240" s="13">
        <v>0</v>
      </c>
      <c r="Q240" s="13">
        <v>0</v>
      </c>
      <c r="R240" s="13">
        <v>135800</v>
      </c>
      <c r="S240" s="13">
        <v>211100</v>
      </c>
      <c r="T240" s="13">
        <v>33200</v>
      </c>
      <c r="U240" s="13">
        <v>42600</v>
      </c>
      <c r="V240" s="13">
        <v>0</v>
      </c>
      <c r="W240" s="13">
        <v>0</v>
      </c>
      <c r="X240" s="13">
        <v>136000</v>
      </c>
      <c r="Y240" s="13">
        <v>211800</v>
      </c>
    </row>
    <row r="241" spans="2:25" x14ac:dyDescent="0.25">
      <c r="B241" s="2">
        <v>236</v>
      </c>
      <c r="C241" s="2">
        <v>2012</v>
      </c>
      <c r="D241" s="1">
        <v>10024</v>
      </c>
      <c r="E241" t="s">
        <v>1525</v>
      </c>
      <c r="F241" t="s">
        <v>1325</v>
      </c>
      <c r="G241" s="13">
        <v>36482200</v>
      </c>
      <c r="H241" s="13">
        <v>0</v>
      </c>
      <c r="I241" s="13">
        <v>0</v>
      </c>
      <c r="J241" s="13">
        <v>0</v>
      </c>
      <c r="K241" s="13">
        <v>0</v>
      </c>
      <c r="L241" s="13">
        <v>0</v>
      </c>
      <c r="M241" s="13">
        <v>0</v>
      </c>
      <c r="N241" s="13">
        <v>79400</v>
      </c>
      <c r="O241" s="13">
        <v>463500</v>
      </c>
      <c r="P241" s="13">
        <v>0</v>
      </c>
      <c r="Q241" s="13">
        <v>0</v>
      </c>
      <c r="R241" s="13">
        <v>80800</v>
      </c>
      <c r="S241" s="13">
        <v>623700</v>
      </c>
      <c r="T241" s="13">
        <v>79400</v>
      </c>
      <c r="U241" s="13">
        <v>463500</v>
      </c>
      <c r="V241" s="13">
        <v>0</v>
      </c>
      <c r="W241" s="13">
        <v>0</v>
      </c>
      <c r="X241" s="13">
        <v>80800</v>
      </c>
      <c r="Y241" s="13">
        <v>623700</v>
      </c>
    </row>
    <row r="242" spans="2:25" x14ac:dyDescent="0.25">
      <c r="B242" s="2">
        <v>237</v>
      </c>
      <c r="C242" s="2">
        <v>2012</v>
      </c>
      <c r="D242" s="1">
        <v>10026</v>
      </c>
      <c r="E242" t="s">
        <v>1526</v>
      </c>
      <c r="F242" t="s">
        <v>1325</v>
      </c>
      <c r="G242" s="13">
        <v>31089000</v>
      </c>
      <c r="H242" s="13">
        <v>0</v>
      </c>
      <c r="I242" s="13">
        <v>0</v>
      </c>
      <c r="J242" s="13">
        <v>0</v>
      </c>
      <c r="K242" s="13">
        <v>0</v>
      </c>
      <c r="L242" s="13">
        <v>0</v>
      </c>
      <c r="M242" s="13">
        <v>0</v>
      </c>
      <c r="N242" s="13">
        <v>9800</v>
      </c>
      <c r="O242" s="13">
        <v>146600</v>
      </c>
      <c r="P242" s="13">
        <v>0</v>
      </c>
      <c r="Q242" s="13">
        <v>-100</v>
      </c>
      <c r="R242" s="13">
        <v>56300</v>
      </c>
      <c r="S242" s="13">
        <v>212600</v>
      </c>
      <c r="T242" s="13">
        <v>9800</v>
      </c>
      <c r="U242" s="13">
        <v>146600</v>
      </c>
      <c r="V242" s="13">
        <v>0</v>
      </c>
      <c r="W242" s="13">
        <v>-100</v>
      </c>
      <c r="X242" s="13">
        <v>56300</v>
      </c>
      <c r="Y242" s="13">
        <v>212600</v>
      </c>
    </row>
    <row r="243" spans="2:25" x14ac:dyDescent="0.25">
      <c r="B243" s="2">
        <v>238</v>
      </c>
      <c r="C243" s="2">
        <v>2012</v>
      </c>
      <c r="D243" s="1">
        <v>10028</v>
      </c>
      <c r="E243" t="s">
        <v>1527</v>
      </c>
      <c r="F243" t="s">
        <v>1325</v>
      </c>
      <c r="G243" s="13">
        <v>35959000</v>
      </c>
      <c r="H243" s="13">
        <v>0</v>
      </c>
      <c r="I243" s="13">
        <v>45500</v>
      </c>
      <c r="J243" s="13">
        <v>0</v>
      </c>
      <c r="K243" s="13">
        <v>0</v>
      </c>
      <c r="L243" s="13">
        <v>600</v>
      </c>
      <c r="M243" s="13">
        <v>46100</v>
      </c>
      <c r="N243" s="13">
        <v>29600</v>
      </c>
      <c r="O243" s="13">
        <v>167200</v>
      </c>
      <c r="P243" s="13">
        <v>0</v>
      </c>
      <c r="Q243" s="13">
        <v>100</v>
      </c>
      <c r="R243" s="13">
        <v>234600</v>
      </c>
      <c r="S243" s="13">
        <v>431500</v>
      </c>
      <c r="T243" s="13">
        <v>29600</v>
      </c>
      <c r="U243" s="13">
        <v>212700</v>
      </c>
      <c r="V243" s="13">
        <v>0</v>
      </c>
      <c r="W243" s="13">
        <v>100</v>
      </c>
      <c r="X243" s="13">
        <v>235200</v>
      </c>
      <c r="Y243" s="13">
        <v>477600</v>
      </c>
    </row>
    <row r="244" spans="2:25" x14ac:dyDescent="0.25">
      <c r="B244" s="2">
        <v>239</v>
      </c>
      <c r="C244" s="2">
        <v>2012</v>
      </c>
      <c r="D244" s="1">
        <v>10030</v>
      </c>
      <c r="E244" t="s">
        <v>1528</v>
      </c>
      <c r="F244" t="s">
        <v>1325</v>
      </c>
      <c r="G244" s="13">
        <v>38726800</v>
      </c>
      <c r="H244" s="13">
        <v>500</v>
      </c>
      <c r="I244" s="13">
        <v>28300</v>
      </c>
      <c r="J244" s="13">
        <v>0</v>
      </c>
      <c r="K244" s="13">
        <v>0</v>
      </c>
      <c r="L244" s="13">
        <v>1200</v>
      </c>
      <c r="M244" s="13">
        <v>30000</v>
      </c>
      <c r="N244" s="13">
        <v>4500</v>
      </c>
      <c r="O244" s="13">
        <v>161200</v>
      </c>
      <c r="P244" s="13">
        <v>0</v>
      </c>
      <c r="Q244" s="13">
        <v>0</v>
      </c>
      <c r="R244" s="13">
        <v>52300</v>
      </c>
      <c r="S244" s="13">
        <v>218000</v>
      </c>
      <c r="T244" s="13">
        <v>5000</v>
      </c>
      <c r="U244" s="13">
        <v>189500</v>
      </c>
      <c r="V244" s="13">
        <v>0</v>
      </c>
      <c r="W244" s="13">
        <v>0</v>
      </c>
      <c r="X244" s="13">
        <v>53500</v>
      </c>
      <c r="Y244" s="13">
        <v>248000</v>
      </c>
    </row>
    <row r="245" spans="2:25" x14ac:dyDescent="0.25">
      <c r="B245" s="2">
        <v>240</v>
      </c>
      <c r="C245" s="2">
        <v>2012</v>
      </c>
      <c r="D245" s="1">
        <v>10032</v>
      </c>
      <c r="E245" t="s">
        <v>1529</v>
      </c>
      <c r="F245" t="s">
        <v>1325</v>
      </c>
      <c r="G245" s="13">
        <v>36040100</v>
      </c>
      <c r="H245" s="13">
        <v>0</v>
      </c>
      <c r="I245" s="13">
        <v>0</v>
      </c>
      <c r="J245" s="13">
        <v>0</v>
      </c>
      <c r="K245" s="13">
        <v>0</v>
      </c>
      <c r="L245" s="13">
        <v>0</v>
      </c>
      <c r="M245" s="13">
        <v>0</v>
      </c>
      <c r="N245" s="13">
        <v>7000</v>
      </c>
      <c r="O245" s="13">
        <v>239700</v>
      </c>
      <c r="P245" s="13">
        <v>0</v>
      </c>
      <c r="Q245" s="13">
        <v>-100</v>
      </c>
      <c r="R245" s="13">
        <v>115700</v>
      </c>
      <c r="S245" s="13">
        <v>362300</v>
      </c>
      <c r="T245" s="13">
        <v>7000</v>
      </c>
      <c r="U245" s="13">
        <v>239700</v>
      </c>
      <c r="V245" s="13">
        <v>0</v>
      </c>
      <c r="W245" s="13">
        <v>-100</v>
      </c>
      <c r="X245" s="13">
        <v>115700</v>
      </c>
      <c r="Y245" s="13">
        <v>362300</v>
      </c>
    </row>
    <row r="246" spans="2:25" x14ac:dyDescent="0.25">
      <c r="B246" s="2">
        <v>241</v>
      </c>
      <c r="C246" s="2">
        <v>2012</v>
      </c>
      <c r="D246" s="1">
        <v>10034</v>
      </c>
      <c r="E246" t="s">
        <v>1530</v>
      </c>
      <c r="F246" t="s">
        <v>1325</v>
      </c>
      <c r="G246" s="13">
        <v>43030600</v>
      </c>
      <c r="H246" s="13">
        <v>10300</v>
      </c>
      <c r="I246" s="13">
        <v>1052300</v>
      </c>
      <c r="J246" s="13">
        <v>0</v>
      </c>
      <c r="K246" s="13">
        <v>0</v>
      </c>
      <c r="L246" s="13">
        <v>2000</v>
      </c>
      <c r="M246" s="13">
        <v>1064600</v>
      </c>
      <c r="N246" s="13">
        <v>2200</v>
      </c>
      <c r="O246" s="13">
        <v>28900</v>
      </c>
      <c r="P246" s="13">
        <v>0</v>
      </c>
      <c r="Q246" s="13">
        <v>0</v>
      </c>
      <c r="R246" s="13">
        <v>133900</v>
      </c>
      <c r="S246" s="13">
        <v>165000</v>
      </c>
      <c r="T246" s="13">
        <v>12500</v>
      </c>
      <c r="U246" s="13">
        <v>1081200</v>
      </c>
      <c r="V246" s="13">
        <v>0</v>
      </c>
      <c r="W246" s="13">
        <v>0</v>
      </c>
      <c r="X246" s="13">
        <v>135900</v>
      </c>
      <c r="Y246" s="13">
        <v>1229600</v>
      </c>
    </row>
    <row r="247" spans="2:25" x14ac:dyDescent="0.25">
      <c r="B247" s="2">
        <v>242</v>
      </c>
      <c r="C247" s="2">
        <v>2012</v>
      </c>
      <c r="D247" s="1">
        <v>10036</v>
      </c>
      <c r="E247" t="s">
        <v>1531</v>
      </c>
      <c r="F247" t="s">
        <v>1325</v>
      </c>
      <c r="G247" s="13">
        <v>44222400</v>
      </c>
      <c r="H247" s="13">
        <v>3900</v>
      </c>
      <c r="I247" s="13">
        <v>64700</v>
      </c>
      <c r="J247" s="13">
        <v>0</v>
      </c>
      <c r="K247" s="13">
        <v>0</v>
      </c>
      <c r="L247" s="13">
        <v>300</v>
      </c>
      <c r="M247" s="13">
        <v>68900</v>
      </c>
      <c r="N247" s="13">
        <v>24500</v>
      </c>
      <c r="O247" s="13">
        <v>106200</v>
      </c>
      <c r="P247" s="13">
        <v>0</v>
      </c>
      <c r="Q247" s="13">
        <v>-100</v>
      </c>
      <c r="R247" s="13">
        <v>189200</v>
      </c>
      <c r="S247" s="13">
        <v>319800</v>
      </c>
      <c r="T247" s="13">
        <v>28400</v>
      </c>
      <c r="U247" s="13">
        <v>170900</v>
      </c>
      <c r="V247" s="13">
        <v>0</v>
      </c>
      <c r="W247" s="13">
        <v>-100</v>
      </c>
      <c r="X247" s="13">
        <v>189500</v>
      </c>
      <c r="Y247" s="13">
        <v>388700</v>
      </c>
    </row>
    <row r="248" spans="2:25" x14ac:dyDescent="0.25">
      <c r="B248" s="2">
        <v>243</v>
      </c>
      <c r="C248" s="2">
        <v>2012</v>
      </c>
      <c r="D248" s="1">
        <v>10038</v>
      </c>
      <c r="E248" t="s">
        <v>1532</v>
      </c>
      <c r="F248" t="s">
        <v>1325</v>
      </c>
      <c r="G248" s="13">
        <v>40639400</v>
      </c>
      <c r="H248" s="13">
        <v>0</v>
      </c>
      <c r="I248" s="13">
        <v>0</v>
      </c>
      <c r="J248" s="13">
        <v>0</v>
      </c>
      <c r="K248" s="13">
        <v>0</v>
      </c>
      <c r="L248" s="13">
        <v>0</v>
      </c>
      <c r="M248" s="13">
        <v>0</v>
      </c>
      <c r="N248" s="13">
        <v>4200</v>
      </c>
      <c r="O248" s="13">
        <v>32500</v>
      </c>
      <c r="P248" s="13">
        <v>0</v>
      </c>
      <c r="Q248" s="13">
        <v>117200</v>
      </c>
      <c r="R248" s="13">
        <v>207200</v>
      </c>
      <c r="S248" s="13">
        <v>361100</v>
      </c>
      <c r="T248" s="13">
        <v>4200</v>
      </c>
      <c r="U248" s="13">
        <v>32500</v>
      </c>
      <c r="V248" s="13">
        <v>0</v>
      </c>
      <c r="W248" s="13">
        <v>117200</v>
      </c>
      <c r="X248" s="13">
        <v>207200</v>
      </c>
      <c r="Y248" s="13">
        <v>361100</v>
      </c>
    </row>
    <row r="249" spans="2:25" x14ac:dyDescent="0.25">
      <c r="B249" s="2">
        <v>244</v>
      </c>
      <c r="C249" s="2">
        <v>2012</v>
      </c>
      <c r="D249" s="1">
        <v>10040</v>
      </c>
      <c r="E249" t="s">
        <v>1533</v>
      </c>
      <c r="F249" t="s">
        <v>1325</v>
      </c>
      <c r="G249" s="13">
        <v>30588900</v>
      </c>
      <c r="H249" s="13">
        <v>0</v>
      </c>
      <c r="I249" s="13">
        <v>4900</v>
      </c>
      <c r="J249" s="13">
        <v>0</v>
      </c>
      <c r="K249" s="13">
        <v>0</v>
      </c>
      <c r="L249" s="13">
        <v>1000</v>
      </c>
      <c r="M249" s="13">
        <v>5900</v>
      </c>
      <c r="N249" s="13">
        <v>29800</v>
      </c>
      <c r="O249" s="13">
        <v>52200</v>
      </c>
      <c r="P249" s="13">
        <v>0</v>
      </c>
      <c r="Q249" s="13">
        <v>0</v>
      </c>
      <c r="R249" s="13">
        <v>101600</v>
      </c>
      <c r="S249" s="13">
        <v>183600</v>
      </c>
      <c r="T249" s="13">
        <v>29800</v>
      </c>
      <c r="U249" s="13">
        <v>57100</v>
      </c>
      <c r="V249" s="13">
        <v>0</v>
      </c>
      <c r="W249" s="13">
        <v>0</v>
      </c>
      <c r="X249" s="13">
        <v>102600</v>
      </c>
      <c r="Y249" s="13">
        <v>189500</v>
      </c>
    </row>
    <row r="250" spans="2:25" x14ac:dyDescent="0.25">
      <c r="B250" s="2">
        <v>245</v>
      </c>
      <c r="C250" s="2">
        <v>2012</v>
      </c>
      <c r="D250" s="1">
        <v>10042</v>
      </c>
      <c r="E250" t="s">
        <v>1534</v>
      </c>
      <c r="F250" t="s">
        <v>1325</v>
      </c>
      <c r="G250" s="13">
        <v>82138700</v>
      </c>
      <c r="H250" s="13">
        <v>0</v>
      </c>
      <c r="I250" s="13">
        <v>259400</v>
      </c>
      <c r="J250" s="13">
        <v>0</v>
      </c>
      <c r="K250" s="13">
        <v>0</v>
      </c>
      <c r="L250" s="13">
        <v>0</v>
      </c>
      <c r="M250" s="13">
        <v>259400</v>
      </c>
      <c r="N250" s="13">
        <v>47200</v>
      </c>
      <c r="O250" s="13">
        <v>296900</v>
      </c>
      <c r="P250" s="13">
        <v>0</v>
      </c>
      <c r="Q250" s="13">
        <v>0</v>
      </c>
      <c r="R250" s="13">
        <v>159300</v>
      </c>
      <c r="S250" s="13">
        <v>503400</v>
      </c>
      <c r="T250" s="13">
        <v>47200</v>
      </c>
      <c r="U250" s="13">
        <v>556300</v>
      </c>
      <c r="V250" s="13">
        <v>0</v>
      </c>
      <c r="W250" s="13">
        <v>0</v>
      </c>
      <c r="X250" s="13">
        <v>159300</v>
      </c>
      <c r="Y250" s="13">
        <v>762800</v>
      </c>
    </row>
    <row r="251" spans="2:25" x14ac:dyDescent="0.25">
      <c r="B251" s="2">
        <v>246</v>
      </c>
      <c r="C251" s="2">
        <v>2012</v>
      </c>
      <c r="D251" s="1">
        <v>10044</v>
      </c>
      <c r="E251" t="s">
        <v>1535</v>
      </c>
      <c r="F251" t="s">
        <v>1325</v>
      </c>
      <c r="G251" s="13">
        <v>32888800</v>
      </c>
      <c r="H251" s="13">
        <v>6900</v>
      </c>
      <c r="I251" s="13">
        <v>59000</v>
      </c>
      <c r="J251" s="13">
        <v>0</v>
      </c>
      <c r="K251" s="13">
        <v>0</v>
      </c>
      <c r="L251" s="13">
        <v>13900</v>
      </c>
      <c r="M251" s="13">
        <v>79800</v>
      </c>
      <c r="N251" s="13">
        <v>27600</v>
      </c>
      <c r="O251" s="13">
        <v>283900</v>
      </c>
      <c r="P251" s="13">
        <v>0</v>
      </c>
      <c r="Q251" s="13">
        <v>1700</v>
      </c>
      <c r="R251" s="13">
        <v>16000</v>
      </c>
      <c r="S251" s="13">
        <v>329200</v>
      </c>
      <c r="T251" s="13">
        <v>34500</v>
      </c>
      <c r="U251" s="13">
        <v>342900</v>
      </c>
      <c r="V251" s="13">
        <v>0</v>
      </c>
      <c r="W251" s="13">
        <v>1700</v>
      </c>
      <c r="X251" s="13">
        <v>29900</v>
      </c>
      <c r="Y251" s="13">
        <v>409000</v>
      </c>
    </row>
    <row r="252" spans="2:25" x14ac:dyDescent="0.25">
      <c r="B252" s="2">
        <v>247</v>
      </c>
      <c r="C252" s="2">
        <v>2012</v>
      </c>
      <c r="D252" s="1">
        <v>10046</v>
      </c>
      <c r="E252" t="s">
        <v>1536</v>
      </c>
      <c r="F252" t="s">
        <v>1325</v>
      </c>
      <c r="G252" s="13">
        <v>17418600</v>
      </c>
      <c r="H252" s="13">
        <v>800</v>
      </c>
      <c r="I252" s="13">
        <v>24100</v>
      </c>
      <c r="J252" s="13">
        <v>0</v>
      </c>
      <c r="K252" s="13">
        <v>0</v>
      </c>
      <c r="L252" s="13">
        <v>1000</v>
      </c>
      <c r="M252" s="13">
        <v>25900</v>
      </c>
      <c r="N252" s="13">
        <v>2200</v>
      </c>
      <c r="O252" s="13">
        <v>0</v>
      </c>
      <c r="P252" s="13">
        <v>0</v>
      </c>
      <c r="Q252" s="13">
        <v>8300</v>
      </c>
      <c r="R252" s="13">
        <v>904700</v>
      </c>
      <c r="S252" s="13">
        <v>915200</v>
      </c>
      <c r="T252" s="13">
        <v>3000</v>
      </c>
      <c r="U252" s="13">
        <v>24100</v>
      </c>
      <c r="V252" s="13">
        <v>0</v>
      </c>
      <c r="W252" s="13">
        <v>8300</v>
      </c>
      <c r="X252" s="13">
        <v>905700</v>
      </c>
      <c r="Y252" s="13">
        <v>941100</v>
      </c>
    </row>
    <row r="253" spans="2:25" x14ac:dyDescent="0.25">
      <c r="B253" s="2">
        <v>248</v>
      </c>
      <c r="C253" s="2">
        <v>2012</v>
      </c>
      <c r="D253" s="1">
        <v>10048</v>
      </c>
      <c r="E253" t="s">
        <v>1537</v>
      </c>
      <c r="F253" t="s">
        <v>1325</v>
      </c>
      <c r="G253" s="13">
        <v>45972000</v>
      </c>
      <c r="H253" s="13">
        <v>0</v>
      </c>
      <c r="I253" s="13">
        <v>0</v>
      </c>
      <c r="J253" s="13">
        <v>0</v>
      </c>
      <c r="K253" s="13">
        <v>0</v>
      </c>
      <c r="L253" s="13">
        <v>0</v>
      </c>
      <c r="M253" s="13">
        <v>0</v>
      </c>
      <c r="N253" s="13">
        <v>19100</v>
      </c>
      <c r="O253" s="13">
        <v>41000</v>
      </c>
      <c r="P253" s="13">
        <v>0</v>
      </c>
      <c r="Q253" s="13">
        <v>-7300</v>
      </c>
      <c r="R253" s="13">
        <v>17600</v>
      </c>
      <c r="S253" s="13">
        <v>70400</v>
      </c>
      <c r="T253" s="13">
        <v>19100</v>
      </c>
      <c r="U253" s="13">
        <v>41000</v>
      </c>
      <c r="V253" s="13">
        <v>0</v>
      </c>
      <c r="W253" s="13">
        <v>-7300</v>
      </c>
      <c r="X253" s="13">
        <v>17600</v>
      </c>
      <c r="Y253" s="13">
        <v>70400</v>
      </c>
    </row>
    <row r="254" spans="2:25" x14ac:dyDescent="0.25">
      <c r="B254" s="2">
        <v>249</v>
      </c>
      <c r="C254" s="2">
        <v>2012</v>
      </c>
      <c r="D254" s="1">
        <v>10050</v>
      </c>
      <c r="E254" t="s">
        <v>1484</v>
      </c>
      <c r="F254" t="s">
        <v>1325</v>
      </c>
      <c r="G254" s="13">
        <v>20934800</v>
      </c>
      <c r="H254" s="13">
        <v>0</v>
      </c>
      <c r="I254" s="13">
        <v>0</v>
      </c>
      <c r="J254" s="13">
        <v>0</v>
      </c>
      <c r="K254" s="13">
        <v>0</v>
      </c>
      <c r="L254" s="13">
        <v>0</v>
      </c>
      <c r="M254" s="13">
        <v>0</v>
      </c>
      <c r="N254" s="13">
        <v>10800</v>
      </c>
      <c r="O254" s="13">
        <v>100</v>
      </c>
      <c r="P254" s="13">
        <v>0</v>
      </c>
      <c r="Q254" s="13">
        <v>0</v>
      </c>
      <c r="R254" s="13">
        <v>312800</v>
      </c>
      <c r="S254" s="13">
        <v>323700</v>
      </c>
      <c r="T254" s="13">
        <v>10800</v>
      </c>
      <c r="U254" s="13">
        <v>100</v>
      </c>
      <c r="V254" s="13">
        <v>0</v>
      </c>
      <c r="W254" s="13">
        <v>0</v>
      </c>
      <c r="X254" s="13">
        <v>312800</v>
      </c>
      <c r="Y254" s="13">
        <v>323700</v>
      </c>
    </row>
    <row r="255" spans="2:25" x14ac:dyDescent="0.25">
      <c r="B255" s="2">
        <v>250</v>
      </c>
      <c r="C255" s="2">
        <v>2012</v>
      </c>
      <c r="D255" s="1">
        <v>10052</v>
      </c>
      <c r="E255" t="s">
        <v>1538</v>
      </c>
      <c r="F255" t="s">
        <v>1325</v>
      </c>
      <c r="G255" s="13">
        <v>42541300</v>
      </c>
      <c r="H255" s="13">
        <v>42900</v>
      </c>
      <c r="I255" s="13">
        <v>224500</v>
      </c>
      <c r="J255" s="13">
        <v>0</v>
      </c>
      <c r="K255" s="13">
        <v>0</v>
      </c>
      <c r="L255" s="13">
        <v>79000</v>
      </c>
      <c r="M255" s="13">
        <v>346400</v>
      </c>
      <c r="N255" s="13">
        <v>35600</v>
      </c>
      <c r="O255" s="13">
        <v>599100</v>
      </c>
      <c r="P255" s="13">
        <v>0</v>
      </c>
      <c r="Q255" s="13">
        <v>22100</v>
      </c>
      <c r="R255" s="13">
        <v>79100</v>
      </c>
      <c r="S255" s="13">
        <v>735900</v>
      </c>
      <c r="T255" s="13">
        <v>78500</v>
      </c>
      <c r="U255" s="13">
        <v>823600</v>
      </c>
      <c r="V255" s="13">
        <v>0</v>
      </c>
      <c r="W255" s="13">
        <v>22100</v>
      </c>
      <c r="X255" s="13">
        <v>158100</v>
      </c>
      <c r="Y255" s="13">
        <v>1082300</v>
      </c>
    </row>
    <row r="256" spans="2:25" x14ac:dyDescent="0.25">
      <c r="B256" s="2">
        <v>251</v>
      </c>
      <c r="C256" s="2">
        <v>2012</v>
      </c>
      <c r="D256" s="1">
        <v>10054</v>
      </c>
      <c r="E256" t="s">
        <v>1539</v>
      </c>
      <c r="F256" t="s">
        <v>1325</v>
      </c>
      <c r="G256" s="13">
        <v>41310900</v>
      </c>
      <c r="H256" s="13">
        <v>300</v>
      </c>
      <c r="I256" s="13">
        <v>32400</v>
      </c>
      <c r="J256" s="13">
        <v>0</v>
      </c>
      <c r="K256" s="13">
        <v>0</v>
      </c>
      <c r="L256" s="13">
        <v>1000</v>
      </c>
      <c r="M256" s="13">
        <v>33700</v>
      </c>
      <c r="N256" s="13">
        <v>4000</v>
      </c>
      <c r="O256" s="13">
        <v>134400</v>
      </c>
      <c r="P256" s="13">
        <v>0</v>
      </c>
      <c r="Q256" s="13">
        <v>104200</v>
      </c>
      <c r="R256" s="13">
        <v>74100</v>
      </c>
      <c r="S256" s="13">
        <v>316700</v>
      </c>
      <c r="T256" s="13">
        <v>4300</v>
      </c>
      <c r="U256" s="13">
        <v>166800</v>
      </c>
      <c r="V256" s="13">
        <v>0</v>
      </c>
      <c r="W256" s="13">
        <v>104200</v>
      </c>
      <c r="X256" s="13">
        <v>75100</v>
      </c>
      <c r="Y256" s="13">
        <v>350400</v>
      </c>
    </row>
    <row r="257" spans="2:25" x14ac:dyDescent="0.25">
      <c r="B257" s="2">
        <v>252</v>
      </c>
      <c r="C257" s="2">
        <v>2012</v>
      </c>
      <c r="D257" s="1">
        <v>10056</v>
      </c>
      <c r="E257" t="s">
        <v>1540</v>
      </c>
      <c r="F257" t="s">
        <v>1325</v>
      </c>
      <c r="G257" s="13">
        <v>31240000</v>
      </c>
      <c r="H257" s="13">
        <v>4700</v>
      </c>
      <c r="I257" s="13">
        <v>33500</v>
      </c>
      <c r="J257" s="13">
        <v>0</v>
      </c>
      <c r="K257" s="13">
        <v>0</v>
      </c>
      <c r="L257" s="13">
        <v>18200</v>
      </c>
      <c r="M257" s="13">
        <v>56400</v>
      </c>
      <c r="N257" s="13">
        <v>4700</v>
      </c>
      <c r="O257" s="13">
        <v>149300</v>
      </c>
      <c r="P257" s="13">
        <v>0</v>
      </c>
      <c r="Q257" s="13">
        <v>0</v>
      </c>
      <c r="R257" s="13">
        <v>223700</v>
      </c>
      <c r="S257" s="13">
        <v>377700</v>
      </c>
      <c r="T257" s="13">
        <v>9400</v>
      </c>
      <c r="U257" s="13">
        <v>182800</v>
      </c>
      <c r="V257" s="13">
        <v>0</v>
      </c>
      <c r="W257" s="13">
        <v>0</v>
      </c>
      <c r="X257" s="13">
        <v>241900</v>
      </c>
      <c r="Y257" s="13">
        <v>434100</v>
      </c>
    </row>
    <row r="258" spans="2:25" x14ac:dyDescent="0.25">
      <c r="B258" s="2">
        <v>253</v>
      </c>
      <c r="C258" s="2">
        <v>2012</v>
      </c>
      <c r="D258" s="1">
        <v>10058</v>
      </c>
      <c r="E258" t="s">
        <v>1412</v>
      </c>
      <c r="F258" t="s">
        <v>1325</v>
      </c>
      <c r="G258" s="13">
        <v>21760500</v>
      </c>
      <c r="H258" s="13">
        <v>0</v>
      </c>
      <c r="I258" s="13">
        <v>0</v>
      </c>
      <c r="J258" s="13">
        <v>0</v>
      </c>
      <c r="K258" s="13">
        <v>0</v>
      </c>
      <c r="L258" s="13">
        <v>0</v>
      </c>
      <c r="M258" s="13">
        <v>0</v>
      </c>
      <c r="N258" s="13">
        <v>2900</v>
      </c>
      <c r="O258" s="13">
        <v>6400</v>
      </c>
      <c r="P258" s="13">
        <v>0</v>
      </c>
      <c r="Q258" s="13">
        <v>0</v>
      </c>
      <c r="R258" s="13">
        <v>137500</v>
      </c>
      <c r="S258" s="13">
        <v>146800</v>
      </c>
      <c r="T258" s="13">
        <v>2900</v>
      </c>
      <c r="U258" s="13">
        <v>6400</v>
      </c>
      <c r="V258" s="13">
        <v>0</v>
      </c>
      <c r="W258" s="13">
        <v>0</v>
      </c>
      <c r="X258" s="13">
        <v>137500</v>
      </c>
      <c r="Y258" s="13">
        <v>146800</v>
      </c>
    </row>
    <row r="259" spans="2:25" x14ac:dyDescent="0.25">
      <c r="B259" s="2">
        <v>254</v>
      </c>
      <c r="C259" s="2">
        <v>2012</v>
      </c>
      <c r="D259" s="1">
        <v>10060</v>
      </c>
      <c r="E259" t="s">
        <v>1541</v>
      </c>
      <c r="F259" t="s">
        <v>1325</v>
      </c>
      <c r="G259" s="13">
        <v>41913400</v>
      </c>
      <c r="H259" s="13">
        <v>2900</v>
      </c>
      <c r="I259" s="13">
        <v>240800</v>
      </c>
      <c r="J259" s="13">
        <v>0</v>
      </c>
      <c r="K259" s="13">
        <v>0</v>
      </c>
      <c r="L259" s="13">
        <v>1000</v>
      </c>
      <c r="M259" s="13">
        <v>244700</v>
      </c>
      <c r="N259" s="13">
        <v>5900</v>
      </c>
      <c r="O259" s="13">
        <v>222400</v>
      </c>
      <c r="P259" s="13">
        <v>0</v>
      </c>
      <c r="Q259" s="13">
        <v>100</v>
      </c>
      <c r="R259" s="13">
        <v>1129900</v>
      </c>
      <c r="S259" s="13">
        <v>1358300</v>
      </c>
      <c r="T259" s="13">
        <v>8800</v>
      </c>
      <c r="U259" s="13">
        <v>463200</v>
      </c>
      <c r="V259" s="13">
        <v>0</v>
      </c>
      <c r="W259" s="13">
        <v>100</v>
      </c>
      <c r="X259" s="13">
        <v>1130900</v>
      </c>
      <c r="Y259" s="13">
        <v>1603000</v>
      </c>
    </row>
    <row r="260" spans="2:25" x14ac:dyDescent="0.25">
      <c r="B260" s="2">
        <v>255</v>
      </c>
      <c r="C260" s="2">
        <v>2012</v>
      </c>
      <c r="D260" s="1">
        <v>10062</v>
      </c>
      <c r="E260" t="s">
        <v>1542</v>
      </c>
      <c r="F260" t="s">
        <v>1325</v>
      </c>
      <c r="G260" s="13">
        <v>42873900</v>
      </c>
      <c r="H260" s="13">
        <v>500</v>
      </c>
      <c r="I260" s="13">
        <v>3300</v>
      </c>
      <c r="J260" s="13">
        <v>0</v>
      </c>
      <c r="K260" s="13">
        <v>0</v>
      </c>
      <c r="L260" s="13">
        <v>100</v>
      </c>
      <c r="M260" s="13">
        <v>3900</v>
      </c>
      <c r="N260" s="13">
        <v>94600</v>
      </c>
      <c r="O260" s="13">
        <v>746700</v>
      </c>
      <c r="P260" s="13">
        <v>0</v>
      </c>
      <c r="Q260" s="13">
        <v>-100</v>
      </c>
      <c r="R260" s="13">
        <v>50500</v>
      </c>
      <c r="S260" s="13">
        <v>891700</v>
      </c>
      <c r="T260" s="13">
        <v>95100</v>
      </c>
      <c r="U260" s="13">
        <v>750000</v>
      </c>
      <c r="V260" s="13">
        <v>0</v>
      </c>
      <c r="W260" s="13">
        <v>-100</v>
      </c>
      <c r="X260" s="13">
        <v>50600</v>
      </c>
      <c r="Y260" s="13">
        <v>895600</v>
      </c>
    </row>
    <row r="261" spans="2:25" x14ac:dyDescent="0.25">
      <c r="B261" s="2">
        <v>256</v>
      </c>
      <c r="C261" s="2">
        <v>2012</v>
      </c>
      <c r="D261" s="1">
        <v>10064</v>
      </c>
      <c r="E261" t="s">
        <v>1543</v>
      </c>
      <c r="F261" t="s">
        <v>1325</v>
      </c>
      <c r="G261" s="13">
        <v>39370100</v>
      </c>
      <c r="H261" s="13">
        <v>63600</v>
      </c>
      <c r="I261" s="13">
        <v>468100</v>
      </c>
      <c r="J261" s="13">
        <v>0</v>
      </c>
      <c r="K261" s="13">
        <v>0</v>
      </c>
      <c r="L261" s="13">
        <v>363500</v>
      </c>
      <c r="M261" s="13">
        <v>895200</v>
      </c>
      <c r="N261" s="13">
        <v>22200</v>
      </c>
      <c r="O261" s="13">
        <v>567100</v>
      </c>
      <c r="P261" s="13">
        <v>0</v>
      </c>
      <c r="Q261" s="13">
        <v>100</v>
      </c>
      <c r="R261" s="13">
        <v>196400</v>
      </c>
      <c r="S261" s="13">
        <v>785800</v>
      </c>
      <c r="T261" s="13">
        <v>85800</v>
      </c>
      <c r="U261" s="13">
        <v>1035200</v>
      </c>
      <c r="V261" s="13">
        <v>0</v>
      </c>
      <c r="W261" s="13">
        <v>100</v>
      </c>
      <c r="X261" s="13">
        <v>559900</v>
      </c>
      <c r="Y261" s="13">
        <v>1681000</v>
      </c>
    </row>
    <row r="262" spans="2:25" x14ac:dyDescent="0.25">
      <c r="B262" s="2">
        <v>257</v>
      </c>
      <c r="C262" s="2">
        <v>2012</v>
      </c>
      <c r="D262" s="1">
        <v>10066</v>
      </c>
      <c r="E262" t="s">
        <v>1544</v>
      </c>
      <c r="F262" t="s">
        <v>1325</v>
      </c>
      <c r="G262" s="13">
        <v>35608600</v>
      </c>
      <c r="H262" s="13">
        <v>0</v>
      </c>
      <c r="I262" s="13">
        <v>38900</v>
      </c>
      <c r="J262" s="13">
        <v>0</v>
      </c>
      <c r="K262" s="13">
        <v>0</v>
      </c>
      <c r="L262" s="13">
        <v>4600</v>
      </c>
      <c r="M262" s="13">
        <v>43500</v>
      </c>
      <c r="N262" s="13">
        <v>700</v>
      </c>
      <c r="O262" s="13">
        <v>259300</v>
      </c>
      <c r="P262" s="13">
        <v>0</v>
      </c>
      <c r="Q262" s="13">
        <v>456800</v>
      </c>
      <c r="R262" s="13">
        <v>796400</v>
      </c>
      <c r="S262" s="13">
        <v>1513200</v>
      </c>
      <c r="T262" s="13">
        <v>700</v>
      </c>
      <c r="U262" s="13">
        <v>298200</v>
      </c>
      <c r="V262" s="13">
        <v>0</v>
      </c>
      <c r="W262" s="13">
        <v>456800</v>
      </c>
      <c r="X262" s="13">
        <v>801000</v>
      </c>
      <c r="Y262" s="13">
        <v>1556700</v>
      </c>
    </row>
    <row r="263" spans="2:25" x14ac:dyDescent="0.25">
      <c r="B263" s="2">
        <v>258</v>
      </c>
      <c r="C263" s="2">
        <v>2012</v>
      </c>
      <c r="D263" s="1">
        <v>10111</v>
      </c>
      <c r="E263" t="s">
        <v>1545</v>
      </c>
      <c r="F263" t="s">
        <v>1343</v>
      </c>
      <c r="G263" s="13">
        <v>14789400</v>
      </c>
      <c r="H263" s="13">
        <v>46700</v>
      </c>
      <c r="I263" s="13">
        <v>200200</v>
      </c>
      <c r="J263" s="13">
        <v>0</v>
      </c>
      <c r="K263" s="13">
        <v>0</v>
      </c>
      <c r="L263" s="13">
        <v>3300</v>
      </c>
      <c r="M263" s="13">
        <v>250200</v>
      </c>
      <c r="N263" s="13">
        <v>1349000</v>
      </c>
      <c r="O263" s="13">
        <v>622700</v>
      </c>
      <c r="P263" s="13">
        <v>0</v>
      </c>
      <c r="Q263" s="13">
        <v>0</v>
      </c>
      <c r="R263" s="13">
        <v>24000</v>
      </c>
      <c r="S263" s="13">
        <v>1995700</v>
      </c>
      <c r="T263" s="13">
        <v>1395700</v>
      </c>
      <c r="U263" s="13">
        <v>822900</v>
      </c>
      <c r="V263" s="13">
        <v>0</v>
      </c>
      <c r="W263" s="13">
        <v>0</v>
      </c>
      <c r="X263" s="13">
        <v>27300</v>
      </c>
      <c r="Y263" s="13">
        <v>2245900</v>
      </c>
    </row>
    <row r="264" spans="2:25" x14ac:dyDescent="0.25">
      <c r="B264" s="2">
        <v>259</v>
      </c>
      <c r="C264" s="2">
        <v>2012</v>
      </c>
      <c r="D264" s="1">
        <v>10116</v>
      </c>
      <c r="E264" t="s">
        <v>1546</v>
      </c>
      <c r="F264" t="s">
        <v>1343</v>
      </c>
      <c r="G264" s="13">
        <v>41562400</v>
      </c>
      <c r="H264" s="13">
        <v>139100</v>
      </c>
      <c r="I264" s="13">
        <v>711400</v>
      </c>
      <c r="J264" s="13">
        <v>0</v>
      </c>
      <c r="K264" s="13">
        <v>0</v>
      </c>
      <c r="L264" s="13">
        <v>105500</v>
      </c>
      <c r="M264" s="13">
        <v>956000</v>
      </c>
      <c r="N264" s="13">
        <v>336800</v>
      </c>
      <c r="O264" s="13">
        <v>587500</v>
      </c>
      <c r="P264" s="13">
        <v>0</v>
      </c>
      <c r="Q264" s="13">
        <v>0</v>
      </c>
      <c r="R264" s="13">
        <v>122200</v>
      </c>
      <c r="S264" s="13">
        <v>1046500</v>
      </c>
      <c r="T264" s="13">
        <v>475900</v>
      </c>
      <c r="U264" s="13">
        <v>1298900</v>
      </c>
      <c r="V264" s="13">
        <v>0</v>
      </c>
      <c r="W264" s="13">
        <v>0</v>
      </c>
      <c r="X264" s="13">
        <v>227700</v>
      </c>
      <c r="Y264" s="13">
        <v>2002500</v>
      </c>
    </row>
    <row r="265" spans="2:25" x14ac:dyDescent="0.25">
      <c r="B265" s="2">
        <v>260</v>
      </c>
      <c r="C265" s="2">
        <v>2012</v>
      </c>
      <c r="D265" s="1">
        <v>10131</v>
      </c>
      <c r="E265" t="s">
        <v>1547</v>
      </c>
      <c r="F265" t="s">
        <v>1343</v>
      </c>
      <c r="G265" s="13">
        <v>10816700</v>
      </c>
      <c r="H265" s="13">
        <v>0</v>
      </c>
      <c r="I265" s="13">
        <v>0</v>
      </c>
      <c r="J265" s="13">
        <v>0</v>
      </c>
      <c r="K265" s="13">
        <v>0</v>
      </c>
      <c r="L265" s="13">
        <v>0</v>
      </c>
      <c r="M265" s="13">
        <v>0</v>
      </c>
      <c r="N265" s="13">
        <v>97000</v>
      </c>
      <c r="O265" s="13">
        <v>82400</v>
      </c>
      <c r="P265" s="13">
        <v>0</v>
      </c>
      <c r="Q265" s="13">
        <v>0</v>
      </c>
      <c r="R265" s="13">
        <v>6200</v>
      </c>
      <c r="S265" s="13">
        <v>185600</v>
      </c>
      <c r="T265" s="13">
        <v>97000</v>
      </c>
      <c r="U265" s="13">
        <v>82400</v>
      </c>
      <c r="V265" s="13">
        <v>0</v>
      </c>
      <c r="W265" s="13">
        <v>0</v>
      </c>
      <c r="X265" s="13">
        <v>6200</v>
      </c>
      <c r="Y265" s="13">
        <v>185600</v>
      </c>
    </row>
    <row r="266" spans="2:25" x14ac:dyDescent="0.25">
      <c r="B266" s="2">
        <v>261</v>
      </c>
      <c r="C266" s="2">
        <v>2012</v>
      </c>
      <c r="D266" s="1">
        <v>10186</v>
      </c>
      <c r="E266" t="s">
        <v>1539</v>
      </c>
      <c r="F266" t="s">
        <v>1343</v>
      </c>
      <c r="G266" s="13">
        <v>4544400</v>
      </c>
      <c r="H266" s="13">
        <v>0</v>
      </c>
      <c r="I266" s="13">
        <v>11900</v>
      </c>
      <c r="J266" s="13">
        <v>0</v>
      </c>
      <c r="K266" s="13">
        <v>0</v>
      </c>
      <c r="L266" s="13">
        <v>70800</v>
      </c>
      <c r="M266" s="13">
        <v>82700</v>
      </c>
      <c r="N266" s="13">
        <v>9100</v>
      </c>
      <c r="O266" s="13">
        <v>20900</v>
      </c>
      <c r="P266" s="13">
        <v>0</v>
      </c>
      <c r="Q266" s="13">
        <v>0</v>
      </c>
      <c r="R266" s="13">
        <v>0</v>
      </c>
      <c r="S266" s="13">
        <v>30000</v>
      </c>
      <c r="T266" s="13">
        <v>9100</v>
      </c>
      <c r="U266" s="13">
        <v>32800</v>
      </c>
      <c r="V266" s="13">
        <v>0</v>
      </c>
      <c r="W266" s="13">
        <v>0</v>
      </c>
      <c r="X266" s="13">
        <v>70800</v>
      </c>
      <c r="Y266" s="13">
        <v>112700</v>
      </c>
    </row>
    <row r="267" spans="2:25" x14ac:dyDescent="0.25">
      <c r="B267" s="2">
        <v>262</v>
      </c>
      <c r="C267" s="2">
        <v>2012</v>
      </c>
      <c r="D267" s="1">
        <v>10191</v>
      </c>
      <c r="E267" t="s">
        <v>1542</v>
      </c>
      <c r="F267" t="s">
        <v>1343</v>
      </c>
      <c r="G267" s="13">
        <v>17594500</v>
      </c>
      <c r="H267" s="13">
        <v>15200</v>
      </c>
      <c r="I267" s="13">
        <v>65400</v>
      </c>
      <c r="J267" s="13">
        <v>0</v>
      </c>
      <c r="K267" s="13">
        <v>0</v>
      </c>
      <c r="L267" s="13">
        <v>7000</v>
      </c>
      <c r="M267" s="13">
        <v>87600</v>
      </c>
      <c r="N267" s="13">
        <v>305700</v>
      </c>
      <c r="O267" s="13">
        <v>413900</v>
      </c>
      <c r="P267" s="13">
        <v>0</v>
      </c>
      <c r="Q267" s="13">
        <v>0</v>
      </c>
      <c r="R267" s="13">
        <v>34900</v>
      </c>
      <c r="S267" s="13">
        <v>754500</v>
      </c>
      <c r="T267" s="13">
        <v>320900</v>
      </c>
      <c r="U267" s="13">
        <v>479300</v>
      </c>
      <c r="V267" s="13">
        <v>0</v>
      </c>
      <c r="W267" s="13">
        <v>0</v>
      </c>
      <c r="X267" s="13">
        <v>41900</v>
      </c>
      <c r="Y267" s="13">
        <v>842100</v>
      </c>
    </row>
    <row r="268" spans="2:25" x14ac:dyDescent="0.25">
      <c r="B268" s="2">
        <v>263</v>
      </c>
      <c r="C268" s="2">
        <v>2012</v>
      </c>
      <c r="D268" s="1">
        <v>10201</v>
      </c>
      <c r="E268" t="s">
        <v>1548</v>
      </c>
      <c r="F268" t="s">
        <v>1344</v>
      </c>
      <c r="G268" s="13">
        <v>62085000</v>
      </c>
      <c r="H268" s="13">
        <v>114500</v>
      </c>
      <c r="I268" s="13">
        <v>139700</v>
      </c>
      <c r="J268" s="13">
        <v>0</v>
      </c>
      <c r="K268" s="13">
        <v>0</v>
      </c>
      <c r="L268" s="13">
        <v>204600</v>
      </c>
      <c r="M268" s="13">
        <v>458800</v>
      </c>
      <c r="N268" s="13">
        <v>318400</v>
      </c>
      <c r="O268" s="13">
        <v>775500</v>
      </c>
      <c r="P268" s="13">
        <v>0</v>
      </c>
      <c r="Q268" s="13">
        <v>0</v>
      </c>
      <c r="R268" s="13">
        <v>388600</v>
      </c>
      <c r="S268" s="13">
        <v>1482500</v>
      </c>
      <c r="T268" s="13">
        <v>432900</v>
      </c>
      <c r="U268" s="13">
        <v>915200</v>
      </c>
      <c r="V268" s="13">
        <v>0</v>
      </c>
      <c r="W268" s="13">
        <v>0</v>
      </c>
      <c r="X268" s="13">
        <v>593200</v>
      </c>
      <c r="Y268" s="13">
        <v>1941300</v>
      </c>
    </row>
    <row r="269" spans="2:25" x14ac:dyDescent="0.25">
      <c r="B269" s="2">
        <v>264</v>
      </c>
      <c r="C269" s="2">
        <v>2012</v>
      </c>
      <c r="D269" s="1">
        <v>10211</v>
      </c>
      <c r="E269" t="s">
        <v>1517</v>
      </c>
      <c r="F269" t="s">
        <v>1344</v>
      </c>
      <c r="G269" s="13">
        <v>42456500</v>
      </c>
      <c r="H269" s="13">
        <v>115400</v>
      </c>
      <c r="I269" s="13">
        <v>142900</v>
      </c>
      <c r="J269" s="13">
        <v>0</v>
      </c>
      <c r="K269" s="13">
        <v>0</v>
      </c>
      <c r="L269" s="13">
        <v>25800</v>
      </c>
      <c r="M269" s="13">
        <v>284100</v>
      </c>
      <c r="N269" s="13">
        <v>354500</v>
      </c>
      <c r="O269" s="13">
        <v>121100</v>
      </c>
      <c r="P269" s="13">
        <v>0</v>
      </c>
      <c r="Q269" s="13">
        <v>0</v>
      </c>
      <c r="R269" s="13">
        <v>73800</v>
      </c>
      <c r="S269" s="13">
        <v>549400</v>
      </c>
      <c r="T269" s="13">
        <v>469900</v>
      </c>
      <c r="U269" s="13">
        <v>264000</v>
      </c>
      <c r="V269" s="13">
        <v>0</v>
      </c>
      <c r="W269" s="13">
        <v>0</v>
      </c>
      <c r="X269" s="13">
        <v>99600</v>
      </c>
      <c r="Y269" s="13">
        <v>833500</v>
      </c>
    </row>
    <row r="270" spans="2:25" x14ac:dyDescent="0.25">
      <c r="B270" s="2">
        <v>265</v>
      </c>
      <c r="C270" s="2">
        <v>2012</v>
      </c>
      <c r="D270" s="1">
        <v>10231</v>
      </c>
      <c r="E270" t="s">
        <v>1549</v>
      </c>
      <c r="F270" t="s">
        <v>1344</v>
      </c>
      <c r="G270" s="13">
        <v>38571500</v>
      </c>
      <c r="H270" s="13">
        <v>1900</v>
      </c>
      <c r="I270" s="13">
        <v>139300</v>
      </c>
      <c r="J270" s="13">
        <v>0</v>
      </c>
      <c r="K270" s="13">
        <v>0</v>
      </c>
      <c r="L270" s="13">
        <v>1100</v>
      </c>
      <c r="M270" s="13">
        <v>142300</v>
      </c>
      <c r="N270" s="13">
        <v>329300</v>
      </c>
      <c r="O270" s="13">
        <v>289300</v>
      </c>
      <c r="P270" s="13">
        <v>0</v>
      </c>
      <c r="Q270" s="13">
        <v>-2300</v>
      </c>
      <c r="R270" s="13">
        <v>112800</v>
      </c>
      <c r="S270" s="13">
        <v>729100</v>
      </c>
      <c r="T270" s="13">
        <v>331200</v>
      </c>
      <c r="U270" s="13">
        <v>428600</v>
      </c>
      <c r="V270" s="13">
        <v>0</v>
      </c>
      <c r="W270" s="13">
        <v>-2300</v>
      </c>
      <c r="X270" s="13">
        <v>113900</v>
      </c>
      <c r="Y270" s="13">
        <v>871400</v>
      </c>
    </row>
    <row r="271" spans="2:25" x14ac:dyDescent="0.25">
      <c r="B271" s="2">
        <v>266</v>
      </c>
      <c r="C271" s="2">
        <v>2012</v>
      </c>
      <c r="D271" s="1">
        <v>10246</v>
      </c>
      <c r="E271" t="s">
        <v>1529</v>
      </c>
      <c r="F271" t="s">
        <v>1344</v>
      </c>
      <c r="G271" s="13">
        <v>51864000</v>
      </c>
      <c r="H271" s="13">
        <v>47600</v>
      </c>
      <c r="I271" s="13">
        <v>182700</v>
      </c>
      <c r="J271" s="13">
        <v>0</v>
      </c>
      <c r="K271" s="13">
        <v>0</v>
      </c>
      <c r="L271" s="13">
        <v>3800</v>
      </c>
      <c r="M271" s="13">
        <v>234100</v>
      </c>
      <c r="N271" s="13">
        <v>616600</v>
      </c>
      <c r="O271" s="13">
        <v>3761500</v>
      </c>
      <c r="P271" s="13">
        <v>0</v>
      </c>
      <c r="Q271" s="13">
        <v>-123600</v>
      </c>
      <c r="R271" s="13">
        <v>53500</v>
      </c>
      <c r="S271" s="13">
        <v>4308000</v>
      </c>
      <c r="T271" s="13">
        <v>664200</v>
      </c>
      <c r="U271" s="13">
        <v>3944200</v>
      </c>
      <c r="V271" s="13">
        <v>0</v>
      </c>
      <c r="W271" s="13">
        <v>-123600</v>
      </c>
      <c r="X271" s="13">
        <v>57300</v>
      </c>
      <c r="Y271" s="13">
        <v>4542100</v>
      </c>
    </row>
    <row r="272" spans="2:25" x14ac:dyDescent="0.25">
      <c r="B272" s="2">
        <v>267</v>
      </c>
      <c r="C272" s="2">
        <v>2012</v>
      </c>
      <c r="D272" s="1">
        <v>10261</v>
      </c>
      <c r="E272" t="s">
        <v>1550</v>
      </c>
      <c r="F272" t="s">
        <v>1344</v>
      </c>
      <c r="G272" s="13">
        <v>110823900</v>
      </c>
      <c r="H272" s="13">
        <v>124000</v>
      </c>
      <c r="I272" s="13">
        <v>267500</v>
      </c>
      <c r="J272" s="13">
        <v>0</v>
      </c>
      <c r="K272" s="13">
        <v>0</v>
      </c>
      <c r="L272" s="13">
        <v>16800</v>
      </c>
      <c r="M272" s="13">
        <v>408300</v>
      </c>
      <c r="N272" s="13">
        <v>2619300</v>
      </c>
      <c r="O272" s="13">
        <v>715400</v>
      </c>
      <c r="P272" s="13">
        <v>0</v>
      </c>
      <c r="Q272" s="13">
        <v>-711600</v>
      </c>
      <c r="R272" s="13">
        <v>613000</v>
      </c>
      <c r="S272" s="13">
        <v>3236100</v>
      </c>
      <c r="T272" s="13">
        <v>2743300</v>
      </c>
      <c r="U272" s="13">
        <v>982900</v>
      </c>
      <c r="V272" s="13">
        <v>0</v>
      </c>
      <c r="W272" s="13">
        <v>-711600</v>
      </c>
      <c r="X272" s="13">
        <v>629800</v>
      </c>
      <c r="Y272" s="13">
        <v>3644400</v>
      </c>
    </row>
    <row r="273" spans="2:25" x14ac:dyDescent="0.25">
      <c r="B273" s="2">
        <v>268</v>
      </c>
      <c r="C273" s="2">
        <v>2012</v>
      </c>
      <c r="D273" s="1">
        <v>10265</v>
      </c>
      <c r="E273" t="s">
        <v>1551</v>
      </c>
      <c r="F273" t="s">
        <v>1344</v>
      </c>
      <c r="G273" s="13">
        <v>39655000</v>
      </c>
      <c r="H273" s="13">
        <v>180200</v>
      </c>
      <c r="I273" s="13">
        <v>390900</v>
      </c>
      <c r="J273" s="13">
        <v>0</v>
      </c>
      <c r="K273" s="13">
        <v>0</v>
      </c>
      <c r="L273" s="13">
        <v>61100</v>
      </c>
      <c r="M273" s="13">
        <v>632200</v>
      </c>
      <c r="N273" s="13">
        <v>307200</v>
      </c>
      <c r="O273" s="13">
        <v>1746400</v>
      </c>
      <c r="P273" s="13">
        <v>0</v>
      </c>
      <c r="Q273" s="13">
        <v>0</v>
      </c>
      <c r="R273" s="13">
        <v>1661800</v>
      </c>
      <c r="S273" s="13">
        <v>3715400</v>
      </c>
      <c r="T273" s="13">
        <v>487400</v>
      </c>
      <c r="U273" s="13">
        <v>2137300</v>
      </c>
      <c r="V273" s="13">
        <v>0</v>
      </c>
      <c r="W273" s="13">
        <v>0</v>
      </c>
      <c r="X273" s="13">
        <v>1722900</v>
      </c>
      <c r="Y273" s="13">
        <v>4347600</v>
      </c>
    </row>
    <row r="274" spans="2:25" x14ac:dyDescent="0.25">
      <c r="B274" s="2">
        <v>269</v>
      </c>
      <c r="C274" s="2">
        <v>2012</v>
      </c>
      <c r="D274" s="1">
        <v>10281</v>
      </c>
      <c r="E274" t="s">
        <v>1382</v>
      </c>
      <c r="F274" t="s">
        <v>1344</v>
      </c>
      <c r="G274" s="13">
        <v>1688500</v>
      </c>
      <c r="H274" s="13">
        <v>0</v>
      </c>
      <c r="I274" s="13">
        <v>0</v>
      </c>
      <c r="J274" s="13">
        <v>0</v>
      </c>
      <c r="K274" s="13">
        <v>0</v>
      </c>
      <c r="L274" s="13">
        <v>0</v>
      </c>
      <c r="M274" s="13">
        <v>0</v>
      </c>
      <c r="N274" s="13">
        <v>28300</v>
      </c>
      <c r="O274" s="13">
        <v>6500</v>
      </c>
      <c r="P274" s="13">
        <v>0</v>
      </c>
      <c r="Q274" s="13">
        <v>0</v>
      </c>
      <c r="R274" s="13">
        <v>5600</v>
      </c>
      <c r="S274" s="13">
        <v>40400</v>
      </c>
      <c r="T274" s="13">
        <v>28300</v>
      </c>
      <c r="U274" s="13">
        <v>6500</v>
      </c>
      <c r="V274" s="13">
        <v>0</v>
      </c>
      <c r="W274" s="13">
        <v>0</v>
      </c>
      <c r="X274" s="13">
        <v>5600</v>
      </c>
      <c r="Y274" s="13">
        <v>40400</v>
      </c>
    </row>
    <row r="275" spans="2:25" x14ac:dyDescent="0.25">
      <c r="B275" s="2">
        <v>270</v>
      </c>
      <c r="C275" s="2">
        <v>2012</v>
      </c>
      <c r="D275" s="1">
        <v>10286</v>
      </c>
      <c r="E275" t="s">
        <v>1538</v>
      </c>
      <c r="F275" t="s">
        <v>1344</v>
      </c>
      <c r="G275" s="13">
        <v>77383900</v>
      </c>
      <c r="H275" s="13">
        <v>117700</v>
      </c>
      <c r="I275" s="13">
        <v>316700</v>
      </c>
      <c r="J275" s="13">
        <v>0</v>
      </c>
      <c r="K275" s="13">
        <v>0</v>
      </c>
      <c r="L275" s="13">
        <v>61100</v>
      </c>
      <c r="M275" s="13">
        <v>495500</v>
      </c>
      <c r="N275" s="13">
        <v>1844600</v>
      </c>
      <c r="O275" s="13">
        <v>4001500</v>
      </c>
      <c r="P275" s="13">
        <v>0</v>
      </c>
      <c r="Q275" s="13">
        <v>-100</v>
      </c>
      <c r="R275" s="13">
        <v>117100</v>
      </c>
      <c r="S275" s="13">
        <v>5963100</v>
      </c>
      <c r="T275" s="13">
        <v>1962300</v>
      </c>
      <c r="U275" s="13">
        <v>4318200</v>
      </c>
      <c r="V275" s="13">
        <v>0</v>
      </c>
      <c r="W275" s="13">
        <v>-100</v>
      </c>
      <c r="X275" s="13">
        <v>178200</v>
      </c>
      <c r="Y275" s="13">
        <v>6458600</v>
      </c>
    </row>
    <row r="276" spans="2:25" x14ac:dyDescent="0.25">
      <c r="B276" s="2">
        <v>271</v>
      </c>
      <c r="C276" s="2">
        <v>2012</v>
      </c>
      <c r="D276" s="1">
        <v>11002</v>
      </c>
      <c r="E276" t="s">
        <v>1552</v>
      </c>
      <c r="F276" t="s">
        <v>1325</v>
      </c>
      <c r="G276" s="13">
        <v>85361700</v>
      </c>
      <c r="H276" s="13">
        <v>21600</v>
      </c>
      <c r="I276" s="13">
        <v>247200</v>
      </c>
      <c r="J276" s="13">
        <v>0</v>
      </c>
      <c r="K276" s="13">
        <v>0</v>
      </c>
      <c r="L276" s="13">
        <v>42000</v>
      </c>
      <c r="M276" s="13">
        <v>310800</v>
      </c>
      <c r="N276" s="13">
        <v>185100</v>
      </c>
      <c r="O276" s="13">
        <v>271500</v>
      </c>
      <c r="P276" s="13">
        <v>0</v>
      </c>
      <c r="Q276" s="13">
        <v>0</v>
      </c>
      <c r="R276" s="13">
        <v>26200</v>
      </c>
      <c r="S276" s="13">
        <v>482800</v>
      </c>
      <c r="T276" s="13">
        <v>206700</v>
      </c>
      <c r="U276" s="13">
        <v>518700</v>
      </c>
      <c r="V276" s="13">
        <v>0</v>
      </c>
      <c r="W276" s="13">
        <v>0</v>
      </c>
      <c r="X276" s="13">
        <v>68200</v>
      </c>
      <c r="Y276" s="13">
        <v>793600</v>
      </c>
    </row>
    <row r="277" spans="2:25" x14ac:dyDescent="0.25">
      <c r="B277" s="2">
        <v>272</v>
      </c>
      <c r="C277" s="2">
        <v>2012</v>
      </c>
      <c r="D277" s="1">
        <v>11004</v>
      </c>
      <c r="E277" t="s">
        <v>1553</v>
      </c>
      <c r="F277" t="s">
        <v>1325</v>
      </c>
      <c r="G277" s="13">
        <v>234588300</v>
      </c>
      <c r="H277" s="13">
        <v>7700</v>
      </c>
      <c r="I277" s="13">
        <v>136100</v>
      </c>
      <c r="J277" s="13">
        <v>0</v>
      </c>
      <c r="K277" s="13">
        <v>0</v>
      </c>
      <c r="L277" s="13">
        <v>12000</v>
      </c>
      <c r="M277" s="13">
        <v>155800</v>
      </c>
      <c r="N277" s="13">
        <v>482200</v>
      </c>
      <c r="O277" s="13">
        <v>1821100</v>
      </c>
      <c r="P277" s="13">
        <v>0</v>
      </c>
      <c r="Q277" s="13">
        <v>-34700</v>
      </c>
      <c r="R277" s="13">
        <v>394400</v>
      </c>
      <c r="S277" s="13">
        <v>2663000</v>
      </c>
      <c r="T277" s="13">
        <v>489900</v>
      </c>
      <c r="U277" s="13">
        <v>1957200</v>
      </c>
      <c r="V277" s="13">
        <v>0</v>
      </c>
      <c r="W277" s="13">
        <v>-34700</v>
      </c>
      <c r="X277" s="13">
        <v>406400</v>
      </c>
      <c r="Y277" s="13">
        <v>2818800</v>
      </c>
    </row>
    <row r="278" spans="2:25" x14ac:dyDescent="0.25">
      <c r="B278" s="2">
        <v>273</v>
      </c>
      <c r="C278" s="2">
        <v>2012</v>
      </c>
      <c r="D278" s="1">
        <v>11006</v>
      </c>
      <c r="E278" t="s">
        <v>1554</v>
      </c>
      <c r="F278" t="s">
        <v>1325</v>
      </c>
      <c r="G278" s="13">
        <v>68089000</v>
      </c>
      <c r="H278" s="13">
        <v>48100</v>
      </c>
      <c r="I278" s="13">
        <v>1400800</v>
      </c>
      <c r="J278" s="13">
        <v>0</v>
      </c>
      <c r="K278" s="13">
        <v>2900</v>
      </c>
      <c r="L278" s="13">
        <v>467500</v>
      </c>
      <c r="M278" s="13">
        <v>1919300</v>
      </c>
      <c r="N278" s="13">
        <v>72500</v>
      </c>
      <c r="O278" s="13">
        <v>28800</v>
      </c>
      <c r="P278" s="13">
        <v>0</v>
      </c>
      <c r="Q278" s="13">
        <v>0</v>
      </c>
      <c r="R278" s="13">
        <v>47700</v>
      </c>
      <c r="S278" s="13">
        <v>149000</v>
      </c>
      <c r="T278" s="13">
        <v>120600</v>
      </c>
      <c r="U278" s="13">
        <v>1429600</v>
      </c>
      <c r="V278" s="13">
        <v>0</v>
      </c>
      <c r="W278" s="13">
        <v>2900</v>
      </c>
      <c r="X278" s="13">
        <v>515200</v>
      </c>
      <c r="Y278" s="13">
        <v>2068300</v>
      </c>
    </row>
    <row r="279" spans="2:25" x14ac:dyDescent="0.25">
      <c r="B279" s="2">
        <v>274</v>
      </c>
      <c r="C279" s="2">
        <v>2012</v>
      </c>
      <c r="D279" s="1">
        <v>11008</v>
      </c>
      <c r="E279" t="s">
        <v>1555</v>
      </c>
      <c r="F279" t="s">
        <v>1325</v>
      </c>
      <c r="G279" s="13">
        <v>50701800</v>
      </c>
      <c r="H279" s="13">
        <v>72900</v>
      </c>
      <c r="I279" s="13">
        <v>1533300</v>
      </c>
      <c r="J279" s="13">
        <v>0</v>
      </c>
      <c r="K279" s="13">
        <v>0</v>
      </c>
      <c r="L279" s="13">
        <v>15700</v>
      </c>
      <c r="M279" s="13">
        <v>1621900</v>
      </c>
      <c r="N279" s="13">
        <v>7200</v>
      </c>
      <c r="O279" s="13">
        <v>8700</v>
      </c>
      <c r="P279" s="13">
        <v>0</v>
      </c>
      <c r="Q279" s="13">
        <v>1000</v>
      </c>
      <c r="R279" s="13">
        <v>13900</v>
      </c>
      <c r="S279" s="13">
        <v>30800</v>
      </c>
      <c r="T279" s="13">
        <v>80100</v>
      </c>
      <c r="U279" s="13">
        <v>1542000</v>
      </c>
      <c r="V279" s="13">
        <v>0</v>
      </c>
      <c r="W279" s="13">
        <v>1000</v>
      </c>
      <c r="X279" s="13">
        <v>29600</v>
      </c>
      <c r="Y279" s="13">
        <v>1652700</v>
      </c>
    </row>
    <row r="280" spans="2:25" x14ac:dyDescent="0.25">
      <c r="B280" s="2">
        <v>275</v>
      </c>
      <c r="C280" s="2">
        <v>2012</v>
      </c>
      <c r="D280" s="1">
        <v>11010</v>
      </c>
      <c r="E280" t="s">
        <v>1556</v>
      </c>
      <c r="F280" t="s">
        <v>1325</v>
      </c>
      <c r="G280" s="13">
        <v>346909400</v>
      </c>
      <c r="H280" s="13">
        <v>47500</v>
      </c>
      <c r="I280" s="13">
        <v>146700</v>
      </c>
      <c r="J280" s="13">
        <v>0</v>
      </c>
      <c r="K280" s="13">
        <v>0</v>
      </c>
      <c r="L280" s="13">
        <v>10800</v>
      </c>
      <c r="M280" s="13">
        <v>205000</v>
      </c>
      <c r="N280" s="13">
        <v>795900</v>
      </c>
      <c r="O280" s="13">
        <v>281700</v>
      </c>
      <c r="P280" s="13">
        <v>7100</v>
      </c>
      <c r="Q280" s="13">
        <v>58400</v>
      </c>
      <c r="R280" s="13">
        <v>256300</v>
      </c>
      <c r="S280" s="13">
        <v>1399400</v>
      </c>
      <c r="T280" s="13">
        <v>843400</v>
      </c>
      <c r="U280" s="13">
        <v>428400</v>
      </c>
      <c r="V280" s="13">
        <v>7100</v>
      </c>
      <c r="W280" s="13">
        <v>58400</v>
      </c>
      <c r="X280" s="13">
        <v>267100</v>
      </c>
      <c r="Y280" s="13">
        <v>1604400</v>
      </c>
    </row>
    <row r="281" spans="2:25" x14ac:dyDescent="0.25">
      <c r="B281" s="2">
        <v>276</v>
      </c>
      <c r="C281" s="2">
        <v>2012</v>
      </c>
      <c r="D281" s="1">
        <v>11012</v>
      </c>
      <c r="E281" t="s">
        <v>1557</v>
      </c>
      <c r="F281" t="s">
        <v>1325</v>
      </c>
      <c r="G281" s="13">
        <v>72407100</v>
      </c>
      <c r="H281" s="13">
        <v>0</v>
      </c>
      <c r="I281" s="13">
        <v>0</v>
      </c>
      <c r="J281" s="13">
        <v>0</v>
      </c>
      <c r="K281" s="13">
        <v>0</v>
      </c>
      <c r="L281" s="13">
        <v>0</v>
      </c>
      <c r="M281" s="13">
        <v>0</v>
      </c>
      <c r="N281" s="13">
        <v>19600</v>
      </c>
      <c r="O281" s="13">
        <v>73800</v>
      </c>
      <c r="P281" s="13">
        <v>0</v>
      </c>
      <c r="Q281" s="13">
        <v>0</v>
      </c>
      <c r="R281" s="13">
        <v>148800</v>
      </c>
      <c r="S281" s="13">
        <v>242200</v>
      </c>
      <c r="T281" s="13">
        <v>19600</v>
      </c>
      <c r="U281" s="13">
        <v>73800</v>
      </c>
      <c r="V281" s="13">
        <v>0</v>
      </c>
      <c r="W281" s="13">
        <v>0</v>
      </c>
      <c r="X281" s="13">
        <v>148800</v>
      </c>
      <c r="Y281" s="13">
        <v>242200</v>
      </c>
    </row>
    <row r="282" spans="2:25" x14ac:dyDescent="0.25">
      <c r="B282" s="2">
        <v>277</v>
      </c>
      <c r="C282" s="2">
        <v>2012</v>
      </c>
      <c r="D282" s="1">
        <v>11014</v>
      </c>
      <c r="E282" t="s">
        <v>1558</v>
      </c>
      <c r="F282" t="s">
        <v>1325</v>
      </c>
      <c r="G282" s="13">
        <v>76872700</v>
      </c>
      <c r="H282" s="13">
        <v>0</v>
      </c>
      <c r="I282" s="13">
        <v>0</v>
      </c>
      <c r="J282" s="13">
        <v>0</v>
      </c>
      <c r="K282" s="13">
        <v>-62800</v>
      </c>
      <c r="L282" s="13">
        <v>0</v>
      </c>
      <c r="M282" s="13">
        <v>-62800</v>
      </c>
      <c r="N282" s="13">
        <v>59800</v>
      </c>
      <c r="O282" s="13">
        <v>127000</v>
      </c>
      <c r="P282" s="13">
        <v>0</v>
      </c>
      <c r="Q282" s="13">
        <v>0</v>
      </c>
      <c r="R282" s="13">
        <v>24600</v>
      </c>
      <c r="S282" s="13">
        <v>211400</v>
      </c>
      <c r="T282" s="13">
        <v>59800</v>
      </c>
      <c r="U282" s="13">
        <v>127000</v>
      </c>
      <c r="V282" s="13">
        <v>0</v>
      </c>
      <c r="W282" s="13">
        <v>-62800</v>
      </c>
      <c r="X282" s="13">
        <v>24600</v>
      </c>
      <c r="Y282" s="13">
        <v>148600</v>
      </c>
    </row>
    <row r="283" spans="2:25" x14ac:dyDescent="0.25">
      <c r="B283" s="2">
        <v>278</v>
      </c>
      <c r="C283" s="2">
        <v>2012</v>
      </c>
      <c r="D283" s="1">
        <v>11016</v>
      </c>
      <c r="E283" t="s">
        <v>1559</v>
      </c>
      <c r="F283" t="s">
        <v>1325</v>
      </c>
      <c r="G283" s="13">
        <v>58357500</v>
      </c>
      <c r="H283" s="13">
        <v>0</v>
      </c>
      <c r="I283" s="13">
        <v>0</v>
      </c>
      <c r="J283" s="13">
        <v>0</v>
      </c>
      <c r="K283" s="13">
        <v>0</v>
      </c>
      <c r="L283" s="13">
        <v>0</v>
      </c>
      <c r="M283" s="13">
        <v>0</v>
      </c>
      <c r="N283" s="13">
        <v>11100</v>
      </c>
      <c r="O283" s="13">
        <v>193600</v>
      </c>
      <c r="P283" s="13">
        <v>0</v>
      </c>
      <c r="Q283" s="13">
        <v>100</v>
      </c>
      <c r="R283" s="13">
        <v>28100</v>
      </c>
      <c r="S283" s="13">
        <v>232900</v>
      </c>
      <c r="T283" s="13">
        <v>11100</v>
      </c>
      <c r="U283" s="13">
        <v>193600</v>
      </c>
      <c r="V283" s="13">
        <v>0</v>
      </c>
      <c r="W283" s="13">
        <v>100</v>
      </c>
      <c r="X283" s="13">
        <v>28100</v>
      </c>
      <c r="Y283" s="13">
        <v>232900</v>
      </c>
    </row>
    <row r="284" spans="2:25" x14ac:dyDescent="0.25">
      <c r="B284" s="2">
        <v>279</v>
      </c>
      <c r="C284" s="2">
        <v>2012</v>
      </c>
      <c r="D284" s="1">
        <v>11018</v>
      </c>
      <c r="E284" t="s">
        <v>1560</v>
      </c>
      <c r="F284" t="s">
        <v>1325</v>
      </c>
      <c r="G284" s="13">
        <v>76835500</v>
      </c>
      <c r="H284" s="13">
        <v>0</v>
      </c>
      <c r="I284" s="13">
        <v>0</v>
      </c>
      <c r="J284" s="13">
        <v>0</v>
      </c>
      <c r="K284" s="13">
        <v>0</v>
      </c>
      <c r="L284" s="13">
        <v>0</v>
      </c>
      <c r="M284" s="13">
        <v>0</v>
      </c>
      <c r="N284" s="13">
        <v>13100</v>
      </c>
      <c r="O284" s="13">
        <v>624300</v>
      </c>
      <c r="P284" s="13">
        <v>0</v>
      </c>
      <c r="Q284" s="13">
        <v>8500</v>
      </c>
      <c r="R284" s="13">
        <v>37200</v>
      </c>
      <c r="S284" s="13">
        <v>683100</v>
      </c>
      <c r="T284" s="13">
        <v>13100</v>
      </c>
      <c r="U284" s="13">
        <v>624300</v>
      </c>
      <c r="V284" s="13">
        <v>0</v>
      </c>
      <c r="W284" s="13">
        <v>8500</v>
      </c>
      <c r="X284" s="13">
        <v>37200</v>
      </c>
      <c r="Y284" s="13">
        <v>683100</v>
      </c>
    </row>
    <row r="285" spans="2:25" x14ac:dyDescent="0.25">
      <c r="B285" s="2">
        <v>280</v>
      </c>
      <c r="C285" s="2">
        <v>2012</v>
      </c>
      <c r="D285" s="1">
        <v>11020</v>
      </c>
      <c r="E285" t="s">
        <v>1561</v>
      </c>
      <c r="F285" t="s">
        <v>1325</v>
      </c>
      <c r="G285" s="13">
        <v>122474300</v>
      </c>
      <c r="H285" s="13">
        <v>56700</v>
      </c>
      <c r="I285" s="13">
        <v>291200</v>
      </c>
      <c r="J285" s="13">
        <v>0</v>
      </c>
      <c r="K285" s="13">
        <v>0</v>
      </c>
      <c r="L285" s="13">
        <v>181900</v>
      </c>
      <c r="M285" s="13">
        <v>529800</v>
      </c>
      <c r="N285" s="13">
        <v>107900</v>
      </c>
      <c r="O285" s="13">
        <v>164700</v>
      </c>
      <c r="P285" s="13">
        <v>0</v>
      </c>
      <c r="Q285" s="13">
        <v>-76900</v>
      </c>
      <c r="R285" s="13">
        <v>710800</v>
      </c>
      <c r="S285" s="13">
        <v>906500</v>
      </c>
      <c r="T285" s="13">
        <v>164600</v>
      </c>
      <c r="U285" s="13">
        <v>455900</v>
      </c>
      <c r="V285" s="13">
        <v>0</v>
      </c>
      <c r="W285" s="13">
        <v>-76900</v>
      </c>
      <c r="X285" s="13">
        <v>892700</v>
      </c>
      <c r="Y285" s="13">
        <v>1436300</v>
      </c>
    </row>
    <row r="286" spans="2:25" x14ac:dyDescent="0.25">
      <c r="B286" s="2">
        <v>281</v>
      </c>
      <c r="C286" s="2">
        <v>2012</v>
      </c>
      <c r="D286" s="1">
        <v>11022</v>
      </c>
      <c r="E286" t="s">
        <v>1562</v>
      </c>
      <c r="F286" t="s">
        <v>1325</v>
      </c>
      <c r="G286" s="13">
        <v>438452100</v>
      </c>
      <c r="H286" s="13">
        <v>600</v>
      </c>
      <c r="I286" s="13">
        <v>30800</v>
      </c>
      <c r="J286" s="13">
        <v>0</v>
      </c>
      <c r="K286" s="13">
        <v>0</v>
      </c>
      <c r="L286" s="13">
        <v>2400</v>
      </c>
      <c r="M286" s="13">
        <v>33800</v>
      </c>
      <c r="N286" s="13">
        <v>252600</v>
      </c>
      <c r="O286" s="13">
        <v>901900</v>
      </c>
      <c r="P286" s="13">
        <v>99400</v>
      </c>
      <c r="Q286" s="13">
        <v>67700</v>
      </c>
      <c r="R286" s="13">
        <v>148100</v>
      </c>
      <c r="S286" s="13">
        <v>1469700</v>
      </c>
      <c r="T286" s="13">
        <v>253200</v>
      </c>
      <c r="U286" s="13">
        <v>932700</v>
      </c>
      <c r="V286" s="13">
        <v>99400</v>
      </c>
      <c r="W286" s="13">
        <v>67700</v>
      </c>
      <c r="X286" s="13">
        <v>150500</v>
      </c>
      <c r="Y286" s="13">
        <v>1503500</v>
      </c>
    </row>
    <row r="287" spans="2:25" x14ac:dyDescent="0.25">
      <c r="B287" s="2">
        <v>282</v>
      </c>
      <c r="C287" s="2">
        <v>2012</v>
      </c>
      <c r="D287" s="1">
        <v>11024</v>
      </c>
      <c r="E287" t="s">
        <v>1563</v>
      </c>
      <c r="F287" t="s">
        <v>1325</v>
      </c>
      <c r="G287" s="13">
        <v>85379200</v>
      </c>
      <c r="H287" s="13">
        <v>0</v>
      </c>
      <c r="I287" s="13">
        <v>13000</v>
      </c>
      <c r="J287" s="13">
        <v>0</v>
      </c>
      <c r="K287" s="13">
        <v>0</v>
      </c>
      <c r="L287" s="13">
        <v>100</v>
      </c>
      <c r="M287" s="13">
        <v>13100</v>
      </c>
      <c r="N287" s="13">
        <v>45200</v>
      </c>
      <c r="O287" s="13">
        <v>3300</v>
      </c>
      <c r="P287" s="13">
        <v>0</v>
      </c>
      <c r="Q287" s="13">
        <v>0</v>
      </c>
      <c r="R287" s="13">
        <v>66100</v>
      </c>
      <c r="S287" s="13">
        <v>114600</v>
      </c>
      <c r="T287" s="13">
        <v>45200</v>
      </c>
      <c r="U287" s="13">
        <v>16300</v>
      </c>
      <c r="V287" s="13">
        <v>0</v>
      </c>
      <c r="W287" s="13">
        <v>0</v>
      </c>
      <c r="X287" s="13">
        <v>66200</v>
      </c>
      <c r="Y287" s="13">
        <v>127700</v>
      </c>
    </row>
    <row r="288" spans="2:25" x14ac:dyDescent="0.25">
      <c r="B288" s="2">
        <v>283</v>
      </c>
      <c r="C288" s="2">
        <v>2012</v>
      </c>
      <c r="D288" s="1">
        <v>11026</v>
      </c>
      <c r="E288" t="s">
        <v>1564</v>
      </c>
      <c r="F288" t="s">
        <v>1325</v>
      </c>
      <c r="G288" s="13">
        <v>88216000</v>
      </c>
      <c r="H288" s="13">
        <v>300</v>
      </c>
      <c r="I288" s="13">
        <v>1200</v>
      </c>
      <c r="J288" s="13">
        <v>0</v>
      </c>
      <c r="K288" s="13">
        <v>0</v>
      </c>
      <c r="L288" s="13">
        <v>200</v>
      </c>
      <c r="M288" s="13">
        <v>1700</v>
      </c>
      <c r="N288" s="13">
        <v>36900</v>
      </c>
      <c r="O288" s="13">
        <v>48400</v>
      </c>
      <c r="P288" s="13">
        <v>0</v>
      </c>
      <c r="Q288" s="13">
        <v>0</v>
      </c>
      <c r="R288" s="13">
        <v>48300</v>
      </c>
      <c r="S288" s="13">
        <v>133600</v>
      </c>
      <c r="T288" s="13">
        <v>37200</v>
      </c>
      <c r="U288" s="13">
        <v>49600</v>
      </c>
      <c r="V288" s="13">
        <v>0</v>
      </c>
      <c r="W288" s="13">
        <v>0</v>
      </c>
      <c r="X288" s="13">
        <v>48500</v>
      </c>
      <c r="Y288" s="13">
        <v>135300</v>
      </c>
    </row>
    <row r="289" spans="2:25" x14ac:dyDescent="0.25">
      <c r="B289" s="2">
        <v>284</v>
      </c>
      <c r="C289" s="2">
        <v>2012</v>
      </c>
      <c r="D289" s="1">
        <v>11028</v>
      </c>
      <c r="E289" t="s">
        <v>1565</v>
      </c>
      <c r="F289" t="s">
        <v>1325</v>
      </c>
      <c r="G289" s="13">
        <v>63934000</v>
      </c>
      <c r="H289" s="13">
        <v>0</v>
      </c>
      <c r="I289" s="13">
        <v>0</v>
      </c>
      <c r="J289" s="13">
        <v>0</v>
      </c>
      <c r="K289" s="13">
        <v>0</v>
      </c>
      <c r="L289" s="13">
        <v>0</v>
      </c>
      <c r="M289" s="13">
        <v>0</v>
      </c>
      <c r="N289" s="13">
        <v>318800</v>
      </c>
      <c r="O289" s="13">
        <v>464500</v>
      </c>
      <c r="P289" s="13">
        <v>0</v>
      </c>
      <c r="Q289" s="13">
        <v>49100</v>
      </c>
      <c r="R289" s="13">
        <v>124200</v>
      </c>
      <c r="S289" s="13">
        <v>956600</v>
      </c>
      <c r="T289" s="13">
        <v>318800</v>
      </c>
      <c r="U289" s="13">
        <v>464500</v>
      </c>
      <c r="V289" s="13">
        <v>0</v>
      </c>
      <c r="W289" s="13">
        <v>49100</v>
      </c>
      <c r="X289" s="13">
        <v>124200</v>
      </c>
      <c r="Y289" s="13">
        <v>956600</v>
      </c>
    </row>
    <row r="290" spans="2:25" x14ac:dyDescent="0.25">
      <c r="B290" s="2">
        <v>285</v>
      </c>
      <c r="C290" s="2">
        <v>2012</v>
      </c>
      <c r="D290" s="1">
        <v>11030</v>
      </c>
      <c r="E290" t="s">
        <v>1566</v>
      </c>
      <c r="F290" t="s">
        <v>1325</v>
      </c>
      <c r="G290" s="13">
        <v>62495200</v>
      </c>
      <c r="H290" s="13">
        <v>600</v>
      </c>
      <c r="I290" s="13">
        <v>1000</v>
      </c>
      <c r="J290" s="13">
        <v>0</v>
      </c>
      <c r="K290" s="13">
        <v>0</v>
      </c>
      <c r="L290" s="13">
        <v>200</v>
      </c>
      <c r="M290" s="13">
        <v>1800</v>
      </c>
      <c r="N290" s="13">
        <v>52600</v>
      </c>
      <c r="O290" s="13">
        <v>75500</v>
      </c>
      <c r="P290" s="13">
        <v>0</v>
      </c>
      <c r="Q290" s="13">
        <v>0</v>
      </c>
      <c r="R290" s="13">
        <v>3000</v>
      </c>
      <c r="S290" s="13">
        <v>131100</v>
      </c>
      <c r="T290" s="13">
        <v>53200</v>
      </c>
      <c r="U290" s="13">
        <v>76500</v>
      </c>
      <c r="V290" s="13">
        <v>0</v>
      </c>
      <c r="W290" s="13">
        <v>0</v>
      </c>
      <c r="X290" s="13">
        <v>3200</v>
      </c>
      <c r="Y290" s="13">
        <v>132900</v>
      </c>
    </row>
    <row r="291" spans="2:25" x14ac:dyDescent="0.25">
      <c r="B291" s="2">
        <v>286</v>
      </c>
      <c r="C291" s="2">
        <v>2012</v>
      </c>
      <c r="D291" s="1">
        <v>11032</v>
      </c>
      <c r="E291" t="s">
        <v>1567</v>
      </c>
      <c r="F291" t="s">
        <v>1325</v>
      </c>
      <c r="G291" s="13">
        <v>217002900</v>
      </c>
      <c r="H291" s="13">
        <v>38800</v>
      </c>
      <c r="I291" s="13">
        <v>249800</v>
      </c>
      <c r="J291" s="13">
        <v>0</v>
      </c>
      <c r="K291" s="13">
        <v>0</v>
      </c>
      <c r="L291" s="13">
        <v>9800</v>
      </c>
      <c r="M291" s="13">
        <v>298400</v>
      </c>
      <c r="N291" s="13">
        <v>239000</v>
      </c>
      <c r="O291" s="13">
        <v>584800</v>
      </c>
      <c r="P291" s="13">
        <v>4500</v>
      </c>
      <c r="Q291" s="13">
        <v>-3700</v>
      </c>
      <c r="R291" s="13">
        <v>1047600</v>
      </c>
      <c r="S291" s="13">
        <v>1872200</v>
      </c>
      <c r="T291" s="13">
        <v>277800</v>
      </c>
      <c r="U291" s="13">
        <v>834600</v>
      </c>
      <c r="V291" s="13">
        <v>4500</v>
      </c>
      <c r="W291" s="13">
        <v>-3700</v>
      </c>
      <c r="X291" s="13">
        <v>1057400</v>
      </c>
      <c r="Y291" s="13">
        <v>2170600</v>
      </c>
    </row>
    <row r="292" spans="2:25" x14ac:dyDescent="0.25">
      <c r="B292" s="2">
        <v>287</v>
      </c>
      <c r="C292" s="2">
        <v>2012</v>
      </c>
      <c r="D292" s="1">
        <v>11034</v>
      </c>
      <c r="E292" t="s">
        <v>1568</v>
      </c>
      <c r="F292" t="s">
        <v>1325</v>
      </c>
      <c r="G292" s="13">
        <v>83788900</v>
      </c>
      <c r="H292" s="13">
        <v>374900</v>
      </c>
      <c r="I292" s="13">
        <v>2666700</v>
      </c>
      <c r="J292" s="13">
        <v>0</v>
      </c>
      <c r="K292" s="13">
        <v>0</v>
      </c>
      <c r="L292" s="13">
        <v>4600</v>
      </c>
      <c r="M292" s="13">
        <v>3046200</v>
      </c>
      <c r="N292" s="13">
        <v>46600</v>
      </c>
      <c r="O292" s="13">
        <v>1684200</v>
      </c>
      <c r="P292" s="13">
        <v>0</v>
      </c>
      <c r="Q292" s="13">
        <v>-37600</v>
      </c>
      <c r="R292" s="13">
        <v>1230700</v>
      </c>
      <c r="S292" s="13">
        <v>2923900</v>
      </c>
      <c r="T292" s="13">
        <v>421500</v>
      </c>
      <c r="U292" s="13">
        <v>4350900</v>
      </c>
      <c r="V292" s="13">
        <v>0</v>
      </c>
      <c r="W292" s="13">
        <v>-37600</v>
      </c>
      <c r="X292" s="13">
        <v>1235300</v>
      </c>
      <c r="Y292" s="13">
        <v>5970100</v>
      </c>
    </row>
    <row r="293" spans="2:25" x14ac:dyDescent="0.25">
      <c r="B293" s="2">
        <v>288</v>
      </c>
      <c r="C293" s="2">
        <v>2012</v>
      </c>
      <c r="D293" s="1">
        <v>11036</v>
      </c>
      <c r="E293" t="s">
        <v>1424</v>
      </c>
      <c r="F293" t="s">
        <v>1325</v>
      </c>
      <c r="G293" s="13">
        <v>58135900</v>
      </c>
      <c r="H293" s="13">
        <v>0</v>
      </c>
      <c r="I293" s="13">
        <v>0</v>
      </c>
      <c r="J293" s="13">
        <v>0</v>
      </c>
      <c r="K293" s="13">
        <v>0</v>
      </c>
      <c r="L293" s="13">
        <v>0</v>
      </c>
      <c r="M293" s="13">
        <v>0</v>
      </c>
      <c r="N293" s="13">
        <v>16600</v>
      </c>
      <c r="O293" s="13">
        <v>100</v>
      </c>
      <c r="P293" s="13">
        <v>0</v>
      </c>
      <c r="Q293" s="13">
        <v>0</v>
      </c>
      <c r="R293" s="13">
        <v>105000</v>
      </c>
      <c r="S293" s="13">
        <v>121700</v>
      </c>
      <c r="T293" s="13">
        <v>16600</v>
      </c>
      <c r="U293" s="13">
        <v>100</v>
      </c>
      <c r="V293" s="13">
        <v>0</v>
      </c>
      <c r="W293" s="13">
        <v>0</v>
      </c>
      <c r="X293" s="13">
        <v>105000</v>
      </c>
      <c r="Y293" s="13">
        <v>121700</v>
      </c>
    </row>
    <row r="294" spans="2:25" x14ac:dyDescent="0.25">
      <c r="B294" s="2">
        <v>289</v>
      </c>
      <c r="C294" s="2">
        <v>2012</v>
      </c>
      <c r="D294" s="1">
        <v>11038</v>
      </c>
      <c r="E294" t="s">
        <v>1569</v>
      </c>
      <c r="F294" t="s">
        <v>1325</v>
      </c>
      <c r="G294" s="13">
        <v>65639600</v>
      </c>
      <c r="H294" s="13">
        <v>0</v>
      </c>
      <c r="I294" s="13">
        <v>0</v>
      </c>
      <c r="J294" s="13">
        <v>0</v>
      </c>
      <c r="K294" s="13">
        <v>0</v>
      </c>
      <c r="L294" s="13">
        <v>0</v>
      </c>
      <c r="M294" s="13">
        <v>0</v>
      </c>
      <c r="N294" s="13">
        <v>186200</v>
      </c>
      <c r="O294" s="13">
        <v>286600</v>
      </c>
      <c r="P294" s="13">
        <v>300</v>
      </c>
      <c r="Q294" s="13">
        <v>0</v>
      </c>
      <c r="R294" s="13">
        <v>560300</v>
      </c>
      <c r="S294" s="13">
        <v>1033400</v>
      </c>
      <c r="T294" s="13">
        <v>186200</v>
      </c>
      <c r="U294" s="13">
        <v>286600</v>
      </c>
      <c r="V294" s="13">
        <v>300</v>
      </c>
      <c r="W294" s="13">
        <v>0</v>
      </c>
      <c r="X294" s="13">
        <v>560300</v>
      </c>
      <c r="Y294" s="13">
        <v>1033400</v>
      </c>
    </row>
    <row r="295" spans="2:25" x14ac:dyDescent="0.25">
      <c r="B295" s="2">
        <v>290</v>
      </c>
      <c r="C295" s="2">
        <v>2012</v>
      </c>
      <c r="D295" s="1">
        <v>11040</v>
      </c>
      <c r="E295" t="s">
        <v>1570</v>
      </c>
      <c r="F295" t="s">
        <v>1325</v>
      </c>
      <c r="G295" s="13">
        <v>320016900</v>
      </c>
      <c r="H295" s="13">
        <v>1000</v>
      </c>
      <c r="I295" s="13">
        <v>2300</v>
      </c>
      <c r="J295" s="13">
        <v>0</v>
      </c>
      <c r="K295" s="13">
        <v>0</v>
      </c>
      <c r="L295" s="13">
        <v>400</v>
      </c>
      <c r="M295" s="13">
        <v>3700</v>
      </c>
      <c r="N295" s="13">
        <v>94200</v>
      </c>
      <c r="O295" s="13">
        <v>697300</v>
      </c>
      <c r="P295" s="13">
        <v>5000</v>
      </c>
      <c r="Q295" s="13">
        <v>0</v>
      </c>
      <c r="R295" s="13">
        <v>491800</v>
      </c>
      <c r="S295" s="13">
        <v>1288300</v>
      </c>
      <c r="T295" s="13">
        <v>95200</v>
      </c>
      <c r="U295" s="13">
        <v>699600</v>
      </c>
      <c r="V295" s="13">
        <v>5000</v>
      </c>
      <c r="W295" s="13">
        <v>0</v>
      </c>
      <c r="X295" s="13">
        <v>492200</v>
      </c>
      <c r="Y295" s="13">
        <v>1292000</v>
      </c>
    </row>
    <row r="296" spans="2:25" x14ac:dyDescent="0.25">
      <c r="B296" s="2">
        <v>291</v>
      </c>
      <c r="C296" s="2">
        <v>2012</v>
      </c>
      <c r="D296" s="1">
        <v>11042</v>
      </c>
      <c r="E296" t="s">
        <v>1571</v>
      </c>
      <c r="F296" t="s">
        <v>1325</v>
      </c>
      <c r="G296" s="13">
        <v>180783400</v>
      </c>
      <c r="H296" s="13">
        <v>0</v>
      </c>
      <c r="I296" s="13">
        <v>0</v>
      </c>
      <c r="J296" s="13">
        <v>0</v>
      </c>
      <c r="K296" s="13">
        <v>0</v>
      </c>
      <c r="L296" s="13">
        <v>0</v>
      </c>
      <c r="M296" s="13">
        <v>0</v>
      </c>
      <c r="N296" s="13">
        <v>57600</v>
      </c>
      <c r="O296" s="13">
        <v>252200</v>
      </c>
      <c r="P296" s="13">
        <v>14500</v>
      </c>
      <c r="Q296" s="13">
        <v>-91400</v>
      </c>
      <c r="R296" s="13">
        <v>517700</v>
      </c>
      <c r="S296" s="13">
        <v>750600</v>
      </c>
      <c r="T296" s="13">
        <v>57600</v>
      </c>
      <c r="U296" s="13">
        <v>252200</v>
      </c>
      <c r="V296" s="13">
        <v>14500</v>
      </c>
      <c r="W296" s="13">
        <v>-91400</v>
      </c>
      <c r="X296" s="13">
        <v>517700</v>
      </c>
      <c r="Y296" s="13">
        <v>750600</v>
      </c>
    </row>
    <row r="297" spans="2:25" x14ac:dyDescent="0.25">
      <c r="B297" s="2">
        <v>292</v>
      </c>
      <c r="C297" s="2">
        <v>2012</v>
      </c>
      <c r="D297" s="1">
        <v>11101</v>
      </c>
      <c r="E297" t="s">
        <v>1552</v>
      </c>
      <c r="F297" t="s">
        <v>1343</v>
      </c>
      <c r="G297" s="13">
        <v>70820200</v>
      </c>
      <c r="H297" s="13">
        <v>8300</v>
      </c>
      <c r="I297" s="13">
        <v>33100</v>
      </c>
      <c r="J297" s="13">
        <v>0</v>
      </c>
      <c r="K297" s="13">
        <v>0</v>
      </c>
      <c r="L297" s="13">
        <v>11700</v>
      </c>
      <c r="M297" s="13">
        <v>53100</v>
      </c>
      <c r="N297" s="13">
        <v>240600</v>
      </c>
      <c r="O297" s="13">
        <v>1145100</v>
      </c>
      <c r="P297" s="13">
        <v>0</v>
      </c>
      <c r="Q297" s="13">
        <v>52300</v>
      </c>
      <c r="R297" s="13">
        <v>123900</v>
      </c>
      <c r="S297" s="13">
        <v>1561900</v>
      </c>
      <c r="T297" s="13">
        <v>248900</v>
      </c>
      <c r="U297" s="13">
        <v>1178200</v>
      </c>
      <c r="V297" s="13">
        <v>0</v>
      </c>
      <c r="W297" s="13">
        <v>52300</v>
      </c>
      <c r="X297" s="13">
        <v>135600</v>
      </c>
      <c r="Y297" s="13">
        <v>1615000</v>
      </c>
    </row>
    <row r="298" spans="2:25" x14ac:dyDescent="0.25">
      <c r="B298" s="2">
        <v>293</v>
      </c>
      <c r="C298" s="2">
        <v>2012</v>
      </c>
      <c r="D298" s="1">
        <v>11111</v>
      </c>
      <c r="E298" t="s">
        <v>1572</v>
      </c>
      <c r="F298" t="s">
        <v>1343</v>
      </c>
      <c r="G298" s="13">
        <v>47618200</v>
      </c>
      <c r="H298" s="13">
        <v>436300</v>
      </c>
      <c r="I298" s="13">
        <v>1694200</v>
      </c>
      <c r="J298" s="13">
        <v>0</v>
      </c>
      <c r="K298" s="13">
        <v>0</v>
      </c>
      <c r="L298" s="13">
        <v>264600</v>
      </c>
      <c r="M298" s="13">
        <v>2395100</v>
      </c>
      <c r="N298" s="13">
        <v>101300</v>
      </c>
      <c r="O298" s="13">
        <v>79900</v>
      </c>
      <c r="P298" s="13">
        <v>0</v>
      </c>
      <c r="Q298" s="13">
        <v>0</v>
      </c>
      <c r="R298" s="13">
        <v>111200</v>
      </c>
      <c r="S298" s="13">
        <v>292400</v>
      </c>
      <c r="T298" s="13">
        <v>537600</v>
      </c>
      <c r="U298" s="13">
        <v>1774100</v>
      </c>
      <c r="V298" s="13">
        <v>0</v>
      </c>
      <c r="W298" s="13">
        <v>0</v>
      </c>
      <c r="X298" s="13">
        <v>375800</v>
      </c>
      <c r="Y298" s="13">
        <v>2687500</v>
      </c>
    </row>
    <row r="299" spans="2:25" x14ac:dyDescent="0.25">
      <c r="B299" s="2">
        <v>294</v>
      </c>
      <c r="C299" s="2">
        <v>2012</v>
      </c>
      <c r="D299" s="1">
        <v>11116</v>
      </c>
      <c r="E299" t="s">
        <v>1573</v>
      </c>
      <c r="F299" t="s">
        <v>1343</v>
      </c>
      <c r="G299" s="13">
        <v>13698500</v>
      </c>
      <c r="H299" s="13">
        <v>0</v>
      </c>
      <c r="I299" s="13">
        <v>5300</v>
      </c>
      <c r="J299" s="13">
        <v>0</v>
      </c>
      <c r="K299" s="13">
        <v>0</v>
      </c>
      <c r="L299" s="13">
        <v>300</v>
      </c>
      <c r="M299" s="13">
        <v>5600</v>
      </c>
      <c r="N299" s="13">
        <v>600</v>
      </c>
      <c r="O299" s="13">
        <v>22100</v>
      </c>
      <c r="P299" s="13">
        <v>0</v>
      </c>
      <c r="Q299" s="13">
        <v>0</v>
      </c>
      <c r="R299" s="13">
        <v>46700</v>
      </c>
      <c r="S299" s="13">
        <v>69400</v>
      </c>
      <c r="T299" s="13">
        <v>600</v>
      </c>
      <c r="U299" s="13">
        <v>27400</v>
      </c>
      <c r="V299" s="13">
        <v>0</v>
      </c>
      <c r="W299" s="13">
        <v>0</v>
      </c>
      <c r="X299" s="13">
        <v>47000</v>
      </c>
      <c r="Y299" s="13">
        <v>75000</v>
      </c>
    </row>
    <row r="300" spans="2:25" x14ac:dyDescent="0.25">
      <c r="B300" s="2">
        <v>295</v>
      </c>
      <c r="C300" s="2">
        <v>2012</v>
      </c>
      <c r="D300" s="1">
        <v>11126</v>
      </c>
      <c r="E300" t="s">
        <v>1574</v>
      </c>
      <c r="F300" t="s">
        <v>1343</v>
      </c>
      <c r="G300" s="13">
        <v>122818200</v>
      </c>
      <c r="H300" s="13">
        <v>499300</v>
      </c>
      <c r="I300" s="13">
        <v>667100</v>
      </c>
      <c r="J300" s="13">
        <v>0</v>
      </c>
      <c r="K300" s="13">
        <v>0</v>
      </c>
      <c r="L300" s="13">
        <v>298100</v>
      </c>
      <c r="M300" s="13">
        <v>1464500</v>
      </c>
      <c r="N300" s="13">
        <v>237000</v>
      </c>
      <c r="O300" s="13">
        <v>2299700</v>
      </c>
      <c r="P300" s="13">
        <v>0</v>
      </c>
      <c r="Q300" s="13">
        <v>63400</v>
      </c>
      <c r="R300" s="13">
        <v>167900</v>
      </c>
      <c r="S300" s="13">
        <v>2768000</v>
      </c>
      <c r="T300" s="13">
        <v>736300</v>
      </c>
      <c r="U300" s="13">
        <v>2966800</v>
      </c>
      <c r="V300" s="13">
        <v>0</v>
      </c>
      <c r="W300" s="13">
        <v>63400</v>
      </c>
      <c r="X300" s="13">
        <v>466000</v>
      </c>
      <c r="Y300" s="13">
        <v>4232500</v>
      </c>
    </row>
    <row r="301" spans="2:25" x14ac:dyDescent="0.25">
      <c r="B301" s="2">
        <v>296</v>
      </c>
      <c r="C301" s="2">
        <v>2012</v>
      </c>
      <c r="D301" s="1">
        <v>11127</v>
      </c>
      <c r="E301" t="s">
        <v>1575</v>
      </c>
      <c r="F301" t="s">
        <v>1343</v>
      </c>
      <c r="G301" s="13">
        <v>20513300</v>
      </c>
      <c r="H301" s="13">
        <v>0</v>
      </c>
      <c r="I301" s="13">
        <v>0</v>
      </c>
      <c r="J301" s="13">
        <v>0</v>
      </c>
      <c r="K301" s="13">
        <v>0</v>
      </c>
      <c r="L301" s="13">
        <v>0</v>
      </c>
      <c r="M301" s="13">
        <v>0</v>
      </c>
      <c r="N301" s="13">
        <v>52300</v>
      </c>
      <c r="O301" s="13">
        <v>190900</v>
      </c>
      <c r="P301" s="13">
        <v>0</v>
      </c>
      <c r="Q301" s="13">
        <v>0</v>
      </c>
      <c r="R301" s="13">
        <v>24200</v>
      </c>
      <c r="S301" s="13">
        <v>267400</v>
      </c>
      <c r="T301" s="13">
        <v>52300</v>
      </c>
      <c r="U301" s="13">
        <v>190900</v>
      </c>
      <c r="V301" s="13">
        <v>0</v>
      </c>
      <c r="W301" s="13">
        <v>0</v>
      </c>
      <c r="X301" s="13">
        <v>24200</v>
      </c>
      <c r="Y301" s="13">
        <v>267400</v>
      </c>
    </row>
    <row r="302" spans="2:25" x14ac:dyDescent="0.25">
      <c r="B302" s="2">
        <v>297</v>
      </c>
      <c r="C302" s="2">
        <v>2012</v>
      </c>
      <c r="D302" s="1">
        <v>11171</v>
      </c>
      <c r="E302" t="s">
        <v>1576</v>
      </c>
      <c r="F302" t="s">
        <v>1343</v>
      </c>
      <c r="G302" s="13">
        <v>122632900</v>
      </c>
      <c r="H302" s="13">
        <v>44500</v>
      </c>
      <c r="I302" s="13">
        <v>225300</v>
      </c>
      <c r="J302" s="13">
        <v>0</v>
      </c>
      <c r="K302" s="13">
        <v>0</v>
      </c>
      <c r="L302" s="13">
        <v>12700</v>
      </c>
      <c r="M302" s="13">
        <v>282500</v>
      </c>
      <c r="N302" s="13">
        <v>960300</v>
      </c>
      <c r="O302" s="13">
        <v>141900</v>
      </c>
      <c r="P302" s="13">
        <v>0</v>
      </c>
      <c r="Q302" s="13">
        <v>-5800</v>
      </c>
      <c r="R302" s="13">
        <v>101300</v>
      </c>
      <c r="S302" s="13">
        <v>1197700</v>
      </c>
      <c r="T302" s="13">
        <v>1004800</v>
      </c>
      <c r="U302" s="13">
        <v>367200</v>
      </c>
      <c r="V302" s="13">
        <v>0</v>
      </c>
      <c r="W302" s="13">
        <v>-5800</v>
      </c>
      <c r="X302" s="13">
        <v>114000</v>
      </c>
      <c r="Y302" s="13">
        <v>1480200</v>
      </c>
    </row>
    <row r="303" spans="2:25" x14ac:dyDescent="0.25">
      <c r="B303" s="2">
        <v>298</v>
      </c>
      <c r="C303" s="2">
        <v>2012</v>
      </c>
      <c r="D303" s="1">
        <v>11172</v>
      </c>
      <c r="E303" t="s">
        <v>1577</v>
      </c>
      <c r="F303" t="s">
        <v>1343</v>
      </c>
      <c r="G303" s="13">
        <v>151517200</v>
      </c>
      <c r="H303" s="13">
        <v>108300</v>
      </c>
      <c r="I303" s="13">
        <v>636600</v>
      </c>
      <c r="J303" s="13">
        <v>0</v>
      </c>
      <c r="K303" s="13">
        <v>0</v>
      </c>
      <c r="L303" s="13">
        <v>190700</v>
      </c>
      <c r="M303" s="13">
        <v>935600</v>
      </c>
      <c r="N303" s="13">
        <v>590700</v>
      </c>
      <c r="O303" s="13">
        <v>253600</v>
      </c>
      <c r="P303" s="13">
        <v>0</v>
      </c>
      <c r="Q303" s="13">
        <v>100</v>
      </c>
      <c r="R303" s="13">
        <v>83200</v>
      </c>
      <c r="S303" s="13">
        <v>927600</v>
      </c>
      <c r="T303" s="13">
        <v>699000</v>
      </c>
      <c r="U303" s="13">
        <v>890200</v>
      </c>
      <c r="V303" s="13">
        <v>0</v>
      </c>
      <c r="W303" s="13">
        <v>100</v>
      </c>
      <c r="X303" s="13">
        <v>273900</v>
      </c>
      <c r="Y303" s="13">
        <v>1863200</v>
      </c>
    </row>
    <row r="304" spans="2:25" x14ac:dyDescent="0.25">
      <c r="B304" s="2">
        <v>299</v>
      </c>
      <c r="C304" s="2">
        <v>2012</v>
      </c>
      <c r="D304" s="1">
        <v>11176</v>
      </c>
      <c r="E304" t="s">
        <v>1568</v>
      </c>
      <c r="F304" t="s">
        <v>1343</v>
      </c>
      <c r="G304" s="13">
        <v>24710800</v>
      </c>
      <c r="H304" s="13">
        <v>0</v>
      </c>
      <c r="I304" s="13">
        <v>0</v>
      </c>
      <c r="J304" s="13">
        <v>0</v>
      </c>
      <c r="K304" s="13">
        <v>0</v>
      </c>
      <c r="L304" s="13">
        <v>0</v>
      </c>
      <c r="M304" s="13">
        <v>0</v>
      </c>
      <c r="N304" s="13">
        <v>311900</v>
      </c>
      <c r="O304" s="13">
        <v>616400</v>
      </c>
      <c r="P304" s="13">
        <v>0</v>
      </c>
      <c r="Q304" s="13">
        <v>0</v>
      </c>
      <c r="R304" s="13">
        <v>19600</v>
      </c>
      <c r="S304" s="13">
        <v>947900</v>
      </c>
      <c r="T304" s="13">
        <v>311900</v>
      </c>
      <c r="U304" s="13">
        <v>616400</v>
      </c>
      <c r="V304" s="13">
        <v>0</v>
      </c>
      <c r="W304" s="13">
        <v>0</v>
      </c>
      <c r="X304" s="13">
        <v>19600</v>
      </c>
      <c r="Y304" s="13">
        <v>947900</v>
      </c>
    </row>
    <row r="305" spans="2:25" x14ac:dyDescent="0.25">
      <c r="B305" s="2">
        <v>300</v>
      </c>
      <c r="C305" s="2">
        <v>2012</v>
      </c>
      <c r="D305" s="1">
        <v>11177</v>
      </c>
      <c r="E305" t="s">
        <v>1578</v>
      </c>
      <c r="F305" t="s">
        <v>1343</v>
      </c>
      <c r="G305" s="13">
        <v>61998200</v>
      </c>
      <c r="H305" s="13">
        <v>13400</v>
      </c>
      <c r="I305" s="13">
        <v>47400</v>
      </c>
      <c r="J305" s="13">
        <v>0</v>
      </c>
      <c r="K305" s="13">
        <v>0</v>
      </c>
      <c r="L305" s="13">
        <v>102900</v>
      </c>
      <c r="M305" s="13">
        <v>163700</v>
      </c>
      <c r="N305" s="13">
        <v>389000</v>
      </c>
      <c r="O305" s="13">
        <v>344800</v>
      </c>
      <c r="P305" s="13">
        <v>0</v>
      </c>
      <c r="Q305" s="13">
        <v>0</v>
      </c>
      <c r="R305" s="13">
        <v>119300</v>
      </c>
      <c r="S305" s="13">
        <v>853100</v>
      </c>
      <c r="T305" s="13">
        <v>402400</v>
      </c>
      <c r="U305" s="13">
        <v>392200</v>
      </c>
      <c r="V305" s="13">
        <v>0</v>
      </c>
      <c r="W305" s="13">
        <v>0</v>
      </c>
      <c r="X305" s="13">
        <v>222200</v>
      </c>
      <c r="Y305" s="13">
        <v>1016800</v>
      </c>
    </row>
    <row r="306" spans="2:25" x14ac:dyDescent="0.25">
      <c r="B306" s="2">
        <v>301</v>
      </c>
      <c r="C306" s="2">
        <v>2012</v>
      </c>
      <c r="D306" s="1">
        <v>11191</v>
      </c>
      <c r="E306" t="s">
        <v>1571</v>
      </c>
      <c r="F306" t="s">
        <v>1343</v>
      </c>
      <c r="G306" s="13">
        <v>36937400</v>
      </c>
      <c r="H306" s="13">
        <v>4900</v>
      </c>
      <c r="I306" s="13">
        <v>454600</v>
      </c>
      <c r="J306" s="13">
        <v>0</v>
      </c>
      <c r="K306" s="13">
        <v>0</v>
      </c>
      <c r="L306" s="13">
        <v>9800</v>
      </c>
      <c r="M306" s="13">
        <v>469300</v>
      </c>
      <c r="N306" s="13">
        <v>37500</v>
      </c>
      <c r="O306" s="13">
        <v>41100</v>
      </c>
      <c r="P306" s="13">
        <v>0</v>
      </c>
      <c r="Q306" s="13">
        <v>0</v>
      </c>
      <c r="R306" s="13">
        <v>41500</v>
      </c>
      <c r="S306" s="13">
        <v>120100</v>
      </c>
      <c r="T306" s="13">
        <v>42400</v>
      </c>
      <c r="U306" s="13">
        <v>495700</v>
      </c>
      <c r="V306" s="13">
        <v>0</v>
      </c>
      <c r="W306" s="13">
        <v>0</v>
      </c>
      <c r="X306" s="13">
        <v>51300</v>
      </c>
      <c r="Y306" s="13">
        <v>589400</v>
      </c>
    </row>
    <row r="307" spans="2:25" x14ac:dyDescent="0.25">
      <c r="B307" s="2">
        <v>302</v>
      </c>
      <c r="C307" s="2">
        <v>2012</v>
      </c>
      <c r="D307" s="1">
        <v>11211</v>
      </c>
      <c r="E307" t="s">
        <v>1554</v>
      </c>
      <c r="F307" t="s">
        <v>1344</v>
      </c>
      <c r="G307" s="13">
        <v>349378400</v>
      </c>
      <c r="H307" s="13">
        <v>775600</v>
      </c>
      <c r="I307" s="13">
        <v>1343400</v>
      </c>
      <c r="J307" s="13">
        <v>0</v>
      </c>
      <c r="K307" s="13">
        <v>0</v>
      </c>
      <c r="L307" s="13">
        <v>409600</v>
      </c>
      <c r="M307" s="13">
        <v>2528600</v>
      </c>
      <c r="N307" s="13">
        <v>2952100</v>
      </c>
      <c r="O307" s="13">
        <v>1704800</v>
      </c>
      <c r="P307" s="13">
        <v>0</v>
      </c>
      <c r="Q307" s="13">
        <v>0</v>
      </c>
      <c r="R307" s="13">
        <v>639900</v>
      </c>
      <c r="S307" s="13">
        <v>5296800</v>
      </c>
      <c r="T307" s="13">
        <v>3727700</v>
      </c>
      <c r="U307" s="13">
        <v>3048200</v>
      </c>
      <c r="V307" s="13">
        <v>0</v>
      </c>
      <c r="W307" s="13">
        <v>0</v>
      </c>
      <c r="X307" s="13">
        <v>1049500</v>
      </c>
      <c r="Y307" s="13">
        <v>7825400</v>
      </c>
    </row>
    <row r="308" spans="2:25" x14ac:dyDescent="0.25">
      <c r="B308" s="2">
        <v>303</v>
      </c>
      <c r="C308" s="2">
        <v>2012</v>
      </c>
      <c r="D308" s="1">
        <v>11246</v>
      </c>
      <c r="E308" t="s">
        <v>1562</v>
      </c>
      <c r="F308" t="s">
        <v>1344</v>
      </c>
      <c r="G308" s="13">
        <v>232176500</v>
      </c>
      <c r="H308" s="13">
        <v>291000</v>
      </c>
      <c r="I308" s="13">
        <v>837900</v>
      </c>
      <c r="J308" s="13">
        <v>0</v>
      </c>
      <c r="K308" s="13">
        <v>-2300</v>
      </c>
      <c r="L308" s="13">
        <v>133700</v>
      </c>
      <c r="M308" s="13">
        <v>1260300</v>
      </c>
      <c r="N308" s="13">
        <v>1989900</v>
      </c>
      <c r="O308" s="13">
        <v>563000</v>
      </c>
      <c r="P308" s="13">
        <v>0</v>
      </c>
      <c r="Q308" s="13">
        <v>303100</v>
      </c>
      <c r="R308" s="13">
        <v>167200</v>
      </c>
      <c r="S308" s="13">
        <v>3023200</v>
      </c>
      <c r="T308" s="13">
        <v>2280900</v>
      </c>
      <c r="U308" s="13">
        <v>1400900</v>
      </c>
      <c r="V308" s="13">
        <v>0</v>
      </c>
      <c r="W308" s="13">
        <v>300800</v>
      </c>
      <c r="X308" s="13">
        <v>300900</v>
      </c>
      <c r="Y308" s="13">
        <v>4283500</v>
      </c>
    </row>
    <row r="309" spans="2:25" x14ac:dyDescent="0.25">
      <c r="B309" s="2">
        <v>304</v>
      </c>
      <c r="C309" s="2">
        <v>2012</v>
      </c>
      <c r="D309" s="1">
        <v>11271</v>
      </c>
      <c r="E309" t="s">
        <v>1579</v>
      </c>
      <c r="F309" t="s">
        <v>1344</v>
      </c>
      <c r="G309" s="13">
        <v>532319300</v>
      </c>
      <c r="H309" s="13">
        <v>1607800</v>
      </c>
      <c r="I309" s="13">
        <v>3223500</v>
      </c>
      <c r="J309" s="13">
        <v>12800</v>
      </c>
      <c r="K309" s="13">
        <v>0</v>
      </c>
      <c r="L309" s="13">
        <v>1401000</v>
      </c>
      <c r="M309" s="13">
        <v>6245100</v>
      </c>
      <c r="N309" s="13">
        <v>9894800</v>
      </c>
      <c r="O309" s="13">
        <v>2865400</v>
      </c>
      <c r="P309" s="13">
        <v>3900</v>
      </c>
      <c r="Q309" s="13">
        <v>0</v>
      </c>
      <c r="R309" s="13">
        <v>1445700</v>
      </c>
      <c r="S309" s="13">
        <v>14209800</v>
      </c>
      <c r="T309" s="13">
        <v>11502600</v>
      </c>
      <c r="U309" s="13">
        <v>6088900</v>
      </c>
      <c r="V309" s="13">
        <v>16700</v>
      </c>
      <c r="W309" s="13">
        <v>0</v>
      </c>
      <c r="X309" s="13">
        <v>2846700</v>
      </c>
      <c r="Y309" s="13">
        <v>20454900</v>
      </c>
    </row>
    <row r="310" spans="2:25" x14ac:dyDescent="0.25">
      <c r="B310" s="2">
        <v>305</v>
      </c>
      <c r="C310" s="2">
        <v>2012</v>
      </c>
      <c r="D310" s="1">
        <v>11291</v>
      </c>
      <c r="E310" t="s">
        <v>1345</v>
      </c>
      <c r="F310" t="s">
        <v>1344</v>
      </c>
      <c r="G310" s="13">
        <v>223018600</v>
      </c>
      <c r="H310" s="13">
        <v>0</v>
      </c>
      <c r="I310" s="13">
        <v>0</v>
      </c>
      <c r="J310" s="13">
        <v>0</v>
      </c>
      <c r="K310" s="13">
        <v>0</v>
      </c>
      <c r="L310" s="13">
        <v>0</v>
      </c>
      <c r="M310" s="13">
        <v>0</v>
      </c>
      <c r="N310" s="13">
        <v>3778500</v>
      </c>
      <c r="O310" s="13">
        <v>1654800</v>
      </c>
      <c r="P310" s="13">
        <v>401200</v>
      </c>
      <c r="Q310" s="13">
        <v>95400</v>
      </c>
      <c r="R310" s="13">
        <v>758900</v>
      </c>
      <c r="S310" s="13">
        <v>6688800</v>
      </c>
      <c r="T310" s="13">
        <v>3778500</v>
      </c>
      <c r="U310" s="13">
        <v>1654800</v>
      </c>
      <c r="V310" s="13">
        <v>401200</v>
      </c>
      <c r="W310" s="13">
        <v>95400</v>
      </c>
      <c r="X310" s="13">
        <v>758900</v>
      </c>
      <c r="Y310" s="13">
        <v>6688800</v>
      </c>
    </row>
    <row r="311" spans="2:25" x14ac:dyDescent="0.25">
      <c r="B311" s="2">
        <v>306</v>
      </c>
      <c r="C311" s="2">
        <v>2012</v>
      </c>
      <c r="D311" s="1">
        <v>12002</v>
      </c>
      <c r="E311" t="s">
        <v>1580</v>
      </c>
      <c r="F311" t="s">
        <v>1325</v>
      </c>
      <c r="G311" s="13">
        <v>92227900</v>
      </c>
      <c r="H311" s="13">
        <v>9300</v>
      </c>
      <c r="I311" s="13">
        <v>42200</v>
      </c>
      <c r="J311" s="13">
        <v>0</v>
      </c>
      <c r="K311" s="13">
        <v>0</v>
      </c>
      <c r="L311" s="13">
        <v>47700</v>
      </c>
      <c r="M311" s="13">
        <v>99200</v>
      </c>
      <c r="N311" s="13">
        <v>3091000</v>
      </c>
      <c r="O311" s="13">
        <v>1054800</v>
      </c>
      <c r="P311" s="13">
        <v>0</v>
      </c>
      <c r="Q311" s="13">
        <v>-166700</v>
      </c>
      <c r="R311" s="13">
        <v>457300</v>
      </c>
      <c r="S311" s="13">
        <v>4436400</v>
      </c>
      <c r="T311" s="13">
        <v>3100300</v>
      </c>
      <c r="U311" s="13">
        <v>1097000</v>
      </c>
      <c r="V311" s="13">
        <v>0</v>
      </c>
      <c r="W311" s="13">
        <v>-166700</v>
      </c>
      <c r="X311" s="13">
        <v>505000</v>
      </c>
      <c r="Y311" s="13">
        <v>4535600</v>
      </c>
    </row>
    <row r="312" spans="2:25" x14ac:dyDescent="0.25">
      <c r="B312" s="2">
        <v>307</v>
      </c>
      <c r="C312" s="2">
        <v>2012</v>
      </c>
      <c r="D312" s="1">
        <v>12004</v>
      </c>
      <c r="E312" t="s">
        <v>1581</v>
      </c>
      <c r="F312" t="s">
        <v>1325</v>
      </c>
      <c r="G312" s="13">
        <v>66328200</v>
      </c>
      <c r="H312" s="13">
        <v>0</v>
      </c>
      <c r="I312" s="13">
        <v>0</v>
      </c>
      <c r="J312" s="13">
        <v>0</v>
      </c>
      <c r="K312" s="13">
        <v>0</v>
      </c>
      <c r="L312" s="13">
        <v>0</v>
      </c>
      <c r="M312" s="13">
        <v>0</v>
      </c>
      <c r="N312" s="13">
        <v>50800</v>
      </c>
      <c r="O312" s="13">
        <v>50000</v>
      </c>
      <c r="P312" s="13">
        <v>0</v>
      </c>
      <c r="Q312" s="13">
        <v>0</v>
      </c>
      <c r="R312" s="13">
        <v>157000</v>
      </c>
      <c r="S312" s="13">
        <v>257800</v>
      </c>
      <c r="T312" s="13">
        <v>50800</v>
      </c>
      <c r="U312" s="13">
        <v>50000</v>
      </c>
      <c r="V312" s="13">
        <v>0</v>
      </c>
      <c r="W312" s="13">
        <v>0</v>
      </c>
      <c r="X312" s="13">
        <v>157000</v>
      </c>
      <c r="Y312" s="13">
        <v>257800</v>
      </c>
    </row>
    <row r="313" spans="2:25" x14ac:dyDescent="0.25">
      <c r="B313" s="2">
        <v>308</v>
      </c>
      <c r="C313" s="2">
        <v>2012</v>
      </c>
      <c r="D313" s="1">
        <v>12006</v>
      </c>
      <c r="E313" t="s">
        <v>1582</v>
      </c>
      <c r="F313" t="s">
        <v>1325</v>
      </c>
      <c r="G313" s="13">
        <v>63149300</v>
      </c>
      <c r="H313" s="13">
        <v>1000</v>
      </c>
      <c r="I313" s="13">
        <v>11200</v>
      </c>
      <c r="J313" s="13">
        <v>0</v>
      </c>
      <c r="K313" s="13">
        <v>-2900</v>
      </c>
      <c r="L313" s="13">
        <v>1400</v>
      </c>
      <c r="M313" s="13">
        <v>10700</v>
      </c>
      <c r="N313" s="13">
        <v>16900</v>
      </c>
      <c r="O313" s="13">
        <v>4900</v>
      </c>
      <c r="P313" s="13">
        <v>0</v>
      </c>
      <c r="Q313" s="13">
        <v>-10200</v>
      </c>
      <c r="R313" s="13">
        <v>490500</v>
      </c>
      <c r="S313" s="13">
        <v>502100</v>
      </c>
      <c r="T313" s="13">
        <v>17900</v>
      </c>
      <c r="U313" s="13">
        <v>16100</v>
      </c>
      <c r="V313" s="13">
        <v>0</v>
      </c>
      <c r="W313" s="13">
        <v>-13100</v>
      </c>
      <c r="X313" s="13">
        <v>491900</v>
      </c>
      <c r="Y313" s="13">
        <v>512800</v>
      </c>
    </row>
    <row r="314" spans="2:25" x14ac:dyDescent="0.25">
      <c r="B314" s="2">
        <v>309</v>
      </c>
      <c r="C314" s="2">
        <v>2012</v>
      </c>
      <c r="D314" s="1">
        <v>12008</v>
      </c>
      <c r="E314" t="s">
        <v>1583</v>
      </c>
      <c r="F314" t="s">
        <v>1325</v>
      </c>
      <c r="G314" s="13">
        <v>76911900</v>
      </c>
      <c r="H314" s="13">
        <v>0</v>
      </c>
      <c r="I314" s="13">
        <v>0</v>
      </c>
      <c r="J314" s="13">
        <v>0</v>
      </c>
      <c r="K314" s="13">
        <v>0</v>
      </c>
      <c r="L314" s="13">
        <v>0</v>
      </c>
      <c r="M314" s="13">
        <v>0</v>
      </c>
      <c r="N314" s="13">
        <v>10000</v>
      </c>
      <c r="O314" s="13">
        <v>35000</v>
      </c>
      <c r="P314" s="13">
        <v>0</v>
      </c>
      <c r="Q314" s="13">
        <v>100</v>
      </c>
      <c r="R314" s="13">
        <v>150600</v>
      </c>
      <c r="S314" s="13">
        <v>195700</v>
      </c>
      <c r="T314" s="13">
        <v>10000</v>
      </c>
      <c r="U314" s="13">
        <v>35000</v>
      </c>
      <c r="V314" s="13">
        <v>0</v>
      </c>
      <c r="W314" s="13">
        <v>100</v>
      </c>
      <c r="X314" s="13">
        <v>150600</v>
      </c>
      <c r="Y314" s="13">
        <v>195700</v>
      </c>
    </row>
    <row r="315" spans="2:25" x14ac:dyDescent="0.25">
      <c r="B315" s="2">
        <v>310</v>
      </c>
      <c r="C315" s="2">
        <v>2012</v>
      </c>
      <c r="D315" s="1">
        <v>12010</v>
      </c>
      <c r="E315" t="s">
        <v>1584</v>
      </c>
      <c r="F315" t="s">
        <v>1325</v>
      </c>
      <c r="G315" s="13">
        <v>21070000</v>
      </c>
      <c r="H315" s="13">
        <v>0</v>
      </c>
      <c r="I315" s="13">
        <v>0</v>
      </c>
      <c r="J315" s="13">
        <v>0</v>
      </c>
      <c r="K315" s="13">
        <v>0</v>
      </c>
      <c r="L315" s="13">
        <v>0</v>
      </c>
      <c r="M315" s="13">
        <v>0</v>
      </c>
      <c r="N315" s="13">
        <v>5800</v>
      </c>
      <c r="O315" s="13">
        <v>5800</v>
      </c>
      <c r="P315" s="13">
        <v>0</v>
      </c>
      <c r="Q315" s="13">
        <v>0</v>
      </c>
      <c r="R315" s="13">
        <v>69600</v>
      </c>
      <c r="S315" s="13">
        <v>81200</v>
      </c>
      <c r="T315" s="13">
        <v>5800</v>
      </c>
      <c r="U315" s="13">
        <v>5800</v>
      </c>
      <c r="V315" s="13">
        <v>0</v>
      </c>
      <c r="W315" s="13">
        <v>0</v>
      </c>
      <c r="X315" s="13">
        <v>69600</v>
      </c>
      <c r="Y315" s="13">
        <v>81200</v>
      </c>
    </row>
    <row r="316" spans="2:25" x14ac:dyDescent="0.25">
      <c r="B316" s="2">
        <v>311</v>
      </c>
      <c r="C316" s="2">
        <v>2012</v>
      </c>
      <c r="D316" s="1">
        <v>12012</v>
      </c>
      <c r="E316" t="s">
        <v>1585</v>
      </c>
      <c r="F316" t="s">
        <v>1325</v>
      </c>
      <c r="G316" s="13">
        <v>37955400</v>
      </c>
      <c r="H316" s="13">
        <v>0</v>
      </c>
      <c r="I316" s="13">
        <v>0</v>
      </c>
      <c r="J316" s="13">
        <v>0</v>
      </c>
      <c r="K316" s="13">
        <v>0</v>
      </c>
      <c r="L316" s="13">
        <v>0</v>
      </c>
      <c r="M316" s="13">
        <v>0</v>
      </c>
      <c r="N316" s="13">
        <v>16200</v>
      </c>
      <c r="O316" s="13">
        <v>700</v>
      </c>
      <c r="P316" s="13">
        <v>0</v>
      </c>
      <c r="Q316" s="13">
        <v>28100</v>
      </c>
      <c r="R316" s="13">
        <v>188900</v>
      </c>
      <c r="S316" s="13">
        <v>233900</v>
      </c>
      <c r="T316" s="13">
        <v>16200</v>
      </c>
      <c r="U316" s="13">
        <v>700</v>
      </c>
      <c r="V316" s="13">
        <v>0</v>
      </c>
      <c r="W316" s="13">
        <v>28100</v>
      </c>
      <c r="X316" s="13">
        <v>188900</v>
      </c>
      <c r="Y316" s="13">
        <v>233900</v>
      </c>
    </row>
    <row r="317" spans="2:25" x14ac:dyDescent="0.25">
      <c r="B317" s="2">
        <v>312</v>
      </c>
      <c r="C317" s="2">
        <v>2012</v>
      </c>
      <c r="D317" s="1">
        <v>12014</v>
      </c>
      <c r="E317" t="s">
        <v>1586</v>
      </c>
      <c r="F317" t="s">
        <v>1325</v>
      </c>
      <c r="G317" s="13">
        <v>60739500</v>
      </c>
      <c r="H317" s="13">
        <v>3100</v>
      </c>
      <c r="I317" s="13">
        <v>134400</v>
      </c>
      <c r="J317" s="13">
        <v>0</v>
      </c>
      <c r="K317" s="13">
        <v>62800</v>
      </c>
      <c r="L317" s="13">
        <v>800</v>
      </c>
      <c r="M317" s="13">
        <v>201100</v>
      </c>
      <c r="N317" s="13">
        <v>127600</v>
      </c>
      <c r="O317" s="13">
        <v>394600</v>
      </c>
      <c r="P317" s="13">
        <v>4000</v>
      </c>
      <c r="Q317" s="13">
        <v>100</v>
      </c>
      <c r="R317" s="13">
        <v>324300</v>
      </c>
      <c r="S317" s="13">
        <v>850600</v>
      </c>
      <c r="T317" s="13">
        <v>130700</v>
      </c>
      <c r="U317" s="13">
        <v>529000</v>
      </c>
      <c r="V317" s="13">
        <v>4000</v>
      </c>
      <c r="W317" s="13">
        <v>62900</v>
      </c>
      <c r="X317" s="13">
        <v>325100</v>
      </c>
      <c r="Y317" s="13">
        <v>1051700</v>
      </c>
    </row>
    <row r="318" spans="2:25" x14ac:dyDescent="0.25">
      <c r="B318" s="2">
        <v>313</v>
      </c>
      <c r="C318" s="2">
        <v>2012</v>
      </c>
      <c r="D318" s="1">
        <v>12016</v>
      </c>
      <c r="E318" t="s">
        <v>1424</v>
      </c>
      <c r="F318" t="s">
        <v>1325</v>
      </c>
      <c r="G318" s="13">
        <v>32221500</v>
      </c>
      <c r="H318" s="13">
        <v>0</v>
      </c>
      <c r="I318" s="13">
        <v>0</v>
      </c>
      <c r="J318" s="13">
        <v>0</v>
      </c>
      <c r="K318" s="13">
        <v>0</v>
      </c>
      <c r="L318" s="13">
        <v>0</v>
      </c>
      <c r="M318" s="13">
        <v>0</v>
      </c>
      <c r="N318" s="13">
        <v>2200</v>
      </c>
      <c r="O318" s="13">
        <v>10700</v>
      </c>
      <c r="P318" s="13">
        <v>0</v>
      </c>
      <c r="Q318" s="13">
        <v>0</v>
      </c>
      <c r="R318" s="13">
        <v>202900</v>
      </c>
      <c r="S318" s="13">
        <v>215800</v>
      </c>
      <c r="T318" s="13">
        <v>2200</v>
      </c>
      <c r="U318" s="13">
        <v>10700</v>
      </c>
      <c r="V318" s="13">
        <v>0</v>
      </c>
      <c r="W318" s="13">
        <v>0</v>
      </c>
      <c r="X318" s="13">
        <v>202900</v>
      </c>
      <c r="Y318" s="13">
        <v>215800</v>
      </c>
    </row>
    <row r="319" spans="2:25" x14ac:dyDescent="0.25">
      <c r="B319" s="2">
        <v>314</v>
      </c>
      <c r="C319" s="2">
        <v>2012</v>
      </c>
      <c r="D319" s="1">
        <v>12018</v>
      </c>
      <c r="E319" t="s">
        <v>1587</v>
      </c>
      <c r="F319" t="s">
        <v>1325</v>
      </c>
      <c r="G319" s="13">
        <v>81137300</v>
      </c>
      <c r="H319" s="13">
        <v>0</v>
      </c>
      <c r="I319" s="13">
        <v>0</v>
      </c>
      <c r="J319" s="13">
        <v>0</v>
      </c>
      <c r="K319" s="13">
        <v>0</v>
      </c>
      <c r="L319" s="13">
        <v>0</v>
      </c>
      <c r="M319" s="13">
        <v>0</v>
      </c>
      <c r="N319" s="13">
        <v>144900</v>
      </c>
      <c r="O319" s="13">
        <v>45400</v>
      </c>
      <c r="P319" s="13">
        <v>0</v>
      </c>
      <c r="Q319" s="13">
        <v>-34300</v>
      </c>
      <c r="R319" s="13">
        <v>439000</v>
      </c>
      <c r="S319" s="13">
        <v>595000</v>
      </c>
      <c r="T319" s="13">
        <v>144900</v>
      </c>
      <c r="U319" s="13">
        <v>45400</v>
      </c>
      <c r="V319" s="13">
        <v>0</v>
      </c>
      <c r="W319" s="13">
        <v>-34300</v>
      </c>
      <c r="X319" s="13">
        <v>439000</v>
      </c>
      <c r="Y319" s="13">
        <v>595000</v>
      </c>
    </row>
    <row r="320" spans="2:25" x14ac:dyDescent="0.25">
      <c r="B320" s="2">
        <v>315</v>
      </c>
      <c r="C320" s="2">
        <v>2012</v>
      </c>
      <c r="D320" s="1">
        <v>12020</v>
      </c>
      <c r="E320" t="s">
        <v>1588</v>
      </c>
      <c r="F320" t="s">
        <v>1325</v>
      </c>
      <c r="G320" s="13">
        <v>41194400</v>
      </c>
      <c r="H320" s="13">
        <v>0</v>
      </c>
      <c r="I320" s="13">
        <v>0</v>
      </c>
      <c r="J320" s="13">
        <v>0</v>
      </c>
      <c r="K320" s="13">
        <v>0</v>
      </c>
      <c r="L320" s="13">
        <v>0</v>
      </c>
      <c r="M320" s="13">
        <v>0</v>
      </c>
      <c r="N320" s="13">
        <v>5800</v>
      </c>
      <c r="O320" s="13">
        <v>3600</v>
      </c>
      <c r="P320" s="13">
        <v>0</v>
      </c>
      <c r="Q320" s="13">
        <v>0</v>
      </c>
      <c r="R320" s="13">
        <v>218200</v>
      </c>
      <c r="S320" s="13">
        <v>227600</v>
      </c>
      <c r="T320" s="13">
        <v>5800</v>
      </c>
      <c r="U320" s="13">
        <v>3600</v>
      </c>
      <c r="V320" s="13">
        <v>0</v>
      </c>
      <c r="W320" s="13">
        <v>0</v>
      </c>
      <c r="X320" s="13">
        <v>218200</v>
      </c>
      <c r="Y320" s="13">
        <v>227600</v>
      </c>
    </row>
    <row r="321" spans="2:25" x14ac:dyDescent="0.25">
      <c r="B321" s="2">
        <v>316</v>
      </c>
      <c r="C321" s="2">
        <v>2012</v>
      </c>
      <c r="D321" s="1">
        <v>12022</v>
      </c>
      <c r="E321" t="s">
        <v>1589</v>
      </c>
      <c r="F321" t="s">
        <v>1325</v>
      </c>
      <c r="G321" s="13">
        <v>24350800</v>
      </c>
      <c r="H321" s="13">
        <v>0</v>
      </c>
      <c r="I321" s="13">
        <v>0</v>
      </c>
      <c r="J321" s="13">
        <v>0</v>
      </c>
      <c r="K321" s="13">
        <v>0</v>
      </c>
      <c r="L321" s="13">
        <v>0</v>
      </c>
      <c r="M321" s="13">
        <v>0</v>
      </c>
      <c r="N321" s="13">
        <v>700</v>
      </c>
      <c r="O321" s="13">
        <v>3900</v>
      </c>
      <c r="P321" s="13">
        <v>0</v>
      </c>
      <c r="Q321" s="13">
        <v>0</v>
      </c>
      <c r="R321" s="13">
        <v>41300</v>
      </c>
      <c r="S321" s="13">
        <v>45900</v>
      </c>
      <c r="T321" s="13">
        <v>700</v>
      </c>
      <c r="U321" s="13">
        <v>3900</v>
      </c>
      <c r="V321" s="13">
        <v>0</v>
      </c>
      <c r="W321" s="13">
        <v>0</v>
      </c>
      <c r="X321" s="13">
        <v>41300</v>
      </c>
      <c r="Y321" s="13">
        <v>45900</v>
      </c>
    </row>
    <row r="322" spans="2:25" x14ac:dyDescent="0.25">
      <c r="B322" s="2">
        <v>317</v>
      </c>
      <c r="C322" s="2">
        <v>2012</v>
      </c>
      <c r="D322" s="1">
        <v>12106</v>
      </c>
      <c r="E322" t="s">
        <v>1590</v>
      </c>
      <c r="F322" t="s">
        <v>1343</v>
      </c>
      <c r="G322" s="13">
        <v>5719300</v>
      </c>
      <c r="H322" s="13">
        <v>0</v>
      </c>
      <c r="I322" s="13">
        <v>0</v>
      </c>
      <c r="J322" s="1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1100</v>
      </c>
      <c r="S322" s="13">
        <v>1100</v>
      </c>
      <c r="T322" s="13">
        <v>0</v>
      </c>
      <c r="U322" s="13">
        <v>0</v>
      </c>
      <c r="V322" s="13">
        <v>0</v>
      </c>
      <c r="W322" s="13">
        <v>0</v>
      </c>
      <c r="X322" s="13">
        <v>1100</v>
      </c>
      <c r="Y322" s="13">
        <v>1100</v>
      </c>
    </row>
    <row r="323" spans="2:25" x14ac:dyDescent="0.25">
      <c r="B323" s="2">
        <v>318</v>
      </c>
      <c r="C323" s="2">
        <v>2012</v>
      </c>
      <c r="D323" s="1">
        <v>12116</v>
      </c>
      <c r="E323" t="s">
        <v>1591</v>
      </c>
      <c r="F323" t="s">
        <v>1343</v>
      </c>
      <c r="G323" s="13">
        <v>3666700</v>
      </c>
      <c r="H323" s="13">
        <v>0</v>
      </c>
      <c r="I323" s="13">
        <v>0</v>
      </c>
      <c r="J323" s="13">
        <v>0</v>
      </c>
      <c r="K323" s="13">
        <v>0</v>
      </c>
      <c r="L323" s="13">
        <v>0</v>
      </c>
      <c r="M323" s="13">
        <v>0</v>
      </c>
      <c r="N323" s="13">
        <v>20500</v>
      </c>
      <c r="O323" s="13">
        <v>0</v>
      </c>
      <c r="P323" s="13">
        <v>0</v>
      </c>
      <c r="Q323" s="13">
        <v>0</v>
      </c>
      <c r="R323" s="13">
        <v>3900</v>
      </c>
      <c r="S323" s="13">
        <v>24400</v>
      </c>
      <c r="T323" s="13">
        <v>20500</v>
      </c>
      <c r="U323" s="13">
        <v>0</v>
      </c>
      <c r="V323" s="13">
        <v>0</v>
      </c>
      <c r="W323" s="13">
        <v>0</v>
      </c>
      <c r="X323" s="13">
        <v>3900</v>
      </c>
      <c r="Y323" s="13">
        <v>24400</v>
      </c>
    </row>
    <row r="324" spans="2:25" x14ac:dyDescent="0.25">
      <c r="B324" s="2">
        <v>319</v>
      </c>
      <c r="C324" s="2">
        <v>2012</v>
      </c>
      <c r="D324" s="1">
        <v>12121</v>
      </c>
      <c r="E324" t="s">
        <v>1582</v>
      </c>
      <c r="F324" t="s">
        <v>1343</v>
      </c>
      <c r="G324" s="13">
        <v>15786800</v>
      </c>
      <c r="H324" s="13">
        <v>0</v>
      </c>
      <c r="I324" s="13">
        <v>0</v>
      </c>
      <c r="J324" s="13">
        <v>0</v>
      </c>
      <c r="K324" s="13">
        <v>0</v>
      </c>
      <c r="L324" s="13">
        <v>0</v>
      </c>
      <c r="M324" s="13">
        <v>0</v>
      </c>
      <c r="N324" s="13">
        <v>47000</v>
      </c>
      <c r="O324" s="13">
        <v>77200</v>
      </c>
      <c r="P324" s="13">
        <v>0</v>
      </c>
      <c r="Q324" s="13">
        <v>0</v>
      </c>
      <c r="R324" s="13">
        <v>46200</v>
      </c>
      <c r="S324" s="13">
        <v>170400</v>
      </c>
      <c r="T324" s="13">
        <v>47000</v>
      </c>
      <c r="U324" s="13">
        <v>77200</v>
      </c>
      <c r="V324" s="13">
        <v>0</v>
      </c>
      <c r="W324" s="13">
        <v>0</v>
      </c>
      <c r="X324" s="13">
        <v>46200</v>
      </c>
      <c r="Y324" s="13">
        <v>170400</v>
      </c>
    </row>
    <row r="325" spans="2:25" x14ac:dyDescent="0.25">
      <c r="B325" s="2">
        <v>320</v>
      </c>
      <c r="C325" s="2">
        <v>2012</v>
      </c>
      <c r="D325" s="1">
        <v>12126</v>
      </c>
      <c r="E325" t="s">
        <v>1592</v>
      </c>
      <c r="F325" t="s">
        <v>1343</v>
      </c>
      <c r="G325" s="13">
        <v>19612800</v>
      </c>
      <c r="H325" s="13">
        <v>0</v>
      </c>
      <c r="I325" s="13">
        <v>0</v>
      </c>
      <c r="J325" s="13">
        <v>0</v>
      </c>
      <c r="K325" s="13">
        <v>0</v>
      </c>
      <c r="L325" s="13">
        <v>0</v>
      </c>
      <c r="M325" s="13">
        <v>0</v>
      </c>
      <c r="N325" s="13">
        <v>113800</v>
      </c>
      <c r="O325" s="13">
        <v>47300</v>
      </c>
      <c r="P325" s="13">
        <v>0</v>
      </c>
      <c r="Q325" s="13">
        <v>1600</v>
      </c>
      <c r="R325" s="13">
        <v>54700</v>
      </c>
      <c r="S325" s="13">
        <v>217400</v>
      </c>
      <c r="T325" s="13">
        <v>113800</v>
      </c>
      <c r="U325" s="13">
        <v>47300</v>
      </c>
      <c r="V325" s="13">
        <v>0</v>
      </c>
      <c r="W325" s="13">
        <v>1600</v>
      </c>
      <c r="X325" s="13">
        <v>54700</v>
      </c>
      <c r="Y325" s="13">
        <v>217400</v>
      </c>
    </row>
    <row r="326" spans="2:25" x14ac:dyDescent="0.25">
      <c r="B326" s="2">
        <v>321</v>
      </c>
      <c r="C326" s="2">
        <v>2012</v>
      </c>
      <c r="D326" s="1">
        <v>12131</v>
      </c>
      <c r="E326" t="s">
        <v>1593</v>
      </c>
      <c r="F326" t="s">
        <v>1343</v>
      </c>
      <c r="G326" s="13">
        <v>21686800</v>
      </c>
      <c r="H326" s="13">
        <v>55000</v>
      </c>
      <c r="I326" s="13">
        <v>38000</v>
      </c>
      <c r="J326" s="13">
        <v>0</v>
      </c>
      <c r="K326" s="13">
        <v>0</v>
      </c>
      <c r="L326" s="13">
        <v>300</v>
      </c>
      <c r="M326" s="13">
        <v>93300</v>
      </c>
      <c r="N326" s="13">
        <v>622800</v>
      </c>
      <c r="O326" s="13">
        <v>45300</v>
      </c>
      <c r="P326" s="13">
        <v>9100</v>
      </c>
      <c r="Q326" s="13">
        <v>14000</v>
      </c>
      <c r="R326" s="13">
        <v>83300</v>
      </c>
      <c r="S326" s="13">
        <v>774500</v>
      </c>
      <c r="T326" s="13">
        <v>677800</v>
      </c>
      <c r="U326" s="13">
        <v>83300</v>
      </c>
      <c r="V326" s="13">
        <v>9100</v>
      </c>
      <c r="W326" s="13">
        <v>14000</v>
      </c>
      <c r="X326" s="13">
        <v>83600</v>
      </c>
      <c r="Y326" s="13">
        <v>867800</v>
      </c>
    </row>
    <row r="327" spans="2:25" x14ac:dyDescent="0.25">
      <c r="B327" s="2">
        <v>322</v>
      </c>
      <c r="C327" s="2">
        <v>2012</v>
      </c>
      <c r="D327" s="1">
        <v>12146</v>
      </c>
      <c r="E327" t="s">
        <v>1594</v>
      </c>
      <c r="F327" t="s">
        <v>1343</v>
      </c>
      <c r="G327" s="13">
        <v>8597900</v>
      </c>
      <c r="H327" s="13">
        <v>0</v>
      </c>
      <c r="I327" s="13">
        <v>0</v>
      </c>
      <c r="J327" s="13">
        <v>0</v>
      </c>
      <c r="K327" s="13">
        <v>0</v>
      </c>
      <c r="L327" s="13">
        <v>0</v>
      </c>
      <c r="M327" s="13">
        <v>0</v>
      </c>
      <c r="N327" s="13">
        <v>20400</v>
      </c>
      <c r="O327" s="13">
        <v>21100</v>
      </c>
      <c r="P327" s="13">
        <v>0</v>
      </c>
      <c r="Q327" s="13">
        <v>1300</v>
      </c>
      <c r="R327" s="13">
        <v>1600</v>
      </c>
      <c r="S327" s="13">
        <v>44400</v>
      </c>
      <c r="T327" s="13">
        <v>20400</v>
      </c>
      <c r="U327" s="13">
        <v>21100</v>
      </c>
      <c r="V327" s="13">
        <v>0</v>
      </c>
      <c r="W327" s="13">
        <v>1300</v>
      </c>
      <c r="X327" s="13">
        <v>1600</v>
      </c>
      <c r="Y327" s="13">
        <v>44400</v>
      </c>
    </row>
    <row r="328" spans="2:25" x14ac:dyDescent="0.25">
      <c r="B328" s="2">
        <v>323</v>
      </c>
      <c r="C328" s="2">
        <v>2012</v>
      </c>
      <c r="D328" s="1">
        <v>12151</v>
      </c>
      <c r="E328" t="s">
        <v>1595</v>
      </c>
      <c r="F328" t="s">
        <v>1343</v>
      </c>
      <c r="G328" s="13">
        <v>5911100</v>
      </c>
      <c r="H328" s="13">
        <v>200</v>
      </c>
      <c r="I328" s="13">
        <v>24000</v>
      </c>
      <c r="J328" s="13">
        <v>0</v>
      </c>
      <c r="K328" s="13">
        <v>0</v>
      </c>
      <c r="L328" s="13">
        <v>100</v>
      </c>
      <c r="M328" s="13">
        <v>24300</v>
      </c>
      <c r="N328" s="13">
        <v>7900</v>
      </c>
      <c r="O328" s="13">
        <v>1300</v>
      </c>
      <c r="P328" s="13">
        <v>0</v>
      </c>
      <c r="Q328" s="13">
        <v>0</v>
      </c>
      <c r="R328" s="13">
        <v>2700</v>
      </c>
      <c r="S328" s="13">
        <v>11900</v>
      </c>
      <c r="T328" s="13">
        <v>8100</v>
      </c>
      <c r="U328" s="13">
        <v>25300</v>
      </c>
      <c r="V328" s="13">
        <v>0</v>
      </c>
      <c r="W328" s="13">
        <v>0</v>
      </c>
      <c r="X328" s="13">
        <v>2800</v>
      </c>
      <c r="Y328" s="13">
        <v>36200</v>
      </c>
    </row>
    <row r="329" spans="2:25" x14ac:dyDescent="0.25">
      <c r="B329" s="2">
        <v>324</v>
      </c>
      <c r="C329" s="2">
        <v>2012</v>
      </c>
      <c r="D329" s="1">
        <v>12181</v>
      </c>
      <c r="E329" t="s">
        <v>1596</v>
      </c>
      <c r="F329" t="s">
        <v>1343</v>
      </c>
      <c r="G329" s="13">
        <v>21214400</v>
      </c>
      <c r="H329" s="13">
        <v>0</v>
      </c>
      <c r="I329" s="13">
        <v>0</v>
      </c>
      <c r="J329" s="13">
        <v>0</v>
      </c>
      <c r="K329" s="13">
        <v>0</v>
      </c>
      <c r="L329" s="13">
        <v>0</v>
      </c>
      <c r="M329" s="13">
        <v>0</v>
      </c>
      <c r="N329" s="13">
        <v>155400</v>
      </c>
      <c r="O329" s="13">
        <v>303200</v>
      </c>
      <c r="P329" s="13">
        <v>0</v>
      </c>
      <c r="Q329" s="13">
        <v>16000</v>
      </c>
      <c r="R329" s="13">
        <v>36200</v>
      </c>
      <c r="S329" s="13">
        <v>510800</v>
      </c>
      <c r="T329" s="13">
        <v>155400</v>
      </c>
      <c r="U329" s="13">
        <v>303200</v>
      </c>
      <c r="V329" s="13">
        <v>0</v>
      </c>
      <c r="W329" s="13">
        <v>16000</v>
      </c>
      <c r="X329" s="13">
        <v>36200</v>
      </c>
      <c r="Y329" s="13">
        <v>510800</v>
      </c>
    </row>
    <row r="330" spans="2:25" x14ac:dyDescent="0.25">
      <c r="B330" s="2">
        <v>325</v>
      </c>
      <c r="C330" s="2">
        <v>2012</v>
      </c>
      <c r="D330" s="1">
        <v>12182</v>
      </c>
      <c r="E330" t="s">
        <v>1597</v>
      </c>
      <c r="F330" t="s">
        <v>1343</v>
      </c>
      <c r="G330" s="13">
        <v>4987100</v>
      </c>
      <c r="H330" s="13">
        <v>0</v>
      </c>
      <c r="I330" s="13">
        <v>0</v>
      </c>
      <c r="J330" s="13">
        <v>0</v>
      </c>
      <c r="K330" s="13">
        <v>0</v>
      </c>
      <c r="L330" s="13">
        <v>0</v>
      </c>
      <c r="M330" s="13">
        <v>0</v>
      </c>
      <c r="N330" s="13">
        <v>8800</v>
      </c>
      <c r="O330" s="13">
        <v>200</v>
      </c>
      <c r="P330" s="13">
        <v>0</v>
      </c>
      <c r="Q330" s="13">
        <v>0</v>
      </c>
      <c r="R330" s="13">
        <v>17800</v>
      </c>
      <c r="S330" s="13">
        <v>26800</v>
      </c>
      <c r="T330" s="13">
        <v>8800</v>
      </c>
      <c r="U330" s="13">
        <v>200</v>
      </c>
      <c r="V330" s="13">
        <v>0</v>
      </c>
      <c r="W330" s="13">
        <v>0</v>
      </c>
      <c r="X330" s="13">
        <v>17800</v>
      </c>
      <c r="Y330" s="13">
        <v>26800</v>
      </c>
    </row>
    <row r="331" spans="2:25" x14ac:dyDescent="0.25">
      <c r="B331" s="2">
        <v>326</v>
      </c>
      <c r="C331" s="2">
        <v>2012</v>
      </c>
      <c r="D331" s="1">
        <v>12191</v>
      </c>
      <c r="E331" t="s">
        <v>1589</v>
      </c>
      <c r="F331" t="s">
        <v>1343</v>
      </c>
      <c r="G331" s="13">
        <v>19825700</v>
      </c>
      <c r="H331" s="13">
        <v>600</v>
      </c>
      <c r="I331" s="13">
        <v>20900</v>
      </c>
      <c r="J331" s="13">
        <v>0</v>
      </c>
      <c r="K331" s="13">
        <v>0</v>
      </c>
      <c r="L331" s="13">
        <v>100</v>
      </c>
      <c r="M331" s="13">
        <v>21600</v>
      </c>
      <c r="N331" s="13">
        <v>38600</v>
      </c>
      <c r="O331" s="13">
        <v>49500</v>
      </c>
      <c r="P331" s="13">
        <v>0</v>
      </c>
      <c r="Q331" s="13">
        <v>4700</v>
      </c>
      <c r="R331" s="13">
        <v>24600</v>
      </c>
      <c r="S331" s="13">
        <v>117400</v>
      </c>
      <c r="T331" s="13">
        <v>39200</v>
      </c>
      <c r="U331" s="13">
        <v>70400</v>
      </c>
      <c r="V331" s="13">
        <v>0</v>
      </c>
      <c r="W331" s="13">
        <v>4700</v>
      </c>
      <c r="X331" s="13">
        <v>24700</v>
      </c>
      <c r="Y331" s="13">
        <v>139000</v>
      </c>
    </row>
    <row r="332" spans="2:25" x14ac:dyDescent="0.25">
      <c r="B332" s="2">
        <v>327</v>
      </c>
      <c r="C332" s="2">
        <v>2012</v>
      </c>
      <c r="D332" s="1">
        <v>12271</v>
      </c>
      <c r="E332" t="s">
        <v>1586</v>
      </c>
      <c r="F332" t="s">
        <v>1344</v>
      </c>
      <c r="G332" s="13">
        <v>323952200</v>
      </c>
      <c r="H332" s="13">
        <v>529800</v>
      </c>
      <c r="I332" s="13">
        <v>4109900</v>
      </c>
      <c r="J332" s="13">
        <v>0</v>
      </c>
      <c r="K332" s="13">
        <v>0</v>
      </c>
      <c r="L332" s="13">
        <v>2058200</v>
      </c>
      <c r="M332" s="13">
        <v>6697900</v>
      </c>
      <c r="N332" s="13">
        <v>5131900</v>
      </c>
      <c r="O332" s="13">
        <v>11544700</v>
      </c>
      <c r="P332" s="13">
        <v>0</v>
      </c>
      <c r="Q332" s="13">
        <v>553400</v>
      </c>
      <c r="R332" s="13">
        <v>4633500</v>
      </c>
      <c r="S332" s="13">
        <v>21863500</v>
      </c>
      <c r="T332" s="13">
        <v>5661700</v>
      </c>
      <c r="U332" s="13">
        <v>15654600</v>
      </c>
      <c r="V332" s="13">
        <v>0</v>
      </c>
      <c r="W332" s="13">
        <v>553400</v>
      </c>
      <c r="X332" s="13">
        <v>6691700</v>
      </c>
      <c r="Y332" s="13">
        <v>28561400</v>
      </c>
    </row>
    <row r="333" spans="2:25" x14ac:dyDescent="0.25">
      <c r="B333" s="2">
        <v>328</v>
      </c>
      <c r="C333" s="2">
        <v>2012</v>
      </c>
      <c r="D333" s="1">
        <v>13002</v>
      </c>
      <c r="E333" t="s">
        <v>1598</v>
      </c>
      <c r="F333" t="s">
        <v>1325</v>
      </c>
      <c r="G333" s="13">
        <v>199326100</v>
      </c>
      <c r="H333" s="13">
        <v>1700</v>
      </c>
      <c r="I333" s="13">
        <v>3400</v>
      </c>
      <c r="J333" s="13">
        <v>0</v>
      </c>
      <c r="K333" s="13">
        <v>0</v>
      </c>
      <c r="L333" s="13">
        <v>300</v>
      </c>
      <c r="M333" s="13">
        <v>5400</v>
      </c>
      <c r="N333" s="13">
        <v>437100</v>
      </c>
      <c r="O333" s="13">
        <v>1407700</v>
      </c>
      <c r="P333" s="13">
        <v>28900</v>
      </c>
      <c r="Q333" s="13">
        <v>205800</v>
      </c>
      <c r="R333" s="13">
        <v>119400</v>
      </c>
      <c r="S333" s="13">
        <v>2198900</v>
      </c>
      <c r="T333" s="13">
        <v>438800</v>
      </c>
      <c r="U333" s="13">
        <v>1411100</v>
      </c>
      <c r="V333" s="13">
        <v>28900</v>
      </c>
      <c r="W333" s="13">
        <v>205800</v>
      </c>
      <c r="X333" s="13">
        <v>119700</v>
      </c>
      <c r="Y333" s="13">
        <v>2204300</v>
      </c>
    </row>
    <row r="334" spans="2:25" x14ac:dyDescent="0.25">
      <c r="B334" s="2">
        <v>329</v>
      </c>
      <c r="C334" s="2">
        <v>2012</v>
      </c>
      <c r="D334" s="1">
        <v>13004</v>
      </c>
      <c r="E334" t="s">
        <v>1599</v>
      </c>
      <c r="F334" t="s">
        <v>1325</v>
      </c>
      <c r="G334" s="13">
        <v>183053100</v>
      </c>
      <c r="H334" s="13">
        <v>100</v>
      </c>
      <c r="I334" s="13">
        <v>4100</v>
      </c>
      <c r="J334" s="13">
        <v>0</v>
      </c>
      <c r="K334" s="13">
        <v>0</v>
      </c>
      <c r="L334" s="13">
        <v>300</v>
      </c>
      <c r="M334" s="13">
        <v>4500</v>
      </c>
      <c r="N334" s="13">
        <v>63100</v>
      </c>
      <c r="O334" s="13">
        <v>62300</v>
      </c>
      <c r="P334" s="13">
        <v>0</v>
      </c>
      <c r="Q334" s="13">
        <v>0</v>
      </c>
      <c r="R334" s="13">
        <v>68500</v>
      </c>
      <c r="S334" s="13">
        <v>193900</v>
      </c>
      <c r="T334" s="13">
        <v>63200</v>
      </c>
      <c r="U334" s="13">
        <v>66400</v>
      </c>
      <c r="V334" s="13">
        <v>0</v>
      </c>
      <c r="W334" s="13">
        <v>0</v>
      </c>
      <c r="X334" s="13">
        <v>68800</v>
      </c>
      <c r="Y334" s="13">
        <v>198400</v>
      </c>
    </row>
    <row r="335" spans="2:25" x14ac:dyDescent="0.25">
      <c r="B335" s="2">
        <v>330</v>
      </c>
      <c r="C335" s="2">
        <v>2012</v>
      </c>
      <c r="D335" s="1">
        <v>13006</v>
      </c>
      <c r="E335" t="s">
        <v>1600</v>
      </c>
      <c r="F335" t="s">
        <v>1325</v>
      </c>
      <c r="G335" s="13">
        <v>72540100</v>
      </c>
      <c r="H335" s="13">
        <v>0</v>
      </c>
      <c r="I335" s="13">
        <v>0</v>
      </c>
      <c r="J335" s="13">
        <v>0</v>
      </c>
      <c r="K335" s="13">
        <v>0</v>
      </c>
      <c r="L335" s="13">
        <v>0</v>
      </c>
      <c r="M335" s="13">
        <v>0</v>
      </c>
      <c r="N335" s="13">
        <v>40900</v>
      </c>
      <c r="O335" s="13">
        <v>115900</v>
      </c>
      <c r="P335" s="13">
        <v>0</v>
      </c>
      <c r="Q335" s="13">
        <v>0</v>
      </c>
      <c r="R335" s="13">
        <v>12700</v>
      </c>
      <c r="S335" s="13">
        <v>169500</v>
      </c>
      <c r="T335" s="13">
        <v>40900</v>
      </c>
      <c r="U335" s="13">
        <v>115900</v>
      </c>
      <c r="V335" s="13">
        <v>0</v>
      </c>
      <c r="W335" s="13">
        <v>0</v>
      </c>
      <c r="X335" s="13">
        <v>12700</v>
      </c>
      <c r="Y335" s="13">
        <v>169500</v>
      </c>
    </row>
    <row r="336" spans="2:25" x14ac:dyDescent="0.25">
      <c r="B336" s="2">
        <v>331</v>
      </c>
      <c r="C336" s="2">
        <v>2012</v>
      </c>
      <c r="D336" s="1">
        <v>13008</v>
      </c>
      <c r="E336" t="s">
        <v>1601</v>
      </c>
      <c r="F336" t="s">
        <v>1325</v>
      </c>
      <c r="G336" s="13">
        <v>184680800</v>
      </c>
      <c r="H336" s="13">
        <v>11300</v>
      </c>
      <c r="I336" s="13">
        <v>105500</v>
      </c>
      <c r="J336" s="13">
        <v>0</v>
      </c>
      <c r="K336" s="13">
        <v>0</v>
      </c>
      <c r="L336" s="13">
        <v>3300</v>
      </c>
      <c r="M336" s="13">
        <v>120100</v>
      </c>
      <c r="N336" s="13">
        <v>789500</v>
      </c>
      <c r="O336" s="13">
        <v>2928700</v>
      </c>
      <c r="P336" s="13">
        <v>0</v>
      </c>
      <c r="Q336" s="13">
        <v>0</v>
      </c>
      <c r="R336" s="13">
        <v>366900</v>
      </c>
      <c r="S336" s="13">
        <v>4085100</v>
      </c>
      <c r="T336" s="13">
        <v>800800</v>
      </c>
      <c r="U336" s="13">
        <v>3034200</v>
      </c>
      <c r="V336" s="13">
        <v>0</v>
      </c>
      <c r="W336" s="13">
        <v>0</v>
      </c>
      <c r="X336" s="13">
        <v>370200</v>
      </c>
      <c r="Y336" s="13">
        <v>4205200</v>
      </c>
    </row>
    <row r="337" spans="2:25" x14ac:dyDescent="0.25">
      <c r="B337" s="2">
        <v>332</v>
      </c>
      <c r="C337" s="2">
        <v>2012</v>
      </c>
      <c r="D337" s="1">
        <v>13010</v>
      </c>
      <c r="E337" t="s">
        <v>1602</v>
      </c>
      <c r="F337" t="s">
        <v>1325</v>
      </c>
      <c r="G337" s="13">
        <v>124783200</v>
      </c>
      <c r="H337" s="13">
        <v>0</v>
      </c>
      <c r="I337" s="13">
        <v>0</v>
      </c>
      <c r="J337" s="13">
        <v>0</v>
      </c>
      <c r="K337" s="13">
        <v>0</v>
      </c>
      <c r="L337" s="13">
        <v>0</v>
      </c>
      <c r="M337" s="13">
        <v>0</v>
      </c>
      <c r="N337" s="13">
        <v>267800</v>
      </c>
      <c r="O337" s="13">
        <v>2378300</v>
      </c>
      <c r="P337" s="13">
        <v>0</v>
      </c>
      <c r="Q337" s="13">
        <v>-231100</v>
      </c>
      <c r="R337" s="13">
        <v>224500</v>
      </c>
      <c r="S337" s="13">
        <v>2639500</v>
      </c>
      <c r="T337" s="13">
        <v>267800</v>
      </c>
      <c r="U337" s="13">
        <v>2378300</v>
      </c>
      <c r="V337" s="13">
        <v>0</v>
      </c>
      <c r="W337" s="13">
        <v>-231100</v>
      </c>
      <c r="X337" s="13">
        <v>224500</v>
      </c>
      <c r="Y337" s="13">
        <v>2639500</v>
      </c>
    </row>
    <row r="338" spans="2:25" x14ac:dyDescent="0.25">
      <c r="B338" s="2">
        <v>333</v>
      </c>
      <c r="C338" s="2">
        <v>2012</v>
      </c>
      <c r="D338" s="1">
        <v>13012</v>
      </c>
      <c r="E338" t="s">
        <v>1603</v>
      </c>
      <c r="F338" t="s">
        <v>1325</v>
      </c>
      <c r="G338" s="13">
        <v>384550100</v>
      </c>
      <c r="H338" s="13">
        <v>1600</v>
      </c>
      <c r="I338" s="13">
        <v>66100</v>
      </c>
      <c r="J338" s="13">
        <v>0</v>
      </c>
      <c r="K338" s="13">
        <v>0</v>
      </c>
      <c r="L338" s="13">
        <v>440000</v>
      </c>
      <c r="M338" s="13">
        <v>507700</v>
      </c>
      <c r="N338" s="13">
        <v>330300</v>
      </c>
      <c r="O338" s="13">
        <v>1512000</v>
      </c>
      <c r="P338" s="13">
        <v>0</v>
      </c>
      <c r="Q338" s="13">
        <v>0</v>
      </c>
      <c r="R338" s="13">
        <v>114400</v>
      </c>
      <c r="S338" s="13">
        <v>1956700</v>
      </c>
      <c r="T338" s="13">
        <v>331900</v>
      </c>
      <c r="U338" s="13">
        <v>1578100</v>
      </c>
      <c r="V338" s="13">
        <v>0</v>
      </c>
      <c r="W338" s="13">
        <v>0</v>
      </c>
      <c r="X338" s="13">
        <v>554400</v>
      </c>
      <c r="Y338" s="13">
        <v>2464400</v>
      </c>
    </row>
    <row r="339" spans="2:25" x14ac:dyDescent="0.25">
      <c r="B339" s="2">
        <v>334</v>
      </c>
      <c r="C339" s="2">
        <v>2012</v>
      </c>
      <c r="D339" s="1">
        <v>13014</v>
      </c>
      <c r="E339" t="s">
        <v>1604</v>
      </c>
      <c r="F339" t="s">
        <v>1325</v>
      </c>
      <c r="G339" s="13">
        <v>437455400</v>
      </c>
      <c r="H339" s="13">
        <v>168900</v>
      </c>
      <c r="I339" s="13">
        <v>673000</v>
      </c>
      <c r="J339" s="13">
        <v>0</v>
      </c>
      <c r="K339" s="13">
        <v>0</v>
      </c>
      <c r="L339" s="13">
        <v>40000</v>
      </c>
      <c r="M339" s="13">
        <v>881900</v>
      </c>
      <c r="N339" s="13">
        <v>5509400</v>
      </c>
      <c r="O339" s="13">
        <v>3706600</v>
      </c>
      <c r="P339" s="13">
        <v>0</v>
      </c>
      <c r="Q339" s="13">
        <v>0</v>
      </c>
      <c r="R339" s="13">
        <v>3141700</v>
      </c>
      <c r="S339" s="13">
        <v>12357700</v>
      </c>
      <c r="T339" s="13">
        <v>5678300</v>
      </c>
      <c r="U339" s="13">
        <v>4379600</v>
      </c>
      <c r="V339" s="13">
        <v>0</v>
      </c>
      <c r="W339" s="13">
        <v>0</v>
      </c>
      <c r="X339" s="13">
        <v>3181700</v>
      </c>
      <c r="Y339" s="13">
        <v>13239600</v>
      </c>
    </row>
    <row r="340" spans="2:25" x14ac:dyDescent="0.25">
      <c r="B340" s="2">
        <v>335</v>
      </c>
      <c r="C340" s="2">
        <v>2012</v>
      </c>
      <c r="D340" s="1">
        <v>13016</v>
      </c>
      <c r="E340" t="s">
        <v>1605</v>
      </c>
      <c r="F340" t="s">
        <v>1325</v>
      </c>
      <c r="G340" s="13">
        <v>122858300</v>
      </c>
      <c r="H340" s="13">
        <v>2600</v>
      </c>
      <c r="I340" s="13">
        <v>49200</v>
      </c>
      <c r="J340" s="13">
        <v>0</v>
      </c>
      <c r="K340" s="13">
        <v>0</v>
      </c>
      <c r="L340" s="13">
        <v>600</v>
      </c>
      <c r="M340" s="13">
        <v>52400</v>
      </c>
      <c r="N340" s="13">
        <v>78800</v>
      </c>
      <c r="O340" s="13">
        <v>923800</v>
      </c>
      <c r="P340" s="13">
        <v>0</v>
      </c>
      <c r="Q340" s="13">
        <v>0</v>
      </c>
      <c r="R340" s="13">
        <v>74300</v>
      </c>
      <c r="S340" s="13">
        <v>1076900</v>
      </c>
      <c r="T340" s="13">
        <v>81400</v>
      </c>
      <c r="U340" s="13">
        <v>973000</v>
      </c>
      <c r="V340" s="13">
        <v>0</v>
      </c>
      <c r="W340" s="13">
        <v>0</v>
      </c>
      <c r="X340" s="13">
        <v>74900</v>
      </c>
      <c r="Y340" s="13">
        <v>1129300</v>
      </c>
    </row>
    <row r="341" spans="2:25" x14ac:dyDescent="0.25">
      <c r="B341" s="2">
        <v>336</v>
      </c>
      <c r="C341" s="2">
        <v>2012</v>
      </c>
      <c r="D341" s="1">
        <v>13018</v>
      </c>
      <c r="E341" t="s">
        <v>1606</v>
      </c>
      <c r="F341" t="s">
        <v>1325</v>
      </c>
      <c r="G341" s="13">
        <v>374681700</v>
      </c>
      <c r="H341" s="13">
        <v>11100</v>
      </c>
      <c r="I341" s="13">
        <v>16000</v>
      </c>
      <c r="J341" s="13">
        <v>0</v>
      </c>
      <c r="K341" s="13">
        <v>0</v>
      </c>
      <c r="L341" s="13">
        <v>29000</v>
      </c>
      <c r="M341" s="13">
        <v>56100</v>
      </c>
      <c r="N341" s="13">
        <v>522800</v>
      </c>
      <c r="O341" s="13">
        <v>5413700</v>
      </c>
      <c r="P341" s="13">
        <v>0</v>
      </c>
      <c r="Q341" s="13">
        <v>-1400</v>
      </c>
      <c r="R341" s="13">
        <v>277400</v>
      </c>
      <c r="S341" s="13">
        <v>6212500</v>
      </c>
      <c r="T341" s="13">
        <v>533900</v>
      </c>
      <c r="U341" s="13">
        <v>5429700</v>
      </c>
      <c r="V341" s="13">
        <v>0</v>
      </c>
      <c r="W341" s="13">
        <v>-1400</v>
      </c>
      <c r="X341" s="13">
        <v>306400</v>
      </c>
      <c r="Y341" s="13">
        <v>6268600</v>
      </c>
    </row>
    <row r="342" spans="2:25" x14ac:dyDescent="0.25">
      <c r="B342" s="2">
        <v>337</v>
      </c>
      <c r="C342" s="2">
        <v>2012</v>
      </c>
      <c r="D342" s="1">
        <v>13020</v>
      </c>
      <c r="E342" t="s">
        <v>1607</v>
      </c>
      <c r="F342" t="s">
        <v>1325</v>
      </c>
      <c r="G342" s="13">
        <v>225828200</v>
      </c>
      <c r="H342" s="13">
        <v>3200</v>
      </c>
      <c r="I342" s="13">
        <v>107800</v>
      </c>
      <c r="J342" s="13">
        <v>11400</v>
      </c>
      <c r="K342" s="13">
        <v>0</v>
      </c>
      <c r="L342" s="13">
        <v>5000</v>
      </c>
      <c r="M342" s="13">
        <v>127400</v>
      </c>
      <c r="N342" s="13">
        <v>84100</v>
      </c>
      <c r="O342" s="13">
        <v>126500</v>
      </c>
      <c r="P342" s="13">
        <v>0</v>
      </c>
      <c r="Q342" s="13">
        <v>-60000</v>
      </c>
      <c r="R342" s="13">
        <v>33300</v>
      </c>
      <c r="S342" s="13">
        <v>183900</v>
      </c>
      <c r="T342" s="13">
        <v>87300</v>
      </c>
      <c r="U342" s="13">
        <v>234300</v>
      </c>
      <c r="V342" s="13">
        <v>11400</v>
      </c>
      <c r="W342" s="13">
        <v>-60000</v>
      </c>
      <c r="X342" s="13">
        <v>38300</v>
      </c>
      <c r="Y342" s="13">
        <v>311300</v>
      </c>
    </row>
    <row r="343" spans="2:25" x14ac:dyDescent="0.25">
      <c r="B343" s="2">
        <v>338</v>
      </c>
      <c r="C343" s="2">
        <v>2012</v>
      </c>
      <c r="D343" s="1">
        <v>13022</v>
      </c>
      <c r="E343" t="s">
        <v>1608</v>
      </c>
      <c r="F343" t="s">
        <v>1325</v>
      </c>
      <c r="G343" s="13">
        <v>115302600</v>
      </c>
      <c r="H343" s="13">
        <v>0</v>
      </c>
      <c r="I343" s="13">
        <v>0</v>
      </c>
      <c r="J343" s="13">
        <v>0</v>
      </c>
      <c r="K343" s="13">
        <v>0</v>
      </c>
      <c r="L343" s="13">
        <v>0</v>
      </c>
      <c r="M343" s="13">
        <v>0</v>
      </c>
      <c r="N343" s="13">
        <v>3000</v>
      </c>
      <c r="O343" s="13">
        <v>299200</v>
      </c>
      <c r="P343" s="13">
        <v>0</v>
      </c>
      <c r="Q343" s="13">
        <v>0</v>
      </c>
      <c r="R343" s="13">
        <v>21400</v>
      </c>
      <c r="S343" s="13">
        <v>323600</v>
      </c>
      <c r="T343" s="13">
        <v>3000</v>
      </c>
      <c r="U343" s="13">
        <v>299200</v>
      </c>
      <c r="V343" s="13">
        <v>0</v>
      </c>
      <c r="W343" s="13">
        <v>0</v>
      </c>
      <c r="X343" s="13">
        <v>21400</v>
      </c>
      <c r="Y343" s="13">
        <v>323600</v>
      </c>
    </row>
    <row r="344" spans="2:25" x14ac:dyDescent="0.25">
      <c r="B344" s="2">
        <v>339</v>
      </c>
      <c r="C344" s="2">
        <v>2012</v>
      </c>
      <c r="D344" s="1">
        <v>13024</v>
      </c>
      <c r="E344" t="s">
        <v>1609</v>
      </c>
      <c r="F344" t="s">
        <v>1325</v>
      </c>
      <c r="G344" s="13">
        <v>165771600</v>
      </c>
      <c r="H344" s="13">
        <v>3300</v>
      </c>
      <c r="I344" s="13">
        <v>260600</v>
      </c>
      <c r="J344" s="13">
        <v>0</v>
      </c>
      <c r="K344" s="13">
        <v>0</v>
      </c>
      <c r="L344" s="13">
        <v>3800</v>
      </c>
      <c r="M344" s="13">
        <v>267700</v>
      </c>
      <c r="N344" s="13">
        <v>95600</v>
      </c>
      <c r="O344" s="13">
        <v>234800</v>
      </c>
      <c r="P344" s="13">
        <v>0</v>
      </c>
      <c r="Q344" s="13">
        <v>154100</v>
      </c>
      <c r="R344" s="13">
        <v>53700</v>
      </c>
      <c r="S344" s="13">
        <v>538200</v>
      </c>
      <c r="T344" s="13">
        <v>98900</v>
      </c>
      <c r="U344" s="13">
        <v>495400</v>
      </c>
      <c r="V344" s="13">
        <v>0</v>
      </c>
      <c r="W344" s="13">
        <v>154100</v>
      </c>
      <c r="X344" s="13">
        <v>57500</v>
      </c>
      <c r="Y344" s="13">
        <v>805900</v>
      </c>
    </row>
    <row r="345" spans="2:25" x14ac:dyDescent="0.25">
      <c r="B345" s="2">
        <v>340</v>
      </c>
      <c r="C345" s="2">
        <v>2012</v>
      </c>
      <c r="D345" s="1">
        <v>13026</v>
      </c>
      <c r="E345" t="s">
        <v>1610</v>
      </c>
      <c r="F345" t="s">
        <v>1325</v>
      </c>
      <c r="G345" s="13">
        <v>188489800</v>
      </c>
      <c r="H345" s="13">
        <v>20600</v>
      </c>
      <c r="I345" s="13">
        <v>147500</v>
      </c>
      <c r="J345" s="13">
        <v>0</v>
      </c>
      <c r="K345" s="13">
        <v>0</v>
      </c>
      <c r="L345" s="13">
        <v>1400</v>
      </c>
      <c r="M345" s="13">
        <v>169500</v>
      </c>
      <c r="N345" s="13">
        <v>61500</v>
      </c>
      <c r="O345" s="13">
        <v>291200</v>
      </c>
      <c r="P345" s="13">
        <v>0</v>
      </c>
      <c r="Q345" s="13">
        <v>0</v>
      </c>
      <c r="R345" s="13">
        <v>153800</v>
      </c>
      <c r="S345" s="13">
        <v>506500</v>
      </c>
      <c r="T345" s="13">
        <v>82100</v>
      </c>
      <c r="U345" s="13">
        <v>438700</v>
      </c>
      <c r="V345" s="13">
        <v>0</v>
      </c>
      <c r="W345" s="13">
        <v>0</v>
      </c>
      <c r="X345" s="13">
        <v>155200</v>
      </c>
      <c r="Y345" s="13">
        <v>676000</v>
      </c>
    </row>
    <row r="346" spans="2:25" x14ac:dyDescent="0.25">
      <c r="B346" s="2">
        <v>341</v>
      </c>
      <c r="C346" s="2">
        <v>2012</v>
      </c>
      <c r="D346" s="1">
        <v>13028</v>
      </c>
      <c r="E346" t="s">
        <v>1611</v>
      </c>
      <c r="F346" t="s">
        <v>1325</v>
      </c>
      <c r="G346" s="13">
        <v>635025400</v>
      </c>
      <c r="H346" s="13">
        <v>2700</v>
      </c>
      <c r="I346" s="13">
        <v>37400</v>
      </c>
      <c r="J346" s="13">
        <v>0</v>
      </c>
      <c r="K346" s="13">
        <v>0</v>
      </c>
      <c r="L346" s="13">
        <v>4400</v>
      </c>
      <c r="M346" s="13">
        <v>44500</v>
      </c>
      <c r="N346" s="13">
        <v>538300</v>
      </c>
      <c r="O346" s="13">
        <v>589300</v>
      </c>
      <c r="P346" s="13">
        <v>50900</v>
      </c>
      <c r="Q346" s="13">
        <v>-573500</v>
      </c>
      <c r="R346" s="13">
        <v>104200</v>
      </c>
      <c r="S346" s="13">
        <v>709200</v>
      </c>
      <c r="T346" s="13">
        <v>541000</v>
      </c>
      <c r="U346" s="13">
        <v>626700</v>
      </c>
      <c r="V346" s="13">
        <v>50900</v>
      </c>
      <c r="W346" s="13">
        <v>-573500</v>
      </c>
      <c r="X346" s="13">
        <v>108600</v>
      </c>
      <c r="Y346" s="13">
        <v>753700</v>
      </c>
    </row>
    <row r="347" spans="2:25" x14ac:dyDescent="0.25">
      <c r="B347" s="2">
        <v>342</v>
      </c>
      <c r="C347" s="2">
        <v>2012</v>
      </c>
      <c r="D347" s="1">
        <v>13032</v>
      </c>
      <c r="E347" t="s">
        <v>1612</v>
      </c>
      <c r="F347" t="s">
        <v>1325</v>
      </c>
      <c r="G347" s="13">
        <v>390653400</v>
      </c>
      <c r="H347" s="13">
        <v>265200</v>
      </c>
      <c r="I347" s="13">
        <v>85100</v>
      </c>
      <c r="J347" s="13">
        <v>0</v>
      </c>
      <c r="K347" s="13">
        <v>0</v>
      </c>
      <c r="L347" s="13">
        <v>320500</v>
      </c>
      <c r="M347" s="13">
        <v>670800</v>
      </c>
      <c r="N347" s="13">
        <v>8997800</v>
      </c>
      <c r="O347" s="13">
        <v>6635500</v>
      </c>
      <c r="P347" s="13">
        <v>7300</v>
      </c>
      <c r="Q347" s="13">
        <v>0</v>
      </c>
      <c r="R347" s="13">
        <v>4990000</v>
      </c>
      <c r="S347" s="13">
        <v>20630600</v>
      </c>
      <c r="T347" s="13">
        <v>9263000</v>
      </c>
      <c r="U347" s="13">
        <v>6720600</v>
      </c>
      <c r="V347" s="13">
        <v>7300</v>
      </c>
      <c r="W347" s="13">
        <v>0</v>
      </c>
      <c r="X347" s="13">
        <v>5310500</v>
      </c>
      <c r="Y347" s="13">
        <v>21301400</v>
      </c>
    </row>
    <row r="348" spans="2:25" x14ac:dyDescent="0.25">
      <c r="B348" s="2">
        <v>343</v>
      </c>
      <c r="C348" s="2">
        <v>2012</v>
      </c>
      <c r="D348" s="1">
        <v>13034</v>
      </c>
      <c r="E348" t="s">
        <v>1613</v>
      </c>
      <c r="F348" t="s">
        <v>1325</v>
      </c>
      <c r="G348" s="13">
        <v>113245400</v>
      </c>
      <c r="H348" s="13">
        <v>100</v>
      </c>
      <c r="I348" s="13">
        <v>40800</v>
      </c>
      <c r="J348" s="13">
        <v>0</v>
      </c>
      <c r="K348" s="13">
        <v>0</v>
      </c>
      <c r="L348" s="13">
        <v>1600</v>
      </c>
      <c r="M348" s="13">
        <v>42500</v>
      </c>
      <c r="N348" s="13">
        <v>76900</v>
      </c>
      <c r="O348" s="13">
        <v>277800</v>
      </c>
      <c r="P348" s="13">
        <v>5500</v>
      </c>
      <c r="Q348" s="13">
        <v>55400</v>
      </c>
      <c r="R348" s="13">
        <v>42300</v>
      </c>
      <c r="S348" s="13">
        <v>457900</v>
      </c>
      <c r="T348" s="13">
        <v>77000</v>
      </c>
      <c r="U348" s="13">
        <v>318600</v>
      </c>
      <c r="V348" s="13">
        <v>5500</v>
      </c>
      <c r="W348" s="13">
        <v>55400</v>
      </c>
      <c r="X348" s="13">
        <v>43900</v>
      </c>
      <c r="Y348" s="13">
        <v>500400</v>
      </c>
    </row>
    <row r="349" spans="2:25" x14ac:dyDescent="0.25">
      <c r="B349" s="2">
        <v>344</v>
      </c>
      <c r="C349" s="2">
        <v>2012</v>
      </c>
      <c r="D349" s="1">
        <v>13036</v>
      </c>
      <c r="E349" t="s">
        <v>1614</v>
      </c>
      <c r="F349" t="s">
        <v>1325</v>
      </c>
      <c r="G349" s="13">
        <v>135364500</v>
      </c>
      <c r="H349" s="13">
        <v>0</v>
      </c>
      <c r="I349" s="13">
        <v>1000</v>
      </c>
      <c r="J349" s="13">
        <v>0</v>
      </c>
      <c r="K349" s="13">
        <v>0</v>
      </c>
      <c r="L349" s="13">
        <v>100</v>
      </c>
      <c r="M349" s="13">
        <v>1100</v>
      </c>
      <c r="N349" s="13">
        <v>82000</v>
      </c>
      <c r="O349" s="13">
        <v>627600</v>
      </c>
      <c r="P349" s="13">
        <v>0</v>
      </c>
      <c r="Q349" s="13">
        <v>46400</v>
      </c>
      <c r="R349" s="13">
        <v>211400</v>
      </c>
      <c r="S349" s="13">
        <v>967400</v>
      </c>
      <c r="T349" s="13">
        <v>82000</v>
      </c>
      <c r="U349" s="13">
        <v>628600</v>
      </c>
      <c r="V349" s="13">
        <v>0</v>
      </c>
      <c r="W349" s="13">
        <v>46400</v>
      </c>
      <c r="X349" s="13">
        <v>211500</v>
      </c>
      <c r="Y349" s="13">
        <v>968500</v>
      </c>
    </row>
    <row r="350" spans="2:25" x14ac:dyDescent="0.25">
      <c r="B350" s="2">
        <v>345</v>
      </c>
      <c r="C350" s="2">
        <v>2012</v>
      </c>
      <c r="D350" s="1">
        <v>13038</v>
      </c>
      <c r="E350" t="s">
        <v>1615</v>
      </c>
      <c r="F350" t="s">
        <v>1325</v>
      </c>
      <c r="G350" s="13">
        <v>1029465800</v>
      </c>
      <c r="H350" s="13">
        <v>49500</v>
      </c>
      <c r="I350" s="13">
        <v>914400</v>
      </c>
      <c r="J350" s="13">
        <v>0</v>
      </c>
      <c r="K350" s="13">
        <v>0</v>
      </c>
      <c r="L350" s="13">
        <v>85200</v>
      </c>
      <c r="M350" s="13">
        <v>1049100</v>
      </c>
      <c r="N350" s="13">
        <v>1347600</v>
      </c>
      <c r="O350" s="13">
        <v>3961000</v>
      </c>
      <c r="P350" s="13">
        <v>0</v>
      </c>
      <c r="Q350" s="13">
        <v>-153700</v>
      </c>
      <c r="R350" s="13">
        <v>830300</v>
      </c>
      <c r="S350" s="13">
        <v>5985200</v>
      </c>
      <c r="T350" s="13">
        <v>1397100</v>
      </c>
      <c r="U350" s="13">
        <v>4875400</v>
      </c>
      <c r="V350" s="13">
        <v>0</v>
      </c>
      <c r="W350" s="13">
        <v>-153700</v>
      </c>
      <c r="X350" s="13">
        <v>915500</v>
      </c>
      <c r="Y350" s="13">
        <v>7034300</v>
      </c>
    </row>
    <row r="351" spans="2:25" x14ac:dyDescent="0.25">
      <c r="B351" s="2">
        <v>346</v>
      </c>
      <c r="C351" s="2">
        <v>2012</v>
      </c>
      <c r="D351" s="1">
        <v>13040</v>
      </c>
      <c r="E351" t="s">
        <v>1616</v>
      </c>
      <c r="F351" t="s">
        <v>1325</v>
      </c>
      <c r="G351" s="13">
        <v>123712000</v>
      </c>
      <c r="H351" s="13">
        <v>5800</v>
      </c>
      <c r="I351" s="13">
        <v>34400</v>
      </c>
      <c r="J351" s="13">
        <v>0</v>
      </c>
      <c r="K351" s="13">
        <v>0</v>
      </c>
      <c r="L351" s="13">
        <v>16100</v>
      </c>
      <c r="M351" s="13">
        <v>56300</v>
      </c>
      <c r="N351" s="13">
        <v>109300</v>
      </c>
      <c r="O351" s="13">
        <v>403100</v>
      </c>
      <c r="P351" s="13">
        <v>0</v>
      </c>
      <c r="Q351" s="13">
        <v>-102900</v>
      </c>
      <c r="R351" s="13">
        <v>43300</v>
      </c>
      <c r="S351" s="13">
        <v>452800</v>
      </c>
      <c r="T351" s="13">
        <v>115100</v>
      </c>
      <c r="U351" s="13">
        <v>437500</v>
      </c>
      <c r="V351" s="13">
        <v>0</v>
      </c>
      <c r="W351" s="13">
        <v>-102900</v>
      </c>
      <c r="X351" s="13">
        <v>59400</v>
      </c>
      <c r="Y351" s="13">
        <v>509100</v>
      </c>
    </row>
    <row r="352" spans="2:25" x14ac:dyDescent="0.25">
      <c r="B352" s="2">
        <v>347</v>
      </c>
      <c r="C352" s="2">
        <v>2012</v>
      </c>
      <c r="D352" s="1">
        <v>13042</v>
      </c>
      <c r="E352" t="s">
        <v>1617</v>
      </c>
      <c r="F352" t="s">
        <v>1325</v>
      </c>
      <c r="G352" s="13">
        <v>358439200</v>
      </c>
      <c r="H352" s="13">
        <v>0</v>
      </c>
      <c r="I352" s="13">
        <v>1500</v>
      </c>
      <c r="J352" s="13">
        <v>0</v>
      </c>
      <c r="K352" s="13">
        <v>0</v>
      </c>
      <c r="L352" s="13">
        <v>2200</v>
      </c>
      <c r="M352" s="13">
        <v>3700</v>
      </c>
      <c r="N352" s="13">
        <v>261200</v>
      </c>
      <c r="O352" s="13">
        <v>949900</v>
      </c>
      <c r="P352" s="13">
        <v>0</v>
      </c>
      <c r="Q352" s="13">
        <v>3800</v>
      </c>
      <c r="R352" s="13">
        <v>81300</v>
      </c>
      <c r="S352" s="13">
        <v>1296200</v>
      </c>
      <c r="T352" s="13">
        <v>261200</v>
      </c>
      <c r="U352" s="13">
        <v>951400</v>
      </c>
      <c r="V352" s="13">
        <v>0</v>
      </c>
      <c r="W352" s="13">
        <v>3800</v>
      </c>
      <c r="X352" s="13">
        <v>83500</v>
      </c>
      <c r="Y352" s="13">
        <v>1299900</v>
      </c>
    </row>
    <row r="353" spans="2:25" x14ac:dyDescent="0.25">
      <c r="B353" s="2">
        <v>348</v>
      </c>
      <c r="C353" s="2">
        <v>2012</v>
      </c>
      <c r="D353" s="1">
        <v>13044</v>
      </c>
      <c r="E353" t="s">
        <v>1618</v>
      </c>
      <c r="F353" t="s">
        <v>1325</v>
      </c>
      <c r="G353" s="13">
        <v>77630800</v>
      </c>
      <c r="H353" s="13">
        <v>200</v>
      </c>
      <c r="I353" s="13">
        <v>1500</v>
      </c>
      <c r="J353" s="13">
        <v>0</v>
      </c>
      <c r="K353" s="13">
        <v>0</v>
      </c>
      <c r="L353" s="13">
        <v>1400</v>
      </c>
      <c r="M353" s="13">
        <v>3100</v>
      </c>
      <c r="N353" s="13">
        <v>5200</v>
      </c>
      <c r="O353" s="13">
        <v>194100</v>
      </c>
      <c r="P353" s="13">
        <v>0</v>
      </c>
      <c r="Q353" s="13">
        <v>-100</v>
      </c>
      <c r="R353" s="13">
        <v>15800</v>
      </c>
      <c r="S353" s="13">
        <v>215000</v>
      </c>
      <c r="T353" s="13">
        <v>5400</v>
      </c>
      <c r="U353" s="13">
        <v>195600</v>
      </c>
      <c r="V353" s="13">
        <v>0</v>
      </c>
      <c r="W353" s="13">
        <v>-100</v>
      </c>
      <c r="X353" s="13">
        <v>17200</v>
      </c>
      <c r="Y353" s="13">
        <v>218100</v>
      </c>
    </row>
    <row r="354" spans="2:25" x14ac:dyDescent="0.25">
      <c r="B354" s="2">
        <v>349</v>
      </c>
      <c r="C354" s="2">
        <v>2012</v>
      </c>
      <c r="D354" s="1">
        <v>13046</v>
      </c>
      <c r="E354" t="s">
        <v>1619</v>
      </c>
      <c r="F354" t="s">
        <v>1325</v>
      </c>
      <c r="G354" s="13">
        <v>435841700</v>
      </c>
      <c r="H354" s="13">
        <v>3200</v>
      </c>
      <c r="I354" s="13">
        <v>4200</v>
      </c>
      <c r="J354" s="13">
        <v>0</v>
      </c>
      <c r="K354" s="13">
        <v>0</v>
      </c>
      <c r="L354" s="13">
        <v>500</v>
      </c>
      <c r="M354" s="13">
        <v>7900</v>
      </c>
      <c r="N354" s="13">
        <v>554300</v>
      </c>
      <c r="O354" s="13">
        <v>1953000</v>
      </c>
      <c r="P354" s="13">
        <v>0</v>
      </c>
      <c r="Q354" s="13">
        <v>0</v>
      </c>
      <c r="R354" s="13">
        <v>197900</v>
      </c>
      <c r="S354" s="13">
        <v>2705200</v>
      </c>
      <c r="T354" s="13">
        <v>557500</v>
      </c>
      <c r="U354" s="13">
        <v>1957200</v>
      </c>
      <c r="V354" s="13">
        <v>0</v>
      </c>
      <c r="W354" s="13">
        <v>0</v>
      </c>
      <c r="X354" s="13">
        <v>198400</v>
      </c>
      <c r="Y354" s="13">
        <v>2713100</v>
      </c>
    </row>
    <row r="355" spans="2:25" x14ac:dyDescent="0.25">
      <c r="B355" s="2">
        <v>350</v>
      </c>
      <c r="C355" s="2">
        <v>2012</v>
      </c>
      <c r="D355" s="1">
        <v>13048</v>
      </c>
      <c r="E355" t="s">
        <v>1620</v>
      </c>
      <c r="F355" t="s">
        <v>1325</v>
      </c>
      <c r="G355" s="13">
        <v>84682100</v>
      </c>
      <c r="H355" s="13">
        <v>0</v>
      </c>
      <c r="I355" s="13">
        <v>0</v>
      </c>
      <c r="J355" s="13">
        <v>0</v>
      </c>
      <c r="K355" s="13">
        <v>0</v>
      </c>
      <c r="L355" s="13">
        <v>0</v>
      </c>
      <c r="M355" s="13">
        <v>0</v>
      </c>
      <c r="N355" s="13">
        <v>20200</v>
      </c>
      <c r="O355" s="13">
        <v>78100</v>
      </c>
      <c r="P355" s="13">
        <v>0</v>
      </c>
      <c r="Q355" s="13">
        <v>0</v>
      </c>
      <c r="R355" s="13">
        <v>79100</v>
      </c>
      <c r="S355" s="13">
        <v>177400</v>
      </c>
      <c r="T355" s="13">
        <v>20200</v>
      </c>
      <c r="U355" s="13">
        <v>78100</v>
      </c>
      <c r="V355" s="13">
        <v>0</v>
      </c>
      <c r="W355" s="13">
        <v>0</v>
      </c>
      <c r="X355" s="13">
        <v>79100</v>
      </c>
      <c r="Y355" s="13">
        <v>177400</v>
      </c>
    </row>
    <row r="356" spans="2:25" x14ac:dyDescent="0.25">
      <c r="B356" s="2">
        <v>351</v>
      </c>
      <c r="C356" s="2">
        <v>2012</v>
      </c>
      <c r="D356" s="1">
        <v>13050</v>
      </c>
      <c r="E356" t="s">
        <v>1621</v>
      </c>
      <c r="F356" t="s">
        <v>1325</v>
      </c>
      <c r="G356" s="13">
        <v>203723300</v>
      </c>
      <c r="H356" s="13">
        <v>203500</v>
      </c>
      <c r="I356" s="13">
        <v>219500</v>
      </c>
      <c r="J356" s="13">
        <v>0</v>
      </c>
      <c r="K356" s="13">
        <v>0</v>
      </c>
      <c r="L356" s="13">
        <v>284700</v>
      </c>
      <c r="M356" s="13">
        <v>707700</v>
      </c>
      <c r="N356" s="13">
        <v>220200</v>
      </c>
      <c r="O356" s="13">
        <v>47600</v>
      </c>
      <c r="P356" s="13">
        <v>0</v>
      </c>
      <c r="Q356" s="13">
        <v>0</v>
      </c>
      <c r="R356" s="13">
        <v>374300</v>
      </c>
      <c r="S356" s="13">
        <v>642100</v>
      </c>
      <c r="T356" s="13">
        <v>423700</v>
      </c>
      <c r="U356" s="13">
        <v>267100</v>
      </c>
      <c r="V356" s="13">
        <v>0</v>
      </c>
      <c r="W356" s="13">
        <v>0</v>
      </c>
      <c r="X356" s="13">
        <v>659000</v>
      </c>
      <c r="Y356" s="13">
        <v>1349800</v>
      </c>
    </row>
    <row r="357" spans="2:25" x14ac:dyDescent="0.25">
      <c r="B357" s="2">
        <v>352</v>
      </c>
      <c r="C357" s="2">
        <v>2012</v>
      </c>
      <c r="D357" s="1">
        <v>13052</v>
      </c>
      <c r="E357" t="s">
        <v>1622</v>
      </c>
      <c r="F357" t="s">
        <v>1325</v>
      </c>
      <c r="G357" s="13">
        <v>239182400</v>
      </c>
      <c r="H357" s="13">
        <v>0</v>
      </c>
      <c r="I357" s="13">
        <v>0</v>
      </c>
      <c r="J357" s="13">
        <v>0</v>
      </c>
      <c r="K357" s="13">
        <v>0</v>
      </c>
      <c r="L357" s="13">
        <v>0</v>
      </c>
      <c r="M357" s="13">
        <v>0</v>
      </c>
      <c r="N357" s="13">
        <v>227300</v>
      </c>
      <c r="O357" s="13">
        <v>1113800</v>
      </c>
      <c r="P357" s="13">
        <v>0</v>
      </c>
      <c r="Q357" s="13">
        <v>0</v>
      </c>
      <c r="R357" s="13">
        <v>98700</v>
      </c>
      <c r="S357" s="13">
        <v>1439800</v>
      </c>
      <c r="T357" s="13">
        <v>227300</v>
      </c>
      <c r="U357" s="13">
        <v>1113800</v>
      </c>
      <c r="V357" s="13">
        <v>0</v>
      </c>
      <c r="W357" s="13">
        <v>0</v>
      </c>
      <c r="X357" s="13">
        <v>98700</v>
      </c>
      <c r="Y357" s="13">
        <v>1439800</v>
      </c>
    </row>
    <row r="358" spans="2:25" x14ac:dyDescent="0.25">
      <c r="B358" s="2">
        <v>353</v>
      </c>
      <c r="C358" s="2">
        <v>2012</v>
      </c>
      <c r="D358" s="1">
        <v>13054</v>
      </c>
      <c r="E358" t="s">
        <v>1623</v>
      </c>
      <c r="F358" t="s">
        <v>1325</v>
      </c>
      <c r="G358" s="13">
        <v>284518600</v>
      </c>
      <c r="H358" s="13">
        <v>0</v>
      </c>
      <c r="I358" s="13">
        <v>0</v>
      </c>
      <c r="J358" s="13">
        <v>0</v>
      </c>
      <c r="K358" s="13">
        <v>0</v>
      </c>
      <c r="L358" s="13">
        <v>0</v>
      </c>
      <c r="M358" s="13">
        <v>0</v>
      </c>
      <c r="N358" s="13">
        <v>182500</v>
      </c>
      <c r="O358" s="13">
        <v>452800</v>
      </c>
      <c r="P358" s="13">
        <v>0</v>
      </c>
      <c r="Q358" s="13">
        <v>0</v>
      </c>
      <c r="R358" s="13">
        <v>69300</v>
      </c>
      <c r="S358" s="13">
        <v>704600</v>
      </c>
      <c r="T358" s="13">
        <v>182500</v>
      </c>
      <c r="U358" s="13">
        <v>452800</v>
      </c>
      <c r="V358" s="13">
        <v>0</v>
      </c>
      <c r="W358" s="13">
        <v>0</v>
      </c>
      <c r="X358" s="13">
        <v>69300</v>
      </c>
      <c r="Y358" s="13">
        <v>704600</v>
      </c>
    </row>
    <row r="359" spans="2:25" x14ac:dyDescent="0.25">
      <c r="B359" s="2">
        <v>354</v>
      </c>
      <c r="C359" s="2">
        <v>2012</v>
      </c>
      <c r="D359" s="1">
        <v>13056</v>
      </c>
      <c r="E359" t="s">
        <v>1624</v>
      </c>
      <c r="F359" t="s">
        <v>1325</v>
      </c>
      <c r="G359" s="13">
        <v>384005800</v>
      </c>
      <c r="H359" s="13">
        <v>6900</v>
      </c>
      <c r="I359" s="13">
        <v>70400</v>
      </c>
      <c r="J359" s="13">
        <v>0</v>
      </c>
      <c r="K359" s="13">
        <v>0</v>
      </c>
      <c r="L359" s="13">
        <v>600</v>
      </c>
      <c r="M359" s="13">
        <v>77900</v>
      </c>
      <c r="N359" s="13">
        <v>638400</v>
      </c>
      <c r="O359" s="13">
        <v>2227700</v>
      </c>
      <c r="P359" s="13">
        <v>0</v>
      </c>
      <c r="Q359" s="13">
        <v>0</v>
      </c>
      <c r="R359" s="13">
        <v>563300</v>
      </c>
      <c r="S359" s="13">
        <v>3429400</v>
      </c>
      <c r="T359" s="13">
        <v>645300</v>
      </c>
      <c r="U359" s="13">
        <v>2298100</v>
      </c>
      <c r="V359" s="13">
        <v>0</v>
      </c>
      <c r="W359" s="13">
        <v>0</v>
      </c>
      <c r="X359" s="13">
        <v>563900</v>
      </c>
      <c r="Y359" s="13">
        <v>3507300</v>
      </c>
    </row>
    <row r="360" spans="2:25" x14ac:dyDescent="0.25">
      <c r="B360" s="2">
        <v>355</v>
      </c>
      <c r="C360" s="2">
        <v>2012</v>
      </c>
      <c r="D360" s="1">
        <v>13058</v>
      </c>
      <c r="E360" t="s">
        <v>1625</v>
      </c>
      <c r="F360" t="s">
        <v>1325</v>
      </c>
      <c r="G360" s="13">
        <v>249567000</v>
      </c>
      <c r="H360" s="13">
        <v>2300</v>
      </c>
      <c r="I360" s="13">
        <v>0</v>
      </c>
      <c r="J360" s="13">
        <v>0</v>
      </c>
      <c r="K360" s="13">
        <v>0</v>
      </c>
      <c r="L360" s="13">
        <v>900</v>
      </c>
      <c r="M360" s="13">
        <v>3200</v>
      </c>
      <c r="N360" s="13">
        <v>490700</v>
      </c>
      <c r="O360" s="13">
        <v>2127900</v>
      </c>
      <c r="P360" s="13">
        <v>0</v>
      </c>
      <c r="Q360" s="13">
        <v>0</v>
      </c>
      <c r="R360" s="13">
        <v>685000</v>
      </c>
      <c r="S360" s="13">
        <v>3303600</v>
      </c>
      <c r="T360" s="13">
        <v>493000</v>
      </c>
      <c r="U360" s="13">
        <v>2127900</v>
      </c>
      <c r="V360" s="13">
        <v>0</v>
      </c>
      <c r="W360" s="13">
        <v>0</v>
      </c>
      <c r="X360" s="13">
        <v>685900</v>
      </c>
      <c r="Y360" s="13">
        <v>3306800</v>
      </c>
    </row>
    <row r="361" spans="2:25" x14ac:dyDescent="0.25">
      <c r="B361" s="2">
        <v>356</v>
      </c>
      <c r="C361" s="2">
        <v>2012</v>
      </c>
      <c r="D361" s="1">
        <v>13060</v>
      </c>
      <c r="E361" t="s">
        <v>1626</v>
      </c>
      <c r="F361" t="s">
        <v>1325</v>
      </c>
      <c r="G361" s="13">
        <v>137662100</v>
      </c>
      <c r="H361" s="13">
        <v>400</v>
      </c>
      <c r="I361" s="13">
        <v>300</v>
      </c>
      <c r="J361" s="13">
        <v>0</v>
      </c>
      <c r="K361" s="13">
        <v>0</v>
      </c>
      <c r="L361" s="13">
        <v>500</v>
      </c>
      <c r="M361" s="13">
        <v>1200</v>
      </c>
      <c r="N361" s="13">
        <v>113100</v>
      </c>
      <c r="O361" s="13">
        <v>504600</v>
      </c>
      <c r="P361" s="13">
        <v>0</v>
      </c>
      <c r="Q361" s="13">
        <v>-110100</v>
      </c>
      <c r="R361" s="13">
        <v>7600</v>
      </c>
      <c r="S361" s="13">
        <v>515200</v>
      </c>
      <c r="T361" s="13">
        <v>113500</v>
      </c>
      <c r="U361" s="13">
        <v>504900</v>
      </c>
      <c r="V361" s="13">
        <v>0</v>
      </c>
      <c r="W361" s="13">
        <v>-110100</v>
      </c>
      <c r="X361" s="13">
        <v>8100</v>
      </c>
      <c r="Y361" s="13">
        <v>516400</v>
      </c>
    </row>
    <row r="362" spans="2:25" x14ac:dyDescent="0.25">
      <c r="B362" s="2">
        <v>357</v>
      </c>
      <c r="C362" s="2">
        <v>2012</v>
      </c>
      <c r="D362" s="1">
        <v>13062</v>
      </c>
      <c r="E362" t="s">
        <v>1627</v>
      </c>
      <c r="F362" t="s">
        <v>1325</v>
      </c>
      <c r="G362" s="13">
        <v>275817600</v>
      </c>
      <c r="H362" s="13">
        <v>4600</v>
      </c>
      <c r="I362" s="13">
        <v>21200</v>
      </c>
      <c r="J362" s="13">
        <v>0</v>
      </c>
      <c r="K362" s="13">
        <v>0</v>
      </c>
      <c r="L362" s="13">
        <v>14700</v>
      </c>
      <c r="M362" s="13">
        <v>40500</v>
      </c>
      <c r="N362" s="13">
        <v>192500</v>
      </c>
      <c r="O362" s="13">
        <v>1497000</v>
      </c>
      <c r="P362" s="13">
        <v>0</v>
      </c>
      <c r="Q362" s="13">
        <v>100</v>
      </c>
      <c r="R362" s="13">
        <v>115900</v>
      </c>
      <c r="S362" s="13">
        <v>1805500</v>
      </c>
      <c r="T362" s="13">
        <v>197100</v>
      </c>
      <c r="U362" s="13">
        <v>1518200</v>
      </c>
      <c r="V362" s="13">
        <v>0</v>
      </c>
      <c r="W362" s="13">
        <v>100</v>
      </c>
      <c r="X362" s="13">
        <v>130600</v>
      </c>
      <c r="Y362" s="13">
        <v>1846000</v>
      </c>
    </row>
    <row r="363" spans="2:25" x14ac:dyDescent="0.25">
      <c r="B363" s="2">
        <v>358</v>
      </c>
      <c r="C363" s="2">
        <v>2012</v>
      </c>
      <c r="D363" s="1">
        <v>13064</v>
      </c>
      <c r="E363" t="s">
        <v>1628</v>
      </c>
      <c r="F363" t="s">
        <v>1325</v>
      </c>
      <c r="G363" s="13">
        <v>219726300</v>
      </c>
      <c r="H363" s="13">
        <v>17900</v>
      </c>
      <c r="I363" s="13">
        <v>66900</v>
      </c>
      <c r="J363" s="13">
        <v>0</v>
      </c>
      <c r="K363" s="13">
        <v>0</v>
      </c>
      <c r="L363" s="13">
        <v>35900</v>
      </c>
      <c r="M363" s="13">
        <v>120700</v>
      </c>
      <c r="N363" s="13">
        <v>1048000</v>
      </c>
      <c r="O363" s="13">
        <v>8957600</v>
      </c>
      <c r="P363" s="13">
        <v>500</v>
      </c>
      <c r="Q363" s="13">
        <v>276800</v>
      </c>
      <c r="R363" s="13">
        <v>91000</v>
      </c>
      <c r="S363" s="13">
        <v>10373900</v>
      </c>
      <c r="T363" s="13">
        <v>1065900</v>
      </c>
      <c r="U363" s="13">
        <v>9024500</v>
      </c>
      <c r="V363" s="13">
        <v>500</v>
      </c>
      <c r="W363" s="13">
        <v>276800</v>
      </c>
      <c r="X363" s="13">
        <v>126900</v>
      </c>
      <c r="Y363" s="13">
        <v>10494600</v>
      </c>
    </row>
    <row r="364" spans="2:25" x14ac:dyDescent="0.25">
      <c r="B364" s="2">
        <v>359</v>
      </c>
      <c r="C364" s="2">
        <v>2012</v>
      </c>
      <c r="D364" s="1">
        <v>13066</v>
      </c>
      <c r="E364" t="s">
        <v>1629</v>
      </c>
      <c r="F364" t="s">
        <v>1325</v>
      </c>
      <c r="G364" s="13">
        <v>757604200</v>
      </c>
      <c r="H364" s="13">
        <v>199900</v>
      </c>
      <c r="I364" s="13">
        <v>506000</v>
      </c>
      <c r="J364" s="13">
        <v>0</v>
      </c>
      <c r="K364" s="13">
        <v>0</v>
      </c>
      <c r="L364" s="13">
        <v>85600</v>
      </c>
      <c r="M364" s="13">
        <v>791500</v>
      </c>
      <c r="N364" s="13">
        <v>1069300</v>
      </c>
      <c r="O364" s="13">
        <v>4086200</v>
      </c>
      <c r="P364" s="13">
        <v>0</v>
      </c>
      <c r="Q364" s="13">
        <v>0</v>
      </c>
      <c r="R364" s="13">
        <v>2213900</v>
      </c>
      <c r="S364" s="13">
        <v>7369400</v>
      </c>
      <c r="T364" s="13">
        <v>1269200</v>
      </c>
      <c r="U364" s="13">
        <v>4592200</v>
      </c>
      <c r="V364" s="13">
        <v>0</v>
      </c>
      <c r="W364" s="13">
        <v>0</v>
      </c>
      <c r="X364" s="13">
        <v>2299500</v>
      </c>
      <c r="Y364" s="13">
        <v>8160900</v>
      </c>
    </row>
    <row r="365" spans="2:25" x14ac:dyDescent="0.25">
      <c r="B365" s="2">
        <v>360</v>
      </c>
      <c r="C365" s="2">
        <v>2012</v>
      </c>
      <c r="D365" s="1">
        <v>13068</v>
      </c>
      <c r="E365" t="s">
        <v>1630</v>
      </c>
      <c r="F365" t="s">
        <v>1325</v>
      </c>
      <c r="G365" s="13">
        <v>553643100</v>
      </c>
      <c r="H365" s="13">
        <v>251700</v>
      </c>
      <c r="I365" s="13">
        <v>413100</v>
      </c>
      <c r="J365" s="13">
        <v>0</v>
      </c>
      <c r="K365" s="13">
        <v>0</v>
      </c>
      <c r="L365" s="13">
        <v>394100</v>
      </c>
      <c r="M365" s="13">
        <v>1058900</v>
      </c>
      <c r="N365" s="13">
        <v>900000</v>
      </c>
      <c r="O365" s="13">
        <v>2800000</v>
      </c>
      <c r="P365" s="13">
        <v>0</v>
      </c>
      <c r="Q365" s="13">
        <v>-132400</v>
      </c>
      <c r="R365" s="13">
        <v>600000</v>
      </c>
      <c r="S365" s="13">
        <v>4167600</v>
      </c>
      <c r="T365" s="13">
        <v>1151700</v>
      </c>
      <c r="U365" s="13">
        <v>3213100</v>
      </c>
      <c r="V365" s="13">
        <v>0</v>
      </c>
      <c r="W365" s="13">
        <v>-132400</v>
      </c>
      <c r="X365" s="13">
        <v>994100</v>
      </c>
      <c r="Y365" s="13">
        <v>5226500</v>
      </c>
    </row>
    <row r="366" spans="2:25" x14ac:dyDescent="0.25">
      <c r="B366" s="2">
        <v>361</v>
      </c>
      <c r="C366" s="2">
        <v>2012</v>
      </c>
      <c r="D366" s="1">
        <v>13070</v>
      </c>
      <c r="E366" t="s">
        <v>1544</v>
      </c>
      <c r="F366" t="s">
        <v>1325</v>
      </c>
      <c r="G366" s="13">
        <v>76171300</v>
      </c>
      <c r="H366" s="13">
        <v>0</v>
      </c>
      <c r="I366" s="13">
        <v>0</v>
      </c>
      <c r="J366" s="13">
        <v>0</v>
      </c>
      <c r="K366" s="13">
        <v>0</v>
      </c>
      <c r="L366" s="13">
        <v>0</v>
      </c>
      <c r="M366" s="13">
        <v>0</v>
      </c>
      <c r="N366" s="13">
        <v>22500</v>
      </c>
      <c r="O366" s="13">
        <v>234400</v>
      </c>
      <c r="P366" s="13">
        <v>0</v>
      </c>
      <c r="Q366" s="13">
        <v>0</v>
      </c>
      <c r="R366" s="13">
        <v>874600</v>
      </c>
      <c r="S366" s="13">
        <v>1131500</v>
      </c>
      <c r="T366" s="13">
        <v>22500</v>
      </c>
      <c r="U366" s="13">
        <v>234400</v>
      </c>
      <c r="V366" s="13">
        <v>0</v>
      </c>
      <c r="W366" s="13">
        <v>0</v>
      </c>
      <c r="X366" s="13">
        <v>874600</v>
      </c>
      <c r="Y366" s="13">
        <v>1131500</v>
      </c>
    </row>
    <row r="367" spans="2:25" x14ac:dyDescent="0.25">
      <c r="B367" s="2">
        <v>362</v>
      </c>
      <c r="C367" s="2">
        <v>2012</v>
      </c>
      <c r="D367" s="1">
        <v>13106</v>
      </c>
      <c r="E367" t="s">
        <v>1631</v>
      </c>
      <c r="F367" t="s">
        <v>1343</v>
      </c>
      <c r="G367" s="13">
        <v>146028200</v>
      </c>
      <c r="H367" s="13">
        <v>147200</v>
      </c>
      <c r="I367" s="13">
        <v>1080400</v>
      </c>
      <c r="J367" s="13">
        <v>0</v>
      </c>
      <c r="K367" s="13">
        <v>0</v>
      </c>
      <c r="L367" s="13">
        <v>57800</v>
      </c>
      <c r="M367" s="13">
        <v>1285400</v>
      </c>
      <c r="N367" s="13">
        <v>1054400</v>
      </c>
      <c r="O367" s="13">
        <v>940800</v>
      </c>
      <c r="P367" s="13">
        <v>0</v>
      </c>
      <c r="Q367" s="13">
        <v>0</v>
      </c>
      <c r="R367" s="13">
        <v>416900</v>
      </c>
      <c r="S367" s="13">
        <v>2412100</v>
      </c>
      <c r="T367" s="13">
        <v>1201600</v>
      </c>
      <c r="U367" s="13">
        <v>2021200</v>
      </c>
      <c r="V367" s="13">
        <v>0</v>
      </c>
      <c r="W367" s="13">
        <v>0</v>
      </c>
      <c r="X367" s="13">
        <v>474700</v>
      </c>
      <c r="Y367" s="13">
        <v>3697500</v>
      </c>
    </row>
    <row r="368" spans="2:25" x14ac:dyDescent="0.25">
      <c r="B368" s="2">
        <v>363</v>
      </c>
      <c r="C368" s="2">
        <v>2012</v>
      </c>
      <c r="D368" s="1">
        <v>13107</v>
      </c>
      <c r="E368" t="s">
        <v>1600</v>
      </c>
      <c r="F368" t="s">
        <v>1343</v>
      </c>
      <c r="G368" s="13">
        <v>99472200</v>
      </c>
      <c r="H368" s="13">
        <v>25300</v>
      </c>
      <c r="I368" s="13">
        <v>2800</v>
      </c>
      <c r="J368" s="13">
        <v>0</v>
      </c>
      <c r="K368" s="13">
        <v>0</v>
      </c>
      <c r="L368" s="13">
        <v>500</v>
      </c>
      <c r="M368" s="13">
        <v>28600</v>
      </c>
      <c r="N368" s="13">
        <v>534100</v>
      </c>
      <c r="O368" s="13">
        <v>438000</v>
      </c>
      <c r="P368" s="13">
        <v>0</v>
      </c>
      <c r="Q368" s="13">
        <v>0</v>
      </c>
      <c r="R368" s="13">
        <v>84400</v>
      </c>
      <c r="S368" s="13">
        <v>1056500</v>
      </c>
      <c r="T368" s="13">
        <v>559400</v>
      </c>
      <c r="U368" s="13">
        <v>440800</v>
      </c>
      <c r="V368" s="13">
        <v>0</v>
      </c>
      <c r="W368" s="13">
        <v>0</v>
      </c>
      <c r="X368" s="13">
        <v>84900</v>
      </c>
      <c r="Y368" s="13">
        <v>1085100</v>
      </c>
    </row>
    <row r="369" spans="2:25" x14ac:dyDescent="0.25">
      <c r="B369" s="2">
        <v>364</v>
      </c>
      <c r="C369" s="2">
        <v>2012</v>
      </c>
      <c r="D369" s="1">
        <v>13108</v>
      </c>
      <c r="E369" t="s">
        <v>1602</v>
      </c>
      <c r="F369" t="s">
        <v>1343</v>
      </c>
      <c r="G369" s="13">
        <v>58893100</v>
      </c>
      <c r="H369" s="13">
        <v>215600</v>
      </c>
      <c r="I369" s="13">
        <v>271000</v>
      </c>
      <c r="J369" s="13">
        <v>0</v>
      </c>
      <c r="K369" s="13">
        <v>0</v>
      </c>
      <c r="L369" s="13">
        <v>673800</v>
      </c>
      <c r="M369" s="13">
        <v>1160400</v>
      </c>
      <c r="N369" s="13">
        <v>155900</v>
      </c>
      <c r="O369" s="13">
        <v>54200</v>
      </c>
      <c r="P369" s="13">
        <v>1000</v>
      </c>
      <c r="Q369" s="13">
        <v>0</v>
      </c>
      <c r="R369" s="13">
        <v>16200</v>
      </c>
      <c r="S369" s="13">
        <v>227300</v>
      </c>
      <c r="T369" s="13">
        <v>371500</v>
      </c>
      <c r="U369" s="13">
        <v>325200</v>
      </c>
      <c r="V369" s="13">
        <v>1000</v>
      </c>
      <c r="W369" s="13">
        <v>0</v>
      </c>
      <c r="X369" s="13">
        <v>690000</v>
      </c>
      <c r="Y369" s="13">
        <v>1387700</v>
      </c>
    </row>
    <row r="370" spans="2:25" x14ac:dyDescent="0.25">
      <c r="B370" s="2">
        <v>365</v>
      </c>
      <c r="C370" s="2">
        <v>2012</v>
      </c>
      <c r="D370" s="1">
        <v>13109</v>
      </c>
      <c r="E370" t="s">
        <v>1632</v>
      </c>
      <c r="F370" t="s">
        <v>1343</v>
      </c>
      <c r="G370" s="13">
        <v>61756000</v>
      </c>
      <c r="H370" s="13">
        <v>100</v>
      </c>
      <c r="I370" s="13">
        <v>0</v>
      </c>
      <c r="J370" s="13">
        <v>100</v>
      </c>
      <c r="K370" s="13">
        <v>0</v>
      </c>
      <c r="L370" s="13">
        <v>100</v>
      </c>
      <c r="M370" s="13">
        <v>300</v>
      </c>
      <c r="N370" s="13">
        <v>229400</v>
      </c>
      <c r="O370" s="13">
        <v>8400</v>
      </c>
      <c r="P370" s="13">
        <v>0</v>
      </c>
      <c r="Q370" s="13">
        <v>0</v>
      </c>
      <c r="R370" s="13">
        <v>30800</v>
      </c>
      <c r="S370" s="13">
        <v>268600</v>
      </c>
      <c r="T370" s="13">
        <v>229500</v>
      </c>
      <c r="U370" s="13">
        <v>8400</v>
      </c>
      <c r="V370" s="13">
        <v>100</v>
      </c>
      <c r="W370" s="13">
        <v>0</v>
      </c>
      <c r="X370" s="13">
        <v>30900</v>
      </c>
      <c r="Y370" s="13">
        <v>268900</v>
      </c>
    </row>
    <row r="371" spans="2:25" x14ac:dyDescent="0.25">
      <c r="B371" s="2">
        <v>366</v>
      </c>
      <c r="C371" s="2">
        <v>2012</v>
      </c>
      <c r="D371" s="1">
        <v>13111</v>
      </c>
      <c r="E371" t="s">
        <v>1633</v>
      </c>
      <c r="F371" t="s">
        <v>1343</v>
      </c>
      <c r="G371" s="13">
        <v>133290200</v>
      </c>
      <c r="H371" s="13">
        <v>29200</v>
      </c>
      <c r="I371" s="13">
        <v>66600</v>
      </c>
      <c r="J371" s="13">
        <v>0</v>
      </c>
      <c r="K371" s="13">
        <v>0</v>
      </c>
      <c r="L371" s="13">
        <v>77100</v>
      </c>
      <c r="M371" s="13">
        <v>172900</v>
      </c>
      <c r="N371" s="13">
        <v>1512700</v>
      </c>
      <c r="O371" s="13">
        <v>506000</v>
      </c>
      <c r="P371" s="13">
        <v>0</v>
      </c>
      <c r="Q371" s="13">
        <v>237900</v>
      </c>
      <c r="R371" s="13">
        <v>84900</v>
      </c>
      <c r="S371" s="13">
        <v>2341500</v>
      </c>
      <c r="T371" s="13">
        <v>1541900</v>
      </c>
      <c r="U371" s="13">
        <v>572600</v>
      </c>
      <c r="V371" s="13">
        <v>0</v>
      </c>
      <c r="W371" s="13">
        <v>237900</v>
      </c>
      <c r="X371" s="13">
        <v>162000</v>
      </c>
      <c r="Y371" s="13">
        <v>2514400</v>
      </c>
    </row>
    <row r="372" spans="2:25" x14ac:dyDescent="0.25">
      <c r="B372" s="2">
        <v>367</v>
      </c>
      <c r="C372" s="2">
        <v>2012</v>
      </c>
      <c r="D372" s="1">
        <v>13112</v>
      </c>
      <c r="E372" t="s">
        <v>1606</v>
      </c>
      <c r="F372" t="s">
        <v>1343</v>
      </c>
      <c r="G372" s="13">
        <v>581710900</v>
      </c>
      <c r="H372" s="13">
        <v>236700</v>
      </c>
      <c r="I372" s="13">
        <v>1670500</v>
      </c>
      <c r="J372" s="13">
        <v>0</v>
      </c>
      <c r="K372" s="13">
        <v>0</v>
      </c>
      <c r="L372" s="13">
        <v>10300</v>
      </c>
      <c r="M372" s="13">
        <v>1917500</v>
      </c>
      <c r="N372" s="13">
        <v>5422500</v>
      </c>
      <c r="O372" s="13">
        <v>4545400</v>
      </c>
      <c r="P372" s="13">
        <v>0</v>
      </c>
      <c r="Q372" s="13">
        <v>0</v>
      </c>
      <c r="R372" s="13">
        <v>928500</v>
      </c>
      <c r="S372" s="13">
        <v>10896400</v>
      </c>
      <c r="T372" s="13">
        <v>5659200</v>
      </c>
      <c r="U372" s="13">
        <v>6215900</v>
      </c>
      <c r="V372" s="13">
        <v>0</v>
      </c>
      <c r="W372" s="13">
        <v>0</v>
      </c>
      <c r="X372" s="13">
        <v>938800</v>
      </c>
      <c r="Y372" s="13">
        <v>12813900</v>
      </c>
    </row>
    <row r="373" spans="2:25" x14ac:dyDescent="0.25">
      <c r="B373" s="2">
        <v>368</v>
      </c>
      <c r="C373" s="2">
        <v>2012</v>
      </c>
      <c r="D373" s="1">
        <v>13113</v>
      </c>
      <c r="E373" t="s">
        <v>1607</v>
      </c>
      <c r="F373" t="s">
        <v>1343</v>
      </c>
      <c r="G373" s="13">
        <v>326960400</v>
      </c>
      <c r="H373" s="13">
        <v>452300</v>
      </c>
      <c r="I373" s="13">
        <v>207400</v>
      </c>
      <c r="J373" s="13">
        <v>0</v>
      </c>
      <c r="K373" s="13">
        <v>0</v>
      </c>
      <c r="L373" s="13">
        <v>1437000</v>
      </c>
      <c r="M373" s="13">
        <v>2096700</v>
      </c>
      <c r="N373" s="13">
        <v>2715300</v>
      </c>
      <c r="O373" s="13">
        <v>1942100</v>
      </c>
      <c r="P373" s="13">
        <v>0</v>
      </c>
      <c r="Q373" s="13">
        <v>0</v>
      </c>
      <c r="R373" s="13">
        <v>300900</v>
      </c>
      <c r="S373" s="13">
        <v>4958300</v>
      </c>
      <c r="T373" s="13">
        <v>3167600</v>
      </c>
      <c r="U373" s="13">
        <v>2149500</v>
      </c>
      <c r="V373" s="13">
        <v>0</v>
      </c>
      <c r="W373" s="13">
        <v>0</v>
      </c>
      <c r="X373" s="13">
        <v>1737900</v>
      </c>
      <c r="Y373" s="13">
        <v>7055000</v>
      </c>
    </row>
    <row r="374" spans="2:25" x14ac:dyDescent="0.25">
      <c r="B374" s="2">
        <v>369</v>
      </c>
      <c r="C374" s="2">
        <v>2012</v>
      </c>
      <c r="D374" s="1">
        <v>13116</v>
      </c>
      <c r="E374" t="s">
        <v>1608</v>
      </c>
      <c r="F374" t="s">
        <v>1343</v>
      </c>
      <c r="G374" s="13">
        <v>74789100</v>
      </c>
      <c r="H374" s="13">
        <v>62800</v>
      </c>
      <c r="I374" s="13">
        <v>98100</v>
      </c>
      <c r="J374" s="13">
        <v>0</v>
      </c>
      <c r="K374" s="13">
        <v>0</v>
      </c>
      <c r="L374" s="13">
        <v>5300</v>
      </c>
      <c r="M374" s="13">
        <v>166200</v>
      </c>
      <c r="N374" s="13">
        <v>86000</v>
      </c>
      <c r="O374" s="13">
        <v>73800</v>
      </c>
      <c r="P374" s="13">
        <v>0</v>
      </c>
      <c r="Q374" s="13">
        <v>0</v>
      </c>
      <c r="R374" s="13">
        <v>69800</v>
      </c>
      <c r="S374" s="13">
        <v>229600</v>
      </c>
      <c r="T374" s="13">
        <v>148800</v>
      </c>
      <c r="U374" s="13">
        <v>171900</v>
      </c>
      <c r="V374" s="13">
        <v>0</v>
      </c>
      <c r="W374" s="13">
        <v>0</v>
      </c>
      <c r="X374" s="13">
        <v>75100</v>
      </c>
      <c r="Y374" s="13">
        <v>395800</v>
      </c>
    </row>
    <row r="375" spans="2:25" x14ac:dyDescent="0.25">
      <c r="B375" s="2">
        <v>370</v>
      </c>
      <c r="C375" s="2">
        <v>2012</v>
      </c>
      <c r="D375" s="1">
        <v>13117</v>
      </c>
      <c r="E375" t="s">
        <v>1609</v>
      </c>
      <c r="F375" t="s">
        <v>1343</v>
      </c>
      <c r="G375" s="13">
        <v>185139700</v>
      </c>
      <c r="H375" s="13">
        <v>425900</v>
      </c>
      <c r="I375" s="13">
        <v>1812600</v>
      </c>
      <c r="J375" s="13">
        <v>0</v>
      </c>
      <c r="K375" s="13">
        <v>0</v>
      </c>
      <c r="L375" s="13">
        <v>311200</v>
      </c>
      <c r="M375" s="13">
        <v>2549700</v>
      </c>
      <c r="N375" s="13">
        <v>1242200</v>
      </c>
      <c r="O375" s="13">
        <v>580900</v>
      </c>
      <c r="P375" s="13">
        <v>200</v>
      </c>
      <c r="Q375" s="13">
        <v>-9300</v>
      </c>
      <c r="R375" s="13">
        <v>283100</v>
      </c>
      <c r="S375" s="13">
        <v>2097100</v>
      </c>
      <c r="T375" s="13">
        <v>1668100</v>
      </c>
      <c r="U375" s="13">
        <v>2393500</v>
      </c>
      <c r="V375" s="13">
        <v>200</v>
      </c>
      <c r="W375" s="13">
        <v>-9300</v>
      </c>
      <c r="X375" s="13">
        <v>594300</v>
      </c>
      <c r="Y375" s="13">
        <v>4646800</v>
      </c>
    </row>
    <row r="376" spans="2:25" x14ac:dyDescent="0.25">
      <c r="B376" s="2">
        <v>371</v>
      </c>
      <c r="C376" s="2">
        <v>2012</v>
      </c>
      <c r="D376" s="1">
        <v>13118</v>
      </c>
      <c r="E376" t="s">
        <v>1634</v>
      </c>
      <c r="F376" t="s">
        <v>1343</v>
      </c>
      <c r="G376" s="13">
        <v>790689800</v>
      </c>
      <c r="H376" s="13">
        <v>767500</v>
      </c>
      <c r="I376" s="13">
        <v>3203400</v>
      </c>
      <c r="J376" s="13">
        <v>0</v>
      </c>
      <c r="K376" s="13">
        <v>0</v>
      </c>
      <c r="L376" s="13">
        <v>2397500</v>
      </c>
      <c r="M376" s="13">
        <v>6368400</v>
      </c>
      <c r="N376" s="13">
        <v>7607100</v>
      </c>
      <c r="O376" s="13">
        <v>21133000</v>
      </c>
      <c r="P376" s="13">
        <v>0</v>
      </c>
      <c r="Q376" s="13">
        <v>-1000</v>
      </c>
      <c r="R376" s="13">
        <v>1485000</v>
      </c>
      <c r="S376" s="13">
        <v>30224100</v>
      </c>
      <c r="T376" s="13">
        <v>8374600</v>
      </c>
      <c r="U376" s="13">
        <v>24336400</v>
      </c>
      <c r="V376" s="13">
        <v>0</v>
      </c>
      <c r="W376" s="13">
        <v>-1000</v>
      </c>
      <c r="X376" s="13">
        <v>3882500</v>
      </c>
      <c r="Y376" s="13">
        <v>36592500</v>
      </c>
    </row>
    <row r="377" spans="2:25" x14ac:dyDescent="0.25">
      <c r="B377" s="2">
        <v>372</v>
      </c>
      <c r="C377" s="2">
        <v>2012</v>
      </c>
      <c r="D377" s="1">
        <v>13151</v>
      </c>
      <c r="E377" t="s">
        <v>1635</v>
      </c>
      <c r="F377" t="s">
        <v>1343</v>
      </c>
      <c r="G377" s="13">
        <v>374398200</v>
      </c>
      <c r="H377" s="13">
        <v>0</v>
      </c>
      <c r="I377" s="13">
        <v>0</v>
      </c>
      <c r="J377" s="13">
        <v>0</v>
      </c>
      <c r="K377" s="13">
        <v>0</v>
      </c>
      <c r="L377" s="13">
        <v>0</v>
      </c>
      <c r="M377" s="13">
        <v>0</v>
      </c>
      <c r="N377" s="13">
        <v>224500</v>
      </c>
      <c r="O377" s="13">
        <v>299100</v>
      </c>
      <c r="P377" s="13">
        <v>0</v>
      </c>
      <c r="Q377" s="13">
        <v>0</v>
      </c>
      <c r="R377" s="13">
        <v>82900</v>
      </c>
      <c r="S377" s="13">
        <v>606500</v>
      </c>
      <c r="T377" s="13">
        <v>224500</v>
      </c>
      <c r="U377" s="13">
        <v>299100</v>
      </c>
      <c r="V377" s="13">
        <v>0</v>
      </c>
      <c r="W377" s="13">
        <v>0</v>
      </c>
      <c r="X377" s="13">
        <v>82900</v>
      </c>
      <c r="Y377" s="13">
        <v>606500</v>
      </c>
    </row>
    <row r="378" spans="2:25" x14ac:dyDescent="0.25">
      <c r="B378" s="2">
        <v>373</v>
      </c>
      <c r="C378" s="2">
        <v>2012</v>
      </c>
      <c r="D378" s="1">
        <v>13152</v>
      </c>
      <c r="E378" t="s">
        <v>1636</v>
      </c>
      <c r="F378" t="s">
        <v>1343</v>
      </c>
      <c r="G378" s="13">
        <v>199301500</v>
      </c>
      <c r="H378" s="13">
        <v>3400</v>
      </c>
      <c r="I378" s="13">
        <v>3300</v>
      </c>
      <c r="J378" s="13">
        <v>0</v>
      </c>
      <c r="K378" s="13">
        <v>0</v>
      </c>
      <c r="L378" s="13">
        <v>9500</v>
      </c>
      <c r="M378" s="13">
        <v>16200</v>
      </c>
      <c r="N378" s="13">
        <v>1770100</v>
      </c>
      <c r="O378" s="13">
        <v>821700</v>
      </c>
      <c r="P378" s="13">
        <v>0</v>
      </c>
      <c r="Q378" s="13">
        <v>0</v>
      </c>
      <c r="R378" s="13">
        <v>197300</v>
      </c>
      <c r="S378" s="13">
        <v>2789100</v>
      </c>
      <c r="T378" s="13">
        <v>1773500</v>
      </c>
      <c r="U378" s="13">
        <v>825000</v>
      </c>
      <c r="V378" s="13">
        <v>0</v>
      </c>
      <c r="W378" s="13">
        <v>0</v>
      </c>
      <c r="X378" s="13">
        <v>206800</v>
      </c>
      <c r="Y378" s="13">
        <v>2805300</v>
      </c>
    </row>
    <row r="379" spans="2:25" x14ac:dyDescent="0.25">
      <c r="B379" s="2">
        <v>374</v>
      </c>
      <c r="C379" s="2">
        <v>2012</v>
      </c>
      <c r="D379" s="1">
        <v>13153</v>
      </c>
      <c r="E379" t="s">
        <v>1613</v>
      </c>
      <c r="F379" t="s">
        <v>1343</v>
      </c>
      <c r="G379" s="13">
        <v>145741100</v>
      </c>
      <c r="H379" s="13">
        <v>295000</v>
      </c>
      <c r="I379" s="13">
        <v>751000</v>
      </c>
      <c r="J379" s="13">
        <v>0</v>
      </c>
      <c r="K379" s="13">
        <v>0</v>
      </c>
      <c r="L379" s="13">
        <v>334600</v>
      </c>
      <c r="M379" s="13">
        <v>1380600</v>
      </c>
      <c r="N379" s="13">
        <v>869300</v>
      </c>
      <c r="O379" s="13">
        <v>946400</v>
      </c>
      <c r="P379" s="13">
        <v>0</v>
      </c>
      <c r="Q379" s="13">
        <v>0</v>
      </c>
      <c r="R379" s="13">
        <v>117400</v>
      </c>
      <c r="S379" s="13">
        <v>1933100</v>
      </c>
      <c r="T379" s="13">
        <v>1164300</v>
      </c>
      <c r="U379" s="13">
        <v>1697400</v>
      </c>
      <c r="V379" s="13">
        <v>0</v>
      </c>
      <c r="W379" s="13">
        <v>0</v>
      </c>
      <c r="X379" s="13">
        <v>452000</v>
      </c>
      <c r="Y379" s="13">
        <v>3313700</v>
      </c>
    </row>
    <row r="380" spans="2:25" x14ac:dyDescent="0.25">
      <c r="B380" s="2">
        <v>375</v>
      </c>
      <c r="C380" s="2">
        <v>2012</v>
      </c>
      <c r="D380" s="1">
        <v>13154</v>
      </c>
      <c r="E380" t="s">
        <v>1637</v>
      </c>
      <c r="F380" t="s">
        <v>1343</v>
      </c>
      <c r="G380" s="13">
        <v>750545100</v>
      </c>
      <c r="H380" s="13">
        <v>208900</v>
      </c>
      <c r="I380" s="13">
        <v>77400</v>
      </c>
      <c r="J380" s="13">
        <v>0</v>
      </c>
      <c r="K380" s="13">
        <v>0</v>
      </c>
      <c r="L380" s="13">
        <v>223000</v>
      </c>
      <c r="M380" s="13">
        <v>509300</v>
      </c>
      <c r="N380" s="13">
        <v>3689300</v>
      </c>
      <c r="O380" s="13">
        <v>4824000</v>
      </c>
      <c r="P380" s="13">
        <v>0</v>
      </c>
      <c r="Q380" s="13">
        <v>100</v>
      </c>
      <c r="R380" s="13">
        <v>328500</v>
      </c>
      <c r="S380" s="13">
        <v>8841900</v>
      </c>
      <c r="T380" s="13">
        <v>3898200</v>
      </c>
      <c r="U380" s="13">
        <v>4901400</v>
      </c>
      <c r="V380" s="13">
        <v>0</v>
      </c>
      <c r="W380" s="13">
        <v>100</v>
      </c>
      <c r="X380" s="13">
        <v>551500</v>
      </c>
      <c r="Y380" s="13">
        <v>9351200</v>
      </c>
    </row>
    <row r="381" spans="2:25" x14ac:dyDescent="0.25">
      <c r="B381" s="2">
        <v>376</v>
      </c>
      <c r="C381" s="2">
        <v>2012</v>
      </c>
      <c r="D381" s="1">
        <v>13157</v>
      </c>
      <c r="E381" t="s">
        <v>1638</v>
      </c>
      <c r="F381" t="s">
        <v>1343</v>
      </c>
      <c r="G381" s="13">
        <v>592285700</v>
      </c>
      <c r="H381" s="13">
        <v>19700</v>
      </c>
      <c r="I381" s="13">
        <v>82000</v>
      </c>
      <c r="J381" s="13">
        <v>0</v>
      </c>
      <c r="K381" s="13">
        <v>0</v>
      </c>
      <c r="L381" s="13">
        <v>27100</v>
      </c>
      <c r="M381" s="13">
        <v>128800</v>
      </c>
      <c r="N381" s="13">
        <v>4417700</v>
      </c>
      <c r="O381" s="13">
        <v>1401200</v>
      </c>
      <c r="P381" s="13">
        <v>0</v>
      </c>
      <c r="Q381" s="13">
        <v>325800</v>
      </c>
      <c r="R381" s="13">
        <v>235700</v>
      </c>
      <c r="S381" s="13">
        <v>6380400</v>
      </c>
      <c r="T381" s="13">
        <v>4437400</v>
      </c>
      <c r="U381" s="13">
        <v>1483200</v>
      </c>
      <c r="V381" s="13">
        <v>0</v>
      </c>
      <c r="W381" s="13">
        <v>325800</v>
      </c>
      <c r="X381" s="13">
        <v>262800</v>
      </c>
      <c r="Y381" s="13">
        <v>6509200</v>
      </c>
    </row>
    <row r="382" spans="2:25" x14ac:dyDescent="0.25">
      <c r="B382" s="2">
        <v>377</v>
      </c>
      <c r="C382" s="2">
        <v>2012</v>
      </c>
      <c r="D382" s="1">
        <v>13165</v>
      </c>
      <c r="E382" t="s">
        <v>1617</v>
      </c>
      <c r="F382" t="s">
        <v>1343</v>
      </c>
      <c r="G382" s="13">
        <v>858604800</v>
      </c>
      <c r="H382" s="13">
        <v>215300</v>
      </c>
      <c r="I382" s="13">
        <v>444000</v>
      </c>
      <c r="J382" s="13">
        <v>0</v>
      </c>
      <c r="K382" s="13">
        <v>0</v>
      </c>
      <c r="L382" s="13">
        <v>427400</v>
      </c>
      <c r="M382" s="13">
        <v>1086700</v>
      </c>
      <c r="N382" s="13">
        <v>4740200</v>
      </c>
      <c r="O382" s="13">
        <v>1287700</v>
      </c>
      <c r="P382" s="13">
        <v>0</v>
      </c>
      <c r="Q382" s="13">
        <v>0</v>
      </c>
      <c r="R382" s="13">
        <v>598500</v>
      </c>
      <c r="S382" s="13">
        <v>6626400</v>
      </c>
      <c r="T382" s="13">
        <v>4955500</v>
      </c>
      <c r="U382" s="13">
        <v>1731700</v>
      </c>
      <c r="V382" s="13">
        <v>0</v>
      </c>
      <c r="W382" s="13">
        <v>0</v>
      </c>
      <c r="X382" s="13">
        <v>1025900</v>
      </c>
      <c r="Y382" s="13">
        <v>7713100</v>
      </c>
    </row>
    <row r="383" spans="2:25" x14ac:dyDescent="0.25">
      <c r="B383" s="2">
        <v>378</v>
      </c>
      <c r="C383" s="2">
        <v>2012</v>
      </c>
      <c r="D383" s="1">
        <v>13176</v>
      </c>
      <c r="E383" t="s">
        <v>1639</v>
      </c>
      <c r="F383" t="s">
        <v>1343</v>
      </c>
      <c r="G383" s="13">
        <v>14876900</v>
      </c>
      <c r="H383" s="13">
        <v>0</v>
      </c>
      <c r="I383" s="13">
        <v>0</v>
      </c>
      <c r="J383" s="13">
        <v>0</v>
      </c>
      <c r="K383" s="13">
        <v>0</v>
      </c>
      <c r="L383" s="13">
        <v>0</v>
      </c>
      <c r="M383" s="13">
        <v>0</v>
      </c>
      <c r="N383" s="13">
        <v>19700</v>
      </c>
      <c r="O383" s="13">
        <v>48800</v>
      </c>
      <c r="P383" s="13">
        <v>0</v>
      </c>
      <c r="Q383" s="13">
        <v>12000</v>
      </c>
      <c r="R383" s="13">
        <v>2500</v>
      </c>
      <c r="S383" s="13">
        <v>83000</v>
      </c>
      <c r="T383" s="13">
        <v>19700</v>
      </c>
      <c r="U383" s="13">
        <v>48800</v>
      </c>
      <c r="V383" s="13">
        <v>0</v>
      </c>
      <c r="W383" s="13">
        <v>12000</v>
      </c>
      <c r="X383" s="13">
        <v>2500</v>
      </c>
      <c r="Y383" s="13">
        <v>83000</v>
      </c>
    </row>
    <row r="384" spans="2:25" x14ac:dyDescent="0.25">
      <c r="B384" s="2">
        <v>379</v>
      </c>
      <c r="C384" s="2">
        <v>2012</v>
      </c>
      <c r="D384" s="1">
        <v>13181</v>
      </c>
      <c r="E384" t="s">
        <v>1640</v>
      </c>
      <c r="F384" t="s">
        <v>1343</v>
      </c>
      <c r="G384" s="13">
        <v>477507200</v>
      </c>
      <c r="H384" s="13">
        <v>0</v>
      </c>
      <c r="I384" s="13">
        <v>0</v>
      </c>
      <c r="J384" s="13">
        <v>0</v>
      </c>
      <c r="K384" s="13">
        <v>0</v>
      </c>
      <c r="L384" s="13">
        <v>0</v>
      </c>
      <c r="M384" s="13">
        <v>0</v>
      </c>
      <c r="N384" s="13">
        <v>5123000</v>
      </c>
      <c r="O384" s="13">
        <v>848900</v>
      </c>
      <c r="P384" s="13">
        <v>0</v>
      </c>
      <c r="Q384" s="13">
        <v>0</v>
      </c>
      <c r="R384" s="13">
        <v>542600</v>
      </c>
      <c r="S384" s="13">
        <v>6514500</v>
      </c>
      <c r="T384" s="13">
        <v>5123000</v>
      </c>
      <c r="U384" s="13">
        <v>848900</v>
      </c>
      <c r="V384" s="13">
        <v>0</v>
      </c>
      <c r="W384" s="13">
        <v>0</v>
      </c>
      <c r="X384" s="13">
        <v>542600</v>
      </c>
      <c r="Y384" s="13">
        <v>6514500</v>
      </c>
    </row>
    <row r="385" spans="2:25" x14ac:dyDescent="0.25">
      <c r="B385" s="2">
        <v>380</v>
      </c>
      <c r="C385" s="2">
        <v>2012</v>
      </c>
      <c r="D385" s="1">
        <v>13191</v>
      </c>
      <c r="E385" t="s">
        <v>1641</v>
      </c>
      <c r="F385" t="s">
        <v>1343</v>
      </c>
      <c r="G385" s="13">
        <v>1286376700</v>
      </c>
      <c r="H385" s="13">
        <v>2660600</v>
      </c>
      <c r="I385" s="13">
        <v>5203700</v>
      </c>
      <c r="J385" s="13">
        <v>0</v>
      </c>
      <c r="K385" s="13">
        <v>0</v>
      </c>
      <c r="L385" s="13">
        <v>624700</v>
      </c>
      <c r="M385" s="13">
        <v>8489000</v>
      </c>
      <c r="N385" s="13">
        <v>6645500</v>
      </c>
      <c r="O385" s="13">
        <v>6220700</v>
      </c>
      <c r="P385" s="13">
        <v>0</v>
      </c>
      <c r="Q385" s="13">
        <v>0</v>
      </c>
      <c r="R385" s="13">
        <v>2986700</v>
      </c>
      <c r="S385" s="13">
        <v>15852900</v>
      </c>
      <c r="T385" s="13">
        <v>9306100</v>
      </c>
      <c r="U385" s="13">
        <v>11424400</v>
      </c>
      <c r="V385" s="13">
        <v>0</v>
      </c>
      <c r="W385" s="13">
        <v>0</v>
      </c>
      <c r="X385" s="13">
        <v>3611400</v>
      </c>
      <c r="Y385" s="13">
        <v>24341900</v>
      </c>
    </row>
    <row r="386" spans="2:25" x14ac:dyDescent="0.25">
      <c r="B386" s="2">
        <v>381</v>
      </c>
      <c r="C386" s="2">
        <v>2012</v>
      </c>
      <c r="D386" s="1">
        <v>13221</v>
      </c>
      <c r="E386" t="s">
        <v>1642</v>
      </c>
      <c r="F386" t="s">
        <v>1344</v>
      </c>
      <c r="G386" s="13">
        <v>22682500</v>
      </c>
      <c r="H386" s="13">
        <v>0</v>
      </c>
      <c r="I386" s="13">
        <v>0</v>
      </c>
      <c r="J386" s="13">
        <v>0</v>
      </c>
      <c r="K386" s="13">
        <v>0</v>
      </c>
      <c r="L386" s="13">
        <v>0</v>
      </c>
      <c r="M386" s="13">
        <v>0</v>
      </c>
      <c r="N386" s="13">
        <v>139400</v>
      </c>
      <c r="O386" s="13">
        <v>1822600</v>
      </c>
      <c r="P386" s="13">
        <v>0</v>
      </c>
      <c r="Q386" s="13">
        <v>0</v>
      </c>
      <c r="R386" s="13">
        <v>223100</v>
      </c>
      <c r="S386" s="13">
        <v>2185100</v>
      </c>
      <c r="T386" s="13">
        <v>139400</v>
      </c>
      <c r="U386" s="13">
        <v>1822600</v>
      </c>
      <c r="V386" s="13">
        <v>0</v>
      </c>
      <c r="W386" s="13">
        <v>0</v>
      </c>
      <c r="X386" s="13">
        <v>223100</v>
      </c>
      <c r="Y386" s="13">
        <v>2185100</v>
      </c>
    </row>
    <row r="387" spans="2:25" x14ac:dyDescent="0.25">
      <c r="B387" s="2">
        <v>382</v>
      </c>
      <c r="C387" s="2">
        <v>2012</v>
      </c>
      <c r="D387" s="1">
        <v>13225</v>
      </c>
      <c r="E387" t="s">
        <v>1643</v>
      </c>
      <c r="F387" t="s">
        <v>1344</v>
      </c>
      <c r="G387" s="13">
        <v>2447132400</v>
      </c>
      <c r="H387" s="13">
        <v>7731500</v>
      </c>
      <c r="I387" s="13">
        <v>12205200</v>
      </c>
      <c r="J387" s="13">
        <v>0</v>
      </c>
      <c r="K387" s="13">
        <v>0</v>
      </c>
      <c r="L387" s="13">
        <v>3613600</v>
      </c>
      <c r="M387" s="13">
        <v>23550300</v>
      </c>
      <c r="N387" s="13">
        <v>22925800</v>
      </c>
      <c r="O387" s="13">
        <v>13601800</v>
      </c>
      <c r="P387" s="13">
        <v>12500</v>
      </c>
      <c r="Q387" s="13">
        <v>-1046700</v>
      </c>
      <c r="R387" s="13">
        <v>11938200</v>
      </c>
      <c r="S387" s="13">
        <v>47431600</v>
      </c>
      <c r="T387" s="13">
        <v>30657300</v>
      </c>
      <c r="U387" s="13">
        <v>25807000</v>
      </c>
      <c r="V387" s="13">
        <v>12500</v>
      </c>
      <c r="W387" s="13">
        <v>-1046700</v>
      </c>
      <c r="X387" s="13">
        <v>15551800</v>
      </c>
      <c r="Y387" s="13">
        <v>70981900</v>
      </c>
    </row>
    <row r="388" spans="2:25" x14ac:dyDescent="0.25">
      <c r="B388" s="2">
        <v>383</v>
      </c>
      <c r="C388" s="2">
        <v>2012</v>
      </c>
      <c r="D388" s="1">
        <v>13251</v>
      </c>
      <c r="E388" t="s">
        <v>1612</v>
      </c>
      <c r="F388" t="s">
        <v>1344</v>
      </c>
      <c r="G388" s="13">
        <v>21697080900</v>
      </c>
      <c r="H388" s="13">
        <v>23085800</v>
      </c>
      <c r="I388" s="13">
        <v>42976300</v>
      </c>
      <c r="J388" s="13">
        <v>0</v>
      </c>
      <c r="K388" s="13">
        <v>0</v>
      </c>
      <c r="L388" s="13">
        <v>25953800</v>
      </c>
      <c r="M388" s="13">
        <v>92015900</v>
      </c>
      <c r="N388" s="13">
        <v>365905200</v>
      </c>
      <c r="O388" s="13">
        <v>131556700</v>
      </c>
      <c r="P388" s="13">
        <v>0</v>
      </c>
      <c r="Q388" s="13">
        <v>5134400</v>
      </c>
      <c r="R388" s="13">
        <v>122732900</v>
      </c>
      <c r="S388" s="13">
        <v>625329200</v>
      </c>
      <c r="T388" s="13">
        <v>388991000</v>
      </c>
      <c r="U388" s="13">
        <v>174533000</v>
      </c>
      <c r="V388" s="13">
        <v>0</v>
      </c>
      <c r="W388" s="13">
        <v>5134400</v>
      </c>
      <c r="X388" s="13">
        <v>148686700</v>
      </c>
      <c r="Y388" s="13">
        <v>717345100</v>
      </c>
    </row>
    <row r="389" spans="2:25" x14ac:dyDescent="0.25">
      <c r="B389" s="2">
        <v>384</v>
      </c>
      <c r="C389" s="2">
        <v>2012</v>
      </c>
      <c r="D389" s="1">
        <v>13255</v>
      </c>
      <c r="E389" t="s">
        <v>1615</v>
      </c>
      <c r="F389" t="s">
        <v>1344</v>
      </c>
      <c r="G389" s="13">
        <v>2711639500</v>
      </c>
      <c r="H389" s="13">
        <v>4024900</v>
      </c>
      <c r="I389" s="13">
        <v>6329500</v>
      </c>
      <c r="J389" s="13">
        <v>0</v>
      </c>
      <c r="K389" s="13">
        <v>0</v>
      </c>
      <c r="L389" s="13">
        <v>4134100</v>
      </c>
      <c r="M389" s="13">
        <v>14488500</v>
      </c>
      <c r="N389" s="13">
        <v>46852700</v>
      </c>
      <c r="O389" s="13">
        <v>31042300</v>
      </c>
      <c r="P389" s="13">
        <v>0</v>
      </c>
      <c r="Q389" s="13">
        <v>-149800</v>
      </c>
      <c r="R389" s="13">
        <v>26292100</v>
      </c>
      <c r="S389" s="13">
        <v>104037300</v>
      </c>
      <c r="T389" s="13">
        <v>50877600</v>
      </c>
      <c r="U389" s="13">
        <v>37371800</v>
      </c>
      <c r="V389" s="13">
        <v>0</v>
      </c>
      <c r="W389" s="13">
        <v>-149800</v>
      </c>
      <c r="X389" s="13">
        <v>30426200</v>
      </c>
      <c r="Y389" s="13">
        <v>118525800</v>
      </c>
    </row>
    <row r="390" spans="2:25" x14ac:dyDescent="0.25">
      <c r="B390" s="2">
        <v>385</v>
      </c>
      <c r="C390" s="2">
        <v>2012</v>
      </c>
      <c r="D390" s="1">
        <v>13258</v>
      </c>
      <c r="E390" t="s">
        <v>1644</v>
      </c>
      <c r="F390" t="s">
        <v>1344</v>
      </c>
      <c r="G390" s="13">
        <v>1077630600</v>
      </c>
      <c r="H390" s="13">
        <v>105000</v>
      </c>
      <c r="I390" s="13">
        <v>116600</v>
      </c>
      <c r="J390" s="13">
        <v>0</v>
      </c>
      <c r="K390" s="13">
        <v>0</v>
      </c>
      <c r="L390" s="13">
        <v>218600</v>
      </c>
      <c r="M390" s="13">
        <v>440200</v>
      </c>
      <c r="N390" s="13">
        <v>23103700</v>
      </c>
      <c r="O390" s="13">
        <v>5843600</v>
      </c>
      <c r="P390" s="13">
        <v>700</v>
      </c>
      <c r="Q390" s="13">
        <v>81200</v>
      </c>
      <c r="R390" s="13">
        <v>1211200</v>
      </c>
      <c r="S390" s="13">
        <v>30240400</v>
      </c>
      <c r="T390" s="13">
        <v>23208700</v>
      </c>
      <c r="U390" s="13">
        <v>5960200</v>
      </c>
      <c r="V390" s="13">
        <v>700</v>
      </c>
      <c r="W390" s="13">
        <v>81200</v>
      </c>
      <c r="X390" s="13">
        <v>1429800</v>
      </c>
      <c r="Y390" s="13">
        <v>30680600</v>
      </c>
    </row>
    <row r="391" spans="2:25" x14ac:dyDescent="0.25">
      <c r="B391" s="2">
        <v>386</v>
      </c>
      <c r="C391" s="2">
        <v>2012</v>
      </c>
      <c r="D391" s="1">
        <v>13281</v>
      </c>
      <c r="E391" t="s">
        <v>1645</v>
      </c>
      <c r="F391" t="s">
        <v>1344</v>
      </c>
      <c r="G391" s="13">
        <v>918270600</v>
      </c>
      <c r="H391" s="13">
        <v>1312100</v>
      </c>
      <c r="I391" s="13">
        <v>4282100</v>
      </c>
      <c r="J391" s="13">
        <v>0</v>
      </c>
      <c r="K391" s="13">
        <v>0</v>
      </c>
      <c r="L391" s="13">
        <v>418500</v>
      </c>
      <c r="M391" s="13">
        <v>6012700</v>
      </c>
      <c r="N391" s="13">
        <v>6728800</v>
      </c>
      <c r="O391" s="13">
        <v>3145000</v>
      </c>
      <c r="P391" s="13">
        <v>0</v>
      </c>
      <c r="Q391" s="13">
        <v>0</v>
      </c>
      <c r="R391" s="13">
        <v>972900</v>
      </c>
      <c r="S391" s="13">
        <v>10846700</v>
      </c>
      <c r="T391" s="13">
        <v>8040900</v>
      </c>
      <c r="U391" s="13">
        <v>7427100</v>
      </c>
      <c r="V391" s="13">
        <v>0</v>
      </c>
      <c r="W391" s="13">
        <v>0</v>
      </c>
      <c r="X391" s="13">
        <v>1391400</v>
      </c>
      <c r="Y391" s="13">
        <v>16859400</v>
      </c>
    </row>
    <row r="392" spans="2:25" x14ac:dyDescent="0.25">
      <c r="B392" s="2">
        <v>387</v>
      </c>
      <c r="C392" s="2">
        <v>2012</v>
      </c>
      <c r="D392" s="1">
        <v>13282</v>
      </c>
      <c r="E392" t="s">
        <v>1625</v>
      </c>
      <c r="F392" t="s">
        <v>1344</v>
      </c>
      <c r="G392" s="13">
        <v>2353842900</v>
      </c>
      <c r="H392" s="13">
        <v>1109500</v>
      </c>
      <c r="I392" s="13">
        <v>2131000</v>
      </c>
      <c r="J392" s="13">
        <v>0</v>
      </c>
      <c r="K392" s="13">
        <v>0</v>
      </c>
      <c r="L392" s="13">
        <v>1991100</v>
      </c>
      <c r="M392" s="13">
        <v>5231600</v>
      </c>
      <c r="N392" s="13">
        <v>22110000</v>
      </c>
      <c r="O392" s="13">
        <v>8050400</v>
      </c>
      <c r="P392" s="13">
        <v>0</v>
      </c>
      <c r="Q392" s="13">
        <v>-1415600</v>
      </c>
      <c r="R392" s="13">
        <v>7049300</v>
      </c>
      <c r="S392" s="13">
        <v>35794100</v>
      </c>
      <c r="T392" s="13">
        <v>23219500</v>
      </c>
      <c r="U392" s="13">
        <v>10181400</v>
      </c>
      <c r="V392" s="13">
        <v>0</v>
      </c>
      <c r="W392" s="13">
        <v>-1415600</v>
      </c>
      <c r="X392" s="13">
        <v>9040400</v>
      </c>
      <c r="Y392" s="13">
        <v>41025700</v>
      </c>
    </row>
    <row r="393" spans="2:25" x14ac:dyDescent="0.25">
      <c r="B393" s="2">
        <v>388</v>
      </c>
      <c r="C393" s="2">
        <v>2012</v>
      </c>
      <c r="D393" s="1">
        <v>13286</v>
      </c>
      <c r="E393" t="s">
        <v>1627</v>
      </c>
      <c r="F393" t="s">
        <v>1344</v>
      </c>
      <c r="G393" s="13">
        <v>1580170800</v>
      </c>
      <c r="H393" s="13">
        <v>1591600</v>
      </c>
      <c r="I393" s="13">
        <v>1364900</v>
      </c>
      <c r="J393" s="13">
        <v>0</v>
      </c>
      <c r="K393" s="13">
        <v>0</v>
      </c>
      <c r="L393" s="13">
        <v>1129600</v>
      </c>
      <c r="M393" s="13">
        <v>4086100</v>
      </c>
      <c r="N393" s="13">
        <v>23568100</v>
      </c>
      <c r="O393" s="13">
        <v>8561100</v>
      </c>
      <c r="P393" s="13">
        <v>0</v>
      </c>
      <c r="Q393" s="13">
        <v>-15100</v>
      </c>
      <c r="R393" s="13">
        <v>2586800</v>
      </c>
      <c r="S393" s="13">
        <v>34700900</v>
      </c>
      <c r="T393" s="13">
        <v>25159700</v>
      </c>
      <c r="U393" s="13">
        <v>9926000</v>
      </c>
      <c r="V393" s="13">
        <v>0</v>
      </c>
      <c r="W393" s="13">
        <v>-15100</v>
      </c>
      <c r="X393" s="13">
        <v>3716400</v>
      </c>
      <c r="Y393" s="13">
        <v>38787000</v>
      </c>
    </row>
    <row r="394" spans="2:25" x14ac:dyDescent="0.25">
      <c r="B394" s="2">
        <v>389</v>
      </c>
      <c r="C394" s="2">
        <v>2012</v>
      </c>
      <c r="D394" s="1">
        <v>14002</v>
      </c>
      <c r="E394" t="s">
        <v>1646</v>
      </c>
      <c r="F394" t="s">
        <v>1325</v>
      </c>
      <c r="G394" s="13">
        <v>226910800</v>
      </c>
      <c r="H394" s="13">
        <v>76100</v>
      </c>
      <c r="I394" s="13">
        <v>40200</v>
      </c>
      <c r="J394" s="13">
        <v>0</v>
      </c>
      <c r="K394" s="13">
        <v>0</v>
      </c>
      <c r="L394" s="13">
        <v>4600</v>
      </c>
      <c r="M394" s="13">
        <v>120900</v>
      </c>
      <c r="N394" s="13">
        <v>196300</v>
      </c>
      <c r="O394" s="13">
        <v>452300</v>
      </c>
      <c r="P394" s="13">
        <v>0</v>
      </c>
      <c r="Q394" s="13">
        <v>0</v>
      </c>
      <c r="R394" s="13">
        <v>464300</v>
      </c>
      <c r="S394" s="13">
        <v>1112900</v>
      </c>
      <c r="T394" s="13">
        <v>272400</v>
      </c>
      <c r="U394" s="13">
        <v>492500</v>
      </c>
      <c r="V394" s="13">
        <v>0</v>
      </c>
      <c r="W394" s="13">
        <v>0</v>
      </c>
      <c r="X394" s="13">
        <v>468900</v>
      </c>
      <c r="Y394" s="13">
        <v>1233800</v>
      </c>
    </row>
    <row r="395" spans="2:25" x14ac:dyDescent="0.25">
      <c r="B395" s="2">
        <v>390</v>
      </c>
      <c r="C395" s="2">
        <v>2012</v>
      </c>
      <c r="D395" s="1">
        <v>14004</v>
      </c>
      <c r="E395" t="s">
        <v>1647</v>
      </c>
      <c r="F395" t="s">
        <v>1325</v>
      </c>
      <c r="G395" s="13">
        <v>285765500</v>
      </c>
      <c r="H395" s="13">
        <v>14800</v>
      </c>
      <c r="I395" s="13">
        <v>226700</v>
      </c>
      <c r="J395" s="13">
        <v>0</v>
      </c>
      <c r="K395" s="13">
        <v>0</v>
      </c>
      <c r="L395" s="13">
        <v>25100</v>
      </c>
      <c r="M395" s="13">
        <v>266600</v>
      </c>
      <c r="N395" s="13">
        <v>1281900</v>
      </c>
      <c r="O395" s="13">
        <v>3316800</v>
      </c>
      <c r="P395" s="13">
        <v>0</v>
      </c>
      <c r="Q395" s="13">
        <v>100</v>
      </c>
      <c r="R395" s="13">
        <v>796700</v>
      </c>
      <c r="S395" s="13">
        <v>5395500</v>
      </c>
      <c r="T395" s="13">
        <v>1296700</v>
      </c>
      <c r="U395" s="13">
        <v>3543500</v>
      </c>
      <c r="V395" s="13">
        <v>0</v>
      </c>
      <c r="W395" s="13">
        <v>100</v>
      </c>
      <c r="X395" s="13">
        <v>821800</v>
      </c>
      <c r="Y395" s="13">
        <v>5662100</v>
      </c>
    </row>
    <row r="396" spans="2:25" x14ac:dyDescent="0.25">
      <c r="B396" s="2">
        <v>391</v>
      </c>
      <c r="C396" s="2">
        <v>2012</v>
      </c>
      <c r="D396" s="1">
        <v>14006</v>
      </c>
      <c r="E396" t="s">
        <v>1648</v>
      </c>
      <c r="F396" t="s">
        <v>1325</v>
      </c>
      <c r="G396" s="13">
        <v>71553700</v>
      </c>
      <c r="H396" s="13">
        <v>200</v>
      </c>
      <c r="I396" s="13">
        <v>169200</v>
      </c>
      <c r="J396" s="13">
        <v>0</v>
      </c>
      <c r="K396" s="13">
        <v>0</v>
      </c>
      <c r="L396" s="13">
        <v>300</v>
      </c>
      <c r="M396" s="13">
        <v>169700</v>
      </c>
      <c r="N396" s="13">
        <v>49900</v>
      </c>
      <c r="O396" s="13">
        <v>28000</v>
      </c>
      <c r="P396" s="13">
        <v>0</v>
      </c>
      <c r="Q396" s="13">
        <v>0</v>
      </c>
      <c r="R396" s="13">
        <v>156400</v>
      </c>
      <c r="S396" s="13">
        <v>234300</v>
      </c>
      <c r="T396" s="13">
        <v>50100</v>
      </c>
      <c r="U396" s="13">
        <v>197200</v>
      </c>
      <c r="V396" s="13">
        <v>0</v>
      </c>
      <c r="W396" s="13">
        <v>0</v>
      </c>
      <c r="X396" s="13">
        <v>156700</v>
      </c>
      <c r="Y396" s="13">
        <v>404000</v>
      </c>
    </row>
    <row r="397" spans="2:25" x14ac:dyDescent="0.25">
      <c r="B397" s="2">
        <v>392</v>
      </c>
      <c r="C397" s="2">
        <v>2012</v>
      </c>
      <c r="D397" s="1">
        <v>14008</v>
      </c>
      <c r="E397" t="s">
        <v>1649</v>
      </c>
      <c r="F397" t="s">
        <v>1325</v>
      </c>
      <c r="G397" s="13">
        <v>82436700</v>
      </c>
      <c r="H397" s="13">
        <v>0</v>
      </c>
      <c r="I397" s="13">
        <v>0</v>
      </c>
      <c r="J397" s="13">
        <v>0</v>
      </c>
      <c r="K397" s="13">
        <v>0</v>
      </c>
      <c r="L397" s="13">
        <v>0</v>
      </c>
      <c r="M397" s="13">
        <v>0</v>
      </c>
      <c r="N397" s="13">
        <v>52900</v>
      </c>
      <c r="O397" s="13">
        <v>1612700</v>
      </c>
      <c r="P397" s="13">
        <v>0</v>
      </c>
      <c r="Q397" s="13">
        <v>0</v>
      </c>
      <c r="R397" s="13">
        <v>100400</v>
      </c>
      <c r="S397" s="13">
        <v>1766000</v>
      </c>
      <c r="T397" s="13">
        <v>52900</v>
      </c>
      <c r="U397" s="13">
        <v>1612700</v>
      </c>
      <c r="V397" s="13">
        <v>0</v>
      </c>
      <c r="W397" s="13">
        <v>0</v>
      </c>
      <c r="X397" s="13">
        <v>100400</v>
      </c>
      <c r="Y397" s="13">
        <v>1766000</v>
      </c>
    </row>
    <row r="398" spans="2:25" x14ac:dyDescent="0.25">
      <c r="B398" s="2">
        <v>393</v>
      </c>
      <c r="C398" s="2">
        <v>2012</v>
      </c>
      <c r="D398" s="1">
        <v>14010</v>
      </c>
      <c r="E398" t="s">
        <v>1650</v>
      </c>
      <c r="F398" t="s">
        <v>1325</v>
      </c>
      <c r="G398" s="13">
        <v>47853000</v>
      </c>
      <c r="H398" s="13">
        <v>0</v>
      </c>
      <c r="I398" s="13">
        <v>0</v>
      </c>
      <c r="J398" s="13">
        <v>0</v>
      </c>
      <c r="K398" s="13">
        <v>0</v>
      </c>
      <c r="L398" s="13">
        <v>0</v>
      </c>
      <c r="M398" s="13">
        <v>0</v>
      </c>
      <c r="N398" s="13">
        <v>112500</v>
      </c>
      <c r="O398" s="13">
        <v>49400</v>
      </c>
      <c r="P398" s="13">
        <v>0</v>
      </c>
      <c r="Q398" s="13">
        <v>22800</v>
      </c>
      <c r="R398" s="13">
        <v>45000</v>
      </c>
      <c r="S398" s="13">
        <v>229700</v>
      </c>
      <c r="T398" s="13">
        <v>112500</v>
      </c>
      <c r="U398" s="13">
        <v>49400</v>
      </c>
      <c r="V398" s="13">
        <v>0</v>
      </c>
      <c r="W398" s="13">
        <v>22800</v>
      </c>
      <c r="X398" s="13">
        <v>45000</v>
      </c>
      <c r="Y398" s="13">
        <v>229700</v>
      </c>
    </row>
    <row r="399" spans="2:25" x14ac:dyDescent="0.25">
      <c r="B399" s="2">
        <v>394</v>
      </c>
      <c r="C399" s="2">
        <v>2012</v>
      </c>
      <c r="D399" s="1">
        <v>14012</v>
      </c>
      <c r="E399" t="s">
        <v>1651</v>
      </c>
      <c r="F399" t="s">
        <v>1325</v>
      </c>
      <c r="G399" s="13">
        <v>69485800</v>
      </c>
      <c r="H399" s="13">
        <v>33800</v>
      </c>
      <c r="I399" s="13">
        <v>152500</v>
      </c>
      <c r="J399" s="13">
        <v>0</v>
      </c>
      <c r="K399" s="13">
        <v>0</v>
      </c>
      <c r="L399" s="13">
        <v>30000</v>
      </c>
      <c r="M399" s="13">
        <v>216300</v>
      </c>
      <c r="N399" s="13">
        <v>28700</v>
      </c>
      <c r="O399" s="13">
        <v>279400</v>
      </c>
      <c r="P399" s="13">
        <v>0</v>
      </c>
      <c r="Q399" s="13">
        <v>0</v>
      </c>
      <c r="R399" s="13">
        <v>84600</v>
      </c>
      <c r="S399" s="13">
        <v>392700</v>
      </c>
      <c r="T399" s="13">
        <v>62500</v>
      </c>
      <c r="U399" s="13">
        <v>431900</v>
      </c>
      <c r="V399" s="13">
        <v>0</v>
      </c>
      <c r="W399" s="13">
        <v>0</v>
      </c>
      <c r="X399" s="13">
        <v>114600</v>
      </c>
      <c r="Y399" s="13">
        <v>609000</v>
      </c>
    </row>
    <row r="400" spans="2:25" x14ac:dyDescent="0.25">
      <c r="B400" s="2">
        <v>395</v>
      </c>
      <c r="C400" s="2">
        <v>2012</v>
      </c>
      <c r="D400" s="1">
        <v>14014</v>
      </c>
      <c r="E400" t="s">
        <v>1652</v>
      </c>
      <c r="F400" t="s">
        <v>1325</v>
      </c>
      <c r="G400" s="13">
        <v>91704100</v>
      </c>
      <c r="H400" s="13">
        <v>500</v>
      </c>
      <c r="I400" s="13">
        <v>31900</v>
      </c>
      <c r="J400" s="13">
        <v>0</v>
      </c>
      <c r="K400" s="13">
        <v>0</v>
      </c>
      <c r="L400" s="13">
        <v>200</v>
      </c>
      <c r="M400" s="13">
        <v>32600</v>
      </c>
      <c r="N400" s="13">
        <v>263000</v>
      </c>
      <c r="O400" s="13">
        <v>1327200</v>
      </c>
      <c r="P400" s="13">
        <v>0</v>
      </c>
      <c r="Q400" s="13">
        <v>-12600</v>
      </c>
      <c r="R400" s="13">
        <v>446000</v>
      </c>
      <c r="S400" s="13">
        <v>2023600</v>
      </c>
      <c r="T400" s="13">
        <v>263500</v>
      </c>
      <c r="U400" s="13">
        <v>1359100</v>
      </c>
      <c r="V400" s="13">
        <v>0</v>
      </c>
      <c r="W400" s="13">
        <v>-12600</v>
      </c>
      <c r="X400" s="13">
        <v>446200</v>
      </c>
      <c r="Y400" s="13">
        <v>2056200</v>
      </c>
    </row>
    <row r="401" spans="2:25" x14ac:dyDescent="0.25">
      <c r="B401" s="2">
        <v>396</v>
      </c>
      <c r="C401" s="2">
        <v>2012</v>
      </c>
      <c r="D401" s="1">
        <v>14016</v>
      </c>
      <c r="E401" t="s">
        <v>1653</v>
      </c>
      <c r="F401" t="s">
        <v>1325</v>
      </c>
      <c r="G401" s="13">
        <v>120871800</v>
      </c>
      <c r="H401" s="13">
        <v>195800</v>
      </c>
      <c r="I401" s="13">
        <v>344200</v>
      </c>
      <c r="J401" s="13">
        <v>0</v>
      </c>
      <c r="K401" s="13">
        <v>0</v>
      </c>
      <c r="L401" s="13">
        <v>61300</v>
      </c>
      <c r="M401" s="13">
        <v>601300</v>
      </c>
      <c r="N401" s="13">
        <v>175900</v>
      </c>
      <c r="O401" s="13">
        <v>1262000</v>
      </c>
      <c r="P401" s="13">
        <v>0</v>
      </c>
      <c r="Q401" s="13">
        <v>-100</v>
      </c>
      <c r="R401" s="13">
        <v>246000</v>
      </c>
      <c r="S401" s="13">
        <v>1683800</v>
      </c>
      <c r="T401" s="13">
        <v>371700</v>
      </c>
      <c r="U401" s="13">
        <v>1606200</v>
      </c>
      <c r="V401" s="13">
        <v>0</v>
      </c>
      <c r="W401" s="13">
        <v>-100</v>
      </c>
      <c r="X401" s="13">
        <v>307300</v>
      </c>
      <c r="Y401" s="13">
        <v>2285100</v>
      </c>
    </row>
    <row r="402" spans="2:25" x14ac:dyDescent="0.25">
      <c r="B402" s="2">
        <v>397</v>
      </c>
      <c r="C402" s="2">
        <v>2012</v>
      </c>
      <c r="D402" s="1">
        <v>14018</v>
      </c>
      <c r="E402" t="s">
        <v>1654</v>
      </c>
      <c r="F402" t="s">
        <v>1325</v>
      </c>
      <c r="G402" s="13">
        <v>208622400</v>
      </c>
      <c r="H402" s="13">
        <v>0</v>
      </c>
      <c r="I402" s="13">
        <v>0</v>
      </c>
      <c r="J402" s="13">
        <v>0</v>
      </c>
      <c r="K402" s="13">
        <v>0</v>
      </c>
      <c r="L402" s="13">
        <v>0</v>
      </c>
      <c r="M402" s="13">
        <v>0</v>
      </c>
      <c r="N402" s="13">
        <v>282300</v>
      </c>
      <c r="O402" s="13">
        <v>437300</v>
      </c>
      <c r="P402" s="13">
        <v>0</v>
      </c>
      <c r="Q402" s="13">
        <v>51300</v>
      </c>
      <c r="R402" s="13">
        <v>52800</v>
      </c>
      <c r="S402" s="13">
        <v>823700</v>
      </c>
      <c r="T402" s="13">
        <v>282300</v>
      </c>
      <c r="U402" s="13">
        <v>437300</v>
      </c>
      <c r="V402" s="13">
        <v>0</v>
      </c>
      <c r="W402" s="13">
        <v>51300</v>
      </c>
      <c r="X402" s="13">
        <v>52800</v>
      </c>
      <c r="Y402" s="13">
        <v>823700</v>
      </c>
    </row>
    <row r="403" spans="2:25" x14ac:dyDescent="0.25">
      <c r="B403" s="2">
        <v>398</v>
      </c>
      <c r="C403" s="2">
        <v>2012</v>
      </c>
      <c r="D403" s="1">
        <v>14020</v>
      </c>
      <c r="E403" t="s">
        <v>1655</v>
      </c>
      <c r="F403" t="s">
        <v>1325</v>
      </c>
      <c r="G403" s="13">
        <v>98260800</v>
      </c>
      <c r="H403" s="13">
        <v>6000</v>
      </c>
      <c r="I403" s="13">
        <v>42700</v>
      </c>
      <c r="J403" s="13">
        <v>0</v>
      </c>
      <c r="K403" s="13">
        <v>0</v>
      </c>
      <c r="L403" s="13">
        <v>1700</v>
      </c>
      <c r="M403" s="13">
        <v>50400</v>
      </c>
      <c r="N403" s="13">
        <v>43400</v>
      </c>
      <c r="O403" s="13">
        <v>99300</v>
      </c>
      <c r="P403" s="13">
        <v>0</v>
      </c>
      <c r="Q403" s="13">
        <v>0</v>
      </c>
      <c r="R403" s="13">
        <v>96800</v>
      </c>
      <c r="S403" s="13">
        <v>239500</v>
      </c>
      <c r="T403" s="13">
        <v>49400</v>
      </c>
      <c r="U403" s="13">
        <v>142000</v>
      </c>
      <c r="V403" s="13">
        <v>0</v>
      </c>
      <c r="W403" s="13">
        <v>0</v>
      </c>
      <c r="X403" s="13">
        <v>98500</v>
      </c>
      <c r="Y403" s="13">
        <v>289900</v>
      </c>
    </row>
    <row r="404" spans="2:25" x14ac:dyDescent="0.25">
      <c r="B404" s="2">
        <v>399</v>
      </c>
      <c r="C404" s="2">
        <v>2012</v>
      </c>
      <c r="D404" s="1">
        <v>14022</v>
      </c>
      <c r="E404" t="s">
        <v>1656</v>
      </c>
      <c r="F404" t="s">
        <v>1325</v>
      </c>
      <c r="G404" s="13">
        <v>189074700</v>
      </c>
      <c r="H404" s="13">
        <v>282300</v>
      </c>
      <c r="I404" s="13">
        <v>730200</v>
      </c>
      <c r="J404" s="13">
        <v>0</v>
      </c>
      <c r="K404" s="13">
        <v>0</v>
      </c>
      <c r="L404" s="13">
        <v>6600</v>
      </c>
      <c r="M404" s="13">
        <v>1019100</v>
      </c>
      <c r="N404" s="13">
        <v>117100</v>
      </c>
      <c r="O404" s="13">
        <v>1936700</v>
      </c>
      <c r="P404" s="13">
        <v>0</v>
      </c>
      <c r="Q404" s="13">
        <v>0</v>
      </c>
      <c r="R404" s="13">
        <v>401900</v>
      </c>
      <c r="S404" s="13">
        <v>2455700</v>
      </c>
      <c r="T404" s="13">
        <v>399400</v>
      </c>
      <c r="U404" s="13">
        <v>2666900</v>
      </c>
      <c r="V404" s="13">
        <v>0</v>
      </c>
      <c r="W404" s="13">
        <v>0</v>
      </c>
      <c r="X404" s="13">
        <v>408500</v>
      </c>
      <c r="Y404" s="13">
        <v>3474800</v>
      </c>
    </row>
    <row r="405" spans="2:25" x14ac:dyDescent="0.25">
      <c r="B405" s="2">
        <v>400</v>
      </c>
      <c r="C405" s="2">
        <v>2012</v>
      </c>
      <c r="D405" s="1">
        <v>14024</v>
      </c>
      <c r="E405" t="s">
        <v>1657</v>
      </c>
      <c r="F405" t="s">
        <v>1325</v>
      </c>
      <c r="G405" s="13">
        <v>145622600</v>
      </c>
      <c r="H405" s="13">
        <v>2100</v>
      </c>
      <c r="I405" s="13">
        <v>47800</v>
      </c>
      <c r="J405" s="13">
        <v>0</v>
      </c>
      <c r="K405" s="13">
        <v>0</v>
      </c>
      <c r="L405" s="13">
        <v>21100</v>
      </c>
      <c r="M405" s="13">
        <v>71000</v>
      </c>
      <c r="N405" s="13">
        <v>190500</v>
      </c>
      <c r="O405" s="13">
        <v>1170200</v>
      </c>
      <c r="P405" s="13">
        <v>0</v>
      </c>
      <c r="Q405" s="13">
        <v>-100</v>
      </c>
      <c r="R405" s="13">
        <v>438300</v>
      </c>
      <c r="S405" s="13">
        <v>1798900</v>
      </c>
      <c r="T405" s="13">
        <v>192600</v>
      </c>
      <c r="U405" s="13">
        <v>1218000</v>
      </c>
      <c r="V405" s="13">
        <v>0</v>
      </c>
      <c r="W405" s="13">
        <v>-100</v>
      </c>
      <c r="X405" s="13">
        <v>459400</v>
      </c>
      <c r="Y405" s="13">
        <v>1869900</v>
      </c>
    </row>
    <row r="406" spans="2:25" x14ac:dyDescent="0.25">
      <c r="B406" s="2">
        <v>401</v>
      </c>
      <c r="C406" s="2">
        <v>2012</v>
      </c>
      <c r="D406" s="1">
        <v>14026</v>
      </c>
      <c r="E406" t="s">
        <v>1658</v>
      </c>
      <c r="F406" t="s">
        <v>1325</v>
      </c>
      <c r="G406" s="13">
        <v>119731000</v>
      </c>
      <c r="H406" s="13">
        <v>0</v>
      </c>
      <c r="I406" s="13">
        <v>74400</v>
      </c>
      <c r="J406" s="13">
        <v>0</v>
      </c>
      <c r="K406" s="13">
        <v>0</v>
      </c>
      <c r="L406" s="13">
        <v>2300</v>
      </c>
      <c r="M406" s="13">
        <v>76700</v>
      </c>
      <c r="N406" s="13">
        <v>50000</v>
      </c>
      <c r="O406" s="13">
        <v>98500</v>
      </c>
      <c r="P406" s="13">
        <v>0</v>
      </c>
      <c r="Q406" s="13">
        <v>0</v>
      </c>
      <c r="R406" s="13">
        <v>8400</v>
      </c>
      <c r="S406" s="13">
        <v>156900</v>
      </c>
      <c r="T406" s="13">
        <v>50000</v>
      </c>
      <c r="U406" s="13">
        <v>172900</v>
      </c>
      <c r="V406" s="13">
        <v>0</v>
      </c>
      <c r="W406" s="13">
        <v>0</v>
      </c>
      <c r="X406" s="13">
        <v>10700</v>
      </c>
      <c r="Y406" s="13">
        <v>233600</v>
      </c>
    </row>
    <row r="407" spans="2:25" x14ac:dyDescent="0.25">
      <c r="B407" s="2">
        <v>402</v>
      </c>
      <c r="C407" s="2">
        <v>2012</v>
      </c>
      <c r="D407" s="1">
        <v>14028</v>
      </c>
      <c r="E407" t="s">
        <v>1659</v>
      </c>
      <c r="F407" t="s">
        <v>1325</v>
      </c>
      <c r="G407" s="13">
        <v>75086000</v>
      </c>
      <c r="H407" s="13">
        <v>94700</v>
      </c>
      <c r="I407" s="13">
        <v>1680800</v>
      </c>
      <c r="J407" s="13">
        <v>0</v>
      </c>
      <c r="K407" s="13">
        <v>0</v>
      </c>
      <c r="L407" s="13">
        <v>64000</v>
      </c>
      <c r="M407" s="13">
        <v>1839500</v>
      </c>
      <c r="N407" s="13">
        <v>55600</v>
      </c>
      <c r="O407" s="13">
        <v>84600</v>
      </c>
      <c r="P407" s="13">
        <v>0</v>
      </c>
      <c r="Q407" s="13">
        <v>1000</v>
      </c>
      <c r="R407" s="13">
        <v>538900</v>
      </c>
      <c r="S407" s="13">
        <v>680100</v>
      </c>
      <c r="T407" s="13">
        <v>150300</v>
      </c>
      <c r="U407" s="13">
        <v>1765400</v>
      </c>
      <c r="V407" s="13">
        <v>0</v>
      </c>
      <c r="W407" s="13">
        <v>1000</v>
      </c>
      <c r="X407" s="13">
        <v>602900</v>
      </c>
      <c r="Y407" s="13">
        <v>2519600</v>
      </c>
    </row>
    <row r="408" spans="2:25" x14ac:dyDescent="0.25">
      <c r="B408" s="2">
        <v>403</v>
      </c>
      <c r="C408" s="2">
        <v>2012</v>
      </c>
      <c r="D408" s="1">
        <v>14030</v>
      </c>
      <c r="E408" t="s">
        <v>1660</v>
      </c>
      <c r="F408" t="s">
        <v>1325</v>
      </c>
      <c r="G408" s="13">
        <v>125319400</v>
      </c>
      <c r="H408" s="13">
        <v>789200</v>
      </c>
      <c r="I408" s="13">
        <v>14063800</v>
      </c>
      <c r="J408" s="13">
        <v>0</v>
      </c>
      <c r="K408" s="13">
        <v>0</v>
      </c>
      <c r="L408" s="13">
        <v>1100</v>
      </c>
      <c r="M408" s="13">
        <v>14854100</v>
      </c>
      <c r="N408" s="13">
        <v>340300</v>
      </c>
      <c r="O408" s="13">
        <v>1019900</v>
      </c>
      <c r="P408" s="13">
        <v>0</v>
      </c>
      <c r="Q408" s="13">
        <v>0</v>
      </c>
      <c r="R408" s="13">
        <v>378200</v>
      </c>
      <c r="S408" s="13">
        <v>1738400</v>
      </c>
      <c r="T408" s="13">
        <v>1129500</v>
      </c>
      <c r="U408" s="13">
        <v>15083700</v>
      </c>
      <c r="V408" s="13">
        <v>0</v>
      </c>
      <c r="W408" s="13">
        <v>0</v>
      </c>
      <c r="X408" s="13">
        <v>379300</v>
      </c>
      <c r="Y408" s="13">
        <v>16592500</v>
      </c>
    </row>
    <row r="409" spans="2:25" x14ac:dyDescent="0.25">
      <c r="B409" s="2">
        <v>404</v>
      </c>
      <c r="C409" s="2">
        <v>2012</v>
      </c>
      <c r="D409" s="1">
        <v>14032</v>
      </c>
      <c r="E409" t="s">
        <v>1661</v>
      </c>
      <c r="F409" t="s">
        <v>1325</v>
      </c>
      <c r="G409" s="13">
        <v>95639500</v>
      </c>
      <c r="H409" s="13">
        <v>2700</v>
      </c>
      <c r="I409" s="13">
        <v>59700</v>
      </c>
      <c r="J409" s="13">
        <v>0</v>
      </c>
      <c r="K409" s="13">
        <v>0</v>
      </c>
      <c r="L409" s="13">
        <v>24800</v>
      </c>
      <c r="M409" s="13">
        <v>87200</v>
      </c>
      <c r="N409" s="13">
        <v>74900</v>
      </c>
      <c r="O409" s="13">
        <v>726100</v>
      </c>
      <c r="P409" s="13">
        <v>0</v>
      </c>
      <c r="Q409" s="13">
        <v>0</v>
      </c>
      <c r="R409" s="13">
        <v>464300</v>
      </c>
      <c r="S409" s="13">
        <v>1265300</v>
      </c>
      <c r="T409" s="13">
        <v>77600</v>
      </c>
      <c r="U409" s="13">
        <v>785800</v>
      </c>
      <c r="V409" s="13">
        <v>0</v>
      </c>
      <c r="W409" s="13">
        <v>0</v>
      </c>
      <c r="X409" s="13">
        <v>489100</v>
      </c>
      <c r="Y409" s="13">
        <v>1352500</v>
      </c>
    </row>
    <row r="410" spans="2:25" x14ac:dyDescent="0.25">
      <c r="B410" s="2">
        <v>405</v>
      </c>
      <c r="C410" s="2">
        <v>2012</v>
      </c>
      <c r="D410" s="1">
        <v>14034</v>
      </c>
      <c r="E410" t="s">
        <v>1376</v>
      </c>
      <c r="F410" t="s">
        <v>1325</v>
      </c>
      <c r="G410" s="13">
        <v>93291900</v>
      </c>
      <c r="H410" s="13">
        <v>30000</v>
      </c>
      <c r="I410" s="13">
        <v>114600</v>
      </c>
      <c r="J410" s="13">
        <v>0</v>
      </c>
      <c r="K410" s="13">
        <v>0</v>
      </c>
      <c r="L410" s="13">
        <v>111100</v>
      </c>
      <c r="M410" s="13">
        <v>255700</v>
      </c>
      <c r="N410" s="13">
        <v>95300</v>
      </c>
      <c r="O410" s="13">
        <v>710900</v>
      </c>
      <c r="P410" s="13">
        <v>0</v>
      </c>
      <c r="Q410" s="13">
        <v>0</v>
      </c>
      <c r="R410" s="13">
        <v>1481400</v>
      </c>
      <c r="S410" s="13">
        <v>2287600</v>
      </c>
      <c r="T410" s="13">
        <v>125300</v>
      </c>
      <c r="U410" s="13">
        <v>825500</v>
      </c>
      <c r="V410" s="13">
        <v>0</v>
      </c>
      <c r="W410" s="13">
        <v>0</v>
      </c>
      <c r="X410" s="13">
        <v>1592500</v>
      </c>
      <c r="Y410" s="13">
        <v>2543300</v>
      </c>
    </row>
    <row r="411" spans="2:25" x14ac:dyDescent="0.25">
      <c r="B411" s="2">
        <v>406</v>
      </c>
      <c r="C411" s="2">
        <v>2012</v>
      </c>
      <c r="D411" s="1">
        <v>14036</v>
      </c>
      <c r="E411" t="s">
        <v>1662</v>
      </c>
      <c r="F411" t="s">
        <v>1325</v>
      </c>
      <c r="G411" s="13">
        <v>94035200</v>
      </c>
      <c r="H411" s="13">
        <v>23200</v>
      </c>
      <c r="I411" s="13">
        <v>608900</v>
      </c>
      <c r="J411" s="13">
        <v>0</v>
      </c>
      <c r="K411" s="13">
        <v>0</v>
      </c>
      <c r="L411" s="13">
        <v>6500</v>
      </c>
      <c r="M411" s="13">
        <v>638600</v>
      </c>
      <c r="N411" s="13">
        <v>21100</v>
      </c>
      <c r="O411" s="13">
        <v>2190800</v>
      </c>
      <c r="P411" s="13">
        <v>0</v>
      </c>
      <c r="Q411" s="13">
        <v>0</v>
      </c>
      <c r="R411" s="13">
        <v>243000</v>
      </c>
      <c r="S411" s="13">
        <v>2454900</v>
      </c>
      <c r="T411" s="13">
        <v>44300</v>
      </c>
      <c r="U411" s="13">
        <v>2799700</v>
      </c>
      <c r="V411" s="13">
        <v>0</v>
      </c>
      <c r="W411" s="13">
        <v>0</v>
      </c>
      <c r="X411" s="13">
        <v>249500</v>
      </c>
      <c r="Y411" s="13">
        <v>3093500</v>
      </c>
    </row>
    <row r="412" spans="2:25" x14ac:dyDescent="0.25">
      <c r="B412" s="2">
        <v>407</v>
      </c>
      <c r="C412" s="2">
        <v>2012</v>
      </c>
      <c r="D412" s="1">
        <v>14038</v>
      </c>
      <c r="E412" t="s">
        <v>1663</v>
      </c>
      <c r="F412" t="s">
        <v>1325</v>
      </c>
      <c r="G412" s="13">
        <v>184316500</v>
      </c>
      <c r="H412" s="13">
        <v>8500</v>
      </c>
      <c r="I412" s="13">
        <v>175300</v>
      </c>
      <c r="J412" s="13">
        <v>0</v>
      </c>
      <c r="K412" s="13">
        <v>0</v>
      </c>
      <c r="L412" s="13">
        <v>90700</v>
      </c>
      <c r="M412" s="13">
        <v>274500</v>
      </c>
      <c r="N412" s="13">
        <v>158800</v>
      </c>
      <c r="O412" s="13">
        <v>506100</v>
      </c>
      <c r="P412" s="13">
        <v>0</v>
      </c>
      <c r="Q412" s="13">
        <v>-100</v>
      </c>
      <c r="R412" s="13">
        <v>41700</v>
      </c>
      <c r="S412" s="13">
        <v>706500</v>
      </c>
      <c r="T412" s="13">
        <v>167300</v>
      </c>
      <c r="U412" s="13">
        <v>681400</v>
      </c>
      <c r="V412" s="13">
        <v>0</v>
      </c>
      <c r="W412" s="13">
        <v>-100</v>
      </c>
      <c r="X412" s="13">
        <v>132400</v>
      </c>
      <c r="Y412" s="13">
        <v>981000</v>
      </c>
    </row>
    <row r="413" spans="2:25" x14ac:dyDescent="0.25">
      <c r="B413" s="2">
        <v>408</v>
      </c>
      <c r="C413" s="2">
        <v>2012</v>
      </c>
      <c r="D413" s="1">
        <v>14040</v>
      </c>
      <c r="E413" t="s">
        <v>1664</v>
      </c>
      <c r="F413" t="s">
        <v>1325</v>
      </c>
      <c r="G413" s="13">
        <v>49785500</v>
      </c>
      <c r="H413" s="13">
        <v>1200</v>
      </c>
      <c r="I413" s="13">
        <v>800</v>
      </c>
      <c r="J413" s="13">
        <v>0</v>
      </c>
      <c r="K413" s="13">
        <v>0</v>
      </c>
      <c r="L413" s="13">
        <v>3600</v>
      </c>
      <c r="M413" s="13">
        <v>5600</v>
      </c>
      <c r="N413" s="13">
        <v>7100</v>
      </c>
      <c r="O413" s="13">
        <v>136900</v>
      </c>
      <c r="P413" s="13">
        <v>0</v>
      </c>
      <c r="Q413" s="13">
        <v>0</v>
      </c>
      <c r="R413" s="13">
        <v>5300</v>
      </c>
      <c r="S413" s="13">
        <v>149300</v>
      </c>
      <c r="T413" s="13">
        <v>8300</v>
      </c>
      <c r="U413" s="13">
        <v>137700</v>
      </c>
      <c r="V413" s="13">
        <v>0</v>
      </c>
      <c r="W413" s="13">
        <v>0</v>
      </c>
      <c r="X413" s="13">
        <v>8900</v>
      </c>
      <c r="Y413" s="13">
        <v>154900</v>
      </c>
    </row>
    <row r="414" spans="2:25" x14ac:dyDescent="0.25">
      <c r="B414" s="2">
        <v>409</v>
      </c>
      <c r="C414" s="2">
        <v>2012</v>
      </c>
      <c r="D414" s="1">
        <v>14042</v>
      </c>
      <c r="E414" t="s">
        <v>1665</v>
      </c>
      <c r="F414" t="s">
        <v>1325</v>
      </c>
      <c r="G414" s="13">
        <v>85508500</v>
      </c>
      <c r="H414" s="13">
        <v>800</v>
      </c>
      <c r="I414" s="13">
        <v>3000</v>
      </c>
      <c r="J414" s="13">
        <v>0</v>
      </c>
      <c r="K414" s="13">
        <v>0</v>
      </c>
      <c r="L414" s="13">
        <v>800</v>
      </c>
      <c r="M414" s="13">
        <v>4600</v>
      </c>
      <c r="N414" s="13">
        <v>50300</v>
      </c>
      <c r="O414" s="13">
        <v>379000</v>
      </c>
      <c r="P414" s="13">
        <v>0</v>
      </c>
      <c r="Q414" s="13">
        <v>-100</v>
      </c>
      <c r="R414" s="13">
        <v>620000</v>
      </c>
      <c r="S414" s="13">
        <v>1049200</v>
      </c>
      <c r="T414" s="13">
        <v>51100</v>
      </c>
      <c r="U414" s="13">
        <v>382000</v>
      </c>
      <c r="V414" s="13">
        <v>0</v>
      </c>
      <c r="W414" s="13">
        <v>-100</v>
      </c>
      <c r="X414" s="13">
        <v>620800</v>
      </c>
      <c r="Y414" s="13">
        <v>1053800</v>
      </c>
    </row>
    <row r="415" spans="2:25" x14ac:dyDescent="0.25">
      <c r="B415" s="2">
        <v>410</v>
      </c>
      <c r="C415" s="2">
        <v>2012</v>
      </c>
      <c r="D415" s="1">
        <v>14044</v>
      </c>
      <c r="E415" t="s">
        <v>1666</v>
      </c>
      <c r="F415" t="s">
        <v>1325</v>
      </c>
      <c r="G415" s="13">
        <v>109404100</v>
      </c>
      <c r="H415" s="13">
        <v>6100</v>
      </c>
      <c r="I415" s="13">
        <v>138000</v>
      </c>
      <c r="J415" s="13">
        <v>0</v>
      </c>
      <c r="K415" s="13">
        <v>0</v>
      </c>
      <c r="L415" s="13">
        <v>3700</v>
      </c>
      <c r="M415" s="13">
        <v>147800</v>
      </c>
      <c r="N415" s="13">
        <v>81100</v>
      </c>
      <c r="O415" s="13">
        <v>2832700</v>
      </c>
      <c r="P415" s="13">
        <v>0</v>
      </c>
      <c r="Q415" s="13">
        <v>0</v>
      </c>
      <c r="R415" s="13">
        <v>619600</v>
      </c>
      <c r="S415" s="13">
        <v>3533400</v>
      </c>
      <c r="T415" s="13">
        <v>87200</v>
      </c>
      <c r="U415" s="13">
        <v>2970700</v>
      </c>
      <c r="V415" s="13">
        <v>0</v>
      </c>
      <c r="W415" s="13">
        <v>0</v>
      </c>
      <c r="X415" s="13">
        <v>623300</v>
      </c>
      <c r="Y415" s="13">
        <v>3681200</v>
      </c>
    </row>
    <row r="416" spans="2:25" x14ac:dyDescent="0.25">
      <c r="B416" s="2">
        <v>411</v>
      </c>
      <c r="C416" s="2">
        <v>2012</v>
      </c>
      <c r="D416" s="1">
        <v>14046</v>
      </c>
      <c r="E416" t="s">
        <v>1667</v>
      </c>
      <c r="F416" t="s">
        <v>1325</v>
      </c>
      <c r="G416" s="13">
        <v>136963900</v>
      </c>
      <c r="H416" s="13">
        <v>0</v>
      </c>
      <c r="I416" s="13">
        <v>0</v>
      </c>
      <c r="J416" s="13">
        <v>0</v>
      </c>
      <c r="K416" s="13">
        <v>0</v>
      </c>
      <c r="L416" s="13">
        <v>0</v>
      </c>
      <c r="M416" s="13">
        <v>0</v>
      </c>
      <c r="N416" s="13">
        <v>100000</v>
      </c>
      <c r="O416" s="13">
        <v>10800</v>
      </c>
      <c r="P416" s="13">
        <v>0</v>
      </c>
      <c r="Q416" s="13">
        <v>0</v>
      </c>
      <c r="R416" s="13">
        <v>65200</v>
      </c>
      <c r="S416" s="13">
        <v>176000</v>
      </c>
      <c r="T416" s="13">
        <v>100000</v>
      </c>
      <c r="U416" s="13">
        <v>10800</v>
      </c>
      <c r="V416" s="13">
        <v>0</v>
      </c>
      <c r="W416" s="13">
        <v>0</v>
      </c>
      <c r="X416" s="13">
        <v>65200</v>
      </c>
      <c r="Y416" s="13">
        <v>176000</v>
      </c>
    </row>
    <row r="417" spans="2:25" x14ac:dyDescent="0.25">
      <c r="B417" s="2">
        <v>412</v>
      </c>
      <c r="C417" s="2">
        <v>2012</v>
      </c>
      <c r="D417" s="1">
        <v>14048</v>
      </c>
      <c r="E417" t="s">
        <v>1668</v>
      </c>
      <c r="F417" t="s">
        <v>1325</v>
      </c>
      <c r="G417" s="13">
        <v>70846300</v>
      </c>
      <c r="H417" s="13">
        <v>0</v>
      </c>
      <c r="I417" s="13">
        <v>0</v>
      </c>
      <c r="J417" s="13">
        <v>0</v>
      </c>
      <c r="K417" s="13">
        <v>0</v>
      </c>
      <c r="L417" s="13">
        <v>0</v>
      </c>
      <c r="M417" s="13">
        <v>0</v>
      </c>
      <c r="N417" s="13">
        <v>108300</v>
      </c>
      <c r="O417" s="13">
        <v>2806000</v>
      </c>
      <c r="P417" s="13">
        <v>0</v>
      </c>
      <c r="Q417" s="13">
        <v>-3300</v>
      </c>
      <c r="R417" s="13">
        <v>69100</v>
      </c>
      <c r="S417" s="13">
        <v>2980100</v>
      </c>
      <c r="T417" s="13">
        <v>108300</v>
      </c>
      <c r="U417" s="13">
        <v>2806000</v>
      </c>
      <c r="V417" s="13">
        <v>0</v>
      </c>
      <c r="W417" s="13">
        <v>-3300</v>
      </c>
      <c r="X417" s="13">
        <v>69100</v>
      </c>
      <c r="Y417" s="13">
        <v>2980100</v>
      </c>
    </row>
    <row r="418" spans="2:25" x14ac:dyDescent="0.25">
      <c r="B418" s="2">
        <v>413</v>
      </c>
      <c r="C418" s="2">
        <v>2012</v>
      </c>
      <c r="D418" s="1">
        <v>14106</v>
      </c>
      <c r="E418" t="s">
        <v>1669</v>
      </c>
      <c r="F418" t="s">
        <v>1343</v>
      </c>
      <c r="G418" s="13">
        <v>66014900</v>
      </c>
      <c r="H418" s="13">
        <v>25900</v>
      </c>
      <c r="I418" s="13">
        <v>7953900</v>
      </c>
      <c r="J418" s="13">
        <v>0</v>
      </c>
      <c r="K418" s="13">
        <v>0</v>
      </c>
      <c r="L418" s="13">
        <v>6900</v>
      </c>
      <c r="M418" s="13">
        <v>7986700</v>
      </c>
      <c r="N418" s="13">
        <v>1027300</v>
      </c>
      <c r="O418" s="13">
        <v>7902500</v>
      </c>
      <c r="P418" s="13">
        <v>0</v>
      </c>
      <c r="Q418" s="13">
        <v>-115500</v>
      </c>
      <c r="R418" s="13">
        <v>136200</v>
      </c>
      <c r="S418" s="13">
        <v>8950500</v>
      </c>
      <c r="T418" s="13">
        <v>1053200</v>
      </c>
      <c r="U418" s="13">
        <v>15856400</v>
      </c>
      <c r="V418" s="13">
        <v>0</v>
      </c>
      <c r="W418" s="13">
        <v>-115500</v>
      </c>
      <c r="X418" s="13">
        <v>143100</v>
      </c>
      <c r="Y418" s="13">
        <v>16937200</v>
      </c>
    </row>
    <row r="419" spans="2:25" x14ac:dyDescent="0.25">
      <c r="B419" s="2">
        <v>414</v>
      </c>
      <c r="C419" s="2">
        <v>2012</v>
      </c>
      <c r="D419" s="1">
        <v>14111</v>
      </c>
      <c r="E419" t="s">
        <v>1651</v>
      </c>
      <c r="F419" t="s">
        <v>1343</v>
      </c>
      <c r="G419" s="13">
        <v>20354600</v>
      </c>
      <c r="H419" s="13">
        <v>134100</v>
      </c>
      <c r="I419" s="13">
        <v>193000</v>
      </c>
      <c r="J419" s="13">
        <v>0</v>
      </c>
      <c r="K419" s="13">
        <v>0</v>
      </c>
      <c r="L419" s="13">
        <v>13100</v>
      </c>
      <c r="M419" s="13">
        <v>340200</v>
      </c>
      <c r="N419" s="13">
        <v>37100</v>
      </c>
      <c r="O419" s="13">
        <v>154000</v>
      </c>
      <c r="P419" s="13">
        <v>0</v>
      </c>
      <c r="Q419" s="13">
        <v>0</v>
      </c>
      <c r="R419" s="13">
        <v>5500</v>
      </c>
      <c r="S419" s="13">
        <v>196600</v>
      </c>
      <c r="T419" s="13">
        <v>171200</v>
      </c>
      <c r="U419" s="13">
        <v>347000</v>
      </c>
      <c r="V419" s="13">
        <v>0</v>
      </c>
      <c r="W419" s="13">
        <v>0</v>
      </c>
      <c r="X419" s="13">
        <v>18600</v>
      </c>
      <c r="Y419" s="13">
        <v>536800</v>
      </c>
    </row>
    <row r="420" spans="2:25" x14ac:dyDescent="0.25">
      <c r="B420" s="2">
        <v>415</v>
      </c>
      <c r="C420" s="2">
        <v>2012</v>
      </c>
      <c r="D420" s="1">
        <v>14136</v>
      </c>
      <c r="E420" t="s">
        <v>1657</v>
      </c>
      <c r="F420" t="s">
        <v>1343</v>
      </c>
      <c r="G420" s="13">
        <v>72681700</v>
      </c>
      <c r="H420" s="13">
        <v>163400</v>
      </c>
      <c r="I420" s="13">
        <v>308900</v>
      </c>
      <c r="J420" s="13">
        <v>0</v>
      </c>
      <c r="K420" s="13">
        <v>0</v>
      </c>
      <c r="L420" s="13">
        <v>242700</v>
      </c>
      <c r="M420" s="13">
        <v>715000</v>
      </c>
      <c r="N420" s="13">
        <v>167300</v>
      </c>
      <c r="O420" s="13">
        <v>363000</v>
      </c>
      <c r="P420" s="13">
        <v>0</v>
      </c>
      <c r="Q420" s="13">
        <v>-100</v>
      </c>
      <c r="R420" s="13">
        <v>102500</v>
      </c>
      <c r="S420" s="13">
        <v>632700</v>
      </c>
      <c r="T420" s="13">
        <v>330700</v>
      </c>
      <c r="U420" s="13">
        <v>671900</v>
      </c>
      <c r="V420" s="13">
        <v>0</v>
      </c>
      <c r="W420" s="13">
        <v>-100</v>
      </c>
      <c r="X420" s="13">
        <v>345200</v>
      </c>
      <c r="Y420" s="13">
        <v>1347700</v>
      </c>
    </row>
    <row r="421" spans="2:25" x14ac:dyDescent="0.25">
      <c r="B421" s="2">
        <v>416</v>
      </c>
      <c r="C421" s="2">
        <v>2012</v>
      </c>
      <c r="D421" s="1">
        <v>14141</v>
      </c>
      <c r="E421" t="s">
        <v>1670</v>
      </c>
      <c r="F421" t="s">
        <v>1343</v>
      </c>
      <c r="G421" s="13">
        <v>50060300</v>
      </c>
      <c r="H421" s="13">
        <v>107000</v>
      </c>
      <c r="I421" s="13">
        <v>228700</v>
      </c>
      <c r="J421" s="13">
        <v>0</v>
      </c>
      <c r="K421" s="13">
        <v>0</v>
      </c>
      <c r="L421" s="13">
        <v>95100</v>
      </c>
      <c r="M421" s="13">
        <v>430800</v>
      </c>
      <c r="N421" s="13">
        <v>397300</v>
      </c>
      <c r="O421" s="13">
        <v>367200</v>
      </c>
      <c r="P421" s="13">
        <v>0</v>
      </c>
      <c r="Q421" s="13">
        <v>0</v>
      </c>
      <c r="R421" s="13">
        <v>54400</v>
      </c>
      <c r="S421" s="13">
        <v>818900</v>
      </c>
      <c r="T421" s="13">
        <v>504300</v>
      </c>
      <c r="U421" s="13">
        <v>595900</v>
      </c>
      <c r="V421" s="13">
        <v>0</v>
      </c>
      <c r="W421" s="13">
        <v>0</v>
      </c>
      <c r="X421" s="13">
        <v>149500</v>
      </c>
      <c r="Y421" s="13">
        <v>1249700</v>
      </c>
    </row>
    <row r="422" spans="2:25" x14ac:dyDescent="0.25">
      <c r="B422" s="2">
        <v>417</v>
      </c>
      <c r="C422" s="2">
        <v>2012</v>
      </c>
      <c r="D422" s="1">
        <v>14143</v>
      </c>
      <c r="E422" t="s">
        <v>1671</v>
      </c>
      <c r="F422" t="s">
        <v>1343</v>
      </c>
      <c r="G422" s="13">
        <v>9068000</v>
      </c>
      <c r="H422" s="13">
        <v>0</v>
      </c>
      <c r="I422" s="13">
        <v>0</v>
      </c>
      <c r="J422" s="13">
        <v>0</v>
      </c>
      <c r="K422" s="13">
        <v>0</v>
      </c>
      <c r="L422" s="13">
        <v>0</v>
      </c>
      <c r="M422" s="13">
        <v>0</v>
      </c>
      <c r="N422" s="13">
        <v>14500</v>
      </c>
      <c r="O422" s="13">
        <v>3500</v>
      </c>
      <c r="P422" s="13">
        <v>0</v>
      </c>
      <c r="Q422" s="13">
        <v>0</v>
      </c>
      <c r="R422" s="13">
        <v>11200</v>
      </c>
      <c r="S422" s="13">
        <v>29200</v>
      </c>
      <c r="T422" s="13">
        <v>14500</v>
      </c>
      <c r="U422" s="13">
        <v>3500</v>
      </c>
      <c r="V422" s="13">
        <v>0</v>
      </c>
      <c r="W422" s="13">
        <v>0</v>
      </c>
      <c r="X422" s="13">
        <v>11200</v>
      </c>
      <c r="Y422" s="13">
        <v>29200</v>
      </c>
    </row>
    <row r="423" spans="2:25" x14ac:dyDescent="0.25">
      <c r="B423" s="2">
        <v>418</v>
      </c>
      <c r="C423" s="2">
        <v>2012</v>
      </c>
      <c r="D423" s="1">
        <v>14146</v>
      </c>
      <c r="E423" t="s">
        <v>1660</v>
      </c>
      <c r="F423" t="s">
        <v>1343</v>
      </c>
      <c r="G423" s="13">
        <v>150440000</v>
      </c>
      <c r="H423" s="13">
        <v>710800</v>
      </c>
      <c r="I423" s="13">
        <v>1390500</v>
      </c>
      <c r="J423" s="13">
        <v>0</v>
      </c>
      <c r="K423" s="13">
        <v>0</v>
      </c>
      <c r="L423" s="13">
        <v>584400</v>
      </c>
      <c r="M423" s="13">
        <v>2685700</v>
      </c>
      <c r="N423" s="13">
        <v>1312800</v>
      </c>
      <c r="O423" s="13">
        <v>677000</v>
      </c>
      <c r="P423" s="13">
        <v>0</v>
      </c>
      <c r="Q423" s="13">
        <v>0</v>
      </c>
      <c r="R423" s="13">
        <v>322100</v>
      </c>
      <c r="S423" s="13">
        <v>2311900</v>
      </c>
      <c r="T423" s="13">
        <v>2023600</v>
      </c>
      <c r="U423" s="13">
        <v>2067500</v>
      </c>
      <c r="V423" s="13">
        <v>0</v>
      </c>
      <c r="W423" s="13">
        <v>0</v>
      </c>
      <c r="X423" s="13">
        <v>906500</v>
      </c>
      <c r="Y423" s="13">
        <v>4997600</v>
      </c>
    </row>
    <row r="424" spans="2:25" x14ac:dyDescent="0.25">
      <c r="B424" s="2">
        <v>419</v>
      </c>
      <c r="C424" s="2">
        <v>2012</v>
      </c>
      <c r="D424" s="1">
        <v>14147</v>
      </c>
      <c r="E424" t="s">
        <v>1661</v>
      </c>
      <c r="F424" t="s">
        <v>1343</v>
      </c>
      <c r="G424" s="13">
        <v>13960000</v>
      </c>
      <c r="H424" s="13">
        <v>0</v>
      </c>
      <c r="I424" s="13">
        <v>0</v>
      </c>
      <c r="J424" s="13">
        <v>0</v>
      </c>
      <c r="K424" s="13">
        <v>0</v>
      </c>
      <c r="L424" s="13">
        <v>0</v>
      </c>
      <c r="M424" s="13">
        <v>0</v>
      </c>
      <c r="N424" s="13">
        <v>27400</v>
      </c>
      <c r="O424" s="13">
        <v>38600</v>
      </c>
      <c r="P424" s="13">
        <v>0</v>
      </c>
      <c r="Q424" s="13">
        <v>0</v>
      </c>
      <c r="R424" s="13">
        <v>7100</v>
      </c>
      <c r="S424" s="13">
        <v>73100</v>
      </c>
      <c r="T424" s="13">
        <v>27400</v>
      </c>
      <c r="U424" s="13">
        <v>38600</v>
      </c>
      <c r="V424" s="13">
        <v>0</v>
      </c>
      <c r="W424" s="13">
        <v>0</v>
      </c>
      <c r="X424" s="13">
        <v>7100</v>
      </c>
      <c r="Y424" s="13">
        <v>73100</v>
      </c>
    </row>
    <row r="425" spans="2:25" x14ac:dyDescent="0.25">
      <c r="B425" s="2">
        <v>420</v>
      </c>
      <c r="C425" s="2">
        <v>2012</v>
      </c>
      <c r="D425" s="1">
        <v>14161</v>
      </c>
      <c r="E425" t="s">
        <v>1672</v>
      </c>
      <c r="F425" t="s">
        <v>1343</v>
      </c>
      <c r="G425" s="13">
        <v>37240700</v>
      </c>
      <c r="H425" s="13">
        <v>0</v>
      </c>
      <c r="I425" s="13">
        <v>0</v>
      </c>
      <c r="J425" s="13">
        <v>0</v>
      </c>
      <c r="K425" s="13">
        <v>0</v>
      </c>
      <c r="L425" s="13">
        <v>0</v>
      </c>
      <c r="M425" s="13">
        <v>0</v>
      </c>
      <c r="N425" s="13">
        <v>123900</v>
      </c>
      <c r="O425" s="13">
        <v>211600</v>
      </c>
      <c r="P425" s="13">
        <v>0</v>
      </c>
      <c r="Q425" s="13">
        <v>0</v>
      </c>
      <c r="R425" s="13">
        <v>42700</v>
      </c>
      <c r="S425" s="13">
        <v>378200</v>
      </c>
      <c r="T425" s="13">
        <v>123900</v>
      </c>
      <c r="U425" s="13">
        <v>211600</v>
      </c>
      <c r="V425" s="13">
        <v>0</v>
      </c>
      <c r="W425" s="13">
        <v>0</v>
      </c>
      <c r="X425" s="13">
        <v>42700</v>
      </c>
      <c r="Y425" s="13">
        <v>378200</v>
      </c>
    </row>
    <row r="426" spans="2:25" x14ac:dyDescent="0.25">
      <c r="B426" s="2">
        <v>421</v>
      </c>
      <c r="C426" s="2">
        <v>2012</v>
      </c>
      <c r="D426" s="1">
        <v>14176</v>
      </c>
      <c r="E426" t="s">
        <v>1568</v>
      </c>
      <c r="F426" t="s">
        <v>1343</v>
      </c>
      <c r="G426" s="13">
        <v>68053200</v>
      </c>
      <c r="H426" s="13">
        <v>340800</v>
      </c>
      <c r="I426" s="13">
        <v>183400</v>
      </c>
      <c r="J426" s="13">
        <v>0</v>
      </c>
      <c r="K426" s="13">
        <v>0</v>
      </c>
      <c r="L426" s="13">
        <v>49500</v>
      </c>
      <c r="M426" s="13">
        <v>573700</v>
      </c>
      <c r="N426" s="13">
        <v>1213400</v>
      </c>
      <c r="O426" s="13">
        <v>412900</v>
      </c>
      <c r="P426" s="13">
        <v>0</v>
      </c>
      <c r="Q426" s="13">
        <v>20000</v>
      </c>
      <c r="R426" s="13">
        <v>208500</v>
      </c>
      <c r="S426" s="13">
        <v>1854800</v>
      </c>
      <c r="T426" s="13">
        <v>1554200</v>
      </c>
      <c r="U426" s="13">
        <v>596300</v>
      </c>
      <c r="V426" s="13">
        <v>0</v>
      </c>
      <c r="W426" s="13">
        <v>20000</v>
      </c>
      <c r="X426" s="13">
        <v>258000</v>
      </c>
      <c r="Y426" s="13">
        <v>2428500</v>
      </c>
    </row>
    <row r="427" spans="2:25" x14ac:dyDescent="0.25">
      <c r="B427" s="2">
        <v>422</v>
      </c>
      <c r="C427" s="2">
        <v>2012</v>
      </c>
      <c r="D427" s="1">
        <v>14177</v>
      </c>
      <c r="E427" t="s">
        <v>1673</v>
      </c>
      <c r="F427" t="s">
        <v>1343</v>
      </c>
      <c r="G427" s="13">
        <v>28792900</v>
      </c>
      <c r="H427" s="13">
        <v>95000</v>
      </c>
      <c r="I427" s="13">
        <v>66900</v>
      </c>
      <c r="J427" s="13">
        <v>0</v>
      </c>
      <c r="K427" s="13">
        <v>0</v>
      </c>
      <c r="L427" s="13">
        <v>20400</v>
      </c>
      <c r="M427" s="13">
        <v>182300</v>
      </c>
      <c r="N427" s="13">
        <v>64100</v>
      </c>
      <c r="O427" s="13">
        <v>100700</v>
      </c>
      <c r="P427" s="13">
        <v>0</v>
      </c>
      <c r="Q427" s="13">
        <v>32300</v>
      </c>
      <c r="R427" s="13">
        <v>113700</v>
      </c>
      <c r="S427" s="13">
        <v>310800</v>
      </c>
      <c r="T427" s="13">
        <v>159100</v>
      </c>
      <c r="U427" s="13">
        <v>167600</v>
      </c>
      <c r="V427" s="13">
        <v>0</v>
      </c>
      <c r="W427" s="13">
        <v>32300</v>
      </c>
      <c r="X427" s="13">
        <v>134100</v>
      </c>
      <c r="Y427" s="13">
        <v>493100</v>
      </c>
    </row>
    <row r="428" spans="2:25" x14ac:dyDescent="0.25">
      <c r="B428" s="2">
        <v>423</v>
      </c>
      <c r="C428" s="2">
        <v>2012</v>
      </c>
      <c r="D428" s="1">
        <v>14186</v>
      </c>
      <c r="E428" t="s">
        <v>1665</v>
      </c>
      <c r="F428" t="s">
        <v>1343</v>
      </c>
      <c r="G428" s="13">
        <v>52817100</v>
      </c>
      <c r="H428" s="13">
        <v>24900</v>
      </c>
      <c r="I428" s="13">
        <v>83500</v>
      </c>
      <c r="J428" s="13">
        <v>0</v>
      </c>
      <c r="K428" s="13">
        <v>0</v>
      </c>
      <c r="L428" s="13">
        <v>59600</v>
      </c>
      <c r="M428" s="13">
        <v>168000</v>
      </c>
      <c r="N428" s="13">
        <v>428600</v>
      </c>
      <c r="O428" s="13">
        <v>180500</v>
      </c>
      <c r="P428" s="13">
        <v>0</v>
      </c>
      <c r="Q428" s="13">
        <v>0</v>
      </c>
      <c r="R428" s="13">
        <v>121000</v>
      </c>
      <c r="S428" s="13">
        <v>730100</v>
      </c>
      <c r="T428" s="13">
        <v>453500</v>
      </c>
      <c r="U428" s="13">
        <v>264000</v>
      </c>
      <c r="V428" s="13">
        <v>0</v>
      </c>
      <c r="W428" s="13">
        <v>0</v>
      </c>
      <c r="X428" s="13">
        <v>180600</v>
      </c>
      <c r="Y428" s="13">
        <v>898100</v>
      </c>
    </row>
    <row r="429" spans="2:25" x14ac:dyDescent="0.25">
      <c r="B429" s="2">
        <v>424</v>
      </c>
      <c r="C429" s="2">
        <v>2012</v>
      </c>
      <c r="D429" s="1">
        <v>14206</v>
      </c>
      <c r="E429" t="s">
        <v>1647</v>
      </c>
      <c r="F429" t="s">
        <v>1344</v>
      </c>
      <c r="G429" s="13">
        <v>1051961800</v>
      </c>
      <c r="H429" s="13">
        <v>1860100</v>
      </c>
      <c r="I429" s="13">
        <v>7515900</v>
      </c>
      <c r="J429" s="13">
        <v>0</v>
      </c>
      <c r="K429" s="13">
        <v>0</v>
      </c>
      <c r="L429" s="13">
        <v>640600</v>
      </c>
      <c r="M429" s="13">
        <v>10016600</v>
      </c>
      <c r="N429" s="13">
        <v>19107300</v>
      </c>
      <c r="O429" s="13">
        <v>22644600</v>
      </c>
      <c r="P429" s="13">
        <v>0</v>
      </c>
      <c r="Q429" s="13">
        <v>0</v>
      </c>
      <c r="R429" s="13">
        <v>12562000</v>
      </c>
      <c r="S429" s="13">
        <v>54313900</v>
      </c>
      <c r="T429" s="13">
        <v>20967400</v>
      </c>
      <c r="U429" s="13">
        <v>30160500</v>
      </c>
      <c r="V429" s="13">
        <v>0</v>
      </c>
      <c r="W429" s="13">
        <v>0</v>
      </c>
      <c r="X429" s="13">
        <v>13202600</v>
      </c>
      <c r="Y429" s="13">
        <v>64330500</v>
      </c>
    </row>
    <row r="430" spans="2:25" x14ac:dyDescent="0.25">
      <c r="B430" s="2">
        <v>425</v>
      </c>
      <c r="C430" s="2">
        <v>2012</v>
      </c>
      <c r="D430" s="1">
        <v>14211</v>
      </c>
      <c r="E430" t="s">
        <v>1554</v>
      </c>
      <c r="F430" t="s">
        <v>1344</v>
      </c>
      <c r="G430" s="13">
        <v>0</v>
      </c>
      <c r="H430" s="13">
        <v>0</v>
      </c>
      <c r="I430" s="13">
        <v>0</v>
      </c>
      <c r="J430" s="13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0</v>
      </c>
      <c r="Q430" s="13">
        <v>0</v>
      </c>
      <c r="R430" s="13">
        <v>0</v>
      </c>
      <c r="S430" s="13">
        <v>0</v>
      </c>
      <c r="T430" s="13">
        <v>0</v>
      </c>
      <c r="U430" s="13">
        <v>0</v>
      </c>
      <c r="V430" s="13">
        <v>0</v>
      </c>
      <c r="W430" s="13">
        <v>0</v>
      </c>
      <c r="X430" s="13">
        <v>0</v>
      </c>
      <c r="Y430" s="13">
        <v>0</v>
      </c>
    </row>
    <row r="431" spans="2:25" x14ac:dyDescent="0.25">
      <c r="B431" s="2">
        <v>426</v>
      </c>
      <c r="C431" s="2">
        <v>2012</v>
      </c>
      <c r="D431" s="1">
        <v>14226</v>
      </c>
      <c r="E431" t="s">
        <v>1654</v>
      </c>
      <c r="F431" t="s">
        <v>1344</v>
      </c>
      <c r="G431" s="13">
        <v>77574700</v>
      </c>
      <c r="H431" s="13">
        <v>108300</v>
      </c>
      <c r="I431" s="13">
        <v>146200</v>
      </c>
      <c r="J431" s="13">
        <v>0</v>
      </c>
      <c r="K431" s="13">
        <v>0</v>
      </c>
      <c r="L431" s="13">
        <v>62800</v>
      </c>
      <c r="M431" s="13">
        <v>317300</v>
      </c>
      <c r="N431" s="13">
        <v>413900</v>
      </c>
      <c r="O431" s="13">
        <v>146000</v>
      </c>
      <c r="P431" s="13">
        <v>0</v>
      </c>
      <c r="Q431" s="13">
        <v>100</v>
      </c>
      <c r="R431" s="13">
        <v>129900</v>
      </c>
      <c r="S431" s="13">
        <v>689900</v>
      </c>
      <c r="T431" s="13">
        <v>522200</v>
      </c>
      <c r="U431" s="13">
        <v>292200</v>
      </c>
      <c r="V431" s="13">
        <v>0</v>
      </c>
      <c r="W431" s="13">
        <v>100</v>
      </c>
      <c r="X431" s="13">
        <v>192700</v>
      </c>
      <c r="Y431" s="13">
        <v>1007200</v>
      </c>
    </row>
    <row r="432" spans="2:25" x14ac:dyDescent="0.25">
      <c r="B432" s="2">
        <v>427</v>
      </c>
      <c r="C432" s="2">
        <v>2012</v>
      </c>
      <c r="D432" s="1">
        <v>14230</v>
      </c>
      <c r="E432" t="s">
        <v>1674</v>
      </c>
      <c r="F432" t="s">
        <v>1344</v>
      </c>
      <c r="G432" s="13">
        <v>52916100</v>
      </c>
      <c r="H432" s="13">
        <v>784900</v>
      </c>
      <c r="I432" s="13">
        <v>1714000</v>
      </c>
      <c r="J432" s="13">
        <v>0</v>
      </c>
      <c r="K432" s="13">
        <v>2262200</v>
      </c>
      <c r="L432" s="13">
        <v>90900</v>
      </c>
      <c r="M432" s="13">
        <v>4852000</v>
      </c>
      <c r="N432" s="13">
        <v>5100</v>
      </c>
      <c r="O432" s="13">
        <v>107600</v>
      </c>
      <c r="P432" s="13">
        <v>0</v>
      </c>
      <c r="Q432" s="13">
        <v>-24200</v>
      </c>
      <c r="R432" s="13">
        <v>100</v>
      </c>
      <c r="S432" s="13">
        <v>88600</v>
      </c>
      <c r="T432" s="13">
        <v>790000</v>
      </c>
      <c r="U432" s="13">
        <v>1821600</v>
      </c>
      <c r="V432" s="13">
        <v>0</v>
      </c>
      <c r="W432" s="13">
        <v>2238000</v>
      </c>
      <c r="X432" s="13">
        <v>91000</v>
      </c>
      <c r="Y432" s="13">
        <v>4940600</v>
      </c>
    </row>
    <row r="433" spans="2:25" x14ac:dyDescent="0.25">
      <c r="B433" s="2">
        <v>428</v>
      </c>
      <c r="C433" s="2">
        <v>2012</v>
      </c>
      <c r="D433" s="1">
        <v>14236</v>
      </c>
      <c r="E433" t="s">
        <v>1675</v>
      </c>
      <c r="F433" t="s">
        <v>1344</v>
      </c>
      <c r="G433" s="13">
        <v>222471600</v>
      </c>
      <c r="H433" s="13">
        <v>1944800</v>
      </c>
      <c r="I433" s="13">
        <v>16948200</v>
      </c>
      <c r="J433" s="13">
        <v>0</v>
      </c>
      <c r="K433" s="13">
        <v>0</v>
      </c>
      <c r="L433" s="13">
        <v>4974500</v>
      </c>
      <c r="M433" s="13">
        <v>23867500</v>
      </c>
      <c r="N433" s="13">
        <v>1487500</v>
      </c>
      <c r="O433" s="13">
        <v>2077800</v>
      </c>
      <c r="P433" s="13">
        <v>6200</v>
      </c>
      <c r="Q433" s="13">
        <v>4300</v>
      </c>
      <c r="R433" s="13">
        <v>257200</v>
      </c>
      <c r="S433" s="13">
        <v>3833000</v>
      </c>
      <c r="T433" s="13">
        <v>3432300</v>
      </c>
      <c r="U433" s="13">
        <v>19026000</v>
      </c>
      <c r="V433" s="13">
        <v>6200</v>
      </c>
      <c r="W433" s="13">
        <v>4300</v>
      </c>
      <c r="X433" s="13">
        <v>5231700</v>
      </c>
      <c r="Y433" s="13">
        <v>27700500</v>
      </c>
    </row>
    <row r="434" spans="2:25" x14ac:dyDescent="0.25">
      <c r="B434" s="2">
        <v>429</v>
      </c>
      <c r="C434" s="2">
        <v>2012</v>
      </c>
      <c r="D434" s="1">
        <v>14241</v>
      </c>
      <c r="E434" t="s">
        <v>1676</v>
      </c>
      <c r="F434" t="s">
        <v>1344</v>
      </c>
      <c r="G434" s="13">
        <v>104340300</v>
      </c>
      <c r="H434" s="13">
        <v>109200</v>
      </c>
      <c r="I434" s="13">
        <v>768300</v>
      </c>
      <c r="J434" s="13">
        <v>0</v>
      </c>
      <c r="K434" s="13">
        <v>0</v>
      </c>
      <c r="L434" s="13">
        <v>382800</v>
      </c>
      <c r="M434" s="13">
        <v>1260300</v>
      </c>
      <c r="N434" s="13">
        <v>1225600</v>
      </c>
      <c r="O434" s="13">
        <v>271700</v>
      </c>
      <c r="P434" s="13">
        <v>0</v>
      </c>
      <c r="Q434" s="13">
        <v>0</v>
      </c>
      <c r="R434" s="13">
        <v>81300</v>
      </c>
      <c r="S434" s="13">
        <v>1578600</v>
      </c>
      <c r="T434" s="13">
        <v>1334800</v>
      </c>
      <c r="U434" s="13">
        <v>1040000</v>
      </c>
      <c r="V434" s="13">
        <v>0</v>
      </c>
      <c r="W434" s="13">
        <v>0</v>
      </c>
      <c r="X434" s="13">
        <v>464100</v>
      </c>
      <c r="Y434" s="13">
        <v>2838900</v>
      </c>
    </row>
    <row r="435" spans="2:25" x14ac:dyDescent="0.25">
      <c r="B435" s="2">
        <v>430</v>
      </c>
      <c r="C435" s="2">
        <v>2012</v>
      </c>
      <c r="D435" s="1">
        <v>14251</v>
      </c>
      <c r="E435" t="s">
        <v>1531</v>
      </c>
      <c r="F435" t="s">
        <v>1344</v>
      </c>
      <c r="G435" s="13">
        <v>320987000</v>
      </c>
      <c r="H435" s="13">
        <v>1724900</v>
      </c>
      <c r="I435" s="13">
        <v>2407000</v>
      </c>
      <c r="J435" s="13">
        <v>0</v>
      </c>
      <c r="K435" s="13">
        <v>0</v>
      </c>
      <c r="L435" s="13">
        <v>1164200</v>
      </c>
      <c r="M435" s="13">
        <v>5296100</v>
      </c>
      <c r="N435" s="13">
        <v>2352400</v>
      </c>
      <c r="O435" s="13">
        <v>870500</v>
      </c>
      <c r="P435" s="13">
        <v>0</v>
      </c>
      <c r="Q435" s="13">
        <v>0</v>
      </c>
      <c r="R435" s="13">
        <v>533500</v>
      </c>
      <c r="S435" s="13">
        <v>3756400</v>
      </c>
      <c r="T435" s="13">
        <v>4077300</v>
      </c>
      <c r="U435" s="13">
        <v>3277500</v>
      </c>
      <c r="V435" s="13">
        <v>0</v>
      </c>
      <c r="W435" s="13">
        <v>0</v>
      </c>
      <c r="X435" s="13">
        <v>1697700</v>
      </c>
      <c r="Y435" s="13">
        <v>9052500</v>
      </c>
    </row>
    <row r="436" spans="2:25" x14ac:dyDescent="0.25">
      <c r="B436" s="2">
        <v>431</v>
      </c>
      <c r="C436" s="2">
        <v>2012</v>
      </c>
      <c r="D436" s="1">
        <v>14291</v>
      </c>
      <c r="E436" t="s">
        <v>1677</v>
      </c>
      <c r="F436" t="s">
        <v>1344</v>
      </c>
      <c r="G436" s="13">
        <v>411746100</v>
      </c>
      <c r="H436" s="13">
        <v>42200</v>
      </c>
      <c r="I436" s="13">
        <v>442200</v>
      </c>
      <c r="J436" s="13">
        <v>0</v>
      </c>
      <c r="K436" s="13">
        <v>0</v>
      </c>
      <c r="L436" s="13">
        <v>4900</v>
      </c>
      <c r="M436" s="13">
        <v>489300</v>
      </c>
      <c r="N436" s="13">
        <v>2705400</v>
      </c>
      <c r="O436" s="13">
        <v>1152400</v>
      </c>
      <c r="P436" s="13">
        <v>275000</v>
      </c>
      <c r="Q436" s="13">
        <v>10900</v>
      </c>
      <c r="R436" s="13">
        <v>1008900</v>
      </c>
      <c r="S436" s="13">
        <v>5152600</v>
      </c>
      <c r="T436" s="13">
        <v>2747600</v>
      </c>
      <c r="U436" s="13">
        <v>1594600</v>
      </c>
      <c r="V436" s="13">
        <v>275000</v>
      </c>
      <c r="W436" s="13">
        <v>10900</v>
      </c>
      <c r="X436" s="13">
        <v>1013800</v>
      </c>
      <c r="Y436" s="13">
        <v>5641900</v>
      </c>
    </row>
    <row r="437" spans="2:25" x14ac:dyDescent="0.25">
      <c r="B437" s="2">
        <v>432</v>
      </c>
      <c r="C437" s="2">
        <v>2012</v>
      </c>
      <c r="D437" s="1">
        <v>14292</v>
      </c>
      <c r="E437" t="s">
        <v>1678</v>
      </c>
      <c r="F437" t="s">
        <v>1344</v>
      </c>
      <c r="G437" s="13">
        <v>204813400</v>
      </c>
      <c r="H437" s="13">
        <v>331200</v>
      </c>
      <c r="I437" s="13">
        <v>518900</v>
      </c>
      <c r="J437" s="13">
        <v>0</v>
      </c>
      <c r="K437" s="13">
        <v>0</v>
      </c>
      <c r="L437" s="13">
        <v>1207700</v>
      </c>
      <c r="M437" s="13">
        <v>2057800</v>
      </c>
      <c r="N437" s="13">
        <v>1298000</v>
      </c>
      <c r="O437" s="13">
        <v>878600</v>
      </c>
      <c r="P437" s="13">
        <v>9300</v>
      </c>
      <c r="Q437" s="13">
        <v>0</v>
      </c>
      <c r="R437" s="13">
        <v>399600</v>
      </c>
      <c r="S437" s="13">
        <v>2585500</v>
      </c>
      <c r="T437" s="13">
        <v>1629200</v>
      </c>
      <c r="U437" s="13">
        <v>1397500</v>
      </c>
      <c r="V437" s="13">
        <v>9300</v>
      </c>
      <c r="W437" s="13">
        <v>0</v>
      </c>
      <c r="X437" s="13">
        <v>1607300</v>
      </c>
      <c r="Y437" s="13">
        <v>4643300</v>
      </c>
    </row>
    <row r="438" spans="2:25" x14ac:dyDescent="0.25">
      <c r="B438" s="2">
        <v>433</v>
      </c>
      <c r="C438" s="2">
        <v>2012</v>
      </c>
      <c r="D438" s="1">
        <v>15002</v>
      </c>
      <c r="E438" t="s">
        <v>1679</v>
      </c>
      <c r="F438" t="s">
        <v>1325</v>
      </c>
      <c r="G438" s="13">
        <v>491666800</v>
      </c>
      <c r="H438" s="13">
        <v>100</v>
      </c>
      <c r="I438" s="13">
        <v>9600</v>
      </c>
      <c r="J438" s="13">
        <v>0</v>
      </c>
      <c r="K438" s="13">
        <v>0</v>
      </c>
      <c r="L438" s="13">
        <v>0</v>
      </c>
      <c r="M438" s="13">
        <v>9700</v>
      </c>
      <c r="N438" s="13">
        <v>2547900</v>
      </c>
      <c r="O438" s="13">
        <v>1663600</v>
      </c>
      <c r="P438" s="13">
        <v>30300</v>
      </c>
      <c r="Q438" s="13">
        <v>-17000</v>
      </c>
      <c r="R438" s="13">
        <v>326500</v>
      </c>
      <c r="S438" s="13">
        <v>4551300</v>
      </c>
      <c r="T438" s="13">
        <v>2548000</v>
      </c>
      <c r="U438" s="13">
        <v>1673200</v>
      </c>
      <c r="V438" s="13">
        <v>30300</v>
      </c>
      <c r="W438" s="13">
        <v>-17000</v>
      </c>
      <c r="X438" s="13">
        <v>326500</v>
      </c>
      <c r="Y438" s="13">
        <v>4561000</v>
      </c>
    </row>
    <row r="439" spans="2:25" x14ac:dyDescent="0.25">
      <c r="B439" s="2">
        <v>434</v>
      </c>
      <c r="C439" s="2">
        <v>2012</v>
      </c>
      <c r="D439" s="1">
        <v>15004</v>
      </c>
      <c r="E439" t="s">
        <v>1680</v>
      </c>
      <c r="F439" t="s">
        <v>1325</v>
      </c>
      <c r="G439" s="13">
        <v>75552000</v>
      </c>
      <c r="H439" s="13">
        <v>0</v>
      </c>
      <c r="I439" s="13">
        <v>5800</v>
      </c>
      <c r="J439" s="13">
        <v>0</v>
      </c>
      <c r="K439" s="13">
        <v>0</v>
      </c>
      <c r="L439" s="13">
        <v>0</v>
      </c>
      <c r="M439" s="13">
        <v>5800</v>
      </c>
      <c r="N439" s="13">
        <v>172600</v>
      </c>
      <c r="O439" s="13">
        <v>388800</v>
      </c>
      <c r="P439" s="13">
        <v>0</v>
      </c>
      <c r="Q439" s="13">
        <v>0</v>
      </c>
      <c r="R439" s="13">
        <v>199900</v>
      </c>
      <c r="S439" s="13">
        <v>761300</v>
      </c>
      <c r="T439" s="13">
        <v>172600</v>
      </c>
      <c r="U439" s="13">
        <v>394600</v>
      </c>
      <c r="V439" s="13">
        <v>0</v>
      </c>
      <c r="W439" s="13">
        <v>0</v>
      </c>
      <c r="X439" s="13">
        <v>199900</v>
      </c>
      <c r="Y439" s="13">
        <v>767100</v>
      </c>
    </row>
    <row r="440" spans="2:25" x14ac:dyDescent="0.25">
      <c r="B440" s="2">
        <v>435</v>
      </c>
      <c r="C440" s="2">
        <v>2012</v>
      </c>
      <c r="D440" s="1">
        <v>15006</v>
      </c>
      <c r="E440" t="s">
        <v>1681</v>
      </c>
      <c r="F440" t="s">
        <v>1325</v>
      </c>
      <c r="G440" s="13">
        <v>65379600</v>
      </c>
      <c r="H440" s="13">
        <v>1300</v>
      </c>
      <c r="I440" s="13">
        <v>64200</v>
      </c>
      <c r="J440" s="13">
        <v>0</v>
      </c>
      <c r="K440" s="13">
        <v>0</v>
      </c>
      <c r="L440" s="13">
        <v>100</v>
      </c>
      <c r="M440" s="13">
        <v>65600</v>
      </c>
      <c r="N440" s="13">
        <v>44000</v>
      </c>
      <c r="O440" s="13">
        <v>10500</v>
      </c>
      <c r="P440" s="13">
        <v>0</v>
      </c>
      <c r="Q440" s="13">
        <v>0</v>
      </c>
      <c r="R440" s="13">
        <v>7200</v>
      </c>
      <c r="S440" s="13">
        <v>61700</v>
      </c>
      <c r="T440" s="13">
        <v>45300</v>
      </c>
      <c r="U440" s="13">
        <v>74700</v>
      </c>
      <c r="V440" s="13">
        <v>0</v>
      </c>
      <c r="W440" s="13">
        <v>0</v>
      </c>
      <c r="X440" s="13">
        <v>7300</v>
      </c>
      <c r="Y440" s="13">
        <v>127300</v>
      </c>
    </row>
    <row r="441" spans="2:25" x14ac:dyDescent="0.25">
      <c r="B441" s="2">
        <v>436</v>
      </c>
      <c r="C441" s="2">
        <v>2012</v>
      </c>
      <c r="D441" s="1">
        <v>15008</v>
      </c>
      <c r="E441" t="s">
        <v>1682</v>
      </c>
      <c r="F441" t="s">
        <v>1325</v>
      </c>
      <c r="G441" s="13">
        <v>527369400</v>
      </c>
      <c r="H441" s="13">
        <v>174700</v>
      </c>
      <c r="I441" s="13">
        <v>48500</v>
      </c>
      <c r="J441" s="13">
        <v>0</v>
      </c>
      <c r="K441" s="13">
        <v>0</v>
      </c>
      <c r="L441" s="13">
        <v>163500</v>
      </c>
      <c r="M441" s="13">
        <v>386700</v>
      </c>
      <c r="N441" s="13">
        <v>867600</v>
      </c>
      <c r="O441" s="13">
        <v>1070800</v>
      </c>
      <c r="P441" s="13">
        <v>1100</v>
      </c>
      <c r="Q441" s="13">
        <v>0</v>
      </c>
      <c r="R441" s="13">
        <v>202000</v>
      </c>
      <c r="S441" s="13">
        <v>2141500</v>
      </c>
      <c r="T441" s="13">
        <v>1042300</v>
      </c>
      <c r="U441" s="13">
        <v>1119300</v>
      </c>
      <c r="V441" s="13">
        <v>1100</v>
      </c>
      <c r="W441" s="13">
        <v>0</v>
      </c>
      <c r="X441" s="13">
        <v>365500</v>
      </c>
      <c r="Y441" s="13">
        <v>2528200</v>
      </c>
    </row>
    <row r="442" spans="2:25" x14ac:dyDescent="0.25">
      <c r="B442" s="2">
        <v>437</v>
      </c>
      <c r="C442" s="2">
        <v>2012</v>
      </c>
      <c r="D442" s="1">
        <v>15010</v>
      </c>
      <c r="E442" t="s">
        <v>1683</v>
      </c>
      <c r="F442" t="s">
        <v>1325</v>
      </c>
      <c r="G442" s="13">
        <v>82055300</v>
      </c>
      <c r="H442" s="13">
        <v>0</v>
      </c>
      <c r="I442" s="13">
        <v>0</v>
      </c>
      <c r="J442" s="13">
        <v>0</v>
      </c>
      <c r="K442" s="13">
        <v>0</v>
      </c>
      <c r="L442" s="13">
        <v>0</v>
      </c>
      <c r="M442" s="13">
        <v>0</v>
      </c>
      <c r="N442" s="13">
        <v>13000</v>
      </c>
      <c r="O442" s="13">
        <v>87200</v>
      </c>
      <c r="P442" s="13">
        <v>0</v>
      </c>
      <c r="Q442" s="13">
        <v>0</v>
      </c>
      <c r="R442" s="13">
        <v>112000</v>
      </c>
      <c r="S442" s="13">
        <v>212200</v>
      </c>
      <c r="T442" s="13">
        <v>13000</v>
      </c>
      <c r="U442" s="13">
        <v>87200</v>
      </c>
      <c r="V442" s="13">
        <v>0</v>
      </c>
      <c r="W442" s="13">
        <v>0</v>
      </c>
      <c r="X442" s="13">
        <v>112000</v>
      </c>
      <c r="Y442" s="13">
        <v>212200</v>
      </c>
    </row>
    <row r="443" spans="2:25" x14ac:dyDescent="0.25">
      <c r="B443" s="2">
        <v>438</v>
      </c>
      <c r="C443" s="2">
        <v>2012</v>
      </c>
      <c r="D443" s="1">
        <v>15012</v>
      </c>
      <c r="E443" t="s">
        <v>1684</v>
      </c>
      <c r="F443" t="s">
        <v>1325</v>
      </c>
      <c r="G443" s="13">
        <v>225366000</v>
      </c>
      <c r="H443" s="13">
        <v>0</v>
      </c>
      <c r="I443" s="13">
        <v>0</v>
      </c>
      <c r="J443" s="13">
        <v>0</v>
      </c>
      <c r="K443" s="13">
        <v>0</v>
      </c>
      <c r="L443" s="13">
        <v>0</v>
      </c>
      <c r="M443" s="13">
        <v>0</v>
      </c>
      <c r="N443" s="13">
        <v>189300</v>
      </c>
      <c r="O443" s="13">
        <v>94700</v>
      </c>
      <c r="P443" s="13">
        <v>0</v>
      </c>
      <c r="Q443" s="13">
        <v>77200</v>
      </c>
      <c r="R443" s="13">
        <v>297100</v>
      </c>
      <c r="S443" s="13">
        <v>658300</v>
      </c>
      <c r="T443" s="13">
        <v>189300</v>
      </c>
      <c r="U443" s="13">
        <v>94700</v>
      </c>
      <c r="V443" s="13">
        <v>0</v>
      </c>
      <c r="W443" s="13">
        <v>77200</v>
      </c>
      <c r="X443" s="13">
        <v>297100</v>
      </c>
      <c r="Y443" s="13">
        <v>658300</v>
      </c>
    </row>
    <row r="444" spans="2:25" x14ac:dyDescent="0.25">
      <c r="B444" s="2">
        <v>439</v>
      </c>
      <c r="C444" s="2">
        <v>2012</v>
      </c>
      <c r="D444" s="1">
        <v>15014</v>
      </c>
      <c r="E444" t="s">
        <v>1685</v>
      </c>
      <c r="F444" t="s">
        <v>1325</v>
      </c>
      <c r="G444" s="13">
        <v>714490900</v>
      </c>
      <c r="H444" s="13">
        <v>1300</v>
      </c>
      <c r="I444" s="13">
        <v>0</v>
      </c>
      <c r="J444" s="13">
        <v>0</v>
      </c>
      <c r="K444" s="13">
        <v>0</v>
      </c>
      <c r="L444" s="13">
        <v>0</v>
      </c>
      <c r="M444" s="13">
        <v>1300</v>
      </c>
      <c r="N444" s="13">
        <v>2772600</v>
      </c>
      <c r="O444" s="13">
        <v>1536200</v>
      </c>
      <c r="P444" s="13">
        <v>8200</v>
      </c>
      <c r="Q444" s="13">
        <v>-35700</v>
      </c>
      <c r="R444" s="13">
        <v>1683900</v>
      </c>
      <c r="S444" s="13">
        <v>5965200</v>
      </c>
      <c r="T444" s="13">
        <v>2773900</v>
      </c>
      <c r="U444" s="13">
        <v>1536200</v>
      </c>
      <c r="V444" s="13">
        <v>8200</v>
      </c>
      <c r="W444" s="13">
        <v>-35700</v>
      </c>
      <c r="X444" s="13">
        <v>1683900</v>
      </c>
      <c r="Y444" s="13">
        <v>5966500</v>
      </c>
    </row>
    <row r="445" spans="2:25" x14ac:dyDescent="0.25">
      <c r="B445" s="2">
        <v>440</v>
      </c>
      <c r="C445" s="2">
        <v>2012</v>
      </c>
      <c r="D445" s="1">
        <v>15016</v>
      </c>
      <c r="E445" t="s">
        <v>1686</v>
      </c>
      <c r="F445" t="s">
        <v>1325</v>
      </c>
      <c r="G445" s="13">
        <v>270383700</v>
      </c>
      <c r="H445" s="13">
        <v>7400</v>
      </c>
      <c r="I445" s="13">
        <v>0</v>
      </c>
      <c r="J445" s="13">
        <v>0</v>
      </c>
      <c r="K445" s="13">
        <v>0</v>
      </c>
      <c r="L445" s="13">
        <v>0</v>
      </c>
      <c r="M445" s="13">
        <v>7400</v>
      </c>
      <c r="N445" s="13">
        <v>132600</v>
      </c>
      <c r="O445" s="13">
        <v>594400</v>
      </c>
      <c r="P445" s="13">
        <v>1900</v>
      </c>
      <c r="Q445" s="13">
        <v>0</v>
      </c>
      <c r="R445" s="13">
        <v>96500</v>
      </c>
      <c r="S445" s="13">
        <v>825400</v>
      </c>
      <c r="T445" s="13">
        <v>140000</v>
      </c>
      <c r="U445" s="13">
        <v>594400</v>
      </c>
      <c r="V445" s="13">
        <v>1900</v>
      </c>
      <c r="W445" s="13">
        <v>0</v>
      </c>
      <c r="X445" s="13">
        <v>96500</v>
      </c>
      <c r="Y445" s="13">
        <v>832800</v>
      </c>
    </row>
    <row r="446" spans="2:25" x14ac:dyDescent="0.25">
      <c r="B446" s="2">
        <v>441</v>
      </c>
      <c r="C446" s="2">
        <v>2012</v>
      </c>
      <c r="D446" s="1">
        <v>15018</v>
      </c>
      <c r="E446" t="s">
        <v>1687</v>
      </c>
      <c r="F446" t="s">
        <v>1325</v>
      </c>
      <c r="G446" s="13">
        <v>1036755800</v>
      </c>
      <c r="H446" s="13">
        <v>4500</v>
      </c>
      <c r="I446" s="13">
        <v>5700</v>
      </c>
      <c r="J446" s="13">
        <v>0</v>
      </c>
      <c r="K446" s="13">
        <v>0</v>
      </c>
      <c r="L446" s="13">
        <v>2700</v>
      </c>
      <c r="M446" s="13">
        <v>12900</v>
      </c>
      <c r="N446" s="13">
        <v>1618700</v>
      </c>
      <c r="O446" s="13">
        <v>1576000</v>
      </c>
      <c r="P446" s="13">
        <v>32500</v>
      </c>
      <c r="Q446" s="13">
        <v>-49700</v>
      </c>
      <c r="R446" s="13">
        <v>628700</v>
      </c>
      <c r="S446" s="13">
        <v>3806200</v>
      </c>
      <c r="T446" s="13">
        <v>1623200</v>
      </c>
      <c r="U446" s="13">
        <v>1581700</v>
      </c>
      <c r="V446" s="13">
        <v>32500</v>
      </c>
      <c r="W446" s="13">
        <v>-49700</v>
      </c>
      <c r="X446" s="13">
        <v>631400</v>
      </c>
      <c r="Y446" s="13">
        <v>3819100</v>
      </c>
    </row>
    <row r="447" spans="2:25" x14ac:dyDescent="0.25">
      <c r="B447" s="2">
        <v>442</v>
      </c>
      <c r="C447" s="2">
        <v>2012</v>
      </c>
      <c r="D447" s="1">
        <v>15020</v>
      </c>
      <c r="E447" t="s">
        <v>1688</v>
      </c>
      <c r="F447" t="s">
        <v>1325</v>
      </c>
      <c r="G447" s="13">
        <v>349417400</v>
      </c>
      <c r="H447" s="13">
        <v>300</v>
      </c>
      <c r="I447" s="13">
        <v>179600</v>
      </c>
      <c r="J447" s="13">
        <v>0</v>
      </c>
      <c r="K447" s="13">
        <v>0</v>
      </c>
      <c r="L447" s="13">
        <v>600</v>
      </c>
      <c r="M447" s="13">
        <v>180500</v>
      </c>
      <c r="N447" s="13">
        <v>324900</v>
      </c>
      <c r="O447" s="13">
        <v>937500</v>
      </c>
      <c r="P447" s="13">
        <v>38700</v>
      </c>
      <c r="Q447" s="13">
        <v>0</v>
      </c>
      <c r="R447" s="13">
        <v>1984400</v>
      </c>
      <c r="S447" s="13">
        <v>3285500</v>
      </c>
      <c r="T447" s="13">
        <v>325200</v>
      </c>
      <c r="U447" s="13">
        <v>1117100</v>
      </c>
      <c r="V447" s="13">
        <v>38700</v>
      </c>
      <c r="W447" s="13">
        <v>0</v>
      </c>
      <c r="X447" s="13">
        <v>1985000</v>
      </c>
      <c r="Y447" s="13">
        <v>3466000</v>
      </c>
    </row>
    <row r="448" spans="2:25" x14ac:dyDescent="0.25">
      <c r="B448" s="2">
        <v>443</v>
      </c>
      <c r="C448" s="2">
        <v>2012</v>
      </c>
      <c r="D448" s="1">
        <v>15022</v>
      </c>
      <c r="E448" t="s">
        <v>1689</v>
      </c>
      <c r="F448" t="s">
        <v>1325</v>
      </c>
      <c r="G448" s="13">
        <v>699835700</v>
      </c>
      <c r="H448" s="13">
        <v>0</v>
      </c>
      <c r="I448" s="13">
        <v>18600</v>
      </c>
      <c r="J448" s="13">
        <v>0</v>
      </c>
      <c r="K448" s="13">
        <v>0</v>
      </c>
      <c r="L448" s="13">
        <v>0</v>
      </c>
      <c r="M448" s="13">
        <v>18600</v>
      </c>
      <c r="N448" s="13">
        <v>432100</v>
      </c>
      <c r="O448" s="13">
        <v>992200</v>
      </c>
      <c r="P448" s="13">
        <v>800</v>
      </c>
      <c r="Q448" s="13">
        <v>-100</v>
      </c>
      <c r="R448" s="13">
        <v>198100</v>
      </c>
      <c r="S448" s="13">
        <v>1623100</v>
      </c>
      <c r="T448" s="13">
        <v>432100</v>
      </c>
      <c r="U448" s="13">
        <v>1010800</v>
      </c>
      <c r="V448" s="13">
        <v>800</v>
      </c>
      <c r="W448" s="13">
        <v>-100</v>
      </c>
      <c r="X448" s="13">
        <v>198100</v>
      </c>
      <c r="Y448" s="13">
        <v>1641700</v>
      </c>
    </row>
    <row r="449" spans="2:25" x14ac:dyDescent="0.25">
      <c r="B449" s="2">
        <v>444</v>
      </c>
      <c r="C449" s="2">
        <v>2012</v>
      </c>
      <c r="D449" s="1">
        <v>15024</v>
      </c>
      <c r="E449" t="s">
        <v>1690</v>
      </c>
      <c r="F449" t="s">
        <v>1325</v>
      </c>
      <c r="G449" s="13">
        <v>179205200</v>
      </c>
      <c r="H449" s="13">
        <v>0</v>
      </c>
      <c r="I449" s="13">
        <v>0</v>
      </c>
      <c r="J449" s="13">
        <v>0</v>
      </c>
      <c r="K449" s="13">
        <v>0</v>
      </c>
      <c r="L449" s="13">
        <v>0</v>
      </c>
      <c r="M449" s="13">
        <v>0</v>
      </c>
      <c r="N449" s="13">
        <v>69500</v>
      </c>
      <c r="O449" s="13">
        <v>1001700</v>
      </c>
      <c r="P449" s="13">
        <v>0</v>
      </c>
      <c r="Q449" s="13">
        <v>0</v>
      </c>
      <c r="R449" s="13">
        <v>45300</v>
      </c>
      <c r="S449" s="13">
        <v>1116500</v>
      </c>
      <c r="T449" s="13">
        <v>69500</v>
      </c>
      <c r="U449" s="13">
        <v>1001700</v>
      </c>
      <c r="V449" s="13">
        <v>0</v>
      </c>
      <c r="W449" s="13">
        <v>0</v>
      </c>
      <c r="X449" s="13">
        <v>45300</v>
      </c>
      <c r="Y449" s="13">
        <v>1116500</v>
      </c>
    </row>
    <row r="450" spans="2:25" x14ac:dyDescent="0.25">
      <c r="B450" s="2">
        <v>445</v>
      </c>
      <c r="C450" s="2">
        <v>2012</v>
      </c>
      <c r="D450" s="1">
        <v>15026</v>
      </c>
      <c r="E450" t="s">
        <v>1468</v>
      </c>
      <c r="F450" t="s">
        <v>1325</v>
      </c>
      <c r="G450" s="13">
        <v>134446100</v>
      </c>
      <c r="H450" s="13">
        <v>0</v>
      </c>
      <c r="I450" s="13">
        <v>123400</v>
      </c>
      <c r="J450" s="13">
        <v>0</v>
      </c>
      <c r="K450" s="13">
        <v>0</v>
      </c>
      <c r="L450" s="13">
        <v>0</v>
      </c>
      <c r="M450" s="13">
        <v>123400</v>
      </c>
      <c r="N450" s="13">
        <v>39900</v>
      </c>
      <c r="O450" s="13">
        <v>103700</v>
      </c>
      <c r="P450" s="13">
        <v>0</v>
      </c>
      <c r="Q450" s="13">
        <v>0</v>
      </c>
      <c r="R450" s="13">
        <v>673300</v>
      </c>
      <c r="S450" s="13">
        <v>816900</v>
      </c>
      <c r="T450" s="13">
        <v>39900</v>
      </c>
      <c r="U450" s="13">
        <v>227100</v>
      </c>
      <c r="V450" s="13">
        <v>0</v>
      </c>
      <c r="W450" s="13">
        <v>0</v>
      </c>
      <c r="X450" s="13">
        <v>673300</v>
      </c>
      <c r="Y450" s="13">
        <v>940300</v>
      </c>
    </row>
    <row r="451" spans="2:25" x14ac:dyDescent="0.25">
      <c r="B451" s="2">
        <v>446</v>
      </c>
      <c r="C451" s="2">
        <v>2012</v>
      </c>
      <c r="D451" s="1">
        <v>15028</v>
      </c>
      <c r="E451" t="s">
        <v>1691</v>
      </c>
      <c r="F451" t="s">
        <v>1325</v>
      </c>
      <c r="G451" s="13">
        <v>327415000</v>
      </c>
      <c r="H451" s="13">
        <v>0</v>
      </c>
      <c r="I451" s="13">
        <v>700</v>
      </c>
      <c r="J451" s="13">
        <v>0</v>
      </c>
      <c r="K451" s="13">
        <v>0</v>
      </c>
      <c r="L451" s="13">
        <v>2700</v>
      </c>
      <c r="M451" s="13">
        <v>3400</v>
      </c>
      <c r="N451" s="13">
        <v>436400</v>
      </c>
      <c r="O451" s="13">
        <v>701600</v>
      </c>
      <c r="P451" s="13">
        <v>25500</v>
      </c>
      <c r="Q451" s="13">
        <v>-167400</v>
      </c>
      <c r="R451" s="13">
        <v>397300</v>
      </c>
      <c r="S451" s="13">
        <v>1393400</v>
      </c>
      <c r="T451" s="13">
        <v>436400</v>
      </c>
      <c r="U451" s="13">
        <v>702300</v>
      </c>
      <c r="V451" s="13">
        <v>25500</v>
      </c>
      <c r="W451" s="13">
        <v>-167400</v>
      </c>
      <c r="X451" s="13">
        <v>400000</v>
      </c>
      <c r="Y451" s="13">
        <v>1396800</v>
      </c>
    </row>
    <row r="452" spans="2:25" x14ac:dyDescent="0.25">
      <c r="B452" s="2">
        <v>447</v>
      </c>
      <c r="C452" s="2">
        <v>2012</v>
      </c>
      <c r="D452" s="1">
        <v>15118</v>
      </c>
      <c r="E452" t="s">
        <v>1682</v>
      </c>
      <c r="F452" t="s">
        <v>1343</v>
      </c>
      <c r="G452" s="13">
        <v>353990900</v>
      </c>
      <c r="H452" s="13">
        <v>0</v>
      </c>
      <c r="I452" s="13">
        <v>0</v>
      </c>
      <c r="J452" s="13">
        <v>0</v>
      </c>
      <c r="K452" s="13">
        <v>0</v>
      </c>
      <c r="L452" s="13">
        <v>0</v>
      </c>
      <c r="M452" s="13">
        <v>0</v>
      </c>
      <c r="N452" s="13">
        <v>1131700</v>
      </c>
      <c r="O452" s="13">
        <v>585800</v>
      </c>
      <c r="P452" s="13">
        <v>700</v>
      </c>
      <c r="Q452" s="13">
        <v>-11300</v>
      </c>
      <c r="R452" s="13">
        <v>84200</v>
      </c>
      <c r="S452" s="13">
        <v>1791100</v>
      </c>
      <c r="T452" s="13">
        <v>1131700</v>
      </c>
      <c r="U452" s="13">
        <v>585800</v>
      </c>
      <c r="V452" s="13">
        <v>700</v>
      </c>
      <c r="W452" s="13">
        <v>-11300</v>
      </c>
      <c r="X452" s="13">
        <v>84200</v>
      </c>
      <c r="Y452" s="13">
        <v>1791100</v>
      </c>
    </row>
    <row r="453" spans="2:25" x14ac:dyDescent="0.25">
      <c r="B453" s="2">
        <v>448</v>
      </c>
      <c r="C453" s="2">
        <v>2012</v>
      </c>
      <c r="D453" s="1">
        <v>15121</v>
      </c>
      <c r="E453" t="s">
        <v>1692</v>
      </c>
      <c r="F453" t="s">
        <v>1343</v>
      </c>
      <c r="G453" s="13">
        <v>333470500</v>
      </c>
      <c r="H453" s="13">
        <v>0</v>
      </c>
      <c r="I453" s="13">
        <v>0</v>
      </c>
      <c r="J453" s="13">
        <v>0</v>
      </c>
      <c r="K453" s="13">
        <v>0</v>
      </c>
      <c r="L453" s="13">
        <v>0</v>
      </c>
      <c r="M453" s="13">
        <v>0</v>
      </c>
      <c r="N453" s="13">
        <v>2874200</v>
      </c>
      <c r="O453" s="13">
        <v>662400</v>
      </c>
      <c r="P453" s="13">
        <v>150000</v>
      </c>
      <c r="Q453" s="13">
        <v>490000</v>
      </c>
      <c r="R453" s="13">
        <v>116600</v>
      </c>
      <c r="S453" s="13">
        <v>4293200</v>
      </c>
      <c r="T453" s="13">
        <v>2874200</v>
      </c>
      <c r="U453" s="13">
        <v>662400</v>
      </c>
      <c r="V453" s="13">
        <v>150000</v>
      </c>
      <c r="W453" s="13">
        <v>490000</v>
      </c>
      <c r="X453" s="13">
        <v>116600</v>
      </c>
      <c r="Y453" s="13">
        <v>4293200</v>
      </c>
    </row>
    <row r="454" spans="2:25" x14ac:dyDescent="0.25">
      <c r="B454" s="2">
        <v>449</v>
      </c>
      <c r="C454" s="2">
        <v>2012</v>
      </c>
      <c r="D454" s="1">
        <v>15127</v>
      </c>
      <c r="E454" t="s">
        <v>1683</v>
      </c>
      <c r="F454" t="s">
        <v>1343</v>
      </c>
      <c r="G454" s="13">
        <v>19475200</v>
      </c>
      <c r="H454" s="13">
        <v>22100</v>
      </c>
      <c r="I454" s="13">
        <v>19000</v>
      </c>
      <c r="J454" s="13">
        <v>0</v>
      </c>
      <c r="K454" s="13">
        <v>0</v>
      </c>
      <c r="L454" s="13">
        <v>1700</v>
      </c>
      <c r="M454" s="13">
        <v>42800</v>
      </c>
      <c r="N454" s="13">
        <v>43300</v>
      </c>
      <c r="O454" s="13">
        <v>203600</v>
      </c>
      <c r="P454" s="13">
        <v>0</v>
      </c>
      <c r="Q454" s="13">
        <v>0</v>
      </c>
      <c r="R454" s="13">
        <v>0</v>
      </c>
      <c r="S454" s="13">
        <v>246900</v>
      </c>
      <c r="T454" s="13">
        <v>65400</v>
      </c>
      <c r="U454" s="13">
        <v>222600</v>
      </c>
      <c r="V454" s="13">
        <v>0</v>
      </c>
      <c r="W454" s="13">
        <v>0</v>
      </c>
      <c r="X454" s="13">
        <v>1700</v>
      </c>
      <c r="Y454" s="13">
        <v>289700</v>
      </c>
    </row>
    <row r="455" spans="2:25" x14ac:dyDescent="0.25">
      <c r="B455" s="2">
        <v>450</v>
      </c>
      <c r="C455" s="2">
        <v>2012</v>
      </c>
      <c r="D455" s="1">
        <v>15181</v>
      </c>
      <c r="E455" t="s">
        <v>1693</v>
      </c>
      <c r="F455" t="s">
        <v>1343</v>
      </c>
      <c r="G455" s="13">
        <v>409646900</v>
      </c>
      <c r="H455" s="13">
        <v>0</v>
      </c>
      <c r="I455" s="13">
        <v>0</v>
      </c>
      <c r="J455" s="13">
        <v>0</v>
      </c>
      <c r="K455" s="13">
        <v>0</v>
      </c>
      <c r="L455" s="13">
        <v>0</v>
      </c>
      <c r="M455" s="13">
        <v>0</v>
      </c>
      <c r="N455" s="13">
        <v>3402600</v>
      </c>
      <c r="O455" s="13">
        <v>300600</v>
      </c>
      <c r="P455" s="13">
        <v>0</v>
      </c>
      <c r="Q455" s="13">
        <v>-591700</v>
      </c>
      <c r="R455" s="13">
        <v>360700</v>
      </c>
      <c r="S455" s="13">
        <v>3472200</v>
      </c>
      <c r="T455" s="13">
        <v>3402600</v>
      </c>
      <c r="U455" s="13">
        <v>300600</v>
      </c>
      <c r="V455" s="13">
        <v>0</v>
      </c>
      <c r="W455" s="13">
        <v>-591700</v>
      </c>
      <c r="X455" s="13">
        <v>360700</v>
      </c>
      <c r="Y455" s="13">
        <v>3472200</v>
      </c>
    </row>
    <row r="456" spans="2:25" x14ac:dyDescent="0.25">
      <c r="B456" s="2">
        <v>451</v>
      </c>
      <c r="C456" s="2">
        <v>2012</v>
      </c>
      <c r="D456" s="1">
        <v>15281</v>
      </c>
      <c r="E456" t="s">
        <v>1690</v>
      </c>
      <c r="F456" t="s">
        <v>1344</v>
      </c>
      <c r="G456" s="13">
        <v>811355800</v>
      </c>
      <c r="H456" s="13">
        <v>1379100</v>
      </c>
      <c r="I456" s="13">
        <v>1112500</v>
      </c>
      <c r="J456" s="13">
        <v>11000</v>
      </c>
      <c r="K456" s="13">
        <v>0</v>
      </c>
      <c r="L456" s="13">
        <v>197900</v>
      </c>
      <c r="M456" s="13">
        <v>2700500</v>
      </c>
      <c r="N456" s="13">
        <v>10153600</v>
      </c>
      <c r="O456" s="13">
        <v>4956900</v>
      </c>
      <c r="P456" s="13">
        <v>388200</v>
      </c>
      <c r="Q456" s="13">
        <v>370000</v>
      </c>
      <c r="R456" s="13">
        <v>3567800</v>
      </c>
      <c r="S456" s="13">
        <v>19436500</v>
      </c>
      <c r="T456" s="13">
        <v>11532700</v>
      </c>
      <c r="U456" s="13">
        <v>6069400</v>
      </c>
      <c r="V456" s="13">
        <v>399200</v>
      </c>
      <c r="W456" s="13">
        <v>370000</v>
      </c>
      <c r="X456" s="13">
        <v>3765700</v>
      </c>
      <c r="Y456" s="13">
        <v>22137000</v>
      </c>
    </row>
    <row r="457" spans="2:25" x14ac:dyDescent="0.25">
      <c r="B457" s="2">
        <v>452</v>
      </c>
      <c r="C457" s="2">
        <v>2012</v>
      </c>
      <c r="D457" s="1">
        <v>16002</v>
      </c>
      <c r="E457" t="s">
        <v>1694</v>
      </c>
      <c r="F457" t="s">
        <v>1325</v>
      </c>
      <c r="G457" s="13">
        <v>67164500</v>
      </c>
      <c r="H457" s="13">
        <v>100</v>
      </c>
      <c r="I457" s="13">
        <v>48500</v>
      </c>
      <c r="J457" s="13">
        <v>0</v>
      </c>
      <c r="K457" s="13">
        <v>0</v>
      </c>
      <c r="L457" s="13">
        <v>2800</v>
      </c>
      <c r="M457" s="13">
        <v>51400</v>
      </c>
      <c r="N457" s="13">
        <v>71500</v>
      </c>
      <c r="O457" s="13">
        <v>219700</v>
      </c>
      <c r="P457" s="13">
        <v>0</v>
      </c>
      <c r="Q457" s="13">
        <v>10900</v>
      </c>
      <c r="R457" s="13">
        <v>56400</v>
      </c>
      <c r="S457" s="13">
        <v>358500</v>
      </c>
      <c r="T457" s="13">
        <v>71600</v>
      </c>
      <c r="U457" s="13">
        <v>268200</v>
      </c>
      <c r="V457" s="13">
        <v>0</v>
      </c>
      <c r="W457" s="13">
        <v>10900</v>
      </c>
      <c r="X457" s="13">
        <v>59200</v>
      </c>
      <c r="Y457" s="13">
        <v>409900</v>
      </c>
    </row>
    <row r="458" spans="2:25" x14ac:dyDescent="0.25">
      <c r="B458" s="2">
        <v>453</v>
      </c>
      <c r="C458" s="2">
        <v>2012</v>
      </c>
      <c r="D458" s="1">
        <v>16004</v>
      </c>
      <c r="E458" t="s">
        <v>1695</v>
      </c>
      <c r="F458" t="s">
        <v>1325</v>
      </c>
      <c r="G458" s="13">
        <v>59425000</v>
      </c>
      <c r="H458" s="13">
        <v>0</v>
      </c>
      <c r="I458" s="13">
        <v>0</v>
      </c>
      <c r="J458" s="13">
        <v>0</v>
      </c>
      <c r="K458" s="13">
        <v>0</v>
      </c>
      <c r="L458" s="13">
        <v>0</v>
      </c>
      <c r="M458" s="13">
        <v>0</v>
      </c>
      <c r="N458" s="13">
        <v>353000</v>
      </c>
      <c r="O458" s="13">
        <v>5000</v>
      </c>
      <c r="P458" s="13">
        <v>0</v>
      </c>
      <c r="Q458" s="13">
        <v>-4700</v>
      </c>
      <c r="R458" s="13">
        <v>6100</v>
      </c>
      <c r="S458" s="13">
        <v>359400</v>
      </c>
      <c r="T458" s="13">
        <v>353000</v>
      </c>
      <c r="U458" s="13">
        <v>5000</v>
      </c>
      <c r="V458" s="13">
        <v>0</v>
      </c>
      <c r="W458" s="13">
        <v>-4700</v>
      </c>
      <c r="X458" s="13">
        <v>6100</v>
      </c>
      <c r="Y458" s="13">
        <v>359400</v>
      </c>
    </row>
    <row r="459" spans="2:25" x14ac:dyDescent="0.25">
      <c r="B459" s="2">
        <v>454</v>
      </c>
      <c r="C459" s="2">
        <v>2012</v>
      </c>
      <c r="D459" s="1">
        <v>16006</v>
      </c>
      <c r="E459" t="s">
        <v>1696</v>
      </c>
      <c r="F459" t="s">
        <v>1325</v>
      </c>
      <c r="G459" s="13">
        <v>53589500</v>
      </c>
      <c r="H459" s="13">
        <v>500</v>
      </c>
      <c r="I459" s="13">
        <v>2500</v>
      </c>
      <c r="J459" s="13">
        <v>0</v>
      </c>
      <c r="K459" s="13">
        <v>0</v>
      </c>
      <c r="L459" s="13">
        <v>500</v>
      </c>
      <c r="M459" s="13">
        <v>3500</v>
      </c>
      <c r="N459" s="13">
        <v>166600</v>
      </c>
      <c r="O459" s="13">
        <v>32100</v>
      </c>
      <c r="P459" s="13">
        <v>32700</v>
      </c>
      <c r="Q459" s="13">
        <v>-100</v>
      </c>
      <c r="R459" s="13">
        <v>2050000</v>
      </c>
      <c r="S459" s="13">
        <v>2281300</v>
      </c>
      <c r="T459" s="13">
        <v>167100</v>
      </c>
      <c r="U459" s="13">
        <v>34600</v>
      </c>
      <c r="V459" s="13">
        <v>32700</v>
      </c>
      <c r="W459" s="13">
        <v>-100</v>
      </c>
      <c r="X459" s="13">
        <v>2050500</v>
      </c>
      <c r="Y459" s="13">
        <v>2284800</v>
      </c>
    </row>
    <row r="460" spans="2:25" x14ac:dyDescent="0.25">
      <c r="B460" s="2">
        <v>455</v>
      </c>
      <c r="C460" s="2">
        <v>2012</v>
      </c>
      <c r="D460" s="1">
        <v>16008</v>
      </c>
      <c r="E460" t="s">
        <v>1697</v>
      </c>
      <c r="F460" t="s">
        <v>1325</v>
      </c>
      <c r="G460" s="13">
        <v>18630600</v>
      </c>
      <c r="H460" s="13">
        <v>0</v>
      </c>
      <c r="I460" s="13">
        <v>0</v>
      </c>
      <c r="J460" s="13">
        <v>0</v>
      </c>
      <c r="K460" s="13">
        <v>0</v>
      </c>
      <c r="L460" s="13">
        <v>0</v>
      </c>
      <c r="M460" s="13">
        <v>0</v>
      </c>
      <c r="N460" s="13">
        <v>0</v>
      </c>
      <c r="O460" s="13">
        <v>0</v>
      </c>
      <c r="P460" s="13">
        <v>0</v>
      </c>
      <c r="Q460" s="13">
        <v>0</v>
      </c>
      <c r="R460" s="13">
        <v>21000</v>
      </c>
      <c r="S460" s="13">
        <v>21000</v>
      </c>
      <c r="T460" s="13">
        <v>0</v>
      </c>
      <c r="U460" s="13">
        <v>0</v>
      </c>
      <c r="V460" s="13">
        <v>0</v>
      </c>
      <c r="W460" s="13">
        <v>0</v>
      </c>
      <c r="X460" s="13">
        <v>21000</v>
      </c>
      <c r="Y460" s="13">
        <v>21000</v>
      </c>
    </row>
    <row r="461" spans="2:25" x14ac:dyDescent="0.25">
      <c r="B461" s="2">
        <v>456</v>
      </c>
      <c r="C461" s="2">
        <v>2012</v>
      </c>
      <c r="D461" s="1">
        <v>16010</v>
      </c>
      <c r="E461" t="s">
        <v>1698</v>
      </c>
      <c r="F461" t="s">
        <v>1325</v>
      </c>
      <c r="G461" s="13">
        <v>39805600</v>
      </c>
      <c r="H461" s="13">
        <v>0</v>
      </c>
      <c r="I461" s="13">
        <v>0</v>
      </c>
      <c r="J461" s="13">
        <v>0</v>
      </c>
      <c r="K461" s="13">
        <v>0</v>
      </c>
      <c r="L461" s="13">
        <v>0</v>
      </c>
      <c r="M461" s="13">
        <v>0</v>
      </c>
      <c r="N461" s="13">
        <v>1600</v>
      </c>
      <c r="O461" s="13">
        <v>10500</v>
      </c>
      <c r="P461" s="13">
        <v>0</v>
      </c>
      <c r="Q461" s="13">
        <v>6800</v>
      </c>
      <c r="R461" s="13">
        <v>209100</v>
      </c>
      <c r="S461" s="13">
        <v>228000</v>
      </c>
      <c r="T461" s="13">
        <v>1600</v>
      </c>
      <c r="U461" s="13">
        <v>10500</v>
      </c>
      <c r="V461" s="13">
        <v>0</v>
      </c>
      <c r="W461" s="13">
        <v>6800</v>
      </c>
      <c r="X461" s="13">
        <v>209100</v>
      </c>
      <c r="Y461" s="13">
        <v>228000</v>
      </c>
    </row>
    <row r="462" spans="2:25" x14ac:dyDescent="0.25">
      <c r="B462" s="2">
        <v>457</v>
      </c>
      <c r="C462" s="2">
        <v>2012</v>
      </c>
      <c r="D462" s="1">
        <v>16012</v>
      </c>
      <c r="E462" t="s">
        <v>1350</v>
      </c>
      <c r="F462" t="s">
        <v>1325</v>
      </c>
      <c r="G462" s="13">
        <v>102882800</v>
      </c>
      <c r="H462" s="13">
        <v>0</v>
      </c>
      <c r="I462" s="13">
        <v>0</v>
      </c>
      <c r="J462" s="13">
        <v>0</v>
      </c>
      <c r="K462" s="13">
        <v>0</v>
      </c>
      <c r="L462" s="13">
        <v>0</v>
      </c>
      <c r="M462" s="13">
        <v>0</v>
      </c>
      <c r="N462" s="13">
        <v>62300</v>
      </c>
      <c r="O462" s="13">
        <v>111100</v>
      </c>
      <c r="P462" s="13">
        <v>3800</v>
      </c>
      <c r="Q462" s="13">
        <v>-75000</v>
      </c>
      <c r="R462" s="13">
        <v>516800</v>
      </c>
      <c r="S462" s="13">
        <v>619000</v>
      </c>
      <c r="T462" s="13">
        <v>62300</v>
      </c>
      <c r="U462" s="13">
        <v>111100</v>
      </c>
      <c r="V462" s="13">
        <v>3800</v>
      </c>
      <c r="W462" s="13">
        <v>-75000</v>
      </c>
      <c r="X462" s="13">
        <v>516800</v>
      </c>
      <c r="Y462" s="13">
        <v>619000</v>
      </c>
    </row>
    <row r="463" spans="2:25" x14ac:dyDescent="0.25">
      <c r="B463" s="2">
        <v>458</v>
      </c>
      <c r="C463" s="2">
        <v>2012</v>
      </c>
      <c r="D463" s="1">
        <v>16014</v>
      </c>
      <c r="E463" t="s">
        <v>1699</v>
      </c>
      <c r="F463" t="s">
        <v>1325</v>
      </c>
      <c r="G463" s="13">
        <v>69069900</v>
      </c>
      <c r="H463" s="13">
        <v>0</v>
      </c>
      <c r="I463" s="13">
        <v>0</v>
      </c>
      <c r="J463" s="13">
        <v>0</v>
      </c>
      <c r="K463" s="13">
        <v>0</v>
      </c>
      <c r="L463" s="13">
        <v>0</v>
      </c>
      <c r="M463" s="13">
        <v>0</v>
      </c>
      <c r="N463" s="13">
        <v>155600</v>
      </c>
      <c r="O463" s="13">
        <v>161900</v>
      </c>
      <c r="P463" s="13">
        <v>0</v>
      </c>
      <c r="Q463" s="13">
        <v>0</v>
      </c>
      <c r="R463" s="13">
        <v>106500</v>
      </c>
      <c r="S463" s="13">
        <v>424000</v>
      </c>
      <c r="T463" s="13">
        <v>155600</v>
      </c>
      <c r="U463" s="13">
        <v>161900</v>
      </c>
      <c r="V463" s="13">
        <v>0</v>
      </c>
      <c r="W463" s="13">
        <v>0</v>
      </c>
      <c r="X463" s="13">
        <v>106500</v>
      </c>
      <c r="Y463" s="13">
        <v>424000</v>
      </c>
    </row>
    <row r="464" spans="2:25" x14ac:dyDescent="0.25">
      <c r="B464" s="2">
        <v>459</v>
      </c>
      <c r="C464" s="2">
        <v>2012</v>
      </c>
      <c r="D464" s="1">
        <v>16016</v>
      </c>
      <c r="E464" t="s">
        <v>1700</v>
      </c>
      <c r="F464" t="s">
        <v>1325</v>
      </c>
      <c r="G464" s="13">
        <v>59734500</v>
      </c>
      <c r="H464" s="13">
        <v>0</v>
      </c>
      <c r="I464" s="13">
        <v>0</v>
      </c>
      <c r="J464" s="13">
        <v>0</v>
      </c>
      <c r="K464" s="13">
        <v>0</v>
      </c>
      <c r="L464" s="13">
        <v>0</v>
      </c>
      <c r="M464" s="13">
        <v>0</v>
      </c>
      <c r="N464" s="13">
        <v>7100</v>
      </c>
      <c r="O464" s="13">
        <v>22500</v>
      </c>
      <c r="P464" s="13">
        <v>0</v>
      </c>
      <c r="Q464" s="13">
        <v>0</v>
      </c>
      <c r="R464" s="13">
        <v>144300</v>
      </c>
      <c r="S464" s="13">
        <v>173900</v>
      </c>
      <c r="T464" s="13">
        <v>7100</v>
      </c>
      <c r="U464" s="13">
        <v>22500</v>
      </c>
      <c r="V464" s="13">
        <v>0</v>
      </c>
      <c r="W464" s="13">
        <v>0</v>
      </c>
      <c r="X464" s="13">
        <v>144300</v>
      </c>
      <c r="Y464" s="13">
        <v>173900</v>
      </c>
    </row>
    <row r="465" spans="2:25" x14ac:dyDescent="0.25">
      <c r="B465" s="2">
        <v>460</v>
      </c>
      <c r="C465" s="2">
        <v>2012</v>
      </c>
      <c r="D465" s="1">
        <v>16018</v>
      </c>
      <c r="E465" t="s">
        <v>1701</v>
      </c>
      <c r="F465" t="s">
        <v>1325</v>
      </c>
      <c r="G465" s="13">
        <v>57198800</v>
      </c>
      <c r="H465" s="13">
        <v>0</v>
      </c>
      <c r="I465" s="13">
        <v>0</v>
      </c>
      <c r="J465" s="13">
        <v>0</v>
      </c>
      <c r="K465" s="13">
        <v>0</v>
      </c>
      <c r="L465" s="13">
        <v>0</v>
      </c>
      <c r="M465" s="13">
        <v>0</v>
      </c>
      <c r="N465" s="13">
        <v>5000</v>
      </c>
      <c r="O465" s="13">
        <v>10900</v>
      </c>
      <c r="P465" s="13">
        <v>0</v>
      </c>
      <c r="Q465" s="13">
        <v>0</v>
      </c>
      <c r="R465" s="13">
        <v>21200</v>
      </c>
      <c r="S465" s="13">
        <v>37100</v>
      </c>
      <c r="T465" s="13">
        <v>5000</v>
      </c>
      <c r="U465" s="13">
        <v>10900</v>
      </c>
      <c r="V465" s="13">
        <v>0</v>
      </c>
      <c r="W465" s="13">
        <v>0</v>
      </c>
      <c r="X465" s="13">
        <v>21200</v>
      </c>
      <c r="Y465" s="13">
        <v>37100</v>
      </c>
    </row>
    <row r="466" spans="2:25" x14ac:dyDescent="0.25">
      <c r="B466" s="2">
        <v>461</v>
      </c>
      <c r="C466" s="2">
        <v>2012</v>
      </c>
      <c r="D466" s="1">
        <v>16020</v>
      </c>
      <c r="E466" t="s">
        <v>1702</v>
      </c>
      <c r="F466" t="s">
        <v>1325</v>
      </c>
      <c r="G466" s="13">
        <v>41992000</v>
      </c>
      <c r="H466" s="13">
        <v>0</v>
      </c>
      <c r="I466" s="13">
        <v>0</v>
      </c>
      <c r="J466" s="13">
        <v>0</v>
      </c>
      <c r="K466" s="13">
        <v>0</v>
      </c>
      <c r="L466" s="13">
        <v>0</v>
      </c>
      <c r="M466" s="13">
        <v>0</v>
      </c>
      <c r="N466" s="13">
        <v>83100</v>
      </c>
      <c r="O466" s="13">
        <v>6100</v>
      </c>
      <c r="P466" s="13">
        <v>0</v>
      </c>
      <c r="Q466" s="13">
        <v>0</v>
      </c>
      <c r="R466" s="13">
        <v>33700</v>
      </c>
      <c r="S466" s="13">
        <v>122900</v>
      </c>
      <c r="T466" s="13">
        <v>83100</v>
      </c>
      <c r="U466" s="13">
        <v>6100</v>
      </c>
      <c r="V466" s="13">
        <v>0</v>
      </c>
      <c r="W466" s="13">
        <v>0</v>
      </c>
      <c r="X466" s="13">
        <v>33700</v>
      </c>
      <c r="Y466" s="13">
        <v>122900</v>
      </c>
    </row>
    <row r="467" spans="2:25" x14ac:dyDescent="0.25">
      <c r="B467" s="2">
        <v>462</v>
      </c>
      <c r="C467" s="2">
        <v>2012</v>
      </c>
      <c r="D467" s="1">
        <v>16022</v>
      </c>
      <c r="E467" t="s">
        <v>1461</v>
      </c>
      <c r="F467" t="s">
        <v>1325</v>
      </c>
      <c r="G467" s="13">
        <v>98571600</v>
      </c>
      <c r="H467" s="13">
        <v>0</v>
      </c>
      <c r="I467" s="13">
        <v>0</v>
      </c>
      <c r="J467" s="13">
        <v>0</v>
      </c>
      <c r="K467" s="13">
        <v>0</v>
      </c>
      <c r="L467" s="13">
        <v>0</v>
      </c>
      <c r="M467" s="13">
        <v>0</v>
      </c>
      <c r="N467" s="13">
        <v>26900</v>
      </c>
      <c r="O467" s="13">
        <v>348300</v>
      </c>
      <c r="P467" s="13">
        <v>0</v>
      </c>
      <c r="Q467" s="13">
        <v>0</v>
      </c>
      <c r="R467" s="13">
        <v>20300</v>
      </c>
      <c r="S467" s="13">
        <v>395500</v>
      </c>
      <c r="T467" s="13">
        <v>26900</v>
      </c>
      <c r="U467" s="13">
        <v>348300</v>
      </c>
      <c r="V467" s="13">
        <v>0</v>
      </c>
      <c r="W467" s="13">
        <v>0</v>
      </c>
      <c r="X467" s="13">
        <v>20300</v>
      </c>
      <c r="Y467" s="13">
        <v>395500</v>
      </c>
    </row>
    <row r="468" spans="2:25" x14ac:dyDescent="0.25">
      <c r="B468" s="2">
        <v>463</v>
      </c>
      <c r="C468" s="2">
        <v>2012</v>
      </c>
      <c r="D468" s="1">
        <v>16024</v>
      </c>
      <c r="E468" t="s">
        <v>1703</v>
      </c>
      <c r="F468" t="s">
        <v>1325</v>
      </c>
      <c r="G468" s="13">
        <v>70841600</v>
      </c>
      <c r="H468" s="13">
        <v>0</v>
      </c>
      <c r="I468" s="13">
        <v>301200</v>
      </c>
      <c r="J468" s="13">
        <v>0</v>
      </c>
      <c r="K468" s="13">
        <v>0</v>
      </c>
      <c r="L468" s="13">
        <v>79000</v>
      </c>
      <c r="M468" s="13">
        <v>380200</v>
      </c>
      <c r="N468" s="13">
        <v>49700</v>
      </c>
      <c r="O468" s="13">
        <v>31000</v>
      </c>
      <c r="P468" s="13">
        <v>0</v>
      </c>
      <c r="Q468" s="13">
        <v>0</v>
      </c>
      <c r="R468" s="13">
        <v>147800</v>
      </c>
      <c r="S468" s="13">
        <v>228500</v>
      </c>
      <c r="T468" s="13">
        <v>49700</v>
      </c>
      <c r="U468" s="13">
        <v>332200</v>
      </c>
      <c r="V468" s="13">
        <v>0</v>
      </c>
      <c r="W468" s="13">
        <v>0</v>
      </c>
      <c r="X468" s="13">
        <v>226800</v>
      </c>
      <c r="Y468" s="13">
        <v>608700</v>
      </c>
    </row>
    <row r="469" spans="2:25" x14ac:dyDescent="0.25">
      <c r="B469" s="2">
        <v>464</v>
      </c>
      <c r="C469" s="2">
        <v>2012</v>
      </c>
      <c r="D469" s="1">
        <v>16026</v>
      </c>
      <c r="E469" t="s">
        <v>1704</v>
      </c>
      <c r="F469" t="s">
        <v>1325</v>
      </c>
      <c r="G469" s="13">
        <v>117169200</v>
      </c>
      <c r="H469" s="13">
        <v>0</v>
      </c>
      <c r="I469" s="13">
        <v>0</v>
      </c>
      <c r="J469" s="13">
        <v>0</v>
      </c>
      <c r="K469" s="13">
        <v>0</v>
      </c>
      <c r="L469" s="13">
        <v>0</v>
      </c>
      <c r="M469" s="13">
        <v>0</v>
      </c>
      <c r="N469" s="13">
        <v>38900</v>
      </c>
      <c r="O469" s="13">
        <v>34000</v>
      </c>
      <c r="P469" s="13">
        <v>0</v>
      </c>
      <c r="Q469" s="13">
        <v>-48600</v>
      </c>
      <c r="R469" s="13">
        <v>656000</v>
      </c>
      <c r="S469" s="13">
        <v>680300</v>
      </c>
      <c r="T469" s="13">
        <v>38900</v>
      </c>
      <c r="U469" s="13">
        <v>34000</v>
      </c>
      <c r="V469" s="13">
        <v>0</v>
      </c>
      <c r="W469" s="13">
        <v>-48600</v>
      </c>
      <c r="X469" s="13">
        <v>656000</v>
      </c>
      <c r="Y469" s="13">
        <v>680300</v>
      </c>
    </row>
    <row r="470" spans="2:25" x14ac:dyDescent="0.25">
      <c r="B470" s="2">
        <v>465</v>
      </c>
      <c r="C470" s="2">
        <v>2012</v>
      </c>
      <c r="D470" s="1">
        <v>16028</v>
      </c>
      <c r="E470" t="s">
        <v>1705</v>
      </c>
      <c r="F470" t="s">
        <v>1325</v>
      </c>
      <c r="G470" s="13">
        <v>85688900</v>
      </c>
      <c r="H470" s="13">
        <v>0</v>
      </c>
      <c r="I470" s="13">
        <v>0</v>
      </c>
      <c r="J470" s="13">
        <v>0</v>
      </c>
      <c r="K470" s="13">
        <v>0</v>
      </c>
      <c r="L470" s="13">
        <v>0</v>
      </c>
      <c r="M470" s="13">
        <v>0</v>
      </c>
      <c r="N470" s="13">
        <v>45000</v>
      </c>
      <c r="O470" s="13">
        <v>17000</v>
      </c>
      <c r="P470" s="13">
        <v>0</v>
      </c>
      <c r="Q470" s="13">
        <v>0</v>
      </c>
      <c r="R470" s="13">
        <v>64000</v>
      </c>
      <c r="S470" s="13">
        <v>126000</v>
      </c>
      <c r="T470" s="13">
        <v>45000</v>
      </c>
      <c r="U470" s="13">
        <v>17000</v>
      </c>
      <c r="V470" s="13">
        <v>0</v>
      </c>
      <c r="W470" s="13">
        <v>0</v>
      </c>
      <c r="X470" s="13">
        <v>64000</v>
      </c>
      <c r="Y470" s="13">
        <v>126000</v>
      </c>
    </row>
    <row r="471" spans="2:25" x14ac:dyDescent="0.25">
      <c r="B471" s="2">
        <v>466</v>
      </c>
      <c r="C471" s="2">
        <v>2012</v>
      </c>
      <c r="D471" s="1">
        <v>16030</v>
      </c>
      <c r="E471" t="s">
        <v>1706</v>
      </c>
      <c r="F471" t="s">
        <v>1325</v>
      </c>
      <c r="G471" s="13">
        <v>158404800</v>
      </c>
      <c r="H471" s="13">
        <v>0</v>
      </c>
      <c r="I471" s="13">
        <v>0</v>
      </c>
      <c r="J471" s="13">
        <v>0</v>
      </c>
      <c r="K471" s="13">
        <v>0</v>
      </c>
      <c r="L471" s="13">
        <v>0</v>
      </c>
      <c r="M471" s="13">
        <v>0</v>
      </c>
      <c r="N471" s="13">
        <v>76600</v>
      </c>
      <c r="O471" s="13">
        <v>193800</v>
      </c>
      <c r="P471" s="13">
        <v>0</v>
      </c>
      <c r="Q471" s="13">
        <v>70100</v>
      </c>
      <c r="R471" s="13">
        <v>124900</v>
      </c>
      <c r="S471" s="13">
        <v>465400</v>
      </c>
      <c r="T471" s="13">
        <v>76600</v>
      </c>
      <c r="U471" s="13">
        <v>193800</v>
      </c>
      <c r="V471" s="13">
        <v>0</v>
      </c>
      <c r="W471" s="13">
        <v>70100</v>
      </c>
      <c r="X471" s="13">
        <v>124900</v>
      </c>
      <c r="Y471" s="13">
        <v>465400</v>
      </c>
    </row>
    <row r="472" spans="2:25" x14ac:dyDescent="0.25">
      <c r="B472" s="2">
        <v>467</v>
      </c>
      <c r="C472" s="2">
        <v>2012</v>
      </c>
      <c r="D472" s="1">
        <v>16032</v>
      </c>
      <c r="E472" t="s">
        <v>1707</v>
      </c>
      <c r="F472" t="s">
        <v>1325</v>
      </c>
      <c r="G472" s="13">
        <v>302515100</v>
      </c>
      <c r="H472" s="13">
        <v>0</v>
      </c>
      <c r="I472" s="13">
        <v>0</v>
      </c>
      <c r="J472" s="13">
        <v>0</v>
      </c>
      <c r="K472" s="13">
        <v>0</v>
      </c>
      <c r="L472" s="13">
        <v>0</v>
      </c>
      <c r="M472" s="13">
        <v>0</v>
      </c>
      <c r="N472" s="13">
        <v>107200</v>
      </c>
      <c r="O472" s="13">
        <v>74400</v>
      </c>
      <c r="P472" s="13">
        <v>1500</v>
      </c>
      <c r="Q472" s="13">
        <v>23500</v>
      </c>
      <c r="R472" s="13">
        <v>754100</v>
      </c>
      <c r="S472" s="13">
        <v>960700</v>
      </c>
      <c r="T472" s="13">
        <v>107200</v>
      </c>
      <c r="U472" s="13">
        <v>74400</v>
      </c>
      <c r="V472" s="13">
        <v>1500</v>
      </c>
      <c r="W472" s="13">
        <v>23500</v>
      </c>
      <c r="X472" s="13">
        <v>754100</v>
      </c>
      <c r="Y472" s="13">
        <v>960700</v>
      </c>
    </row>
    <row r="473" spans="2:25" x14ac:dyDescent="0.25">
      <c r="B473" s="2">
        <v>468</v>
      </c>
      <c r="C473" s="2">
        <v>2012</v>
      </c>
      <c r="D473" s="1">
        <v>16146</v>
      </c>
      <c r="E473" t="s">
        <v>1708</v>
      </c>
      <c r="F473" t="s">
        <v>1343</v>
      </c>
      <c r="G473" s="13">
        <v>154332800</v>
      </c>
      <c r="H473" s="13">
        <v>0</v>
      </c>
      <c r="I473" s="13">
        <v>0</v>
      </c>
      <c r="J473" s="13">
        <v>0</v>
      </c>
      <c r="K473" s="13">
        <v>0</v>
      </c>
      <c r="L473" s="13">
        <v>0</v>
      </c>
      <c r="M473" s="13">
        <v>0</v>
      </c>
      <c r="N473" s="13">
        <v>236500</v>
      </c>
      <c r="O473" s="13">
        <v>135800</v>
      </c>
      <c r="P473" s="13">
        <v>33500</v>
      </c>
      <c r="Q473" s="13">
        <v>0</v>
      </c>
      <c r="R473" s="13">
        <v>237300</v>
      </c>
      <c r="S473" s="13">
        <v>643100</v>
      </c>
      <c r="T473" s="13">
        <v>236500</v>
      </c>
      <c r="U473" s="13">
        <v>135800</v>
      </c>
      <c r="V473" s="13">
        <v>33500</v>
      </c>
      <c r="W473" s="13">
        <v>0</v>
      </c>
      <c r="X473" s="13">
        <v>237300</v>
      </c>
      <c r="Y473" s="13">
        <v>643100</v>
      </c>
    </row>
    <row r="474" spans="2:25" x14ac:dyDescent="0.25">
      <c r="B474" s="2">
        <v>469</v>
      </c>
      <c r="C474" s="2">
        <v>2012</v>
      </c>
      <c r="D474" s="1">
        <v>16165</v>
      </c>
      <c r="E474" t="s">
        <v>1709</v>
      </c>
      <c r="F474" t="s">
        <v>1343</v>
      </c>
      <c r="G474" s="13">
        <v>23221100</v>
      </c>
      <c r="H474" s="13">
        <v>0</v>
      </c>
      <c r="I474" s="13">
        <v>0</v>
      </c>
      <c r="J474" s="13">
        <v>0</v>
      </c>
      <c r="K474" s="13">
        <v>0</v>
      </c>
      <c r="L474" s="13">
        <v>0</v>
      </c>
      <c r="M474" s="13">
        <v>0</v>
      </c>
      <c r="N474" s="13">
        <v>7600</v>
      </c>
      <c r="O474" s="13">
        <v>11700</v>
      </c>
      <c r="P474" s="13">
        <v>0</v>
      </c>
      <c r="Q474" s="13">
        <v>0</v>
      </c>
      <c r="R474" s="13">
        <v>28100</v>
      </c>
      <c r="S474" s="13">
        <v>47400</v>
      </c>
      <c r="T474" s="13">
        <v>7600</v>
      </c>
      <c r="U474" s="13">
        <v>11700</v>
      </c>
      <c r="V474" s="13">
        <v>0</v>
      </c>
      <c r="W474" s="13">
        <v>0</v>
      </c>
      <c r="X474" s="13">
        <v>28100</v>
      </c>
      <c r="Y474" s="13">
        <v>47400</v>
      </c>
    </row>
    <row r="475" spans="2:25" x14ac:dyDescent="0.25">
      <c r="B475" s="2">
        <v>470</v>
      </c>
      <c r="C475" s="2">
        <v>2012</v>
      </c>
      <c r="D475" s="1">
        <v>16171</v>
      </c>
      <c r="E475" t="s">
        <v>1710</v>
      </c>
      <c r="F475" t="s">
        <v>1343</v>
      </c>
      <c r="G475" s="13">
        <v>37032100</v>
      </c>
      <c r="H475" s="13">
        <v>0</v>
      </c>
      <c r="I475" s="13">
        <v>0</v>
      </c>
      <c r="J475" s="13">
        <v>0</v>
      </c>
      <c r="K475" s="13">
        <v>0</v>
      </c>
      <c r="L475" s="13">
        <v>0</v>
      </c>
      <c r="M475" s="13">
        <v>0</v>
      </c>
      <c r="N475" s="13">
        <v>83900</v>
      </c>
      <c r="O475" s="13">
        <v>104000</v>
      </c>
      <c r="P475" s="13">
        <v>0</v>
      </c>
      <c r="Q475" s="13">
        <v>32000</v>
      </c>
      <c r="R475" s="13">
        <v>24700</v>
      </c>
      <c r="S475" s="13">
        <v>244600</v>
      </c>
      <c r="T475" s="13">
        <v>83900</v>
      </c>
      <c r="U475" s="13">
        <v>104000</v>
      </c>
      <c r="V475" s="13">
        <v>0</v>
      </c>
      <c r="W475" s="13">
        <v>32000</v>
      </c>
      <c r="X475" s="13">
        <v>24700</v>
      </c>
      <c r="Y475" s="13">
        <v>244600</v>
      </c>
    </row>
    <row r="476" spans="2:25" x14ac:dyDescent="0.25">
      <c r="B476" s="2">
        <v>471</v>
      </c>
      <c r="C476" s="2">
        <v>2012</v>
      </c>
      <c r="D476" s="1">
        <v>16181</v>
      </c>
      <c r="E476" t="s">
        <v>1704</v>
      </c>
      <c r="F476" t="s">
        <v>1343</v>
      </c>
      <c r="G476" s="13">
        <v>43475800</v>
      </c>
      <c r="H476" s="13">
        <v>900</v>
      </c>
      <c r="I476" s="13">
        <v>14500</v>
      </c>
      <c r="J476" s="13">
        <v>0</v>
      </c>
      <c r="K476" s="13">
        <v>0</v>
      </c>
      <c r="L476" s="13">
        <v>500</v>
      </c>
      <c r="M476" s="13">
        <v>15900</v>
      </c>
      <c r="N476" s="13">
        <v>306600</v>
      </c>
      <c r="O476" s="13">
        <v>73600</v>
      </c>
      <c r="P476" s="13">
        <v>0</v>
      </c>
      <c r="Q476" s="13">
        <v>0</v>
      </c>
      <c r="R476" s="13">
        <v>146300</v>
      </c>
      <c r="S476" s="13">
        <v>526500</v>
      </c>
      <c r="T476" s="13">
        <v>307500</v>
      </c>
      <c r="U476" s="13">
        <v>88100</v>
      </c>
      <c r="V476" s="13">
        <v>0</v>
      </c>
      <c r="W476" s="13">
        <v>0</v>
      </c>
      <c r="X476" s="13">
        <v>146800</v>
      </c>
      <c r="Y476" s="13">
        <v>542400</v>
      </c>
    </row>
    <row r="477" spans="2:25" x14ac:dyDescent="0.25">
      <c r="B477" s="2">
        <v>472</v>
      </c>
      <c r="C477" s="2">
        <v>2012</v>
      </c>
      <c r="D477" s="1">
        <v>16182</v>
      </c>
      <c r="E477" t="s">
        <v>1706</v>
      </c>
      <c r="F477" t="s">
        <v>1343</v>
      </c>
      <c r="G477" s="13">
        <v>44288200</v>
      </c>
      <c r="H477" s="13">
        <v>0</v>
      </c>
      <c r="I477" s="13">
        <v>0</v>
      </c>
      <c r="J477" s="13">
        <v>0</v>
      </c>
      <c r="K477" s="13">
        <v>0</v>
      </c>
      <c r="L477" s="13">
        <v>0</v>
      </c>
      <c r="M477" s="13">
        <v>0</v>
      </c>
      <c r="N477" s="13">
        <v>76100</v>
      </c>
      <c r="O477" s="13">
        <v>616000</v>
      </c>
      <c r="P477" s="13">
        <v>0</v>
      </c>
      <c r="Q477" s="13">
        <v>0</v>
      </c>
      <c r="R477" s="13">
        <v>3400</v>
      </c>
      <c r="S477" s="13">
        <v>695500</v>
      </c>
      <c r="T477" s="13">
        <v>76100</v>
      </c>
      <c r="U477" s="13">
        <v>616000</v>
      </c>
      <c r="V477" s="13">
        <v>0</v>
      </c>
      <c r="W477" s="13">
        <v>0</v>
      </c>
      <c r="X477" s="13">
        <v>3400</v>
      </c>
      <c r="Y477" s="13">
        <v>695500</v>
      </c>
    </row>
    <row r="478" spans="2:25" x14ac:dyDescent="0.25">
      <c r="B478" s="2">
        <v>473</v>
      </c>
      <c r="C478" s="2">
        <v>2012</v>
      </c>
      <c r="D478" s="1">
        <v>16281</v>
      </c>
      <c r="E478" t="s">
        <v>1706</v>
      </c>
      <c r="F478" t="s">
        <v>1344</v>
      </c>
      <c r="G478" s="13">
        <v>1583109200</v>
      </c>
      <c r="H478" s="13">
        <v>1167300</v>
      </c>
      <c r="I478" s="13">
        <v>58489200</v>
      </c>
      <c r="J478" s="13">
        <v>957400</v>
      </c>
      <c r="K478" s="13">
        <v>0</v>
      </c>
      <c r="L478" s="13">
        <v>1641600</v>
      </c>
      <c r="M478" s="13">
        <v>62255500</v>
      </c>
      <c r="N478" s="13">
        <v>19300000</v>
      </c>
      <c r="O478" s="13">
        <v>20951400</v>
      </c>
      <c r="P478" s="13">
        <v>700</v>
      </c>
      <c r="Q478" s="13">
        <v>-265900</v>
      </c>
      <c r="R478" s="13">
        <v>20937600</v>
      </c>
      <c r="S478" s="13">
        <v>60923800</v>
      </c>
      <c r="T478" s="13">
        <v>20467300</v>
      </c>
      <c r="U478" s="13">
        <v>79440600</v>
      </c>
      <c r="V478" s="13">
        <v>958100</v>
      </c>
      <c r="W478" s="13">
        <v>-265900</v>
      </c>
      <c r="X478" s="13">
        <v>22579200</v>
      </c>
      <c r="Y478" s="13">
        <v>123179300</v>
      </c>
    </row>
    <row r="479" spans="2:25" x14ac:dyDescent="0.25">
      <c r="B479" s="2">
        <v>474</v>
      </c>
      <c r="C479" s="2">
        <v>2012</v>
      </c>
      <c r="D479" s="1">
        <v>17002</v>
      </c>
      <c r="E479" t="s">
        <v>1711</v>
      </c>
      <c r="F479" t="s">
        <v>1325</v>
      </c>
      <c r="G479" s="13">
        <v>69089500</v>
      </c>
      <c r="H479" s="13">
        <v>0</v>
      </c>
      <c r="I479" s="13">
        <v>0</v>
      </c>
      <c r="J479" s="13">
        <v>0</v>
      </c>
      <c r="K479" s="13">
        <v>0</v>
      </c>
      <c r="L479" s="13">
        <v>0</v>
      </c>
      <c r="M479" s="13">
        <v>0</v>
      </c>
      <c r="N479" s="13">
        <v>129900</v>
      </c>
      <c r="O479" s="13">
        <v>898100</v>
      </c>
      <c r="P479" s="13">
        <v>0</v>
      </c>
      <c r="Q479" s="13">
        <v>281200</v>
      </c>
      <c r="R479" s="13">
        <v>113500</v>
      </c>
      <c r="S479" s="13">
        <v>1422700</v>
      </c>
      <c r="T479" s="13">
        <v>129900</v>
      </c>
      <c r="U479" s="13">
        <v>898100</v>
      </c>
      <c r="V479" s="13">
        <v>0</v>
      </c>
      <c r="W479" s="13">
        <v>281200</v>
      </c>
      <c r="X479" s="13">
        <v>113500</v>
      </c>
      <c r="Y479" s="13">
        <v>1422700</v>
      </c>
    </row>
    <row r="480" spans="2:25" x14ac:dyDescent="0.25">
      <c r="B480" s="2">
        <v>475</v>
      </c>
      <c r="C480" s="2">
        <v>2012</v>
      </c>
      <c r="D480" s="1">
        <v>17004</v>
      </c>
      <c r="E480" t="s">
        <v>1611</v>
      </c>
      <c r="F480" t="s">
        <v>1325</v>
      </c>
      <c r="G480" s="13">
        <v>95419100</v>
      </c>
      <c r="H480" s="13">
        <v>900</v>
      </c>
      <c r="I480" s="13">
        <v>18700</v>
      </c>
      <c r="J480" s="13">
        <v>0</v>
      </c>
      <c r="K480" s="13">
        <v>0</v>
      </c>
      <c r="L480" s="13">
        <v>500</v>
      </c>
      <c r="M480" s="13">
        <v>20100</v>
      </c>
      <c r="N480" s="13">
        <v>28000</v>
      </c>
      <c r="O480" s="13">
        <v>40000</v>
      </c>
      <c r="P480" s="13">
        <v>0</v>
      </c>
      <c r="Q480" s="13">
        <v>800</v>
      </c>
      <c r="R480" s="13">
        <v>0</v>
      </c>
      <c r="S480" s="13">
        <v>68800</v>
      </c>
      <c r="T480" s="13">
        <v>28900</v>
      </c>
      <c r="U480" s="13">
        <v>58700</v>
      </c>
      <c r="V480" s="13">
        <v>0</v>
      </c>
      <c r="W480" s="13">
        <v>800</v>
      </c>
      <c r="X480" s="13">
        <v>500</v>
      </c>
      <c r="Y480" s="13">
        <v>88900</v>
      </c>
    </row>
    <row r="481" spans="2:25" x14ac:dyDescent="0.25">
      <c r="B481" s="2">
        <v>476</v>
      </c>
      <c r="C481" s="2">
        <v>2012</v>
      </c>
      <c r="D481" s="1">
        <v>17006</v>
      </c>
      <c r="E481" t="s">
        <v>1712</v>
      </c>
      <c r="F481" t="s">
        <v>1325</v>
      </c>
      <c r="G481" s="13">
        <v>66409100</v>
      </c>
      <c r="H481" s="13">
        <v>100</v>
      </c>
      <c r="I481" s="13">
        <v>500</v>
      </c>
      <c r="J481" s="13">
        <v>0</v>
      </c>
      <c r="K481" s="13">
        <v>0</v>
      </c>
      <c r="L481" s="13">
        <v>3800</v>
      </c>
      <c r="M481" s="13">
        <v>4400</v>
      </c>
      <c r="N481" s="13">
        <v>12400</v>
      </c>
      <c r="O481" s="13">
        <v>312800</v>
      </c>
      <c r="P481" s="13">
        <v>1800</v>
      </c>
      <c r="Q481" s="13">
        <v>-14700</v>
      </c>
      <c r="R481" s="13">
        <v>88800</v>
      </c>
      <c r="S481" s="13">
        <v>401100</v>
      </c>
      <c r="T481" s="13">
        <v>12500</v>
      </c>
      <c r="U481" s="13">
        <v>313300</v>
      </c>
      <c r="V481" s="13">
        <v>1800</v>
      </c>
      <c r="W481" s="13">
        <v>-14700</v>
      </c>
      <c r="X481" s="13">
        <v>92600</v>
      </c>
      <c r="Y481" s="13">
        <v>405500</v>
      </c>
    </row>
    <row r="482" spans="2:25" x14ac:dyDescent="0.25">
      <c r="B482" s="2">
        <v>477</v>
      </c>
      <c r="C482" s="2">
        <v>2012</v>
      </c>
      <c r="D482" s="1">
        <v>17008</v>
      </c>
      <c r="E482" t="s">
        <v>1713</v>
      </c>
      <c r="F482" t="s">
        <v>1325</v>
      </c>
      <c r="G482" s="13">
        <v>104851400</v>
      </c>
      <c r="H482" s="13">
        <v>1300</v>
      </c>
      <c r="I482" s="13">
        <v>143100</v>
      </c>
      <c r="J482" s="13">
        <v>0</v>
      </c>
      <c r="K482" s="13">
        <v>0</v>
      </c>
      <c r="L482" s="13">
        <v>1300</v>
      </c>
      <c r="M482" s="13">
        <v>145700</v>
      </c>
      <c r="N482" s="13">
        <v>196200</v>
      </c>
      <c r="O482" s="13">
        <v>3491800</v>
      </c>
      <c r="P482" s="13">
        <v>5000</v>
      </c>
      <c r="Q482" s="13">
        <v>-2900</v>
      </c>
      <c r="R482" s="13">
        <v>43100</v>
      </c>
      <c r="S482" s="13">
        <v>3733200</v>
      </c>
      <c r="T482" s="13">
        <v>197500</v>
      </c>
      <c r="U482" s="13">
        <v>3634900</v>
      </c>
      <c r="V482" s="13">
        <v>5000</v>
      </c>
      <c r="W482" s="13">
        <v>-2900</v>
      </c>
      <c r="X482" s="13">
        <v>44400</v>
      </c>
      <c r="Y482" s="13">
        <v>3878900</v>
      </c>
    </row>
    <row r="483" spans="2:25" x14ac:dyDescent="0.25">
      <c r="B483" s="2">
        <v>478</v>
      </c>
      <c r="C483" s="2">
        <v>2012</v>
      </c>
      <c r="D483" s="1">
        <v>17010</v>
      </c>
      <c r="E483" t="s">
        <v>1521</v>
      </c>
      <c r="F483" t="s">
        <v>1325</v>
      </c>
      <c r="G483" s="13">
        <v>33177900</v>
      </c>
      <c r="H483" s="13">
        <v>0</v>
      </c>
      <c r="I483" s="13">
        <v>0</v>
      </c>
      <c r="J483" s="13">
        <v>0</v>
      </c>
      <c r="K483" s="13">
        <v>0</v>
      </c>
      <c r="L483" s="13">
        <v>0</v>
      </c>
      <c r="M483" s="13">
        <v>0</v>
      </c>
      <c r="N483" s="13">
        <v>2100</v>
      </c>
      <c r="O483" s="13">
        <v>62200</v>
      </c>
      <c r="P483" s="13">
        <v>0</v>
      </c>
      <c r="Q483" s="13">
        <v>0</v>
      </c>
      <c r="R483" s="13">
        <v>18200</v>
      </c>
      <c r="S483" s="13">
        <v>82500</v>
      </c>
      <c r="T483" s="13">
        <v>2100</v>
      </c>
      <c r="U483" s="13">
        <v>62200</v>
      </c>
      <c r="V483" s="13">
        <v>0</v>
      </c>
      <c r="W483" s="13">
        <v>0</v>
      </c>
      <c r="X483" s="13">
        <v>18200</v>
      </c>
      <c r="Y483" s="13">
        <v>82500</v>
      </c>
    </row>
    <row r="484" spans="2:25" x14ac:dyDescent="0.25">
      <c r="B484" s="2">
        <v>479</v>
      </c>
      <c r="C484" s="2">
        <v>2012</v>
      </c>
      <c r="D484" s="1">
        <v>17012</v>
      </c>
      <c r="E484" t="s">
        <v>1714</v>
      </c>
      <c r="F484" t="s">
        <v>1325</v>
      </c>
      <c r="G484" s="13">
        <v>48181400</v>
      </c>
      <c r="H484" s="13">
        <v>222300</v>
      </c>
      <c r="I484" s="13">
        <v>4581000</v>
      </c>
      <c r="J484" s="13">
        <v>0</v>
      </c>
      <c r="K484" s="13">
        <v>0</v>
      </c>
      <c r="L484" s="13">
        <v>19200</v>
      </c>
      <c r="M484" s="13">
        <v>4822500</v>
      </c>
      <c r="N484" s="13">
        <v>8700</v>
      </c>
      <c r="O484" s="13">
        <v>36400</v>
      </c>
      <c r="P484" s="13">
        <v>0</v>
      </c>
      <c r="Q484" s="13">
        <v>0</v>
      </c>
      <c r="R484" s="13">
        <v>336000</v>
      </c>
      <c r="S484" s="13">
        <v>381100</v>
      </c>
      <c r="T484" s="13">
        <v>231000</v>
      </c>
      <c r="U484" s="13">
        <v>4617400</v>
      </c>
      <c r="V484" s="13">
        <v>0</v>
      </c>
      <c r="W484" s="13">
        <v>0</v>
      </c>
      <c r="X484" s="13">
        <v>355200</v>
      </c>
      <c r="Y484" s="13">
        <v>5203600</v>
      </c>
    </row>
    <row r="485" spans="2:25" x14ac:dyDescent="0.25">
      <c r="B485" s="2">
        <v>480</v>
      </c>
      <c r="C485" s="2">
        <v>2012</v>
      </c>
      <c r="D485" s="1">
        <v>17014</v>
      </c>
      <c r="E485" t="s">
        <v>1715</v>
      </c>
      <c r="F485" t="s">
        <v>1325</v>
      </c>
      <c r="G485" s="13">
        <v>50967400</v>
      </c>
      <c r="H485" s="13">
        <v>0</v>
      </c>
      <c r="I485" s="13">
        <v>17200</v>
      </c>
      <c r="J485" s="13">
        <v>0</v>
      </c>
      <c r="K485" s="13">
        <v>0</v>
      </c>
      <c r="L485" s="13">
        <v>100</v>
      </c>
      <c r="M485" s="13">
        <v>17300</v>
      </c>
      <c r="N485" s="13">
        <v>23900</v>
      </c>
      <c r="O485" s="13">
        <v>26200</v>
      </c>
      <c r="P485" s="13">
        <v>0</v>
      </c>
      <c r="Q485" s="13">
        <v>55100</v>
      </c>
      <c r="R485" s="13">
        <v>420700</v>
      </c>
      <c r="S485" s="13">
        <v>525900</v>
      </c>
      <c r="T485" s="13">
        <v>23900</v>
      </c>
      <c r="U485" s="13">
        <v>43400</v>
      </c>
      <c r="V485" s="13">
        <v>0</v>
      </c>
      <c r="W485" s="13">
        <v>55100</v>
      </c>
      <c r="X485" s="13">
        <v>420800</v>
      </c>
      <c r="Y485" s="13">
        <v>543200</v>
      </c>
    </row>
    <row r="486" spans="2:25" x14ac:dyDescent="0.25">
      <c r="B486" s="2">
        <v>481</v>
      </c>
      <c r="C486" s="2">
        <v>2012</v>
      </c>
      <c r="D486" s="1">
        <v>17016</v>
      </c>
      <c r="E486" t="s">
        <v>1716</v>
      </c>
      <c r="F486" t="s">
        <v>1325</v>
      </c>
      <c r="G486" s="13">
        <v>208203700</v>
      </c>
      <c r="H486" s="13">
        <v>0</v>
      </c>
      <c r="I486" s="13">
        <v>0</v>
      </c>
      <c r="J486" s="13">
        <v>0</v>
      </c>
      <c r="K486" s="13">
        <v>0</v>
      </c>
      <c r="L486" s="13">
        <v>0</v>
      </c>
      <c r="M486" s="13">
        <v>0</v>
      </c>
      <c r="N486" s="13">
        <v>230600</v>
      </c>
      <c r="O486" s="13">
        <v>1702600</v>
      </c>
      <c r="P486" s="13">
        <v>4600</v>
      </c>
      <c r="Q486" s="13">
        <v>-55500</v>
      </c>
      <c r="R486" s="13">
        <v>47500</v>
      </c>
      <c r="S486" s="13">
        <v>1929800</v>
      </c>
      <c r="T486" s="13">
        <v>230600</v>
      </c>
      <c r="U486" s="13">
        <v>1702600</v>
      </c>
      <c r="V486" s="13">
        <v>4600</v>
      </c>
      <c r="W486" s="13">
        <v>-55500</v>
      </c>
      <c r="X486" s="13">
        <v>47500</v>
      </c>
      <c r="Y486" s="13">
        <v>1929800</v>
      </c>
    </row>
    <row r="487" spans="2:25" x14ac:dyDescent="0.25">
      <c r="B487" s="2">
        <v>482</v>
      </c>
      <c r="C487" s="2">
        <v>2012</v>
      </c>
      <c r="D487" s="1">
        <v>17018</v>
      </c>
      <c r="E487" t="s">
        <v>1335</v>
      </c>
      <c r="F487" t="s">
        <v>1325</v>
      </c>
      <c r="G487" s="13">
        <v>32579000</v>
      </c>
      <c r="H487" s="13">
        <v>9000</v>
      </c>
      <c r="I487" s="13">
        <v>25300</v>
      </c>
      <c r="J487" s="13">
        <v>0</v>
      </c>
      <c r="K487" s="13">
        <v>0</v>
      </c>
      <c r="L487" s="13">
        <v>800</v>
      </c>
      <c r="M487" s="13">
        <v>35100</v>
      </c>
      <c r="N487" s="13">
        <v>8600</v>
      </c>
      <c r="O487" s="13">
        <v>34400</v>
      </c>
      <c r="P487" s="13">
        <v>0</v>
      </c>
      <c r="Q487" s="13">
        <v>0</v>
      </c>
      <c r="R487" s="13">
        <v>88900</v>
      </c>
      <c r="S487" s="13">
        <v>131900</v>
      </c>
      <c r="T487" s="13">
        <v>17600</v>
      </c>
      <c r="U487" s="13">
        <v>59700</v>
      </c>
      <c r="V487" s="13">
        <v>0</v>
      </c>
      <c r="W487" s="13">
        <v>0</v>
      </c>
      <c r="X487" s="13">
        <v>89700</v>
      </c>
      <c r="Y487" s="13">
        <v>167000</v>
      </c>
    </row>
    <row r="488" spans="2:25" x14ac:dyDescent="0.25">
      <c r="B488" s="2">
        <v>483</v>
      </c>
      <c r="C488" s="2">
        <v>2012</v>
      </c>
      <c r="D488" s="1">
        <v>17020</v>
      </c>
      <c r="E488" t="s">
        <v>1717</v>
      </c>
      <c r="F488" t="s">
        <v>1325</v>
      </c>
      <c r="G488" s="13">
        <v>35720000</v>
      </c>
      <c r="H488" s="13">
        <v>0</v>
      </c>
      <c r="I488" s="13">
        <v>0</v>
      </c>
      <c r="J488" s="13">
        <v>0</v>
      </c>
      <c r="K488" s="13">
        <v>0</v>
      </c>
      <c r="L488" s="13">
        <v>0</v>
      </c>
      <c r="M488" s="13">
        <v>0</v>
      </c>
      <c r="N488" s="13">
        <v>26800</v>
      </c>
      <c r="O488" s="13">
        <v>29000</v>
      </c>
      <c r="P488" s="13">
        <v>0</v>
      </c>
      <c r="Q488" s="13">
        <v>10000</v>
      </c>
      <c r="R488" s="13">
        <v>341800</v>
      </c>
      <c r="S488" s="13">
        <v>407600</v>
      </c>
      <c r="T488" s="13">
        <v>26800</v>
      </c>
      <c r="U488" s="13">
        <v>29000</v>
      </c>
      <c r="V488" s="13">
        <v>0</v>
      </c>
      <c r="W488" s="13">
        <v>10000</v>
      </c>
      <c r="X488" s="13">
        <v>341800</v>
      </c>
      <c r="Y488" s="13">
        <v>407600</v>
      </c>
    </row>
    <row r="489" spans="2:25" x14ac:dyDescent="0.25">
      <c r="B489" s="2">
        <v>484</v>
      </c>
      <c r="C489" s="2">
        <v>2012</v>
      </c>
      <c r="D489" s="1">
        <v>17022</v>
      </c>
      <c r="E489" t="s">
        <v>1718</v>
      </c>
      <c r="F489" t="s">
        <v>1325</v>
      </c>
      <c r="G489" s="13">
        <v>16035600</v>
      </c>
      <c r="H489" s="13">
        <v>1000</v>
      </c>
      <c r="I489" s="13">
        <v>17100</v>
      </c>
      <c r="J489" s="13">
        <v>0</v>
      </c>
      <c r="K489" s="13">
        <v>0</v>
      </c>
      <c r="L489" s="13">
        <v>100</v>
      </c>
      <c r="M489" s="13">
        <v>18200</v>
      </c>
      <c r="N489" s="13">
        <v>900</v>
      </c>
      <c r="O489" s="13">
        <v>2500</v>
      </c>
      <c r="P489" s="13">
        <v>0</v>
      </c>
      <c r="Q489" s="13">
        <v>0</v>
      </c>
      <c r="R489" s="13">
        <v>135500</v>
      </c>
      <c r="S489" s="13">
        <v>138900</v>
      </c>
      <c r="T489" s="13">
        <v>1900</v>
      </c>
      <c r="U489" s="13">
        <v>19600</v>
      </c>
      <c r="V489" s="13">
        <v>0</v>
      </c>
      <c r="W489" s="13">
        <v>0</v>
      </c>
      <c r="X489" s="13">
        <v>135600</v>
      </c>
      <c r="Y489" s="13">
        <v>157100</v>
      </c>
    </row>
    <row r="490" spans="2:25" x14ac:dyDescent="0.25">
      <c r="B490" s="2">
        <v>485</v>
      </c>
      <c r="C490" s="2">
        <v>2012</v>
      </c>
      <c r="D490" s="1">
        <v>17024</v>
      </c>
      <c r="E490" t="s">
        <v>1719</v>
      </c>
      <c r="F490" t="s">
        <v>1325</v>
      </c>
      <c r="G490" s="13">
        <v>156425900</v>
      </c>
      <c r="H490" s="13">
        <v>32700</v>
      </c>
      <c r="I490" s="13">
        <v>676100</v>
      </c>
      <c r="J490" s="13">
        <v>0</v>
      </c>
      <c r="K490" s="13">
        <v>0</v>
      </c>
      <c r="L490" s="13">
        <v>5725400</v>
      </c>
      <c r="M490" s="13">
        <v>6434200</v>
      </c>
      <c r="N490" s="13">
        <v>30600</v>
      </c>
      <c r="O490" s="13">
        <v>368300</v>
      </c>
      <c r="P490" s="13">
        <v>0</v>
      </c>
      <c r="Q490" s="13">
        <v>181700</v>
      </c>
      <c r="R490" s="13">
        <v>106100</v>
      </c>
      <c r="S490" s="13">
        <v>686700</v>
      </c>
      <c r="T490" s="13">
        <v>63300</v>
      </c>
      <c r="U490" s="13">
        <v>1044400</v>
      </c>
      <c r="V490" s="13">
        <v>0</v>
      </c>
      <c r="W490" s="13">
        <v>181700</v>
      </c>
      <c r="X490" s="13">
        <v>5831500</v>
      </c>
      <c r="Y490" s="13">
        <v>7120900</v>
      </c>
    </row>
    <row r="491" spans="2:25" x14ac:dyDescent="0.25">
      <c r="B491" s="2">
        <v>486</v>
      </c>
      <c r="C491" s="2">
        <v>2012</v>
      </c>
      <c r="D491" s="1">
        <v>17026</v>
      </c>
      <c r="E491" t="s">
        <v>1720</v>
      </c>
      <c r="F491" t="s">
        <v>1325</v>
      </c>
      <c r="G491" s="13">
        <v>57752900</v>
      </c>
      <c r="H491" s="13">
        <v>0</v>
      </c>
      <c r="I491" s="13">
        <v>0</v>
      </c>
      <c r="J491" s="13">
        <v>0</v>
      </c>
      <c r="K491" s="13">
        <v>0</v>
      </c>
      <c r="L491" s="13">
        <v>0</v>
      </c>
      <c r="M491" s="13">
        <v>0</v>
      </c>
      <c r="N491" s="13">
        <v>22400</v>
      </c>
      <c r="O491" s="13">
        <v>75900</v>
      </c>
      <c r="P491" s="13">
        <v>0</v>
      </c>
      <c r="Q491" s="13">
        <v>19000</v>
      </c>
      <c r="R491" s="13">
        <v>40500</v>
      </c>
      <c r="S491" s="13">
        <v>157800</v>
      </c>
      <c r="T491" s="13">
        <v>22400</v>
      </c>
      <c r="U491" s="13">
        <v>75900</v>
      </c>
      <c r="V491" s="13">
        <v>0</v>
      </c>
      <c r="W491" s="13">
        <v>19000</v>
      </c>
      <c r="X491" s="13">
        <v>40500</v>
      </c>
      <c r="Y491" s="13">
        <v>157800</v>
      </c>
    </row>
    <row r="492" spans="2:25" x14ac:dyDescent="0.25">
      <c r="B492" s="2">
        <v>487</v>
      </c>
      <c r="C492" s="2">
        <v>2012</v>
      </c>
      <c r="D492" s="1">
        <v>17028</v>
      </c>
      <c r="E492" t="s">
        <v>1721</v>
      </c>
      <c r="F492" t="s">
        <v>1325</v>
      </c>
      <c r="G492" s="13">
        <v>33852800</v>
      </c>
      <c r="H492" s="13">
        <v>0</v>
      </c>
      <c r="I492" s="13">
        <v>0</v>
      </c>
      <c r="J492" s="13">
        <v>0</v>
      </c>
      <c r="K492" s="13">
        <v>0</v>
      </c>
      <c r="L492" s="13">
        <v>0</v>
      </c>
      <c r="M492" s="13">
        <v>0</v>
      </c>
      <c r="N492" s="13">
        <v>50800</v>
      </c>
      <c r="O492" s="13">
        <v>134900</v>
      </c>
      <c r="P492" s="13">
        <v>0</v>
      </c>
      <c r="Q492" s="13">
        <v>1100</v>
      </c>
      <c r="R492" s="13">
        <v>220100</v>
      </c>
      <c r="S492" s="13">
        <v>406900</v>
      </c>
      <c r="T492" s="13">
        <v>50800</v>
      </c>
      <c r="U492" s="13">
        <v>134900</v>
      </c>
      <c r="V492" s="13">
        <v>0</v>
      </c>
      <c r="W492" s="13">
        <v>1100</v>
      </c>
      <c r="X492" s="13">
        <v>220100</v>
      </c>
      <c r="Y492" s="13">
        <v>406900</v>
      </c>
    </row>
    <row r="493" spans="2:25" x14ac:dyDescent="0.25">
      <c r="B493" s="2">
        <v>488</v>
      </c>
      <c r="C493" s="2">
        <v>2012</v>
      </c>
      <c r="D493" s="1">
        <v>17030</v>
      </c>
      <c r="E493" t="s">
        <v>1722</v>
      </c>
      <c r="F493" t="s">
        <v>1325</v>
      </c>
      <c r="G493" s="13">
        <v>31418500</v>
      </c>
      <c r="H493" s="13">
        <v>0</v>
      </c>
      <c r="I493" s="13">
        <v>0</v>
      </c>
      <c r="J493" s="13">
        <v>0</v>
      </c>
      <c r="K493" s="13">
        <v>0</v>
      </c>
      <c r="L493" s="13">
        <v>0</v>
      </c>
      <c r="M493" s="13">
        <v>0</v>
      </c>
      <c r="N493" s="13">
        <v>9600</v>
      </c>
      <c r="O493" s="13">
        <v>0</v>
      </c>
      <c r="P493" s="13">
        <v>0</v>
      </c>
      <c r="Q493" s="13">
        <v>0</v>
      </c>
      <c r="R493" s="13">
        <v>118500</v>
      </c>
      <c r="S493" s="13">
        <v>128100</v>
      </c>
      <c r="T493" s="13">
        <v>9600</v>
      </c>
      <c r="U493" s="13">
        <v>0</v>
      </c>
      <c r="V493" s="13">
        <v>0</v>
      </c>
      <c r="W493" s="13">
        <v>0</v>
      </c>
      <c r="X493" s="13">
        <v>118500</v>
      </c>
      <c r="Y493" s="13">
        <v>128100</v>
      </c>
    </row>
    <row r="494" spans="2:25" x14ac:dyDescent="0.25">
      <c r="B494" s="2">
        <v>489</v>
      </c>
      <c r="C494" s="2">
        <v>2012</v>
      </c>
      <c r="D494" s="1">
        <v>17032</v>
      </c>
      <c r="E494" t="s">
        <v>1537</v>
      </c>
      <c r="F494" t="s">
        <v>1325</v>
      </c>
      <c r="G494" s="13">
        <v>61183300</v>
      </c>
      <c r="H494" s="13">
        <v>0</v>
      </c>
      <c r="I494" s="13">
        <v>0</v>
      </c>
      <c r="J494" s="13">
        <v>0</v>
      </c>
      <c r="K494" s="13">
        <v>0</v>
      </c>
      <c r="L494" s="13">
        <v>0</v>
      </c>
      <c r="M494" s="13">
        <v>0</v>
      </c>
      <c r="N494" s="13">
        <v>26900</v>
      </c>
      <c r="O494" s="13">
        <v>5800</v>
      </c>
      <c r="P494" s="13">
        <v>0</v>
      </c>
      <c r="Q494" s="13">
        <v>4300</v>
      </c>
      <c r="R494" s="13">
        <v>66600</v>
      </c>
      <c r="S494" s="13">
        <v>103600</v>
      </c>
      <c r="T494" s="13">
        <v>26900</v>
      </c>
      <c r="U494" s="13">
        <v>5800</v>
      </c>
      <c r="V494" s="13">
        <v>0</v>
      </c>
      <c r="W494" s="13">
        <v>4300</v>
      </c>
      <c r="X494" s="13">
        <v>66600</v>
      </c>
      <c r="Y494" s="13">
        <v>103600</v>
      </c>
    </row>
    <row r="495" spans="2:25" x14ac:dyDescent="0.25">
      <c r="B495" s="2">
        <v>490</v>
      </c>
      <c r="C495" s="2">
        <v>2012</v>
      </c>
      <c r="D495" s="1">
        <v>17034</v>
      </c>
      <c r="E495" t="s">
        <v>1723</v>
      </c>
      <c r="F495" t="s">
        <v>1325</v>
      </c>
      <c r="G495" s="13">
        <v>104253500</v>
      </c>
      <c r="H495" s="13">
        <v>21300</v>
      </c>
      <c r="I495" s="13">
        <v>58600</v>
      </c>
      <c r="J495" s="13">
        <v>0</v>
      </c>
      <c r="K495" s="13">
        <v>0</v>
      </c>
      <c r="L495" s="13">
        <v>300</v>
      </c>
      <c r="M495" s="13">
        <v>80200</v>
      </c>
      <c r="N495" s="13">
        <v>11800</v>
      </c>
      <c r="O495" s="13">
        <v>257200</v>
      </c>
      <c r="P495" s="13">
        <v>0</v>
      </c>
      <c r="Q495" s="13">
        <v>16200</v>
      </c>
      <c r="R495" s="13">
        <v>148100</v>
      </c>
      <c r="S495" s="13">
        <v>433300</v>
      </c>
      <c r="T495" s="13">
        <v>33100</v>
      </c>
      <c r="U495" s="13">
        <v>315800</v>
      </c>
      <c r="V495" s="13">
        <v>0</v>
      </c>
      <c r="W495" s="13">
        <v>16200</v>
      </c>
      <c r="X495" s="13">
        <v>148400</v>
      </c>
      <c r="Y495" s="13">
        <v>513500</v>
      </c>
    </row>
    <row r="496" spans="2:25" x14ac:dyDescent="0.25">
      <c r="B496" s="2">
        <v>491</v>
      </c>
      <c r="C496" s="2">
        <v>2012</v>
      </c>
      <c r="D496" s="1">
        <v>17036</v>
      </c>
      <c r="E496" t="s">
        <v>1724</v>
      </c>
      <c r="F496" t="s">
        <v>1325</v>
      </c>
      <c r="G496" s="13">
        <v>49990300</v>
      </c>
      <c r="H496" s="13">
        <v>0</v>
      </c>
      <c r="I496" s="13">
        <v>0</v>
      </c>
      <c r="J496" s="13">
        <v>0</v>
      </c>
      <c r="K496" s="13">
        <v>0</v>
      </c>
      <c r="L496" s="13">
        <v>0</v>
      </c>
      <c r="M496" s="13">
        <v>0</v>
      </c>
      <c r="N496" s="13">
        <v>1200</v>
      </c>
      <c r="O496" s="13">
        <v>213700</v>
      </c>
      <c r="P496" s="13">
        <v>0</v>
      </c>
      <c r="Q496" s="13">
        <v>0</v>
      </c>
      <c r="R496" s="13">
        <v>231300</v>
      </c>
      <c r="S496" s="13">
        <v>446200</v>
      </c>
      <c r="T496" s="13">
        <v>1200</v>
      </c>
      <c r="U496" s="13">
        <v>213700</v>
      </c>
      <c r="V496" s="13">
        <v>0</v>
      </c>
      <c r="W496" s="13">
        <v>0</v>
      </c>
      <c r="X496" s="13">
        <v>231300</v>
      </c>
      <c r="Y496" s="13">
        <v>446200</v>
      </c>
    </row>
    <row r="497" spans="2:25" x14ac:dyDescent="0.25">
      <c r="B497" s="2">
        <v>492</v>
      </c>
      <c r="C497" s="2">
        <v>2012</v>
      </c>
      <c r="D497" s="1">
        <v>17038</v>
      </c>
      <c r="E497" t="s">
        <v>1725</v>
      </c>
      <c r="F497" t="s">
        <v>1325</v>
      </c>
      <c r="G497" s="13">
        <v>198459200</v>
      </c>
      <c r="H497" s="13">
        <v>0</v>
      </c>
      <c r="I497" s="13">
        <v>0</v>
      </c>
      <c r="J497" s="13">
        <v>0</v>
      </c>
      <c r="K497" s="13">
        <v>0</v>
      </c>
      <c r="L497" s="13">
        <v>0</v>
      </c>
      <c r="M497" s="13">
        <v>0</v>
      </c>
      <c r="N497" s="13">
        <v>87800</v>
      </c>
      <c r="O497" s="13">
        <v>3700</v>
      </c>
      <c r="P497" s="13">
        <v>700</v>
      </c>
      <c r="Q497" s="13">
        <v>-12100</v>
      </c>
      <c r="R497" s="13">
        <v>0</v>
      </c>
      <c r="S497" s="13">
        <v>80100</v>
      </c>
      <c r="T497" s="13">
        <v>87800</v>
      </c>
      <c r="U497" s="13">
        <v>3700</v>
      </c>
      <c r="V497" s="13">
        <v>700</v>
      </c>
      <c r="W497" s="13">
        <v>-12100</v>
      </c>
      <c r="X497" s="13">
        <v>0</v>
      </c>
      <c r="Y497" s="13">
        <v>80100</v>
      </c>
    </row>
    <row r="498" spans="2:25" x14ac:dyDescent="0.25">
      <c r="B498" s="2">
        <v>493</v>
      </c>
      <c r="C498" s="2">
        <v>2012</v>
      </c>
      <c r="D498" s="1">
        <v>17040</v>
      </c>
      <c r="E498" t="s">
        <v>1726</v>
      </c>
      <c r="F498" t="s">
        <v>1325</v>
      </c>
      <c r="G498" s="13">
        <v>36033000</v>
      </c>
      <c r="H498" s="13">
        <v>0</v>
      </c>
      <c r="I498" s="13">
        <v>21200</v>
      </c>
      <c r="J498" s="13">
        <v>0</v>
      </c>
      <c r="K498" s="13">
        <v>0</v>
      </c>
      <c r="L498" s="13">
        <v>100</v>
      </c>
      <c r="M498" s="13">
        <v>21300</v>
      </c>
      <c r="N498" s="13">
        <v>55000</v>
      </c>
      <c r="O498" s="13">
        <v>184700</v>
      </c>
      <c r="P498" s="13">
        <v>0</v>
      </c>
      <c r="Q498" s="13">
        <v>0</v>
      </c>
      <c r="R498" s="13">
        <v>260100</v>
      </c>
      <c r="S498" s="13">
        <v>499800</v>
      </c>
      <c r="T498" s="13">
        <v>55000</v>
      </c>
      <c r="U498" s="13">
        <v>205900</v>
      </c>
      <c r="V498" s="13">
        <v>0</v>
      </c>
      <c r="W498" s="13">
        <v>0</v>
      </c>
      <c r="X498" s="13">
        <v>260200</v>
      </c>
      <c r="Y498" s="13">
        <v>521100</v>
      </c>
    </row>
    <row r="499" spans="2:25" x14ac:dyDescent="0.25">
      <c r="B499" s="2">
        <v>494</v>
      </c>
      <c r="C499" s="2">
        <v>2012</v>
      </c>
      <c r="D499" s="1">
        <v>17042</v>
      </c>
      <c r="E499" t="s">
        <v>1541</v>
      </c>
      <c r="F499" t="s">
        <v>1325</v>
      </c>
      <c r="G499" s="13">
        <v>39266500</v>
      </c>
      <c r="H499" s="13">
        <v>0</v>
      </c>
      <c r="I499" s="13">
        <v>0</v>
      </c>
      <c r="J499" s="13">
        <v>0</v>
      </c>
      <c r="K499" s="13">
        <v>0</v>
      </c>
      <c r="L499" s="13">
        <v>0</v>
      </c>
      <c r="M499" s="13">
        <v>0</v>
      </c>
      <c r="N499" s="13">
        <v>7800</v>
      </c>
      <c r="O499" s="13">
        <v>170600</v>
      </c>
      <c r="P499" s="13">
        <v>0</v>
      </c>
      <c r="Q499" s="13">
        <v>-5000</v>
      </c>
      <c r="R499" s="13">
        <v>87200</v>
      </c>
      <c r="S499" s="13">
        <v>260600</v>
      </c>
      <c r="T499" s="13">
        <v>7800</v>
      </c>
      <c r="U499" s="13">
        <v>170600</v>
      </c>
      <c r="V499" s="13">
        <v>0</v>
      </c>
      <c r="W499" s="13">
        <v>-5000</v>
      </c>
      <c r="X499" s="13">
        <v>87200</v>
      </c>
      <c r="Y499" s="13">
        <v>260600</v>
      </c>
    </row>
    <row r="500" spans="2:25" x14ac:dyDescent="0.25">
      <c r="B500" s="2">
        <v>495</v>
      </c>
      <c r="C500" s="2">
        <v>2012</v>
      </c>
      <c r="D500" s="1">
        <v>17044</v>
      </c>
      <c r="E500" t="s">
        <v>1727</v>
      </c>
      <c r="F500" t="s">
        <v>1325</v>
      </c>
      <c r="G500" s="13">
        <v>34278000</v>
      </c>
      <c r="H500" s="13">
        <v>1400</v>
      </c>
      <c r="I500" s="13">
        <v>500</v>
      </c>
      <c r="J500" s="13">
        <v>0</v>
      </c>
      <c r="K500" s="13">
        <v>0</v>
      </c>
      <c r="L500" s="13">
        <v>200</v>
      </c>
      <c r="M500" s="13">
        <v>2100</v>
      </c>
      <c r="N500" s="13">
        <v>2600</v>
      </c>
      <c r="O500" s="13">
        <v>22200</v>
      </c>
      <c r="P500" s="13">
        <v>0</v>
      </c>
      <c r="Q500" s="13">
        <v>0</v>
      </c>
      <c r="R500" s="13">
        <v>64700</v>
      </c>
      <c r="S500" s="13">
        <v>89500</v>
      </c>
      <c r="T500" s="13">
        <v>4000</v>
      </c>
      <c r="U500" s="13">
        <v>22700</v>
      </c>
      <c r="V500" s="13">
        <v>0</v>
      </c>
      <c r="W500" s="13">
        <v>0</v>
      </c>
      <c r="X500" s="13">
        <v>64900</v>
      </c>
      <c r="Y500" s="13">
        <v>91600</v>
      </c>
    </row>
    <row r="501" spans="2:25" x14ac:dyDescent="0.25">
      <c r="B501" s="2">
        <v>496</v>
      </c>
      <c r="C501" s="2">
        <v>2012</v>
      </c>
      <c r="D501" s="1">
        <v>17106</v>
      </c>
      <c r="E501" t="s">
        <v>1728</v>
      </c>
      <c r="F501" t="s">
        <v>1343</v>
      </c>
      <c r="G501" s="13">
        <v>39119100</v>
      </c>
      <c r="H501" s="13">
        <v>147500</v>
      </c>
      <c r="I501" s="13">
        <v>1621600</v>
      </c>
      <c r="J501" s="13">
        <v>0</v>
      </c>
      <c r="K501" s="13">
        <v>0</v>
      </c>
      <c r="L501" s="13">
        <v>10000</v>
      </c>
      <c r="M501" s="13">
        <v>1779100</v>
      </c>
      <c r="N501" s="13">
        <v>178900</v>
      </c>
      <c r="O501" s="13">
        <v>262800</v>
      </c>
      <c r="P501" s="13">
        <v>0</v>
      </c>
      <c r="Q501" s="13">
        <v>0</v>
      </c>
      <c r="R501" s="13">
        <v>627400</v>
      </c>
      <c r="S501" s="13">
        <v>1069100</v>
      </c>
      <c r="T501" s="13">
        <v>326400</v>
      </c>
      <c r="U501" s="13">
        <v>1884400</v>
      </c>
      <c r="V501" s="13">
        <v>0</v>
      </c>
      <c r="W501" s="13">
        <v>0</v>
      </c>
      <c r="X501" s="13">
        <v>637400</v>
      </c>
      <c r="Y501" s="13">
        <v>2848200</v>
      </c>
    </row>
    <row r="502" spans="2:25" x14ac:dyDescent="0.25">
      <c r="B502" s="2">
        <v>497</v>
      </c>
      <c r="C502" s="2">
        <v>2012</v>
      </c>
      <c r="D502" s="1">
        <v>17111</v>
      </c>
      <c r="E502" t="s">
        <v>1711</v>
      </c>
      <c r="F502" t="s">
        <v>1343</v>
      </c>
      <c r="G502" s="13">
        <v>42448300</v>
      </c>
      <c r="H502" s="13">
        <v>10300</v>
      </c>
      <c r="I502" s="13">
        <v>99300</v>
      </c>
      <c r="J502" s="13">
        <v>0</v>
      </c>
      <c r="K502" s="13">
        <v>0</v>
      </c>
      <c r="L502" s="13">
        <v>52900</v>
      </c>
      <c r="M502" s="13">
        <v>162500</v>
      </c>
      <c r="N502" s="13">
        <v>454500</v>
      </c>
      <c r="O502" s="13">
        <v>454500</v>
      </c>
      <c r="P502" s="13">
        <v>0</v>
      </c>
      <c r="Q502" s="13">
        <v>-53900</v>
      </c>
      <c r="R502" s="13">
        <v>203600</v>
      </c>
      <c r="S502" s="13">
        <v>1058700</v>
      </c>
      <c r="T502" s="13">
        <v>464800</v>
      </c>
      <c r="U502" s="13">
        <v>553800</v>
      </c>
      <c r="V502" s="13">
        <v>0</v>
      </c>
      <c r="W502" s="13">
        <v>-53900</v>
      </c>
      <c r="X502" s="13">
        <v>256500</v>
      </c>
      <c r="Y502" s="13">
        <v>1221200</v>
      </c>
    </row>
    <row r="503" spans="2:25" x14ac:dyDescent="0.25">
      <c r="B503" s="2">
        <v>498</v>
      </c>
      <c r="C503" s="2">
        <v>2012</v>
      </c>
      <c r="D503" s="1">
        <v>17116</v>
      </c>
      <c r="E503" t="s">
        <v>1729</v>
      </c>
      <c r="F503" t="s">
        <v>1343</v>
      </c>
      <c r="G503" s="13">
        <v>9020000</v>
      </c>
      <c r="H503" s="13">
        <v>0</v>
      </c>
      <c r="I503" s="13">
        <v>0</v>
      </c>
      <c r="J503" s="13">
        <v>0</v>
      </c>
      <c r="K503" s="13">
        <v>0</v>
      </c>
      <c r="L503" s="13">
        <v>0</v>
      </c>
      <c r="M503" s="13">
        <v>0</v>
      </c>
      <c r="N503" s="13">
        <v>46200</v>
      </c>
      <c r="O503" s="13">
        <v>38600</v>
      </c>
      <c r="P503" s="13">
        <v>0</v>
      </c>
      <c r="Q503" s="13">
        <v>0</v>
      </c>
      <c r="R503" s="13">
        <v>0</v>
      </c>
      <c r="S503" s="13">
        <v>84800</v>
      </c>
      <c r="T503" s="13">
        <v>46200</v>
      </c>
      <c r="U503" s="13">
        <v>38600</v>
      </c>
      <c r="V503" s="13">
        <v>0</v>
      </c>
      <c r="W503" s="13">
        <v>0</v>
      </c>
      <c r="X503" s="13">
        <v>0</v>
      </c>
      <c r="Y503" s="13">
        <v>84800</v>
      </c>
    </row>
    <row r="504" spans="2:25" x14ac:dyDescent="0.25">
      <c r="B504" s="2">
        <v>499</v>
      </c>
      <c r="C504" s="2">
        <v>2012</v>
      </c>
      <c r="D504" s="1">
        <v>17121</v>
      </c>
      <c r="E504" t="s">
        <v>1713</v>
      </c>
      <c r="F504" t="s">
        <v>1343</v>
      </c>
      <c r="G504" s="13">
        <v>32462100</v>
      </c>
      <c r="H504" s="13">
        <v>0</v>
      </c>
      <c r="I504" s="13">
        <v>0</v>
      </c>
      <c r="J504" s="13">
        <v>0</v>
      </c>
      <c r="K504" s="13">
        <v>0</v>
      </c>
      <c r="L504" s="13">
        <v>0</v>
      </c>
      <c r="M504" s="13">
        <v>0</v>
      </c>
      <c r="N504" s="13">
        <v>236300</v>
      </c>
      <c r="O504" s="13">
        <v>29500</v>
      </c>
      <c r="P504" s="13">
        <v>0</v>
      </c>
      <c r="Q504" s="13">
        <v>-5200</v>
      </c>
      <c r="R504" s="13">
        <v>68800</v>
      </c>
      <c r="S504" s="13">
        <v>329400</v>
      </c>
      <c r="T504" s="13">
        <v>236300</v>
      </c>
      <c r="U504" s="13">
        <v>29500</v>
      </c>
      <c r="V504" s="13">
        <v>0</v>
      </c>
      <c r="W504" s="13">
        <v>-5200</v>
      </c>
      <c r="X504" s="13">
        <v>68800</v>
      </c>
      <c r="Y504" s="13">
        <v>329400</v>
      </c>
    </row>
    <row r="505" spans="2:25" x14ac:dyDescent="0.25">
      <c r="B505" s="2">
        <v>500</v>
      </c>
      <c r="C505" s="2">
        <v>2012</v>
      </c>
      <c r="D505" s="1">
        <v>17141</v>
      </c>
      <c r="E505" t="s">
        <v>1730</v>
      </c>
      <c r="F505" t="s">
        <v>1343</v>
      </c>
      <c r="G505" s="13">
        <v>20235200</v>
      </c>
      <c r="H505" s="13">
        <v>50700</v>
      </c>
      <c r="I505" s="13">
        <v>70100</v>
      </c>
      <c r="J505" s="13">
        <v>0</v>
      </c>
      <c r="K505" s="13">
        <v>0</v>
      </c>
      <c r="L505" s="13">
        <v>23600</v>
      </c>
      <c r="M505" s="13">
        <v>144400</v>
      </c>
      <c r="N505" s="13">
        <v>219400</v>
      </c>
      <c r="O505" s="13">
        <v>1024000</v>
      </c>
      <c r="P505" s="13">
        <v>5900</v>
      </c>
      <c r="Q505" s="13">
        <v>0</v>
      </c>
      <c r="R505" s="13">
        <v>18400</v>
      </c>
      <c r="S505" s="13">
        <v>1267700</v>
      </c>
      <c r="T505" s="13">
        <v>270100</v>
      </c>
      <c r="U505" s="13">
        <v>1094100</v>
      </c>
      <c r="V505" s="13">
        <v>5900</v>
      </c>
      <c r="W505" s="13">
        <v>0</v>
      </c>
      <c r="X505" s="13">
        <v>42000</v>
      </c>
      <c r="Y505" s="13">
        <v>1412100</v>
      </c>
    </row>
    <row r="506" spans="2:25" x14ac:dyDescent="0.25">
      <c r="B506" s="2">
        <v>501</v>
      </c>
      <c r="C506" s="2">
        <v>2012</v>
      </c>
      <c r="D506" s="1">
        <v>17176</v>
      </c>
      <c r="E506" t="s">
        <v>1731</v>
      </c>
      <c r="F506" t="s">
        <v>1343</v>
      </c>
      <c r="G506" s="13">
        <v>13059600</v>
      </c>
      <c r="H506" s="13">
        <v>14400</v>
      </c>
      <c r="I506" s="13">
        <v>89200</v>
      </c>
      <c r="J506" s="13">
        <v>0</v>
      </c>
      <c r="K506" s="13">
        <v>0</v>
      </c>
      <c r="L506" s="13">
        <v>1300</v>
      </c>
      <c r="M506" s="13">
        <v>104900</v>
      </c>
      <c r="N506" s="13">
        <v>243800</v>
      </c>
      <c r="O506" s="13">
        <v>381100</v>
      </c>
      <c r="P506" s="13">
        <v>0</v>
      </c>
      <c r="Q506" s="13">
        <v>0</v>
      </c>
      <c r="R506" s="13">
        <v>19500</v>
      </c>
      <c r="S506" s="13">
        <v>644400</v>
      </c>
      <c r="T506" s="13">
        <v>258200</v>
      </c>
      <c r="U506" s="13">
        <v>470300</v>
      </c>
      <c r="V506" s="13">
        <v>0</v>
      </c>
      <c r="W506" s="13">
        <v>0</v>
      </c>
      <c r="X506" s="13">
        <v>20800</v>
      </c>
      <c r="Y506" s="13">
        <v>749300</v>
      </c>
    </row>
    <row r="507" spans="2:25" x14ac:dyDescent="0.25">
      <c r="B507" s="2">
        <v>502</v>
      </c>
      <c r="C507" s="2">
        <v>2012</v>
      </c>
      <c r="D507" s="1">
        <v>17191</v>
      </c>
      <c r="E507" t="s">
        <v>1732</v>
      </c>
      <c r="F507" t="s">
        <v>1343</v>
      </c>
      <c r="G507" s="13">
        <v>9638700</v>
      </c>
      <c r="H507" s="13">
        <v>0</v>
      </c>
      <c r="I507" s="13">
        <v>194900</v>
      </c>
      <c r="J507" s="13">
        <v>0</v>
      </c>
      <c r="K507" s="13">
        <v>0</v>
      </c>
      <c r="L507" s="13">
        <v>1463700</v>
      </c>
      <c r="M507" s="13">
        <v>1658600</v>
      </c>
      <c r="N507" s="13">
        <v>131600</v>
      </c>
      <c r="O507" s="13">
        <v>92900</v>
      </c>
      <c r="P507" s="13">
        <v>0</v>
      </c>
      <c r="Q507" s="13">
        <v>0</v>
      </c>
      <c r="R507" s="13">
        <v>17400</v>
      </c>
      <c r="S507" s="13">
        <v>241900</v>
      </c>
      <c r="T507" s="13">
        <v>131600</v>
      </c>
      <c r="U507" s="13">
        <v>287800</v>
      </c>
      <c r="V507" s="13">
        <v>0</v>
      </c>
      <c r="W507" s="13">
        <v>0</v>
      </c>
      <c r="X507" s="13">
        <v>1481100</v>
      </c>
      <c r="Y507" s="13">
        <v>1900500</v>
      </c>
    </row>
    <row r="508" spans="2:25" x14ac:dyDescent="0.25">
      <c r="B508" s="2">
        <v>503</v>
      </c>
      <c r="C508" s="2">
        <v>2012</v>
      </c>
      <c r="D508" s="1">
        <v>17251</v>
      </c>
      <c r="E508" t="s">
        <v>1716</v>
      </c>
      <c r="F508" t="s">
        <v>1344</v>
      </c>
      <c r="G508" s="13">
        <v>850297400</v>
      </c>
      <c r="H508" s="13">
        <v>3152800</v>
      </c>
      <c r="I508" s="13">
        <v>8111300</v>
      </c>
      <c r="J508" s="13">
        <v>0</v>
      </c>
      <c r="K508" s="13">
        <v>0</v>
      </c>
      <c r="L508" s="13">
        <v>707800</v>
      </c>
      <c r="M508" s="13">
        <v>11971900</v>
      </c>
      <c r="N508" s="13">
        <v>15156000</v>
      </c>
      <c r="O508" s="13">
        <v>19007400</v>
      </c>
      <c r="P508" s="13">
        <v>3700</v>
      </c>
      <c r="Q508" s="13">
        <v>1154000</v>
      </c>
      <c r="R508" s="13">
        <v>3813200</v>
      </c>
      <c r="S508" s="13">
        <v>39134300</v>
      </c>
      <c r="T508" s="13">
        <v>18308800</v>
      </c>
      <c r="U508" s="13">
        <v>27118700</v>
      </c>
      <c r="V508" s="13">
        <v>3700</v>
      </c>
      <c r="W508" s="13">
        <v>1154000</v>
      </c>
      <c r="X508" s="13">
        <v>4521000</v>
      </c>
      <c r="Y508" s="13">
        <v>51106200</v>
      </c>
    </row>
    <row r="509" spans="2:25" x14ac:dyDescent="0.25">
      <c r="B509" s="2">
        <v>504</v>
      </c>
      <c r="C509" s="2">
        <v>2012</v>
      </c>
      <c r="D509" s="1">
        <v>18002</v>
      </c>
      <c r="E509" t="s">
        <v>1733</v>
      </c>
      <c r="F509" t="s">
        <v>1325</v>
      </c>
      <c r="G509" s="13">
        <v>122348900</v>
      </c>
      <c r="H509" s="13">
        <v>0</v>
      </c>
      <c r="I509" s="13">
        <v>0</v>
      </c>
      <c r="J509" s="13">
        <v>0</v>
      </c>
      <c r="K509" s="13">
        <v>0</v>
      </c>
      <c r="L509" s="13">
        <v>0</v>
      </c>
      <c r="M509" s="13">
        <v>0</v>
      </c>
      <c r="N509" s="13">
        <v>54900</v>
      </c>
      <c r="O509" s="13">
        <v>473800</v>
      </c>
      <c r="P509" s="13">
        <v>1500</v>
      </c>
      <c r="Q509" s="13">
        <v>155800</v>
      </c>
      <c r="R509" s="13">
        <v>1582300</v>
      </c>
      <c r="S509" s="13">
        <v>2268300</v>
      </c>
      <c r="T509" s="13">
        <v>54900</v>
      </c>
      <c r="U509" s="13">
        <v>473800</v>
      </c>
      <c r="V509" s="13">
        <v>1500</v>
      </c>
      <c r="W509" s="13">
        <v>155800</v>
      </c>
      <c r="X509" s="13">
        <v>1582300</v>
      </c>
      <c r="Y509" s="13">
        <v>2268300</v>
      </c>
    </row>
    <row r="510" spans="2:25" x14ac:dyDescent="0.25">
      <c r="B510" s="2">
        <v>505</v>
      </c>
      <c r="C510" s="2">
        <v>2012</v>
      </c>
      <c r="D510" s="1">
        <v>18004</v>
      </c>
      <c r="E510" t="s">
        <v>1734</v>
      </c>
      <c r="F510" t="s">
        <v>1325</v>
      </c>
      <c r="G510" s="13">
        <v>138472200</v>
      </c>
      <c r="H510" s="13">
        <v>3000</v>
      </c>
      <c r="I510" s="13">
        <v>114400</v>
      </c>
      <c r="J510" s="13">
        <v>0</v>
      </c>
      <c r="K510" s="13">
        <v>0</v>
      </c>
      <c r="L510" s="13">
        <v>6600</v>
      </c>
      <c r="M510" s="13">
        <v>124000</v>
      </c>
      <c r="N510" s="13">
        <v>217000</v>
      </c>
      <c r="O510" s="13">
        <v>1671800</v>
      </c>
      <c r="P510" s="13">
        <v>0</v>
      </c>
      <c r="Q510" s="13">
        <v>0</v>
      </c>
      <c r="R510" s="13">
        <v>115800</v>
      </c>
      <c r="S510" s="13">
        <v>2004600</v>
      </c>
      <c r="T510" s="13">
        <v>220000</v>
      </c>
      <c r="U510" s="13">
        <v>1786200</v>
      </c>
      <c r="V510" s="13">
        <v>0</v>
      </c>
      <c r="W510" s="13">
        <v>0</v>
      </c>
      <c r="X510" s="13">
        <v>122400</v>
      </c>
      <c r="Y510" s="13">
        <v>2128600</v>
      </c>
    </row>
    <row r="511" spans="2:25" x14ac:dyDescent="0.25">
      <c r="B511" s="2">
        <v>506</v>
      </c>
      <c r="C511" s="2">
        <v>2012</v>
      </c>
      <c r="D511" s="1">
        <v>18006</v>
      </c>
      <c r="E511" t="s">
        <v>1735</v>
      </c>
      <c r="F511" t="s">
        <v>1325</v>
      </c>
      <c r="G511" s="13">
        <v>51360100</v>
      </c>
      <c r="H511" s="13">
        <v>0</v>
      </c>
      <c r="I511" s="13">
        <v>0</v>
      </c>
      <c r="J511" s="13">
        <v>0</v>
      </c>
      <c r="K511" s="13">
        <v>0</v>
      </c>
      <c r="L511" s="13">
        <v>0</v>
      </c>
      <c r="M511" s="13">
        <v>0</v>
      </c>
      <c r="N511" s="13">
        <v>32800</v>
      </c>
      <c r="O511" s="13">
        <v>951500</v>
      </c>
      <c r="P511" s="13">
        <v>0</v>
      </c>
      <c r="Q511" s="13">
        <v>0</v>
      </c>
      <c r="R511" s="13">
        <v>231600</v>
      </c>
      <c r="S511" s="13">
        <v>1215900</v>
      </c>
      <c r="T511" s="13">
        <v>32800</v>
      </c>
      <c r="U511" s="13">
        <v>951500</v>
      </c>
      <c r="V511" s="13">
        <v>0</v>
      </c>
      <c r="W511" s="13">
        <v>0</v>
      </c>
      <c r="X511" s="13">
        <v>231600</v>
      </c>
      <c r="Y511" s="13">
        <v>1215900</v>
      </c>
    </row>
    <row r="512" spans="2:25" x14ac:dyDescent="0.25">
      <c r="B512" s="2">
        <v>507</v>
      </c>
      <c r="C512" s="2">
        <v>2012</v>
      </c>
      <c r="D512" s="1">
        <v>18008</v>
      </c>
      <c r="E512" t="s">
        <v>1736</v>
      </c>
      <c r="F512" t="s">
        <v>1325</v>
      </c>
      <c r="G512" s="13">
        <v>62047500</v>
      </c>
      <c r="H512" s="13">
        <v>500</v>
      </c>
      <c r="I512" s="13">
        <v>7700</v>
      </c>
      <c r="J512" s="13">
        <v>0</v>
      </c>
      <c r="K512" s="13">
        <v>0</v>
      </c>
      <c r="L512" s="13">
        <v>200</v>
      </c>
      <c r="M512" s="13">
        <v>8400</v>
      </c>
      <c r="N512" s="13">
        <v>2200</v>
      </c>
      <c r="O512" s="13">
        <v>30700</v>
      </c>
      <c r="P512" s="13">
        <v>0</v>
      </c>
      <c r="Q512" s="13">
        <v>-11600</v>
      </c>
      <c r="R512" s="13">
        <v>1004200</v>
      </c>
      <c r="S512" s="13">
        <v>1025500</v>
      </c>
      <c r="T512" s="13">
        <v>2700</v>
      </c>
      <c r="U512" s="13">
        <v>38400</v>
      </c>
      <c r="V512" s="13">
        <v>0</v>
      </c>
      <c r="W512" s="13">
        <v>-11600</v>
      </c>
      <c r="X512" s="13">
        <v>1004400</v>
      </c>
      <c r="Y512" s="13">
        <v>1033900</v>
      </c>
    </row>
    <row r="513" spans="2:25" x14ac:dyDescent="0.25">
      <c r="B513" s="2">
        <v>508</v>
      </c>
      <c r="C513" s="2">
        <v>2012</v>
      </c>
      <c r="D513" s="1">
        <v>18010</v>
      </c>
      <c r="E513" t="s">
        <v>1737</v>
      </c>
      <c r="F513" t="s">
        <v>1325</v>
      </c>
      <c r="G513" s="13">
        <v>24473900</v>
      </c>
      <c r="H513" s="13">
        <v>0</v>
      </c>
      <c r="I513" s="13">
        <v>0</v>
      </c>
      <c r="J513" s="13">
        <v>0</v>
      </c>
      <c r="K513" s="13">
        <v>0</v>
      </c>
      <c r="L513" s="13">
        <v>0</v>
      </c>
      <c r="M513" s="13">
        <v>0</v>
      </c>
      <c r="N513" s="13">
        <v>2154700</v>
      </c>
      <c r="O513" s="13">
        <v>189700</v>
      </c>
      <c r="P513" s="13">
        <v>0</v>
      </c>
      <c r="Q513" s="13">
        <v>0</v>
      </c>
      <c r="R513" s="13">
        <v>853800</v>
      </c>
      <c r="S513" s="13">
        <v>3198200</v>
      </c>
      <c r="T513" s="13">
        <v>2154700</v>
      </c>
      <c r="U513" s="13">
        <v>189700</v>
      </c>
      <c r="V513" s="13">
        <v>0</v>
      </c>
      <c r="W513" s="13">
        <v>0</v>
      </c>
      <c r="X513" s="13">
        <v>853800</v>
      </c>
      <c r="Y513" s="13">
        <v>3198200</v>
      </c>
    </row>
    <row r="514" spans="2:25" x14ac:dyDescent="0.25">
      <c r="B514" s="2">
        <v>509</v>
      </c>
      <c r="C514" s="2">
        <v>2012</v>
      </c>
      <c r="D514" s="1">
        <v>18012</v>
      </c>
      <c r="E514" t="s">
        <v>1332</v>
      </c>
      <c r="F514" t="s">
        <v>1325</v>
      </c>
      <c r="G514" s="13">
        <v>79655800</v>
      </c>
      <c r="H514" s="13">
        <v>200</v>
      </c>
      <c r="I514" s="13">
        <v>5400</v>
      </c>
      <c r="J514" s="13">
        <v>0</v>
      </c>
      <c r="K514" s="13">
        <v>0</v>
      </c>
      <c r="L514" s="13">
        <v>300</v>
      </c>
      <c r="M514" s="13">
        <v>5900</v>
      </c>
      <c r="N514" s="13">
        <v>11000</v>
      </c>
      <c r="O514" s="13">
        <v>18800</v>
      </c>
      <c r="P514" s="13">
        <v>0</v>
      </c>
      <c r="Q514" s="13">
        <v>0</v>
      </c>
      <c r="R514" s="13">
        <v>293900</v>
      </c>
      <c r="S514" s="13">
        <v>323700</v>
      </c>
      <c r="T514" s="13">
        <v>11200</v>
      </c>
      <c r="U514" s="13">
        <v>24200</v>
      </c>
      <c r="V514" s="13">
        <v>0</v>
      </c>
      <c r="W514" s="13">
        <v>0</v>
      </c>
      <c r="X514" s="13">
        <v>294200</v>
      </c>
      <c r="Y514" s="13">
        <v>329600</v>
      </c>
    </row>
    <row r="515" spans="2:25" x14ac:dyDescent="0.25">
      <c r="B515" s="2">
        <v>510</v>
      </c>
      <c r="C515" s="2">
        <v>2012</v>
      </c>
      <c r="D515" s="1">
        <v>18014</v>
      </c>
      <c r="E515" t="s">
        <v>1738</v>
      </c>
      <c r="F515" t="s">
        <v>1325</v>
      </c>
      <c r="G515" s="13">
        <v>73143600</v>
      </c>
      <c r="H515" s="13">
        <v>0</v>
      </c>
      <c r="I515" s="13">
        <v>0</v>
      </c>
      <c r="J515" s="13">
        <v>0</v>
      </c>
      <c r="K515" s="13">
        <v>0</v>
      </c>
      <c r="L515" s="13">
        <v>0</v>
      </c>
      <c r="M515" s="13">
        <v>0</v>
      </c>
      <c r="N515" s="13">
        <v>8900</v>
      </c>
      <c r="O515" s="13">
        <v>3900</v>
      </c>
      <c r="P515" s="13">
        <v>0</v>
      </c>
      <c r="Q515" s="13">
        <v>0</v>
      </c>
      <c r="R515" s="13">
        <v>259400</v>
      </c>
      <c r="S515" s="13">
        <v>272200</v>
      </c>
      <c r="T515" s="13">
        <v>8900</v>
      </c>
      <c r="U515" s="13">
        <v>3900</v>
      </c>
      <c r="V515" s="13">
        <v>0</v>
      </c>
      <c r="W515" s="13">
        <v>0</v>
      </c>
      <c r="X515" s="13">
        <v>259400</v>
      </c>
      <c r="Y515" s="13">
        <v>272200</v>
      </c>
    </row>
    <row r="516" spans="2:25" x14ac:dyDescent="0.25">
      <c r="B516" s="2">
        <v>511</v>
      </c>
      <c r="C516" s="2">
        <v>2012</v>
      </c>
      <c r="D516" s="1">
        <v>18016</v>
      </c>
      <c r="E516" t="s">
        <v>1717</v>
      </c>
      <c r="F516" t="s">
        <v>1325</v>
      </c>
      <c r="G516" s="13">
        <v>29450800</v>
      </c>
      <c r="H516" s="13">
        <v>500</v>
      </c>
      <c r="I516" s="13">
        <v>62600</v>
      </c>
      <c r="J516" s="13">
        <v>0</v>
      </c>
      <c r="K516" s="13">
        <v>0</v>
      </c>
      <c r="L516" s="13">
        <v>155300</v>
      </c>
      <c r="M516" s="13">
        <v>218400</v>
      </c>
      <c r="N516" s="13">
        <v>300</v>
      </c>
      <c r="O516" s="13">
        <v>754600</v>
      </c>
      <c r="P516" s="13">
        <v>0</v>
      </c>
      <c r="Q516" s="13">
        <v>100</v>
      </c>
      <c r="R516" s="13">
        <v>274300</v>
      </c>
      <c r="S516" s="13">
        <v>1029300</v>
      </c>
      <c r="T516" s="13">
        <v>800</v>
      </c>
      <c r="U516" s="13">
        <v>817200</v>
      </c>
      <c r="V516" s="13">
        <v>0</v>
      </c>
      <c r="W516" s="13">
        <v>100</v>
      </c>
      <c r="X516" s="13">
        <v>429600</v>
      </c>
      <c r="Y516" s="13">
        <v>1247700</v>
      </c>
    </row>
    <row r="517" spans="2:25" x14ac:dyDescent="0.25">
      <c r="B517" s="2">
        <v>512</v>
      </c>
      <c r="C517" s="2">
        <v>2012</v>
      </c>
      <c r="D517" s="1">
        <v>18018</v>
      </c>
      <c r="E517" t="s">
        <v>1739</v>
      </c>
      <c r="F517" t="s">
        <v>1325</v>
      </c>
      <c r="G517" s="13">
        <v>302358800</v>
      </c>
      <c r="H517" s="13">
        <v>0</v>
      </c>
      <c r="I517" s="13">
        <v>0</v>
      </c>
      <c r="J517" s="13">
        <v>0</v>
      </c>
      <c r="K517" s="13">
        <v>0</v>
      </c>
      <c r="L517" s="13">
        <v>0</v>
      </c>
      <c r="M517" s="13">
        <v>0</v>
      </c>
      <c r="N517" s="13">
        <v>27000</v>
      </c>
      <c r="O517" s="13">
        <v>335400</v>
      </c>
      <c r="P517" s="13">
        <v>0</v>
      </c>
      <c r="Q517" s="13">
        <v>1100</v>
      </c>
      <c r="R517" s="13">
        <v>963200</v>
      </c>
      <c r="S517" s="13">
        <v>1326700</v>
      </c>
      <c r="T517" s="13">
        <v>27000</v>
      </c>
      <c r="U517" s="13">
        <v>335400</v>
      </c>
      <c r="V517" s="13">
        <v>0</v>
      </c>
      <c r="W517" s="13">
        <v>1100</v>
      </c>
      <c r="X517" s="13">
        <v>963200</v>
      </c>
      <c r="Y517" s="13">
        <v>1326700</v>
      </c>
    </row>
    <row r="518" spans="2:25" x14ac:dyDescent="0.25">
      <c r="B518" s="2">
        <v>513</v>
      </c>
      <c r="C518" s="2">
        <v>2012</v>
      </c>
      <c r="D518" s="1">
        <v>18020</v>
      </c>
      <c r="E518" t="s">
        <v>1740</v>
      </c>
      <c r="F518" t="s">
        <v>1325</v>
      </c>
      <c r="G518" s="13">
        <v>245524500</v>
      </c>
      <c r="H518" s="13">
        <v>3900</v>
      </c>
      <c r="I518" s="13">
        <v>921600</v>
      </c>
      <c r="J518" s="13">
        <v>0</v>
      </c>
      <c r="K518" s="13">
        <v>0</v>
      </c>
      <c r="L518" s="13">
        <v>600</v>
      </c>
      <c r="M518" s="13">
        <v>926100</v>
      </c>
      <c r="N518" s="13">
        <v>153400</v>
      </c>
      <c r="O518" s="13">
        <v>463800</v>
      </c>
      <c r="P518" s="13">
        <v>0</v>
      </c>
      <c r="Q518" s="13">
        <v>1000</v>
      </c>
      <c r="R518" s="13">
        <v>136900</v>
      </c>
      <c r="S518" s="13">
        <v>755100</v>
      </c>
      <c r="T518" s="13">
        <v>157300</v>
      </c>
      <c r="U518" s="13">
        <v>1385400</v>
      </c>
      <c r="V518" s="13">
        <v>0</v>
      </c>
      <c r="W518" s="13">
        <v>1000</v>
      </c>
      <c r="X518" s="13">
        <v>137500</v>
      </c>
      <c r="Y518" s="13">
        <v>1681200</v>
      </c>
    </row>
    <row r="519" spans="2:25" x14ac:dyDescent="0.25">
      <c r="B519" s="2">
        <v>514</v>
      </c>
      <c r="C519" s="2">
        <v>2012</v>
      </c>
      <c r="D519" s="1">
        <v>18022</v>
      </c>
      <c r="E519" t="s">
        <v>1468</v>
      </c>
      <c r="F519" t="s">
        <v>1325</v>
      </c>
      <c r="G519" s="13">
        <v>321998700</v>
      </c>
      <c r="H519" s="13">
        <v>835000</v>
      </c>
      <c r="I519" s="13">
        <v>7203100</v>
      </c>
      <c r="J519" s="13">
        <v>0</v>
      </c>
      <c r="K519" s="13">
        <v>0</v>
      </c>
      <c r="L519" s="13">
        <v>27300</v>
      </c>
      <c r="M519" s="13">
        <v>8065400</v>
      </c>
      <c r="N519" s="13">
        <v>19329300</v>
      </c>
      <c r="O519" s="13">
        <v>3610900</v>
      </c>
      <c r="P519" s="13">
        <v>0</v>
      </c>
      <c r="Q519" s="13">
        <v>149700</v>
      </c>
      <c r="R519" s="13">
        <v>18695100</v>
      </c>
      <c r="S519" s="13">
        <v>41785000</v>
      </c>
      <c r="T519" s="13">
        <v>20164300</v>
      </c>
      <c r="U519" s="13">
        <v>10814000</v>
      </c>
      <c r="V519" s="13">
        <v>0</v>
      </c>
      <c r="W519" s="13">
        <v>149700</v>
      </c>
      <c r="X519" s="13">
        <v>18722400</v>
      </c>
      <c r="Y519" s="13">
        <v>49850400</v>
      </c>
    </row>
    <row r="520" spans="2:25" x14ac:dyDescent="0.25">
      <c r="B520" s="2">
        <v>515</v>
      </c>
      <c r="C520" s="2">
        <v>2012</v>
      </c>
      <c r="D520" s="1">
        <v>18024</v>
      </c>
      <c r="E520" t="s">
        <v>1691</v>
      </c>
      <c r="F520" t="s">
        <v>1325</v>
      </c>
      <c r="G520" s="13">
        <v>623268700</v>
      </c>
      <c r="H520" s="13">
        <v>47000</v>
      </c>
      <c r="I520" s="13">
        <v>1144600</v>
      </c>
      <c r="J520" s="13">
        <v>400</v>
      </c>
      <c r="K520" s="13">
        <v>0</v>
      </c>
      <c r="L520" s="13">
        <v>88400</v>
      </c>
      <c r="M520" s="13">
        <v>1280400</v>
      </c>
      <c r="N520" s="13">
        <v>2585200</v>
      </c>
      <c r="O520" s="13">
        <v>2922000</v>
      </c>
      <c r="P520" s="13">
        <v>0</v>
      </c>
      <c r="Q520" s="13">
        <v>-187600</v>
      </c>
      <c r="R520" s="13">
        <v>3767500</v>
      </c>
      <c r="S520" s="13">
        <v>9087100</v>
      </c>
      <c r="T520" s="13">
        <v>2632200</v>
      </c>
      <c r="U520" s="13">
        <v>4066600</v>
      </c>
      <c r="V520" s="13">
        <v>400</v>
      </c>
      <c r="W520" s="13">
        <v>-187600</v>
      </c>
      <c r="X520" s="13">
        <v>3855900</v>
      </c>
      <c r="Y520" s="13">
        <v>10367500</v>
      </c>
    </row>
    <row r="521" spans="2:25" x14ac:dyDescent="0.25">
      <c r="B521" s="2">
        <v>516</v>
      </c>
      <c r="C521" s="2">
        <v>2012</v>
      </c>
      <c r="D521" s="1">
        <v>18026</v>
      </c>
      <c r="E521" t="s">
        <v>1727</v>
      </c>
      <c r="F521" t="s">
        <v>1325</v>
      </c>
      <c r="G521" s="13">
        <v>30806000</v>
      </c>
      <c r="H521" s="13">
        <v>0</v>
      </c>
      <c r="I521" s="13">
        <v>0</v>
      </c>
      <c r="J521" s="13">
        <v>0</v>
      </c>
      <c r="K521" s="13">
        <v>0</v>
      </c>
      <c r="L521" s="13">
        <v>0</v>
      </c>
      <c r="M521" s="13">
        <v>0</v>
      </c>
      <c r="N521" s="13">
        <v>6500</v>
      </c>
      <c r="O521" s="13">
        <v>4000</v>
      </c>
      <c r="P521" s="13">
        <v>0</v>
      </c>
      <c r="Q521" s="13">
        <v>0</v>
      </c>
      <c r="R521" s="13">
        <v>54100</v>
      </c>
      <c r="S521" s="13">
        <v>64600</v>
      </c>
      <c r="T521" s="13">
        <v>6500</v>
      </c>
      <c r="U521" s="13">
        <v>4000</v>
      </c>
      <c r="V521" s="13">
        <v>0</v>
      </c>
      <c r="W521" s="13">
        <v>0</v>
      </c>
      <c r="X521" s="13">
        <v>54100</v>
      </c>
      <c r="Y521" s="13">
        <v>64600</v>
      </c>
    </row>
    <row r="522" spans="2:25" x14ac:dyDescent="0.25">
      <c r="B522" s="2">
        <v>517</v>
      </c>
      <c r="C522" s="2">
        <v>2012</v>
      </c>
      <c r="D522" s="1">
        <v>18126</v>
      </c>
      <c r="E522" t="s">
        <v>1737</v>
      </c>
      <c r="F522" t="s">
        <v>1343</v>
      </c>
      <c r="G522" s="13">
        <v>12034400</v>
      </c>
      <c r="H522" s="13">
        <v>400</v>
      </c>
      <c r="I522" s="13">
        <v>8900</v>
      </c>
      <c r="J522" s="13">
        <v>0</v>
      </c>
      <c r="K522" s="13">
        <v>0</v>
      </c>
      <c r="L522" s="13">
        <v>100</v>
      </c>
      <c r="M522" s="13">
        <v>9400</v>
      </c>
      <c r="N522" s="13">
        <v>49500</v>
      </c>
      <c r="O522" s="13">
        <v>50600</v>
      </c>
      <c r="P522" s="13">
        <v>0</v>
      </c>
      <c r="Q522" s="13">
        <v>77500</v>
      </c>
      <c r="R522" s="13">
        <v>252700</v>
      </c>
      <c r="S522" s="13">
        <v>430300</v>
      </c>
      <c r="T522" s="13">
        <v>49900</v>
      </c>
      <c r="U522" s="13">
        <v>59500</v>
      </c>
      <c r="V522" s="13">
        <v>0</v>
      </c>
      <c r="W522" s="13">
        <v>77500</v>
      </c>
      <c r="X522" s="13">
        <v>252800</v>
      </c>
      <c r="Y522" s="13">
        <v>439700</v>
      </c>
    </row>
    <row r="523" spans="2:25" x14ac:dyDescent="0.25">
      <c r="B523" s="2">
        <v>518</v>
      </c>
      <c r="C523" s="2">
        <v>2012</v>
      </c>
      <c r="D523" s="1">
        <v>18127</v>
      </c>
      <c r="E523" t="s">
        <v>1741</v>
      </c>
      <c r="F523" t="s">
        <v>1343</v>
      </c>
      <c r="G523" s="13">
        <v>60275600</v>
      </c>
      <c r="H523" s="13">
        <v>8500</v>
      </c>
      <c r="I523" s="13">
        <v>111100</v>
      </c>
      <c r="J523" s="13">
        <v>0</v>
      </c>
      <c r="K523" s="13">
        <v>0</v>
      </c>
      <c r="L523" s="13">
        <v>1000</v>
      </c>
      <c r="M523" s="13">
        <v>120600</v>
      </c>
      <c r="N523" s="13">
        <v>444600</v>
      </c>
      <c r="O523" s="13">
        <v>561700</v>
      </c>
      <c r="P523" s="13">
        <v>0</v>
      </c>
      <c r="Q523" s="13">
        <v>0</v>
      </c>
      <c r="R523" s="13">
        <v>71800</v>
      </c>
      <c r="S523" s="13">
        <v>1078100</v>
      </c>
      <c r="T523" s="13">
        <v>453100</v>
      </c>
      <c r="U523" s="13">
        <v>672800</v>
      </c>
      <c r="V523" s="13">
        <v>0</v>
      </c>
      <c r="W523" s="13">
        <v>0</v>
      </c>
      <c r="X523" s="13">
        <v>72800</v>
      </c>
      <c r="Y523" s="13">
        <v>1198700</v>
      </c>
    </row>
    <row r="524" spans="2:25" x14ac:dyDescent="0.25">
      <c r="B524" s="2">
        <v>519</v>
      </c>
      <c r="C524" s="2">
        <v>2012</v>
      </c>
      <c r="D524" s="1">
        <v>18201</v>
      </c>
      <c r="E524" t="s">
        <v>1742</v>
      </c>
      <c r="F524" t="s">
        <v>1344</v>
      </c>
      <c r="G524" s="13">
        <v>410733600</v>
      </c>
      <c r="H524" s="13">
        <v>1026900</v>
      </c>
      <c r="I524" s="13">
        <v>1180800</v>
      </c>
      <c r="J524" s="13">
        <v>0</v>
      </c>
      <c r="K524" s="13">
        <v>0</v>
      </c>
      <c r="L524" s="13">
        <v>60100</v>
      </c>
      <c r="M524" s="13">
        <v>2267800</v>
      </c>
      <c r="N524" s="13">
        <v>3538400</v>
      </c>
      <c r="O524" s="13">
        <v>2223900</v>
      </c>
      <c r="P524" s="13">
        <v>0</v>
      </c>
      <c r="Q524" s="13">
        <v>0</v>
      </c>
      <c r="R524" s="13">
        <v>647600</v>
      </c>
      <c r="S524" s="13">
        <v>6409900</v>
      </c>
      <c r="T524" s="13">
        <v>4565300</v>
      </c>
      <c r="U524" s="13">
        <v>3404700</v>
      </c>
      <c r="V524" s="13">
        <v>0</v>
      </c>
      <c r="W524" s="13">
        <v>0</v>
      </c>
      <c r="X524" s="13">
        <v>707700</v>
      </c>
      <c r="Y524" s="13">
        <v>8677700</v>
      </c>
    </row>
    <row r="525" spans="2:25" x14ac:dyDescent="0.25">
      <c r="B525" s="2">
        <v>520</v>
      </c>
      <c r="C525" s="2">
        <v>2012</v>
      </c>
      <c r="D525" s="1">
        <v>18202</v>
      </c>
      <c r="E525" t="s">
        <v>1743</v>
      </c>
      <c r="F525" t="s">
        <v>1344</v>
      </c>
      <c r="G525" s="13">
        <v>69123100</v>
      </c>
      <c r="H525" s="13">
        <v>581700</v>
      </c>
      <c r="I525" s="13">
        <v>5123100</v>
      </c>
      <c r="J525" s="13">
        <v>0</v>
      </c>
      <c r="K525" s="13">
        <v>0</v>
      </c>
      <c r="L525" s="13">
        <v>31800</v>
      </c>
      <c r="M525" s="13">
        <v>5736600</v>
      </c>
      <c r="N525" s="13">
        <v>495200</v>
      </c>
      <c r="O525" s="13">
        <v>515800</v>
      </c>
      <c r="P525" s="13">
        <v>0</v>
      </c>
      <c r="Q525" s="13">
        <v>-100</v>
      </c>
      <c r="R525" s="13">
        <v>57000</v>
      </c>
      <c r="S525" s="13">
        <v>1067900</v>
      </c>
      <c r="T525" s="13">
        <v>1076900</v>
      </c>
      <c r="U525" s="13">
        <v>5638900</v>
      </c>
      <c r="V525" s="13">
        <v>0</v>
      </c>
      <c r="W525" s="13">
        <v>-100</v>
      </c>
      <c r="X525" s="13">
        <v>88800</v>
      </c>
      <c r="Y525" s="13">
        <v>6804500</v>
      </c>
    </row>
    <row r="526" spans="2:25" x14ac:dyDescent="0.25">
      <c r="B526" s="2">
        <v>521</v>
      </c>
      <c r="C526" s="2">
        <v>2012</v>
      </c>
      <c r="D526" s="1">
        <v>18221</v>
      </c>
      <c r="E526" t="s">
        <v>1514</v>
      </c>
      <c r="F526" t="s">
        <v>1344</v>
      </c>
      <c r="G526" s="13">
        <v>4064974000</v>
      </c>
      <c r="H526" s="13">
        <v>4327700</v>
      </c>
      <c r="I526" s="13">
        <v>23110000</v>
      </c>
      <c r="J526" s="13">
        <v>0</v>
      </c>
      <c r="K526" s="13">
        <v>0</v>
      </c>
      <c r="L526" s="13">
        <v>1374600</v>
      </c>
      <c r="M526" s="13">
        <v>28812300</v>
      </c>
      <c r="N526" s="13">
        <v>79916500</v>
      </c>
      <c r="O526" s="13">
        <v>28410200</v>
      </c>
      <c r="P526" s="13">
        <v>0</v>
      </c>
      <c r="Q526" s="13">
        <v>0</v>
      </c>
      <c r="R526" s="13">
        <v>11439000</v>
      </c>
      <c r="S526" s="13">
        <v>119765700</v>
      </c>
      <c r="T526" s="13">
        <v>84244200</v>
      </c>
      <c r="U526" s="13">
        <v>51520200</v>
      </c>
      <c r="V526" s="13">
        <v>0</v>
      </c>
      <c r="W526" s="13">
        <v>0</v>
      </c>
      <c r="X526" s="13">
        <v>12813600</v>
      </c>
      <c r="Y526" s="13">
        <v>148578000</v>
      </c>
    </row>
    <row r="527" spans="2:25" x14ac:dyDescent="0.25">
      <c r="B527" s="2">
        <v>522</v>
      </c>
      <c r="C527" s="2">
        <v>2012</v>
      </c>
      <c r="D527" s="1">
        <v>19002</v>
      </c>
      <c r="E527" t="s">
        <v>1744</v>
      </c>
      <c r="F527" t="s">
        <v>1325</v>
      </c>
      <c r="G527" s="13">
        <v>63331400</v>
      </c>
      <c r="H527" s="13">
        <v>48400</v>
      </c>
      <c r="I527" s="13">
        <v>220000</v>
      </c>
      <c r="J527" s="13">
        <v>0</v>
      </c>
      <c r="K527" s="13">
        <v>0</v>
      </c>
      <c r="L527" s="13">
        <v>4400</v>
      </c>
      <c r="M527" s="13">
        <v>272800</v>
      </c>
      <c r="N527" s="13">
        <v>186900</v>
      </c>
      <c r="O527" s="13">
        <v>293200</v>
      </c>
      <c r="P527" s="13">
        <v>0</v>
      </c>
      <c r="Q527" s="13">
        <v>539600</v>
      </c>
      <c r="R527" s="13">
        <v>633800</v>
      </c>
      <c r="S527" s="13">
        <v>1653500</v>
      </c>
      <c r="T527" s="13">
        <v>235300</v>
      </c>
      <c r="U527" s="13">
        <v>513200</v>
      </c>
      <c r="V527" s="13">
        <v>0</v>
      </c>
      <c r="W527" s="13">
        <v>539600</v>
      </c>
      <c r="X527" s="13">
        <v>638200</v>
      </c>
      <c r="Y527" s="13">
        <v>1926300</v>
      </c>
    </row>
    <row r="528" spans="2:25" x14ac:dyDescent="0.25">
      <c r="B528" s="2">
        <v>523</v>
      </c>
      <c r="C528" s="2">
        <v>2012</v>
      </c>
      <c r="D528" s="1">
        <v>19004</v>
      </c>
      <c r="E528" t="s">
        <v>1745</v>
      </c>
      <c r="F528" t="s">
        <v>1325</v>
      </c>
      <c r="G528" s="13">
        <v>44477200</v>
      </c>
      <c r="H528" s="13">
        <v>0</v>
      </c>
      <c r="I528" s="13">
        <v>61200</v>
      </c>
      <c r="J528" s="13">
        <v>0</v>
      </c>
      <c r="K528" s="13">
        <v>0</v>
      </c>
      <c r="L528" s="13">
        <v>0</v>
      </c>
      <c r="M528" s="13">
        <v>61200</v>
      </c>
      <c r="N528" s="13">
        <v>43500</v>
      </c>
      <c r="O528" s="13">
        <v>800</v>
      </c>
      <c r="P528" s="13">
        <v>100</v>
      </c>
      <c r="Q528" s="13">
        <v>-4900</v>
      </c>
      <c r="R528" s="13">
        <v>45000</v>
      </c>
      <c r="S528" s="13">
        <v>84500</v>
      </c>
      <c r="T528" s="13">
        <v>43500</v>
      </c>
      <c r="U528" s="13">
        <v>62000</v>
      </c>
      <c r="V528" s="13">
        <v>100</v>
      </c>
      <c r="W528" s="13">
        <v>-4900</v>
      </c>
      <c r="X528" s="13">
        <v>45000</v>
      </c>
      <c r="Y528" s="13">
        <v>145700</v>
      </c>
    </row>
    <row r="529" spans="2:25" x14ac:dyDescent="0.25">
      <c r="B529" s="2">
        <v>524</v>
      </c>
      <c r="C529" s="2">
        <v>2012</v>
      </c>
      <c r="D529" s="1">
        <v>19006</v>
      </c>
      <c r="E529" t="s">
        <v>1746</v>
      </c>
      <c r="F529" t="s">
        <v>1325</v>
      </c>
      <c r="G529" s="13">
        <v>36207800</v>
      </c>
      <c r="H529" s="13">
        <v>0</v>
      </c>
      <c r="I529" s="13">
        <v>0</v>
      </c>
      <c r="J529" s="13">
        <v>0</v>
      </c>
      <c r="K529" s="13">
        <v>0</v>
      </c>
      <c r="L529" s="13">
        <v>0</v>
      </c>
      <c r="M529" s="13">
        <v>0</v>
      </c>
      <c r="N529" s="13">
        <v>31600</v>
      </c>
      <c r="O529" s="13">
        <v>6100</v>
      </c>
      <c r="P529" s="13">
        <v>0</v>
      </c>
      <c r="Q529" s="13">
        <v>204600</v>
      </c>
      <c r="R529" s="13">
        <v>560200</v>
      </c>
      <c r="S529" s="13">
        <v>802500</v>
      </c>
      <c r="T529" s="13">
        <v>31600</v>
      </c>
      <c r="U529" s="13">
        <v>6100</v>
      </c>
      <c r="V529" s="13">
        <v>0</v>
      </c>
      <c r="W529" s="13">
        <v>204600</v>
      </c>
      <c r="X529" s="13">
        <v>560200</v>
      </c>
      <c r="Y529" s="13">
        <v>802500</v>
      </c>
    </row>
    <row r="530" spans="2:25" x14ac:dyDescent="0.25">
      <c r="B530" s="2">
        <v>525</v>
      </c>
      <c r="C530" s="2">
        <v>2012</v>
      </c>
      <c r="D530" s="1">
        <v>19008</v>
      </c>
      <c r="E530" t="s">
        <v>1747</v>
      </c>
      <c r="F530" t="s">
        <v>1325</v>
      </c>
      <c r="G530" s="13">
        <v>48428000</v>
      </c>
      <c r="H530" s="13">
        <v>600</v>
      </c>
      <c r="I530" s="13">
        <v>4300</v>
      </c>
      <c r="J530" s="13">
        <v>0</v>
      </c>
      <c r="K530" s="13">
        <v>0</v>
      </c>
      <c r="L530" s="13">
        <v>16600</v>
      </c>
      <c r="M530" s="13">
        <v>21500</v>
      </c>
      <c r="N530" s="13">
        <v>3900</v>
      </c>
      <c r="O530" s="13">
        <v>0</v>
      </c>
      <c r="P530" s="13">
        <v>0</v>
      </c>
      <c r="Q530" s="13">
        <v>0</v>
      </c>
      <c r="R530" s="13">
        <v>120200</v>
      </c>
      <c r="S530" s="13">
        <v>124100</v>
      </c>
      <c r="T530" s="13">
        <v>4500</v>
      </c>
      <c r="U530" s="13">
        <v>4300</v>
      </c>
      <c r="V530" s="13">
        <v>0</v>
      </c>
      <c r="W530" s="13">
        <v>0</v>
      </c>
      <c r="X530" s="13">
        <v>136800</v>
      </c>
      <c r="Y530" s="13">
        <v>145600</v>
      </c>
    </row>
    <row r="531" spans="2:25" x14ac:dyDescent="0.25">
      <c r="B531" s="2">
        <v>526</v>
      </c>
      <c r="C531" s="2">
        <v>2012</v>
      </c>
      <c r="D531" s="1">
        <v>19010</v>
      </c>
      <c r="E531" t="s">
        <v>1748</v>
      </c>
      <c r="F531" t="s">
        <v>1325</v>
      </c>
      <c r="G531" s="13">
        <v>299519100</v>
      </c>
      <c r="H531" s="13">
        <v>73600</v>
      </c>
      <c r="I531" s="13">
        <v>378300</v>
      </c>
      <c r="J531" s="13">
        <v>0</v>
      </c>
      <c r="K531" s="13">
        <v>0</v>
      </c>
      <c r="L531" s="13">
        <v>25000</v>
      </c>
      <c r="M531" s="13">
        <v>476900</v>
      </c>
      <c r="N531" s="13">
        <v>1028400</v>
      </c>
      <c r="O531" s="13">
        <v>277100</v>
      </c>
      <c r="P531" s="13">
        <v>2100</v>
      </c>
      <c r="Q531" s="13">
        <v>-200</v>
      </c>
      <c r="R531" s="13">
        <v>653800</v>
      </c>
      <c r="S531" s="13">
        <v>1961200</v>
      </c>
      <c r="T531" s="13">
        <v>1102000</v>
      </c>
      <c r="U531" s="13">
        <v>655400</v>
      </c>
      <c r="V531" s="13">
        <v>2100</v>
      </c>
      <c r="W531" s="13">
        <v>-200</v>
      </c>
      <c r="X531" s="13">
        <v>678800</v>
      </c>
      <c r="Y531" s="13">
        <v>2438100</v>
      </c>
    </row>
    <row r="532" spans="2:25" x14ac:dyDescent="0.25">
      <c r="B532" s="2">
        <v>527</v>
      </c>
      <c r="C532" s="2">
        <v>2012</v>
      </c>
      <c r="D532" s="1">
        <v>19012</v>
      </c>
      <c r="E532" t="s">
        <v>1749</v>
      </c>
      <c r="F532" t="s">
        <v>1325</v>
      </c>
      <c r="G532" s="13">
        <v>46201600</v>
      </c>
      <c r="H532" s="13">
        <v>0</v>
      </c>
      <c r="I532" s="13">
        <v>0</v>
      </c>
      <c r="J532" s="13">
        <v>0</v>
      </c>
      <c r="K532" s="13">
        <v>0</v>
      </c>
      <c r="L532" s="13">
        <v>0</v>
      </c>
      <c r="M532" s="13">
        <v>0</v>
      </c>
      <c r="N532" s="13">
        <v>300</v>
      </c>
      <c r="O532" s="13">
        <v>0</v>
      </c>
      <c r="P532" s="13">
        <v>0</v>
      </c>
      <c r="Q532" s="13">
        <v>-5300</v>
      </c>
      <c r="R532" s="13">
        <v>234600</v>
      </c>
      <c r="S532" s="13">
        <v>229600</v>
      </c>
      <c r="T532" s="13">
        <v>300</v>
      </c>
      <c r="U532" s="13">
        <v>0</v>
      </c>
      <c r="V532" s="13">
        <v>0</v>
      </c>
      <c r="W532" s="13">
        <v>-5300</v>
      </c>
      <c r="X532" s="13">
        <v>234600</v>
      </c>
      <c r="Y532" s="13">
        <v>229600</v>
      </c>
    </row>
    <row r="533" spans="2:25" x14ac:dyDescent="0.25">
      <c r="B533" s="2">
        <v>528</v>
      </c>
      <c r="C533" s="2">
        <v>2012</v>
      </c>
      <c r="D533" s="1">
        <v>19014</v>
      </c>
      <c r="E533" t="s">
        <v>1750</v>
      </c>
      <c r="F533" t="s">
        <v>1325</v>
      </c>
      <c r="G533" s="13">
        <v>40412900</v>
      </c>
      <c r="H533" s="13">
        <v>0</v>
      </c>
      <c r="I533" s="13">
        <v>36100</v>
      </c>
      <c r="J533" s="13">
        <v>0</v>
      </c>
      <c r="K533" s="13">
        <v>0</v>
      </c>
      <c r="L533" s="13">
        <v>300</v>
      </c>
      <c r="M533" s="13">
        <v>36400</v>
      </c>
      <c r="N533" s="13">
        <v>42000</v>
      </c>
      <c r="O533" s="13">
        <v>21800</v>
      </c>
      <c r="P533" s="13">
        <v>1500</v>
      </c>
      <c r="Q533" s="13">
        <v>0</v>
      </c>
      <c r="R533" s="13">
        <v>91700</v>
      </c>
      <c r="S533" s="13">
        <v>157000</v>
      </c>
      <c r="T533" s="13">
        <v>42000</v>
      </c>
      <c r="U533" s="13">
        <v>57900</v>
      </c>
      <c r="V533" s="13">
        <v>1500</v>
      </c>
      <c r="W533" s="13">
        <v>0</v>
      </c>
      <c r="X533" s="13">
        <v>92000</v>
      </c>
      <c r="Y533" s="13">
        <v>193400</v>
      </c>
    </row>
    <row r="534" spans="2:25" x14ac:dyDescent="0.25">
      <c r="B534" s="2">
        <v>529</v>
      </c>
      <c r="C534" s="2">
        <v>2012</v>
      </c>
      <c r="D534" s="1">
        <v>19016</v>
      </c>
      <c r="E534" t="s">
        <v>1751</v>
      </c>
      <c r="F534" t="s">
        <v>1325</v>
      </c>
      <c r="G534" s="13">
        <v>26143400</v>
      </c>
      <c r="H534" s="13">
        <v>200</v>
      </c>
      <c r="I534" s="13">
        <v>3800</v>
      </c>
      <c r="J534" s="13">
        <v>0</v>
      </c>
      <c r="K534" s="13">
        <v>0</v>
      </c>
      <c r="L534" s="13">
        <v>200</v>
      </c>
      <c r="M534" s="13">
        <v>4200</v>
      </c>
      <c r="N534" s="13">
        <v>26100</v>
      </c>
      <c r="O534" s="13">
        <v>49900</v>
      </c>
      <c r="P534" s="13">
        <v>0</v>
      </c>
      <c r="Q534" s="13">
        <v>16700</v>
      </c>
      <c r="R534" s="13">
        <v>167000</v>
      </c>
      <c r="S534" s="13">
        <v>259700</v>
      </c>
      <c r="T534" s="13">
        <v>26300</v>
      </c>
      <c r="U534" s="13">
        <v>53700</v>
      </c>
      <c r="V534" s="13">
        <v>0</v>
      </c>
      <c r="W534" s="13">
        <v>16700</v>
      </c>
      <c r="X534" s="13">
        <v>167200</v>
      </c>
      <c r="Y534" s="13">
        <v>263900</v>
      </c>
    </row>
    <row r="535" spans="2:25" x14ac:dyDescent="0.25">
      <c r="B535" s="2">
        <v>530</v>
      </c>
      <c r="C535" s="2">
        <v>2012</v>
      </c>
      <c r="D535" s="1">
        <v>20002</v>
      </c>
      <c r="E535" t="s">
        <v>1752</v>
      </c>
      <c r="F535" t="s">
        <v>1325</v>
      </c>
      <c r="G535" s="13">
        <v>89215300</v>
      </c>
      <c r="H535" s="13">
        <v>68400</v>
      </c>
      <c r="I535" s="13">
        <v>5813400</v>
      </c>
      <c r="J535" s="13">
        <v>0</v>
      </c>
      <c r="K535" s="13">
        <v>0</v>
      </c>
      <c r="L535" s="13">
        <v>3700</v>
      </c>
      <c r="M535" s="13">
        <v>5885500</v>
      </c>
      <c r="N535" s="13">
        <v>17000</v>
      </c>
      <c r="O535" s="13">
        <v>159000</v>
      </c>
      <c r="P535" s="13">
        <v>0</v>
      </c>
      <c r="Q535" s="13">
        <v>0</v>
      </c>
      <c r="R535" s="13">
        <v>99300</v>
      </c>
      <c r="S535" s="13">
        <v>275300</v>
      </c>
      <c r="T535" s="13">
        <v>85400</v>
      </c>
      <c r="U535" s="13">
        <v>5972400</v>
      </c>
      <c r="V535" s="13">
        <v>0</v>
      </c>
      <c r="W535" s="13">
        <v>0</v>
      </c>
      <c r="X535" s="13">
        <v>103000</v>
      </c>
      <c r="Y535" s="13">
        <v>6160800</v>
      </c>
    </row>
    <row r="536" spans="2:25" x14ac:dyDescent="0.25">
      <c r="B536" s="2">
        <v>531</v>
      </c>
      <c r="C536" s="2">
        <v>2012</v>
      </c>
      <c r="D536" s="1">
        <v>20004</v>
      </c>
      <c r="E536" t="s">
        <v>1753</v>
      </c>
      <c r="F536" t="s">
        <v>1325</v>
      </c>
      <c r="G536" s="13">
        <v>139205400</v>
      </c>
      <c r="H536" s="13">
        <v>55200</v>
      </c>
      <c r="I536" s="13">
        <v>233400</v>
      </c>
      <c r="J536" s="13">
        <v>0</v>
      </c>
      <c r="K536" s="13">
        <v>0</v>
      </c>
      <c r="L536" s="13">
        <v>85500</v>
      </c>
      <c r="M536" s="13">
        <v>374100</v>
      </c>
      <c r="N536" s="13">
        <v>85700</v>
      </c>
      <c r="O536" s="13">
        <v>727600</v>
      </c>
      <c r="P536" s="13">
        <v>0</v>
      </c>
      <c r="Q536" s="13">
        <v>0</v>
      </c>
      <c r="R536" s="13">
        <v>251100</v>
      </c>
      <c r="S536" s="13">
        <v>1064400</v>
      </c>
      <c r="T536" s="13">
        <v>140900</v>
      </c>
      <c r="U536" s="13">
        <v>961000</v>
      </c>
      <c r="V536" s="13">
        <v>0</v>
      </c>
      <c r="W536" s="13">
        <v>0</v>
      </c>
      <c r="X536" s="13">
        <v>336600</v>
      </c>
      <c r="Y536" s="13">
        <v>1438500</v>
      </c>
    </row>
    <row r="537" spans="2:25" x14ac:dyDescent="0.25">
      <c r="B537" s="2">
        <v>532</v>
      </c>
      <c r="C537" s="2">
        <v>2012</v>
      </c>
      <c r="D537" s="1">
        <v>20006</v>
      </c>
      <c r="E537" t="s">
        <v>1490</v>
      </c>
      <c r="F537" t="s">
        <v>1325</v>
      </c>
      <c r="G537" s="13">
        <v>208022500</v>
      </c>
      <c r="H537" s="13">
        <v>100</v>
      </c>
      <c r="I537" s="13">
        <v>13300</v>
      </c>
      <c r="J537" s="13">
        <v>0</v>
      </c>
      <c r="K537" s="13">
        <v>0</v>
      </c>
      <c r="L537" s="13">
        <v>20700</v>
      </c>
      <c r="M537" s="13">
        <v>34100</v>
      </c>
      <c r="N537" s="13">
        <v>214400</v>
      </c>
      <c r="O537" s="13">
        <v>444900</v>
      </c>
      <c r="P537" s="13">
        <v>1200</v>
      </c>
      <c r="Q537" s="13">
        <v>0</v>
      </c>
      <c r="R537" s="13">
        <v>80600</v>
      </c>
      <c r="S537" s="13">
        <v>741100</v>
      </c>
      <c r="T537" s="13">
        <v>214500</v>
      </c>
      <c r="U537" s="13">
        <v>458200</v>
      </c>
      <c r="V537" s="13">
        <v>1200</v>
      </c>
      <c r="W537" s="13">
        <v>0</v>
      </c>
      <c r="X537" s="13">
        <v>101300</v>
      </c>
      <c r="Y537" s="13">
        <v>775200</v>
      </c>
    </row>
    <row r="538" spans="2:25" x14ac:dyDescent="0.25">
      <c r="B538" s="2">
        <v>533</v>
      </c>
      <c r="C538" s="2">
        <v>2012</v>
      </c>
      <c r="D538" s="1">
        <v>20008</v>
      </c>
      <c r="E538" t="s">
        <v>1754</v>
      </c>
      <c r="F538" t="s">
        <v>1325</v>
      </c>
      <c r="G538" s="13">
        <v>138962200</v>
      </c>
      <c r="H538" s="13">
        <v>159000</v>
      </c>
      <c r="I538" s="13">
        <v>1103300</v>
      </c>
      <c r="J538" s="13">
        <v>0</v>
      </c>
      <c r="K538" s="13">
        <v>0</v>
      </c>
      <c r="L538" s="13">
        <v>47400</v>
      </c>
      <c r="M538" s="13">
        <v>1309700</v>
      </c>
      <c r="N538" s="13">
        <v>92000</v>
      </c>
      <c r="O538" s="13">
        <v>1236300</v>
      </c>
      <c r="P538" s="13">
        <v>0</v>
      </c>
      <c r="Q538" s="13">
        <v>97600</v>
      </c>
      <c r="R538" s="13">
        <v>32800</v>
      </c>
      <c r="S538" s="13">
        <v>1458700</v>
      </c>
      <c r="T538" s="13">
        <v>251000</v>
      </c>
      <c r="U538" s="13">
        <v>2339600</v>
      </c>
      <c r="V538" s="13">
        <v>0</v>
      </c>
      <c r="W538" s="13">
        <v>97600</v>
      </c>
      <c r="X538" s="13">
        <v>80200</v>
      </c>
      <c r="Y538" s="13">
        <v>2768400</v>
      </c>
    </row>
    <row r="539" spans="2:25" x14ac:dyDescent="0.25">
      <c r="B539" s="2">
        <v>534</v>
      </c>
      <c r="C539" s="2">
        <v>2012</v>
      </c>
      <c r="D539" s="1">
        <v>20010</v>
      </c>
      <c r="E539" t="s">
        <v>1755</v>
      </c>
      <c r="F539" t="s">
        <v>1325</v>
      </c>
      <c r="G539" s="13">
        <v>170372000</v>
      </c>
      <c r="H539" s="13">
        <v>6200</v>
      </c>
      <c r="I539" s="13">
        <v>39600</v>
      </c>
      <c r="J539" s="13">
        <v>0</v>
      </c>
      <c r="K539" s="13">
        <v>0</v>
      </c>
      <c r="L539" s="13">
        <v>3500</v>
      </c>
      <c r="M539" s="13">
        <v>49300</v>
      </c>
      <c r="N539" s="13">
        <v>114500</v>
      </c>
      <c r="O539" s="13">
        <v>477100</v>
      </c>
      <c r="P539" s="13">
        <v>0</v>
      </c>
      <c r="Q539" s="13">
        <v>100</v>
      </c>
      <c r="R539" s="13">
        <v>208000</v>
      </c>
      <c r="S539" s="13">
        <v>799700</v>
      </c>
      <c r="T539" s="13">
        <v>120700</v>
      </c>
      <c r="U539" s="13">
        <v>516700</v>
      </c>
      <c r="V539" s="13">
        <v>0</v>
      </c>
      <c r="W539" s="13">
        <v>100</v>
      </c>
      <c r="X539" s="13">
        <v>211500</v>
      </c>
      <c r="Y539" s="13">
        <v>849000</v>
      </c>
    </row>
    <row r="540" spans="2:25" x14ac:dyDescent="0.25">
      <c r="B540" s="2">
        <v>535</v>
      </c>
      <c r="C540" s="2">
        <v>2012</v>
      </c>
      <c r="D540" s="1">
        <v>20012</v>
      </c>
      <c r="E540" t="s">
        <v>1756</v>
      </c>
      <c r="F540" t="s">
        <v>1325</v>
      </c>
      <c r="G540" s="13">
        <v>97007800</v>
      </c>
      <c r="H540" s="13">
        <v>184400</v>
      </c>
      <c r="I540" s="13">
        <v>1202000</v>
      </c>
      <c r="J540" s="13">
        <v>0</v>
      </c>
      <c r="K540" s="13">
        <v>0</v>
      </c>
      <c r="L540" s="13">
        <v>45700</v>
      </c>
      <c r="M540" s="13">
        <v>1432100</v>
      </c>
      <c r="N540" s="13">
        <v>212900</v>
      </c>
      <c r="O540" s="13">
        <v>2315700</v>
      </c>
      <c r="P540" s="13">
        <v>24100</v>
      </c>
      <c r="Q540" s="13">
        <v>0</v>
      </c>
      <c r="R540" s="13">
        <v>264400</v>
      </c>
      <c r="S540" s="13">
        <v>2817100</v>
      </c>
      <c r="T540" s="13">
        <v>397300</v>
      </c>
      <c r="U540" s="13">
        <v>3517700</v>
      </c>
      <c r="V540" s="13">
        <v>24100</v>
      </c>
      <c r="W540" s="13">
        <v>0</v>
      </c>
      <c r="X540" s="13">
        <v>310100</v>
      </c>
      <c r="Y540" s="13">
        <v>4249200</v>
      </c>
    </row>
    <row r="541" spans="2:25" x14ac:dyDescent="0.25">
      <c r="B541" s="2">
        <v>536</v>
      </c>
      <c r="C541" s="2">
        <v>2012</v>
      </c>
      <c r="D541" s="1">
        <v>20014</v>
      </c>
      <c r="E541" t="s">
        <v>1757</v>
      </c>
      <c r="F541" t="s">
        <v>1325</v>
      </c>
      <c r="G541" s="13">
        <v>101755500</v>
      </c>
      <c r="H541" s="13">
        <v>4000</v>
      </c>
      <c r="I541" s="13">
        <v>67600</v>
      </c>
      <c r="J541" s="13">
        <v>0</v>
      </c>
      <c r="K541" s="13">
        <v>0</v>
      </c>
      <c r="L541" s="13">
        <v>1200</v>
      </c>
      <c r="M541" s="13">
        <v>72800</v>
      </c>
      <c r="N541" s="13">
        <v>48000</v>
      </c>
      <c r="O541" s="13">
        <v>169700</v>
      </c>
      <c r="P541" s="13">
        <v>12400</v>
      </c>
      <c r="Q541" s="13">
        <v>0</v>
      </c>
      <c r="R541" s="13">
        <v>48200</v>
      </c>
      <c r="S541" s="13">
        <v>278300</v>
      </c>
      <c r="T541" s="13">
        <v>52000</v>
      </c>
      <c r="U541" s="13">
        <v>237300</v>
      </c>
      <c r="V541" s="13">
        <v>12400</v>
      </c>
      <c r="W541" s="13">
        <v>0</v>
      </c>
      <c r="X541" s="13">
        <v>49400</v>
      </c>
      <c r="Y541" s="13">
        <v>351100</v>
      </c>
    </row>
    <row r="542" spans="2:25" x14ac:dyDescent="0.25">
      <c r="B542" s="2">
        <v>537</v>
      </c>
      <c r="C542" s="2">
        <v>2012</v>
      </c>
      <c r="D542" s="1">
        <v>20016</v>
      </c>
      <c r="E542" t="s">
        <v>1758</v>
      </c>
      <c r="F542" t="s">
        <v>1325</v>
      </c>
      <c r="G542" s="13">
        <v>275782400</v>
      </c>
      <c r="H542" s="13">
        <v>1200</v>
      </c>
      <c r="I542" s="13">
        <v>17700</v>
      </c>
      <c r="J542" s="13">
        <v>0</v>
      </c>
      <c r="K542" s="13">
        <v>0</v>
      </c>
      <c r="L542" s="13">
        <v>200</v>
      </c>
      <c r="M542" s="13">
        <v>19100</v>
      </c>
      <c r="N542" s="13">
        <v>131000</v>
      </c>
      <c r="O542" s="13">
        <v>377900</v>
      </c>
      <c r="P542" s="13">
        <v>0</v>
      </c>
      <c r="Q542" s="13">
        <v>0</v>
      </c>
      <c r="R542" s="13">
        <v>338900</v>
      </c>
      <c r="S542" s="13">
        <v>847800</v>
      </c>
      <c r="T542" s="13">
        <v>132200</v>
      </c>
      <c r="U542" s="13">
        <v>395600</v>
      </c>
      <c r="V542" s="13">
        <v>0</v>
      </c>
      <c r="W542" s="13">
        <v>0</v>
      </c>
      <c r="X542" s="13">
        <v>339100</v>
      </c>
      <c r="Y542" s="13">
        <v>866900</v>
      </c>
    </row>
    <row r="543" spans="2:25" x14ac:dyDescent="0.25">
      <c r="B543" s="2">
        <v>538</v>
      </c>
      <c r="C543" s="2">
        <v>2012</v>
      </c>
      <c r="D543" s="1">
        <v>20018</v>
      </c>
      <c r="E543" t="s">
        <v>1759</v>
      </c>
      <c r="F543" t="s">
        <v>1325</v>
      </c>
      <c r="G543" s="13">
        <v>288138400</v>
      </c>
      <c r="H543" s="13">
        <v>170500</v>
      </c>
      <c r="I543" s="13">
        <v>262700</v>
      </c>
      <c r="J543" s="13">
        <v>0</v>
      </c>
      <c r="K543" s="13">
        <v>0</v>
      </c>
      <c r="L543" s="13">
        <v>62000</v>
      </c>
      <c r="M543" s="13">
        <v>495200</v>
      </c>
      <c r="N543" s="13">
        <v>1162400</v>
      </c>
      <c r="O543" s="13">
        <v>2686900</v>
      </c>
      <c r="P543" s="13">
        <v>0</v>
      </c>
      <c r="Q543" s="13">
        <v>0</v>
      </c>
      <c r="R543" s="13">
        <v>1771200</v>
      </c>
      <c r="S543" s="13">
        <v>5620500</v>
      </c>
      <c r="T543" s="13">
        <v>1332900</v>
      </c>
      <c r="U543" s="13">
        <v>2949600</v>
      </c>
      <c r="V543" s="13">
        <v>0</v>
      </c>
      <c r="W543" s="13">
        <v>0</v>
      </c>
      <c r="X543" s="13">
        <v>1833200</v>
      </c>
      <c r="Y543" s="13">
        <v>6115700</v>
      </c>
    </row>
    <row r="544" spans="2:25" x14ac:dyDescent="0.25">
      <c r="B544" s="2">
        <v>539</v>
      </c>
      <c r="C544" s="2">
        <v>2012</v>
      </c>
      <c r="D544" s="1">
        <v>20020</v>
      </c>
      <c r="E544" t="s">
        <v>1760</v>
      </c>
      <c r="F544" t="s">
        <v>1325</v>
      </c>
      <c r="G544" s="13">
        <v>89822300</v>
      </c>
      <c r="H544" s="13">
        <v>77200</v>
      </c>
      <c r="I544" s="13">
        <v>1211500</v>
      </c>
      <c r="J544" s="13">
        <v>0</v>
      </c>
      <c r="K544" s="13">
        <v>0</v>
      </c>
      <c r="L544" s="13">
        <v>363300</v>
      </c>
      <c r="M544" s="13">
        <v>1652000</v>
      </c>
      <c r="N544" s="13">
        <v>71800</v>
      </c>
      <c r="O544" s="13">
        <v>481700</v>
      </c>
      <c r="P544" s="13">
        <v>0</v>
      </c>
      <c r="Q544" s="13">
        <v>100</v>
      </c>
      <c r="R544" s="13">
        <v>79600</v>
      </c>
      <c r="S544" s="13">
        <v>633200</v>
      </c>
      <c r="T544" s="13">
        <v>149000</v>
      </c>
      <c r="U544" s="13">
        <v>1693200</v>
      </c>
      <c r="V544" s="13">
        <v>0</v>
      </c>
      <c r="W544" s="13">
        <v>100</v>
      </c>
      <c r="X544" s="13">
        <v>442900</v>
      </c>
      <c r="Y544" s="13">
        <v>2285200</v>
      </c>
    </row>
    <row r="545" spans="2:25" x14ac:dyDescent="0.25">
      <c r="B545" s="2">
        <v>540</v>
      </c>
      <c r="C545" s="2">
        <v>2012</v>
      </c>
      <c r="D545" s="1">
        <v>20022</v>
      </c>
      <c r="E545" t="s">
        <v>1342</v>
      </c>
      <c r="F545" t="s">
        <v>1325</v>
      </c>
      <c r="G545" s="13">
        <v>160036100</v>
      </c>
      <c r="H545" s="13">
        <v>200</v>
      </c>
      <c r="I545" s="13">
        <v>48600</v>
      </c>
      <c r="J545" s="13">
        <v>0</v>
      </c>
      <c r="K545" s="13">
        <v>0</v>
      </c>
      <c r="L545" s="13">
        <v>0</v>
      </c>
      <c r="M545" s="13">
        <v>48800</v>
      </c>
      <c r="N545" s="13">
        <v>368100</v>
      </c>
      <c r="O545" s="13">
        <v>1340600</v>
      </c>
      <c r="P545" s="13">
        <v>1100</v>
      </c>
      <c r="Q545" s="13">
        <v>0</v>
      </c>
      <c r="R545" s="13">
        <v>90900</v>
      </c>
      <c r="S545" s="13">
        <v>1800700</v>
      </c>
      <c r="T545" s="13">
        <v>368300</v>
      </c>
      <c r="U545" s="13">
        <v>1389200</v>
      </c>
      <c r="V545" s="13">
        <v>1100</v>
      </c>
      <c r="W545" s="13">
        <v>0</v>
      </c>
      <c r="X545" s="13">
        <v>90900</v>
      </c>
      <c r="Y545" s="13">
        <v>1849500</v>
      </c>
    </row>
    <row r="546" spans="2:25" x14ac:dyDescent="0.25">
      <c r="B546" s="2">
        <v>541</v>
      </c>
      <c r="C546" s="2">
        <v>2012</v>
      </c>
      <c r="D546" s="1">
        <v>20024</v>
      </c>
      <c r="E546" t="s">
        <v>1761</v>
      </c>
      <c r="F546" t="s">
        <v>1325</v>
      </c>
      <c r="G546" s="13">
        <v>121139900</v>
      </c>
      <c r="H546" s="13">
        <v>29500</v>
      </c>
      <c r="I546" s="13">
        <v>133200</v>
      </c>
      <c r="J546" s="13">
        <v>0</v>
      </c>
      <c r="K546" s="13">
        <v>0</v>
      </c>
      <c r="L546" s="13">
        <v>8700</v>
      </c>
      <c r="M546" s="13">
        <v>171400</v>
      </c>
      <c r="N546" s="13">
        <v>120600</v>
      </c>
      <c r="O546" s="13">
        <v>2106300</v>
      </c>
      <c r="P546" s="13">
        <v>0</v>
      </c>
      <c r="Q546" s="13">
        <v>0</v>
      </c>
      <c r="R546" s="13">
        <v>18100</v>
      </c>
      <c r="S546" s="13">
        <v>2245000</v>
      </c>
      <c r="T546" s="13">
        <v>150100</v>
      </c>
      <c r="U546" s="13">
        <v>2239500</v>
      </c>
      <c r="V546" s="13">
        <v>0</v>
      </c>
      <c r="W546" s="13">
        <v>0</v>
      </c>
      <c r="X546" s="13">
        <v>26800</v>
      </c>
      <c r="Y546" s="13">
        <v>2416400</v>
      </c>
    </row>
    <row r="547" spans="2:25" x14ac:dyDescent="0.25">
      <c r="B547" s="2">
        <v>542</v>
      </c>
      <c r="C547" s="2">
        <v>2012</v>
      </c>
      <c r="D547" s="1">
        <v>20026</v>
      </c>
      <c r="E547" t="s">
        <v>1762</v>
      </c>
      <c r="F547" t="s">
        <v>1325</v>
      </c>
      <c r="G547" s="13">
        <v>94892400</v>
      </c>
      <c r="H547" s="13">
        <v>600</v>
      </c>
      <c r="I547" s="13">
        <v>6300</v>
      </c>
      <c r="J547" s="13">
        <v>0</v>
      </c>
      <c r="K547" s="13">
        <v>0</v>
      </c>
      <c r="L547" s="13">
        <v>11100</v>
      </c>
      <c r="M547" s="13">
        <v>18000</v>
      </c>
      <c r="N547" s="13">
        <v>77300</v>
      </c>
      <c r="O547" s="13">
        <v>439200</v>
      </c>
      <c r="P547" s="13">
        <v>0</v>
      </c>
      <c r="Q547" s="13">
        <v>0</v>
      </c>
      <c r="R547" s="13">
        <v>28300</v>
      </c>
      <c r="S547" s="13">
        <v>544800</v>
      </c>
      <c r="T547" s="13">
        <v>77900</v>
      </c>
      <c r="U547" s="13">
        <v>445500</v>
      </c>
      <c r="V547" s="13">
        <v>0</v>
      </c>
      <c r="W547" s="13">
        <v>0</v>
      </c>
      <c r="X547" s="13">
        <v>39400</v>
      </c>
      <c r="Y547" s="13">
        <v>562800</v>
      </c>
    </row>
    <row r="548" spans="2:25" x14ac:dyDescent="0.25">
      <c r="B548" s="2">
        <v>543</v>
      </c>
      <c r="C548" s="2">
        <v>2012</v>
      </c>
      <c r="D548" s="1">
        <v>20028</v>
      </c>
      <c r="E548" t="s">
        <v>1763</v>
      </c>
      <c r="F548" t="s">
        <v>1325</v>
      </c>
      <c r="G548" s="13">
        <v>55439100</v>
      </c>
      <c r="H548" s="13">
        <v>1900</v>
      </c>
      <c r="I548" s="13">
        <v>176200</v>
      </c>
      <c r="J548" s="13">
        <v>0</v>
      </c>
      <c r="K548" s="13">
        <v>0</v>
      </c>
      <c r="L548" s="13">
        <v>900</v>
      </c>
      <c r="M548" s="13">
        <v>179000</v>
      </c>
      <c r="N548" s="13">
        <v>23500</v>
      </c>
      <c r="O548" s="13">
        <v>92800</v>
      </c>
      <c r="P548" s="13">
        <v>0</v>
      </c>
      <c r="Q548" s="13">
        <v>0</v>
      </c>
      <c r="R548" s="13">
        <v>615000</v>
      </c>
      <c r="S548" s="13">
        <v>731300</v>
      </c>
      <c r="T548" s="13">
        <v>25400</v>
      </c>
      <c r="U548" s="13">
        <v>269000</v>
      </c>
      <c r="V548" s="13">
        <v>0</v>
      </c>
      <c r="W548" s="13">
        <v>0</v>
      </c>
      <c r="X548" s="13">
        <v>615900</v>
      </c>
      <c r="Y548" s="13">
        <v>910300</v>
      </c>
    </row>
    <row r="549" spans="2:25" x14ac:dyDescent="0.25">
      <c r="B549" s="2">
        <v>544</v>
      </c>
      <c r="C549" s="2">
        <v>2012</v>
      </c>
      <c r="D549" s="1">
        <v>20030</v>
      </c>
      <c r="E549" t="s">
        <v>1764</v>
      </c>
      <c r="F549" t="s">
        <v>1325</v>
      </c>
      <c r="G549" s="13">
        <v>53841800</v>
      </c>
      <c r="H549" s="13">
        <v>1400</v>
      </c>
      <c r="I549" s="13">
        <v>176100</v>
      </c>
      <c r="J549" s="13">
        <v>0</v>
      </c>
      <c r="K549" s="13">
        <v>0</v>
      </c>
      <c r="L549" s="13">
        <v>220900</v>
      </c>
      <c r="M549" s="13">
        <v>398400</v>
      </c>
      <c r="N549" s="13">
        <v>13700</v>
      </c>
      <c r="O549" s="13">
        <v>30500</v>
      </c>
      <c r="P549" s="13">
        <v>0</v>
      </c>
      <c r="Q549" s="13">
        <v>42700</v>
      </c>
      <c r="R549" s="13">
        <v>392900</v>
      </c>
      <c r="S549" s="13">
        <v>479800</v>
      </c>
      <c r="T549" s="13">
        <v>15100</v>
      </c>
      <c r="U549" s="13">
        <v>206600</v>
      </c>
      <c r="V549" s="13">
        <v>0</v>
      </c>
      <c r="W549" s="13">
        <v>42700</v>
      </c>
      <c r="X549" s="13">
        <v>613800</v>
      </c>
      <c r="Y549" s="13">
        <v>878200</v>
      </c>
    </row>
    <row r="550" spans="2:25" x14ac:dyDescent="0.25">
      <c r="B550" s="2">
        <v>545</v>
      </c>
      <c r="C550" s="2">
        <v>2012</v>
      </c>
      <c r="D550" s="1">
        <v>20032</v>
      </c>
      <c r="E550" t="s">
        <v>1765</v>
      </c>
      <c r="F550" t="s">
        <v>1325</v>
      </c>
      <c r="G550" s="13">
        <v>202851600</v>
      </c>
      <c r="H550" s="13">
        <v>2000</v>
      </c>
      <c r="I550" s="13">
        <v>2600</v>
      </c>
      <c r="J550" s="13">
        <v>0</v>
      </c>
      <c r="K550" s="13">
        <v>0</v>
      </c>
      <c r="L550" s="13">
        <v>500</v>
      </c>
      <c r="M550" s="13">
        <v>5100</v>
      </c>
      <c r="N550" s="13">
        <v>128500</v>
      </c>
      <c r="O550" s="13">
        <v>245600</v>
      </c>
      <c r="P550" s="13">
        <v>600</v>
      </c>
      <c r="Q550" s="13">
        <v>0</v>
      </c>
      <c r="R550" s="13">
        <v>248600</v>
      </c>
      <c r="S550" s="13">
        <v>623300</v>
      </c>
      <c r="T550" s="13">
        <v>130500</v>
      </c>
      <c r="U550" s="13">
        <v>248200</v>
      </c>
      <c r="V550" s="13">
        <v>600</v>
      </c>
      <c r="W550" s="13">
        <v>0</v>
      </c>
      <c r="X550" s="13">
        <v>249100</v>
      </c>
      <c r="Y550" s="13">
        <v>628400</v>
      </c>
    </row>
    <row r="551" spans="2:25" x14ac:dyDescent="0.25">
      <c r="B551" s="2">
        <v>546</v>
      </c>
      <c r="C551" s="2">
        <v>2012</v>
      </c>
      <c r="D551" s="1">
        <v>20034</v>
      </c>
      <c r="E551" t="s">
        <v>1766</v>
      </c>
      <c r="F551" t="s">
        <v>1325</v>
      </c>
      <c r="G551" s="13">
        <v>103689000</v>
      </c>
      <c r="H551" s="13">
        <v>200</v>
      </c>
      <c r="I551" s="13">
        <v>658400</v>
      </c>
      <c r="J551" s="13">
        <v>0</v>
      </c>
      <c r="K551" s="13">
        <v>0</v>
      </c>
      <c r="L551" s="13">
        <v>600</v>
      </c>
      <c r="M551" s="13">
        <v>659200</v>
      </c>
      <c r="N551" s="13">
        <v>82700</v>
      </c>
      <c r="O551" s="13">
        <v>227400</v>
      </c>
      <c r="P551" s="13">
        <v>0</v>
      </c>
      <c r="Q551" s="13">
        <v>-8400</v>
      </c>
      <c r="R551" s="13">
        <v>435600</v>
      </c>
      <c r="S551" s="13">
        <v>737300</v>
      </c>
      <c r="T551" s="13">
        <v>82900</v>
      </c>
      <c r="U551" s="13">
        <v>885800</v>
      </c>
      <c r="V551" s="13">
        <v>0</v>
      </c>
      <c r="W551" s="13">
        <v>-8400</v>
      </c>
      <c r="X551" s="13">
        <v>436200</v>
      </c>
      <c r="Y551" s="13">
        <v>1396500</v>
      </c>
    </row>
    <row r="552" spans="2:25" x14ac:dyDescent="0.25">
      <c r="B552" s="2">
        <v>547</v>
      </c>
      <c r="C552" s="2">
        <v>2012</v>
      </c>
      <c r="D552" s="1">
        <v>20036</v>
      </c>
      <c r="E552" t="s">
        <v>1767</v>
      </c>
      <c r="F552" t="s">
        <v>1325</v>
      </c>
      <c r="G552" s="13">
        <v>64371800</v>
      </c>
      <c r="H552" s="13">
        <v>100</v>
      </c>
      <c r="I552" s="13">
        <v>2500</v>
      </c>
      <c r="J552" s="13">
        <v>0</v>
      </c>
      <c r="K552" s="13">
        <v>0</v>
      </c>
      <c r="L552" s="13">
        <v>100</v>
      </c>
      <c r="M552" s="13">
        <v>2700</v>
      </c>
      <c r="N552" s="13">
        <v>49800</v>
      </c>
      <c r="O552" s="13">
        <v>209500</v>
      </c>
      <c r="P552" s="13">
        <v>0</v>
      </c>
      <c r="Q552" s="13">
        <v>0</v>
      </c>
      <c r="R552" s="13">
        <v>31800</v>
      </c>
      <c r="S552" s="13">
        <v>291100</v>
      </c>
      <c r="T552" s="13">
        <v>49900</v>
      </c>
      <c r="U552" s="13">
        <v>212000</v>
      </c>
      <c r="V552" s="13">
        <v>0</v>
      </c>
      <c r="W552" s="13">
        <v>0</v>
      </c>
      <c r="X552" s="13">
        <v>31900</v>
      </c>
      <c r="Y552" s="13">
        <v>293800</v>
      </c>
    </row>
    <row r="553" spans="2:25" x14ac:dyDescent="0.25">
      <c r="B553" s="2">
        <v>548</v>
      </c>
      <c r="C553" s="2">
        <v>2012</v>
      </c>
      <c r="D553" s="1">
        <v>20038</v>
      </c>
      <c r="E553" t="s">
        <v>1569</v>
      </c>
      <c r="F553" t="s">
        <v>1325</v>
      </c>
      <c r="G553" s="13">
        <v>50494900</v>
      </c>
      <c r="H553" s="13">
        <v>0</v>
      </c>
      <c r="I553" s="13">
        <v>0</v>
      </c>
      <c r="J553" s="13">
        <v>0</v>
      </c>
      <c r="K553" s="13">
        <v>0</v>
      </c>
      <c r="L553" s="13">
        <v>0</v>
      </c>
      <c r="M553" s="13">
        <v>0</v>
      </c>
      <c r="N553" s="13">
        <v>7800</v>
      </c>
      <c r="O553" s="13">
        <v>149400</v>
      </c>
      <c r="P553" s="13">
        <v>0</v>
      </c>
      <c r="Q553" s="13">
        <v>0</v>
      </c>
      <c r="R553" s="13">
        <v>262400</v>
      </c>
      <c r="S553" s="13">
        <v>419600</v>
      </c>
      <c r="T553" s="13">
        <v>7800</v>
      </c>
      <c r="U553" s="13">
        <v>149400</v>
      </c>
      <c r="V553" s="13">
        <v>0</v>
      </c>
      <c r="W553" s="13">
        <v>0</v>
      </c>
      <c r="X553" s="13">
        <v>262400</v>
      </c>
      <c r="Y553" s="13">
        <v>419600</v>
      </c>
    </row>
    <row r="554" spans="2:25" x14ac:dyDescent="0.25">
      <c r="B554" s="2">
        <v>549</v>
      </c>
      <c r="C554" s="2">
        <v>2012</v>
      </c>
      <c r="D554" s="1">
        <v>20040</v>
      </c>
      <c r="E554" t="s">
        <v>1768</v>
      </c>
      <c r="F554" t="s">
        <v>1325</v>
      </c>
      <c r="G554" s="13">
        <v>423217700</v>
      </c>
      <c r="H554" s="13">
        <v>82100</v>
      </c>
      <c r="I554" s="13">
        <v>1678300</v>
      </c>
      <c r="J554" s="13">
        <v>126200</v>
      </c>
      <c r="K554" s="13">
        <v>0</v>
      </c>
      <c r="L554" s="13">
        <v>29300</v>
      </c>
      <c r="M554" s="13">
        <v>1915900</v>
      </c>
      <c r="N554" s="13">
        <v>726100</v>
      </c>
      <c r="O554" s="13">
        <v>1353100</v>
      </c>
      <c r="P554" s="13">
        <v>60600</v>
      </c>
      <c r="Q554" s="13">
        <v>-24700</v>
      </c>
      <c r="R554" s="13">
        <v>183900</v>
      </c>
      <c r="S554" s="13">
        <v>2299000</v>
      </c>
      <c r="T554" s="13">
        <v>808200</v>
      </c>
      <c r="U554" s="13">
        <v>3031400</v>
      </c>
      <c r="V554" s="13">
        <v>186800</v>
      </c>
      <c r="W554" s="13">
        <v>-24700</v>
      </c>
      <c r="X554" s="13">
        <v>213200</v>
      </c>
      <c r="Y554" s="13">
        <v>4214900</v>
      </c>
    </row>
    <row r="555" spans="2:25" x14ac:dyDescent="0.25">
      <c r="B555" s="2">
        <v>550</v>
      </c>
      <c r="C555" s="2">
        <v>2012</v>
      </c>
      <c r="D555" s="1">
        <v>20042</v>
      </c>
      <c r="E555" t="s">
        <v>1678</v>
      </c>
      <c r="F555" t="s">
        <v>1325</v>
      </c>
      <c r="G555" s="13">
        <v>102962100</v>
      </c>
      <c r="H555" s="13">
        <v>1000</v>
      </c>
      <c r="I555" s="13">
        <v>11400</v>
      </c>
      <c r="J555" s="13">
        <v>0</v>
      </c>
      <c r="K555" s="13">
        <v>0</v>
      </c>
      <c r="L555" s="13">
        <v>11900</v>
      </c>
      <c r="M555" s="13">
        <v>24300</v>
      </c>
      <c r="N555" s="13">
        <v>60400</v>
      </c>
      <c r="O555" s="13">
        <v>565800</v>
      </c>
      <c r="P555" s="13">
        <v>0</v>
      </c>
      <c r="Q555" s="13">
        <v>218700</v>
      </c>
      <c r="R555" s="13">
        <v>1595700</v>
      </c>
      <c r="S555" s="13">
        <v>2440600</v>
      </c>
      <c r="T555" s="13">
        <v>61400</v>
      </c>
      <c r="U555" s="13">
        <v>577200</v>
      </c>
      <c r="V555" s="13">
        <v>0</v>
      </c>
      <c r="W555" s="13">
        <v>218700</v>
      </c>
      <c r="X555" s="13">
        <v>1607600</v>
      </c>
      <c r="Y555" s="13">
        <v>2464900</v>
      </c>
    </row>
    <row r="556" spans="2:25" x14ac:dyDescent="0.25">
      <c r="B556" s="2">
        <v>551</v>
      </c>
      <c r="C556" s="2">
        <v>2012</v>
      </c>
      <c r="D556" s="1">
        <v>20106</v>
      </c>
      <c r="E556" t="s">
        <v>1769</v>
      </c>
      <c r="F556" t="s">
        <v>1343</v>
      </c>
      <c r="G556" s="13">
        <v>38778500</v>
      </c>
      <c r="H556" s="13">
        <v>15100</v>
      </c>
      <c r="I556" s="13">
        <v>13700</v>
      </c>
      <c r="J556" s="13">
        <v>0</v>
      </c>
      <c r="K556" s="13">
        <v>0</v>
      </c>
      <c r="L556" s="13">
        <v>14100</v>
      </c>
      <c r="M556" s="13">
        <v>42900</v>
      </c>
      <c r="N556" s="13">
        <v>262500</v>
      </c>
      <c r="O556" s="13">
        <v>315500</v>
      </c>
      <c r="P556" s="13">
        <v>0</v>
      </c>
      <c r="Q556" s="13">
        <v>0</v>
      </c>
      <c r="R556" s="13">
        <v>123700</v>
      </c>
      <c r="S556" s="13">
        <v>701700</v>
      </c>
      <c r="T556" s="13">
        <v>277600</v>
      </c>
      <c r="U556" s="13">
        <v>329200</v>
      </c>
      <c r="V556" s="13">
        <v>0</v>
      </c>
      <c r="W556" s="13">
        <v>0</v>
      </c>
      <c r="X556" s="13">
        <v>137800</v>
      </c>
      <c r="Y556" s="13">
        <v>744600</v>
      </c>
    </row>
    <row r="557" spans="2:25" x14ac:dyDescent="0.25">
      <c r="B557" s="2">
        <v>552</v>
      </c>
      <c r="C557" s="2">
        <v>2012</v>
      </c>
      <c r="D557" s="1">
        <v>20111</v>
      </c>
      <c r="E557" t="s">
        <v>1770</v>
      </c>
      <c r="F557" t="s">
        <v>1343</v>
      </c>
      <c r="G557" s="13">
        <v>104282400</v>
      </c>
      <c r="H557" s="13">
        <v>13400</v>
      </c>
      <c r="I557" s="13">
        <v>22500</v>
      </c>
      <c r="J557" s="13">
        <v>0</v>
      </c>
      <c r="K557" s="13">
        <v>0</v>
      </c>
      <c r="L557" s="13">
        <v>4100</v>
      </c>
      <c r="M557" s="13">
        <v>40000</v>
      </c>
      <c r="N557" s="13">
        <v>1047900</v>
      </c>
      <c r="O557" s="13">
        <v>683800</v>
      </c>
      <c r="P557" s="13">
        <v>0</v>
      </c>
      <c r="Q557" s="13">
        <v>0</v>
      </c>
      <c r="R557" s="13">
        <v>275500</v>
      </c>
      <c r="S557" s="13">
        <v>2007200</v>
      </c>
      <c r="T557" s="13">
        <v>1061300</v>
      </c>
      <c r="U557" s="13">
        <v>706300</v>
      </c>
      <c r="V557" s="13">
        <v>0</v>
      </c>
      <c r="W557" s="13">
        <v>0</v>
      </c>
      <c r="X557" s="13">
        <v>279600</v>
      </c>
      <c r="Y557" s="13">
        <v>2047200</v>
      </c>
    </row>
    <row r="558" spans="2:25" x14ac:dyDescent="0.25">
      <c r="B558" s="2">
        <v>553</v>
      </c>
      <c r="C558" s="2">
        <v>2012</v>
      </c>
      <c r="D558" s="1">
        <v>20121</v>
      </c>
      <c r="E558" t="s">
        <v>1756</v>
      </c>
      <c r="F558" t="s">
        <v>1343</v>
      </c>
      <c r="G558" s="13">
        <v>44867600</v>
      </c>
      <c r="H558" s="13">
        <v>51500</v>
      </c>
      <c r="I558" s="13">
        <v>255900</v>
      </c>
      <c r="J558" s="13">
        <v>0</v>
      </c>
      <c r="K558" s="13">
        <v>0</v>
      </c>
      <c r="L558" s="13">
        <v>26000</v>
      </c>
      <c r="M558" s="13">
        <v>333400</v>
      </c>
      <c r="N558" s="13">
        <v>428400</v>
      </c>
      <c r="O558" s="13">
        <v>805600</v>
      </c>
      <c r="P558" s="13">
        <v>0</v>
      </c>
      <c r="Q558" s="13">
        <v>0</v>
      </c>
      <c r="R558" s="13">
        <v>186200</v>
      </c>
      <c r="S558" s="13">
        <v>1420200</v>
      </c>
      <c r="T558" s="13">
        <v>479900</v>
      </c>
      <c r="U558" s="13">
        <v>1061500</v>
      </c>
      <c r="V558" s="13">
        <v>0</v>
      </c>
      <c r="W558" s="13">
        <v>0</v>
      </c>
      <c r="X558" s="13">
        <v>212200</v>
      </c>
      <c r="Y558" s="13">
        <v>1753600</v>
      </c>
    </row>
    <row r="559" spans="2:25" x14ac:dyDescent="0.25">
      <c r="B559" s="2">
        <v>554</v>
      </c>
      <c r="C559" s="2">
        <v>2012</v>
      </c>
      <c r="D559" s="1">
        <v>20126</v>
      </c>
      <c r="E559" t="s">
        <v>1771</v>
      </c>
      <c r="F559" t="s">
        <v>1343</v>
      </c>
      <c r="G559" s="13">
        <v>19307300</v>
      </c>
      <c r="H559" s="13">
        <v>117300</v>
      </c>
      <c r="I559" s="13">
        <v>297400</v>
      </c>
      <c r="J559" s="13">
        <v>0</v>
      </c>
      <c r="K559" s="13">
        <v>0</v>
      </c>
      <c r="L559" s="13">
        <v>2500</v>
      </c>
      <c r="M559" s="13">
        <v>417200</v>
      </c>
      <c r="N559" s="13">
        <v>145300</v>
      </c>
      <c r="O559" s="13">
        <v>86400</v>
      </c>
      <c r="P559" s="13">
        <v>0</v>
      </c>
      <c r="Q559" s="13">
        <v>0</v>
      </c>
      <c r="R559" s="13">
        <v>17000</v>
      </c>
      <c r="S559" s="13">
        <v>248700</v>
      </c>
      <c r="T559" s="13">
        <v>262600</v>
      </c>
      <c r="U559" s="13">
        <v>383800</v>
      </c>
      <c r="V559" s="13">
        <v>0</v>
      </c>
      <c r="W559" s="13">
        <v>0</v>
      </c>
      <c r="X559" s="13">
        <v>19500</v>
      </c>
      <c r="Y559" s="13">
        <v>665900</v>
      </c>
    </row>
    <row r="560" spans="2:25" x14ac:dyDescent="0.25">
      <c r="B560" s="2">
        <v>555</v>
      </c>
      <c r="C560" s="2">
        <v>2012</v>
      </c>
      <c r="D560" s="1">
        <v>20142</v>
      </c>
      <c r="E560" t="s">
        <v>1772</v>
      </c>
      <c r="F560" t="s">
        <v>1343</v>
      </c>
      <c r="G560" s="13">
        <v>0</v>
      </c>
      <c r="H560" s="13">
        <v>0</v>
      </c>
      <c r="I560" s="13">
        <v>0</v>
      </c>
      <c r="J560" s="13">
        <v>0</v>
      </c>
      <c r="K560" s="13">
        <v>0</v>
      </c>
      <c r="L560" s="13">
        <v>0</v>
      </c>
      <c r="M560" s="13">
        <v>0</v>
      </c>
      <c r="N560" s="13">
        <v>0</v>
      </c>
      <c r="O560" s="13">
        <v>0</v>
      </c>
      <c r="P560" s="13">
        <v>0</v>
      </c>
      <c r="Q560" s="13">
        <v>0</v>
      </c>
      <c r="R560" s="13">
        <v>0</v>
      </c>
      <c r="S560" s="13">
        <v>0</v>
      </c>
      <c r="T560" s="13">
        <v>0</v>
      </c>
      <c r="U560" s="13">
        <v>0</v>
      </c>
      <c r="V560" s="13">
        <v>0</v>
      </c>
      <c r="W560" s="13">
        <v>0</v>
      </c>
      <c r="X560" s="13">
        <v>0</v>
      </c>
      <c r="Y560" s="13">
        <v>0</v>
      </c>
    </row>
    <row r="561" spans="2:25" x14ac:dyDescent="0.25">
      <c r="B561" s="2">
        <v>556</v>
      </c>
      <c r="C561" s="2">
        <v>2012</v>
      </c>
      <c r="D561" s="1">
        <v>20151</v>
      </c>
      <c r="E561" t="s">
        <v>1773</v>
      </c>
      <c r="F561" t="s">
        <v>1343</v>
      </c>
      <c r="G561" s="13">
        <v>30841100</v>
      </c>
      <c r="H561" s="13">
        <v>5900</v>
      </c>
      <c r="I561" s="13">
        <v>11600</v>
      </c>
      <c r="J561" s="13">
        <v>0</v>
      </c>
      <c r="K561" s="13">
        <v>0</v>
      </c>
      <c r="L561" s="13">
        <v>4600</v>
      </c>
      <c r="M561" s="13">
        <v>22100</v>
      </c>
      <c r="N561" s="13">
        <v>394000</v>
      </c>
      <c r="O561" s="13">
        <v>419500</v>
      </c>
      <c r="P561" s="13">
        <v>0</v>
      </c>
      <c r="Q561" s="13">
        <v>0</v>
      </c>
      <c r="R561" s="13">
        <v>91700</v>
      </c>
      <c r="S561" s="13">
        <v>905200</v>
      </c>
      <c r="T561" s="13">
        <v>399900</v>
      </c>
      <c r="U561" s="13">
        <v>431100</v>
      </c>
      <c r="V561" s="13">
        <v>0</v>
      </c>
      <c r="W561" s="13">
        <v>0</v>
      </c>
      <c r="X561" s="13">
        <v>96300</v>
      </c>
      <c r="Y561" s="13">
        <v>927300</v>
      </c>
    </row>
    <row r="562" spans="2:25" x14ac:dyDescent="0.25">
      <c r="B562" s="2">
        <v>557</v>
      </c>
      <c r="C562" s="2">
        <v>2012</v>
      </c>
      <c r="D562" s="1">
        <v>20161</v>
      </c>
      <c r="E562" t="s">
        <v>1774</v>
      </c>
      <c r="F562" t="s">
        <v>1343</v>
      </c>
      <c r="G562" s="13">
        <v>197061600</v>
      </c>
      <c r="H562" s="13">
        <v>88900</v>
      </c>
      <c r="I562" s="13">
        <v>34100</v>
      </c>
      <c r="J562" s="13">
        <v>0</v>
      </c>
      <c r="K562" s="13">
        <v>0</v>
      </c>
      <c r="L562" s="13">
        <v>3600</v>
      </c>
      <c r="M562" s="13">
        <v>126600</v>
      </c>
      <c r="N562" s="13">
        <v>1338800</v>
      </c>
      <c r="O562" s="13">
        <v>413000</v>
      </c>
      <c r="P562" s="13">
        <v>0</v>
      </c>
      <c r="Q562" s="13">
        <v>-100</v>
      </c>
      <c r="R562" s="13">
        <v>242000</v>
      </c>
      <c r="S562" s="13">
        <v>1993700</v>
      </c>
      <c r="T562" s="13">
        <v>1427700</v>
      </c>
      <c r="U562" s="13">
        <v>447100</v>
      </c>
      <c r="V562" s="13">
        <v>0</v>
      </c>
      <c r="W562" s="13">
        <v>-100</v>
      </c>
      <c r="X562" s="13">
        <v>245600</v>
      </c>
      <c r="Y562" s="13">
        <v>2120300</v>
      </c>
    </row>
    <row r="563" spans="2:25" x14ac:dyDescent="0.25">
      <c r="B563" s="2">
        <v>558</v>
      </c>
      <c r="C563" s="2">
        <v>2012</v>
      </c>
      <c r="D563" s="1">
        <v>20165</v>
      </c>
      <c r="E563" t="s">
        <v>1764</v>
      </c>
      <c r="F563" t="s">
        <v>1343</v>
      </c>
      <c r="G563" s="13">
        <v>57389100</v>
      </c>
      <c r="H563" s="13">
        <v>181100</v>
      </c>
      <c r="I563" s="13">
        <v>276200</v>
      </c>
      <c r="J563" s="13">
        <v>0</v>
      </c>
      <c r="K563" s="13">
        <v>0</v>
      </c>
      <c r="L563" s="13">
        <v>7800</v>
      </c>
      <c r="M563" s="13">
        <v>465100</v>
      </c>
      <c r="N563" s="13">
        <v>250800</v>
      </c>
      <c r="O563" s="13">
        <v>380700</v>
      </c>
      <c r="P563" s="13">
        <v>0</v>
      </c>
      <c r="Q563" s="13">
        <v>0</v>
      </c>
      <c r="R563" s="13">
        <v>65000</v>
      </c>
      <c r="S563" s="13">
        <v>696500</v>
      </c>
      <c r="T563" s="13">
        <v>431900</v>
      </c>
      <c r="U563" s="13">
        <v>656900</v>
      </c>
      <c r="V563" s="13">
        <v>0</v>
      </c>
      <c r="W563" s="13">
        <v>0</v>
      </c>
      <c r="X563" s="13">
        <v>72800</v>
      </c>
      <c r="Y563" s="13">
        <v>1161600</v>
      </c>
    </row>
    <row r="564" spans="2:25" x14ac:dyDescent="0.25">
      <c r="B564" s="2">
        <v>559</v>
      </c>
      <c r="C564" s="2">
        <v>2012</v>
      </c>
      <c r="D564" s="1">
        <v>20176</v>
      </c>
      <c r="E564" t="s">
        <v>1767</v>
      </c>
      <c r="F564" t="s">
        <v>1343</v>
      </c>
      <c r="G564" s="13">
        <v>56363900</v>
      </c>
      <c r="H564" s="13">
        <v>6600</v>
      </c>
      <c r="I564" s="13">
        <v>302300</v>
      </c>
      <c r="J564" s="13">
        <v>0</v>
      </c>
      <c r="K564" s="13">
        <v>0</v>
      </c>
      <c r="L564" s="13">
        <v>16300</v>
      </c>
      <c r="M564" s="13">
        <v>325200</v>
      </c>
      <c r="N564" s="13">
        <v>179700</v>
      </c>
      <c r="O564" s="13">
        <v>91900</v>
      </c>
      <c r="P564" s="13">
        <v>0</v>
      </c>
      <c r="Q564" s="13">
        <v>0</v>
      </c>
      <c r="R564" s="13">
        <v>47000</v>
      </c>
      <c r="S564" s="13">
        <v>318600</v>
      </c>
      <c r="T564" s="13">
        <v>186300</v>
      </c>
      <c r="U564" s="13">
        <v>394200</v>
      </c>
      <c r="V564" s="13">
        <v>0</v>
      </c>
      <c r="W564" s="13">
        <v>0</v>
      </c>
      <c r="X564" s="13">
        <v>63300</v>
      </c>
      <c r="Y564" s="13">
        <v>643800</v>
      </c>
    </row>
    <row r="565" spans="2:25" x14ac:dyDescent="0.25">
      <c r="B565" s="2">
        <v>560</v>
      </c>
      <c r="C565" s="2">
        <v>2012</v>
      </c>
      <c r="D565" s="1">
        <v>20181</v>
      </c>
      <c r="E565" t="s">
        <v>1775</v>
      </c>
      <c r="F565" t="s">
        <v>1343</v>
      </c>
      <c r="G565" s="13">
        <v>26716100</v>
      </c>
      <c r="H565" s="13">
        <v>0</v>
      </c>
      <c r="I565" s="13">
        <v>0</v>
      </c>
      <c r="J565" s="13">
        <v>0</v>
      </c>
      <c r="K565" s="13">
        <v>0</v>
      </c>
      <c r="L565" s="13">
        <v>0</v>
      </c>
      <c r="M565" s="13">
        <v>0</v>
      </c>
      <c r="N565" s="13">
        <v>130600</v>
      </c>
      <c r="O565" s="13">
        <v>140500</v>
      </c>
      <c r="P565" s="13">
        <v>0</v>
      </c>
      <c r="Q565" s="13">
        <v>0</v>
      </c>
      <c r="R565" s="13">
        <v>207800</v>
      </c>
      <c r="S565" s="13">
        <v>478900</v>
      </c>
      <c r="T565" s="13">
        <v>130600</v>
      </c>
      <c r="U565" s="13">
        <v>140500</v>
      </c>
      <c r="V565" s="13">
        <v>0</v>
      </c>
      <c r="W565" s="13">
        <v>0</v>
      </c>
      <c r="X565" s="13">
        <v>207800</v>
      </c>
      <c r="Y565" s="13">
        <v>478900</v>
      </c>
    </row>
    <row r="566" spans="2:25" x14ac:dyDescent="0.25">
      <c r="B566" s="2">
        <v>561</v>
      </c>
      <c r="C566" s="2">
        <v>2012</v>
      </c>
      <c r="D566" s="1">
        <v>20226</v>
      </c>
      <c r="E566" t="s">
        <v>1759</v>
      </c>
      <c r="F566" t="s">
        <v>1344</v>
      </c>
      <c r="G566" s="13">
        <v>2563349900</v>
      </c>
      <c r="H566" s="13">
        <v>7845400</v>
      </c>
      <c r="I566" s="13">
        <v>16460400</v>
      </c>
      <c r="J566" s="13">
        <v>331100</v>
      </c>
      <c r="K566" s="13">
        <v>1225100</v>
      </c>
      <c r="L566" s="13">
        <v>4151700</v>
      </c>
      <c r="M566" s="13">
        <v>30013700</v>
      </c>
      <c r="N566" s="13">
        <v>43330000</v>
      </c>
      <c r="O566" s="13">
        <v>23079000</v>
      </c>
      <c r="P566" s="13">
        <v>1100</v>
      </c>
      <c r="Q566" s="13">
        <v>0</v>
      </c>
      <c r="R566" s="13">
        <v>29254800</v>
      </c>
      <c r="S566" s="13">
        <v>95664900</v>
      </c>
      <c r="T566" s="13">
        <v>51175400</v>
      </c>
      <c r="U566" s="13">
        <v>39539400</v>
      </c>
      <c r="V566" s="13">
        <v>332200</v>
      </c>
      <c r="W566" s="13">
        <v>1225100</v>
      </c>
      <c r="X566" s="13">
        <v>33406500</v>
      </c>
      <c r="Y566" s="13">
        <v>125678600</v>
      </c>
    </row>
    <row r="567" spans="2:25" x14ac:dyDescent="0.25">
      <c r="B567" s="2">
        <v>562</v>
      </c>
      <c r="C567" s="2">
        <v>2012</v>
      </c>
      <c r="D567" s="1">
        <v>20276</v>
      </c>
      <c r="E567" t="s">
        <v>1766</v>
      </c>
      <c r="F567" t="s">
        <v>1344</v>
      </c>
      <c r="G567" s="13">
        <v>423586100</v>
      </c>
      <c r="H567" s="13">
        <v>1801400</v>
      </c>
      <c r="I567" s="13">
        <v>3997500</v>
      </c>
      <c r="J567" s="13">
        <v>0</v>
      </c>
      <c r="K567" s="13">
        <v>0</v>
      </c>
      <c r="L567" s="13">
        <v>455500</v>
      </c>
      <c r="M567" s="13">
        <v>6254400</v>
      </c>
      <c r="N567" s="13">
        <v>5704800</v>
      </c>
      <c r="O567" s="13">
        <v>2642100</v>
      </c>
      <c r="P567" s="13">
        <v>0</v>
      </c>
      <c r="Q567" s="13">
        <v>0</v>
      </c>
      <c r="R567" s="13">
        <v>778800</v>
      </c>
      <c r="S567" s="13">
        <v>9125700</v>
      </c>
      <c r="T567" s="13">
        <v>7506200</v>
      </c>
      <c r="U567" s="13">
        <v>6639600</v>
      </c>
      <c r="V567" s="13">
        <v>0</v>
      </c>
      <c r="W567" s="13">
        <v>0</v>
      </c>
      <c r="X567" s="13">
        <v>1234300</v>
      </c>
      <c r="Y567" s="13">
        <v>15380100</v>
      </c>
    </row>
    <row r="568" spans="2:25" x14ac:dyDescent="0.25">
      <c r="B568" s="2">
        <v>563</v>
      </c>
      <c r="C568" s="2">
        <v>2012</v>
      </c>
      <c r="D568" s="1">
        <v>20292</v>
      </c>
      <c r="E568" t="s">
        <v>1678</v>
      </c>
      <c r="F568" t="s">
        <v>1344</v>
      </c>
      <c r="G568" s="13">
        <v>196772300</v>
      </c>
      <c r="H568" s="13">
        <v>6200</v>
      </c>
      <c r="I568" s="13">
        <v>15800</v>
      </c>
      <c r="J568" s="13">
        <v>0</v>
      </c>
      <c r="K568" s="13">
        <v>0</v>
      </c>
      <c r="L568" s="13">
        <v>6300</v>
      </c>
      <c r="M568" s="13">
        <v>28300</v>
      </c>
      <c r="N568" s="13">
        <v>2787600</v>
      </c>
      <c r="O568" s="13">
        <v>823600</v>
      </c>
      <c r="P568" s="13">
        <v>0</v>
      </c>
      <c r="Q568" s="13">
        <v>0</v>
      </c>
      <c r="R568" s="13">
        <v>901800</v>
      </c>
      <c r="S568" s="13">
        <v>4513000</v>
      </c>
      <c r="T568" s="13">
        <v>2793800</v>
      </c>
      <c r="U568" s="13">
        <v>839400</v>
      </c>
      <c r="V568" s="13">
        <v>0</v>
      </c>
      <c r="W568" s="13">
        <v>0</v>
      </c>
      <c r="X568" s="13">
        <v>908100</v>
      </c>
      <c r="Y568" s="13">
        <v>4541300</v>
      </c>
    </row>
    <row r="569" spans="2:25" x14ac:dyDescent="0.25">
      <c r="B569" s="2">
        <v>564</v>
      </c>
      <c r="C569" s="2">
        <v>2012</v>
      </c>
      <c r="D569" s="1">
        <v>21002</v>
      </c>
      <c r="E569" t="s">
        <v>1776</v>
      </c>
      <c r="F569" t="s">
        <v>1325</v>
      </c>
      <c r="G569" s="13">
        <v>38694900</v>
      </c>
      <c r="H569" s="13">
        <v>0</v>
      </c>
      <c r="I569" s="13">
        <v>0</v>
      </c>
      <c r="J569" s="13">
        <v>0</v>
      </c>
      <c r="K569" s="13">
        <v>0</v>
      </c>
      <c r="L569" s="13">
        <v>0</v>
      </c>
      <c r="M569" s="13">
        <v>0</v>
      </c>
      <c r="N569" s="13">
        <v>45500</v>
      </c>
      <c r="O569" s="13">
        <v>18600</v>
      </c>
      <c r="P569" s="13">
        <v>1000</v>
      </c>
      <c r="Q569" s="13">
        <v>-6500</v>
      </c>
      <c r="R569" s="13">
        <v>258800</v>
      </c>
      <c r="S569" s="13">
        <v>317400</v>
      </c>
      <c r="T569" s="13">
        <v>45500</v>
      </c>
      <c r="U569" s="13">
        <v>18600</v>
      </c>
      <c r="V569" s="13">
        <v>1000</v>
      </c>
      <c r="W569" s="13">
        <v>-6500</v>
      </c>
      <c r="X569" s="13">
        <v>258800</v>
      </c>
      <c r="Y569" s="13">
        <v>317400</v>
      </c>
    </row>
    <row r="570" spans="2:25" x14ac:dyDescent="0.25">
      <c r="B570" s="2">
        <v>565</v>
      </c>
      <c r="C570" s="2">
        <v>2012</v>
      </c>
      <c r="D570" s="1">
        <v>21004</v>
      </c>
      <c r="E570" t="s">
        <v>1777</v>
      </c>
      <c r="F570" t="s">
        <v>1325</v>
      </c>
      <c r="G570" s="13">
        <v>39070200</v>
      </c>
      <c r="H570" s="13">
        <v>0</v>
      </c>
      <c r="I570" s="13">
        <v>0</v>
      </c>
      <c r="J570" s="13">
        <v>0</v>
      </c>
      <c r="K570" s="13">
        <v>0</v>
      </c>
      <c r="L570" s="13">
        <v>0</v>
      </c>
      <c r="M570" s="13">
        <v>0</v>
      </c>
      <c r="N570" s="13">
        <v>80200</v>
      </c>
      <c r="O570" s="13">
        <v>25400</v>
      </c>
      <c r="P570" s="13">
        <v>0</v>
      </c>
      <c r="Q570" s="13">
        <v>0</v>
      </c>
      <c r="R570" s="13">
        <v>472300</v>
      </c>
      <c r="S570" s="13">
        <v>577900</v>
      </c>
      <c r="T570" s="13">
        <v>80200</v>
      </c>
      <c r="U570" s="13">
        <v>25400</v>
      </c>
      <c r="V570" s="13">
        <v>0</v>
      </c>
      <c r="W570" s="13">
        <v>0</v>
      </c>
      <c r="X570" s="13">
        <v>472300</v>
      </c>
      <c r="Y570" s="13">
        <v>577900</v>
      </c>
    </row>
    <row r="571" spans="2:25" x14ac:dyDescent="0.25">
      <c r="B571" s="2">
        <v>566</v>
      </c>
      <c r="C571" s="2">
        <v>2012</v>
      </c>
      <c r="D571" s="1">
        <v>21006</v>
      </c>
      <c r="E571" t="s">
        <v>1778</v>
      </c>
      <c r="F571" t="s">
        <v>1325</v>
      </c>
      <c r="G571" s="13">
        <v>41823700</v>
      </c>
      <c r="H571" s="13">
        <v>400</v>
      </c>
      <c r="I571" s="13">
        <v>10600</v>
      </c>
      <c r="J571" s="13">
        <v>0</v>
      </c>
      <c r="K571" s="13">
        <v>0</v>
      </c>
      <c r="L571" s="13">
        <v>200</v>
      </c>
      <c r="M571" s="13">
        <v>11200</v>
      </c>
      <c r="N571" s="13">
        <v>45900</v>
      </c>
      <c r="O571" s="13">
        <v>33800</v>
      </c>
      <c r="P571" s="13">
        <v>0</v>
      </c>
      <c r="Q571" s="13">
        <v>0</v>
      </c>
      <c r="R571" s="13">
        <v>378100</v>
      </c>
      <c r="S571" s="13">
        <v>457800</v>
      </c>
      <c r="T571" s="13">
        <v>46300</v>
      </c>
      <c r="U571" s="13">
        <v>44400</v>
      </c>
      <c r="V571" s="13">
        <v>0</v>
      </c>
      <c r="W571" s="13">
        <v>0</v>
      </c>
      <c r="X571" s="13">
        <v>378300</v>
      </c>
      <c r="Y571" s="13">
        <v>469000</v>
      </c>
    </row>
    <row r="572" spans="2:25" x14ac:dyDescent="0.25">
      <c r="B572" s="2">
        <v>567</v>
      </c>
      <c r="C572" s="2">
        <v>2012</v>
      </c>
      <c r="D572" s="1">
        <v>21008</v>
      </c>
      <c r="E572" t="s">
        <v>1779</v>
      </c>
      <c r="F572" t="s">
        <v>1325</v>
      </c>
      <c r="G572" s="13">
        <v>24469800</v>
      </c>
      <c r="H572" s="13">
        <v>0</v>
      </c>
      <c r="I572" s="13">
        <v>0</v>
      </c>
      <c r="J572" s="13">
        <v>0</v>
      </c>
      <c r="K572" s="13">
        <v>0</v>
      </c>
      <c r="L572" s="13">
        <v>0</v>
      </c>
      <c r="M572" s="13">
        <v>0</v>
      </c>
      <c r="N572" s="13">
        <v>59400</v>
      </c>
      <c r="O572" s="13">
        <v>200</v>
      </c>
      <c r="P572" s="13">
        <v>0</v>
      </c>
      <c r="Q572" s="13">
        <v>0</v>
      </c>
      <c r="R572" s="13">
        <v>104600</v>
      </c>
      <c r="S572" s="13">
        <v>164200</v>
      </c>
      <c r="T572" s="13">
        <v>59400</v>
      </c>
      <c r="U572" s="13">
        <v>200</v>
      </c>
      <c r="V572" s="13">
        <v>0</v>
      </c>
      <c r="W572" s="13">
        <v>0</v>
      </c>
      <c r="X572" s="13">
        <v>104600</v>
      </c>
      <c r="Y572" s="13">
        <v>164200</v>
      </c>
    </row>
    <row r="573" spans="2:25" x14ac:dyDescent="0.25">
      <c r="B573" s="2">
        <v>568</v>
      </c>
      <c r="C573" s="2">
        <v>2012</v>
      </c>
      <c r="D573" s="1">
        <v>21010</v>
      </c>
      <c r="E573" t="s">
        <v>1780</v>
      </c>
      <c r="F573" t="s">
        <v>1325</v>
      </c>
      <c r="G573" s="13">
        <v>11678500</v>
      </c>
      <c r="H573" s="13">
        <v>100</v>
      </c>
      <c r="I573" s="13">
        <v>1000</v>
      </c>
      <c r="J573" s="13">
        <v>0</v>
      </c>
      <c r="K573" s="13">
        <v>0</v>
      </c>
      <c r="L573" s="13">
        <v>12300</v>
      </c>
      <c r="M573" s="13">
        <v>13400</v>
      </c>
      <c r="N573" s="13">
        <v>5000</v>
      </c>
      <c r="O573" s="13">
        <v>29600</v>
      </c>
      <c r="P573" s="13">
        <v>0</v>
      </c>
      <c r="Q573" s="13">
        <v>0</v>
      </c>
      <c r="R573" s="13">
        <v>34700</v>
      </c>
      <c r="S573" s="13">
        <v>69300</v>
      </c>
      <c r="T573" s="13">
        <v>5100</v>
      </c>
      <c r="U573" s="13">
        <v>30600</v>
      </c>
      <c r="V573" s="13">
        <v>0</v>
      </c>
      <c r="W573" s="13">
        <v>0</v>
      </c>
      <c r="X573" s="13">
        <v>47000</v>
      </c>
      <c r="Y573" s="13">
        <v>82700</v>
      </c>
    </row>
    <row r="574" spans="2:25" x14ac:dyDescent="0.25">
      <c r="B574" s="2">
        <v>569</v>
      </c>
      <c r="C574" s="2">
        <v>2012</v>
      </c>
      <c r="D574" s="1">
        <v>21012</v>
      </c>
      <c r="E574" t="s">
        <v>1781</v>
      </c>
      <c r="F574" t="s">
        <v>1325</v>
      </c>
      <c r="G574" s="13">
        <v>59237200</v>
      </c>
      <c r="H574" s="13">
        <v>5300</v>
      </c>
      <c r="I574" s="13">
        <v>3300</v>
      </c>
      <c r="J574" s="13">
        <v>0</v>
      </c>
      <c r="K574" s="13">
        <v>0</v>
      </c>
      <c r="L574" s="13">
        <v>500</v>
      </c>
      <c r="M574" s="13">
        <v>9100</v>
      </c>
      <c r="N574" s="13">
        <v>40700</v>
      </c>
      <c r="O574" s="13">
        <v>8900</v>
      </c>
      <c r="P574" s="13">
        <v>0</v>
      </c>
      <c r="Q574" s="13">
        <v>0</v>
      </c>
      <c r="R574" s="13">
        <v>354300</v>
      </c>
      <c r="S574" s="13">
        <v>403900</v>
      </c>
      <c r="T574" s="13">
        <v>46000</v>
      </c>
      <c r="U574" s="13">
        <v>12200</v>
      </c>
      <c r="V574" s="13">
        <v>0</v>
      </c>
      <c r="W574" s="13">
        <v>0</v>
      </c>
      <c r="X574" s="13">
        <v>354800</v>
      </c>
      <c r="Y574" s="13">
        <v>413000</v>
      </c>
    </row>
    <row r="575" spans="2:25" x14ac:dyDescent="0.25">
      <c r="B575" s="2">
        <v>570</v>
      </c>
      <c r="C575" s="2">
        <v>2012</v>
      </c>
      <c r="D575" s="1">
        <v>21014</v>
      </c>
      <c r="E575" t="s">
        <v>1782</v>
      </c>
      <c r="F575" t="s">
        <v>1325</v>
      </c>
      <c r="G575" s="13">
        <v>76099900</v>
      </c>
      <c r="H575" s="13">
        <v>0</v>
      </c>
      <c r="I575" s="13">
        <v>0</v>
      </c>
      <c r="J575" s="13">
        <v>0</v>
      </c>
      <c r="K575" s="13">
        <v>0</v>
      </c>
      <c r="L575" s="13">
        <v>0</v>
      </c>
      <c r="M575" s="13">
        <v>0</v>
      </c>
      <c r="N575" s="13">
        <v>26400</v>
      </c>
      <c r="O575" s="13">
        <v>37100</v>
      </c>
      <c r="P575" s="13">
        <v>400</v>
      </c>
      <c r="Q575" s="13">
        <v>0</v>
      </c>
      <c r="R575" s="13">
        <v>85300</v>
      </c>
      <c r="S575" s="13">
        <v>149200</v>
      </c>
      <c r="T575" s="13">
        <v>26400</v>
      </c>
      <c r="U575" s="13">
        <v>37100</v>
      </c>
      <c r="V575" s="13">
        <v>400</v>
      </c>
      <c r="W575" s="13">
        <v>0</v>
      </c>
      <c r="X575" s="13">
        <v>85300</v>
      </c>
      <c r="Y575" s="13">
        <v>149200</v>
      </c>
    </row>
    <row r="576" spans="2:25" x14ac:dyDescent="0.25">
      <c r="B576" s="2">
        <v>571</v>
      </c>
      <c r="C576" s="2">
        <v>2012</v>
      </c>
      <c r="D576" s="1">
        <v>21016</v>
      </c>
      <c r="E576" t="s">
        <v>1783</v>
      </c>
      <c r="F576" t="s">
        <v>1325</v>
      </c>
      <c r="G576" s="13">
        <v>147646500</v>
      </c>
      <c r="H576" s="13">
        <v>0</v>
      </c>
      <c r="I576" s="13">
        <v>0</v>
      </c>
      <c r="J576" s="13">
        <v>0</v>
      </c>
      <c r="K576" s="13">
        <v>0</v>
      </c>
      <c r="L576" s="13">
        <v>0</v>
      </c>
      <c r="M576" s="13">
        <v>0</v>
      </c>
      <c r="N576" s="13">
        <v>67200</v>
      </c>
      <c r="O576" s="13">
        <v>46500</v>
      </c>
      <c r="P576" s="13">
        <v>31900</v>
      </c>
      <c r="Q576" s="13">
        <v>-32700</v>
      </c>
      <c r="R576" s="13">
        <v>135900</v>
      </c>
      <c r="S576" s="13">
        <v>248800</v>
      </c>
      <c r="T576" s="13">
        <v>67200</v>
      </c>
      <c r="U576" s="13">
        <v>46500</v>
      </c>
      <c r="V576" s="13">
        <v>31900</v>
      </c>
      <c r="W576" s="13">
        <v>-32700</v>
      </c>
      <c r="X576" s="13">
        <v>135900</v>
      </c>
      <c r="Y576" s="13">
        <v>248800</v>
      </c>
    </row>
    <row r="577" spans="2:25" x14ac:dyDescent="0.25">
      <c r="B577" s="2">
        <v>572</v>
      </c>
      <c r="C577" s="2">
        <v>2012</v>
      </c>
      <c r="D577" s="1">
        <v>21018</v>
      </c>
      <c r="E577" t="s">
        <v>1784</v>
      </c>
      <c r="F577" t="s">
        <v>1325</v>
      </c>
      <c r="G577" s="13">
        <v>103898000</v>
      </c>
      <c r="H577" s="13">
        <v>43800</v>
      </c>
      <c r="I577" s="13">
        <v>217400</v>
      </c>
      <c r="J577" s="13">
        <v>0</v>
      </c>
      <c r="K577" s="13">
        <v>0</v>
      </c>
      <c r="L577" s="13">
        <v>44700</v>
      </c>
      <c r="M577" s="13">
        <v>305900</v>
      </c>
      <c r="N577" s="13">
        <v>409100</v>
      </c>
      <c r="O577" s="13">
        <v>219700</v>
      </c>
      <c r="P577" s="13">
        <v>0</v>
      </c>
      <c r="Q577" s="13">
        <v>0</v>
      </c>
      <c r="R577" s="13">
        <v>355800</v>
      </c>
      <c r="S577" s="13">
        <v>984600</v>
      </c>
      <c r="T577" s="13">
        <v>452900</v>
      </c>
      <c r="U577" s="13">
        <v>437100</v>
      </c>
      <c r="V577" s="13">
        <v>0</v>
      </c>
      <c r="W577" s="13">
        <v>0</v>
      </c>
      <c r="X577" s="13">
        <v>400500</v>
      </c>
      <c r="Y577" s="13">
        <v>1290500</v>
      </c>
    </row>
    <row r="578" spans="2:25" x14ac:dyDescent="0.25">
      <c r="B578" s="2">
        <v>573</v>
      </c>
      <c r="C578" s="2">
        <v>2012</v>
      </c>
      <c r="D578" s="1">
        <v>21020</v>
      </c>
      <c r="E578" t="s">
        <v>1332</v>
      </c>
      <c r="F578" t="s">
        <v>1325</v>
      </c>
      <c r="G578" s="13">
        <v>193161400</v>
      </c>
      <c r="H578" s="13">
        <v>0</v>
      </c>
      <c r="I578" s="13">
        <v>0</v>
      </c>
      <c r="J578" s="13">
        <v>0</v>
      </c>
      <c r="K578" s="13">
        <v>0</v>
      </c>
      <c r="L578" s="13">
        <v>0</v>
      </c>
      <c r="M578" s="13">
        <v>0</v>
      </c>
      <c r="N578" s="13">
        <v>76300</v>
      </c>
      <c r="O578" s="13">
        <v>64400</v>
      </c>
      <c r="P578" s="13">
        <v>0</v>
      </c>
      <c r="Q578" s="13">
        <v>0</v>
      </c>
      <c r="R578" s="13">
        <v>801200</v>
      </c>
      <c r="S578" s="13">
        <v>941900</v>
      </c>
      <c r="T578" s="13">
        <v>76300</v>
      </c>
      <c r="U578" s="13">
        <v>64400</v>
      </c>
      <c r="V578" s="13">
        <v>0</v>
      </c>
      <c r="W578" s="13">
        <v>0</v>
      </c>
      <c r="X578" s="13">
        <v>801200</v>
      </c>
      <c r="Y578" s="13">
        <v>941900</v>
      </c>
    </row>
    <row r="579" spans="2:25" x14ac:dyDescent="0.25">
      <c r="B579" s="2">
        <v>574</v>
      </c>
      <c r="C579" s="2">
        <v>2012</v>
      </c>
      <c r="D579" s="1">
        <v>21022</v>
      </c>
      <c r="E579" t="s">
        <v>1785</v>
      </c>
      <c r="F579" t="s">
        <v>1325</v>
      </c>
      <c r="G579" s="13">
        <v>211758100</v>
      </c>
      <c r="H579" s="13">
        <v>0</v>
      </c>
      <c r="I579" s="13">
        <v>0</v>
      </c>
      <c r="J579" s="13">
        <v>0</v>
      </c>
      <c r="K579" s="13">
        <v>0</v>
      </c>
      <c r="L579" s="13">
        <v>0</v>
      </c>
      <c r="M579" s="13">
        <v>0</v>
      </c>
      <c r="N579" s="13">
        <v>154400</v>
      </c>
      <c r="O579" s="13">
        <v>75300</v>
      </c>
      <c r="P579" s="13">
        <v>8800</v>
      </c>
      <c r="Q579" s="13">
        <v>100</v>
      </c>
      <c r="R579" s="13">
        <v>1282700</v>
      </c>
      <c r="S579" s="13">
        <v>1521300</v>
      </c>
      <c r="T579" s="13">
        <v>154400</v>
      </c>
      <c r="U579" s="13">
        <v>75300</v>
      </c>
      <c r="V579" s="13">
        <v>8800</v>
      </c>
      <c r="W579" s="13">
        <v>100</v>
      </c>
      <c r="X579" s="13">
        <v>1282700</v>
      </c>
      <c r="Y579" s="13">
        <v>1521300</v>
      </c>
    </row>
    <row r="580" spans="2:25" x14ac:dyDescent="0.25">
      <c r="B580" s="2">
        <v>575</v>
      </c>
      <c r="C580" s="2">
        <v>2012</v>
      </c>
      <c r="D580" s="1">
        <v>21024</v>
      </c>
      <c r="E580" t="s">
        <v>1786</v>
      </c>
      <c r="F580" t="s">
        <v>1325</v>
      </c>
      <c r="G580" s="13">
        <v>13176800</v>
      </c>
      <c r="H580" s="13">
        <v>0</v>
      </c>
      <c r="I580" s="13">
        <v>0</v>
      </c>
      <c r="J580" s="13">
        <v>0</v>
      </c>
      <c r="K580" s="13">
        <v>0</v>
      </c>
      <c r="L580" s="13">
        <v>0</v>
      </c>
      <c r="M580" s="13">
        <v>0</v>
      </c>
      <c r="N580" s="13">
        <v>5200</v>
      </c>
      <c r="O580" s="13">
        <v>600</v>
      </c>
      <c r="P580" s="13">
        <v>0</v>
      </c>
      <c r="Q580" s="13">
        <v>0</v>
      </c>
      <c r="R580" s="13">
        <v>82100</v>
      </c>
      <c r="S580" s="13">
        <v>87900</v>
      </c>
      <c r="T580" s="13">
        <v>5200</v>
      </c>
      <c r="U580" s="13">
        <v>600</v>
      </c>
      <c r="V580" s="13">
        <v>0</v>
      </c>
      <c r="W580" s="13">
        <v>0</v>
      </c>
      <c r="X580" s="13">
        <v>82100</v>
      </c>
      <c r="Y580" s="13">
        <v>87900</v>
      </c>
    </row>
    <row r="581" spans="2:25" x14ac:dyDescent="0.25">
      <c r="B581" s="2">
        <v>576</v>
      </c>
      <c r="C581" s="2">
        <v>2012</v>
      </c>
      <c r="D581" s="1">
        <v>21026</v>
      </c>
      <c r="E581" t="s">
        <v>1787</v>
      </c>
      <c r="F581" t="s">
        <v>1325</v>
      </c>
      <c r="G581" s="13">
        <v>12637800</v>
      </c>
      <c r="H581" s="13">
        <v>4400</v>
      </c>
      <c r="I581" s="13">
        <v>12600</v>
      </c>
      <c r="J581" s="13">
        <v>0</v>
      </c>
      <c r="K581" s="13">
        <v>0</v>
      </c>
      <c r="L581" s="13">
        <v>200</v>
      </c>
      <c r="M581" s="13">
        <v>17200</v>
      </c>
      <c r="N581" s="13">
        <v>7100</v>
      </c>
      <c r="O581" s="13">
        <v>1500</v>
      </c>
      <c r="P581" s="13">
        <v>0</v>
      </c>
      <c r="Q581" s="13">
        <v>0</v>
      </c>
      <c r="R581" s="13">
        <v>228200</v>
      </c>
      <c r="S581" s="13">
        <v>236800</v>
      </c>
      <c r="T581" s="13">
        <v>11500</v>
      </c>
      <c r="U581" s="13">
        <v>14100</v>
      </c>
      <c r="V581" s="13">
        <v>0</v>
      </c>
      <c r="W581" s="13">
        <v>0</v>
      </c>
      <c r="X581" s="13">
        <v>228400</v>
      </c>
      <c r="Y581" s="13">
        <v>254000</v>
      </c>
    </row>
    <row r="582" spans="2:25" x14ac:dyDescent="0.25">
      <c r="B582" s="2">
        <v>577</v>
      </c>
      <c r="C582" s="2">
        <v>2012</v>
      </c>
      <c r="D582" s="1">
        <v>21028</v>
      </c>
      <c r="E582" t="s">
        <v>1788</v>
      </c>
      <c r="F582" t="s">
        <v>1325</v>
      </c>
      <c r="G582" s="13">
        <v>77742200</v>
      </c>
      <c r="H582" s="13">
        <v>400</v>
      </c>
      <c r="I582" s="13">
        <v>30300</v>
      </c>
      <c r="J582" s="13">
        <v>0</v>
      </c>
      <c r="K582" s="13">
        <v>0</v>
      </c>
      <c r="L582" s="13">
        <v>800</v>
      </c>
      <c r="M582" s="13">
        <v>31500</v>
      </c>
      <c r="N582" s="13">
        <v>610500</v>
      </c>
      <c r="O582" s="13">
        <v>420800</v>
      </c>
      <c r="P582" s="13">
        <v>0</v>
      </c>
      <c r="Q582" s="13">
        <v>-100</v>
      </c>
      <c r="R582" s="13">
        <v>80800</v>
      </c>
      <c r="S582" s="13">
        <v>1112000</v>
      </c>
      <c r="T582" s="13">
        <v>610900</v>
      </c>
      <c r="U582" s="13">
        <v>451100</v>
      </c>
      <c r="V582" s="13">
        <v>0</v>
      </c>
      <c r="W582" s="13">
        <v>-100</v>
      </c>
      <c r="X582" s="13">
        <v>81600</v>
      </c>
      <c r="Y582" s="13">
        <v>1143500</v>
      </c>
    </row>
    <row r="583" spans="2:25" x14ac:dyDescent="0.25">
      <c r="B583" s="2">
        <v>578</v>
      </c>
      <c r="C583" s="2">
        <v>2012</v>
      </c>
      <c r="D583" s="1">
        <v>21211</v>
      </c>
      <c r="E583" t="s">
        <v>1781</v>
      </c>
      <c r="F583" t="s">
        <v>1344</v>
      </c>
      <c r="G583" s="13">
        <v>91023200</v>
      </c>
      <c r="H583" s="13">
        <v>141700</v>
      </c>
      <c r="I583" s="13">
        <v>76800</v>
      </c>
      <c r="J583" s="13">
        <v>0</v>
      </c>
      <c r="K583" s="13">
        <v>0</v>
      </c>
      <c r="L583" s="13">
        <v>34100</v>
      </c>
      <c r="M583" s="13">
        <v>252600</v>
      </c>
      <c r="N583" s="13">
        <v>919700</v>
      </c>
      <c r="O583" s="13">
        <v>523100</v>
      </c>
      <c r="P583" s="13">
        <v>0</v>
      </c>
      <c r="Q583" s="13">
        <v>0</v>
      </c>
      <c r="R583" s="13">
        <v>230700</v>
      </c>
      <c r="S583" s="13">
        <v>1673500</v>
      </c>
      <c r="T583" s="13">
        <v>1061400</v>
      </c>
      <c r="U583" s="13">
        <v>599900</v>
      </c>
      <c r="V583" s="13">
        <v>0</v>
      </c>
      <c r="W583" s="13">
        <v>0</v>
      </c>
      <c r="X583" s="13">
        <v>264800</v>
      </c>
      <c r="Y583" s="13">
        <v>1926100</v>
      </c>
    </row>
    <row r="584" spans="2:25" x14ac:dyDescent="0.25">
      <c r="B584" s="2">
        <v>579</v>
      </c>
      <c r="C584" s="2">
        <v>2012</v>
      </c>
      <c r="D584" s="1">
        <v>22002</v>
      </c>
      <c r="E584" t="s">
        <v>1789</v>
      </c>
      <c r="F584" t="s">
        <v>1325</v>
      </c>
      <c r="G584" s="13">
        <v>45102800</v>
      </c>
      <c r="H584" s="13">
        <v>0</v>
      </c>
      <c r="I584" s="13">
        <v>0</v>
      </c>
      <c r="J584" s="13">
        <v>0</v>
      </c>
      <c r="K584" s="13">
        <v>0</v>
      </c>
      <c r="L584" s="13">
        <v>0</v>
      </c>
      <c r="M584" s="13">
        <v>0</v>
      </c>
      <c r="N584" s="13">
        <v>41500</v>
      </c>
      <c r="O584" s="13">
        <v>137500</v>
      </c>
      <c r="P584" s="13">
        <v>10500</v>
      </c>
      <c r="Q584" s="13">
        <v>0</v>
      </c>
      <c r="R584" s="13">
        <v>329500</v>
      </c>
      <c r="S584" s="13">
        <v>519000</v>
      </c>
      <c r="T584" s="13">
        <v>41500</v>
      </c>
      <c r="U584" s="13">
        <v>137500</v>
      </c>
      <c r="V584" s="13">
        <v>10500</v>
      </c>
      <c r="W584" s="13">
        <v>0</v>
      </c>
      <c r="X584" s="13">
        <v>329500</v>
      </c>
      <c r="Y584" s="13">
        <v>519000</v>
      </c>
    </row>
    <row r="585" spans="2:25" x14ac:dyDescent="0.25">
      <c r="B585" s="2">
        <v>580</v>
      </c>
      <c r="C585" s="2">
        <v>2012</v>
      </c>
      <c r="D585" s="1">
        <v>22004</v>
      </c>
      <c r="E585" t="s">
        <v>1790</v>
      </c>
      <c r="F585" t="s">
        <v>1325</v>
      </c>
      <c r="G585" s="13">
        <v>28842200</v>
      </c>
      <c r="H585" s="13">
        <v>0</v>
      </c>
      <c r="I585" s="13">
        <v>0</v>
      </c>
      <c r="J585" s="13">
        <v>0</v>
      </c>
      <c r="K585" s="13">
        <v>0</v>
      </c>
      <c r="L585" s="13">
        <v>1000</v>
      </c>
      <c r="M585" s="13">
        <v>1000</v>
      </c>
      <c r="N585" s="13">
        <v>8100</v>
      </c>
      <c r="O585" s="13">
        <v>108600</v>
      </c>
      <c r="P585" s="13">
        <v>6400</v>
      </c>
      <c r="Q585" s="13">
        <v>0</v>
      </c>
      <c r="R585" s="13">
        <v>1500300</v>
      </c>
      <c r="S585" s="13">
        <v>1623400</v>
      </c>
      <c r="T585" s="13">
        <v>8100</v>
      </c>
      <c r="U585" s="13">
        <v>108600</v>
      </c>
      <c r="V585" s="13">
        <v>6400</v>
      </c>
      <c r="W585" s="13">
        <v>0</v>
      </c>
      <c r="X585" s="13">
        <v>1501300</v>
      </c>
      <c r="Y585" s="13">
        <v>1624400</v>
      </c>
    </row>
    <row r="586" spans="2:25" x14ac:dyDescent="0.25">
      <c r="B586" s="2">
        <v>581</v>
      </c>
      <c r="C586" s="2">
        <v>2012</v>
      </c>
      <c r="D586" s="1">
        <v>22006</v>
      </c>
      <c r="E586" t="s">
        <v>1791</v>
      </c>
      <c r="F586" t="s">
        <v>1325</v>
      </c>
      <c r="G586" s="13">
        <v>21576100</v>
      </c>
      <c r="H586" s="13">
        <v>221600</v>
      </c>
      <c r="I586" s="13">
        <v>768900</v>
      </c>
      <c r="J586" s="13">
        <v>0</v>
      </c>
      <c r="K586" s="13">
        <v>0</v>
      </c>
      <c r="L586" s="13">
        <v>37500</v>
      </c>
      <c r="M586" s="13">
        <v>1028000</v>
      </c>
      <c r="N586" s="13">
        <v>59500</v>
      </c>
      <c r="O586" s="13">
        <v>236300</v>
      </c>
      <c r="P586" s="13">
        <v>0</v>
      </c>
      <c r="Q586" s="13">
        <v>0</v>
      </c>
      <c r="R586" s="13">
        <v>97600</v>
      </c>
      <c r="S586" s="13">
        <v>393400</v>
      </c>
      <c r="T586" s="13">
        <v>281100</v>
      </c>
      <c r="U586" s="13">
        <v>1005200</v>
      </c>
      <c r="V586" s="13">
        <v>0</v>
      </c>
      <c r="W586" s="13">
        <v>0</v>
      </c>
      <c r="X586" s="13">
        <v>135100</v>
      </c>
      <c r="Y586" s="13">
        <v>1421400</v>
      </c>
    </row>
    <row r="587" spans="2:25" x14ac:dyDescent="0.25">
      <c r="B587" s="2">
        <v>582</v>
      </c>
      <c r="C587" s="2">
        <v>2012</v>
      </c>
      <c r="D587" s="1">
        <v>22008</v>
      </c>
      <c r="E587" t="s">
        <v>1792</v>
      </c>
      <c r="F587" t="s">
        <v>1325</v>
      </c>
      <c r="G587" s="13">
        <v>27569600</v>
      </c>
      <c r="H587" s="13">
        <v>0</v>
      </c>
      <c r="I587" s="13">
        <v>3200</v>
      </c>
      <c r="J587" s="13">
        <v>0</v>
      </c>
      <c r="K587" s="13">
        <v>0</v>
      </c>
      <c r="L587" s="13">
        <v>0</v>
      </c>
      <c r="M587" s="13">
        <v>3200</v>
      </c>
      <c r="N587" s="13">
        <v>42200</v>
      </c>
      <c r="O587" s="13">
        <v>79900</v>
      </c>
      <c r="P587" s="13">
        <v>1400</v>
      </c>
      <c r="Q587" s="13">
        <v>500</v>
      </c>
      <c r="R587" s="13">
        <v>536800</v>
      </c>
      <c r="S587" s="13">
        <v>660800</v>
      </c>
      <c r="T587" s="13">
        <v>42200</v>
      </c>
      <c r="U587" s="13">
        <v>83100</v>
      </c>
      <c r="V587" s="13">
        <v>1400</v>
      </c>
      <c r="W587" s="13">
        <v>500</v>
      </c>
      <c r="X587" s="13">
        <v>536800</v>
      </c>
      <c r="Y587" s="13">
        <v>664000</v>
      </c>
    </row>
    <row r="588" spans="2:25" x14ac:dyDescent="0.25">
      <c r="B588" s="2">
        <v>583</v>
      </c>
      <c r="C588" s="2">
        <v>2012</v>
      </c>
      <c r="D588" s="1">
        <v>22010</v>
      </c>
      <c r="E588" t="s">
        <v>1793</v>
      </c>
      <c r="F588" t="s">
        <v>1325</v>
      </c>
      <c r="G588" s="13">
        <v>16747700</v>
      </c>
      <c r="H588" s="13">
        <v>0</v>
      </c>
      <c r="I588" s="13">
        <v>0</v>
      </c>
      <c r="J588" s="13">
        <v>0</v>
      </c>
      <c r="K588" s="13">
        <v>0</v>
      </c>
      <c r="L588" s="13">
        <v>0</v>
      </c>
      <c r="M588" s="13">
        <v>0</v>
      </c>
      <c r="N588" s="13">
        <v>10600</v>
      </c>
      <c r="O588" s="13">
        <v>16300</v>
      </c>
      <c r="P588" s="13">
        <v>0</v>
      </c>
      <c r="Q588" s="13">
        <v>0</v>
      </c>
      <c r="R588" s="13">
        <v>4800</v>
      </c>
      <c r="S588" s="13">
        <v>31700</v>
      </c>
      <c r="T588" s="13">
        <v>10600</v>
      </c>
      <c r="U588" s="13">
        <v>16300</v>
      </c>
      <c r="V588" s="13">
        <v>0</v>
      </c>
      <c r="W588" s="13">
        <v>0</v>
      </c>
      <c r="X588" s="13">
        <v>4800</v>
      </c>
      <c r="Y588" s="13">
        <v>31700</v>
      </c>
    </row>
    <row r="589" spans="2:25" x14ac:dyDescent="0.25">
      <c r="B589" s="2">
        <v>584</v>
      </c>
      <c r="C589" s="2">
        <v>2012</v>
      </c>
      <c r="D589" s="1">
        <v>22012</v>
      </c>
      <c r="E589" t="s">
        <v>1794</v>
      </c>
      <c r="F589" t="s">
        <v>1325</v>
      </c>
      <c r="G589" s="13">
        <v>29659400</v>
      </c>
      <c r="H589" s="13">
        <v>0</v>
      </c>
      <c r="I589" s="13">
        <v>0</v>
      </c>
      <c r="J589" s="13">
        <v>0</v>
      </c>
      <c r="K589" s="13">
        <v>0</v>
      </c>
      <c r="L589" s="13">
        <v>0</v>
      </c>
      <c r="M589" s="13">
        <v>0</v>
      </c>
      <c r="N589" s="13">
        <v>8000</v>
      </c>
      <c r="O589" s="13">
        <v>152900</v>
      </c>
      <c r="P589" s="13">
        <v>0</v>
      </c>
      <c r="Q589" s="13">
        <v>100</v>
      </c>
      <c r="R589" s="13">
        <v>39500</v>
      </c>
      <c r="S589" s="13">
        <v>200500</v>
      </c>
      <c r="T589" s="13">
        <v>8000</v>
      </c>
      <c r="U589" s="13">
        <v>152900</v>
      </c>
      <c r="V589" s="13">
        <v>0</v>
      </c>
      <c r="W589" s="13">
        <v>100</v>
      </c>
      <c r="X589" s="13">
        <v>39500</v>
      </c>
      <c r="Y589" s="13">
        <v>200500</v>
      </c>
    </row>
    <row r="590" spans="2:25" x14ac:dyDescent="0.25">
      <c r="B590" s="2">
        <v>585</v>
      </c>
      <c r="C590" s="2">
        <v>2012</v>
      </c>
      <c r="D590" s="1">
        <v>22014</v>
      </c>
      <c r="E590" t="s">
        <v>1795</v>
      </c>
      <c r="F590" t="s">
        <v>1325</v>
      </c>
      <c r="G590" s="13">
        <v>35785800</v>
      </c>
      <c r="H590" s="13">
        <v>0</v>
      </c>
      <c r="I590" s="13">
        <v>39900</v>
      </c>
      <c r="J590" s="13">
        <v>0</v>
      </c>
      <c r="K590" s="13">
        <v>0</v>
      </c>
      <c r="L590" s="13">
        <v>1500</v>
      </c>
      <c r="M590" s="13">
        <v>41400</v>
      </c>
      <c r="N590" s="13">
        <v>14900</v>
      </c>
      <c r="O590" s="13">
        <v>91800</v>
      </c>
      <c r="P590" s="13">
        <v>0</v>
      </c>
      <c r="Q590" s="13">
        <v>0</v>
      </c>
      <c r="R590" s="13">
        <v>30700</v>
      </c>
      <c r="S590" s="13">
        <v>137400</v>
      </c>
      <c r="T590" s="13">
        <v>14900</v>
      </c>
      <c r="U590" s="13">
        <v>131700</v>
      </c>
      <c r="V590" s="13">
        <v>0</v>
      </c>
      <c r="W590" s="13">
        <v>0</v>
      </c>
      <c r="X590" s="13">
        <v>32200</v>
      </c>
      <c r="Y590" s="13">
        <v>178800</v>
      </c>
    </row>
    <row r="591" spans="2:25" x14ac:dyDescent="0.25">
      <c r="B591" s="2">
        <v>586</v>
      </c>
      <c r="C591" s="2">
        <v>2012</v>
      </c>
      <c r="D591" s="1">
        <v>22016</v>
      </c>
      <c r="E591" t="s">
        <v>1796</v>
      </c>
      <c r="F591" t="s">
        <v>1325</v>
      </c>
      <c r="G591" s="13">
        <v>35774300</v>
      </c>
      <c r="H591" s="13">
        <v>1800</v>
      </c>
      <c r="I591" s="13">
        <v>22700</v>
      </c>
      <c r="J591" s="13">
        <v>0</v>
      </c>
      <c r="K591" s="13">
        <v>0</v>
      </c>
      <c r="L591" s="13">
        <v>5200</v>
      </c>
      <c r="M591" s="13">
        <v>29700</v>
      </c>
      <c r="N591" s="13">
        <v>29700</v>
      </c>
      <c r="O591" s="13">
        <v>3579200</v>
      </c>
      <c r="P591" s="13">
        <v>0</v>
      </c>
      <c r="Q591" s="13">
        <v>100</v>
      </c>
      <c r="R591" s="13">
        <v>49900</v>
      </c>
      <c r="S591" s="13">
        <v>3658900</v>
      </c>
      <c r="T591" s="13">
        <v>31500</v>
      </c>
      <c r="U591" s="13">
        <v>3601900</v>
      </c>
      <c r="V591" s="13">
        <v>0</v>
      </c>
      <c r="W591" s="13">
        <v>100</v>
      </c>
      <c r="X591" s="13">
        <v>55100</v>
      </c>
      <c r="Y591" s="13">
        <v>3688600</v>
      </c>
    </row>
    <row r="592" spans="2:25" x14ac:dyDescent="0.25">
      <c r="B592" s="2">
        <v>587</v>
      </c>
      <c r="C592" s="2">
        <v>2012</v>
      </c>
      <c r="D592" s="1">
        <v>22018</v>
      </c>
      <c r="E592" t="s">
        <v>1797</v>
      </c>
      <c r="F592" t="s">
        <v>1325</v>
      </c>
      <c r="G592" s="13">
        <v>26097400</v>
      </c>
      <c r="H592" s="13">
        <v>0</v>
      </c>
      <c r="I592" s="13">
        <v>0</v>
      </c>
      <c r="J592" s="13">
        <v>0</v>
      </c>
      <c r="K592" s="13">
        <v>0</v>
      </c>
      <c r="L592" s="13">
        <v>0</v>
      </c>
      <c r="M592" s="13">
        <v>0</v>
      </c>
      <c r="N592" s="13">
        <v>32500</v>
      </c>
      <c r="O592" s="13">
        <v>91400</v>
      </c>
      <c r="P592" s="13">
        <v>0</v>
      </c>
      <c r="Q592" s="13">
        <v>0</v>
      </c>
      <c r="R592" s="13">
        <v>59100</v>
      </c>
      <c r="S592" s="13">
        <v>183000</v>
      </c>
      <c r="T592" s="13">
        <v>32500</v>
      </c>
      <c r="U592" s="13">
        <v>91400</v>
      </c>
      <c r="V592" s="13">
        <v>0</v>
      </c>
      <c r="W592" s="13">
        <v>0</v>
      </c>
      <c r="X592" s="13">
        <v>59100</v>
      </c>
      <c r="Y592" s="13">
        <v>183000</v>
      </c>
    </row>
    <row r="593" spans="2:25" x14ac:dyDescent="0.25">
      <c r="B593" s="2">
        <v>588</v>
      </c>
      <c r="C593" s="2">
        <v>2012</v>
      </c>
      <c r="D593" s="1">
        <v>22020</v>
      </c>
      <c r="E593" t="s">
        <v>1477</v>
      </c>
      <c r="F593" t="s">
        <v>1325</v>
      </c>
      <c r="G593" s="13">
        <v>37939400</v>
      </c>
      <c r="H593" s="13">
        <v>2100</v>
      </c>
      <c r="I593" s="13">
        <v>1000</v>
      </c>
      <c r="J593" s="13">
        <v>0</v>
      </c>
      <c r="K593" s="13">
        <v>0</v>
      </c>
      <c r="L593" s="13">
        <v>11900</v>
      </c>
      <c r="M593" s="13">
        <v>15000</v>
      </c>
      <c r="N593" s="13">
        <v>12300</v>
      </c>
      <c r="O593" s="13">
        <v>143700</v>
      </c>
      <c r="P593" s="13">
        <v>0</v>
      </c>
      <c r="Q593" s="13">
        <v>0</v>
      </c>
      <c r="R593" s="13">
        <v>175100</v>
      </c>
      <c r="S593" s="13">
        <v>331100</v>
      </c>
      <c r="T593" s="13">
        <v>14400</v>
      </c>
      <c r="U593" s="13">
        <v>144700</v>
      </c>
      <c r="V593" s="13">
        <v>0</v>
      </c>
      <c r="W593" s="13">
        <v>0</v>
      </c>
      <c r="X593" s="13">
        <v>187000</v>
      </c>
      <c r="Y593" s="13">
        <v>346100</v>
      </c>
    </row>
    <row r="594" spans="2:25" x14ac:dyDescent="0.25">
      <c r="B594" s="2">
        <v>589</v>
      </c>
      <c r="C594" s="2">
        <v>2012</v>
      </c>
      <c r="D594" s="1">
        <v>22022</v>
      </c>
      <c r="E594" t="s">
        <v>1798</v>
      </c>
      <c r="F594" t="s">
        <v>1325</v>
      </c>
      <c r="G594" s="13">
        <v>60569200</v>
      </c>
      <c r="H594" s="13">
        <v>1000</v>
      </c>
      <c r="I594" s="13">
        <v>180000</v>
      </c>
      <c r="J594" s="13">
        <v>0</v>
      </c>
      <c r="K594" s="13">
        <v>0</v>
      </c>
      <c r="L594" s="13">
        <v>4400</v>
      </c>
      <c r="M594" s="13">
        <v>185400</v>
      </c>
      <c r="N594" s="13">
        <v>186400</v>
      </c>
      <c r="O594" s="13">
        <v>986300</v>
      </c>
      <c r="P594" s="13">
        <v>0</v>
      </c>
      <c r="Q594" s="13">
        <v>0</v>
      </c>
      <c r="R594" s="13">
        <v>130300</v>
      </c>
      <c r="S594" s="13">
        <v>1303000</v>
      </c>
      <c r="T594" s="13">
        <v>187400</v>
      </c>
      <c r="U594" s="13">
        <v>1166300</v>
      </c>
      <c r="V594" s="13">
        <v>0</v>
      </c>
      <c r="W594" s="13">
        <v>0</v>
      </c>
      <c r="X594" s="13">
        <v>134700</v>
      </c>
      <c r="Y594" s="13">
        <v>1488400</v>
      </c>
    </row>
    <row r="595" spans="2:25" x14ac:dyDescent="0.25">
      <c r="B595" s="2">
        <v>590</v>
      </c>
      <c r="C595" s="2">
        <v>2012</v>
      </c>
      <c r="D595" s="1">
        <v>22024</v>
      </c>
      <c r="E595" t="s">
        <v>1799</v>
      </c>
      <c r="F595" t="s">
        <v>1325</v>
      </c>
      <c r="G595" s="13">
        <v>29422000</v>
      </c>
      <c r="H595" s="13">
        <v>0</v>
      </c>
      <c r="I595" s="13">
        <v>0</v>
      </c>
      <c r="J595" s="13">
        <v>0</v>
      </c>
      <c r="K595" s="13">
        <v>0</v>
      </c>
      <c r="L595" s="13">
        <v>0</v>
      </c>
      <c r="M595" s="13">
        <v>0</v>
      </c>
      <c r="N595" s="13">
        <v>6100</v>
      </c>
      <c r="O595" s="13">
        <v>266500</v>
      </c>
      <c r="P595" s="13">
        <v>0</v>
      </c>
      <c r="Q595" s="13">
        <v>100</v>
      </c>
      <c r="R595" s="13">
        <v>48600</v>
      </c>
      <c r="S595" s="13">
        <v>321300</v>
      </c>
      <c r="T595" s="13">
        <v>6100</v>
      </c>
      <c r="U595" s="13">
        <v>266500</v>
      </c>
      <c r="V595" s="13">
        <v>0</v>
      </c>
      <c r="W595" s="13">
        <v>100</v>
      </c>
      <c r="X595" s="13">
        <v>48600</v>
      </c>
      <c r="Y595" s="13">
        <v>321300</v>
      </c>
    </row>
    <row r="596" spans="2:25" x14ac:dyDescent="0.25">
      <c r="B596" s="2">
        <v>591</v>
      </c>
      <c r="C596" s="2">
        <v>2012</v>
      </c>
      <c r="D596" s="1">
        <v>22026</v>
      </c>
      <c r="E596" t="s">
        <v>1800</v>
      </c>
      <c r="F596" t="s">
        <v>1325</v>
      </c>
      <c r="G596" s="13">
        <v>161070900</v>
      </c>
      <c r="H596" s="13">
        <v>23100</v>
      </c>
      <c r="I596" s="13">
        <v>20400</v>
      </c>
      <c r="J596" s="13">
        <v>0</v>
      </c>
      <c r="K596" s="13">
        <v>0</v>
      </c>
      <c r="L596" s="13">
        <v>26600</v>
      </c>
      <c r="M596" s="13">
        <v>70100</v>
      </c>
      <c r="N596" s="13">
        <v>543000</v>
      </c>
      <c r="O596" s="13">
        <v>966700</v>
      </c>
      <c r="P596" s="13">
        <v>0</v>
      </c>
      <c r="Q596" s="13">
        <v>0</v>
      </c>
      <c r="R596" s="13">
        <v>795400</v>
      </c>
      <c r="S596" s="13">
        <v>2305100</v>
      </c>
      <c r="T596" s="13">
        <v>566100</v>
      </c>
      <c r="U596" s="13">
        <v>987100</v>
      </c>
      <c r="V596" s="13">
        <v>0</v>
      </c>
      <c r="W596" s="13">
        <v>0</v>
      </c>
      <c r="X596" s="13">
        <v>822000</v>
      </c>
      <c r="Y596" s="13">
        <v>2375200</v>
      </c>
    </row>
    <row r="597" spans="2:25" x14ac:dyDescent="0.25">
      <c r="B597" s="2">
        <v>592</v>
      </c>
      <c r="C597" s="2">
        <v>2012</v>
      </c>
      <c r="D597" s="1">
        <v>22028</v>
      </c>
      <c r="E597" t="s">
        <v>1801</v>
      </c>
      <c r="F597" t="s">
        <v>1325</v>
      </c>
      <c r="G597" s="13">
        <v>34405300</v>
      </c>
      <c r="H597" s="13">
        <v>0</v>
      </c>
      <c r="I597" s="13">
        <v>0</v>
      </c>
      <c r="J597" s="13">
        <v>0</v>
      </c>
      <c r="K597" s="13">
        <v>0</v>
      </c>
      <c r="L597" s="13">
        <v>0</v>
      </c>
      <c r="M597" s="13">
        <v>0</v>
      </c>
      <c r="N597" s="13">
        <v>34800</v>
      </c>
      <c r="O597" s="13">
        <v>753200</v>
      </c>
      <c r="P597" s="13">
        <v>0</v>
      </c>
      <c r="Q597" s="13">
        <v>-33800</v>
      </c>
      <c r="R597" s="13">
        <v>31800</v>
      </c>
      <c r="S597" s="13">
        <v>786000</v>
      </c>
      <c r="T597" s="13">
        <v>34800</v>
      </c>
      <c r="U597" s="13">
        <v>753200</v>
      </c>
      <c r="V597" s="13">
        <v>0</v>
      </c>
      <c r="W597" s="13">
        <v>-33800</v>
      </c>
      <c r="X597" s="13">
        <v>31800</v>
      </c>
      <c r="Y597" s="13">
        <v>786000</v>
      </c>
    </row>
    <row r="598" spans="2:25" x14ac:dyDescent="0.25">
      <c r="B598" s="2">
        <v>593</v>
      </c>
      <c r="C598" s="2">
        <v>2012</v>
      </c>
      <c r="D598" s="1">
        <v>22030</v>
      </c>
      <c r="E598" t="s">
        <v>1802</v>
      </c>
      <c r="F598" t="s">
        <v>1325</v>
      </c>
      <c r="G598" s="13">
        <v>46025600</v>
      </c>
      <c r="H598" s="13">
        <v>0</v>
      </c>
      <c r="I598" s="13">
        <v>0</v>
      </c>
      <c r="J598" s="13">
        <v>0</v>
      </c>
      <c r="K598" s="13">
        <v>0</v>
      </c>
      <c r="L598" s="13">
        <v>0</v>
      </c>
      <c r="M598" s="13">
        <v>0</v>
      </c>
      <c r="N598" s="13">
        <v>57900</v>
      </c>
      <c r="O598" s="13">
        <v>46800</v>
      </c>
      <c r="P598" s="13">
        <v>0</v>
      </c>
      <c r="Q598" s="13">
        <v>0</v>
      </c>
      <c r="R598" s="13">
        <v>22600</v>
      </c>
      <c r="S598" s="13">
        <v>127300</v>
      </c>
      <c r="T598" s="13">
        <v>57900</v>
      </c>
      <c r="U598" s="13">
        <v>46800</v>
      </c>
      <c r="V598" s="13">
        <v>0</v>
      </c>
      <c r="W598" s="13">
        <v>0</v>
      </c>
      <c r="X598" s="13">
        <v>22600</v>
      </c>
      <c r="Y598" s="13">
        <v>127300</v>
      </c>
    </row>
    <row r="599" spans="2:25" x14ac:dyDescent="0.25">
      <c r="B599" s="2">
        <v>594</v>
      </c>
      <c r="C599" s="2">
        <v>2012</v>
      </c>
      <c r="D599" s="1">
        <v>22032</v>
      </c>
      <c r="E599" t="s">
        <v>1803</v>
      </c>
      <c r="F599" t="s">
        <v>1325</v>
      </c>
      <c r="G599" s="13">
        <v>25614600</v>
      </c>
      <c r="H599" s="13">
        <v>0</v>
      </c>
      <c r="I599" s="13">
        <v>0</v>
      </c>
      <c r="J599" s="13">
        <v>0</v>
      </c>
      <c r="K599" s="13">
        <v>0</v>
      </c>
      <c r="L599" s="13">
        <v>0</v>
      </c>
      <c r="M599" s="13">
        <v>0</v>
      </c>
      <c r="N599" s="13">
        <v>24700</v>
      </c>
      <c r="O599" s="13">
        <v>34000</v>
      </c>
      <c r="P599" s="13">
        <v>0</v>
      </c>
      <c r="Q599" s="13">
        <v>-4700</v>
      </c>
      <c r="R599" s="13">
        <v>5900</v>
      </c>
      <c r="S599" s="13">
        <v>59900</v>
      </c>
      <c r="T599" s="13">
        <v>24700</v>
      </c>
      <c r="U599" s="13">
        <v>34000</v>
      </c>
      <c r="V599" s="13">
        <v>0</v>
      </c>
      <c r="W599" s="13">
        <v>-4700</v>
      </c>
      <c r="X599" s="13">
        <v>5900</v>
      </c>
      <c r="Y599" s="13">
        <v>59900</v>
      </c>
    </row>
    <row r="600" spans="2:25" x14ac:dyDescent="0.25">
      <c r="B600" s="2">
        <v>595</v>
      </c>
      <c r="C600" s="2">
        <v>2012</v>
      </c>
      <c r="D600" s="1">
        <v>22034</v>
      </c>
      <c r="E600" t="s">
        <v>1804</v>
      </c>
      <c r="F600" t="s">
        <v>1325</v>
      </c>
      <c r="G600" s="13">
        <v>29114100</v>
      </c>
      <c r="H600" s="13">
        <v>0</v>
      </c>
      <c r="I600" s="13">
        <v>0</v>
      </c>
      <c r="J600" s="13">
        <v>0</v>
      </c>
      <c r="K600" s="13">
        <v>0</v>
      </c>
      <c r="L600" s="13">
        <v>0</v>
      </c>
      <c r="M600" s="13">
        <v>0</v>
      </c>
      <c r="N600" s="13">
        <v>3700</v>
      </c>
      <c r="O600" s="13">
        <v>30800</v>
      </c>
      <c r="P600" s="13">
        <v>0</v>
      </c>
      <c r="Q600" s="13">
        <v>0</v>
      </c>
      <c r="R600" s="13">
        <v>103800</v>
      </c>
      <c r="S600" s="13">
        <v>138300</v>
      </c>
      <c r="T600" s="13">
        <v>3700</v>
      </c>
      <c r="U600" s="13">
        <v>30800</v>
      </c>
      <c r="V600" s="13">
        <v>0</v>
      </c>
      <c r="W600" s="13">
        <v>0</v>
      </c>
      <c r="X600" s="13">
        <v>103800</v>
      </c>
      <c r="Y600" s="13">
        <v>138300</v>
      </c>
    </row>
    <row r="601" spans="2:25" x14ac:dyDescent="0.25">
      <c r="B601" s="2">
        <v>596</v>
      </c>
      <c r="C601" s="2">
        <v>2012</v>
      </c>
      <c r="D601" s="1">
        <v>22036</v>
      </c>
      <c r="E601" t="s">
        <v>1805</v>
      </c>
      <c r="F601" t="s">
        <v>1325</v>
      </c>
      <c r="G601" s="13">
        <v>10756600</v>
      </c>
      <c r="H601" s="13">
        <v>0</v>
      </c>
      <c r="I601" s="13">
        <v>0</v>
      </c>
      <c r="J601" s="13">
        <v>0</v>
      </c>
      <c r="K601" s="13">
        <v>0</v>
      </c>
      <c r="L601" s="13">
        <v>0</v>
      </c>
      <c r="M601" s="13">
        <v>0</v>
      </c>
      <c r="N601" s="13">
        <v>0</v>
      </c>
      <c r="O601" s="13">
        <v>0</v>
      </c>
      <c r="P601" s="13">
        <v>0</v>
      </c>
      <c r="Q601" s="13">
        <v>-300</v>
      </c>
      <c r="R601" s="13">
        <v>40400</v>
      </c>
      <c r="S601" s="13">
        <v>40100</v>
      </c>
      <c r="T601" s="13">
        <v>0</v>
      </c>
      <c r="U601" s="13">
        <v>0</v>
      </c>
      <c r="V601" s="13">
        <v>0</v>
      </c>
      <c r="W601" s="13">
        <v>-300</v>
      </c>
      <c r="X601" s="13">
        <v>40400</v>
      </c>
      <c r="Y601" s="13">
        <v>40100</v>
      </c>
    </row>
    <row r="602" spans="2:25" x14ac:dyDescent="0.25">
      <c r="B602" s="2">
        <v>597</v>
      </c>
      <c r="C602" s="2">
        <v>2012</v>
      </c>
      <c r="D602" s="1">
        <v>22038</v>
      </c>
      <c r="E602" t="s">
        <v>1806</v>
      </c>
      <c r="F602" t="s">
        <v>1325</v>
      </c>
      <c r="G602" s="13">
        <v>19610800</v>
      </c>
      <c r="H602" s="13">
        <v>37000</v>
      </c>
      <c r="I602" s="13">
        <v>114200</v>
      </c>
      <c r="J602" s="13">
        <v>0</v>
      </c>
      <c r="K602" s="13">
        <v>0</v>
      </c>
      <c r="L602" s="13">
        <v>2600</v>
      </c>
      <c r="M602" s="13">
        <v>153800</v>
      </c>
      <c r="N602" s="13">
        <v>2800</v>
      </c>
      <c r="O602" s="13">
        <v>221700</v>
      </c>
      <c r="P602" s="13">
        <v>0</v>
      </c>
      <c r="Q602" s="13">
        <v>0</v>
      </c>
      <c r="R602" s="13">
        <v>63900</v>
      </c>
      <c r="S602" s="13">
        <v>288400</v>
      </c>
      <c r="T602" s="13">
        <v>39800</v>
      </c>
      <c r="U602" s="13">
        <v>335900</v>
      </c>
      <c r="V602" s="13">
        <v>0</v>
      </c>
      <c r="W602" s="13">
        <v>0</v>
      </c>
      <c r="X602" s="13">
        <v>66500</v>
      </c>
      <c r="Y602" s="13">
        <v>442200</v>
      </c>
    </row>
    <row r="603" spans="2:25" x14ac:dyDescent="0.25">
      <c r="B603" s="2">
        <v>598</v>
      </c>
      <c r="C603" s="2">
        <v>2012</v>
      </c>
      <c r="D603" s="1">
        <v>22040</v>
      </c>
      <c r="E603" t="s">
        <v>1807</v>
      </c>
      <c r="F603" t="s">
        <v>1325</v>
      </c>
      <c r="G603" s="13">
        <v>28157400</v>
      </c>
      <c r="H603" s="13">
        <v>300</v>
      </c>
      <c r="I603" s="13">
        <v>44900</v>
      </c>
      <c r="J603" s="13">
        <v>0</v>
      </c>
      <c r="K603" s="13">
        <v>0</v>
      </c>
      <c r="L603" s="13">
        <v>2400</v>
      </c>
      <c r="M603" s="13">
        <v>47600</v>
      </c>
      <c r="N603" s="13">
        <v>15100</v>
      </c>
      <c r="O603" s="13">
        <v>9400</v>
      </c>
      <c r="P603" s="13">
        <v>0</v>
      </c>
      <c r="Q603" s="13">
        <v>1100</v>
      </c>
      <c r="R603" s="13">
        <v>10700</v>
      </c>
      <c r="S603" s="13">
        <v>36300</v>
      </c>
      <c r="T603" s="13">
        <v>15400</v>
      </c>
      <c r="U603" s="13">
        <v>54300</v>
      </c>
      <c r="V603" s="13">
        <v>0</v>
      </c>
      <c r="W603" s="13">
        <v>1100</v>
      </c>
      <c r="X603" s="13">
        <v>13100</v>
      </c>
      <c r="Y603" s="13">
        <v>83900</v>
      </c>
    </row>
    <row r="604" spans="2:25" x14ac:dyDescent="0.25">
      <c r="B604" s="2">
        <v>599</v>
      </c>
      <c r="C604" s="2">
        <v>2012</v>
      </c>
      <c r="D604" s="1">
        <v>22042</v>
      </c>
      <c r="E604" t="s">
        <v>1808</v>
      </c>
      <c r="F604" t="s">
        <v>1325</v>
      </c>
      <c r="G604" s="13">
        <v>45840000</v>
      </c>
      <c r="H604" s="13">
        <v>0</v>
      </c>
      <c r="I604" s="13">
        <v>91700</v>
      </c>
      <c r="J604" s="13">
        <v>0</v>
      </c>
      <c r="K604" s="13">
        <v>0</v>
      </c>
      <c r="L604" s="13">
        <v>500</v>
      </c>
      <c r="M604" s="13">
        <v>92200</v>
      </c>
      <c r="N604" s="13">
        <v>7400</v>
      </c>
      <c r="O604" s="13">
        <v>2500</v>
      </c>
      <c r="P604" s="13">
        <v>0</v>
      </c>
      <c r="Q604" s="13">
        <v>100</v>
      </c>
      <c r="R604" s="13">
        <v>50500</v>
      </c>
      <c r="S604" s="13">
        <v>60500</v>
      </c>
      <c r="T604" s="13">
        <v>7400</v>
      </c>
      <c r="U604" s="13">
        <v>94200</v>
      </c>
      <c r="V604" s="13">
        <v>0</v>
      </c>
      <c r="W604" s="13">
        <v>100</v>
      </c>
      <c r="X604" s="13">
        <v>51000</v>
      </c>
      <c r="Y604" s="13">
        <v>152700</v>
      </c>
    </row>
    <row r="605" spans="2:25" x14ac:dyDescent="0.25">
      <c r="B605" s="2">
        <v>600</v>
      </c>
      <c r="C605" s="2">
        <v>2012</v>
      </c>
      <c r="D605" s="1">
        <v>22044</v>
      </c>
      <c r="E605" t="s">
        <v>1809</v>
      </c>
      <c r="F605" t="s">
        <v>1325</v>
      </c>
      <c r="G605" s="13">
        <v>40953700</v>
      </c>
      <c r="H605" s="13">
        <v>1900</v>
      </c>
      <c r="I605" s="13">
        <v>329600</v>
      </c>
      <c r="J605" s="13">
        <v>0</v>
      </c>
      <c r="K605" s="13">
        <v>0</v>
      </c>
      <c r="L605" s="13">
        <v>1500</v>
      </c>
      <c r="M605" s="13">
        <v>333000</v>
      </c>
      <c r="N605" s="13">
        <v>17700</v>
      </c>
      <c r="O605" s="13">
        <v>90900</v>
      </c>
      <c r="P605" s="13">
        <v>100</v>
      </c>
      <c r="Q605" s="13">
        <v>0</v>
      </c>
      <c r="R605" s="13">
        <v>33100</v>
      </c>
      <c r="S605" s="13">
        <v>141800</v>
      </c>
      <c r="T605" s="13">
        <v>19600</v>
      </c>
      <c r="U605" s="13">
        <v>420500</v>
      </c>
      <c r="V605" s="13">
        <v>100</v>
      </c>
      <c r="W605" s="13">
        <v>0</v>
      </c>
      <c r="X605" s="13">
        <v>34600</v>
      </c>
      <c r="Y605" s="13">
        <v>474800</v>
      </c>
    </row>
    <row r="606" spans="2:25" x14ac:dyDescent="0.25">
      <c r="B606" s="2">
        <v>601</v>
      </c>
      <c r="C606" s="2">
        <v>2012</v>
      </c>
      <c r="D606" s="1">
        <v>22046</v>
      </c>
      <c r="E606" t="s">
        <v>1810</v>
      </c>
      <c r="F606" t="s">
        <v>1325</v>
      </c>
      <c r="G606" s="13">
        <v>55330300</v>
      </c>
      <c r="H606" s="13">
        <v>6700</v>
      </c>
      <c r="I606" s="13">
        <v>97300</v>
      </c>
      <c r="J606" s="13">
        <v>0</v>
      </c>
      <c r="K606" s="13">
        <v>0</v>
      </c>
      <c r="L606" s="13">
        <v>18700</v>
      </c>
      <c r="M606" s="13">
        <v>122700</v>
      </c>
      <c r="N606" s="13">
        <v>32700</v>
      </c>
      <c r="O606" s="13">
        <v>108100</v>
      </c>
      <c r="P606" s="13">
        <v>0</v>
      </c>
      <c r="Q606" s="13">
        <v>-6500</v>
      </c>
      <c r="R606" s="13">
        <v>23400</v>
      </c>
      <c r="S606" s="13">
        <v>157700</v>
      </c>
      <c r="T606" s="13">
        <v>39400</v>
      </c>
      <c r="U606" s="13">
        <v>205400</v>
      </c>
      <c r="V606" s="13">
        <v>0</v>
      </c>
      <c r="W606" s="13">
        <v>-6500</v>
      </c>
      <c r="X606" s="13">
        <v>42100</v>
      </c>
      <c r="Y606" s="13">
        <v>280400</v>
      </c>
    </row>
    <row r="607" spans="2:25" x14ac:dyDescent="0.25">
      <c r="B607" s="2">
        <v>602</v>
      </c>
      <c r="C607" s="2">
        <v>2012</v>
      </c>
      <c r="D607" s="1">
        <v>22048</v>
      </c>
      <c r="E607" t="s">
        <v>1811</v>
      </c>
      <c r="F607" t="s">
        <v>1325</v>
      </c>
      <c r="G607" s="13">
        <v>20392000</v>
      </c>
      <c r="H607" s="13">
        <v>0</v>
      </c>
      <c r="I607" s="13">
        <v>0</v>
      </c>
      <c r="J607" s="13">
        <v>0</v>
      </c>
      <c r="K607" s="13">
        <v>0</v>
      </c>
      <c r="L607" s="13">
        <v>0</v>
      </c>
      <c r="M607" s="13">
        <v>0</v>
      </c>
      <c r="N607" s="13">
        <v>1000</v>
      </c>
      <c r="O607" s="13">
        <v>5900</v>
      </c>
      <c r="P607" s="13">
        <v>0</v>
      </c>
      <c r="Q607" s="13">
        <v>0</v>
      </c>
      <c r="R607" s="13">
        <v>29200</v>
      </c>
      <c r="S607" s="13">
        <v>36100</v>
      </c>
      <c r="T607" s="13">
        <v>1000</v>
      </c>
      <c r="U607" s="13">
        <v>5900</v>
      </c>
      <c r="V607" s="13">
        <v>0</v>
      </c>
      <c r="W607" s="13">
        <v>0</v>
      </c>
      <c r="X607" s="13">
        <v>29200</v>
      </c>
      <c r="Y607" s="13">
        <v>36100</v>
      </c>
    </row>
    <row r="608" spans="2:25" x14ac:dyDescent="0.25">
      <c r="B608" s="2">
        <v>603</v>
      </c>
      <c r="C608" s="2">
        <v>2012</v>
      </c>
      <c r="D608" s="1">
        <v>22050</v>
      </c>
      <c r="E608" t="s">
        <v>1812</v>
      </c>
      <c r="F608" t="s">
        <v>1325</v>
      </c>
      <c r="G608" s="13">
        <v>109970000</v>
      </c>
      <c r="H608" s="13">
        <v>13500</v>
      </c>
      <c r="I608" s="13">
        <v>6400</v>
      </c>
      <c r="J608" s="13">
        <v>0</v>
      </c>
      <c r="K608" s="13">
        <v>0</v>
      </c>
      <c r="L608" s="13">
        <v>100</v>
      </c>
      <c r="M608" s="13">
        <v>20000</v>
      </c>
      <c r="N608" s="13">
        <v>135200</v>
      </c>
      <c r="O608" s="13">
        <v>519600</v>
      </c>
      <c r="P608" s="13">
        <v>0</v>
      </c>
      <c r="Q608" s="13">
        <v>-11800</v>
      </c>
      <c r="R608" s="13">
        <v>525000</v>
      </c>
      <c r="S608" s="13">
        <v>1168000</v>
      </c>
      <c r="T608" s="13">
        <v>148700</v>
      </c>
      <c r="U608" s="13">
        <v>526000</v>
      </c>
      <c r="V608" s="13">
        <v>0</v>
      </c>
      <c r="W608" s="13">
        <v>-11800</v>
      </c>
      <c r="X608" s="13">
        <v>525100</v>
      </c>
      <c r="Y608" s="13">
        <v>1188000</v>
      </c>
    </row>
    <row r="609" spans="2:25" x14ac:dyDescent="0.25">
      <c r="B609" s="2">
        <v>604</v>
      </c>
      <c r="C609" s="2">
        <v>2012</v>
      </c>
      <c r="D609" s="1">
        <v>22052</v>
      </c>
      <c r="E609" t="s">
        <v>1813</v>
      </c>
      <c r="F609" t="s">
        <v>1325</v>
      </c>
      <c r="G609" s="13">
        <v>54264300</v>
      </c>
      <c r="H609" s="13">
        <v>100</v>
      </c>
      <c r="I609" s="13">
        <v>5900</v>
      </c>
      <c r="J609" s="13">
        <v>0</v>
      </c>
      <c r="K609" s="13">
        <v>0</v>
      </c>
      <c r="L609" s="13">
        <v>100</v>
      </c>
      <c r="M609" s="13">
        <v>6100</v>
      </c>
      <c r="N609" s="13">
        <v>16000</v>
      </c>
      <c r="O609" s="13">
        <v>169100</v>
      </c>
      <c r="P609" s="13">
        <v>0</v>
      </c>
      <c r="Q609" s="13">
        <v>0</v>
      </c>
      <c r="R609" s="13">
        <v>444200</v>
      </c>
      <c r="S609" s="13">
        <v>629300</v>
      </c>
      <c r="T609" s="13">
        <v>16100</v>
      </c>
      <c r="U609" s="13">
        <v>175000</v>
      </c>
      <c r="V609" s="13">
        <v>0</v>
      </c>
      <c r="W609" s="13">
        <v>0</v>
      </c>
      <c r="X609" s="13">
        <v>444300</v>
      </c>
      <c r="Y609" s="13">
        <v>635400</v>
      </c>
    </row>
    <row r="610" spans="2:25" x14ac:dyDescent="0.25">
      <c r="B610" s="2">
        <v>605</v>
      </c>
      <c r="C610" s="2">
        <v>2012</v>
      </c>
      <c r="D610" s="1">
        <v>22054</v>
      </c>
      <c r="E610" t="s">
        <v>1814</v>
      </c>
      <c r="F610" t="s">
        <v>1325</v>
      </c>
      <c r="G610" s="13">
        <v>57341100</v>
      </c>
      <c r="H610" s="13">
        <v>1900</v>
      </c>
      <c r="I610" s="13">
        <v>14700</v>
      </c>
      <c r="J610" s="13">
        <v>0</v>
      </c>
      <c r="K610" s="13">
        <v>0</v>
      </c>
      <c r="L610" s="13">
        <v>1000</v>
      </c>
      <c r="M610" s="13">
        <v>17600</v>
      </c>
      <c r="N610" s="13">
        <v>63200</v>
      </c>
      <c r="O610" s="13">
        <v>169600</v>
      </c>
      <c r="P610" s="13">
        <v>0</v>
      </c>
      <c r="Q610" s="13">
        <v>0</v>
      </c>
      <c r="R610" s="13">
        <v>37300</v>
      </c>
      <c r="S610" s="13">
        <v>270100</v>
      </c>
      <c r="T610" s="13">
        <v>65100</v>
      </c>
      <c r="U610" s="13">
        <v>184300</v>
      </c>
      <c r="V610" s="13">
        <v>0</v>
      </c>
      <c r="W610" s="13">
        <v>0</v>
      </c>
      <c r="X610" s="13">
        <v>38300</v>
      </c>
      <c r="Y610" s="13">
        <v>287700</v>
      </c>
    </row>
    <row r="611" spans="2:25" x14ac:dyDescent="0.25">
      <c r="B611" s="2">
        <v>606</v>
      </c>
      <c r="C611" s="2">
        <v>2012</v>
      </c>
      <c r="D611" s="1">
        <v>22056</v>
      </c>
      <c r="E611" t="s">
        <v>1815</v>
      </c>
      <c r="F611" t="s">
        <v>1325</v>
      </c>
      <c r="G611" s="13">
        <v>53108400</v>
      </c>
      <c r="H611" s="13">
        <v>6100</v>
      </c>
      <c r="I611" s="13">
        <v>72200</v>
      </c>
      <c r="J611" s="13">
        <v>0</v>
      </c>
      <c r="K611" s="13">
        <v>0</v>
      </c>
      <c r="L611" s="13">
        <v>6600</v>
      </c>
      <c r="M611" s="13">
        <v>84900</v>
      </c>
      <c r="N611" s="13">
        <v>144000</v>
      </c>
      <c r="O611" s="13">
        <v>284300</v>
      </c>
      <c r="P611" s="13">
        <v>0</v>
      </c>
      <c r="Q611" s="13">
        <v>0</v>
      </c>
      <c r="R611" s="13">
        <v>133100</v>
      </c>
      <c r="S611" s="13">
        <v>561400</v>
      </c>
      <c r="T611" s="13">
        <v>150100</v>
      </c>
      <c r="U611" s="13">
        <v>356500</v>
      </c>
      <c r="V611" s="13">
        <v>0</v>
      </c>
      <c r="W611" s="13">
        <v>0</v>
      </c>
      <c r="X611" s="13">
        <v>139700</v>
      </c>
      <c r="Y611" s="13">
        <v>646300</v>
      </c>
    </row>
    <row r="612" spans="2:25" x14ac:dyDescent="0.25">
      <c r="B612" s="2">
        <v>607</v>
      </c>
      <c r="C612" s="2">
        <v>2012</v>
      </c>
      <c r="D612" s="1">
        <v>22058</v>
      </c>
      <c r="E612" t="s">
        <v>1816</v>
      </c>
      <c r="F612" t="s">
        <v>1325</v>
      </c>
      <c r="G612" s="13">
        <v>45454500</v>
      </c>
      <c r="H612" s="13">
        <v>1600</v>
      </c>
      <c r="I612" s="13">
        <v>110400</v>
      </c>
      <c r="J612" s="13">
        <v>0</v>
      </c>
      <c r="K612" s="13">
        <v>0</v>
      </c>
      <c r="L612" s="13">
        <v>100</v>
      </c>
      <c r="M612" s="13">
        <v>112100</v>
      </c>
      <c r="N612" s="13">
        <v>36400</v>
      </c>
      <c r="O612" s="13">
        <v>154600</v>
      </c>
      <c r="P612" s="13">
        <v>0</v>
      </c>
      <c r="Q612" s="13">
        <v>20300</v>
      </c>
      <c r="R612" s="13">
        <v>249400</v>
      </c>
      <c r="S612" s="13">
        <v>460700</v>
      </c>
      <c r="T612" s="13">
        <v>38000</v>
      </c>
      <c r="U612" s="13">
        <v>265000</v>
      </c>
      <c r="V612" s="13">
        <v>0</v>
      </c>
      <c r="W612" s="13">
        <v>20300</v>
      </c>
      <c r="X612" s="13">
        <v>249500</v>
      </c>
      <c r="Y612" s="13">
        <v>572800</v>
      </c>
    </row>
    <row r="613" spans="2:25" x14ac:dyDescent="0.25">
      <c r="B613" s="2">
        <v>608</v>
      </c>
      <c r="C613" s="2">
        <v>2012</v>
      </c>
      <c r="D613" s="1">
        <v>22060</v>
      </c>
      <c r="E613" t="s">
        <v>1817</v>
      </c>
      <c r="F613" t="s">
        <v>1325</v>
      </c>
      <c r="G613" s="13">
        <v>24464200</v>
      </c>
      <c r="H613" s="13">
        <v>300</v>
      </c>
      <c r="I613" s="13">
        <v>0</v>
      </c>
      <c r="J613" s="13">
        <v>0</v>
      </c>
      <c r="K613" s="13">
        <v>-400</v>
      </c>
      <c r="L613" s="13">
        <v>100</v>
      </c>
      <c r="M613" s="13">
        <v>0</v>
      </c>
      <c r="N613" s="13">
        <v>1900</v>
      </c>
      <c r="O613" s="13">
        <v>52000</v>
      </c>
      <c r="P613" s="13">
        <v>0</v>
      </c>
      <c r="Q613" s="13">
        <v>-19700</v>
      </c>
      <c r="R613" s="13">
        <v>250000</v>
      </c>
      <c r="S613" s="13">
        <v>284200</v>
      </c>
      <c r="T613" s="13">
        <v>2200</v>
      </c>
      <c r="U613" s="13">
        <v>52000</v>
      </c>
      <c r="V613" s="13">
        <v>0</v>
      </c>
      <c r="W613" s="13">
        <v>-20100</v>
      </c>
      <c r="X613" s="13">
        <v>250100</v>
      </c>
      <c r="Y613" s="13">
        <v>284200</v>
      </c>
    </row>
    <row r="614" spans="2:25" x14ac:dyDescent="0.25">
      <c r="B614" s="2">
        <v>609</v>
      </c>
      <c r="C614" s="2">
        <v>2012</v>
      </c>
      <c r="D614" s="1">
        <v>22062</v>
      </c>
      <c r="E614" t="s">
        <v>1818</v>
      </c>
      <c r="F614" t="s">
        <v>1325</v>
      </c>
      <c r="G614" s="13">
        <v>23398300</v>
      </c>
      <c r="H614" s="13">
        <v>0</v>
      </c>
      <c r="I614" s="13">
        <v>0</v>
      </c>
      <c r="J614" s="13">
        <v>0</v>
      </c>
      <c r="K614" s="13">
        <v>0</v>
      </c>
      <c r="L614" s="13">
        <v>0</v>
      </c>
      <c r="M614" s="13">
        <v>0</v>
      </c>
      <c r="N614" s="13">
        <v>8300</v>
      </c>
      <c r="O614" s="13">
        <v>0</v>
      </c>
      <c r="P614" s="13">
        <v>0</v>
      </c>
      <c r="Q614" s="13">
        <v>0</v>
      </c>
      <c r="R614" s="13">
        <v>45500</v>
      </c>
      <c r="S614" s="13">
        <v>53800</v>
      </c>
      <c r="T614" s="13">
        <v>8300</v>
      </c>
      <c r="U614" s="13">
        <v>0</v>
      </c>
      <c r="V614" s="13">
        <v>0</v>
      </c>
      <c r="W614" s="13">
        <v>0</v>
      </c>
      <c r="X614" s="13">
        <v>45500</v>
      </c>
      <c r="Y614" s="13">
        <v>53800</v>
      </c>
    </row>
    <row r="615" spans="2:25" x14ac:dyDescent="0.25">
      <c r="B615" s="2">
        <v>610</v>
      </c>
      <c r="C615" s="2">
        <v>2012</v>
      </c>
      <c r="D615" s="1">
        <v>22064</v>
      </c>
      <c r="E615" t="s">
        <v>1819</v>
      </c>
      <c r="F615" t="s">
        <v>1325</v>
      </c>
      <c r="G615" s="13">
        <v>13239000</v>
      </c>
      <c r="H615" s="13">
        <v>0</v>
      </c>
      <c r="I615" s="13">
        <v>0</v>
      </c>
      <c r="J615" s="13">
        <v>0</v>
      </c>
      <c r="K615" s="13">
        <v>0</v>
      </c>
      <c r="L615" s="13">
        <v>0</v>
      </c>
      <c r="M615" s="13">
        <v>0</v>
      </c>
      <c r="N615" s="13">
        <v>7300</v>
      </c>
      <c r="O615" s="13">
        <v>15800</v>
      </c>
      <c r="P615" s="13">
        <v>0</v>
      </c>
      <c r="Q615" s="13">
        <v>26200</v>
      </c>
      <c r="R615" s="13">
        <v>9300</v>
      </c>
      <c r="S615" s="13">
        <v>58600</v>
      </c>
      <c r="T615" s="13">
        <v>7300</v>
      </c>
      <c r="U615" s="13">
        <v>15800</v>
      </c>
      <c r="V615" s="13">
        <v>0</v>
      </c>
      <c r="W615" s="13">
        <v>26200</v>
      </c>
      <c r="X615" s="13">
        <v>9300</v>
      </c>
      <c r="Y615" s="13">
        <v>58600</v>
      </c>
    </row>
    <row r="616" spans="2:25" x14ac:dyDescent="0.25">
      <c r="B616" s="2">
        <v>611</v>
      </c>
      <c r="C616" s="2">
        <v>2012</v>
      </c>
      <c r="D616" s="1">
        <v>22066</v>
      </c>
      <c r="E616" t="s">
        <v>1820</v>
      </c>
      <c r="F616" t="s">
        <v>1325</v>
      </c>
      <c r="G616" s="13">
        <v>30648200</v>
      </c>
      <c r="H616" s="13">
        <v>0</v>
      </c>
      <c r="I616" s="13">
        <v>0</v>
      </c>
      <c r="J616" s="13">
        <v>0</v>
      </c>
      <c r="K616" s="13">
        <v>0</v>
      </c>
      <c r="L616" s="13">
        <v>0</v>
      </c>
      <c r="M616" s="13">
        <v>0</v>
      </c>
      <c r="N616" s="13">
        <v>14300</v>
      </c>
      <c r="O616" s="13">
        <v>8800</v>
      </c>
      <c r="P616" s="13">
        <v>0</v>
      </c>
      <c r="Q616" s="13">
        <v>69500</v>
      </c>
      <c r="R616" s="13">
        <v>712200</v>
      </c>
      <c r="S616" s="13">
        <v>804800</v>
      </c>
      <c r="T616" s="13">
        <v>14300</v>
      </c>
      <c r="U616" s="13">
        <v>8800</v>
      </c>
      <c r="V616" s="13">
        <v>0</v>
      </c>
      <c r="W616" s="13">
        <v>69500</v>
      </c>
      <c r="X616" s="13">
        <v>712200</v>
      </c>
      <c r="Y616" s="13">
        <v>804800</v>
      </c>
    </row>
    <row r="617" spans="2:25" x14ac:dyDescent="0.25">
      <c r="B617" s="2">
        <v>612</v>
      </c>
      <c r="C617" s="2">
        <v>2012</v>
      </c>
      <c r="D617" s="1">
        <v>22106</v>
      </c>
      <c r="E617" t="s">
        <v>1821</v>
      </c>
      <c r="F617" t="s">
        <v>1343</v>
      </c>
      <c r="G617" s="13">
        <v>21789200</v>
      </c>
      <c r="H617" s="13">
        <v>0</v>
      </c>
      <c r="I617" s="13">
        <v>0</v>
      </c>
      <c r="J617" s="13">
        <v>0</v>
      </c>
      <c r="K617" s="13">
        <v>0</v>
      </c>
      <c r="L617" s="13">
        <v>0</v>
      </c>
      <c r="M617" s="13">
        <v>0</v>
      </c>
      <c r="N617" s="13">
        <v>64500</v>
      </c>
      <c r="O617" s="13">
        <v>800</v>
      </c>
      <c r="P617" s="13">
        <v>0</v>
      </c>
      <c r="Q617" s="13">
        <v>0</v>
      </c>
      <c r="R617" s="13">
        <v>3800</v>
      </c>
      <c r="S617" s="13">
        <v>69100</v>
      </c>
      <c r="T617" s="13">
        <v>64500</v>
      </c>
      <c r="U617" s="13">
        <v>800</v>
      </c>
      <c r="V617" s="13">
        <v>0</v>
      </c>
      <c r="W617" s="13">
        <v>0</v>
      </c>
      <c r="X617" s="13">
        <v>3800</v>
      </c>
      <c r="Y617" s="13">
        <v>69100</v>
      </c>
    </row>
    <row r="618" spans="2:25" x14ac:dyDescent="0.25">
      <c r="B618" s="2">
        <v>613</v>
      </c>
      <c r="C618" s="2">
        <v>2012</v>
      </c>
      <c r="D618" s="1">
        <v>22107</v>
      </c>
      <c r="E618" t="s">
        <v>1790</v>
      </c>
      <c r="F618" t="s">
        <v>1343</v>
      </c>
      <c r="G618" s="13">
        <v>28642500</v>
      </c>
      <c r="H618" s="13">
        <v>0</v>
      </c>
      <c r="I618" s="13">
        <v>0</v>
      </c>
      <c r="J618" s="13">
        <v>0</v>
      </c>
      <c r="K618" s="13">
        <v>0</v>
      </c>
      <c r="L618" s="13">
        <v>0</v>
      </c>
      <c r="M618" s="13">
        <v>0</v>
      </c>
      <c r="N618" s="13">
        <v>300500</v>
      </c>
      <c r="O618" s="13">
        <v>338500</v>
      </c>
      <c r="P618" s="13">
        <v>0</v>
      </c>
      <c r="Q618" s="13">
        <v>6700</v>
      </c>
      <c r="R618" s="13">
        <v>26700</v>
      </c>
      <c r="S618" s="13">
        <v>672400</v>
      </c>
      <c r="T618" s="13">
        <v>300500</v>
      </c>
      <c r="U618" s="13">
        <v>338500</v>
      </c>
      <c r="V618" s="13">
        <v>0</v>
      </c>
      <c r="W618" s="13">
        <v>6700</v>
      </c>
      <c r="X618" s="13">
        <v>26700</v>
      </c>
      <c r="Y618" s="13">
        <v>672400</v>
      </c>
    </row>
    <row r="619" spans="2:25" x14ac:dyDescent="0.25">
      <c r="B619" s="2">
        <v>614</v>
      </c>
      <c r="C619" s="2">
        <v>2012</v>
      </c>
      <c r="D619" s="1">
        <v>22108</v>
      </c>
      <c r="E619" t="s">
        <v>1822</v>
      </c>
      <c r="F619" t="s">
        <v>1343</v>
      </c>
      <c r="G619" s="13">
        <v>15554000</v>
      </c>
      <c r="H619" s="13">
        <v>0</v>
      </c>
      <c r="I619" s="13">
        <v>0</v>
      </c>
      <c r="J619" s="13">
        <v>0</v>
      </c>
      <c r="K619" s="13">
        <v>0</v>
      </c>
      <c r="L619" s="13">
        <v>0</v>
      </c>
      <c r="M619" s="13">
        <v>0</v>
      </c>
      <c r="N619" s="13">
        <v>47200</v>
      </c>
      <c r="O619" s="13">
        <v>69200</v>
      </c>
      <c r="P619" s="13">
        <v>0</v>
      </c>
      <c r="Q619" s="13">
        <v>0</v>
      </c>
      <c r="R619" s="13">
        <v>0</v>
      </c>
      <c r="S619" s="13">
        <v>116400</v>
      </c>
      <c r="T619" s="13">
        <v>47200</v>
      </c>
      <c r="U619" s="13">
        <v>69200</v>
      </c>
      <c r="V619" s="13">
        <v>0</v>
      </c>
      <c r="W619" s="13">
        <v>0</v>
      </c>
      <c r="X619" s="13">
        <v>0</v>
      </c>
      <c r="Y619" s="13">
        <v>116400</v>
      </c>
    </row>
    <row r="620" spans="2:25" x14ac:dyDescent="0.25">
      <c r="B620" s="2">
        <v>615</v>
      </c>
      <c r="C620" s="2">
        <v>2012</v>
      </c>
      <c r="D620" s="1">
        <v>22111</v>
      </c>
      <c r="E620" t="s">
        <v>1792</v>
      </c>
      <c r="F620" t="s">
        <v>1343</v>
      </c>
      <c r="G620" s="13">
        <v>79123200</v>
      </c>
      <c r="H620" s="13">
        <v>22100</v>
      </c>
      <c r="I620" s="13">
        <v>18100</v>
      </c>
      <c r="J620" s="13">
        <v>0</v>
      </c>
      <c r="K620" s="13">
        <v>0</v>
      </c>
      <c r="L620" s="13">
        <v>4000</v>
      </c>
      <c r="M620" s="13">
        <v>44200</v>
      </c>
      <c r="N620" s="13">
        <v>261100</v>
      </c>
      <c r="O620" s="13">
        <v>34360500</v>
      </c>
      <c r="P620" s="13">
        <v>27700</v>
      </c>
      <c r="Q620" s="13">
        <v>0</v>
      </c>
      <c r="R620" s="13">
        <v>106700</v>
      </c>
      <c r="S620" s="13">
        <v>34756000</v>
      </c>
      <c r="T620" s="13">
        <v>283200</v>
      </c>
      <c r="U620" s="13">
        <v>34378600</v>
      </c>
      <c r="V620" s="13">
        <v>27700</v>
      </c>
      <c r="W620" s="13">
        <v>0</v>
      </c>
      <c r="X620" s="13">
        <v>110700</v>
      </c>
      <c r="Y620" s="13">
        <v>34800200</v>
      </c>
    </row>
    <row r="621" spans="2:25" x14ac:dyDescent="0.25">
      <c r="B621" s="2">
        <v>616</v>
      </c>
      <c r="C621" s="2">
        <v>2012</v>
      </c>
      <c r="D621" s="1">
        <v>22116</v>
      </c>
      <c r="E621" t="s">
        <v>1823</v>
      </c>
      <c r="F621" t="s">
        <v>1343</v>
      </c>
      <c r="G621" s="13">
        <v>51556500</v>
      </c>
      <c r="H621" s="13">
        <v>0</v>
      </c>
      <c r="I621" s="13">
        <v>0</v>
      </c>
      <c r="J621" s="13">
        <v>0</v>
      </c>
      <c r="K621" s="13">
        <v>0</v>
      </c>
      <c r="L621" s="13">
        <v>0</v>
      </c>
      <c r="M621" s="13">
        <v>0</v>
      </c>
      <c r="N621" s="13">
        <v>256400</v>
      </c>
      <c r="O621" s="13">
        <v>157000</v>
      </c>
      <c r="P621" s="13">
        <v>0</v>
      </c>
      <c r="Q621" s="13">
        <v>-135800</v>
      </c>
      <c r="R621" s="13">
        <v>134800</v>
      </c>
      <c r="S621" s="13">
        <v>412400</v>
      </c>
      <c r="T621" s="13">
        <v>256400</v>
      </c>
      <c r="U621" s="13">
        <v>157000</v>
      </c>
      <c r="V621" s="13">
        <v>0</v>
      </c>
      <c r="W621" s="13">
        <v>-135800</v>
      </c>
      <c r="X621" s="13">
        <v>134800</v>
      </c>
      <c r="Y621" s="13">
        <v>412400</v>
      </c>
    </row>
    <row r="622" spans="2:25" x14ac:dyDescent="0.25">
      <c r="B622" s="2">
        <v>617</v>
      </c>
      <c r="C622" s="2">
        <v>2012</v>
      </c>
      <c r="D622" s="1">
        <v>22136</v>
      </c>
      <c r="E622" t="s">
        <v>1798</v>
      </c>
      <c r="F622" t="s">
        <v>1343</v>
      </c>
      <c r="G622" s="13">
        <v>49360300</v>
      </c>
      <c r="H622" s="13">
        <v>2300</v>
      </c>
      <c r="I622" s="13">
        <v>0</v>
      </c>
      <c r="J622" s="13">
        <v>0</v>
      </c>
      <c r="K622" s="13">
        <v>0</v>
      </c>
      <c r="L622" s="13">
        <v>100</v>
      </c>
      <c r="M622" s="13">
        <v>2400</v>
      </c>
      <c r="N622" s="13">
        <v>360600</v>
      </c>
      <c r="O622" s="13">
        <v>927200</v>
      </c>
      <c r="P622" s="13">
        <v>0</v>
      </c>
      <c r="Q622" s="13">
        <v>0</v>
      </c>
      <c r="R622" s="13">
        <v>90000</v>
      </c>
      <c r="S622" s="13">
        <v>1377800</v>
      </c>
      <c r="T622" s="13">
        <v>362900</v>
      </c>
      <c r="U622" s="13">
        <v>927200</v>
      </c>
      <c r="V622" s="13">
        <v>0</v>
      </c>
      <c r="W622" s="13">
        <v>0</v>
      </c>
      <c r="X622" s="13">
        <v>90100</v>
      </c>
      <c r="Y622" s="13">
        <v>1380200</v>
      </c>
    </row>
    <row r="623" spans="2:25" x14ac:dyDescent="0.25">
      <c r="B623" s="2">
        <v>618</v>
      </c>
      <c r="C623" s="2">
        <v>2012</v>
      </c>
      <c r="D623" s="1">
        <v>22147</v>
      </c>
      <c r="E623" t="s">
        <v>1824</v>
      </c>
      <c r="F623" t="s">
        <v>1343</v>
      </c>
      <c r="G623" s="13">
        <v>25672700</v>
      </c>
      <c r="H623" s="13">
        <v>0</v>
      </c>
      <c r="I623" s="13">
        <v>0</v>
      </c>
      <c r="J623" s="13">
        <v>0</v>
      </c>
      <c r="K623" s="13">
        <v>0</v>
      </c>
      <c r="L623" s="13">
        <v>0</v>
      </c>
      <c r="M623" s="13">
        <v>0</v>
      </c>
      <c r="N623" s="13">
        <v>148100</v>
      </c>
      <c r="O623" s="13">
        <v>32400</v>
      </c>
      <c r="P623" s="13">
        <v>0</v>
      </c>
      <c r="Q623" s="13">
        <v>0</v>
      </c>
      <c r="R623" s="13">
        <v>64100</v>
      </c>
      <c r="S623" s="13">
        <v>244600</v>
      </c>
      <c r="T623" s="13">
        <v>148100</v>
      </c>
      <c r="U623" s="13">
        <v>32400</v>
      </c>
      <c r="V623" s="13">
        <v>0</v>
      </c>
      <c r="W623" s="13">
        <v>0</v>
      </c>
      <c r="X623" s="13">
        <v>64100</v>
      </c>
      <c r="Y623" s="13">
        <v>244600</v>
      </c>
    </row>
    <row r="624" spans="2:25" x14ac:dyDescent="0.25">
      <c r="B624" s="2">
        <v>619</v>
      </c>
      <c r="C624" s="2">
        <v>2012</v>
      </c>
      <c r="D624" s="1">
        <v>22151</v>
      </c>
      <c r="E624" t="s">
        <v>1825</v>
      </c>
      <c r="F624" t="s">
        <v>1343</v>
      </c>
      <c r="G624" s="13">
        <v>26037100</v>
      </c>
      <c r="H624" s="13">
        <v>17500</v>
      </c>
      <c r="I624" s="13">
        <v>175300</v>
      </c>
      <c r="J624" s="13">
        <v>0</v>
      </c>
      <c r="K624" s="13">
        <v>0</v>
      </c>
      <c r="L624" s="13">
        <v>21500</v>
      </c>
      <c r="M624" s="13">
        <v>214300</v>
      </c>
      <c r="N624" s="13">
        <v>101700</v>
      </c>
      <c r="O624" s="13">
        <v>209600</v>
      </c>
      <c r="P624" s="13">
        <v>0</v>
      </c>
      <c r="Q624" s="13">
        <v>-16100</v>
      </c>
      <c r="R624" s="13">
        <v>48200</v>
      </c>
      <c r="S624" s="13">
        <v>343400</v>
      </c>
      <c r="T624" s="13">
        <v>119200</v>
      </c>
      <c r="U624" s="13">
        <v>384900</v>
      </c>
      <c r="V624" s="13">
        <v>0</v>
      </c>
      <c r="W624" s="13">
        <v>-16100</v>
      </c>
      <c r="X624" s="13">
        <v>69700</v>
      </c>
      <c r="Y624" s="13">
        <v>557700</v>
      </c>
    </row>
    <row r="625" spans="2:25" x14ac:dyDescent="0.25">
      <c r="B625" s="2">
        <v>620</v>
      </c>
      <c r="C625" s="2">
        <v>2012</v>
      </c>
      <c r="D625" s="1">
        <v>22152</v>
      </c>
      <c r="E625" t="s">
        <v>1806</v>
      </c>
      <c r="F625" t="s">
        <v>1343</v>
      </c>
      <c r="G625" s="13">
        <v>6783700</v>
      </c>
      <c r="H625" s="13">
        <v>0</v>
      </c>
      <c r="I625" s="13">
        <v>0</v>
      </c>
      <c r="J625" s="13">
        <v>0</v>
      </c>
      <c r="K625" s="13">
        <v>0</v>
      </c>
      <c r="L625" s="13">
        <v>0</v>
      </c>
      <c r="M625" s="13">
        <v>0</v>
      </c>
      <c r="N625" s="13">
        <v>66800</v>
      </c>
      <c r="O625" s="13">
        <v>48100</v>
      </c>
      <c r="P625" s="13">
        <v>0</v>
      </c>
      <c r="Q625" s="13">
        <v>0</v>
      </c>
      <c r="R625" s="13">
        <v>10000</v>
      </c>
      <c r="S625" s="13">
        <v>124900</v>
      </c>
      <c r="T625" s="13">
        <v>66800</v>
      </c>
      <c r="U625" s="13">
        <v>48100</v>
      </c>
      <c r="V625" s="13">
        <v>0</v>
      </c>
      <c r="W625" s="13">
        <v>0</v>
      </c>
      <c r="X625" s="13">
        <v>10000</v>
      </c>
      <c r="Y625" s="13">
        <v>124900</v>
      </c>
    </row>
    <row r="626" spans="2:25" x14ac:dyDescent="0.25">
      <c r="B626" s="2">
        <v>621</v>
      </c>
      <c r="C626" s="2">
        <v>2012</v>
      </c>
      <c r="D626" s="1">
        <v>22153</v>
      </c>
      <c r="E626" t="s">
        <v>1808</v>
      </c>
      <c r="F626" t="s">
        <v>1343</v>
      </c>
      <c r="G626" s="13">
        <v>62761000</v>
      </c>
      <c r="H626" s="13">
        <v>147900</v>
      </c>
      <c r="I626" s="13">
        <v>775400</v>
      </c>
      <c r="J626" s="13">
        <v>0</v>
      </c>
      <c r="K626" s="13">
        <v>0</v>
      </c>
      <c r="L626" s="13">
        <v>41300</v>
      </c>
      <c r="M626" s="13">
        <v>964600</v>
      </c>
      <c r="N626" s="13">
        <v>765900</v>
      </c>
      <c r="O626" s="13">
        <v>288400</v>
      </c>
      <c r="P626" s="13">
        <v>0</v>
      </c>
      <c r="Q626" s="13">
        <v>4400</v>
      </c>
      <c r="R626" s="13">
        <v>162700</v>
      </c>
      <c r="S626" s="13">
        <v>1221400</v>
      </c>
      <c r="T626" s="13">
        <v>913800</v>
      </c>
      <c r="U626" s="13">
        <v>1063800</v>
      </c>
      <c r="V626" s="13">
        <v>0</v>
      </c>
      <c r="W626" s="13">
        <v>4400</v>
      </c>
      <c r="X626" s="13">
        <v>204000</v>
      </c>
      <c r="Y626" s="13">
        <v>2186000</v>
      </c>
    </row>
    <row r="627" spans="2:25" x14ac:dyDescent="0.25">
      <c r="B627" s="2">
        <v>622</v>
      </c>
      <c r="C627" s="2">
        <v>2012</v>
      </c>
      <c r="D627" s="1">
        <v>22171</v>
      </c>
      <c r="E627" t="s">
        <v>1811</v>
      </c>
      <c r="F627" t="s">
        <v>1343</v>
      </c>
      <c r="G627" s="13">
        <v>8130900</v>
      </c>
      <c r="H627" s="13">
        <v>0</v>
      </c>
      <c r="I627" s="13">
        <v>0</v>
      </c>
      <c r="J627" s="13">
        <v>0</v>
      </c>
      <c r="K627" s="13">
        <v>0</v>
      </c>
      <c r="L627" s="13">
        <v>200</v>
      </c>
      <c r="M627" s="13">
        <v>200</v>
      </c>
      <c r="N627" s="13">
        <v>45700</v>
      </c>
      <c r="O627" s="13">
        <v>120900</v>
      </c>
      <c r="P627" s="13">
        <v>0</v>
      </c>
      <c r="Q627" s="13">
        <v>-27100</v>
      </c>
      <c r="R627" s="13">
        <v>25000</v>
      </c>
      <c r="S627" s="13">
        <v>164500</v>
      </c>
      <c r="T627" s="13">
        <v>45700</v>
      </c>
      <c r="U627" s="13">
        <v>120900</v>
      </c>
      <c r="V627" s="13">
        <v>0</v>
      </c>
      <c r="W627" s="13">
        <v>-27100</v>
      </c>
      <c r="X627" s="13">
        <v>25200</v>
      </c>
      <c r="Y627" s="13">
        <v>164700</v>
      </c>
    </row>
    <row r="628" spans="2:25" x14ac:dyDescent="0.25">
      <c r="B628" s="2">
        <v>623</v>
      </c>
      <c r="C628" s="2">
        <v>2012</v>
      </c>
      <c r="D628" s="1">
        <v>22172</v>
      </c>
      <c r="E628" t="s">
        <v>1813</v>
      </c>
      <c r="F628" t="s">
        <v>1343</v>
      </c>
      <c r="G628" s="13">
        <v>33641700</v>
      </c>
      <c r="H628" s="13">
        <v>0</v>
      </c>
      <c r="I628" s="13">
        <v>0</v>
      </c>
      <c r="J628" s="13">
        <v>0</v>
      </c>
      <c r="K628" s="13">
        <v>0</v>
      </c>
      <c r="L628" s="13">
        <v>0</v>
      </c>
      <c r="M628" s="13">
        <v>0</v>
      </c>
      <c r="N628" s="13">
        <v>51300</v>
      </c>
      <c r="O628" s="13">
        <v>92100</v>
      </c>
      <c r="P628" s="13">
        <v>0</v>
      </c>
      <c r="Q628" s="13">
        <v>0</v>
      </c>
      <c r="R628" s="13">
        <v>48400</v>
      </c>
      <c r="S628" s="13">
        <v>191800</v>
      </c>
      <c r="T628" s="13">
        <v>51300</v>
      </c>
      <c r="U628" s="13">
        <v>92100</v>
      </c>
      <c r="V628" s="13">
        <v>0</v>
      </c>
      <c r="W628" s="13">
        <v>0</v>
      </c>
      <c r="X628" s="13">
        <v>48400</v>
      </c>
      <c r="Y628" s="13">
        <v>191800</v>
      </c>
    </row>
    <row r="629" spans="2:25" x14ac:dyDescent="0.25">
      <c r="B629" s="2">
        <v>624</v>
      </c>
      <c r="C629" s="2">
        <v>2012</v>
      </c>
      <c r="D629" s="1">
        <v>22186</v>
      </c>
      <c r="E629" t="s">
        <v>1826</v>
      </c>
      <c r="F629" t="s">
        <v>1343</v>
      </c>
      <c r="G629" s="13">
        <v>14917000</v>
      </c>
      <c r="H629" s="13">
        <v>0</v>
      </c>
      <c r="I629" s="13">
        <v>0</v>
      </c>
      <c r="J629" s="13">
        <v>0</v>
      </c>
      <c r="K629" s="13">
        <v>0</v>
      </c>
      <c r="L629" s="13">
        <v>0</v>
      </c>
      <c r="M629" s="13">
        <v>0</v>
      </c>
      <c r="N629" s="13">
        <v>69300</v>
      </c>
      <c r="O629" s="13">
        <v>77700</v>
      </c>
      <c r="P629" s="13">
        <v>0</v>
      </c>
      <c r="Q629" s="13">
        <v>-7700</v>
      </c>
      <c r="R629" s="13">
        <v>307000</v>
      </c>
      <c r="S629" s="13">
        <v>446300</v>
      </c>
      <c r="T629" s="13">
        <v>69300</v>
      </c>
      <c r="U629" s="13">
        <v>77700</v>
      </c>
      <c r="V629" s="13">
        <v>0</v>
      </c>
      <c r="W629" s="13">
        <v>-7700</v>
      </c>
      <c r="X629" s="13">
        <v>307000</v>
      </c>
      <c r="Y629" s="13">
        <v>446300</v>
      </c>
    </row>
    <row r="630" spans="2:25" x14ac:dyDescent="0.25">
      <c r="B630" s="2">
        <v>625</v>
      </c>
      <c r="C630" s="2">
        <v>2012</v>
      </c>
      <c r="D630" s="1">
        <v>22191</v>
      </c>
      <c r="E630" t="s">
        <v>1819</v>
      </c>
      <c r="F630" t="s">
        <v>1343</v>
      </c>
      <c r="G630" s="13">
        <v>3883500</v>
      </c>
      <c r="H630" s="13">
        <v>0</v>
      </c>
      <c r="I630" s="13">
        <v>0</v>
      </c>
      <c r="J630" s="13">
        <v>0</v>
      </c>
      <c r="K630" s="13">
        <v>0</v>
      </c>
      <c r="L630" s="13">
        <v>0</v>
      </c>
      <c r="M630" s="13">
        <v>0</v>
      </c>
      <c r="N630" s="13">
        <v>8700</v>
      </c>
      <c r="O630" s="13">
        <v>1200</v>
      </c>
      <c r="P630" s="13">
        <v>0</v>
      </c>
      <c r="Q630" s="13">
        <v>0</v>
      </c>
      <c r="R630" s="13">
        <v>0</v>
      </c>
      <c r="S630" s="13">
        <v>9900</v>
      </c>
      <c r="T630" s="13">
        <v>8700</v>
      </c>
      <c r="U630" s="13">
        <v>1200</v>
      </c>
      <c r="V630" s="13">
        <v>0</v>
      </c>
      <c r="W630" s="13">
        <v>0</v>
      </c>
      <c r="X630" s="13">
        <v>0</v>
      </c>
      <c r="Y630" s="13">
        <v>9900</v>
      </c>
    </row>
    <row r="631" spans="2:25" x14ac:dyDescent="0.25">
      <c r="B631" s="2">
        <v>626</v>
      </c>
      <c r="C631" s="2">
        <v>2012</v>
      </c>
      <c r="D631" s="1">
        <v>22206</v>
      </c>
      <c r="E631" t="s">
        <v>1791</v>
      </c>
      <c r="F631" t="s">
        <v>1344</v>
      </c>
      <c r="G631" s="13">
        <v>114253200</v>
      </c>
      <c r="H631" s="13">
        <v>138100</v>
      </c>
      <c r="I631" s="13">
        <v>2670400</v>
      </c>
      <c r="J631" s="13">
        <v>0</v>
      </c>
      <c r="K631" s="13">
        <v>0</v>
      </c>
      <c r="L631" s="13">
        <v>18400</v>
      </c>
      <c r="M631" s="13">
        <v>2826900</v>
      </c>
      <c r="N631" s="13">
        <v>1691900</v>
      </c>
      <c r="O631" s="13">
        <v>389200</v>
      </c>
      <c r="P631" s="13">
        <v>5200</v>
      </c>
      <c r="Q631" s="13">
        <v>-3100</v>
      </c>
      <c r="R631" s="13">
        <v>614000</v>
      </c>
      <c r="S631" s="13">
        <v>2697200</v>
      </c>
      <c r="T631" s="13">
        <v>1830000</v>
      </c>
      <c r="U631" s="13">
        <v>3059600</v>
      </c>
      <c r="V631" s="13">
        <v>5200</v>
      </c>
      <c r="W631" s="13">
        <v>-3100</v>
      </c>
      <c r="X631" s="13">
        <v>632400</v>
      </c>
      <c r="Y631" s="13">
        <v>5524100</v>
      </c>
    </row>
    <row r="632" spans="2:25" x14ac:dyDescent="0.25">
      <c r="B632" s="2">
        <v>627</v>
      </c>
      <c r="C632" s="2">
        <v>2012</v>
      </c>
      <c r="D632" s="1">
        <v>22211</v>
      </c>
      <c r="E632" t="s">
        <v>1827</v>
      </c>
      <c r="F632" t="s">
        <v>1344</v>
      </c>
      <c r="G632" s="13">
        <v>89365700</v>
      </c>
      <c r="H632" s="13">
        <v>18400</v>
      </c>
      <c r="I632" s="13">
        <v>326300</v>
      </c>
      <c r="J632" s="13">
        <v>0</v>
      </c>
      <c r="K632" s="13">
        <v>0</v>
      </c>
      <c r="L632" s="13">
        <v>11100</v>
      </c>
      <c r="M632" s="13">
        <v>355800</v>
      </c>
      <c r="N632" s="13">
        <v>779500</v>
      </c>
      <c r="O632" s="13">
        <v>438700</v>
      </c>
      <c r="P632" s="13">
        <v>0</v>
      </c>
      <c r="Q632" s="13">
        <v>-14600</v>
      </c>
      <c r="R632" s="13">
        <v>129700</v>
      </c>
      <c r="S632" s="13">
        <v>1333300</v>
      </c>
      <c r="T632" s="13">
        <v>797900</v>
      </c>
      <c r="U632" s="13">
        <v>765000</v>
      </c>
      <c r="V632" s="13">
        <v>0</v>
      </c>
      <c r="W632" s="13">
        <v>-14600</v>
      </c>
      <c r="X632" s="13">
        <v>140800</v>
      </c>
      <c r="Y632" s="13">
        <v>1689100</v>
      </c>
    </row>
    <row r="633" spans="2:25" x14ac:dyDescent="0.25">
      <c r="B633" s="2">
        <v>628</v>
      </c>
      <c r="C633" s="2">
        <v>2012</v>
      </c>
      <c r="D633" s="1">
        <v>22226</v>
      </c>
      <c r="E633" t="s">
        <v>1796</v>
      </c>
      <c r="F633" t="s">
        <v>1344</v>
      </c>
      <c r="G633" s="13">
        <v>97178300</v>
      </c>
      <c r="H633" s="13">
        <v>229300</v>
      </c>
      <c r="I633" s="13">
        <v>382400</v>
      </c>
      <c r="J633" s="13">
        <v>0</v>
      </c>
      <c r="K633" s="13">
        <v>0</v>
      </c>
      <c r="L633" s="13">
        <v>26300</v>
      </c>
      <c r="M633" s="13">
        <v>638000</v>
      </c>
      <c r="N633" s="13">
        <v>1163300</v>
      </c>
      <c r="O633" s="13">
        <v>353300</v>
      </c>
      <c r="P633" s="13">
        <v>0</v>
      </c>
      <c r="Q633" s="13">
        <v>1000</v>
      </c>
      <c r="R633" s="13">
        <v>72400</v>
      </c>
      <c r="S633" s="13">
        <v>1590000</v>
      </c>
      <c r="T633" s="13">
        <v>1392600</v>
      </c>
      <c r="U633" s="13">
        <v>735700</v>
      </c>
      <c r="V633" s="13">
        <v>0</v>
      </c>
      <c r="W633" s="13">
        <v>1000</v>
      </c>
      <c r="X633" s="13">
        <v>98700</v>
      </c>
      <c r="Y633" s="13">
        <v>2228000</v>
      </c>
    </row>
    <row r="634" spans="2:25" x14ac:dyDescent="0.25">
      <c r="B634" s="2">
        <v>629</v>
      </c>
      <c r="C634" s="2">
        <v>2012</v>
      </c>
      <c r="D634" s="1">
        <v>22246</v>
      </c>
      <c r="E634" t="s">
        <v>1828</v>
      </c>
      <c r="F634" t="s">
        <v>1344</v>
      </c>
      <c r="G634" s="13">
        <v>205636400</v>
      </c>
      <c r="H634" s="13">
        <v>208400</v>
      </c>
      <c r="I634" s="13">
        <v>1572900</v>
      </c>
      <c r="J634" s="13">
        <v>0</v>
      </c>
      <c r="K634" s="13">
        <v>0</v>
      </c>
      <c r="L634" s="13">
        <v>174800</v>
      </c>
      <c r="M634" s="13">
        <v>1956100</v>
      </c>
      <c r="N634" s="13">
        <v>2506000</v>
      </c>
      <c r="O634" s="13">
        <v>1958800</v>
      </c>
      <c r="P634" s="13">
        <v>0</v>
      </c>
      <c r="Q634" s="13">
        <v>-357500</v>
      </c>
      <c r="R634" s="13">
        <v>226400</v>
      </c>
      <c r="S634" s="13">
        <v>4333700</v>
      </c>
      <c r="T634" s="13">
        <v>2714400</v>
      </c>
      <c r="U634" s="13">
        <v>3531700</v>
      </c>
      <c r="V634" s="13">
        <v>0</v>
      </c>
      <c r="W634" s="13">
        <v>-357500</v>
      </c>
      <c r="X634" s="13">
        <v>401200</v>
      </c>
      <c r="Y634" s="13">
        <v>6289800</v>
      </c>
    </row>
    <row r="635" spans="2:25" x14ac:dyDescent="0.25">
      <c r="B635" s="2">
        <v>630</v>
      </c>
      <c r="C635" s="2">
        <v>2012</v>
      </c>
      <c r="D635" s="1">
        <v>22271</v>
      </c>
      <c r="E635" t="s">
        <v>1812</v>
      </c>
      <c r="F635" t="s">
        <v>1344</v>
      </c>
      <c r="G635" s="13">
        <v>551467700</v>
      </c>
      <c r="H635" s="13">
        <v>160100</v>
      </c>
      <c r="I635" s="13">
        <v>177500</v>
      </c>
      <c r="J635" s="13">
        <v>0</v>
      </c>
      <c r="K635" s="13">
        <v>0</v>
      </c>
      <c r="L635" s="13">
        <v>75700</v>
      </c>
      <c r="M635" s="13">
        <v>413300</v>
      </c>
      <c r="N635" s="13">
        <v>10716800</v>
      </c>
      <c r="O635" s="13">
        <v>3538500</v>
      </c>
      <c r="P635" s="13">
        <v>0</v>
      </c>
      <c r="Q635" s="13">
        <v>0</v>
      </c>
      <c r="R635" s="13">
        <v>2265900</v>
      </c>
      <c r="S635" s="13">
        <v>16521200</v>
      </c>
      <c r="T635" s="13">
        <v>10876900</v>
      </c>
      <c r="U635" s="13">
        <v>3716000</v>
      </c>
      <c r="V635" s="13">
        <v>0</v>
      </c>
      <c r="W635" s="13">
        <v>0</v>
      </c>
      <c r="X635" s="13">
        <v>2341600</v>
      </c>
      <c r="Y635" s="13">
        <v>16934500</v>
      </c>
    </row>
    <row r="636" spans="2:25" x14ac:dyDescent="0.25">
      <c r="B636" s="2">
        <v>631</v>
      </c>
      <c r="C636" s="2">
        <v>2012</v>
      </c>
      <c r="D636" s="1">
        <v>23002</v>
      </c>
      <c r="E636" t="s">
        <v>1324</v>
      </c>
      <c r="F636" t="s">
        <v>1325</v>
      </c>
      <c r="G636" s="13">
        <v>45706800</v>
      </c>
      <c r="H636" s="13">
        <v>4800</v>
      </c>
      <c r="I636" s="13">
        <v>35100</v>
      </c>
      <c r="J636" s="13">
        <v>0</v>
      </c>
      <c r="K636" s="13">
        <v>0</v>
      </c>
      <c r="L636" s="13">
        <v>900</v>
      </c>
      <c r="M636" s="13">
        <v>40800</v>
      </c>
      <c r="N636" s="13">
        <v>9700</v>
      </c>
      <c r="O636" s="13">
        <v>16300</v>
      </c>
      <c r="P636" s="13">
        <v>0</v>
      </c>
      <c r="Q636" s="13">
        <v>0</v>
      </c>
      <c r="R636" s="13">
        <v>0</v>
      </c>
      <c r="S636" s="13">
        <v>26000</v>
      </c>
      <c r="T636" s="13">
        <v>14500</v>
      </c>
      <c r="U636" s="13">
        <v>51400</v>
      </c>
      <c r="V636" s="13">
        <v>0</v>
      </c>
      <c r="W636" s="13">
        <v>0</v>
      </c>
      <c r="X636" s="13">
        <v>900</v>
      </c>
      <c r="Y636" s="13">
        <v>66800</v>
      </c>
    </row>
    <row r="637" spans="2:25" x14ac:dyDescent="0.25">
      <c r="B637" s="2">
        <v>632</v>
      </c>
      <c r="C637" s="2">
        <v>2012</v>
      </c>
      <c r="D637" s="1">
        <v>23004</v>
      </c>
      <c r="E637" t="s">
        <v>1829</v>
      </c>
      <c r="F637" t="s">
        <v>1325</v>
      </c>
      <c r="G637" s="13">
        <v>91288900</v>
      </c>
      <c r="H637" s="13">
        <v>0</v>
      </c>
      <c r="I637" s="13">
        <v>0</v>
      </c>
      <c r="J637" s="13">
        <v>0</v>
      </c>
      <c r="K637" s="13">
        <v>0</v>
      </c>
      <c r="L637" s="13">
        <v>0</v>
      </c>
      <c r="M637" s="13">
        <v>0</v>
      </c>
      <c r="N637" s="13">
        <v>21100</v>
      </c>
      <c r="O637" s="13">
        <v>25300</v>
      </c>
      <c r="P637" s="13">
        <v>0</v>
      </c>
      <c r="Q637" s="13">
        <v>0</v>
      </c>
      <c r="R637" s="13">
        <v>425100</v>
      </c>
      <c r="S637" s="13">
        <v>471500</v>
      </c>
      <c r="T637" s="13">
        <v>21100</v>
      </c>
      <c r="U637" s="13">
        <v>25300</v>
      </c>
      <c r="V637" s="13">
        <v>0</v>
      </c>
      <c r="W637" s="13">
        <v>0</v>
      </c>
      <c r="X637" s="13">
        <v>425100</v>
      </c>
      <c r="Y637" s="13">
        <v>471500</v>
      </c>
    </row>
    <row r="638" spans="2:25" x14ac:dyDescent="0.25">
      <c r="B638" s="2">
        <v>633</v>
      </c>
      <c r="C638" s="2">
        <v>2012</v>
      </c>
      <c r="D638" s="1">
        <v>23006</v>
      </c>
      <c r="E638" t="s">
        <v>1632</v>
      </c>
      <c r="F638" t="s">
        <v>1325</v>
      </c>
      <c r="G638" s="13">
        <v>118223700</v>
      </c>
      <c r="H638" s="13">
        <v>0</v>
      </c>
      <c r="I638" s="13">
        <v>5000</v>
      </c>
      <c r="J638" s="13">
        <v>0</v>
      </c>
      <c r="K638" s="13">
        <v>0</v>
      </c>
      <c r="L638" s="13">
        <v>500</v>
      </c>
      <c r="M638" s="13">
        <v>5500</v>
      </c>
      <c r="N638" s="13">
        <v>22900</v>
      </c>
      <c r="O638" s="13">
        <v>30400</v>
      </c>
      <c r="P638" s="13">
        <v>0</v>
      </c>
      <c r="Q638" s="13">
        <v>0</v>
      </c>
      <c r="R638" s="13">
        <v>25500</v>
      </c>
      <c r="S638" s="13">
        <v>78800</v>
      </c>
      <c r="T638" s="13">
        <v>22900</v>
      </c>
      <c r="U638" s="13">
        <v>35400</v>
      </c>
      <c r="V638" s="13">
        <v>0</v>
      </c>
      <c r="W638" s="13">
        <v>0</v>
      </c>
      <c r="X638" s="13">
        <v>26000</v>
      </c>
      <c r="Y638" s="13">
        <v>84300</v>
      </c>
    </row>
    <row r="639" spans="2:25" x14ac:dyDescent="0.25">
      <c r="B639" s="2">
        <v>634</v>
      </c>
      <c r="C639" s="2">
        <v>2012</v>
      </c>
      <c r="D639" s="1">
        <v>23008</v>
      </c>
      <c r="E639" t="s">
        <v>1830</v>
      </c>
      <c r="F639" t="s">
        <v>1325</v>
      </c>
      <c r="G639" s="13">
        <v>64035500</v>
      </c>
      <c r="H639" s="13">
        <v>164000</v>
      </c>
      <c r="I639" s="13">
        <v>44200</v>
      </c>
      <c r="J639" s="13">
        <v>0</v>
      </c>
      <c r="K639" s="13">
        <v>0</v>
      </c>
      <c r="L639" s="13">
        <v>41600</v>
      </c>
      <c r="M639" s="13">
        <v>249800</v>
      </c>
      <c r="N639" s="13">
        <v>125300</v>
      </c>
      <c r="O639" s="13">
        <v>180600</v>
      </c>
      <c r="P639" s="13">
        <v>0</v>
      </c>
      <c r="Q639" s="13">
        <v>-100</v>
      </c>
      <c r="R639" s="13">
        <v>31700</v>
      </c>
      <c r="S639" s="13">
        <v>337500</v>
      </c>
      <c r="T639" s="13">
        <v>289300</v>
      </c>
      <c r="U639" s="13">
        <v>224800</v>
      </c>
      <c r="V639" s="13">
        <v>0</v>
      </c>
      <c r="W639" s="13">
        <v>-100</v>
      </c>
      <c r="X639" s="13">
        <v>73300</v>
      </c>
      <c r="Y639" s="13">
        <v>587300</v>
      </c>
    </row>
    <row r="640" spans="2:25" x14ac:dyDescent="0.25">
      <c r="B640" s="2">
        <v>635</v>
      </c>
      <c r="C640" s="2">
        <v>2012</v>
      </c>
      <c r="D640" s="1">
        <v>23010</v>
      </c>
      <c r="E640" t="s">
        <v>1831</v>
      </c>
      <c r="F640" t="s">
        <v>1325</v>
      </c>
      <c r="G640" s="13">
        <v>84406700</v>
      </c>
      <c r="H640" s="13">
        <v>1400</v>
      </c>
      <c r="I640" s="13">
        <v>21800</v>
      </c>
      <c r="J640" s="13">
        <v>0</v>
      </c>
      <c r="K640" s="13">
        <v>0</v>
      </c>
      <c r="L640" s="13">
        <v>51700</v>
      </c>
      <c r="M640" s="13">
        <v>74900</v>
      </c>
      <c r="N640" s="13">
        <v>45100</v>
      </c>
      <c r="O640" s="13">
        <v>917300</v>
      </c>
      <c r="P640" s="13">
        <v>0</v>
      </c>
      <c r="Q640" s="13">
        <v>0</v>
      </c>
      <c r="R640" s="13">
        <v>69000</v>
      </c>
      <c r="S640" s="13">
        <v>1031400</v>
      </c>
      <c r="T640" s="13">
        <v>46500</v>
      </c>
      <c r="U640" s="13">
        <v>939100</v>
      </c>
      <c r="V640" s="13">
        <v>0</v>
      </c>
      <c r="W640" s="13">
        <v>0</v>
      </c>
      <c r="X640" s="13">
        <v>120700</v>
      </c>
      <c r="Y640" s="13">
        <v>1106300</v>
      </c>
    </row>
    <row r="641" spans="2:25" x14ac:dyDescent="0.25">
      <c r="B641" s="2">
        <v>636</v>
      </c>
      <c r="C641" s="2">
        <v>2012</v>
      </c>
      <c r="D641" s="1">
        <v>23012</v>
      </c>
      <c r="E641" t="s">
        <v>1832</v>
      </c>
      <c r="F641" t="s">
        <v>1325</v>
      </c>
      <c r="G641" s="13">
        <v>134962700</v>
      </c>
      <c r="H641" s="13">
        <v>4200</v>
      </c>
      <c r="I641" s="13">
        <v>164800</v>
      </c>
      <c r="J641" s="13">
        <v>0</v>
      </c>
      <c r="K641" s="13">
        <v>0</v>
      </c>
      <c r="L641" s="13">
        <v>143500</v>
      </c>
      <c r="M641" s="13">
        <v>312500</v>
      </c>
      <c r="N641" s="13">
        <v>137300</v>
      </c>
      <c r="O641" s="13">
        <v>275800</v>
      </c>
      <c r="P641" s="13">
        <v>5000</v>
      </c>
      <c r="Q641" s="13">
        <v>0</v>
      </c>
      <c r="R641" s="13">
        <v>223800</v>
      </c>
      <c r="S641" s="13">
        <v>641900</v>
      </c>
      <c r="T641" s="13">
        <v>141500</v>
      </c>
      <c r="U641" s="13">
        <v>440600</v>
      </c>
      <c r="V641" s="13">
        <v>5000</v>
      </c>
      <c r="W641" s="13">
        <v>0</v>
      </c>
      <c r="X641" s="13">
        <v>367300</v>
      </c>
      <c r="Y641" s="13">
        <v>954400</v>
      </c>
    </row>
    <row r="642" spans="2:25" x14ac:dyDescent="0.25">
      <c r="B642" s="2">
        <v>637</v>
      </c>
      <c r="C642" s="2">
        <v>2012</v>
      </c>
      <c r="D642" s="1">
        <v>23014</v>
      </c>
      <c r="E642" t="s">
        <v>1833</v>
      </c>
      <c r="F642" t="s">
        <v>1325</v>
      </c>
      <c r="G642" s="13">
        <v>175104100</v>
      </c>
      <c r="H642" s="13">
        <v>100</v>
      </c>
      <c r="I642" s="13">
        <v>4400</v>
      </c>
      <c r="J642" s="13">
        <v>0</v>
      </c>
      <c r="K642" s="13">
        <v>0</v>
      </c>
      <c r="L642" s="13">
        <v>4300</v>
      </c>
      <c r="M642" s="13">
        <v>8800</v>
      </c>
      <c r="N642" s="13">
        <v>63400</v>
      </c>
      <c r="O642" s="13">
        <v>277000</v>
      </c>
      <c r="P642" s="13">
        <v>0</v>
      </c>
      <c r="Q642" s="13">
        <v>0</v>
      </c>
      <c r="R642" s="13">
        <v>148900</v>
      </c>
      <c r="S642" s="13">
        <v>489300</v>
      </c>
      <c r="T642" s="13">
        <v>63500</v>
      </c>
      <c r="U642" s="13">
        <v>281400</v>
      </c>
      <c r="V642" s="13">
        <v>0</v>
      </c>
      <c r="W642" s="13">
        <v>0</v>
      </c>
      <c r="X642" s="13">
        <v>153200</v>
      </c>
      <c r="Y642" s="13">
        <v>498100</v>
      </c>
    </row>
    <row r="643" spans="2:25" x14ac:dyDescent="0.25">
      <c r="B643" s="2">
        <v>638</v>
      </c>
      <c r="C643" s="2">
        <v>2012</v>
      </c>
      <c r="D643" s="1">
        <v>23016</v>
      </c>
      <c r="E643" t="s">
        <v>1834</v>
      </c>
      <c r="F643" t="s">
        <v>1325</v>
      </c>
      <c r="G643" s="13">
        <v>81749000</v>
      </c>
      <c r="H643" s="13">
        <v>6400</v>
      </c>
      <c r="I643" s="13">
        <v>220800</v>
      </c>
      <c r="J643" s="13">
        <v>0</v>
      </c>
      <c r="K643" s="13">
        <v>0</v>
      </c>
      <c r="L643" s="13">
        <v>4700</v>
      </c>
      <c r="M643" s="13">
        <v>231900</v>
      </c>
      <c r="N643" s="13">
        <v>177800</v>
      </c>
      <c r="O643" s="13">
        <v>369300</v>
      </c>
      <c r="P643" s="13">
        <v>0</v>
      </c>
      <c r="Q643" s="13">
        <v>0</v>
      </c>
      <c r="R643" s="13">
        <v>25000</v>
      </c>
      <c r="S643" s="13">
        <v>572100</v>
      </c>
      <c r="T643" s="13">
        <v>184200</v>
      </c>
      <c r="U643" s="13">
        <v>590100</v>
      </c>
      <c r="V643" s="13">
        <v>0</v>
      </c>
      <c r="W643" s="13">
        <v>0</v>
      </c>
      <c r="X643" s="13">
        <v>29700</v>
      </c>
      <c r="Y643" s="13">
        <v>804000</v>
      </c>
    </row>
    <row r="644" spans="2:25" x14ac:dyDescent="0.25">
      <c r="B644" s="2">
        <v>639</v>
      </c>
      <c r="C644" s="2">
        <v>2012</v>
      </c>
      <c r="D644" s="1">
        <v>23018</v>
      </c>
      <c r="E644" t="s">
        <v>1835</v>
      </c>
      <c r="F644" t="s">
        <v>1325</v>
      </c>
      <c r="G644" s="13">
        <v>54653300</v>
      </c>
      <c r="H644" s="13">
        <v>27900</v>
      </c>
      <c r="I644" s="13">
        <v>446400</v>
      </c>
      <c r="J644" s="13">
        <v>0</v>
      </c>
      <c r="K644" s="13">
        <v>0</v>
      </c>
      <c r="L644" s="13">
        <v>4217500</v>
      </c>
      <c r="M644" s="13">
        <v>4691800</v>
      </c>
      <c r="N644" s="13">
        <v>9800</v>
      </c>
      <c r="O644" s="13">
        <v>35100</v>
      </c>
      <c r="P644" s="13">
        <v>0</v>
      </c>
      <c r="Q644" s="13">
        <v>0</v>
      </c>
      <c r="R644" s="13">
        <v>0</v>
      </c>
      <c r="S644" s="13">
        <v>44900</v>
      </c>
      <c r="T644" s="13">
        <v>37700</v>
      </c>
      <c r="U644" s="13">
        <v>481500</v>
      </c>
      <c r="V644" s="13">
        <v>0</v>
      </c>
      <c r="W644" s="13">
        <v>0</v>
      </c>
      <c r="X644" s="13">
        <v>4217500</v>
      </c>
      <c r="Y644" s="13">
        <v>4736700</v>
      </c>
    </row>
    <row r="645" spans="2:25" x14ac:dyDescent="0.25">
      <c r="B645" s="2">
        <v>640</v>
      </c>
      <c r="C645" s="2">
        <v>2012</v>
      </c>
      <c r="D645" s="1">
        <v>23020</v>
      </c>
      <c r="E645" t="s">
        <v>1333</v>
      </c>
      <c r="F645" t="s">
        <v>1325</v>
      </c>
      <c r="G645" s="13">
        <v>98924100</v>
      </c>
      <c r="H645" s="13">
        <v>36900</v>
      </c>
      <c r="I645" s="13">
        <v>148700</v>
      </c>
      <c r="J645" s="13">
        <v>0</v>
      </c>
      <c r="K645" s="13">
        <v>0</v>
      </c>
      <c r="L645" s="13">
        <v>23200</v>
      </c>
      <c r="M645" s="13">
        <v>208800</v>
      </c>
      <c r="N645" s="13">
        <v>177000</v>
      </c>
      <c r="O645" s="13">
        <v>621200</v>
      </c>
      <c r="P645" s="13">
        <v>0</v>
      </c>
      <c r="Q645" s="13">
        <v>0</v>
      </c>
      <c r="R645" s="13">
        <v>66800</v>
      </c>
      <c r="S645" s="13">
        <v>865000</v>
      </c>
      <c r="T645" s="13">
        <v>213900</v>
      </c>
      <c r="U645" s="13">
        <v>769900</v>
      </c>
      <c r="V645" s="13">
        <v>0</v>
      </c>
      <c r="W645" s="13">
        <v>0</v>
      </c>
      <c r="X645" s="13">
        <v>90000</v>
      </c>
      <c r="Y645" s="13">
        <v>1073800</v>
      </c>
    </row>
    <row r="646" spans="2:25" x14ac:dyDescent="0.25">
      <c r="B646" s="2">
        <v>641</v>
      </c>
      <c r="C646" s="2">
        <v>2012</v>
      </c>
      <c r="D646" s="1">
        <v>23022</v>
      </c>
      <c r="E646" t="s">
        <v>1836</v>
      </c>
      <c r="F646" t="s">
        <v>1325</v>
      </c>
      <c r="G646" s="13">
        <v>51952500</v>
      </c>
      <c r="H646" s="13">
        <v>100</v>
      </c>
      <c r="I646" s="13">
        <v>33300</v>
      </c>
      <c r="J646" s="13">
        <v>0</v>
      </c>
      <c r="K646" s="13">
        <v>0</v>
      </c>
      <c r="L646" s="13">
        <v>400</v>
      </c>
      <c r="M646" s="13">
        <v>33800</v>
      </c>
      <c r="N646" s="13">
        <v>2100</v>
      </c>
      <c r="O646" s="13">
        <v>74500</v>
      </c>
      <c r="P646" s="13">
        <v>0</v>
      </c>
      <c r="Q646" s="13">
        <v>0</v>
      </c>
      <c r="R646" s="13">
        <v>40100</v>
      </c>
      <c r="S646" s="13">
        <v>116700</v>
      </c>
      <c r="T646" s="13">
        <v>2200</v>
      </c>
      <c r="U646" s="13">
        <v>107800</v>
      </c>
      <c r="V646" s="13">
        <v>0</v>
      </c>
      <c r="W646" s="13">
        <v>0</v>
      </c>
      <c r="X646" s="13">
        <v>40500</v>
      </c>
      <c r="Y646" s="13">
        <v>150500</v>
      </c>
    </row>
    <row r="647" spans="2:25" x14ac:dyDescent="0.25">
      <c r="B647" s="2">
        <v>642</v>
      </c>
      <c r="C647" s="2">
        <v>2012</v>
      </c>
      <c r="D647" s="1">
        <v>23024</v>
      </c>
      <c r="E647" t="s">
        <v>1837</v>
      </c>
      <c r="F647" t="s">
        <v>1325</v>
      </c>
      <c r="G647" s="13">
        <v>142057100</v>
      </c>
      <c r="H647" s="13">
        <v>200</v>
      </c>
      <c r="I647" s="13">
        <v>5400</v>
      </c>
      <c r="J647" s="13">
        <v>0</v>
      </c>
      <c r="K647" s="13">
        <v>0</v>
      </c>
      <c r="L647" s="13">
        <v>4700</v>
      </c>
      <c r="M647" s="13">
        <v>10300</v>
      </c>
      <c r="N647" s="13">
        <v>27300</v>
      </c>
      <c r="O647" s="13">
        <v>78600</v>
      </c>
      <c r="P647" s="13">
        <v>0</v>
      </c>
      <c r="Q647" s="13">
        <v>0</v>
      </c>
      <c r="R647" s="13">
        <v>161600</v>
      </c>
      <c r="S647" s="13">
        <v>267500</v>
      </c>
      <c r="T647" s="13">
        <v>27500</v>
      </c>
      <c r="U647" s="13">
        <v>84000</v>
      </c>
      <c r="V647" s="13">
        <v>0</v>
      </c>
      <c r="W647" s="13">
        <v>0</v>
      </c>
      <c r="X647" s="13">
        <v>166300</v>
      </c>
      <c r="Y647" s="13">
        <v>277800</v>
      </c>
    </row>
    <row r="648" spans="2:25" x14ac:dyDescent="0.25">
      <c r="B648" s="2">
        <v>643</v>
      </c>
      <c r="C648" s="2">
        <v>2012</v>
      </c>
      <c r="D648" s="1">
        <v>23026</v>
      </c>
      <c r="E648" t="s">
        <v>1838</v>
      </c>
      <c r="F648" t="s">
        <v>1325</v>
      </c>
      <c r="G648" s="13">
        <v>77996100</v>
      </c>
      <c r="H648" s="13">
        <v>9400</v>
      </c>
      <c r="I648" s="13">
        <v>18100</v>
      </c>
      <c r="J648" s="13">
        <v>0</v>
      </c>
      <c r="K648" s="13">
        <v>0</v>
      </c>
      <c r="L648" s="13">
        <v>1400</v>
      </c>
      <c r="M648" s="13">
        <v>28900</v>
      </c>
      <c r="N648" s="13">
        <v>15700</v>
      </c>
      <c r="O648" s="13">
        <v>212400</v>
      </c>
      <c r="P648" s="13">
        <v>0</v>
      </c>
      <c r="Q648" s="13">
        <v>0</v>
      </c>
      <c r="R648" s="13">
        <v>757000</v>
      </c>
      <c r="S648" s="13">
        <v>985100</v>
      </c>
      <c r="T648" s="13">
        <v>25100</v>
      </c>
      <c r="U648" s="13">
        <v>230500</v>
      </c>
      <c r="V648" s="13">
        <v>0</v>
      </c>
      <c r="W648" s="13">
        <v>0</v>
      </c>
      <c r="X648" s="13">
        <v>758400</v>
      </c>
      <c r="Y648" s="13">
        <v>1014000</v>
      </c>
    </row>
    <row r="649" spans="2:25" x14ac:dyDescent="0.25">
      <c r="B649" s="2">
        <v>644</v>
      </c>
      <c r="C649" s="2">
        <v>2012</v>
      </c>
      <c r="D649" s="1">
        <v>23028</v>
      </c>
      <c r="E649" t="s">
        <v>1839</v>
      </c>
      <c r="F649" t="s">
        <v>1325</v>
      </c>
      <c r="G649" s="13">
        <v>99018500</v>
      </c>
      <c r="H649" s="13">
        <v>66300</v>
      </c>
      <c r="I649" s="13">
        <v>3749300</v>
      </c>
      <c r="J649" s="13">
        <v>0</v>
      </c>
      <c r="K649" s="13">
        <v>0</v>
      </c>
      <c r="L649" s="13">
        <v>32300</v>
      </c>
      <c r="M649" s="13">
        <v>3847900</v>
      </c>
      <c r="N649" s="13">
        <v>9500</v>
      </c>
      <c r="O649" s="13">
        <v>25500</v>
      </c>
      <c r="P649" s="13">
        <v>0</v>
      </c>
      <c r="Q649" s="13">
        <v>0</v>
      </c>
      <c r="R649" s="13">
        <v>17300</v>
      </c>
      <c r="S649" s="13">
        <v>52300</v>
      </c>
      <c r="T649" s="13">
        <v>75800</v>
      </c>
      <c r="U649" s="13">
        <v>3774800</v>
      </c>
      <c r="V649" s="13">
        <v>0</v>
      </c>
      <c r="W649" s="13">
        <v>0</v>
      </c>
      <c r="X649" s="13">
        <v>49600</v>
      </c>
      <c r="Y649" s="13">
        <v>3900200</v>
      </c>
    </row>
    <row r="650" spans="2:25" x14ac:dyDescent="0.25">
      <c r="B650" s="2">
        <v>645</v>
      </c>
      <c r="C650" s="2">
        <v>2012</v>
      </c>
      <c r="D650" s="1">
        <v>23030</v>
      </c>
      <c r="E650" t="s">
        <v>1691</v>
      </c>
      <c r="F650" t="s">
        <v>1325</v>
      </c>
      <c r="G650" s="13">
        <v>70354000</v>
      </c>
      <c r="H650" s="13">
        <v>100</v>
      </c>
      <c r="I650" s="13">
        <v>226000</v>
      </c>
      <c r="J650" s="13">
        <v>0</v>
      </c>
      <c r="K650" s="13">
        <v>0</v>
      </c>
      <c r="L650" s="13">
        <v>1700</v>
      </c>
      <c r="M650" s="13">
        <v>227800</v>
      </c>
      <c r="N650" s="13">
        <v>21700</v>
      </c>
      <c r="O650" s="13">
        <v>259400</v>
      </c>
      <c r="P650" s="13">
        <v>0</v>
      </c>
      <c r="Q650" s="13">
        <v>0</v>
      </c>
      <c r="R650" s="13">
        <v>20000</v>
      </c>
      <c r="S650" s="13">
        <v>301100</v>
      </c>
      <c r="T650" s="13">
        <v>21800</v>
      </c>
      <c r="U650" s="13">
        <v>485400</v>
      </c>
      <c r="V650" s="13">
        <v>0</v>
      </c>
      <c r="W650" s="13">
        <v>0</v>
      </c>
      <c r="X650" s="13">
        <v>21700</v>
      </c>
      <c r="Y650" s="13">
        <v>528900</v>
      </c>
    </row>
    <row r="651" spans="2:25" x14ac:dyDescent="0.25">
      <c r="B651" s="2">
        <v>646</v>
      </c>
      <c r="C651" s="2">
        <v>2012</v>
      </c>
      <c r="D651" s="1">
        <v>23032</v>
      </c>
      <c r="E651" t="s">
        <v>1544</v>
      </c>
      <c r="F651" t="s">
        <v>1325</v>
      </c>
      <c r="G651" s="13">
        <v>83246100</v>
      </c>
      <c r="H651" s="13">
        <v>0</v>
      </c>
      <c r="I651" s="13">
        <v>0</v>
      </c>
      <c r="J651" s="13">
        <v>0</v>
      </c>
      <c r="K651" s="13">
        <v>0</v>
      </c>
      <c r="L651" s="13">
        <v>0</v>
      </c>
      <c r="M651" s="13">
        <v>0</v>
      </c>
      <c r="N651" s="13">
        <v>2000</v>
      </c>
      <c r="O651" s="13">
        <v>74200</v>
      </c>
      <c r="P651" s="13">
        <v>0</v>
      </c>
      <c r="Q651" s="13">
        <v>0</v>
      </c>
      <c r="R651" s="13">
        <v>18800</v>
      </c>
      <c r="S651" s="13">
        <v>95000</v>
      </c>
      <c r="T651" s="13">
        <v>2000</v>
      </c>
      <c r="U651" s="13">
        <v>74200</v>
      </c>
      <c r="V651" s="13">
        <v>0</v>
      </c>
      <c r="W651" s="13">
        <v>0</v>
      </c>
      <c r="X651" s="13">
        <v>18800</v>
      </c>
      <c r="Y651" s="13">
        <v>95000</v>
      </c>
    </row>
    <row r="652" spans="2:25" x14ac:dyDescent="0.25">
      <c r="B652" s="2">
        <v>647</v>
      </c>
      <c r="C652" s="2">
        <v>2012</v>
      </c>
      <c r="D652" s="1">
        <v>23101</v>
      </c>
      <c r="E652" t="s">
        <v>1829</v>
      </c>
      <c r="F652" t="s">
        <v>1343</v>
      </c>
      <c r="G652" s="13">
        <v>53417900</v>
      </c>
      <c r="H652" s="13">
        <v>1300</v>
      </c>
      <c r="I652" s="13">
        <v>7000</v>
      </c>
      <c r="J652" s="13">
        <v>20200</v>
      </c>
      <c r="K652" s="13">
        <v>9100</v>
      </c>
      <c r="L652" s="13">
        <v>1100</v>
      </c>
      <c r="M652" s="13">
        <v>38700</v>
      </c>
      <c r="N652" s="13">
        <v>205700</v>
      </c>
      <c r="O652" s="13">
        <v>968000</v>
      </c>
      <c r="P652" s="13">
        <v>0</v>
      </c>
      <c r="Q652" s="13">
        <v>0</v>
      </c>
      <c r="R652" s="13">
        <v>48000</v>
      </c>
      <c r="S652" s="13">
        <v>1221700</v>
      </c>
      <c r="T652" s="13">
        <v>207000</v>
      </c>
      <c r="U652" s="13">
        <v>975000</v>
      </c>
      <c r="V652" s="13">
        <v>20200</v>
      </c>
      <c r="W652" s="13">
        <v>9100</v>
      </c>
      <c r="X652" s="13">
        <v>49100</v>
      </c>
      <c r="Y652" s="13">
        <v>1260400</v>
      </c>
    </row>
    <row r="653" spans="2:25" x14ac:dyDescent="0.25">
      <c r="B653" s="2">
        <v>648</v>
      </c>
      <c r="C653" s="2">
        <v>2012</v>
      </c>
      <c r="D653" s="1">
        <v>23106</v>
      </c>
      <c r="E653" t="s">
        <v>1631</v>
      </c>
      <c r="F653" t="s">
        <v>1343</v>
      </c>
      <c r="G653" s="13">
        <v>32509600</v>
      </c>
      <c r="H653" s="13">
        <v>0</v>
      </c>
      <c r="I653" s="13">
        <v>0</v>
      </c>
      <c r="J653" s="13">
        <v>0</v>
      </c>
      <c r="K653" s="13">
        <v>0</v>
      </c>
      <c r="L653" s="13">
        <v>0</v>
      </c>
      <c r="M653" s="13">
        <v>0</v>
      </c>
      <c r="N653" s="13">
        <v>63400</v>
      </c>
      <c r="O653" s="13">
        <v>300</v>
      </c>
      <c r="P653" s="13">
        <v>0</v>
      </c>
      <c r="Q653" s="13">
        <v>0</v>
      </c>
      <c r="R653" s="13">
        <v>1800</v>
      </c>
      <c r="S653" s="13">
        <v>65500</v>
      </c>
      <c r="T653" s="13">
        <v>63400</v>
      </c>
      <c r="U653" s="13">
        <v>300</v>
      </c>
      <c r="V653" s="13">
        <v>0</v>
      </c>
      <c r="W653" s="13">
        <v>0</v>
      </c>
      <c r="X653" s="13">
        <v>1800</v>
      </c>
      <c r="Y653" s="13">
        <v>65500</v>
      </c>
    </row>
    <row r="654" spans="2:25" x14ac:dyDescent="0.25">
      <c r="B654" s="2">
        <v>649</v>
      </c>
      <c r="C654" s="2">
        <v>2012</v>
      </c>
      <c r="D654" s="1">
        <v>23109</v>
      </c>
      <c r="E654" t="s">
        <v>1632</v>
      </c>
      <c r="F654" t="s">
        <v>1343</v>
      </c>
      <c r="G654" s="13">
        <v>25252200</v>
      </c>
      <c r="H654" s="13">
        <v>0</v>
      </c>
      <c r="I654" s="13">
        <v>0</v>
      </c>
      <c r="J654" s="13">
        <v>0</v>
      </c>
      <c r="K654" s="13">
        <v>0</v>
      </c>
      <c r="L654" s="13">
        <v>0</v>
      </c>
      <c r="M654" s="13">
        <v>0</v>
      </c>
      <c r="N654" s="13">
        <v>140700</v>
      </c>
      <c r="O654" s="13">
        <v>66400</v>
      </c>
      <c r="P654" s="13">
        <v>0</v>
      </c>
      <c r="Q654" s="13">
        <v>0</v>
      </c>
      <c r="R654" s="13">
        <v>52700</v>
      </c>
      <c r="S654" s="13">
        <v>259800</v>
      </c>
      <c r="T654" s="13">
        <v>140700</v>
      </c>
      <c r="U654" s="13">
        <v>66400</v>
      </c>
      <c r="V654" s="13">
        <v>0</v>
      </c>
      <c r="W654" s="13">
        <v>0</v>
      </c>
      <c r="X654" s="13">
        <v>52700</v>
      </c>
      <c r="Y654" s="13">
        <v>259800</v>
      </c>
    </row>
    <row r="655" spans="2:25" x14ac:dyDescent="0.25">
      <c r="B655" s="2">
        <v>650</v>
      </c>
      <c r="C655" s="2">
        <v>2012</v>
      </c>
      <c r="D655" s="1">
        <v>23110</v>
      </c>
      <c r="E655" t="s">
        <v>1840</v>
      </c>
      <c r="F655" t="s">
        <v>1343</v>
      </c>
      <c r="G655" s="13">
        <v>11163000</v>
      </c>
      <c r="H655" s="13">
        <v>13400</v>
      </c>
      <c r="I655" s="13">
        <v>33700</v>
      </c>
      <c r="J655" s="13">
        <v>0</v>
      </c>
      <c r="K655" s="13">
        <v>0</v>
      </c>
      <c r="L655" s="13">
        <v>19700</v>
      </c>
      <c r="M655" s="13">
        <v>66800</v>
      </c>
      <c r="N655" s="13">
        <v>47700</v>
      </c>
      <c r="O655" s="13">
        <v>45100</v>
      </c>
      <c r="P655" s="13">
        <v>0</v>
      </c>
      <c r="Q655" s="13">
        <v>0</v>
      </c>
      <c r="R655" s="13">
        <v>13400</v>
      </c>
      <c r="S655" s="13">
        <v>106200</v>
      </c>
      <c r="T655" s="13">
        <v>61100</v>
      </c>
      <c r="U655" s="13">
        <v>78800</v>
      </c>
      <c r="V655" s="13">
        <v>0</v>
      </c>
      <c r="W655" s="13">
        <v>0</v>
      </c>
      <c r="X655" s="13">
        <v>33100</v>
      </c>
      <c r="Y655" s="13">
        <v>173000</v>
      </c>
    </row>
    <row r="656" spans="2:25" x14ac:dyDescent="0.25">
      <c r="B656" s="2">
        <v>651</v>
      </c>
      <c r="C656" s="2">
        <v>2012</v>
      </c>
      <c r="D656" s="1">
        <v>23151</v>
      </c>
      <c r="E656" t="s">
        <v>1841</v>
      </c>
      <c r="F656" t="s">
        <v>1343</v>
      </c>
      <c r="G656" s="13">
        <v>66667700</v>
      </c>
      <c r="H656" s="13">
        <v>3500</v>
      </c>
      <c r="I656" s="13">
        <v>108300</v>
      </c>
      <c r="J656" s="13">
        <v>0</v>
      </c>
      <c r="K656" s="13">
        <v>-6600</v>
      </c>
      <c r="L656" s="13">
        <v>22200</v>
      </c>
      <c r="M656" s="13">
        <v>127400</v>
      </c>
      <c r="N656" s="13">
        <v>416000</v>
      </c>
      <c r="O656" s="13">
        <v>1550300</v>
      </c>
      <c r="P656" s="13">
        <v>0</v>
      </c>
      <c r="Q656" s="13">
        <v>0</v>
      </c>
      <c r="R656" s="13">
        <v>90000</v>
      </c>
      <c r="S656" s="13">
        <v>2056300</v>
      </c>
      <c r="T656" s="13">
        <v>419500</v>
      </c>
      <c r="U656" s="13">
        <v>1658600</v>
      </c>
      <c r="V656" s="13">
        <v>0</v>
      </c>
      <c r="W656" s="13">
        <v>-6600</v>
      </c>
      <c r="X656" s="13">
        <v>112200</v>
      </c>
      <c r="Y656" s="13">
        <v>2183700</v>
      </c>
    </row>
    <row r="657" spans="2:25" x14ac:dyDescent="0.25">
      <c r="B657" s="2">
        <v>652</v>
      </c>
      <c r="C657" s="2">
        <v>2012</v>
      </c>
      <c r="D657" s="1">
        <v>23161</v>
      </c>
      <c r="E657" t="s">
        <v>1837</v>
      </c>
      <c r="F657" t="s">
        <v>1343</v>
      </c>
      <c r="G657" s="13">
        <v>156958600</v>
      </c>
      <c r="H657" s="13">
        <v>237500</v>
      </c>
      <c r="I657" s="13">
        <v>856000</v>
      </c>
      <c r="J657" s="13">
        <v>0</v>
      </c>
      <c r="K657" s="13">
        <v>0</v>
      </c>
      <c r="L657" s="13">
        <v>681100</v>
      </c>
      <c r="M657" s="13">
        <v>1774600</v>
      </c>
      <c r="N657" s="13">
        <v>1453000</v>
      </c>
      <c r="O657" s="13">
        <v>860400</v>
      </c>
      <c r="P657" s="13">
        <v>0</v>
      </c>
      <c r="Q657" s="13">
        <v>0</v>
      </c>
      <c r="R657" s="13">
        <v>295100</v>
      </c>
      <c r="S657" s="13">
        <v>2608500</v>
      </c>
      <c r="T657" s="13">
        <v>1690500</v>
      </c>
      <c r="U657" s="13">
        <v>1716400</v>
      </c>
      <c r="V657" s="13">
        <v>0</v>
      </c>
      <c r="W657" s="13">
        <v>0</v>
      </c>
      <c r="X657" s="13">
        <v>976200</v>
      </c>
      <c r="Y657" s="13">
        <v>4383100</v>
      </c>
    </row>
    <row r="658" spans="2:25" x14ac:dyDescent="0.25">
      <c r="B658" s="2">
        <v>653</v>
      </c>
      <c r="C658" s="2">
        <v>2012</v>
      </c>
      <c r="D658" s="1">
        <v>23206</v>
      </c>
      <c r="E658" t="s">
        <v>1842</v>
      </c>
      <c r="F658" t="s">
        <v>1344</v>
      </c>
      <c r="G658" s="13">
        <v>156487100</v>
      </c>
      <c r="H658" s="13">
        <v>480000</v>
      </c>
      <c r="I658" s="13">
        <v>1251400</v>
      </c>
      <c r="J658" s="13">
        <v>0</v>
      </c>
      <c r="K658" s="13">
        <v>0</v>
      </c>
      <c r="L658" s="13">
        <v>9900</v>
      </c>
      <c r="M658" s="13">
        <v>1741300</v>
      </c>
      <c r="N658" s="13">
        <v>1058500</v>
      </c>
      <c r="O658" s="13">
        <v>767900</v>
      </c>
      <c r="P658" s="13">
        <v>0</v>
      </c>
      <c r="Q658" s="13">
        <v>0</v>
      </c>
      <c r="R658" s="13">
        <v>157900</v>
      </c>
      <c r="S658" s="13">
        <v>1984300</v>
      </c>
      <c r="T658" s="13">
        <v>1538500</v>
      </c>
      <c r="U658" s="13">
        <v>2019300</v>
      </c>
      <c r="V658" s="13">
        <v>0</v>
      </c>
      <c r="W658" s="13">
        <v>0</v>
      </c>
      <c r="X658" s="13">
        <v>167800</v>
      </c>
      <c r="Y658" s="13">
        <v>3725600</v>
      </c>
    </row>
    <row r="659" spans="2:25" x14ac:dyDescent="0.25">
      <c r="B659" s="2">
        <v>654</v>
      </c>
      <c r="C659" s="2">
        <v>2012</v>
      </c>
      <c r="D659" s="1">
        <v>23251</v>
      </c>
      <c r="E659" t="s">
        <v>1333</v>
      </c>
      <c r="F659" t="s">
        <v>1344</v>
      </c>
      <c r="G659" s="13">
        <v>635320300</v>
      </c>
      <c r="H659" s="13">
        <v>1952600</v>
      </c>
      <c r="I659" s="13">
        <v>9239500</v>
      </c>
      <c r="J659" s="13">
        <v>0</v>
      </c>
      <c r="K659" s="13">
        <v>0</v>
      </c>
      <c r="L659" s="13">
        <v>3037900</v>
      </c>
      <c r="M659" s="13">
        <v>14230000</v>
      </c>
      <c r="N659" s="13">
        <v>13768300</v>
      </c>
      <c r="O659" s="13">
        <v>6817700</v>
      </c>
      <c r="P659" s="13">
        <v>0</v>
      </c>
      <c r="Q659" s="13">
        <v>0</v>
      </c>
      <c r="R659" s="13">
        <v>3971000</v>
      </c>
      <c r="S659" s="13">
        <v>24557000</v>
      </c>
      <c r="T659" s="13">
        <v>15720900</v>
      </c>
      <c r="U659" s="13">
        <v>16057200</v>
      </c>
      <c r="V659" s="13">
        <v>0</v>
      </c>
      <c r="W659" s="13">
        <v>0</v>
      </c>
      <c r="X659" s="13">
        <v>7008900</v>
      </c>
      <c r="Y659" s="13">
        <v>38787000</v>
      </c>
    </row>
    <row r="660" spans="2:25" x14ac:dyDescent="0.25">
      <c r="B660" s="2">
        <v>655</v>
      </c>
      <c r="C660" s="2">
        <v>2012</v>
      </c>
      <c r="D660" s="1">
        <v>24002</v>
      </c>
      <c r="E660" t="s">
        <v>1843</v>
      </c>
      <c r="F660" t="s">
        <v>1325</v>
      </c>
      <c r="G660" s="13">
        <v>102237200</v>
      </c>
      <c r="H660" s="13">
        <v>17900</v>
      </c>
      <c r="I660" s="13">
        <v>122800</v>
      </c>
      <c r="J660" s="13">
        <v>0</v>
      </c>
      <c r="K660" s="13">
        <v>0</v>
      </c>
      <c r="L660" s="13">
        <v>3000</v>
      </c>
      <c r="M660" s="13">
        <v>143700</v>
      </c>
      <c r="N660" s="13">
        <v>115300</v>
      </c>
      <c r="O660" s="13">
        <v>2076600</v>
      </c>
      <c r="P660" s="13">
        <v>0</v>
      </c>
      <c r="Q660" s="13">
        <v>100</v>
      </c>
      <c r="R660" s="13">
        <v>292800</v>
      </c>
      <c r="S660" s="13">
        <v>2484800</v>
      </c>
      <c r="T660" s="13">
        <v>133200</v>
      </c>
      <c r="U660" s="13">
        <v>2199400</v>
      </c>
      <c r="V660" s="13">
        <v>0</v>
      </c>
      <c r="W660" s="13">
        <v>100</v>
      </c>
      <c r="X660" s="13">
        <v>295800</v>
      </c>
      <c r="Y660" s="13">
        <v>2628500</v>
      </c>
    </row>
    <row r="661" spans="2:25" x14ac:dyDescent="0.25">
      <c r="B661" s="2">
        <v>656</v>
      </c>
      <c r="C661" s="2">
        <v>2012</v>
      </c>
      <c r="D661" s="1">
        <v>24004</v>
      </c>
      <c r="E661" t="s">
        <v>1632</v>
      </c>
      <c r="F661" t="s">
        <v>1325</v>
      </c>
      <c r="G661" s="13">
        <v>470354600</v>
      </c>
      <c r="H661" s="13">
        <v>15400</v>
      </c>
      <c r="I661" s="13">
        <v>23900</v>
      </c>
      <c r="J661" s="13">
        <v>0</v>
      </c>
      <c r="K661" s="13">
        <v>0</v>
      </c>
      <c r="L661" s="13">
        <v>2000</v>
      </c>
      <c r="M661" s="13">
        <v>41300</v>
      </c>
      <c r="N661" s="13">
        <v>276600</v>
      </c>
      <c r="O661" s="13">
        <v>1522500</v>
      </c>
      <c r="P661" s="13">
        <v>16400</v>
      </c>
      <c r="Q661" s="13">
        <v>-192500</v>
      </c>
      <c r="R661" s="13">
        <v>642800</v>
      </c>
      <c r="S661" s="13">
        <v>2265800</v>
      </c>
      <c r="T661" s="13">
        <v>292000</v>
      </c>
      <c r="U661" s="13">
        <v>1546400</v>
      </c>
      <c r="V661" s="13">
        <v>16400</v>
      </c>
      <c r="W661" s="13">
        <v>-192500</v>
      </c>
      <c r="X661" s="13">
        <v>644800</v>
      </c>
      <c r="Y661" s="13">
        <v>2307100</v>
      </c>
    </row>
    <row r="662" spans="2:25" x14ac:dyDescent="0.25">
      <c r="B662" s="2">
        <v>657</v>
      </c>
      <c r="C662" s="2">
        <v>2012</v>
      </c>
      <c r="D662" s="1">
        <v>24006</v>
      </c>
      <c r="E662" t="s">
        <v>1844</v>
      </c>
      <c r="F662" t="s">
        <v>1325</v>
      </c>
      <c r="G662" s="13">
        <v>422742300</v>
      </c>
      <c r="H662" s="13">
        <v>47600</v>
      </c>
      <c r="I662" s="13">
        <v>1357800</v>
      </c>
      <c r="J662" s="13">
        <v>0</v>
      </c>
      <c r="K662" s="13">
        <v>0</v>
      </c>
      <c r="L662" s="13">
        <v>45300</v>
      </c>
      <c r="M662" s="13">
        <v>1450700</v>
      </c>
      <c r="N662" s="13">
        <v>136800</v>
      </c>
      <c r="O662" s="13">
        <v>19200</v>
      </c>
      <c r="P662" s="13">
        <v>0</v>
      </c>
      <c r="Q662" s="13">
        <v>90200</v>
      </c>
      <c r="R662" s="13">
        <v>22000</v>
      </c>
      <c r="S662" s="13">
        <v>268200</v>
      </c>
      <c r="T662" s="13">
        <v>184400</v>
      </c>
      <c r="U662" s="13">
        <v>1377000</v>
      </c>
      <c r="V662" s="13">
        <v>0</v>
      </c>
      <c r="W662" s="13">
        <v>90200</v>
      </c>
      <c r="X662" s="13">
        <v>67300</v>
      </c>
      <c r="Y662" s="13">
        <v>1718900</v>
      </c>
    </row>
    <row r="663" spans="2:25" x14ac:dyDescent="0.25">
      <c r="B663" s="2">
        <v>658</v>
      </c>
      <c r="C663" s="2">
        <v>2012</v>
      </c>
      <c r="D663" s="1">
        <v>24008</v>
      </c>
      <c r="E663" t="s">
        <v>1845</v>
      </c>
      <c r="F663" t="s">
        <v>1325</v>
      </c>
      <c r="G663" s="13">
        <v>50969100</v>
      </c>
      <c r="H663" s="13">
        <v>200</v>
      </c>
      <c r="I663" s="13">
        <v>0</v>
      </c>
      <c r="J663" s="13">
        <v>0</v>
      </c>
      <c r="K663" s="13">
        <v>0</v>
      </c>
      <c r="L663" s="13">
        <v>0</v>
      </c>
      <c r="M663" s="13">
        <v>200</v>
      </c>
      <c r="N663" s="13">
        <v>330000</v>
      </c>
      <c r="O663" s="13">
        <v>136100</v>
      </c>
      <c r="P663" s="13">
        <v>0</v>
      </c>
      <c r="Q663" s="13">
        <v>54100</v>
      </c>
      <c r="R663" s="13">
        <v>206100</v>
      </c>
      <c r="S663" s="13">
        <v>726300</v>
      </c>
      <c r="T663" s="13">
        <v>330200</v>
      </c>
      <c r="U663" s="13">
        <v>136100</v>
      </c>
      <c r="V663" s="13">
        <v>0</v>
      </c>
      <c r="W663" s="13">
        <v>54100</v>
      </c>
      <c r="X663" s="13">
        <v>206100</v>
      </c>
      <c r="Y663" s="13">
        <v>726500</v>
      </c>
    </row>
    <row r="664" spans="2:25" x14ac:dyDescent="0.25">
      <c r="B664" s="2">
        <v>659</v>
      </c>
      <c r="C664" s="2">
        <v>2012</v>
      </c>
      <c r="D664" s="1">
        <v>24010</v>
      </c>
      <c r="E664" t="s">
        <v>1846</v>
      </c>
      <c r="F664" t="s">
        <v>1325</v>
      </c>
      <c r="G664" s="13">
        <v>48033700</v>
      </c>
      <c r="H664" s="13">
        <v>59200</v>
      </c>
      <c r="I664" s="13">
        <v>508400</v>
      </c>
      <c r="J664" s="13">
        <v>0</v>
      </c>
      <c r="K664" s="13">
        <v>0</v>
      </c>
      <c r="L664" s="13">
        <v>290800</v>
      </c>
      <c r="M664" s="13">
        <v>858400</v>
      </c>
      <c r="N664" s="13">
        <v>26200</v>
      </c>
      <c r="O664" s="13">
        <v>982200</v>
      </c>
      <c r="P664" s="13">
        <v>0</v>
      </c>
      <c r="Q664" s="13">
        <v>0</v>
      </c>
      <c r="R664" s="13">
        <v>0</v>
      </c>
      <c r="S664" s="13">
        <v>1008400</v>
      </c>
      <c r="T664" s="13">
        <v>85400</v>
      </c>
      <c r="U664" s="13">
        <v>1490600</v>
      </c>
      <c r="V664" s="13">
        <v>0</v>
      </c>
      <c r="W664" s="13">
        <v>0</v>
      </c>
      <c r="X664" s="13">
        <v>290800</v>
      </c>
      <c r="Y664" s="13">
        <v>1866800</v>
      </c>
    </row>
    <row r="665" spans="2:25" x14ac:dyDescent="0.25">
      <c r="B665" s="2">
        <v>660</v>
      </c>
      <c r="C665" s="2">
        <v>2012</v>
      </c>
      <c r="D665" s="1">
        <v>24012</v>
      </c>
      <c r="E665" t="s">
        <v>1847</v>
      </c>
      <c r="F665" t="s">
        <v>1325</v>
      </c>
      <c r="G665" s="13">
        <v>57851900</v>
      </c>
      <c r="H665" s="13">
        <v>4000</v>
      </c>
      <c r="I665" s="13">
        <v>108000</v>
      </c>
      <c r="J665" s="13">
        <v>0</v>
      </c>
      <c r="K665" s="13">
        <v>0</v>
      </c>
      <c r="L665" s="13">
        <v>2400</v>
      </c>
      <c r="M665" s="13">
        <v>114400</v>
      </c>
      <c r="N665" s="13">
        <v>27700</v>
      </c>
      <c r="O665" s="13">
        <v>117600</v>
      </c>
      <c r="P665" s="13">
        <v>0</v>
      </c>
      <c r="Q665" s="13">
        <v>-1900</v>
      </c>
      <c r="R665" s="13">
        <v>132300</v>
      </c>
      <c r="S665" s="13">
        <v>275700</v>
      </c>
      <c r="T665" s="13">
        <v>31700</v>
      </c>
      <c r="U665" s="13">
        <v>225600</v>
      </c>
      <c r="V665" s="13">
        <v>0</v>
      </c>
      <c r="W665" s="13">
        <v>-1900</v>
      </c>
      <c r="X665" s="13">
        <v>134700</v>
      </c>
      <c r="Y665" s="13">
        <v>390100</v>
      </c>
    </row>
    <row r="666" spans="2:25" x14ac:dyDescent="0.25">
      <c r="B666" s="2">
        <v>661</v>
      </c>
      <c r="C666" s="2">
        <v>2012</v>
      </c>
      <c r="D666" s="1">
        <v>24014</v>
      </c>
      <c r="E666" t="s">
        <v>1848</v>
      </c>
      <c r="F666" t="s">
        <v>1325</v>
      </c>
      <c r="G666" s="13">
        <v>71218600</v>
      </c>
      <c r="H666" s="13">
        <v>700</v>
      </c>
      <c r="I666" s="13">
        <v>37700</v>
      </c>
      <c r="J666" s="13">
        <v>0</v>
      </c>
      <c r="K666" s="13">
        <v>0</v>
      </c>
      <c r="L666" s="13">
        <v>300</v>
      </c>
      <c r="M666" s="13">
        <v>38700</v>
      </c>
      <c r="N666" s="13">
        <v>0</v>
      </c>
      <c r="O666" s="13">
        <v>4400</v>
      </c>
      <c r="P666" s="13">
        <v>600</v>
      </c>
      <c r="Q666" s="13">
        <v>6000</v>
      </c>
      <c r="R666" s="13">
        <v>56600</v>
      </c>
      <c r="S666" s="13">
        <v>67600</v>
      </c>
      <c r="T666" s="13">
        <v>700</v>
      </c>
      <c r="U666" s="13">
        <v>42100</v>
      </c>
      <c r="V666" s="13">
        <v>600</v>
      </c>
      <c r="W666" s="13">
        <v>6000</v>
      </c>
      <c r="X666" s="13">
        <v>56900</v>
      </c>
      <c r="Y666" s="13">
        <v>106300</v>
      </c>
    </row>
    <row r="667" spans="2:25" x14ac:dyDescent="0.25">
      <c r="B667" s="2">
        <v>662</v>
      </c>
      <c r="C667" s="2">
        <v>2012</v>
      </c>
      <c r="D667" s="1">
        <v>24016</v>
      </c>
      <c r="E667" t="s">
        <v>1849</v>
      </c>
      <c r="F667" t="s">
        <v>1325</v>
      </c>
      <c r="G667" s="13">
        <v>321762000</v>
      </c>
      <c r="H667" s="13">
        <v>23800</v>
      </c>
      <c r="I667" s="13">
        <v>2900</v>
      </c>
      <c r="J667" s="13">
        <v>2600</v>
      </c>
      <c r="K667" s="13">
        <v>0</v>
      </c>
      <c r="L667" s="13">
        <v>200</v>
      </c>
      <c r="M667" s="13">
        <v>29500</v>
      </c>
      <c r="N667" s="13">
        <v>241300</v>
      </c>
      <c r="O667" s="13">
        <v>3354800</v>
      </c>
      <c r="P667" s="13">
        <v>0</v>
      </c>
      <c r="Q667" s="13">
        <v>0</v>
      </c>
      <c r="R667" s="13">
        <v>588700</v>
      </c>
      <c r="S667" s="13">
        <v>4184800</v>
      </c>
      <c r="T667" s="13">
        <v>265100</v>
      </c>
      <c r="U667" s="13">
        <v>3357700</v>
      </c>
      <c r="V667" s="13">
        <v>2600</v>
      </c>
      <c r="W667" s="13">
        <v>0</v>
      </c>
      <c r="X667" s="13">
        <v>588900</v>
      </c>
      <c r="Y667" s="13">
        <v>4214300</v>
      </c>
    </row>
    <row r="668" spans="2:25" x14ac:dyDescent="0.25">
      <c r="B668" s="2">
        <v>663</v>
      </c>
      <c r="C668" s="2">
        <v>2012</v>
      </c>
      <c r="D668" s="1">
        <v>24018</v>
      </c>
      <c r="E668" t="s">
        <v>1850</v>
      </c>
      <c r="F668" t="s">
        <v>1325</v>
      </c>
      <c r="G668" s="13">
        <v>32796700</v>
      </c>
      <c r="H668" s="13">
        <v>0</v>
      </c>
      <c r="I668" s="13">
        <v>542800</v>
      </c>
      <c r="J668" s="13">
        <v>0</v>
      </c>
      <c r="K668" s="13">
        <v>0</v>
      </c>
      <c r="L668" s="13">
        <v>10000</v>
      </c>
      <c r="M668" s="13">
        <v>552800</v>
      </c>
      <c r="N668" s="13">
        <v>0</v>
      </c>
      <c r="O668" s="13">
        <v>0</v>
      </c>
      <c r="P668" s="13">
        <v>0</v>
      </c>
      <c r="Q668" s="13">
        <v>0</v>
      </c>
      <c r="R668" s="13">
        <v>0</v>
      </c>
      <c r="S668" s="13">
        <v>0</v>
      </c>
      <c r="T668" s="13">
        <v>0</v>
      </c>
      <c r="U668" s="13">
        <v>542800</v>
      </c>
      <c r="V668" s="13">
        <v>0</v>
      </c>
      <c r="W668" s="13">
        <v>0</v>
      </c>
      <c r="X668" s="13">
        <v>10000</v>
      </c>
      <c r="Y668" s="13">
        <v>552800</v>
      </c>
    </row>
    <row r="669" spans="2:25" x14ac:dyDescent="0.25">
      <c r="B669" s="2">
        <v>664</v>
      </c>
      <c r="C669" s="2">
        <v>2012</v>
      </c>
      <c r="D669" s="1">
        <v>24020</v>
      </c>
      <c r="E669" t="s">
        <v>1587</v>
      </c>
      <c r="F669" t="s">
        <v>1325</v>
      </c>
      <c r="G669" s="13">
        <v>31902900</v>
      </c>
      <c r="H669" s="13">
        <v>0</v>
      </c>
      <c r="I669" s="13">
        <v>0</v>
      </c>
      <c r="J669" s="13">
        <v>0</v>
      </c>
      <c r="K669" s="13">
        <v>0</v>
      </c>
      <c r="L669" s="13">
        <v>0</v>
      </c>
      <c r="M669" s="13">
        <v>0</v>
      </c>
      <c r="N669" s="13">
        <v>32600</v>
      </c>
      <c r="O669" s="13">
        <v>234100</v>
      </c>
      <c r="P669" s="13">
        <v>0</v>
      </c>
      <c r="Q669" s="13">
        <v>0</v>
      </c>
      <c r="R669" s="13">
        <v>419500</v>
      </c>
      <c r="S669" s="13">
        <v>686200</v>
      </c>
      <c r="T669" s="13">
        <v>32600</v>
      </c>
      <c r="U669" s="13">
        <v>234100</v>
      </c>
      <c r="V669" s="13">
        <v>0</v>
      </c>
      <c r="W669" s="13">
        <v>0</v>
      </c>
      <c r="X669" s="13">
        <v>419500</v>
      </c>
      <c r="Y669" s="13">
        <v>686200</v>
      </c>
    </row>
    <row r="670" spans="2:25" x14ac:dyDescent="0.25">
      <c r="B670" s="2">
        <v>665</v>
      </c>
      <c r="C670" s="2">
        <v>2012</v>
      </c>
      <c r="D670" s="1">
        <v>24141</v>
      </c>
      <c r="E670" t="s">
        <v>1845</v>
      </c>
      <c r="F670" t="s">
        <v>1343</v>
      </c>
      <c r="G670" s="13">
        <v>16922000</v>
      </c>
      <c r="H670" s="13">
        <v>0</v>
      </c>
      <c r="I670" s="13">
        <v>0</v>
      </c>
      <c r="J670" s="13">
        <v>0</v>
      </c>
      <c r="K670" s="13">
        <v>0</v>
      </c>
      <c r="L670" s="13">
        <v>0</v>
      </c>
      <c r="M670" s="13">
        <v>0</v>
      </c>
      <c r="N670" s="13">
        <v>44900</v>
      </c>
      <c r="O670" s="13">
        <v>283000</v>
      </c>
      <c r="P670" s="13">
        <v>0</v>
      </c>
      <c r="Q670" s="13">
        <v>-12000</v>
      </c>
      <c r="R670" s="13">
        <v>4200</v>
      </c>
      <c r="S670" s="13">
        <v>320100</v>
      </c>
      <c r="T670" s="13">
        <v>44900</v>
      </c>
      <c r="U670" s="13">
        <v>283000</v>
      </c>
      <c r="V670" s="13">
        <v>0</v>
      </c>
      <c r="W670" s="13">
        <v>-12000</v>
      </c>
      <c r="X670" s="13">
        <v>4200</v>
      </c>
      <c r="Y670" s="13">
        <v>320100</v>
      </c>
    </row>
    <row r="671" spans="2:25" x14ac:dyDescent="0.25">
      <c r="B671" s="2">
        <v>666</v>
      </c>
      <c r="C671" s="2">
        <v>2012</v>
      </c>
      <c r="D671" s="1">
        <v>24154</v>
      </c>
      <c r="E671" t="s">
        <v>1848</v>
      </c>
      <c r="F671" t="s">
        <v>1343</v>
      </c>
      <c r="G671" s="13">
        <v>17224600</v>
      </c>
      <c r="H671" s="13">
        <v>0</v>
      </c>
      <c r="I671" s="13">
        <v>0</v>
      </c>
      <c r="J671" s="13">
        <v>0</v>
      </c>
      <c r="K671" s="13">
        <v>0</v>
      </c>
      <c r="L671" s="13">
        <v>0</v>
      </c>
      <c r="M671" s="13">
        <v>0</v>
      </c>
      <c r="N671" s="13">
        <v>40200</v>
      </c>
      <c r="O671" s="13">
        <v>16900</v>
      </c>
      <c r="P671" s="13">
        <v>1200</v>
      </c>
      <c r="Q671" s="13">
        <v>4600</v>
      </c>
      <c r="R671" s="13">
        <v>11800</v>
      </c>
      <c r="S671" s="13">
        <v>74700</v>
      </c>
      <c r="T671" s="13">
        <v>40200</v>
      </c>
      <c r="U671" s="13">
        <v>16900</v>
      </c>
      <c r="V671" s="13">
        <v>1200</v>
      </c>
      <c r="W671" s="13">
        <v>4600</v>
      </c>
      <c r="X671" s="13">
        <v>11800</v>
      </c>
      <c r="Y671" s="13">
        <v>74700</v>
      </c>
    </row>
    <row r="672" spans="2:25" x14ac:dyDescent="0.25">
      <c r="B672" s="2">
        <v>667</v>
      </c>
      <c r="C672" s="2">
        <v>2012</v>
      </c>
      <c r="D672" s="1">
        <v>24206</v>
      </c>
      <c r="E672" t="s">
        <v>1843</v>
      </c>
      <c r="F672" t="s">
        <v>1344</v>
      </c>
      <c r="G672" s="13">
        <v>228781200</v>
      </c>
      <c r="H672" s="13">
        <v>448600</v>
      </c>
      <c r="I672" s="13">
        <v>732400</v>
      </c>
      <c r="J672" s="13">
        <v>0</v>
      </c>
      <c r="K672" s="13">
        <v>0</v>
      </c>
      <c r="L672" s="13">
        <v>275000</v>
      </c>
      <c r="M672" s="13">
        <v>1456000</v>
      </c>
      <c r="N672" s="13">
        <v>2777300</v>
      </c>
      <c r="O672" s="13">
        <v>983900</v>
      </c>
      <c r="P672" s="13">
        <v>0</v>
      </c>
      <c r="Q672" s="13">
        <v>0</v>
      </c>
      <c r="R672" s="13">
        <v>918500</v>
      </c>
      <c r="S672" s="13">
        <v>4679700</v>
      </c>
      <c r="T672" s="13">
        <v>3225900</v>
      </c>
      <c r="U672" s="13">
        <v>1716300</v>
      </c>
      <c r="V672" s="13">
        <v>0</v>
      </c>
      <c r="W672" s="13">
        <v>0</v>
      </c>
      <c r="X672" s="13">
        <v>1193500</v>
      </c>
      <c r="Y672" s="13">
        <v>6135700</v>
      </c>
    </row>
    <row r="673" spans="2:25" x14ac:dyDescent="0.25">
      <c r="B673" s="2">
        <v>668</v>
      </c>
      <c r="C673" s="2">
        <v>2012</v>
      </c>
      <c r="D673" s="1">
        <v>24231</v>
      </c>
      <c r="E673" t="s">
        <v>1844</v>
      </c>
      <c r="F673" t="s">
        <v>1344</v>
      </c>
      <c r="G673" s="13">
        <v>248376800</v>
      </c>
      <c r="H673" s="13">
        <v>62600</v>
      </c>
      <c r="I673" s="13">
        <v>34900</v>
      </c>
      <c r="J673" s="13">
        <v>0</v>
      </c>
      <c r="K673" s="13">
        <v>0</v>
      </c>
      <c r="L673" s="13">
        <v>8900</v>
      </c>
      <c r="M673" s="13">
        <v>106400</v>
      </c>
      <c r="N673" s="13">
        <v>2995300</v>
      </c>
      <c r="O673" s="13">
        <v>400900</v>
      </c>
      <c r="P673" s="13">
        <v>29100</v>
      </c>
      <c r="Q673" s="13">
        <v>0</v>
      </c>
      <c r="R673" s="13">
        <v>556000</v>
      </c>
      <c r="S673" s="13">
        <v>3981300</v>
      </c>
      <c r="T673" s="13">
        <v>3057900</v>
      </c>
      <c r="U673" s="13">
        <v>435800</v>
      </c>
      <c r="V673" s="13">
        <v>29100</v>
      </c>
      <c r="W673" s="13">
        <v>0</v>
      </c>
      <c r="X673" s="13">
        <v>564900</v>
      </c>
      <c r="Y673" s="13">
        <v>4087700</v>
      </c>
    </row>
    <row r="674" spans="2:25" x14ac:dyDescent="0.25">
      <c r="B674" s="2">
        <v>669</v>
      </c>
      <c r="C674" s="2">
        <v>2012</v>
      </c>
      <c r="D674" s="1">
        <v>24251</v>
      </c>
      <c r="E674" t="s">
        <v>1851</v>
      </c>
      <c r="F674" t="s">
        <v>1344</v>
      </c>
      <c r="G674" s="13">
        <v>67265600</v>
      </c>
      <c r="H674" s="13">
        <v>274400</v>
      </c>
      <c r="I674" s="13">
        <v>402700</v>
      </c>
      <c r="J674" s="13">
        <v>0</v>
      </c>
      <c r="K674" s="13">
        <v>0</v>
      </c>
      <c r="L674" s="13">
        <v>10600</v>
      </c>
      <c r="M674" s="13">
        <v>687700</v>
      </c>
      <c r="N674" s="13">
        <v>473500</v>
      </c>
      <c r="O674" s="13">
        <v>515200</v>
      </c>
      <c r="P674" s="13">
        <v>0</v>
      </c>
      <c r="Q674" s="13">
        <v>1200</v>
      </c>
      <c r="R674" s="13">
        <v>248200</v>
      </c>
      <c r="S674" s="13">
        <v>1238100</v>
      </c>
      <c r="T674" s="13">
        <v>747900</v>
      </c>
      <c r="U674" s="13">
        <v>917900</v>
      </c>
      <c r="V674" s="13">
        <v>0</v>
      </c>
      <c r="W674" s="13">
        <v>1200</v>
      </c>
      <c r="X674" s="13">
        <v>258800</v>
      </c>
      <c r="Y674" s="13">
        <v>1925800</v>
      </c>
    </row>
    <row r="675" spans="2:25" x14ac:dyDescent="0.25">
      <c r="B675" s="2">
        <v>670</v>
      </c>
      <c r="C675" s="2">
        <v>2012</v>
      </c>
      <c r="D675" s="1">
        <v>24271</v>
      </c>
      <c r="E675" t="s">
        <v>1849</v>
      </c>
      <c r="F675" t="s">
        <v>1344</v>
      </c>
      <c r="G675" s="13">
        <v>52974500</v>
      </c>
      <c r="H675" s="13">
        <v>55400</v>
      </c>
      <c r="I675" s="13">
        <v>42700</v>
      </c>
      <c r="J675" s="13">
        <v>0</v>
      </c>
      <c r="K675" s="13">
        <v>0</v>
      </c>
      <c r="L675" s="13">
        <v>1100</v>
      </c>
      <c r="M675" s="13">
        <v>99200</v>
      </c>
      <c r="N675" s="13">
        <v>824600</v>
      </c>
      <c r="O675" s="13">
        <v>303600</v>
      </c>
      <c r="P675" s="13">
        <v>0</v>
      </c>
      <c r="Q675" s="13">
        <v>0</v>
      </c>
      <c r="R675" s="13">
        <v>47000</v>
      </c>
      <c r="S675" s="13">
        <v>1175200</v>
      </c>
      <c r="T675" s="13">
        <v>880000</v>
      </c>
      <c r="U675" s="13">
        <v>346300</v>
      </c>
      <c r="V675" s="13">
        <v>0</v>
      </c>
      <c r="W675" s="13">
        <v>0</v>
      </c>
      <c r="X675" s="13">
        <v>48100</v>
      </c>
      <c r="Y675" s="13">
        <v>1274400</v>
      </c>
    </row>
    <row r="676" spans="2:25" x14ac:dyDescent="0.25">
      <c r="B676" s="2">
        <v>671</v>
      </c>
      <c r="C676" s="2">
        <v>2012</v>
      </c>
      <c r="D676" s="1">
        <v>25002</v>
      </c>
      <c r="E676" t="s">
        <v>1852</v>
      </c>
      <c r="F676" t="s">
        <v>1325</v>
      </c>
      <c r="G676" s="13">
        <v>149369800</v>
      </c>
      <c r="H676" s="13">
        <v>11500</v>
      </c>
      <c r="I676" s="13">
        <v>774000</v>
      </c>
      <c r="J676" s="13">
        <v>0</v>
      </c>
      <c r="K676" s="13">
        <v>0</v>
      </c>
      <c r="L676" s="13">
        <v>8700</v>
      </c>
      <c r="M676" s="13">
        <v>794200</v>
      </c>
      <c r="N676" s="13">
        <v>43200</v>
      </c>
      <c r="O676" s="13">
        <v>98000</v>
      </c>
      <c r="P676" s="13">
        <v>16800</v>
      </c>
      <c r="Q676" s="13">
        <v>-5000</v>
      </c>
      <c r="R676" s="13">
        <v>142700</v>
      </c>
      <c r="S676" s="13">
        <v>295700</v>
      </c>
      <c r="T676" s="13">
        <v>54700</v>
      </c>
      <c r="U676" s="13">
        <v>872000</v>
      </c>
      <c r="V676" s="13">
        <v>16800</v>
      </c>
      <c r="W676" s="13">
        <v>-5000</v>
      </c>
      <c r="X676" s="13">
        <v>151400</v>
      </c>
      <c r="Y676" s="13">
        <v>1089900</v>
      </c>
    </row>
    <row r="677" spans="2:25" x14ac:dyDescent="0.25">
      <c r="B677" s="2">
        <v>672</v>
      </c>
      <c r="C677" s="2">
        <v>2012</v>
      </c>
      <c r="D677" s="1">
        <v>25004</v>
      </c>
      <c r="E677" t="s">
        <v>1853</v>
      </c>
      <c r="F677" t="s">
        <v>1325</v>
      </c>
      <c r="G677" s="13">
        <v>109005200</v>
      </c>
      <c r="H677" s="13">
        <v>0</v>
      </c>
      <c r="I677" s="13">
        <v>0</v>
      </c>
      <c r="J677" s="13">
        <v>0</v>
      </c>
      <c r="K677" s="13">
        <v>0</v>
      </c>
      <c r="L677" s="13">
        <v>0</v>
      </c>
      <c r="M677" s="13">
        <v>0</v>
      </c>
      <c r="N677" s="13">
        <v>78500</v>
      </c>
      <c r="O677" s="13">
        <v>454500</v>
      </c>
      <c r="P677" s="13">
        <v>0</v>
      </c>
      <c r="Q677" s="13">
        <v>0</v>
      </c>
      <c r="R677" s="13">
        <v>626900</v>
      </c>
      <c r="S677" s="13">
        <v>1159900</v>
      </c>
      <c r="T677" s="13">
        <v>78500</v>
      </c>
      <c r="U677" s="13">
        <v>454500</v>
      </c>
      <c r="V677" s="13">
        <v>0</v>
      </c>
      <c r="W677" s="13">
        <v>0</v>
      </c>
      <c r="X677" s="13">
        <v>626900</v>
      </c>
      <c r="Y677" s="13">
        <v>1159900</v>
      </c>
    </row>
    <row r="678" spans="2:25" x14ac:dyDescent="0.25">
      <c r="B678" s="2">
        <v>673</v>
      </c>
      <c r="C678" s="2">
        <v>2012</v>
      </c>
      <c r="D678" s="1">
        <v>25006</v>
      </c>
      <c r="E678" t="s">
        <v>1854</v>
      </c>
      <c r="F678" t="s">
        <v>1325</v>
      </c>
      <c r="G678" s="13">
        <v>41096100</v>
      </c>
      <c r="H678" s="13">
        <v>100</v>
      </c>
      <c r="I678" s="13">
        <v>0</v>
      </c>
      <c r="J678" s="13">
        <v>0</v>
      </c>
      <c r="K678" s="13">
        <v>0</v>
      </c>
      <c r="L678" s="13">
        <v>600</v>
      </c>
      <c r="M678" s="13">
        <v>700</v>
      </c>
      <c r="N678" s="13">
        <v>15000</v>
      </c>
      <c r="O678" s="13">
        <v>100</v>
      </c>
      <c r="P678" s="13">
        <v>0</v>
      </c>
      <c r="Q678" s="13">
        <v>0</v>
      </c>
      <c r="R678" s="13">
        <v>10000</v>
      </c>
      <c r="S678" s="13">
        <v>25100</v>
      </c>
      <c r="T678" s="13">
        <v>15100</v>
      </c>
      <c r="U678" s="13">
        <v>100</v>
      </c>
      <c r="V678" s="13">
        <v>0</v>
      </c>
      <c r="W678" s="13">
        <v>0</v>
      </c>
      <c r="X678" s="13">
        <v>10600</v>
      </c>
      <c r="Y678" s="13">
        <v>25800</v>
      </c>
    </row>
    <row r="679" spans="2:25" x14ac:dyDescent="0.25">
      <c r="B679" s="2">
        <v>674</v>
      </c>
      <c r="C679" s="2">
        <v>2012</v>
      </c>
      <c r="D679" s="1">
        <v>25008</v>
      </c>
      <c r="E679" t="s">
        <v>1855</v>
      </c>
      <c r="F679" t="s">
        <v>1325</v>
      </c>
      <c r="G679" s="13">
        <v>196984100</v>
      </c>
      <c r="H679" s="13">
        <v>5000</v>
      </c>
      <c r="I679" s="13">
        <v>3500</v>
      </c>
      <c r="J679" s="13">
        <v>0</v>
      </c>
      <c r="K679" s="13">
        <v>0</v>
      </c>
      <c r="L679" s="13">
        <v>1600</v>
      </c>
      <c r="M679" s="13">
        <v>10100</v>
      </c>
      <c r="N679" s="13">
        <v>732100</v>
      </c>
      <c r="O679" s="13">
        <v>578900</v>
      </c>
      <c r="P679" s="13">
        <v>0</v>
      </c>
      <c r="Q679" s="13">
        <v>-5400</v>
      </c>
      <c r="R679" s="13">
        <v>340200</v>
      </c>
      <c r="S679" s="13">
        <v>1645800</v>
      </c>
      <c r="T679" s="13">
        <v>737100</v>
      </c>
      <c r="U679" s="13">
        <v>582400</v>
      </c>
      <c r="V679" s="13">
        <v>0</v>
      </c>
      <c r="W679" s="13">
        <v>-5400</v>
      </c>
      <c r="X679" s="13">
        <v>341800</v>
      </c>
      <c r="Y679" s="13">
        <v>1655900</v>
      </c>
    </row>
    <row r="680" spans="2:25" x14ac:dyDescent="0.25">
      <c r="B680" s="2">
        <v>675</v>
      </c>
      <c r="C680" s="2">
        <v>2012</v>
      </c>
      <c r="D680" s="1">
        <v>25010</v>
      </c>
      <c r="E680" t="s">
        <v>1756</v>
      </c>
      <c r="F680" t="s">
        <v>1325</v>
      </c>
      <c r="G680" s="13">
        <v>32415000</v>
      </c>
      <c r="H680" s="13">
        <v>0</v>
      </c>
      <c r="I680" s="13">
        <v>0</v>
      </c>
      <c r="J680" s="13">
        <v>0</v>
      </c>
      <c r="K680" s="13">
        <v>0</v>
      </c>
      <c r="L680" s="13">
        <v>200</v>
      </c>
      <c r="M680" s="13">
        <v>200</v>
      </c>
      <c r="N680" s="13">
        <v>22600</v>
      </c>
      <c r="O680" s="13">
        <v>204500</v>
      </c>
      <c r="P680" s="13">
        <v>0</v>
      </c>
      <c r="Q680" s="13">
        <v>0</v>
      </c>
      <c r="R680" s="13">
        <v>68900</v>
      </c>
      <c r="S680" s="13">
        <v>296000</v>
      </c>
      <c r="T680" s="13">
        <v>22600</v>
      </c>
      <c r="U680" s="13">
        <v>204500</v>
      </c>
      <c r="V680" s="13">
        <v>0</v>
      </c>
      <c r="W680" s="13">
        <v>0</v>
      </c>
      <c r="X680" s="13">
        <v>69100</v>
      </c>
      <c r="Y680" s="13">
        <v>296200</v>
      </c>
    </row>
    <row r="681" spans="2:25" x14ac:dyDescent="0.25">
      <c r="B681" s="2">
        <v>676</v>
      </c>
      <c r="C681" s="2">
        <v>2012</v>
      </c>
      <c r="D681" s="1">
        <v>25012</v>
      </c>
      <c r="E681" t="s">
        <v>1700</v>
      </c>
      <c r="F681" t="s">
        <v>1325</v>
      </c>
      <c r="G681" s="13">
        <v>60271700</v>
      </c>
      <c r="H681" s="13">
        <v>7800</v>
      </c>
      <c r="I681" s="13">
        <v>28300</v>
      </c>
      <c r="J681" s="13">
        <v>0</v>
      </c>
      <c r="K681" s="13">
        <v>0</v>
      </c>
      <c r="L681" s="13">
        <v>60100</v>
      </c>
      <c r="M681" s="13">
        <v>96200</v>
      </c>
      <c r="N681" s="13">
        <v>1900</v>
      </c>
      <c r="O681" s="13">
        <v>289900</v>
      </c>
      <c r="P681" s="13">
        <v>0</v>
      </c>
      <c r="Q681" s="13">
        <v>0</v>
      </c>
      <c r="R681" s="13">
        <v>60100</v>
      </c>
      <c r="S681" s="13">
        <v>351900</v>
      </c>
      <c r="T681" s="13">
        <v>9700</v>
      </c>
      <c r="U681" s="13">
        <v>318200</v>
      </c>
      <c r="V681" s="13">
        <v>0</v>
      </c>
      <c r="W681" s="13">
        <v>0</v>
      </c>
      <c r="X681" s="13">
        <v>120200</v>
      </c>
      <c r="Y681" s="13">
        <v>448100</v>
      </c>
    </row>
    <row r="682" spans="2:25" x14ac:dyDescent="0.25">
      <c r="B682" s="2">
        <v>677</v>
      </c>
      <c r="C682" s="2">
        <v>2012</v>
      </c>
      <c r="D682" s="1">
        <v>25014</v>
      </c>
      <c r="E682" t="s">
        <v>1856</v>
      </c>
      <c r="F682" t="s">
        <v>1325</v>
      </c>
      <c r="G682" s="13">
        <v>51720000</v>
      </c>
      <c r="H682" s="13">
        <v>0</v>
      </c>
      <c r="I682" s="13">
        <v>0</v>
      </c>
      <c r="J682" s="13">
        <v>0</v>
      </c>
      <c r="K682" s="13">
        <v>0</v>
      </c>
      <c r="L682" s="13">
        <v>0</v>
      </c>
      <c r="M682" s="13">
        <v>0</v>
      </c>
      <c r="N682" s="13">
        <v>15800</v>
      </c>
      <c r="O682" s="13">
        <v>2400</v>
      </c>
      <c r="P682" s="13">
        <v>0</v>
      </c>
      <c r="Q682" s="13">
        <v>0</v>
      </c>
      <c r="R682" s="13">
        <v>503200</v>
      </c>
      <c r="S682" s="13">
        <v>521400</v>
      </c>
      <c r="T682" s="13">
        <v>15800</v>
      </c>
      <c r="U682" s="13">
        <v>2400</v>
      </c>
      <c r="V682" s="13">
        <v>0</v>
      </c>
      <c r="W682" s="13">
        <v>0</v>
      </c>
      <c r="X682" s="13">
        <v>503200</v>
      </c>
      <c r="Y682" s="13">
        <v>521400</v>
      </c>
    </row>
    <row r="683" spans="2:25" x14ac:dyDescent="0.25">
      <c r="B683" s="2">
        <v>678</v>
      </c>
      <c r="C683" s="2">
        <v>2012</v>
      </c>
      <c r="D683" s="1">
        <v>25016</v>
      </c>
      <c r="E683" t="s">
        <v>1857</v>
      </c>
      <c r="F683" t="s">
        <v>1325</v>
      </c>
      <c r="G683" s="13">
        <v>33971900</v>
      </c>
      <c r="H683" s="13">
        <v>0</v>
      </c>
      <c r="I683" s="13">
        <v>0</v>
      </c>
      <c r="J683" s="13">
        <v>0</v>
      </c>
      <c r="K683" s="13">
        <v>0</v>
      </c>
      <c r="L683" s="13">
        <v>0</v>
      </c>
      <c r="M683" s="13">
        <v>0</v>
      </c>
      <c r="N683" s="13">
        <v>2100</v>
      </c>
      <c r="O683" s="13">
        <v>22100</v>
      </c>
      <c r="P683" s="13">
        <v>0</v>
      </c>
      <c r="Q683" s="13">
        <v>0</v>
      </c>
      <c r="R683" s="13">
        <v>52600</v>
      </c>
      <c r="S683" s="13">
        <v>76800</v>
      </c>
      <c r="T683" s="13">
        <v>2100</v>
      </c>
      <c r="U683" s="13">
        <v>22100</v>
      </c>
      <c r="V683" s="13">
        <v>0</v>
      </c>
      <c r="W683" s="13">
        <v>0</v>
      </c>
      <c r="X683" s="13">
        <v>52600</v>
      </c>
      <c r="Y683" s="13">
        <v>76800</v>
      </c>
    </row>
    <row r="684" spans="2:25" x14ac:dyDescent="0.25">
      <c r="B684" s="2">
        <v>679</v>
      </c>
      <c r="C684" s="2">
        <v>2012</v>
      </c>
      <c r="D684" s="1">
        <v>25018</v>
      </c>
      <c r="E684" t="s">
        <v>1858</v>
      </c>
      <c r="F684" t="s">
        <v>1325</v>
      </c>
      <c r="G684" s="13">
        <v>74865100</v>
      </c>
      <c r="H684" s="13">
        <v>1200</v>
      </c>
      <c r="I684" s="13">
        <v>173300</v>
      </c>
      <c r="J684" s="13">
        <v>0</v>
      </c>
      <c r="K684" s="13">
        <v>0</v>
      </c>
      <c r="L684" s="13">
        <v>3900</v>
      </c>
      <c r="M684" s="13">
        <v>178400</v>
      </c>
      <c r="N684" s="13">
        <v>187800</v>
      </c>
      <c r="O684" s="13">
        <v>243500</v>
      </c>
      <c r="P684" s="13">
        <v>0</v>
      </c>
      <c r="Q684" s="13">
        <v>0</v>
      </c>
      <c r="R684" s="13">
        <v>142300</v>
      </c>
      <c r="S684" s="13">
        <v>573600</v>
      </c>
      <c r="T684" s="13">
        <v>189000</v>
      </c>
      <c r="U684" s="13">
        <v>416800</v>
      </c>
      <c r="V684" s="13">
        <v>0</v>
      </c>
      <c r="W684" s="13">
        <v>0</v>
      </c>
      <c r="X684" s="13">
        <v>146200</v>
      </c>
      <c r="Y684" s="13">
        <v>752000</v>
      </c>
    </row>
    <row r="685" spans="2:25" x14ac:dyDescent="0.25">
      <c r="B685" s="2">
        <v>680</v>
      </c>
      <c r="C685" s="2">
        <v>2012</v>
      </c>
      <c r="D685" s="1">
        <v>25020</v>
      </c>
      <c r="E685" t="s">
        <v>1859</v>
      </c>
      <c r="F685" t="s">
        <v>1325</v>
      </c>
      <c r="G685" s="13">
        <v>53600800</v>
      </c>
      <c r="H685" s="13">
        <v>600</v>
      </c>
      <c r="I685" s="13">
        <v>1200</v>
      </c>
      <c r="J685" s="13">
        <v>0</v>
      </c>
      <c r="K685" s="13">
        <v>0</v>
      </c>
      <c r="L685" s="13">
        <v>700</v>
      </c>
      <c r="M685" s="13">
        <v>2500</v>
      </c>
      <c r="N685" s="13">
        <v>35000</v>
      </c>
      <c r="O685" s="13">
        <v>200</v>
      </c>
      <c r="P685" s="13">
        <v>0</v>
      </c>
      <c r="Q685" s="13">
        <v>0</v>
      </c>
      <c r="R685" s="13">
        <v>15000</v>
      </c>
      <c r="S685" s="13">
        <v>50200</v>
      </c>
      <c r="T685" s="13">
        <v>35600</v>
      </c>
      <c r="U685" s="13">
        <v>1400</v>
      </c>
      <c r="V685" s="13">
        <v>0</v>
      </c>
      <c r="W685" s="13">
        <v>0</v>
      </c>
      <c r="X685" s="13">
        <v>15700</v>
      </c>
      <c r="Y685" s="13">
        <v>52700</v>
      </c>
    </row>
    <row r="686" spans="2:25" x14ac:dyDescent="0.25">
      <c r="B686" s="2">
        <v>681</v>
      </c>
      <c r="C686" s="2">
        <v>2012</v>
      </c>
      <c r="D686" s="1">
        <v>25022</v>
      </c>
      <c r="E686" t="s">
        <v>1432</v>
      </c>
      <c r="F686" t="s">
        <v>1325</v>
      </c>
      <c r="G686" s="13">
        <v>33276000</v>
      </c>
      <c r="H686" s="13">
        <v>0</v>
      </c>
      <c r="I686" s="13">
        <v>0</v>
      </c>
      <c r="J686" s="13">
        <v>0</v>
      </c>
      <c r="K686" s="13">
        <v>0</v>
      </c>
      <c r="L686" s="13">
        <v>0</v>
      </c>
      <c r="M686" s="13">
        <v>0</v>
      </c>
      <c r="N686" s="13">
        <v>20200</v>
      </c>
      <c r="O686" s="13">
        <v>0</v>
      </c>
      <c r="P686" s="13">
        <v>0</v>
      </c>
      <c r="Q686" s="13">
        <v>-5300</v>
      </c>
      <c r="R686" s="13">
        <v>72200</v>
      </c>
      <c r="S686" s="13">
        <v>87100</v>
      </c>
      <c r="T686" s="13">
        <v>20200</v>
      </c>
      <c r="U686" s="13">
        <v>0</v>
      </c>
      <c r="V686" s="13">
        <v>0</v>
      </c>
      <c r="W686" s="13">
        <v>-5300</v>
      </c>
      <c r="X686" s="13">
        <v>72200</v>
      </c>
      <c r="Y686" s="13">
        <v>87100</v>
      </c>
    </row>
    <row r="687" spans="2:25" x14ac:dyDescent="0.25">
      <c r="B687" s="2">
        <v>682</v>
      </c>
      <c r="C687" s="2">
        <v>2012</v>
      </c>
      <c r="D687" s="1">
        <v>25024</v>
      </c>
      <c r="E687" t="s">
        <v>1860</v>
      </c>
      <c r="F687" t="s">
        <v>1325</v>
      </c>
      <c r="G687" s="13">
        <v>58529200</v>
      </c>
      <c r="H687" s="13">
        <v>0</v>
      </c>
      <c r="I687" s="13">
        <v>0</v>
      </c>
      <c r="J687" s="13">
        <v>0</v>
      </c>
      <c r="K687" s="13">
        <v>0</v>
      </c>
      <c r="L687" s="13">
        <v>0</v>
      </c>
      <c r="M687" s="13">
        <v>0</v>
      </c>
      <c r="N687" s="13">
        <v>25000</v>
      </c>
      <c r="O687" s="13">
        <v>10000</v>
      </c>
      <c r="P687" s="13">
        <v>0</v>
      </c>
      <c r="Q687" s="13">
        <v>0</v>
      </c>
      <c r="R687" s="13">
        <v>300000</v>
      </c>
      <c r="S687" s="13">
        <v>335000</v>
      </c>
      <c r="T687" s="13">
        <v>25000</v>
      </c>
      <c r="U687" s="13">
        <v>10000</v>
      </c>
      <c r="V687" s="13">
        <v>0</v>
      </c>
      <c r="W687" s="13">
        <v>0</v>
      </c>
      <c r="X687" s="13">
        <v>300000</v>
      </c>
      <c r="Y687" s="13">
        <v>335000</v>
      </c>
    </row>
    <row r="688" spans="2:25" x14ac:dyDescent="0.25">
      <c r="B688" s="2">
        <v>683</v>
      </c>
      <c r="C688" s="2">
        <v>2012</v>
      </c>
      <c r="D688" s="1">
        <v>25026</v>
      </c>
      <c r="E688" t="s">
        <v>1861</v>
      </c>
      <c r="F688" t="s">
        <v>1325</v>
      </c>
      <c r="G688" s="13">
        <v>38154400</v>
      </c>
      <c r="H688" s="13">
        <v>0</v>
      </c>
      <c r="I688" s="13">
        <v>0</v>
      </c>
      <c r="J688" s="13">
        <v>0</v>
      </c>
      <c r="K688" s="13">
        <v>0</v>
      </c>
      <c r="L688" s="13">
        <v>0</v>
      </c>
      <c r="M688" s="13">
        <v>0</v>
      </c>
      <c r="N688" s="13">
        <v>3000</v>
      </c>
      <c r="O688" s="13">
        <v>2000</v>
      </c>
      <c r="P688" s="13">
        <v>0</v>
      </c>
      <c r="Q688" s="13">
        <v>-10000</v>
      </c>
      <c r="R688" s="13">
        <v>5000</v>
      </c>
      <c r="S688" s="13">
        <v>0</v>
      </c>
      <c r="T688" s="13">
        <v>3000</v>
      </c>
      <c r="U688" s="13">
        <v>2000</v>
      </c>
      <c r="V688" s="13">
        <v>0</v>
      </c>
      <c r="W688" s="13">
        <v>-10000</v>
      </c>
      <c r="X688" s="13">
        <v>5000</v>
      </c>
      <c r="Y688" s="13">
        <v>0</v>
      </c>
    </row>
    <row r="689" spans="2:25" x14ac:dyDescent="0.25">
      <c r="B689" s="2">
        <v>684</v>
      </c>
      <c r="C689" s="2">
        <v>2012</v>
      </c>
      <c r="D689" s="1">
        <v>25028</v>
      </c>
      <c r="E689" t="s">
        <v>1862</v>
      </c>
      <c r="F689" t="s">
        <v>1325</v>
      </c>
      <c r="G689" s="13">
        <v>98924100</v>
      </c>
      <c r="H689" s="13">
        <v>0</v>
      </c>
      <c r="I689" s="13">
        <v>0</v>
      </c>
      <c r="J689" s="13">
        <v>0</v>
      </c>
      <c r="K689" s="13">
        <v>0</v>
      </c>
      <c r="L689" s="13">
        <v>0</v>
      </c>
      <c r="M689" s="13">
        <v>0</v>
      </c>
      <c r="N689" s="13">
        <v>1105600</v>
      </c>
      <c r="O689" s="13">
        <v>231000</v>
      </c>
      <c r="P689" s="13">
        <v>0</v>
      </c>
      <c r="Q689" s="13">
        <v>0</v>
      </c>
      <c r="R689" s="13">
        <v>450900</v>
      </c>
      <c r="S689" s="13">
        <v>1787500</v>
      </c>
      <c r="T689" s="13">
        <v>1105600</v>
      </c>
      <c r="U689" s="13">
        <v>231000</v>
      </c>
      <c r="V689" s="13">
        <v>0</v>
      </c>
      <c r="W689" s="13">
        <v>0</v>
      </c>
      <c r="X689" s="13">
        <v>450900</v>
      </c>
      <c r="Y689" s="13">
        <v>1787500</v>
      </c>
    </row>
    <row r="690" spans="2:25" x14ac:dyDescent="0.25">
      <c r="B690" s="2">
        <v>685</v>
      </c>
      <c r="C690" s="2">
        <v>2012</v>
      </c>
      <c r="D690" s="1">
        <v>25101</v>
      </c>
      <c r="E690" t="s">
        <v>1852</v>
      </c>
      <c r="F690" t="s">
        <v>1343</v>
      </c>
      <c r="G690" s="13">
        <v>43285400</v>
      </c>
      <c r="H690" s="13">
        <v>16000</v>
      </c>
      <c r="I690" s="13">
        <v>9900</v>
      </c>
      <c r="J690" s="13">
        <v>0</v>
      </c>
      <c r="K690" s="13">
        <v>0</v>
      </c>
      <c r="L690" s="13">
        <v>109200</v>
      </c>
      <c r="M690" s="13">
        <v>135100</v>
      </c>
      <c r="N690" s="13">
        <v>262300</v>
      </c>
      <c r="O690" s="13">
        <v>71000</v>
      </c>
      <c r="P690" s="13">
        <v>0</v>
      </c>
      <c r="Q690" s="13">
        <v>0</v>
      </c>
      <c r="R690" s="13">
        <v>106700</v>
      </c>
      <c r="S690" s="13">
        <v>440000</v>
      </c>
      <c r="T690" s="13">
        <v>278300</v>
      </c>
      <c r="U690" s="13">
        <v>80900</v>
      </c>
      <c r="V690" s="13">
        <v>0</v>
      </c>
      <c r="W690" s="13">
        <v>0</v>
      </c>
      <c r="X690" s="13">
        <v>215900</v>
      </c>
      <c r="Y690" s="13">
        <v>575100</v>
      </c>
    </row>
    <row r="691" spans="2:25" x14ac:dyDescent="0.25">
      <c r="B691" s="2">
        <v>686</v>
      </c>
      <c r="C691" s="2">
        <v>2012</v>
      </c>
      <c r="D691" s="1">
        <v>25102</v>
      </c>
      <c r="E691" t="s">
        <v>1863</v>
      </c>
      <c r="F691" t="s">
        <v>1343</v>
      </c>
      <c r="G691" s="13">
        <v>17315400</v>
      </c>
      <c r="H691" s="13">
        <v>0</v>
      </c>
      <c r="I691" s="13">
        <v>0</v>
      </c>
      <c r="J691" s="13">
        <v>0</v>
      </c>
      <c r="K691" s="13">
        <v>0</v>
      </c>
      <c r="L691" s="13">
        <v>0</v>
      </c>
      <c r="M691" s="13">
        <v>0</v>
      </c>
      <c r="N691" s="13">
        <v>56200</v>
      </c>
      <c r="O691" s="13">
        <v>17700</v>
      </c>
      <c r="P691" s="13">
        <v>0</v>
      </c>
      <c r="Q691" s="13">
        <v>0</v>
      </c>
      <c r="R691" s="13">
        <v>71000</v>
      </c>
      <c r="S691" s="13">
        <v>144900</v>
      </c>
      <c r="T691" s="13">
        <v>56200</v>
      </c>
      <c r="U691" s="13">
        <v>17700</v>
      </c>
      <c r="V691" s="13">
        <v>0</v>
      </c>
      <c r="W691" s="13">
        <v>0</v>
      </c>
      <c r="X691" s="13">
        <v>71000</v>
      </c>
      <c r="Y691" s="13">
        <v>144900</v>
      </c>
    </row>
    <row r="692" spans="2:25" x14ac:dyDescent="0.25">
      <c r="B692" s="2">
        <v>687</v>
      </c>
      <c r="C692" s="2">
        <v>2012</v>
      </c>
      <c r="D692" s="1">
        <v>25106</v>
      </c>
      <c r="E692" t="s">
        <v>1864</v>
      </c>
      <c r="F692" t="s">
        <v>1343</v>
      </c>
      <c r="G692" s="13">
        <v>84118500</v>
      </c>
      <c r="H692" s="13">
        <v>35600</v>
      </c>
      <c r="I692" s="13">
        <v>71800</v>
      </c>
      <c r="J692" s="13">
        <v>0</v>
      </c>
      <c r="K692" s="13">
        <v>0</v>
      </c>
      <c r="L692" s="13">
        <v>10200</v>
      </c>
      <c r="M692" s="13">
        <v>117600</v>
      </c>
      <c r="N692" s="13">
        <v>768300</v>
      </c>
      <c r="O692" s="13">
        <v>285600</v>
      </c>
      <c r="P692" s="13">
        <v>0</v>
      </c>
      <c r="Q692" s="13">
        <v>0</v>
      </c>
      <c r="R692" s="13">
        <v>193900</v>
      </c>
      <c r="S692" s="13">
        <v>1247800</v>
      </c>
      <c r="T692" s="13">
        <v>803900</v>
      </c>
      <c r="U692" s="13">
        <v>357400</v>
      </c>
      <c r="V692" s="13">
        <v>0</v>
      </c>
      <c r="W692" s="13">
        <v>0</v>
      </c>
      <c r="X692" s="13">
        <v>204100</v>
      </c>
      <c r="Y692" s="13">
        <v>1365400</v>
      </c>
    </row>
    <row r="693" spans="2:25" x14ac:dyDescent="0.25">
      <c r="B693" s="2">
        <v>688</v>
      </c>
      <c r="C693" s="2">
        <v>2012</v>
      </c>
      <c r="D693" s="1">
        <v>25108</v>
      </c>
      <c r="E693" t="s">
        <v>1865</v>
      </c>
      <c r="F693" t="s">
        <v>1343</v>
      </c>
      <c r="G693" s="13">
        <v>8225200</v>
      </c>
      <c r="H693" s="13">
        <v>0</v>
      </c>
      <c r="I693" s="13">
        <v>0</v>
      </c>
      <c r="J693" s="13">
        <v>0</v>
      </c>
      <c r="K693" s="13">
        <v>0</v>
      </c>
      <c r="L693" s="13">
        <v>0</v>
      </c>
      <c r="M693" s="13">
        <v>0</v>
      </c>
      <c r="N693" s="13">
        <v>6800</v>
      </c>
      <c r="O693" s="13">
        <v>300</v>
      </c>
      <c r="P693" s="13">
        <v>0</v>
      </c>
      <c r="Q693" s="13">
        <v>0</v>
      </c>
      <c r="R693" s="13">
        <v>26700</v>
      </c>
      <c r="S693" s="13">
        <v>33800</v>
      </c>
      <c r="T693" s="13">
        <v>6800</v>
      </c>
      <c r="U693" s="13">
        <v>300</v>
      </c>
      <c r="V693" s="13">
        <v>0</v>
      </c>
      <c r="W693" s="13">
        <v>0</v>
      </c>
      <c r="X693" s="13">
        <v>26700</v>
      </c>
      <c r="Y693" s="13">
        <v>33800</v>
      </c>
    </row>
    <row r="694" spans="2:25" x14ac:dyDescent="0.25">
      <c r="B694" s="2">
        <v>689</v>
      </c>
      <c r="C694" s="2">
        <v>2012</v>
      </c>
      <c r="D694" s="1">
        <v>25111</v>
      </c>
      <c r="E694" t="s">
        <v>1866</v>
      </c>
      <c r="F694" t="s">
        <v>1343</v>
      </c>
      <c r="G694" s="13">
        <v>24103000</v>
      </c>
      <c r="H694" s="13">
        <v>0</v>
      </c>
      <c r="I694" s="13">
        <v>0</v>
      </c>
      <c r="J694" s="13">
        <v>0</v>
      </c>
      <c r="K694" s="13">
        <v>0</v>
      </c>
      <c r="L694" s="13">
        <v>0</v>
      </c>
      <c r="M694" s="13">
        <v>0</v>
      </c>
      <c r="N694" s="13">
        <v>161800</v>
      </c>
      <c r="O694" s="13">
        <v>353900</v>
      </c>
      <c r="P694" s="13">
        <v>0</v>
      </c>
      <c r="Q694" s="13">
        <v>0</v>
      </c>
      <c r="R694" s="13">
        <v>50600</v>
      </c>
      <c r="S694" s="13">
        <v>566300</v>
      </c>
      <c r="T694" s="13">
        <v>161800</v>
      </c>
      <c r="U694" s="13">
        <v>353900</v>
      </c>
      <c r="V694" s="13">
        <v>0</v>
      </c>
      <c r="W694" s="13">
        <v>0</v>
      </c>
      <c r="X694" s="13">
        <v>50600</v>
      </c>
      <c r="Y694" s="13">
        <v>566300</v>
      </c>
    </row>
    <row r="695" spans="2:25" x14ac:dyDescent="0.25">
      <c r="B695" s="2">
        <v>690</v>
      </c>
      <c r="C695" s="2">
        <v>2012</v>
      </c>
      <c r="D695" s="1">
        <v>25136</v>
      </c>
      <c r="E695" t="s">
        <v>1700</v>
      </c>
      <c r="F695" t="s">
        <v>1343</v>
      </c>
      <c r="G695" s="13">
        <v>36690700</v>
      </c>
      <c r="H695" s="13">
        <v>300</v>
      </c>
      <c r="I695" s="13">
        <v>8700</v>
      </c>
      <c r="J695" s="13">
        <v>0</v>
      </c>
      <c r="K695" s="13">
        <v>0</v>
      </c>
      <c r="L695" s="13">
        <v>6200</v>
      </c>
      <c r="M695" s="13">
        <v>15200</v>
      </c>
      <c r="N695" s="13">
        <v>158700</v>
      </c>
      <c r="O695" s="13">
        <v>466500</v>
      </c>
      <c r="P695" s="13">
        <v>0</v>
      </c>
      <c r="Q695" s="13">
        <v>-172900</v>
      </c>
      <c r="R695" s="13">
        <v>75200</v>
      </c>
      <c r="S695" s="13">
        <v>527500</v>
      </c>
      <c r="T695" s="13">
        <v>159000</v>
      </c>
      <c r="U695" s="13">
        <v>475200</v>
      </c>
      <c r="V695" s="13">
        <v>0</v>
      </c>
      <c r="W695" s="13">
        <v>-172900</v>
      </c>
      <c r="X695" s="13">
        <v>81400</v>
      </c>
      <c r="Y695" s="13">
        <v>542700</v>
      </c>
    </row>
    <row r="696" spans="2:25" x14ac:dyDescent="0.25">
      <c r="B696" s="2">
        <v>691</v>
      </c>
      <c r="C696" s="2">
        <v>2012</v>
      </c>
      <c r="D696" s="1">
        <v>25137</v>
      </c>
      <c r="E696" t="s">
        <v>1867</v>
      </c>
      <c r="F696" t="s">
        <v>1343</v>
      </c>
      <c r="G696" s="13">
        <v>12603100</v>
      </c>
      <c r="H696" s="13">
        <v>0</v>
      </c>
      <c r="I696" s="13">
        <v>0</v>
      </c>
      <c r="J696" s="13">
        <v>0</v>
      </c>
      <c r="K696" s="13">
        <v>0</v>
      </c>
      <c r="L696" s="13">
        <v>0</v>
      </c>
      <c r="M696" s="13">
        <v>0</v>
      </c>
      <c r="N696" s="13">
        <v>83100</v>
      </c>
      <c r="O696" s="13">
        <v>70900</v>
      </c>
      <c r="P696" s="13">
        <v>0</v>
      </c>
      <c r="Q696" s="13">
        <v>-5400</v>
      </c>
      <c r="R696" s="13">
        <v>7900</v>
      </c>
      <c r="S696" s="13">
        <v>156500</v>
      </c>
      <c r="T696" s="13">
        <v>83100</v>
      </c>
      <c r="U696" s="13">
        <v>70900</v>
      </c>
      <c r="V696" s="13">
        <v>0</v>
      </c>
      <c r="W696" s="13">
        <v>-5400</v>
      </c>
      <c r="X696" s="13">
        <v>7900</v>
      </c>
      <c r="Y696" s="13">
        <v>156500</v>
      </c>
    </row>
    <row r="697" spans="2:25" x14ac:dyDescent="0.25">
      <c r="B697" s="2">
        <v>692</v>
      </c>
      <c r="C697" s="2">
        <v>2012</v>
      </c>
      <c r="D697" s="1">
        <v>25146</v>
      </c>
      <c r="E697" t="s">
        <v>1856</v>
      </c>
      <c r="F697" t="s">
        <v>1343</v>
      </c>
      <c r="G697" s="13">
        <v>17323600</v>
      </c>
      <c r="H697" s="13">
        <v>112900</v>
      </c>
      <c r="I697" s="13">
        <v>5100</v>
      </c>
      <c r="J697" s="13">
        <v>0</v>
      </c>
      <c r="K697" s="13">
        <v>0</v>
      </c>
      <c r="L697" s="13">
        <v>500</v>
      </c>
      <c r="M697" s="13">
        <v>118500</v>
      </c>
      <c r="N697" s="13">
        <v>28300</v>
      </c>
      <c r="O697" s="13">
        <v>50500</v>
      </c>
      <c r="P697" s="13">
        <v>0</v>
      </c>
      <c r="Q697" s="13">
        <v>0</v>
      </c>
      <c r="R697" s="13">
        <v>25900</v>
      </c>
      <c r="S697" s="13">
        <v>104700</v>
      </c>
      <c r="T697" s="13">
        <v>141200</v>
      </c>
      <c r="U697" s="13">
        <v>55600</v>
      </c>
      <c r="V697" s="13">
        <v>0</v>
      </c>
      <c r="W697" s="13">
        <v>0</v>
      </c>
      <c r="X697" s="13">
        <v>26400</v>
      </c>
      <c r="Y697" s="13">
        <v>223200</v>
      </c>
    </row>
    <row r="698" spans="2:25" x14ac:dyDescent="0.25">
      <c r="B698" s="2">
        <v>693</v>
      </c>
      <c r="C698" s="2">
        <v>2012</v>
      </c>
      <c r="D698" s="1">
        <v>25147</v>
      </c>
      <c r="E698" t="s">
        <v>1824</v>
      </c>
      <c r="F698" t="s">
        <v>1343</v>
      </c>
      <c r="G698" s="13">
        <v>2914900</v>
      </c>
      <c r="H698" s="13">
        <v>3100</v>
      </c>
      <c r="I698" s="13">
        <v>17000</v>
      </c>
      <c r="J698" s="13">
        <v>0</v>
      </c>
      <c r="K698" s="13">
        <v>0</v>
      </c>
      <c r="L698" s="13">
        <v>1200</v>
      </c>
      <c r="M698" s="13">
        <v>21300</v>
      </c>
      <c r="N698" s="13">
        <v>26600</v>
      </c>
      <c r="O698" s="13">
        <v>305900</v>
      </c>
      <c r="P698" s="13">
        <v>0</v>
      </c>
      <c r="Q698" s="13">
        <v>0</v>
      </c>
      <c r="R698" s="13">
        <v>26200</v>
      </c>
      <c r="S698" s="13">
        <v>358700</v>
      </c>
      <c r="T698" s="13">
        <v>29700</v>
      </c>
      <c r="U698" s="13">
        <v>322900</v>
      </c>
      <c r="V698" s="13">
        <v>0</v>
      </c>
      <c r="W698" s="13">
        <v>0</v>
      </c>
      <c r="X698" s="13">
        <v>27400</v>
      </c>
      <c r="Y698" s="13">
        <v>380000</v>
      </c>
    </row>
    <row r="699" spans="2:25" x14ac:dyDescent="0.25">
      <c r="B699" s="2">
        <v>694</v>
      </c>
      <c r="C699" s="2">
        <v>2012</v>
      </c>
      <c r="D699" s="1">
        <v>25151</v>
      </c>
      <c r="E699" t="s">
        <v>1825</v>
      </c>
      <c r="F699" t="s">
        <v>1343</v>
      </c>
      <c r="G699" s="13">
        <v>4994300</v>
      </c>
      <c r="H699" s="13">
        <v>0</v>
      </c>
      <c r="I699" s="13">
        <v>0</v>
      </c>
      <c r="J699" s="13">
        <v>0</v>
      </c>
      <c r="K699" s="13">
        <v>0</v>
      </c>
      <c r="L699" s="13">
        <v>0</v>
      </c>
      <c r="M699" s="13">
        <v>0</v>
      </c>
      <c r="N699" s="13">
        <v>109600</v>
      </c>
      <c r="O699" s="13">
        <v>0</v>
      </c>
      <c r="P699" s="13">
        <v>0</v>
      </c>
      <c r="Q699" s="13">
        <v>0</v>
      </c>
      <c r="R699" s="13">
        <v>20800</v>
      </c>
      <c r="S699" s="13">
        <v>130400</v>
      </c>
      <c r="T699" s="13">
        <v>109600</v>
      </c>
      <c r="U699" s="13">
        <v>0</v>
      </c>
      <c r="V699" s="13">
        <v>0</v>
      </c>
      <c r="W699" s="13">
        <v>0</v>
      </c>
      <c r="X699" s="13">
        <v>20800</v>
      </c>
      <c r="Y699" s="13">
        <v>130400</v>
      </c>
    </row>
    <row r="700" spans="2:25" x14ac:dyDescent="0.25">
      <c r="B700" s="2">
        <v>695</v>
      </c>
      <c r="C700" s="2">
        <v>2012</v>
      </c>
      <c r="D700" s="1">
        <v>25153</v>
      </c>
      <c r="E700" t="s">
        <v>1808</v>
      </c>
      <c r="F700" t="s">
        <v>1343</v>
      </c>
      <c r="G700" s="13">
        <v>2248100</v>
      </c>
      <c r="H700" s="13">
        <v>56400</v>
      </c>
      <c r="I700" s="13">
        <v>113000</v>
      </c>
      <c r="J700" s="13">
        <v>0</v>
      </c>
      <c r="K700" s="13">
        <v>0</v>
      </c>
      <c r="L700" s="13">
        <v>5500</v>
      </c>
      <c r="M700" s="13">
        <v>174900</v>
      </c>
      <c r="N700" s="13">
        <v>4500</v>
      </c>
      <c r="O700" s="13">
        <v>4800</v>
      </c>
      <c r="P700" s="13">
        <v>0</v>
      </c>
      <c r="Q700" s="13">
        <v>-1500</v>
      </c>
      <c r="R700" s="13">
        <v>1000</v>
      </c>
      <c r="S700" s="13">
        <v>8800</v>
      </c>
      <c r="T700" s="13">
        <v>60900</v>
      </c>
      <c r="U700" s="13">
        <v>117800</v>
      </c>
      <c r="V700" s="13">
        <v>0</v>
      </c>
      <c r="W700" s="13">
        <v>-1500</v>
      </c>
      <c r="X700" s="13">
        <v>6500</v>
      </c>
      <c r="Y700" s="13">
        <v>183700</v>
      </c>
    </row>
    <row r="701" spans="2:25" x14ac:dyDescent="0.25">
      <c r="B701" s="2">
        <v>696</v>
      </c>
      <c r="C701" s="2">
        <v>2012</v>
      </c>
      <c r="D701" s="1">
        <v>25176</v>
      </c>
      <c r="E701" t="s">
        <v>1868</v>
      </c>
      <c r="F701" t="s">
        <v>1343</v>
      </c>
      <c r="G701" s="13">
        <v>7146900</v>
      </c>
      <c r="H701" s="13">
        <v>0</v>
      </c>
      <c r="I701" s="13">
        <v>0</v>
      </c>
      <c r="J701" s="13">
        <v>0</v>
      </c>
      <c r="K701" s="13">
        <v>0</v>
      </c>
      <c r="L701" s="13">
        <v>0</v>
      </c>
      <c r="M701" s="13">
        <v>0</v>
      </c>
      <c r="N701" s="13">
        <v>57200</v>
      </c>
      <c r="O701" s="13">
        <v>17700</v>
      </c>
      <c r="P701" s="13">
        <v>0</v>
      </c>
      <c r="Q701" s="13">
        <v>0</v>
      </c>
      <c r="R701" s="13">
        <v>11700</v>
      </c>
      <c r="S701" s="13">
        <v>86600</v>
      </c>
      <c r="T701" s="13">
        <v>57200</v>
      </c>
      <c r="U701" s="13">
        <v>17700</v>
      </c>
      <c r="V701" s="13">
        <v>0</v>
      </c>
      <c r="W701" s="13">
        <v>0</v>
      </c>
      <c r="X701" s="13">
        <v>11700</v>
      </c>
      <c r="Y701" s="13">
        <v>86600</v>
      </c>
    </row>
    <row r="702" spans="2:25" x14ac:dyDescent="0.25">
      <c r="B702" s="2">
        <v>697</v>
      </c>
      <c r="C702" s="2">
        <v>2012</v>
      </c>
      <c r="D702" s="1">
        <v>25177</v>
      </c>
      <c r="E702" t="s">
        <v>1860</v>
      </c>
      <c r="F702" t="s">
        <v>1343</v>
      </c>
      <c r="G702" s="13">
        <v>31886400</v>
      </c>
      <c r="H702" s="13">
        <v>0</v>
      </c>
      <c r="I702" s="13">
        <v>0</v>
      </c>
      <c r="J702" s="13">
        <v>0</v>
      </c>
      <c r="K702" s="13">
        <v>0</v>
      </c>
      <c r="L702" s="13">
        <v>0</v>
      </c>
      <c r="M702" s="13">
        <v>0</v>
      </c>
      <c r="N702" s="13">
        <v>139200</v>
      </c>
      <c r="O702" s="13">
        <v>70000</v>
      </c>
      <c r="P702" s="13">
        <v>0</v>
      </c>
      <c r="Q702" s="13">
        <v>-74100</v>
      </c>
      <c r="R702" s="13">
        <v>44200</v>
      </c>
      <c r="S702" s="13">
        <v>179300</v>
      </c>
      <c r="T702" s="13">
        <v>139200</v>
      </c>
      <c r="U702" s="13">
        <v>70000</v>
      </c>
      <c r="V702" s="13">
        <v>0</v>
      </c>
      <c r="W702" s="13">
        <v>-74100</v>
      </c>
      <c r="X702" s="13">
        <v>44200</v>
      </c>
      <c r="Y702" s="13">
        <v>179300</v>
      </c>
    </row>
    <row r="703" spans="2:25" x14ac:dyDescent="0.25">
      <c r="B703" s="2">
        <v>698</v>
      </c>
      <c r="C703" s="2">
        <v>2012</v>
      </c>
      <c r="D703" s="1">
        <v>25216</v>
      </c>
      <c r="E703" t="s">
        <v>1855</v>
      </c>
      <c r="F703" t="s">
        <v>1344</v>
      </c>
      <c r="G703" s="13">
        <v>363185700</v>
      </c>
      <c r="H703" s="13">
        <v>751900</v>
      </c>
      <c r="I703" s="13">
        <v>205900</v>
      </c>
      <c r="J703" s="13">
        <v>0</v>
      </c>
      <c r="K703" s="13">
        <v>0</v>
      </c>
      <c r="L703" s="13">
        <v>110200</v>
      </c>
      <c r="M703" s="13">
        <v>1068000</v>
      </c>
      <c r="N703" s="13">
        <v>8617800</v>
      </c>
      <c r="O703" s="13">
        <v>12422400</v>
      </c>
      <c r="P703" s="13">
        <v>0</v>
      </c>
      <c r="Q703" s="13">
        <v>-1013600</v>
      </c>
      <c r="R703" s="13">
        <v>1056000</v>
      </c>
      <c r="S703" s="13">
        <v>21082600</v>
      </c>
      <c r="T703" s="13">
        <v>9369700</v>
      </c>
      <c r="U703" s="13">
        <v>12628300</v>
      </c>
      <c r="V703" s="13">
        <v>0</v>
      </c>
      <c r="W703" s="13">
        <v>-1013600</v>
      </c>
      <c r="X703" s="13">
        <v>1166200</v>
      </c>
      <c r="Y703" s="13">
        <v>22150600</v>
      </c>
    </row>
    <row r="704" spans="2:25" x14ac:dyDescent="0.25">
      <c r="B704" s="2">
        <v>699</v>
      </c>
      <c r="C704" s="2">
        <v>2012</v>
      </c>
      <c r="D704" s="1">
        <v>25251</v>
      </c>
      <c r="E704" t="s">
        <v>1858</v>
      </c>
      <c r="F704" t="s">
        <v>1344</v>
      </c>
      <c r="G704" s="13">
        <v>175557000</v>
      </c>
      <c r="H704" s="13">
        <v>435000</v>
      </c>
      <c r="I704" s="13">
        <v>723400</v>
      </c>
      <c r="J704" s="13">
        <v>0</v>
      </c>
      <c r="K704" s="13">
        <v>0</v>
      </c>
      <c r="L704" s="13">
        <v>1912900</v>
      </c>
      <c r="M704" s="13">
        <v>3071300</v>
      </c>
      <c r="N704" s="13">
        <v>1136000</v>
      </c>
      <c r="O704" s="13">
        <v>409700</v>
      </c>
      <c r="P704" s="13">
        <v>0</v>
      </c>
      <c r="Q704" s="13">
        <v>0</v>
      </c>
      <c r="R704" s="13">
        <v>268900</v>
      </c>
      <c r="S704" s="13">
        <v>1814600</v>
      </c>
      <c r="T704" s="13">
        <v>1571000</v>
      </c>
      <c r="U704" s="13">
        <v>1133100</v>
      </c>
      <c r="V704" s="13">
        <v>0</v>
      </c>
      <c r="W704" s="13">
        <v>0</v>
      </c>
      <c r="X704" s="13">
        <v>2181800</v>
      </c>
      <c r="Y704" s="13">
        <v>4885900</v>
      </c>
    </row>
    <row r="705" spans="2:25" x14ac:dyDescent="0.25">
      <c r="B705" s="2">
        <v>700</v>
      </c>
      <c r="C705" s="2">
        <v>2012</v>
      </c>
      <c r="D705" s="1">
        <v>26002</v>
      </c>
      <c r="E705" t="s">
        <v>1454</v>
      </c>
      <c r="F705" t="s">
        <v>1325</v>
      </c>
      <c r="G705" s="13">
        <v>17802000</v>
      </c>
      <c r="H705" s="13">
        <v>0</v>
      </c>
      <c r="I705" s="13">
        <v>0</v>
      </c>
      <c r="J705" s="13">
        <v>0</v>
      </c>
      <c r="K705" s="13">
        <v>0</v>
      </c>
      <c r="L705" s="13">
        <v>0</v>
      </c>
      <c r="M705" s="13">
        <v>0</v>
      </c>
      <c r="N705" s="13">
        <v>21600</v>
      </c>
      <c r="O705" s="13">
        <v>51100</v>
      </c>
      <c r="P705" s="13">
        <v>0</v>
      </c>
      <c r="Q705" s="13">
        <v>0</v>
      </c>
      <c r="R705" s="13">
        <v>572800</v>
      </c>
      <c r="S705" s="13">
        <v>645500</v>
      </c>
      <c r="T705" s="13">
        <v>21600</v>
      </c>
      <c r="U705" s="13">
        <v>51100</v>
      </c>
      <c r="V705" s="13">
        <v>0</v>
      </c>
      <c r="W705" s="13">
        <v>0</v>
      </c>
      <c r="X705" s="13">
        <v>572800</v>
      </c>
      <c r="Y705" s="13">
        <v>645500</v>
      </c>
    </row>
    <row r="706" spans="2:25" x14ac:dyDescent="0.25">
      <c r="B706" s="2">
        <v>701</v>
      </c>
      <c r="C706" s="2">
        <v>2012</v>
      </c>
      <c r="D706" s="1">
        <v>26004</v>
      </c>
      <c r="E706" t="s">
        <v>1869</v>
      </c>
      <c r="F706" t="s">
        <v>1325</v>
      </c>
      <c r="G706" s="13">
        <v>20682800</v>
      </c>
      <c r="H706" s="13">
        <v>0</v>
      </c>
      <c r="I706" s="13">
        <v>0</v>
      </c>
      <c r="J706" s="13">
        <v>0</v>
      </c>
      <c r="K706" s="13">
        <v>0</v>
      </c>
      <c r="L706" s="13">
        <v>0</v>
      </c>
      <c r="M706" s="13">
        <v>0</v>
      </c>
      <c r="N706" s="13">
        <v>6300</v>
      </c>
      <c r="O706" s="13">
        <v>100</v>
      </c>
      <c r="P706" s="13">
        <v>0</v>
      </c>
      <c r="Q706" s="13">
        <v>0</v>
      </c>
      <c r="R706" s="13">
        <v>59300</v>
      </c>
      <c r="S706" s="13">
        <v>65700</v>
      </c>
      <c r="T706" s="13">
        <v>6300</v>
      </c>
      <c r="U706" s="13">
        <v>100</v>
      </c>
      <c r="V706" s="13">
        <v>0</v>
      </c>
      <c r="W706" s="13">
        <v>0</v>
      </c>
      <c r="X706" s="13">
        <v>59300</v>
      </c>
      <c r="Y706" s="13">
        <v>65700</v>
      </c>
    </row>
    <row r="707" spans="2:25" x14ac:dyDescent="0.25">
      <c r="B707" s="2">
        <v>702</v>
      </c>
      <c r="C707" s="2">
        <v>2012</v>
      </c>
      <c r="D707" s="1">
        <v>26006</v>
      </c>
      <c r="E707" t="s">
        <v>1870</v>
      </c>
      <c r="F707" t="s">
        <v>1325</v>
      </c>
      <c r="G707" s="13">
        <v>12495400</v>
      </c>
      <c r="H707" s="13">
        <v>0</v>
      </c>
      <c r="I707" s="13">
        <v>0</v>
      </c>
      <c r="J707" s="13">
        <v>0</v>
      </c>
      <c r="K707" s="13">
        <v>0</v>
      </c>
      <c r="L707" s="13">
        <v>0</v>
      </c>
      <c r="M707" s="13">
        <v>0</v>
      </c>
      <c r="N707" s="13">
        <v>32800</v>
      </c>
      <c r="O707" s="13">
        <v>16200</v>
      </c>
      <c r="P707" s="13">
        <v>0</v>
      </c>
      <c r="Q707" s="13">
        <v>12400</v>
      </c>
      <c r="R707" s="13">
        <v>13500</v>
      </c>
      <c r="S707" s="13">
        <v>74900</v>
      </c>
      <c r="T707" s="13">
        <v>32800</v>
      </c>
      <c r="U707" s="13">
        <v>16200</v>
      </c>
      <c r="V707" s="13">
        <v>0</v>
      </c>
      <c r="W707" s="13">
        <v>12400</v>
      </c>
      <c r="X707" s="13">
        <v>13500</v>
      </c>
      <c r="Y707" s="13">
        <v>74900</v>
      </c>
    </row>
    <row r="708" spans="2:25" x14ac:dyDescent="0.25">
      <c r="B708" s="2">
        <v>703</v>
      </c>
      <c r="C708" s="2">
        <v>2012</v>
      </c>
      <c r="D708" s="1">
        <v>26008</v>
      </c>
      <c r="E708" t="s">
        <v>1871</v>
      </c>
      <c r="F708" t="s">
        <v>1325</v>
      </c>
      <c r="G708" s="13">
        <v>41751500</v>
      </c>
      <c r="H708" s="13">
        <v>0</v>
      </c>
      <c r="I708" s="13">
        <v>8500</v>
      </c>
      <c r="J708" s="13">
        <v>0</v>
      </c>
      <c r="K708" s="13">
        <v>0</v>
      </c>
      <c r="L708" s="13">
        <v>1500</v>
      </c>
      <c r="M708" s="13">
        <v>10000</v>
      </c>
      <c r="N708" s="13">
        <v>188000</v>
      </c>
      <c r="O708" s="13">
        <v>33200</v>
      </c>
      <c r="P708" s="13">
        <v>0</v>
      </c>
      <c r="Q708" s="13">
        <v>51100</v>
      </c>
      <c r="R708" s="13">
        <v>199100</v>
      </c>
      <c r="S708" s="13">
        <v>471400</v>
      </c>
      <c r="T708" s="13">
        <v>188000</v>
      </c>
      <c r="U708" s="13">
        <v>41700</v>
      </c>
      <c r="V708" s="13">
        <v>0</v>
      </c>
      <c r="W708" s="13">
        <v>51100</v>
      </c>
      <c r="X708" s="13">
        <v>200600</v>
      </c>
      <c r="Y708" s="13">
        <v>481400</v>
      </c>
    </row>
    <row r="709" spans="2:25" x14ac:dyDescent="0.25">
      <c r="B709" s="2">
        <v>704</v>
      </c>
      <c r="C709" s="2">
        <v>2012</v>
      </c>
      <c r="D709" s="1">
        <v>26010</v>
      </c>
      <c r="E709" t="s">
        <v>1872</v>
      </c>
      <c r="F709" t="s">
        <v>1325</v>
      </c>
      <c r="G709" s="13">
        <v>22883600</v>
      </c>
      <c r="H709" s="13">
        <v>0</v>
      </c>
      <c r="I709" s="13">
        <v>0</v>
      </c>
      <c r="J709" s="13">
        <v>0</v>
      </c>
      <c r="K709" s="13">
        <v>0</v>
      </c>
      <c r="L709" s="13">
        <v>0</v>
      </c>
      <c r="M709" s="13">
        <v>0</v>
      </c>
      <c r="N709" s="13">
        <v>34500</v>
      </c>
      <c r="O709" s="13">
        <v>2500</v>
      </c>
      <c r="P709" s="13">
        <v>0</v>
      </c>
      <c r="Q709" s="13">
        <v>-25300</v>
      </c>
      <c r="R709" s="13">
        <v>237500</v>
      </c>
      <c r="S709" s="13">
        <v>249200</v>
      </c>
      <c r="T709" s="13">
        <v>34500</v>
      </c>
      <c r="U709" s="13">
        <v>2500</v>
      </c>
      <c r="V709" s="13">
        <v>0</v>
      </c>
      <c r="W709" s="13">
        <v>-25300</v>
      </c>
      <c r="X709" s="13">
        <v>237500</v>
      </c>
      <c r="Y709" s="13">
        <v>249200</v>
      </c>
    </row>
    <row r="710" spans="2:25" x14ac:dyDescent="0.25">
      <c r="B710" s="2">
        <v>705</v>
      </c>
      <c r="C710" s="2">
        <v>2012</v>
      </c>
      <c r="D710" s="1">
        <v>26012</v>
      </c>
      <c r="E710" t="s">
        <v>1873</v>
      </c>
      <c r="F710" t="s">
        <v>1325</v>
      </c>
      <c r="G710" s="13">
        <v>429719200</v>
      </c>
      <c r="H710" s="13">
        <v>34800</v>
      </c>
      <c r="I710" s="13">
        <v>136800</v>
      </c>
      <c r="J710" s="13">
        <v>0</v>
      </c>
      <c r="K710" s="13">
        <v>0</v>
      </c>
      <c r="L710" s="13">
        <v>25500</v>
      </c>
      <c r="M710" s="13">
        <v>197100</v>
      </c>
      <c r="N710" s="13">
        <v>2540700</v>
      </c>
      <c r="O710" s="13">
        <v>0</v>
      </c>
      <c r="P710" s="13">
        <v>0</v>
      </c>
      <c r="Q710" s="13">
        <v>-351900</v>
      </c>
      <c r="R710" s="13">
        <v>973800</v>
      </c>
      <c r="S710" s="13">
        <v>3162600</v>
      </c>
      <c r="T710" s="13">
        <v>2575500</v>
      </c>
      <c r="U710" s="13">
        <v>136800</v>
      </c>
      <c r="V710" s="13">
        <v>0</v>
      </c>
      <c r="W710" s="13">
        <v>-351900</v>
      </c>
      <c r="X710" s="13">
        <v>999300</v>
      </c>
      <c r="Y710" s="13">
        <v>3359700</v>
      </c>
    </row>
    <row r="711" spans="2:25" x14ac:dyDescent="0.25">
      <c r="B711" s="2">
        <v>706</v>
      </c>
      <c r="C711" s="2">
        <v>2012</v>
      </c>
      <c r="D711" s="1">
        <v>26014</v>
      </c>
      <c r="E711" t="s">
        <v>1874</v>
      </c>
      <c r="F711" t="s">
        <v>1325</v>
      </c>
      <c r="G711" s="13">
        <v>114299100</v>
      </c>
      <c r="H711" s="13">
        <v>0</v>
      </c>
      <c r="I711" s="13">
        <v>0</v>
      </c>
      <c r="J711" s="13">
        <v>0</v>
      </c>
      <c r="K711" s="13">
        <v>0</v>
      </c>
      <c r="L711" s="13">
        <v>0</v>
      </c>
      <c r="M711" s="13">
        <v>0</v>
      </c>
      <c r="N711" s="13">
        <v>53300</v>
      </c>
      <c r="O711" s="13">
        <v>7900</v>
      </c>
      <c r="P711" s="13">
        <v>0</v>
      </c>
      <c r="Q711" s="13">
        <v>21300</v>
      </c>
      <c r="R711" s="13">
        <v>324400</v>
      </c>
      <c r="S711" s="13">
        <v>406900</v>
      </c>
      <c r="T711" s="13">
        <v>53300</v>
      </c>
      <c r="U711" s="13">
        <v>7900</v>
      </c>
      <c r="V711" s="13">
        <v>0</v>
      </c>
      <c r="W711" s="13">
        <v>21300</v>
      </c>
      <c r="X711" s="13">
        <v>324400</v>
      </c>
      <c r="Y711" s="13">
        <v>406900</v>
      </c>
    </row>
    <row r="712" spans="2:25" x14ac:dyDescent="0.25">
      <c r="B712" s="2">
        <v>707</v>
      </c>
      <c r="C712" s="2">
        <v>2012</v>
      </c>
      <c r="D712" s="1">
        <v>26016</v>
      </c>
      <c r="E712" t="s">
        <v>1875</v>
      </c>
      <c r="F712" t="s">
        <v>1325</v>
      </c>
      <c r="G712" s="13">
        <v>17128600</v>
      </c>
      <c r="H712" s="13">
        <v>0</v>
      </c>
      <c r="I712" s="13">
        <v>500</v>
      </c>
      <c r="J712" s="13">
        <v>0</v>
      </c>
      <c r="K712" s="13">
        <v>0</v>
      </c>
      <c r="L712" s="13">
        <v>500</v>
      </c>
      <c r="M712" s="13">
        <v>1000</v>
      </c>
      <c r="N712" s="13">
        <v>23900</v>
      </c>
      <c r="O712" s="13">
        <v>131400</v>
      </c>
      <c r="P712" s="13">
        <v>0</v>
      </c>
      <c r="Q712" s="13">
        <v>0</v>
      </c>
      <c r="R712" s="13">
        <v>130600</v>
      </c>
      <c r="S712" s="13">
        <v>285900</v>
      </c>
      <c r="T712" s="13">
        <v>23900</v>
      </c>
      <c r="U712" s="13">
        <v>131900</v>
      </c>
      <c r="V712" s="13">
        <v>0</v>
      </c>
      <c r="W712" s="13">
        <v>0</v>
      </c>
      <c r="X712" s="13">
        <v>131100</v>
      </c>
      <c r="Y712" s="13">
        <v>286900</v>
      </c>
    </row>
    <row r="713" spans="2:25" x14ac:dyDescent="0.25">
      <c r="B713" s="2">
        <v>708</v>
      </c>
      <c r="C713" s="2">
        <v>2012</v>
      </c>
      <c r="D713" s="1">
        <v>26018</v>
      </c>
      <c r="E713" t="s">
        <v>1876</v>
      </c>
      <c r="F713" t="s">
        <v>1325</v>
      </c>
      <c r="G713" s="13">
        <v>24576500</v>
      </c>
      <c r="H713" s="13">
        <v>0</v>
      </c>
      <c r="I713" s="13">
        <v>0</v>
      </c>
      <c r="J713" s="13">
        <v>0</v>
      </c>
      <c r="K713" s="13">
        <v>0</v>
      </c>
      <c r="L713" s="13">
        <v>0</v>
      </c>
      <c r="M713" s="13">
        <v>0</v>
      </c>
      <c r="N713" s="13">
        <v>37700</v>
      </c>
      <c r="O713" s="13">
        <v>1000</v>
      </c>
      <c r="P713" s="13">
        <v>0</v>
      </c>
      <c r="Q713" s="13">
        <v>-5500</v>
      </c>
      <c r="R713" s="13">
        <v>199400</v>
      </c>
      <c r="S713" s="13">
        <v>232600</v>
      </c>
      <c r="T713" s="13">
        <v>37700</v>
      </c>
      <c r="U713" s="13">
        <v>1000</v>
      </c>
      <c r="V713" s="13">
        <v>0</v>
      </c>
      <c r="W713" s="13">
        <v>-5500</v>
      </c>
      <c r="X713" s="13">
        <v>199400</v>
      </c>
      <c r="Y713" s="13">
        <v>232600</v>
      </c>
    </row>
    <row r="714" spans="2:25" x14ac:dyDescent="0.25">
      <c r="B714" s="2">
        <v>709</v>
      </c>
      <c r="C714" s="2">
        <v>2012</v>
      </c>
      <c r="D714" s="1">
        <v>26020</v>
      </c>
      <c r="E714" t="s">
        <v>1537</v>
      </c>
      <c r="F714" t="s">
        <v>1325</v>
      </c>
      <c r="G714" s="13">
        <v>131360100</v>
      </c>
      <c r="H714" s="13">
        <v>0</v>
      </c>
      <c r="I714" s="13">
        <v>0</v>
      </c>
      <c r="J714" s="13">
        <v>0</v>
      </c>
      <c r="K714" s="13">
        <v>0</v>
      </c>
      <c r="L714" s="13">
        <v>0</v>
      </c>
      <c r="M714" s="13">
        <v>0</v>
      </c>
      <c r="N714" s="13">
        <v>53000</v>
      </c>
      <c r="O714" s="13">
        <v>0</v>
      </c>
      <c r="P714" s="13">
        <v>0</v>
      </c>
      <c r="Q714" s="13">
        <v>151400</v>
      </c>
      <c r="R714" s="13">
        <v>1032200</v>
      </c>
      <c r="S714" s="13">
        <v>1236600</v>
      </c>
      <c r="T714" s="13">
        <v>53000</v>
      </c>
      <c r="U714" s="13">
        <v>0</v>
      </c>
      <c r="V714" s="13">
        <v>0</v>
      </c>
      <c r="W714" s="13">
        <v>151400</v>
      </c>
      <c r="X714" s="13">
        <v>1032200</v>
      </c>
      <c r="Y714" s="13">
        <v>1236600</v>
      </c>
    </row>
    <row r="715" spans="2:25" x14ac:dyDescent="0.25">
      <c r="B715" s="2">
        <v>710</v>
      </c>
      <c r="C715" s="2">
        <v>2012</v>
      </c>
      <c r="D715" s="1">
        <v>26236</v>
      </c>
      <c r="E715" t="s">
        <v>1877</v>
      </c>
      <c r="F715" t="s">
        <v>1344</v>
      </c>
      <c r="G715" s="13">
        <v>58901100</v>
      </c>
      <c r="H715" s="13">
        <v>12700</v>
      </c>
      <c r="I715" s="13">
        <v>64800</v>
      </c>
      <c r="J715" s="13">
        <v>0</v>
      </c>
      <c r="K715" s="13">
        <v>0</v>
      </c>
      <c r="L715" s="13">
        <v>13300</v>
      </c>
      <c r="M715" s="13">
        <v>90800</v>
      </c>
      <c r="N715" s="13">
        <v>1383100</v>
      </c>
      <c r="O715" s="13">
        <v>629300</v>
      </c>
      <c r="P715" s="13">
        <v>0</v>
      </c>
      <c r="Q715" s="13">
        <v>0</v>
      </c>
      <c r="R715" s="13">
        <v>98200</v>
      </c>
      <c r="S715" s="13">
        <v>2110600</v>
      </c>
      <c r="T715" s="13">
        <v>1395800</v>
      </c>
      <c r="U715" s="13">
        <v>694100</v>
      </c>
      <c r="V715" s="13">
        <v>0</v>
      </c>
      <c r="W715" s="13">
        <v>0</v>
      </c>
      <c r="X715" s="13">
        <v>111500</v>
      </c>
      <c r="Y715" s="13">
        <v>2201400</v>
      </c>
    </row>
    <row r="716" spans="2:25" x14ac:dyDescent="0.25">
      <c r="B716" s="2">
        <v>711</v>
      </c>
      <c r="C716" s="2">
        <v>2012</v>
      </c>
      <c r="D716" s="1">
        <v>26251</v>
      </c>
      <c r="E716" t="s">
        <v>1878</v>
      </c>
      <c r="F716" t="s">
        <v>1344</v>
      </c>
      <c r="G716" s="13">
        <v>27796500</v>
      </c>
      <c r="H716" s="13">
        <v>0</v>
      </c>
      <c r="I716" s="13">
        <v>0</v>
      </c>
      <c r="J716" s="13">
        <v>0</v>
      </c>
      <c r="K716" s="13">
        <v>0</v>
      </c>
      <c r="L716" s="13">
        <v>0</v>
      </c>
      <c r="M716" s="13">
        <v>0</v>
      </c>
      <c r="N716" s="13">
        <v>97500</v>
      </c>
      <c r="O716" s="13">
        <v>3200</v>
      </c>
      <c r="P716" s="13">
        <v>0</v>
      </c>
      <c r="Q716" s="13">
        <v>0</v>
      </c>
      <c r="R716" s="13">
        <v>18300</v>
      </c>
      <c r="S716" s="13">
        <v>119000</v>
      </c>
      <c r="T716" s="13">
        <v>97500</v>
      </c>
      <c r="U716" s="13">
        <v>3200</v>
      </c>
      <c r="V716" s="13">
        <v>0</v>
      </c>
      <c r="W716" s="13">
        <v>0</v>
      </c>
      <c r="X716" s="13">
        <v>18300</v>
      </c>
      <c r="Y716" s="13">
        <v>119000</v>
      </c>
    </row>
    <row r="717" spans="2:25" x14ac:dyDescent="0.25">
      <c r="B717" s="2">
        <v>712</v>
      </c>
      <c r="C717" s="2">
        <v>2012</v>
      </c>
      <c r="D717" s="1">
        <v>27002</v>
      </c>
      <c r="E717" t="s">
        <v>1324</v>
      </c>
      <c r="F717" t="s">
        <v>1325</v>
      </c>
      <c r="G717" s="13">
        <v>149027300</v>
      </c>
      <c r="H717" s="13">
        <v>400</v>
      </c>
      <c r="I717" s="13">
        <v>8500</v>
      </c>
      <c r="J717" s="13">
        <v>0</v>
      </c>
      <c r="K717" s="13">
        <v>0</v>
      </c>
      <c r="L717" s="13">
        <v>1400</v>
      </c>
      <c r="M717" s="13">
        <v>10300</v>
      </c>
      <c r="N717" s="13">
        <v>309600</v>
      </c>
      <c r="O717" s="13">
        <v>134400</v>
      </c>
      <c r="P717" s="13">
        <v>0</v>
      </c>
      <c r="Q717" s="13">
        <v>13100</v>
      </c>
      <c r="R717" s="13">
        <v>239500</v>
      </c>
      <c r="S717" s="13">
        <v>696600</v>
      </c>
      <c r="T717" s="13">
        <v>310000</v>
      </c>
      <c r="U717" s="13">
        <v>142900</v>
      </c>
      <c r="V717" s="13">
        <v>0</v>
      </c>
      <c r="W717" s="13">
        <v>13100</v>
      </c>
      <c r="X717" s="13">
        <v>240900</v>
      </c>
      <c r="Y717" s="13">
        <v>706900</v>
      </c>
    </row>
    <row r="718" spans="2:25" x14ac:dyDescent="0.25">
      <c r="B718" s="2">
        <v>713</v>
      </c>
      <c r="C718" s="2">
        <v>2012</v>
      </c>
      <c r="D718" s="1">
        <v>27004</v>
      </c>
      <c r="E718" t="s">
        <v>1598</v>
      </c>
      <c r="F718" t="s">
        <v>1325</v>
      </c>
      <c r="G718" s="13">
        <v>96592200</v>
      </c>
      <c r="H718" s="13">
        <v>0</v>
      </c>
      <c r="I718" s="13">
        <v>0</v>
      </c>
      <c r="J718" s="13">
        <v>0</v>
      </c>
      <c r="K718" s="13">
        <v>0</v>
      </c>
      <c r="L718" s="13">
        <v>0</v>
      </c>
      <c r="M718" s="13">
        <v>0</v>
      </c>
      <c r="N718" s="13">
        <v>62500</v>
      </c>
      <c r="O718" s="13">
        <v>288400</v>
      </c>
      <c r="P718" s="13">
        <v>1500</v>
      </c>
      <c r="Q718" s="13">
        <v>0</v>
      </c>
      <c r="R718" s="13">
        <v>264600</v>
      </c>
      <c r="S718" s="13">
        <v>617000</v>
      </c>
      <c r="T718" s="13">
        <v>62500</v>
      </c>
      <c r="U718" s="13">
        <v>288400</v>
      </c>
      <c r="V718" s="13">
        <v>1500</v>
      </c>
      <c r="W718" s="13">
        <v>0</v>
      </c>
      <c r="X718" s="13">
        <v>264600</v>
      </c>
      <c r="Y718" s="13">
        <v>617000</v>
      </c>
    </row>
    <row r="719" spans="2:25" x14ac:dyDescent="0.25">
      <c r="B719" s="2">
        <v>714</v>
      </c>
      <c r="C719" s="2">
        <v>2012</v>
      </c>
      <c r="D719" s="1">
        <v>27006</v>
      </c>
      <c r="E719" t="s">
        <v>1435</v>
      </c>
      <c r="F719" t="s">
        <v>1325</v>
      </c>
      <c r="G719" s="13">
        <v>94523900</v>
      </c>
      <c r="H719" s="13">
        <v>310500</v>
      </c>
      <c r="I719" s="13">
        <v>3451400</v>
      </c>
      <c r="J719" s="13">
        <v>0</v>
      </c>
      <c r="K719" s="13">
        <v>0</v>
      </c>
      <c r="L719" s="13">
        <v>107000</v>
      </c>
      <c r="M719" s="13">
        <v>3868900</v>
      </c>
      <c r="N719" s="13">
        <v>64100</v>
      </c>
      <c r="O719" s="13">
        <v>65000</v>
      </c>
      <c r="P719" s="13">
        <v>0</v>
      </c>
      <c r="Q719" s="13">
        <v>6800</v>
      </c>
      <c r="R719" s="13">
        <v>160900</v>
      </c>
      <c r="S719" s="13">
        <v>296800</v>
      </c>
      <c r="T719" s="13">
        <v>374600</v>
      </c>
      <c r="U719" s="13">
        <v>3516400</v>
      </c>
      <c r="V719" s="13">
        <v>0</v>
      </c>
      <c r="W719" s="13">
        <v>6800</v>
      </c>
      <c r="X719" s="13">
        <v>267900</v>
      </c>
      <c r="Y719" s="13">
        <v>4165700</v>
      </c>
    </row>
    <row r="720" spans="2:25" x14ac:dyDescent="0.25">
      <c r="B720" s="2">
        <v>715</v>
      </c>
      <c r="C720" s="2">
        <v>2012</v>
      </c>
      <c r="D720" s="1">
        <v>27008</v>
      </c>
      <c r="E720" t="s">
        <v>1879</v>
      </c>
      <c r="F720" t="s">
        <v>1325</v>
      </c>
      <c r="G720" s="13">
        <v>30101200</v>
      </c>
      <c r="H720" s="13">
        <v>0</v>
      </c>
      <c r="I720" s="13">
        <v>0</v>
      </c>
      <c r="J720" s="13">
        <v>0</v>
      </c>
      <c r="K720" s="13">
        <v>0</v>
      </c>
      <c r="L720" s="13">
        <v>0</v>
      </c>
      <c r="M720" s="13">
        <v>0</v>
      </c>
      <c r="N720" s="13">
        <v>0</v>
      </c>
      <c r="O720" s="13">
        <v>4200</v>
      </c>
      <c r="P720" s="13">
        <v>0</v>
      </c>
      <c r="Q720" s="13">
        <v>0</v>
      </c>
      <c r="R720" s="13">
        <v>272300</v>
      </c>
      <c r="S720" s="13">
        <v>276500</v>
      </c>
      <c r="T720" s="13">
        <v>0</v>
      </c>
      <c r="U720" s="13">
        <v>4200</v>
      </c>
      <c r="V720" s="13">
        <v>0</v>
      </c>
      <c r="W720" s="13">
        <v>0</v>
      </c>
      <c r="X720" s="13">
        <v>272300</v>
      </c>
      <c r="Y720" s="13">
        <v>276500</v>
      </c>
    </row>
    <row r="721" spans="2:25" x14ac:dyDescent="0.25">
      <c r="B721" s="2">
        <v>716</v>
      </c>
      <c r="C721" s="2">
        <v>2012</v>
      </c>
      <c r="D721" s="1">
        <v>27010</v>
      </c>
      <c r="E721" t="s">
        <v>1880</v>
      </c>
      <c r="F721" t="s">
        <v>1325</v>
      </c>
      <c r="G721" s="13">
        <v>102077000</v>
      </c>
      <c r="H721" s="13">
        <v>100</v>
      </c>
      <c r="I721" s="13">
        <v>0</v>
      </c>
      <c r="J721" s="13">
        <v>0</v>
      </c>
      <c r="K721" s="13">
        <v>0</v>
      </c>
      <c r="L721" s="13">
        <v>1000</v>
      </c>
      <c r="M721" s="13">
        <v>1100</v>
      </c>
      <c r="N721" s="13">
        <v>1432500</v>
      </c>
      <c r="O721" s="13">
        <v>13082300</v>
      </c>
      <c r="P721" s="13">
        <v>3000100</v>
      </c>
      <c r="Q721" s="13">
        <v>-1186800</v>
      </c>
      <c r="R721" s="13">
        <v>380100</v>
      </c>
      <c r="S721" s="13">
        <v>16708200</v>
      </c>
      <c r="T721" s="13">
        <v>1432600</v>
      </c>
      <c r="U721" s="13">
        <v>13082300</v>
      </c>
      <c r="V721" s="13">
        <v>3000100</v>
      </c>
      <c r="W721" s="13">
        <v>-1186800</v>
      </c>
      <c r="X721" s="13">
        <v>381100</v>
      </c>
      <c r="Y721" s="13">
        <v>16709300</v>
      </c>
    </row>
    <row r="722" spans="2:25" x14ac:dyDescent="0.25">
      <c r="B722" s="2">
        <v>717</v>
      </c>
      <c r="C722" s="2">
        <v>2012</v>
      </c>
      <c r="D722" s="1">
        <v>27012</v>
      </c>
      <c r="E722" t="s">
        <v>1881</v>
      </c>
      <c r="F722" t="s">
        <v>1325</v>
      </c>
      <c r="G722" s="13">
        <v>28614000</v>
      </c>
      <c r="H722" s="13">
        <v>0</v>
      </c>
      <c r="I722" s="13">
        <v>0</v>
      </c>
      <c r="J722" s="13">
        <v>0</v>
      </c>
      <c r="K722" s="13">
        <v>0</v>
      </c>
      <c r="L722" s="13">
        <v>0</v>
      </c>
      <c r="M722" s="13">
        <v>0</v>
      </c>
      <c r="N722" s="13">
        <v>10900</v>
      </c>
      <c r="O722" s="13">
        <v>500</v>
      </c>
      <c r="P722" s="13">
        <v>0</v>
      </c>
      <c r="Q722" s="13">
        <v>-13700</v>
      </c>
      <c r="R722" s="13">
        <v>170100</v>
      </c>
      <c r="S722" s="13">
        <v>167800</v>
      </c>
      <c r="T722" s="13">
        <v>10900</v>
      </c>
      <c r="U722" s="13">
        <v>500</v>
      </c>
      <c r="V722" s="13">
        <v>0</v>
      </c>
      <c r="W722" s="13">
        <v>-13700</v>
      </c>
      <c r="X722" s="13">
        <v>170100</v>
      </c>
      <c r="Y722" s="13">
        <v>167800</v>
      </c>
    </row>
    <row r="723" spans="2:25" x14ac:dyDescent="0.25">
      <c r="B723" s="2">
        <v>718</v>
      </c>
      <c r="C723" s="2">
        <v>2012</v>
      </c>
      <c r="D723" s="1">
        <v>27014</v>
      </c>
      <c r="E723" t="s">
        <v>1493</v>
      </c>
      <c r="F723" t="s">
        <v>1325</v>
      </c>
      <c r="G723" s="13">
        <v>39472000</v>
      </c>
      <c r="H723" s="13">
        <v>0</v>
      </c>
      <c r="I723" s="13">
        <v>0</v>
      </c>
      <c r="J723" s="13">
        <v>0</v>
      </c>
      <c r="K723" s="13">
        <v>0</v>
      </c>
      <c r="L723" s="13">
        <v>0</v>
      </c>
      <c r="M723" s="13">
        <v>0</v>
      </c>
      <c r="N723" s="13">
        <v>47000</v>
      </c>
      <c r="O723" s="13">
        <v>25400</v>
      </c>
      <c r="P723" s="13">
        <v>0</v>
      </c>
      <c r="Q723" s="13">
        <v>-27300</v>
      </c>
      <c r="R723" s="13">
        <v>136200</v>
      </c>
      <c r="S723" s="13">
        <v>181300</v>
      </c>
      <c r="T723" s="13">
        <v>47000</v>
      </c>
      <c r="U723" s="13">
        <v>25400</v>
      </c>
      <c r="V723" s="13">
        <v>0</v>
      </c>
      <c r="W723" s="13">
        <v>-27300</v>
      </c>
      <c r="X723" s="13">
        <v>136200</v>
      </c>
      <c r="Y723" s="13">
        <v>181300</v>
      </c>
    </row>
    <row r="724" spans="2:25" x14ac:dyDescent="0.25">
      <c r="B724" s="2">
        <v>719</v>
      </c>
      <c r="C724" s="2">
        <v>2012</v>
      </c>
      <c r="D724" s="1">
        <v>27016</v>
      </c>
      <c r="E724" t="s">
        <v>1882</v>
      </c>
      <c r="F724" t="s">
        <v>1325</v>
      </c>
      <c r="G724" s="13">
        <v>54701300</v>
      </c>
      <c r="H724" s="13">
        <v>172400</v>
      </c>
      <c r="I724" s="13">
        <v>4993900</v>
      </c>
      <c r="J724" s="13">
        <v>0</v>
      </c>
      <c r="K724" s="13">
        <v>0</v>
      </c>
      <c r="L724" s="13">
        <v>1213500</v>
      </c>
      <c r="M724" s="13">
        <v>6379800</v>
      </c>
      <c r="N724" s="13">
        <v>400</v>
      </c>
      <c r="O724" s="13">
        <v>600</v>
      </c>
      <c r="P724" s="13">
        <v>0</v>
      </c>
      <c r="Q724" s="13">
        <v>0</v>
      </c>
      <c r="R724" s="13">
        <v>35200</v>
      </c>
      <c r="S724" s="13">
        <v>36200</v>
      </c>
      <c r="T724" s="13">
        <v>172800</v>
      </c>
      <c r="U724" s="13">
        <v>4994500</v>
      </c>
      <c r="V724" s="13">
        <v>0</v>
      </c>
      <c r="W724" s="13">
        <v>0</v>
      </c>
      <c r="X724" s="13">
        <v>1248700</v>
      </c>
      <c r="Y724" s="13">
        <v>6416000</v>
      </c>
    </row>
    <row r="725" spans="2:25" x14ac:dyDescent="0.25">
      <c r="B725" s="2">
        <v>720</v>
      </c>
      <c r="C725" s="2">
        <v>2012</v>
      </c>
      <c r="D725" s="1">
        <v>27018</v>
      </c>
      <c r="E725" t="s">
        <v>1883</v>
      </c>
      <c r="F725" t="s">
        <v>1325</v>
      </c>
      <c r="G725" s="13">
        <v>38770800</v>
      </c>
      <c r="H725" s="13">
        <v>1600</v>
      </c>
      <c r="I725" s="13">
        <v>200</v>
      </c>
      <c r="J725" s="13">
        <v>0</v>
      </c>
      <c r="K725" s="13">
        <v>0</v>
      </c>
      <c r="L725" s="13">
        <v>500</v>
      </c>
      <c r="M725" s="13">
        <v>2300</v>
      </c>
      <c r="N725" s="13">
        <v>300</v>
      </c>
      <c r="O725" s="13">
        <v>45300</v>
      </c>
      <c r="P725" s="13">
        <v>0</v>
      </c>
      <c r="Q725" s="13">
        <v>0</v>
      </c>
      <c r="R725" s="13">
        <v>368800</v>
      </c>
      <c r="S725" s="13">
        <v>414400</v>
      </c>
      <c r="T725" s="13">
        <v>1900</v>
      </c>
      <c r="U725" s="13">
        <v>45500</v>
      </c>
      <c r="V725" s="13">
        <v>0</v>
      </c>
      <c r="W725" s="13">
        <v>0</v>
      </c>
      <c r="X725" s="13">
        <v>369300</v>
      </c>
      <c r="Y725" s="13">
        <v>416700</v>
      </c>
    </row>
    <row r="726" spans="2:25" x14ac:dyDescent="0.25">
      <c r="B726" s="2">
        <v>721</v>
      </c>
      <c r="C726" s="2">
        <v>2012</v>
      </c>
      <c r="D726" s="1">
        <v>27020</v>
      </c>
      <c r="E726" t="s">
        <v>1884</v>
      </c>
      <c r="F726" t="s">
        <v>1325</v>
      </c>
      <c r="G726" s="13">
        <v>31913100</v>
      </c>
      <c r="H726" s="13">
        <v>0</v>
      </c>
      <c r="I726" s="13">
        <v>0</v>
      </c>
      <c r="J726" s="13">
        <v>0</v>
      </c>
      <c r="K726" s="13">
        <v>0</v>
      </c>
      <c r="L726" s="13">
        <v>0</v>
      </c>
      <c r="M726" s="13">
        <v>0</v>
      </c>
      <c r="N726" s="13">
        <v>51500</v>
      </c>
      <c r="O726" s="13">
        <v>93400</v>
      </c>
      <c r="P726" s="13">
        <v>0</v>
      </c>
      <c r="Q726" s="13">
        <v>0</v>
      </c>
      <c r="R726" s="13">
        <v>14200</v>
      </c>
      <c r="S726" s="13">
        <v>159100</v>
      </c>
      <c r="T726" s="13">
        <v>51500</v>
      </c>
      <c r="U726" s="13">
        <v>93400</v>
      </c>
      <c r="V726" s="13">
        <v>0</v>
      </c>
      <c r="W726" s="13">
        <v>0</v>
      </c>
      <c r="X726" s="13">
        <v>14200</v>
      </c>
      <c r="Y726" s="13">
        <v>159100</v>
      </c>
    </row>
    <row r="727" spans="2:25" x14ac:dyDescent="0.25">
      <c r="B727" s="2">
        <v>722</v>
      </c>
      <c r="C727" s="2">
        <v>2012</v>
      </c>
      <c r="D727" s="1">
        <v>27022</v>
      </c>
      <c r="E727" t="s">
        <v>1885</v>
      </c>
      <c r="F727" t="s">
        <v>1325</v>
      </c>
      <c r="G727" s="13">
        <v>47776800</v>
      </c>
      <c r="H727" s="13">
        <v>0</v>
      </c>
      <c r="I727" s="13">
        <v>0</v>
      </c>
      <c r="J727" s="13">
        <v>0</v>
      </c>
      <c r="K727" s="13">
        <v>0</v>
      </c>
      <c r="L727" s="13">
        <v>0</v>
      </c>
      <c r="M727" s="13">
        <v>0</v>
      </c>
      <c r="N727" s="13">
        <v>53900</v>
      </c>
      <c r="O727" s="13">
        <v>2600</v>
      </c>
      <c r="P727" s="13">
        <v>0</v>
      </c>
      <c r="Q727" s="13">
        <v>0</v>
      </c>
      <c r="R727" s="13">
        <v>239900</v>
      </c>
      <c r="S727" s="13">
        <v>296400</v>
      </c>
      <c r="T727" s="13">
        <v>53900</v>
      </c>
      <c r="U727" s="13">
        <v>2600</v>
      </c>
      <c r="V727" s="13">
        <v>0</v>
      </c>
      <c r="W727" s="13">
        <v>0</v>
      </c>
      <c r="X727" s="13">
        <v>239900</v>
      </c>
      <c r="Y727" s="13">
        <v>296400</v>
      </c>
    </row>
    <row r="728" spans="2:25" x14ac:dyDescent="0.25">
      <c r="B728" s="2">
        <v>723</v>
      </c>
      <c r="C728" s="2">
        <v>2012</v>
      </c>
      <c r="D728" s="1">
        <v>27024</v>
      </c>
      <c r="E728" t="s">
        <v>1886</v>
      </c>
      <c r="F728" t="s">
        <v>1325</v>
      </c>
      <c r="G728" s="13">
        <v>46543900</v>
      </c>
      <c r="H728" s="13">
        <v>22900</v>
      </c>
      <c r="I728" s="13">
        <v>389400</v>
      </c>
      <c r="J728" s="13">
        <v>0</v>
      </c>
      <c r="K728" s="13">
        <v>0</v>
      </c>
      <c r="L728" s="13">
        <v>39600</v>
      </c>
      <c r="M728" s="13">
        <v>451900</v>
      </c>
      <c r="N728" s="13">
        <v>35200</v>
      </c>
      <c r="O728" s="13">
        <v>253600</v>
      </c>
      <c r="P728" s="13">
        <v>0</v>
      </c>
      <c r="Q728" s="13">
        <v>0</v>
      </c>
      <c r="R728" s="13">
        <v>41000</v>
      </c>
      <c r="S728" s="13">
        <v>329800</v>
      </c>
      <c r="T728" s="13">
        <v>58100</v>
      </c>
      <c r="U728" s="13">
        <v>643000</v>
      </c>
      <c r="V728" s="13">
        <v>0</v>
      </c>
      <c r="W728" s="13">
        <v>0</v>
      </c>
      <c r="X728" s="13">
        <v>80600</v>
      </c>
      <c r="Y728" s="13">
        <v>781700</v>
      </c>
    </row>
    <row r="729" spans="2:25" x14ac:dyDescent="0.25">
      <c r="B729" s="2">
        <v>724</v>
      </c>
      <c r="C729" s="2">
        <v>2012</v>
      </c>
      <c r="D729" s="1">
        <v>27026</v>
      </c>
      <c r="E729" t="s">
        <v>1887</v>
      </c>
      <c r="F729" t="s">
        <v>1325</v>
      </c>
      <c r="G729" s="13">
        <v>61841100</v>
      </c>
      <c r="H729" s="13">
        <v>0</v>
      </c>
      <c r="I729" s="13">
        <v>96000</v>
      </c>
      <c r="J729" s="13">
        <v>0</v>
      </c>
      <c r="K729" s="13">
        <v>0</v>
      </c>
      <c r="L729" s="13">
        <v>100</v>
      </c>
      <c r="M729" s="13">
        <v>96100</v>
      </c>
      <c r="N729" s="13">
        <v>700</v>
      </c>
      <c r="O729" s="13">
        <v>132800</v>
      </c>
      <c r="P729" s="13">
        <v>0</v>
      </c>
      <c r="Q729" s="13">
        <v>-100</v>
      </c>
      <c r="R729" s="13">
        <v>74200</v>
      </c>
      <c r="S729" s="13">
        <v>207600</v>
      </c>
      <c r="T729" s="13">
        <v>700</v>
      </c>
      <c r="U729" s="13">
        <v>228800</v>
      </c>
      <c r="V729" s="13">
        <v>0</v>
      </c>
      <c r="W729" s="13">
        <v>-100</v>
      </c>
      <c r="X729" s="13">
        <v>74300</v>
      </c>
      <c r="Y729" s="13">
        <v>303700</v>
      </c>
    </row>
    <row r="730" spans="2:25" x14ac:dyDescent="0.25">
      <c r="B730" s="2">
        <v>725</v>
      </c>
      <c r="C730" s="2">
        <v>2012</v>
      </c>
      <c r="D730" s="1">
        <v>27028</v>
      </c>
      <c r="E730" t="s">
        <v>1730</v>
      </c>
      <c r="F730" t="s">
        <v>1325</v>
      </c>
      <c r="G730" s="13">
        <v>46328200</v>
      </c>
      <c r="H730" s="13">
        <v>0</v>
      </c>
      <c r="I730" s="13">
        <v>0</v>
      </c>
      <c r="J730" s="13">
        <v>0</v>
      </c>
      <c r="K730" s="13">
        <v>0</v>
      </c>
      <c r="L730" s="13">
        <v>0</v>
      </c>
      <c r="M730" s="13">
        <v>0</v>
      </c>
      <c r="N730" s="13">
        <v>34400</v>
      </c>
      <c r="O730" s="13">
        <v>1800</v>
      </c>
      <c r="P730" s="13">
        <v>0</v>
      </c>
      <c r="Q730" s="13">
        <v>-4200</v>
      </c>
      <c r="R730" s="13">
        <v>161000</v>
      </c>
      <c r="S730" s="13">
        <v>193000</v>
      </c>
      <c r="T730" s="13">
        <v>34400</v>
      </c>
      <c r="U730" s="13">
        <v>1800</v>
      </c>
      <c r="V730" s="13">
        <v>0</v>
      </c>
      <c r="W730" s="13">
        <v>-4200</v>
      </c>
      <c r="X730" s="13">
        <v>161000</v>
      </c>
      <c r="Y730" s="13">
        <v>193000</v>
      </c>
    </row>
    <row r="731" spans="2:25" x14ac:dyDescent="0.25">
      <c r="B731" s="2">
        <v>726</v>
      </c>
      <c r="C731" s="2">
        <v>2012</v>
      </c>
      <c r="D731" s="1">
        <v>27030</v>
      </c>
      <c r="E731" t="s">
        <v>1888</v>
      </c>
      <c r="F731" t="s">
        <v>1325</v>
      </c>
      <c r="G731" s="13">
        <v>9989700</v>
      </c>
      <c r="H731" s="13">
        <v>0</v>
      </c>
      <c r="I731" s="13">
        <v>0</v>
      </c>
      <c r="J731" s="13">
        <v>0</v>
      </c>
      <c r="K731" s="13">
        <v>0</v>
      </c>
      <c r="L731" s="13">
        <v>0</v>
      </c>
      <c r="M731" s="13">
        <v>0</v>
      </c>
      <c r="N731" s="13">
        <v>0</v>
      </c>
      <c r="O731" s="13">
        <v>0</v>
      </c>
      <c r="P731" s="13">
        <v>0</v>
      </c>
      <c r="Q731" s="13">
        <v>0</v>
      </c>
      <c r="R731" s="13">
        <v>8000</v>
      </c>
      <c r="S731" s="13">
        <v>8000</v>
      </c>
      <c r="T731" s="13">
        <v>0</v>
      </c>
      <c r="U731" s="13">
        <v>0</v>
      </c>
      <c r="V731" s="13">
        <v>0</v>
      </c>
      <c r="W731" s="13">
        <v>0</v>
      </c>
      <c r="X731" s="13">
        <v>8000</v>
      </c>
      <c r="Y731" s="13">
        <v>8000</v>
      </c>
    </row>
    <row r="732" spans="2:25" x14ac:dyDescent="0.25">
      <c r="B732" s="2">
        <v>727</v>
      </c>
      <c r="C732" s="2">
        <v>2012</v>
      </c>
      <c r="D732" s="1">
        <v>27032</v>
      </c>
      <c r="E732" t="s">
        <v>1847</v>
      </c>
      <c r="F732" t="s">
        <v>1325</v>
      </c>
      <c r="G732" s="13">
        <v>65476200</v>
      </c>
      <c r="H732" s="13">
        <v>4000</v>
      </c>
      <c r="I732" s="13">
        <v>3600</v>
      </c>
      <c r="J732" s="13">
        <v>0</v>
      </c>
      <c r="K732" s="13">
        <v>0</v>
      </c>
      <c r="L732" s="13">
        <v>2000</v>
      </c>
      <c r="M732" s="13">
        <v>9600</v>
      </c>
      <c r="N732" s="13">
        <v>9200</v>
      </c>
      <c r="O732" s="13">
        <v>22500</v>
      </c>
      <c r="P732" s="13">
        <v>0</v>
      </c>
      <c r="Q732" s="13">
        <v>0</v>
      </c>
      <c r="R732" s="13">
        <v>74700</v>
      </c>
      <c r="S732" s="13">
        <v>106400</v>
      </c>
      <c r="T732" s="13">
        <v>13200</v>
      </c>
      <c r="U732" s="13">
        <v>26100</v>
      </c>
      <c r="V732" s="13">
        <v>0</v>
      </c>
      <c r="W732" s="13">
        <v>0</v>
      </c>
      <c r="X732" s="13">
        <v>76700</v>
      </c>
      <c r="Y732" s="13">
        <v>116000</v>
      </c>
    </row>
    <row r="733" spans="2:25" x14ac:dyDescent="0.25">
      <c r="B733" s="2">
        <v>728</v>
      </c>
      <c r="C733" s="2">
        <v>2012</v>
      </c>
      <c r="D733" s="1">
        <v>27034</v>
      </c>
      <c r="E733" t="s">
        <v>1889</v>
      </c>
      <c r="F733" t="s">
        <v>1325</v>
      </c>
      <c r="G733" s="13">
        <v>36984000</v>
      </c>
      <c r="H733" s="13">
        <v>0</v>
      </c>
      <c r="I733" s="13">
        <v>0</v>
      </c>
      <c r="J733" s="13">
        <v>0</v>
      </c>
      <c r="K733" s="13">
        <v>0</v>
      </c>
      <c r="L733" s="13">
        <v>0</v>
      </c>
      <c r="M733" s="13">
        <v>0</v>
      </c>
      <c r="N733" s="13">
        <v>22400</v>
      </c>
      <c r="O733" s="13">
        <v>12400</v>
      </c>
      <c r="P733" s="13">
        <v>0</v>
      </c>
      <c r="Q733" s="13">
        <v>100</v>
      </c>
      <c r="R733" s="13">
        <v>155900</v>
      </c>
      <c r="S733" s="13">
        <v>190800</v>
      </c>
      <c r="T733" s="13">
        <v>22400</v>
      </c>
      <c r="U733" s="13">
        <v>12400</v>
      </c>
      <c r="V733" s="13">
        <v>0</v>
      </c>
      <c r="W733" s="13">
        <v>100</v>
      </c>
      <c r="X733" s="13">
        <v>155900</v>
      </c>
      <c r="Y733" s="13">
        <v>190800</v>
      </c>
    </row>
    <row r="734" spans="2:25" x14ac:dyDescent="0.25">
      <c r="B734" s="2">
        <v>729</v>
      </c>
      <c r="C734" s="2">
        <v>2012</v>
      </c>
      <c r="D734" s="1">
        <v>27036</v>
      </c>
      <c r="E734" t="s">
        <v>1890</v>
      </c>
      <c r="F734" t="s">
        <v>1325</v>
      </c>
      <c r="G734" s="13">
        <v>14685900</v>
      </c>
      <c r="H734" s="13">
        <v>0</v>
      </c>
      <c r="I734" s="13">
        <v>0</v>
      </c>
      <c r="J734" s="13">
        <v>0</v>
      </c>
      <c r="K734" s="13">
        <v>0</v>
      </c>
      <c r="L734" s="13">
        <v>0</v>
      </c>
      <c r="M734" s="13">
        <v>0</v>
      </c>
      <c r="N734" s="13">
        <v>73100</v>
      </c>
      <c r="O734" s="13">
        <v>164100</v>
      </c>
      <c r="P734" s="13">
        <v>0</v>
      </c>
      <c r="Q734" s="13">
        <v>0</v>
      </c>
      <c r="R734" s="13">
        <v>1077700</v>
      </c>
      <c r="S734" s="13">
        <v>1314900</v>
      </c>
      <c r="T734" s="13">
        <v>73100</v>
      </c>
      <c r="U734" s="13">
        <v>164100</v>
      </c>
      <c r="V734" s="13">
        <v>0</v>
      </c>
      <c r="W734" s="13">
        <v>0</v>
      </c>
      <c r="X734" s="13">
        <v>1077700</v>
      </c>
      <c r="Y734" s="13">
        <v>1314900</v>
      </c>
    </row>
    <row r="735" spans="2:25" x14ac:dyDescent="0.25">
      <c r="B735" s="2">
        <v>730</v>
      </c>
      <c r="C735" s="2">
        <v>2012</v>
      </c>
      <c r="D735" s="1">
        <v>27038</v>
      </c>
      <c r="E735" t="s">
        <v>1891</v>
      </c>
      <c r="F735" t="s">
        <v>1325</v>
      </c>
      <c r="G735" s="13">
        <v>37744500</v>
      </c>
      <c r="H735" s="13">
        <v>0</v>
      </c>
      <c r="I735" s="13">
        <v>0</v>
      </c>
      <c r="J735" s="13">
        <v>0</v>
      </c>
      <c r="K735" s="13">
        <v>0</v>
      </c>
      <c r="L735" s="13">
        <v>0</v>
      </c>
      <c r="M735" s="13">
        <v>0</v>
      </c>
      <c r="N735" s="13">
        <v>56100</v>
      </c>
      <c r="O735" s="13">
        <v>232500</v>
      </c>
      <c r="P735" s="13">
        <v>4000</v>
      </c>
      <c r="Q735" s="13">
        <v>-100</v>
      </c>
      <c r="R735" s="13">
        <v>175300</v>
      </c>
      <c r="S735" s="13">
        <v>467800</v>
      </c>
      <c r="T735" s="13">
        <v>56100</v>
      </c>
      <c r="U735" s="13">
        <v>232500</v>
      </c>
      <c r="V735" s="13">
        <v>4000</v>
      </c>
      <c r="W735" s="13">
        <v>-100</v>
      </c>
      <c r="X735" s="13">
        <v>175300</v>
      </c>
      <c r="Y735" s="13">
        <v>467800</v>
      </c>
    </row>
    <row r="736" spans="2:25" x14ac:dyDescent="0.25">
      <c r="B736" s="2">
        <v>731</v>
      </c>
      <c r="C736" s="2">
        <v>2012</v>
      </c>
      <c r="D736" s="1">
        <v>27040</v>
      </c>
      <c r="E736" t="s">
        <v>1892</v>
      </c>
      <c r="F736" t="s">
        <v>1325</v>
      </c>
      <c r="G736" s="13">
        <v>39724100</v>
      </c>
      <c r="H736" s="13">
        <v>0</v>
      </c>
      <c r="I736" s="13">
        <v>0</v>
      </c>
      <c r="J736" s="13">
        <v>0</v>
      </c>
      <c r="K736" s="13">
        <v>0</v>
      </c>
      <c r="L736" s="13">
        <v>0</v>
      </c>
      <c r="M736" s="13">
        <v>0</v>
      </c>
      <c r="N736" s="13">
        <v>31200</v>
      </c>
      <c r="O736" s="13">
        <v>36300</v>
      </c>
      <c r="P736" s="13">
        <v>0</v>
      </c>
      <c r="Q736" s="13">
        <v>0</v>
      </c>
      <c r="R736" s="13">
        <v>96600</v>
      </c>
      <c r="S736" s="13">
        <v>164100</v>
      </c>
      <c r="T736" s="13">
        <v>31200</v>
      </c>
      <c r="U736" s="13">
        <v>36300</v>
      </c>
      <c r="V736" s="13">
        <v>0</v>
      </c>
      <c r="W736" s="13">
        <v>0</v>
      </c>
      <c r="X736" s="13">
        <v>96600</v>
      </c>
      <c r="Y736" s="13">
        <v>164100</v>
      </c>
    </row>
    <row r="737" spans="2:25" x14ac:dyDescent="0.25">
      <c r="B737" s="2">
        <v>732</v>
      </c>
      <c r="C737" s="2">
        <v>2012</v>
      </c>
      <c r="D737" s="1">
        <v>27042</v>
      </c>
      <c r="E737" t="s">
        <v>1624</v>
      </c>
      <c r="F737" t="s">
        <v>1325</v>
      </c>
      <c r="G737" s="13">
        <v>40696200</v>
      </c>
      <c r="H737" s="13">
        <v>0</v>
      </c>
      <c r="I737" s="13">
        <v>0</v>
      </c>
      <c r="J737" s="13">
        <v>0</v>
      </c>
      <c r="K737" s="13">
        <v>0</v>
      </c>
      <c r="L737" s="13">
        <v>0</v>
      </c>
      <c r="M737" s="13">
        <v>0</v>
      </c>
      <c r="N737" s="13">
        <v>400</v>
      </c>
      <c r="O737" s="13">
        <v>64100</v>
      </c>
      <c r="P737" s="13">
        <v>0</v>
      </c>
      <c r="Q737" s="13">
        <v>-100</v>
      </c>
      <c r="R737" s="13">
        <v>240600</v>
      </c>
      <c r="S737" s="13">
        <v>305000</v>
      </c>
      <c r="T737" s="13">
        <v>400</v>
      </c>
      <c r="U737" s="13">
        <v>64100</v>
      </c>
      <c r="V737" s="13">
        <v>0</v>
      </c>
      <c r="W737" s="13">
        <v>-100</v>
      </c>
      <c r="X737" s="13">
        <v>240600</v>
      </c>
      <c r="Y737" s="13">
        <v>305000</v>
      </c>
    </row>
    <row r="738" spans="2:25" x14ac:dyDescent="0.25">
      <c r="B738" s="2">
        <v>733</v>
      </c>
      <c r="C738" s="2">
        <v>2012</v>
      </c>
      <c r="D738" s="1">
        <v>27101</v>
      </c>
      <c r="E738" t="s">
        <v>1893</v>
      </c>
      <c r="F738" t="s">
        <v>1343</v>
      </c>
      <c r="G738" s="13">
        <v>17361600</v>
      </c>
      <c r="H738" s="13">
        <v>0</v>
      </c>
      <c r="I738" s="13">
        <v>0</v>
      </c>
      <c r="J738" s="13">
        <v>0</v>
      </c>
      <c r="K738" s="13">
        <v>0</v>
      </c>
      <c r="L738" s="13">
        <v>0</v>
      </c>
      <c r="M738" s="13">
        <v>0</v>
      </c>
      <c r="N738" s="13">
        <v>71000</v>
      </c>
      <c r="O738" s="13">
        <v>113800</v>
      </c>
      <c r="P738" s="13">
        <v>0</v>
      </c>
      <c r="Q738" s="13">
        <v>0</v>
      </c>
      <c r="R738" s="13">
        <v>8700</v>
      </c>
      <c r="S738" s="13">
        <v>193500</v>
      </c>
      <c r="T738" s="13">
        <v>71000</v>
      </c>
      <c r="U738" s="13">
        <v>113800</v>
      </c>
      <c r="V738" s="13">
        <v>0</v>
      </c>
      <c r="W738" s="13">
        <v>0</v>
      </c>
      <c r="X738" s="13">
        <v>8700</v>
      </c>
      <c r="Y738" s="13">
        <v>193500</v>
      </c>
    </row>
    <row r="739" spans="2:25" x14ac:dyDescent="0.25">
      <c r="B739" s="2">
        <v>734</v>
      </c>
      <c r="C739" s="2">
        <v>2012</v>
      </c>
      <c r="D739" s="1">
        <v>27136</v>
      </c>
      <c r="E739" t="s">
        <v>1886</v>
      </c>
      <c r="F739" t="s">
        <v>1343</v>
      </c>
      <c r="G739" s="13">
        <v>19693700</v>
      </c>
      <c r="H739" s="13">
        <v>0</v>
      </c>
      <c r="I739" s="13">
        <v>47200</v>
      </c>
      <c r="J739" s="13">
        <v>0</v>
      </c>
      <c r="K739" s="13">
        <v>0</v>
      </c>
      <c r="L739" s="13">
        <v>400</v>
      </c>
      <c r="M739" s="13">
        <v>47600</v>
      </c>
      <c r="N739" s="13">
        <v>356300</v>
      </c>
      <c r="O739" s="13">
        <v>506800</v>
      </c>
      <c r="P739" s="13">
        <v>0</v>
      </c>
      <c r="Q739" s="13">
        <v>0</v>
      </c>
      <c r="R739" s="13">
        <v>93800</v>
      </c>
      <c r="S739" s="13">
        <v>956900</v>
      </c>
      <c r="T739" s="13">
        <v>356300</v>
      </c>
      <c r="U739" s="13">
        <v>554000</v>
      </c>
      <c r="V739" s="13">
        <v>0</v>
      </c>
      <c r="W739" s="13">
        <v>0</v>
      </c>
      <c r="X739" s="13">
        <v>94200</v>
      </c>
      <c r="Y739" s="13">
        <v>1004500</v>
      </c>
    </row>
    <row r="740" spans="2:25" x14ac:dyDescent="0.25">
      <c r="B740" s="2">
        <v>735</v>
      </c>
      <c r="C740" s="2">
        <v>2012</v>
      </c>
      <c r="D740" s="1">
        <v>27151</v>
      </c>
      <c r="E740" t="s">
        <v>1889</v>
      </c>
      <c r="F740" t="s">
        <v>1343</v>
      </c>
      <c r="G740" s="13">
        <v>20947800</v>
      </c>
      <c r="H740" s="13">
        <v>0</v>
      </c>
      <c r="I740" s="13">
        <v>0</v>
      </c>
      <c r="J740" s="13">
        <v>0</v>
      </c>
      <c r="K740" s="13">
        <v>0</v>
      </c>
      <c r="L740" s="13">
        <v>0</v>
      </c>
      <c r="M740" s="13">
        <v>0</v>
      </c>
      <c r="N740" s="13">
        <v>201800</v>
      </c>
      <c r="O740" s="13">
        <v>117800</v>
      </c>
      <c r="P740" s="13">
        <v>0</v>
      </c>
      <c r="Q740" s="13">
        <v>10500</v>
      </c>
      <c r="R740" s="13">
        <v>19600</v>
      </c>
      <c r="S740" s="13">
        <v>349700</v>
      </c>
      <c r="T740" s="13">
        <v>201800</v>
      </c>
      <c r="U740" s="13">
        <v>117800</v>
      </c>
      <c r="V740" s="13">
        <v>0</v>
      </c>
      <c r="W740" s="13">
        <v>10500</v>
      </c>
      <c r="X740" s="13">
        <v>19600</v>
      </c>
      <c r="Y740" s="13">
        <v>349700</v>
      </c>
    </row>
    <row r="741" spans="2:25" x14ac:dyDescent="0.25">
      <c r="B741" s="2">
        <v>736</v>
      </c>
      <c r="C741" s="2">
        <v>2012</v>
      </c>
      <c r="D741" s="1">
        <v>27152</v>
      </c>
      <c r="E741" t="s">
        <v>1894</v>
      </c>
      <c r="F741" t="s">
        <v>1343</v>
      </c>
      <c r="G741" s="13">
        <v>18414300</v>
      </c>
      <c r="H741" s="13">
        <v>0</v>
      </c>
      <c r="I741" s="13">
        <v>0</v>
      </c>
      <c r="J741" s="13">
        <v>0</v>
      </c>
      <c r="K741" s="13">
        <v>0</v>
      </c>
      <c r="L741" s="13">
        <v>0</v>
      </c>
      <c r="M741" s="13">
        <v>0</v>
      </c>
      <c r="N741" s="13">
        <v>177000</v>
      </c>
      <c r="O741" s="13">
        <v>29900</v>
      </c>
      <c r="P741" s="13">
        <v>0</v>
      </c>
      <c r="Q741" s="13">
        <v>-39600</v>
      </c>
      <c r="R741" s="13">
        <v>39000</v>
      </c>
      <c r="S741" s="13">
        <v>206300</v>
      </c>
      <c r="T741" s="13">
        <v>177000</v>
      </c>
      <c r="U741" s="13">
        <v>29900</v>
      </c>
      <c r="V741" s="13">
        <v>0</v>
      </c>
      <c r="W741" s="13">
        <v>-39600</v>
      </c>
      <c r="X741" s="13">
        <v>39000</v>
      </c>
      <c r="Y741" s="13">
        <v>206300</v>
      </c>
    </row>
    <row r="742" spans="2:25" x14ac:dyDescent="0.25">
      <c r="B742" s="2">
        <v>737</v>
      </c>
      <c r="C742" s="2">
        <v>2012</v>
      </c>
      <c r="D742" s="1">
        <v>27186</v>
      </c>
      <c r="E742" t="s">
        <v>1895</v>
      </c>
      <c r="F742" t="s">
        <v>1343</v>
      </c>
      <c r="G742" s="13">
        <v>13336900</v>
      </c>
      <c r="H742" s="13">
        <v>153100</v>
      </c>
      <c r="I742" s="13">
        <v>653100</v>
      </c>
      <c r="J742" s="13">
        <v>0</v>
      </c>
      <c r="K742" s="13">
        <v>0</v>
      </c>
      <c r="L742" s="13">
        <v>461000</v>
      </c>
      <c r="M742" s="13">
        <v>1267200</v>
      </c>
      <c r="N742" s="13">
        <v>95500</v>
      </c>
      <c r="O742" s="13">
        <v>88500</v>
      </c>
      <c r="P742" s="13">
        <v>0</v>
      </c>
      <c r="Q742" s="13">
        <v>0</v>
      </c>
      <c r="R742" s="13">
        <v>60200</v>
      </c>
      <c r="S742" s="13">
        <v>244200</v>
      </c>
      <c r="T742" s="13">
        <v>248600</v>
      </c>
      <c r="U742" s="13">
        <v>741600</v>
      </c>
      <c r="V742" s="13">
        <v>0</v>
      </c>
      <c r="W742" s="13">
        <v>0</v>
      </c>
      <c r="X742" s="13">
        <v>521200</v>
      </c>
      <c r="Y742" s="13">
        <v>1511400</v>
      </c>
    </row>
    <row r="743" spans="2:25" x14ac:dyDescent="0.25">
      <c r="B743" s="2">
        <v>738</v>
      </c>
      <c r="C743" s="2">
        <v>2012</v>
      </c>
      <c r="D743" s="1">
        <v>27206</v>
      </c>
      <c r="E743" t="s">
        <v>1896</v>
      </c>
      <c r="F743" t="s">
        <v>1344</v>
      </c>
      <c r="G743" s="13">
        <v>229512800</v>
      </c>
      <c r="H743" s="13">
        <v>432600</v>
      </c>
      <c r="I743" s="13">
        <v>1710300</v>
      </c>
      <c r="J743" s="13">
        <v>0</v>
      </c>
      <c r="K743" s="13">
        <v>0</v>
      </c>
      <c r="L743" s="13">
        <v>50000</v>
      </c>
      <c r="M743" s="13">
        <v>2192900</v>
      </c>
      <c r="N743" s="13">
        <v>6423900</v>
      </c>
      <c r="O743" s="13">
        <v>3207000</v>
      </c>
      <c r="P743" s="13">
        <v>0</v>
      </c>
      <c r="Q743" s="13">
        <v>0</v>
      </c>
      <c r="R743" s="13">
        <v>9326300</v>
      </c>
      <c r="S743" s="13">
        <v>18957200</v>
      </c>
      <c r="T743" s="13">
        <v>6856500</v>
      </c>
      <c r="U743" s="13">
        <v>4917300</v>
      </c>
      <c r="V743" s="13">
        <v>0</v>
      </c>
      <c r="W743" s="13">
        <v>0</v>
      </c>
      <c r="X743" s="13">
        <v>9376300</v>
      </c>
      <c r="Y743" s="13">
        <v>21150100</v>
      </c>
    </row>
    <row r="744" spans="2:25" x14ac:dyDescent="0.25">
      <c r="B744" s="2">
        <v>739</v>
      </c>
      <c r="C744" s="2">
        <v>2012</v>
      </c>
      <c r="D744" s="1">
        <v>28002</v>
      </c>
      <c r="E744" t="s">
        <v>1897</v>
      </c>
      <c r="F744" t="s">
        <v>1325</v>
      </c>
      <c r="G744" s="13">
        <v>125039500</v>
      </c>
      <c r="H744" s="13">
        <v>181800</v>
      </c>
      <c r="I744" s="13">
        <v>2808000</v>
      </c>
      <c r="J744" s="13">
        <v>0</v>
      </c>
      <c r="K744" s="13">
        <v>0</v>
      </c>
      <c r="L744" s="13">
        <v>667400</v>
      </c>
      <c r="M744" s="13">
        <v>3657200</v>
      </c>
      <c r="N744" s="13">
        <v>97300</v>
      </c>
      <c r="O744" s="13">
        <v>104200</v>
      </c>
      <c r="P744" s="13">
        <v>0</v>
      </c>
      <c r="Q744" s="13">
        <v>0</v>
      </c>
      <c r="R744" s="13">
        <v>268900</v>
      </c>
      <c r="S744" s="13">
        <v>470400</v>
      </c>
      <c r="T744" s="13">
        <v>279100</v>
      </c>
      <c r="U744" s="13">
        <v>2912200</v>
      </c>
      <c r="V744" s="13">
        <v>0</v>
      </c>
      <c r="W744" s="13">
        <v>0</v>
      </c>
      <c r="X744" s="13">
        <v>936300</v>
      </c>
      <c r="Y744" s="13">
        <v>4127600</v>
      </c>
    </row>
    <row r="745" spans="2:25" x14ac:dyDescent="0.25">
      <c r="B745" s="2">
        <v>740</v>
      </c>
      <c r="C745" s="2">
        <v>2012</v>
      </c>
      <c r="D745" s="1">
        <v>28004</v>
      </c>
      <c r="E745" t="s">
        <v>1898</v>
      </c>
      <c r="F745" t="s">
        <v>1325</v>
      </c>
      <c r="G745" s="13">
        <v>70473300</v>
      </c>
      <c r="H745" s="13">
        <v>20300</v>
      </c>
      <c r="I745" s="13">
        <v>24100</v>
      </c>
      <c r="J745" s="13">
        <v>0</v>
      </c>
      <c r="K745" s="13">
        <v>0</v>
      </c>
      <c r="L745" s="13">
        <v>20700</v>
      </c>
      <c r="M745" s="13">
        <v>65100</v>
      </c>
      <c r="N745" s="13">
        <v>19500</v>
      </c>
      <c r="O745" s="13">
        <v>105700</v>
      </c>
      <c r="P745" s="13">
        <v>0</v>
      </c>
      <c r="Q745" s="13">
        <v>0</v>
      </c>
      <c r="R745" s="13">
        <v>12200</v>
      </c>
      <c r="S745" s="13">
        <v>137400</v>
      </c>
      <c r="T745" s="13">
        <v>39800</v>
      </c>
      <c r="U745" s="13">
        <v>129800</v>
      </c>
      <c r="V745" s="13">
        <v>0</v>
      </c>
      <c r="W745" s="13">
        <v>0</v>
      </c>
      <c r="X745" s="13">
        <v>32900</v>
      </c>
      <c r="Y745" s="13">
        <v>202500</v>
      </c>
    </row>
    <row r="746" spans="2:25" x14ac:dyDescent="0.25">
      <c r="B746" s="2">
        <v>741</v>
      </c>
      <c r="C746" s="2">
        <v>2012</v>
      </c>
      <c r="D746" s="1">
        <v>28006</v>
      </c>
      <c r="E746" t="s">
        <v>1899</v>
      </c>
      <c r="F746" t="s">
        <v>1325</v>
      </c>
      <c r="G746" s="13">
        <v>152785100</v>
      </c>
      <c r="H746" s="13">
        <v>0</v>
      </c>
      <c r="I746" s="13">
        <v>0</v>
      </c>
      <c r="J746" s="13">
        <v>0</v>
      </c>
      <c r="K746" s="13">
        <v>0</v>
      </c>
      <c r="L746" s="13">
        <v>0</v>
      </c>
      <c r="M746" s="13">
        <v>0</v>
      </c>
      <c r="N746" s="13">
        <v>100100</v>
      </c>
      <c r="O746" s="13">
        <v>372600</v>
      </c>
      <c r="P746" s="13">
        <v>0</v>
      </c>
      <c r="Q746" s="13">
        <v>66300</v>
      </c>
      <c r="R746" s="13">
        <v>271700</v>
      </c>
      <c r="S746" s="13">
        <v>810700</v>
      </c>
      <c r="T746" s="13">
        <v>100100</v>
      </c>
      <c r="U746" s="13">
        <v>372600</v>
      </c>
      <c r="V746" s="13">
        <v>0</v>
      </c>
      <c r="W746" s="13">
        <v>66300</v>
      </c>
      <c r="X746" s="13">
        <v>271700</v>
      </c>
      <c r="Y746" s="13">
        <v>810700</v>
      </c>
    </row>
    <row r="747" spans="2:25" x14ac:dyDescent="0.25">
      <c r="B747" s="2">
        <v>742</v>
      </c>
      <c r="C747" s="2">
        <v>2012</v>
      </c>
      <c r="D747" s="1">
        <v>28008</v>
      </c>
      <c r="E747" t="s">
        <v>1900</v>
      </c>
      <c r="F747" t="s">
        <v>1325</v>
      </c>
      <c r="G747" s="13">
        <v>133570100</v>
      </c>
      <c r="H747" s="13">
        <v>800</v>
      </c>
      <c r="I747" s="13">
        <v>16400</v>
      </c>
      <c r="J747" s="13">
        <v>0</v>
      </c>
      <c r="K747" s="13">
        <v>0</v>
      </c>
      <c r="L747" s="13">
        <v>193000</v>
      </c>
      <c r="M747" s="13">
        <v>210200</v>
      </c>
      <c r="N747" s="13">
        <v>58000</v>
      </c>
      <c r="O747" s="13">
        <v>609000</v>
      </c>
      <c r="P747" s="13">
        <v>0</v>
      </c>
      <c r="Q747" s="13">
        <v>0</v>
      </c>
      <c r="R747" s="13">
        <v>71100</v>
      </c>
      <c r="S747" s="13">
        <v>738100</v>
      </c>
      <c r="T747" s="13">
        <v>58800</v>
      </c>
      <c r="U747" s="13">
        <v>625400</v>
      </c>
      <c r="V747" s="13">
        <v>0</v>
      </c>
      <c r="W747" s="13">
        <v>0</v>
      </c>
      <c r="X747" s="13">
        <v>264100</v>
      </c>
      <c r="Y747" s="13">
        <v>948300</v>
      </c>
    </row>
    <row r="748" spans="2:25" x14ac:dyDescent="0.25">
      <c r="B748" s="2">
        <v>743</v>
      </c>
      <c r="C748" s="2">
        <v>2012</v>
      </c>
      <c r="D748" s="1">
        <v>28010</v>
      </c>
      <c r="E748" t="s">
        <v>1901</v>
      </c>
      <c r="F748" t="s">
        <v>1325</v>
      </c>
      <c r="G748" s="13">
        <v>96014000</v>
      </c>
      <c r="H748" s="13">
        <v>0</v>
      </c>
      <c r="I748" s="13">
        <v>0</v>
      </c>
      <c r="J748" s="13">
        <v>0</v>
      </c>
      <c r="K748" s="13">
        <v>0</v>
      </c>
      <c r="L748" s="13">
        <v>0</v>
      </c>
      <c r="M748" s="13">
        <v>0</v>
      </c>
      <c r="N748" s="13">
        <v>14400</v>
      </c>
      <c r="O748" s="13">
        <v>10200</v>
      </c>
      <c r="P748" s="13">
        <v>0</v>
      </c>
      <c r="Q748" s="13">
        <v>0</v>
      </c>
      <c r="R748" s="13">
        <v>22700</v>
      </c>
      <c r="S748" s="13">
        <v>47300</v>
      </c>
      <c r="T748" s="13">
        <v>14400</v>
      </c>
      <c r="U748" s="13">
        <v>10200</v>
      </c>
      <c r="V748" s="13">
        <v>0</v>
      </c>
      <c r="W748" s="13">
        <v>0</v>
      </c>
      <c r="X748" s="13">
        <v>22700</v>
      </c>
      <c r="Y748" s="13">
        <v>47300</v>
      </c>
    </row>
    <row r="749" spans="2:25" x14ac:dyDescent="0.25">
      <c r="B749" s="2">
        <v>744</v>
      </c>
      <c r="C749" s="2">
        <v>2012</v>
      </c>
      <c r="D749" s="1">
        <v>28012</v>
      </c>
      <c r="E749" t="s">
        <v>1902</v>
      </c>
      <c r="F749" t="s">
        <v>1325</v>
      </c>
      <c r="G749" s="13">
        <v>398761700</v>
      </c>
      <c r="H749" s="13">
        <v>197000</v>
      </c>
      <c r="I749" s="13">
        <v>584800</v>
      </c>
      <c r="J749" s="13">
        <v>0</v>
      </c>
      <c r="K749" s="13">
        <v>0</v>
      </c>
      <c r="L749" s="13">
        <v>1038400</v>
      </c>
      <c r="M749" s="13">
        <v>1820200</v>
      </c>
      <c r="N749" s="13">
        <v>1106400</v>
      </c>
      <c r="O749" s="13">
        <v>2373400</v>
      </c>
      <c r="P749" s="13">
        <v>0</v>
      </c>
      <c r="Q749" s="13">
        <v>0</v>
      </c>
      <c r="R749" s="13">
        <v>587900</v>
      </c>
      <c r="S749" s="13">
        <v>4067700</v>
      </c>
      <c r="T749" s="13">
        <v>1303400</v>
      </c>
      <c r="U749" s="13">
        <v>2958200</v>
      </c>
      <c r="V749" s="13">
        <v>0</v>
      </c>
      <c r="W749" s="13">
        <v>0</v>
      </c>
      <c r="X749" s="13">
        <v>1626300</v>
      </c>
      <c r="Y749" s="13">
        <v>5887900</v>
      </c>
    </row>
    <row r="750" spans="2:25" x14ac:dyDescent="0.25">
      <c r="B750" s="2">
        <v>745</v>
      </c>
      <c r="C750" s="2">
        <v>2012</v>
      </c>
      <c r="D750" s="1">
        <v>28014</v>
      </c>
      <c r="E750" t="s">
        <v>1834</v>
      </c>
      <c r="F750" t="s">
        <v>1325</v>
      </c>
      <c r="G750" s="13">
        <v>171727900</v>
      </c>
      <c r="H750" s="13">
        <v>20600</v>
      </c>
      <c r="I750" s="13">
        <v>44800</v>
      </c>
      <c r="J750" s="13">
        <v>0</v>
      </c>
      <c r="K750" s="13">
        <v>0</v>
      </c>
      <c r="L750" s="13">
        <v>7000</v>
      </c>
      <c r="M750" s="13">
        <v>72400</v>
      </c>
      <c r="N750" s="13">
        <v>133800</v>
      </c>
      <c r="O750" s="13">
        <v>202000</v>
      </c>
      <c r="P750" s="13">
        <v>0</v>
      </c>
      <c r="Q750" s="13">
        <v>-900</v>
      </c>
      <c r="R750" s="13">
        <v>93800</v>
      </c>
      <c r="S750" s="13">
        <v>428700</v>
      </c>
      <c r="T750" s="13">
        <v>154400</v>
      </c>
      <c r="U750" s="13">
        <v>246800</v>
      </c>
      <c r="V750" s="13">
        <v>0</v>
      </c>
      <c r="W750" s="13">
        <v>-900</v>
      </c>
      <c r="X750" s="13">
        <v>100800</v>
      </c>
      <c r="Y750" s="13">
        <v>501100</v>
      </c>
    </row>
    <row r="751" spans="2:25" x14ac:dyDescent="0.25">
      <c r="B751" s="2">
        <v>746</v>
      </c>
      <c r="C751" s="2">
        <v>2012</v>
      </c>
      <c r="D751" s="1">
        <v>28016</v>
      </c>
      <c r="E751" t="s">
        <v>1903</v>
      </c>
      <c r="F751" t="s">
        <v>1325</v>
      </c>
      <c r="G751" s="13">
        <v>330440100</v>
      </c>
      <c r="H751" s="13">
        <v>176500</v>
      </c>
      <c r="I751" s="13">
        <v>243800</v>
      </c>
      <c r="J751" s="13">
        <v>0</v>
      </c>
      <c r="K751" s="13">
        <v>0</v>
      </c>
      <c r="L751" s="13">
        <v>57700</v>
      </c>
      <c r="M751" s="13">
        <v>478000</v>
      </c>
      <c r="N751" s="13">
        <v>324700</v>
      </c>
      <c r="O751" s="13">
        <v>1376700</v>
      </c>
      <c r="P751" s="13">
        <v>2800</v>
      </c>
      <c r="Q751" s="13">
        <v>0</v>
      </c>
      <c r="R751" s="13">
        <v>165200</v>
      </c>
      <c r="S751" s="13">
        <v>1869400</v>
      </c>
      <c r="T751" s="13">
        <v>501200</v>
      </c>
      <c r="U751" s="13">
        <v>1620500</v>
      </c>
      <c r="V751" s="13">
        <v>2800</v>
      </c>
      <c r="W751" s="13">
        <v>0</v>
      </c>
      <c r="X751" s="13">
        <v>222900</v>
      </c>
      <c r="Y751" s="13">
        <v>2347400</v>
      </c>
    </row>
    <row r="752" spans="2:25" x14ac:dyDescent="0.25">
      <c r="B752" s="2">
        <v>747</v>
      </c>
      <c r="C752" s="2">
        <v>2012</v>
      </c>
      <c r="D752" s="1">
        <v>28018</v>
      </c>
      <c r="E752" t="s">
        <v>1904</v>
      </c>
      <c r="F752" t="s">
        <v>1325</v>
      </c>
      <c r="G752" s="13">
        <v>271900200</v>
      </c>
      <c r="H752" s="13">
        <v>500</v>
      </c>
      <c r="I752" s="13">
        <v>43400</v>
      </c>
      <c r="J752" s="13">
        <v>0</v>
      </c>
      <c r="K752" s="13">
        <v>0</v>
      </c>
      <c r="L752" s="13">
        <v>500</v>
      </c>
      <c r="M752" s="13">
        <v>44400</v>
      </c>
      <c r="N752" s="13">
        <v>324300</v>
      </c>
      <c r="O752" s="13">
        <v>390800</v>
      </c>
      <c r="P752" s="13">
        <v>0</v>
      </c>
      <c r="Q752" s="13">
        <v>0</v>
      </c>
      <c r="R752" s="13">
        <v>120000</v>
      </c>
      <c r="S752" s="13">
        <v>835100</v>
      </c>
      <c r="T752" s="13">
        <v>324800</v>
      </c>
      <c r="U752" s="13">
        <v>434200</v>
      </c>
      <c r="V752" s="13">
        <v>0</v>
      </c>
      <c r="W752" s="13">
        <v>0</v>
      </c>
      <c r="X752" s="13">
        <v>120500</v>
      </c>
      <c r="Y752" s="13">
        <v>879500</v>
      </c>
    </row>
    <row r="753" spans="2:25" x14ac:dyDescent="0.25">
      <c r="B753" s="2">
        <v>748</v>
      </c>
      <c r="C753" s="2">
        <v>2012</v>
      </c>
      <c r="D753" s="1">
        <v>28020</v>
      </c>
      <c r="E753" t="s">
        <v>1905</v>
      </c>
      <c r="F753" t="s">
        <v>1325</v>
      </c>
      <c r="G753" s="13">
        <v>99764200</v>
      </c>
      <c r="H753" s="13">
        <v>0</v>
      </c>
      <c r="I753" s="13">
        <v>0</v>
      </c>
      <c r="J753" s="13">
        <v>0</v>
      </c>
      <c r="K753" s="13">
        <v>0</v>
      </c>
      <c r="L753" s="13">
        <v>0</v>
      </c>
      <c r="M753" s="13">
        <v>0</v>
      </c>
      <c r="N753" s="13">
        <v>376000</v>
      </c>
      <c r="O753" s="13">
        <v>146900</v>
      </c>
      <c r="P753" s="13">
        <v>0</v>
      </c>
      <c r="Q753" s="13">
        <v>-66100</v>
      </c>
      <c r="R753" s="13">
        <v>142700</v>
      </c>
      <c r="S753" s="13">
        <v>599500</v>
      </c>
      <c r="T753" s="13">
        <v>376000</v>
      </c>
      <c r="U753" s="13">
        <v>146900</v>
      </c>
      <c r="V753" s="13">
        <v>0</v>
      </c>
      <c r="W753" s="13">
        <v>-66100</v>
      </c>
      <c r="X753" s="13">
        <v>142700</v>
      </c>
      <c r="Y753" s="13">
        <v>599500</v>
      </c>
    </row>
    <row r="754" spans="2:25" x14ac:dyDescent="0.25">
      <c r="B754" s="2">
        <v>749</v>
      </c>
      <c r="C754" s="2">
        <v>2012</v>
      </c>
      <c r="D754" s="1">
        <v>28022</v>
      </c>
      <c r="E754" t="s">
        <v>1461</v>
      </c>
      <c r="F754" t="s">
        <v>1325</v>
      </c>
      <c r="G754" s="13">
        <v>304324500</v>
      </c>
      <c r="H754" s="13">
        <v>100</v>
      </c>
      <c r="I754" s="13">
        <v>44800</v>
      </c>
      <c r="J754" s="13">
        <v>0</v>
      </c>
      <c r="K754" s="13">
        <v>0</v>
      </c>
      <c r="L754" s="13">
        <v>22700</v>
      </c>
      <c r="M754" s="13">
        <v>67600</v>
      </c>
      <c r="N754" s="13">
        <v>333300</v>
      </c>
      <c r="O754" s="13">
        <v>143800</v>
      </c>
      <c r="P754" s="13">
        <v>5000</v>
      </c>
      <c r="Q754" s="13">
        <v>0</v>
      </c>
      <c r="R754" s="13">
        <v>150600</v>
      </c>
      <c r="S754" s="13">
        <v>632700</v>
      </c>
      <c r="T754" s="13">
        <v>333400</v>
      </c>
      <c r="U754" s="13">
        <v>188600</v>
      </c>
      <c r="V754" s="13">
        <v>5000</v>
      </c>
      <c r="W754" s="13">
        <v>0</v>
      </c>
      <c r="X754" s="13">
        <v>173300</v>
      </c>
      <c r="Y754" s="13">
        <v>700300</v>
      </c>
    </row>
    <row r="755" spans="2:25" x14ac:dyDescent="0.25">
      <c r="B755" s="2">
        <v>750</v>
      </c>
      <c r="C755" s="2">
        <v>2012</v>
      </c>
      <c r="D755" s="1">
        <v>28024</v>
      </c>
      <c r="E755" t="s">
        <v>1906</v>
      </c>
      <c r="F755" t="s">
        <v>1325</v>
      </c>
      <c r="G755" s="13">
        <v>175223100</v>
      </c>
      <c r="H755" s="13">
        <v>100</v>
      </c>
      <c r="I755" s="13">
        <v>800</v>
      </c>
      <c r="J755" s="13">
        <v>0</v>
      </c>
      <c r="K755" s="13">
        <v>0</v>
      </c>
      <c r="L755" s="13">
        <v>7200</v>
      </c>
      <c r="M755" s="13">
        <v>8100</v>
      </c>
      <c r="N755" s="13">
        <v>72800</v>
      </c>
      <c r="O755" s="13">
        <v>125200</v>
      </c>
      <c r="P755" s="13">
        <v>0</v>
      </c>
      <c r="Q755" s="13">
        <v>0</v>
      </c>
      <c r="R755" s="13">
        <v>582300</v>
      </c>
      <c r="S755" s="13">
        <v>780300</v>
      </c>
      <c r="T755" s="13">
        <v>72900</v>
      </c>
      <c r="U755" s="13">
        <v>126000</v>
      </c>
      <c r="V755" s="13">
        <v>0</v>
      </c>
      <c r="W755" s="13">
        <v>0</v>
      </c>
      <c r="X755" s="13">
        <v>589500</v>
      </c>
      <c r="Y755" s="13">
        <v>788400</v>
      </c>
    </row>
    <row r="756" spans="2:25" x14ac:dyDescent="0.25">
      <c r="B756" s="2">
        <v>751</v>
      </c>
      <c r="C756" s="2">
        <v>2012</v>
      </c>
      <c r="D756" s="1">
        <v>28026</v>
      </c>
      <c r="E756" t="s">
        <v>1907</v>
      </c>
      <c r="F756" t="s">
        <v>1325</v>
      </c>
      <c r="G756" s="13">
        <v>175418100</v>
      </c>
      <c r="H756" s="13">
        <v>0</v>
      </c>
      <c r="I756" s="13">
        <v>2400</v>
      </c>
      <c r="J756" s="13">
        <v>0</v>
      </c>
      <c r="K756" s="13">
        <v>0</v>
      </c>
      <c r="L756" s="13">
        <v>200</v>
      </c>
      <c r="M756" s="13">
        <v>2600</v>
      </c>
      <c r="N756" s="13">
        <v>109200</v>
      </c>
      <c r="O756" s="13">
        <v>684500</v>
      </c>
      <c r="P756" s="13">
        <v>100</v>
      </c>
      <c r="Q756" s="13">
        <v>0</v>
      </c>
      <c r="R756" s="13">
        <v>525700</v>
      </c>
      <c r="S756" s="13">
        <v>1319500</v>
      </c>
      <c r="T756" s="13">
        <v>109200</v>
      </c>
      <c r="U756" s="13">
        <v>686900</v>
      </c>
      <c r="V756" s="13">
        <v>100</v>
      </c>
      <c r="W756" s="13">
        <v>0</v>
      </c>
      <c r="X756" s="13">
        <v>525900</v>
      </c>
      <c r="Y756" s="13">
        <v>1322100</v>
      </c>
    </row>
    <row r="757" spans="2:25" x14ac:dyDescent="0.25">
      <c r="B757" s="2">
        <v>752</v>
      </c>
      <c r="C757" s="2">
        <v>2012</v>
      </c>
      <c r="D757" s="1">
        <v>28028</v>
      </c>
      <c r="E757" t="s">
        <v>1383</v>
      </c>
      <c r="F757" t="s">
        <v>1325</v>
      </c>
      <c r="G757" s="13">
        <v>114208500</v>
      </c>
      <c r="H757" s="13">
        <v>0</v>
      </c>
      <c r="I757" s="13">
        <v>0</v>
      </c>
      <c r="J757" s="13">
        <v>0</v>
      </c>
      <c r="K757" s="13">
        <v>0</v>
      </c>
      <c r="L757" s="13">
        <v>0</v>
      </c>
      <c r="M757" s="13">
        <v>0</v>
      </c>
      <c r="N757" s="13">
        <v>74800</v>
      </c>
      <c r="O757" s="13">
        <v>246200</v>
      </c>
      <c r="P757" s="13">
        <v>5700</v>
      </c>
      <c r="Q757" s="13">
        <v>0</v>
      </c>
      <c r="R757" s="13">
        <v>16800</v>
      </c>
      <c r="S757" s="13">
        <v>343500</v>
      </c>
      <c r="T757" s="13">
        <v>74800</v>
      </c>
      <c r="U757" s="13">
        <v>246200</v>
      </c>
      <c r="V757" s="13">
        <v>5700</v>
      </c>
      <c r="W757" s="13">
        <v>0</v>
      </c>
      <c r="X757" s="13">
        <v>16800</v>
      </c>
      <c r="Y757" s="13">
        <v>343500</v>
      </c>
    </row>
    <row r="758" spans="2:25" x14ac:dyDescent="0.25">
      <c r="B758" s="2">
        <v>753</v>
      </c>
      <c r="C758" s="2">
        <v>2012</v>
      </c>
      <c r="D758" s="1">
        <v>28030</v>
      </c>
      <c r="E758" t="s">
        <v>1816</v>
      </c>
      <c r="F758" t="s">
        <v>1325</v>
      </c>
      <c r="G758" s="13">
        <v>82504200</v>
      </c>
      <c r="H758" s="13">
        <v>0</v>
      </c>
      <c r="I758" s="13">
        <v>0</v>
      </c>
      <c r="J758" s="13">
        <v>0</v>
      </c>
      <c r="K758" s="13">
        <v>0</v>
      </c>
      <c r="L758" s="13">
        <v>0</v>
      </c>
      <c r="M758" s="13">
        <v>0</v>
      </c>
      <c r="N758" s="13">
        <v>12400</v>
      </c>
      <c r="O758" s="13">
        <v>829100</v>
      </c>
      <c r="P758" s="13">
        <v>0</v>
      </c>
      <c r="Q758" s="13">
        <v>0</v>
      </c>
      <c r="R758" s="13">
        <v>260700</v>
      </c>
      <c r="S758" s="13">
        <v>1102200</v>
      </c>
      <c r="T758" s="13">
        <v>12400</v>
      </c>
      <c r="U758" s="13">
        <v>829100</v>
      </c>
      <c r="V758" s="13">
        <v>0</v>
      </c>
      <c r="W758" s="13">
        <v>0</v>
      </c>
      <c r="X758" s="13">
        <v>260700</v>
      </c>
      <c r="Y758" s="13">
        <v>1102200</v>
      </c>
    </row>
    <row r="759" spans="2:25" x14ac:dyDescent="0.25">
      <c r="B759" s="2">
        <v>754</v>
      </c>
      <c r="C759" s="2">
        <v>2012</v>
      </c>
      <c r="D759" s="1">
        <v>28032</v>
      </c>
      <c r="E759" t="s">
        <v>1677</v>
      </c>
      <c r="F759" t="s">
        <v>1325</v>
      </c>
      <c r="G759" s="13">
        <v>187827300</v>
      </c>
      <c r="H759" s="13">
        <v>12400</v>
      </c>
      <c r="I759" s="13">
        <v>4400</v>
      </c>
      <c r="J759" s="13">
        <v>0</v>
      </c>
      <c r="K759" s="13">
        <v>0</v>
      </c>
      <c r="L759" s="13">
        <v>823700</v>
      </c>
      <c r="M759" s="13">
        <v>840500</v>
      </c>
      <c r="N759" s="13">
        <v>263000</v>
      </c>
      <c r="O759" s="13">
        <v>1157700</v>
      </c>
      <c r="P759" s="13">
        <v>0</v>
      </c>
      <c r="Q759" s="13">
        <v>0</v>
      </c>
      <c r="R759" s="13">
        <v>23300</v>
      </c>
      <c r="S759" s="13">
        <v>1444000</v>
      </c>
      <c r="T759" s="13">
        <v>275400</v>
      </c>
      <c r="U759" s="13">
        <v>1162100</v>
      </c>
      <c r="V759" s="13">
        <v>0</v>
      </c>
      <c r="W759" s="13">
        <v>0</v>
      </c>
      <c r="X759" s="13">
        <v>847000</v>
      </c>
      <c r="Y759" s="13">
        <v>2284500</v>
      </c>
    </row>
    <row r="760" spans="2:25" x14ac:dyDescent="0.25">
      <c r="B760" s="2">
        <v>755</v>
      </c>
      <c r="C760" s="2">
        <v>2012</v>
      </c>
      <c r="D760" s="1">
        <v>28111</v>
      </c>
      <c r="E760" t="s">
        <v>1633</v>
      </c>
      <c r="F760" t="s">
        <v>1343</v>
      </c>
      <c r="G760" s="13">
        <v>5162700</v>
      </c>
      <c r="H760" s="13">
        <v>0</v>
      </c>
      <c r="I760" s="13">
        <v>0</v>
      </c>
      <c r="J760" s="13">
        <v>0</v>
      </c>
      <c r="K760" s="13">
        <v>0</v>
      </c>
      <c r="L760" s="13">
        <v>0</v>
      </c>
      <c r="M760" s="13">
        <v>0</v>
      </c>
      <c r="N760" s="13">
        <v>2900</v>
      </c>
      <c r="O760" s="13">
        <v>0</v>
      </c>
      <c r="P760" s="13">
        <v>0</v>
      </c>
      <c r="Q760" s="13">
        <v>-800</v>
      </c>
      <c r="R760" s="13">
        <v>100</v>
      </c>
      <c r="S760" s="13">
        <v>2200</v>
      </c>
      <c r="T760" s="13">
        <v>2900</v>
      </c>
      <c r="U760" s="13">
        <v>0</v>
      </c>
      <c r="V760" s="13">
        <v>0</v>
      </c>
      <c r="W760" s="13">
        <v>-800</v>
      </c>
      <c r="X760" s="13">
        <v>100</v>
      </c>
      <c r="Y760" s="13">
        <v>2200</v>
      </c>
    </row>
    <row r="761" spans="2:25" x14ac:dyDescent="0.25">
      <c r="B761" s="2">
        <v>756</v>
      </c>
      <c r="C761" s="2">
        <v>2012</v>
      </c>
      <c r="D761" s="1">
        <v>28141</v>
      </c>
      <c r="E761" t="s">
        <v>1908</v>
      </c>
      <c r="F761" t="s">
        <v>1343</v>
      </c>
      <c r="G761" s="13">
        <v>311126000</v>
      </c>
      <c r="H761" s="13">
        <v>124800</v>
      </c>
      <c r="I761" s="13">
        <v>815200</v>
      </c>
      <c r="J761" s="13">
        <v>0</v>
      </c>
      <c r="K761" s="13">
        <v>0</v>
      </c>
      <c r="L761" s="13">
        <v>367100</v>
      </c>
      <c r="M761" s="13">
        <v>1307100</v>
      </c>
      <c r="N761" s="13">
        <v>6472700</v>
      </c>
      <c r="O761" s="13">
        <v>1934600</v>
      </c>
      <c r="P761" s="13">
        <v>0</v>
      </c>
      <c r="Q761" s="13">
        <v>0</v>
      </c>
      <c r="R761" s="13">
        <v>2886000</v>
      </c>
      <c r="S761" s="13">
        <v>11293300</v>
      </c>
      <c r="T761" s="13">
        <v>6597500</v>
      </c>
      <c r="U761" s="13">
        <v>2749800</v>
      </c>
      <c r="V761" s="13">
        <v>0</v>
      </c>
      <c r="W761" s="13">
        <v>0</v>
      </c>
      <c r="X761" s="13">
        <v>3253100</v>
      </c>
      <c r="Y761" s="13">
        <v>12600400</v>
      </c>
    </row>
    <row r="762" spans="2:25" x14ac:dyDescent="0.25">
      <c r="B762" s="2">
        <v>757</v>
      </c>
      <c r="C762" s="2">
        <v>2012</v>
      </c>
      <c r="D762" s="1">
        <v>28146</v>
      </c>
      <c r="E762" t="s">
        <v>1909</v>
      </c>
      <c r="F762" t="s">
        <v>1343</v>
      </c>
      <c r="G762" s="13">
        <v>574600</v>
      </c>
      <c r="H762" s="13">
        <v>0</v>
      </c>
      <c r="I762" s="13">
        <v>0</v>
      </c>
      <c r="J762" s="13">
        <v>0</v>
      </c>
      <c r="K762" s="13">
        <v>0</v>
      </c>
      <c r="L762" s="13">
        <v>0</v>
      </c>
      <c r="M762" s="13">
        <v>0</v>
      </c>
      <c r="N762" s="13">
        <v>0</v>
      </c>
      <c r="O762" s="13">
        <v>0</v>
      </c>
      <c r="P762" s="13">
        <v>0</v>
      </c>
      <c r="Q762" s="13">
        <v>0</v>
      </c>
      <c r="R762" s="13">
        <v>0</v>
      </c>
      <c r="S762" s="13">
        <v>0</v>
      </c>
      <c r="T762" s="13">
        <v>0</v>
      </c>
      <c r="U762" s="13">
        <v>0</v>
      </c>
      <c r="V762" s="13">
        <v>0</v>
      </c>
      <c r="W762" s="13">
        <v>0</v>
      </c>
      <c r="X762" s="13">
        <v>0</v>
      </c>
      <c r="Y762" s="13">
        <v>0</v>
      </c>
    </row>
    <row r="763" spans="2:25" x14ac:dyDescent="0.25">
      <c r="B763" s="2">
        <v>758</v>
      </c>
      <c r="C763" s="2">
        <v>2012</v>
      </c>
      <c r="D763" s="1">
        <v>28171</v>
      </c>
      <c r="E763" t="s">
        <v>1906</v>
      </c>
      <c r="F763" t="s">
        <v>1343</v>
      </c>
      <c r="G763" s="13">
        <v>118444200</v>
      </c>
      <c r="H763" s="13">
        <v>2058600</v>
      </c>
      <c r="I763" s="13">
        <v>3583100</v>
      </c>
      <c r="J763" s="13">
        <v>0</v>
      </c>
      <c r="K763" s="13">
        <v>0</v>
      </c>
      <c r="L763" s="13">
        <v>350500</v>
      </c>
      <c r="M763" s="13">
        <v>5992200</v>
      </c>
      <c r="N763" s="13">
        <v>296300</v>
      </c>
      <c r="O763" s="13">
        <v>366800</v>
      </c>
      <c r="P763" s="13">
        <v>0</v>
      </c>
      <c r="Q763" s="13">
        <v>0</v>
      </c>
      <c r="R763" s="13">
        <v>207800</v>
      </c>
      <c r="S763" s="13">
        <v>870900</v>
      </c>
      <c r="T763" s="13">
        <v>2354900</v>
      </c>
      <c r="U763" s="13">
        <v>3949900</v>
      </c>
      <c r="V763" s="13">
        <v>0</v>
      </c>
      <c r="W763" s="13">
        <v>0</v>
      </c>
      <c r="X763" s="13">
        <v>558300</v>
      </c>
      <c r="Y763" s="13">
        <v>6863100</v>
      </c>
    </row>
    <row r="764" spans="2:25" x14ac:dyDescent="0.25">
      <c r="B764" s="2">
        <v>759</v>
      </c>
      <c r="C764" s="2">
        <v>2012</v>
      </c>
      <c r="D764" s="1">
        <v>28181</v>
      </c>
      <c r="E764" t="s">
        <v>1907</v>
      </c>
      <c r="F764" t="s">
        <v>1343</v>
      </c>
      <c r="G764" s="13">
        <v>46134100</v>
      </c>
      <c r="H764" s="13">
        <v>12900</v>
      </c>
      <c r="I764" s="13">
        <v>66100</v>
      </c>
      <c r="J764" s="13">
        <v>0</v>
      </c>
      <c r="K764" s="13">
        <v>0</v>
      </c>
      <c r="L764" s="13">
        <v>1300</v>
      </c>
      <c r="M764" s="13">
        <v>80300</v>
      </c>
      <c r="N764" s="13">
        <v>325800</v>
      </c>
      <c r="O764" s="13">
        <v>593100</v>
      </c>
      <c r="P764" s="13">
        <v>0</v>
      </c>
      <c r="Q764" s="13">
        <v>100</v>
      </c>
      <c r="R764" s="13">
        <v>24600</v>
      </c>
      <c r="S764" s="13">
        <v>943600</v>
      </c>
      <c r="T764" s="13">
        <v>338700</v>
      </c>
      <c r="U764" s="13">
        <v>659200</v>
      </c>
      <c r="V764" s="13">
        <v>0</v>
      </c>
      <c r="W764" s="13">
        <v>100</v>
      </c>
      <c r="X764" s="13">
        <v>25900</v>
      </c>
      <c r="Y764" s="13">
        <v>1023900</v>
      </c>
    </row>
    <row r="765" spans="2:25" x14ac:dyDescent="0.25">
      <c r="B765" s="2">
        <v>760</v>
      </c>
      <c r="C765" s="2">
        <v>2012</v>
      </c>
      <c r="D765" s="1">
        <v>28226</v>
      </c>
      <c r="E765" t="s">
        <v>1910</v>
      </c>
      <c r="F765" t="s">
        <v>1344</v>
      </c>
      <c r="G765" s="13">
        <v>854624100</v>
      </c>
      <c r="H765" s="13">
        <v>1632400</v>
      </c>
      <c r="I765" s="13">
        <v>3390100</v>
      </c>
      <c r="J765" s="13">
        <v>45400</v>
      </c>
      <c r="K765" s="13">
        <v>0</v>
      </c>
      <c r="L765" s="13">
        <v>1541900</v>
      </c>
      <c r="M765" s="13">
        <v>6609800</v>
      </c>
      <c r="N765" s="13">
        <v>9409500</v>
      </c>
      <c r="O765" s="13">
        <v>5299000</v>
      </c>
      <c r="P765" s="13">
        <v>0</v>
      </c>
      <c r="Q765" s="13">
        <v>0</v>
      </c>
      <c r="R765" s="13">
        <v>4538400</v>
      </c>
      <c r="S765" s="13">
        <v>19246900</v>
      </c>
      <c r="T765" s="13">
        <v>11041900</v>
      </c>
      <c r="U765" s="13">
        <v>8689100</v>
      </c>
      <c r="V765" s="13">
        <v>45400</v>
      </c>
      <c r="W765" s="13">
        <v>0</v>
      </c>
      <c r="X765" s="13">
        <v>6080300</v>
      </c>
      <c r="Y765" s="13">
        <v>25856700</v>
      </c>
    </row>
    <row r="766" spans="2:25" x14ac:dyDescent="0.25">
      <c r="B766" s="2">
        <v>761</v>
      </c>
      <c r="C766" s="2">
        <v>2012</v>
      </c>
      <c r="D766" s="1">
        <v>28241</v>
      </c>
      <c r="E766" t="s">
        <v>1834</v>
      </c>
      <c r="F766" t="s">
        <v>1344</v>
      </c>
      <c r="G766" s="13">
        <v>482468000</v>
      </c>
      <c r="H766" s="13">
        <v>934500</v>
      </c>
      <c r="I766" s="13">
        <v>2057300</v>
      </c>
      <c r="J766" s="13">
        <v>0</v>
      </c>
      <c r="K766" s="13">
        <v>-32100</v>
      </c>
      <c r="L766" s="13">
        <v>345700</v>
      </c>
      <c r="M766" s="13">
        <v>3305400</v>
      </c>
      <c r="N766" s="13">
        <v>4369000</v>
      </c>
      <c r="O766" s="13">
        <v>2440300</v>
      </c>
      <c r="P766" s="13">
        <v>0</v>
      </c>
      <c r="Q766" s="13">
        <v>0</v>
      </c>
      <c r="R766" s="13">
        <v>603500</v>
      </c>
      <c r="S766" s="13">
        <v>7412800</v>
      </c>
      <c r="T766" s="13">
        <v>5303500</v>
      </c>
      <c r="U766" s="13">
        <v>4497600</v>
      </c>
      <c r="V766" s="13">
        <v>0</v>
      </c>
      <c r="W766" s="13">
        <v>-32100</v>
      </c>
      <c r="X766" s="13">
        <v>949200</v>
      </c>
      <c r="Y766" s="13">
        <v>10718200</v>
      </c>
    </row>
    <row r="767" spans="2:25" x14ac:dyDescent="0.25">
      <c r="B767" s="2">
        <v>762</v>
      </c>
      <c r="C767" s="2">
        <v>2012</v>
      </c>
      <c r="D767" s="1">
        <v>28246</v>
      </c>
      <c r="E767" t="s">
        <v>1904</v>
      </c>
      <c r="F767" t="s">
        <v>1344</v>
      </c>
      <c r="G767" s="13">
        <v>461579100</v>
      </c>
      <c r="H767" s="13">
        <v>509800</v>
      </c>
      <c r="I767" s="13">
        <v>995500</v>
      </c>
      <c r="J767" s="13">
        <v>21500</v>
      </c>
      <c r="K767" s="13">
        <v>0</v>
      </c>
      <c r="L767" s="13">
        <v>1459600</v>
      </c>
      <c r="M767" s="13">
        <v>2986400</v>
      </c>
      <c r="N767" s="13">
        <v>2875600</v>
      </c>
      <c r="O767" s="13">
        <v>3253700</v>
      </c>
      <c r="P767" s="13">
        <v>0</v>
      </c>
      <c r="Q767" s="13">
        <v>0</v>
      </c>
      <c r="R767" s="13">
        <v>978800</v>
      </c>
      <c r="S767" s="13">
        <v>7108100</v>
      </c>
      <c r="T767" s="13">
        <v>3385400</v>
      </c>
      <c r="U767" s="13">
        <v>4249200</v>
      </c>
      <c r="V767" s="13">
        <v>21500</v>
      </c>
      <c r="W767" s="13">
        <v>0</v>
      </c>
      <c r="X767" s="13">
        <v>2438400</v>
      </c>
      <c r="Y767" s="13">
        <v>10094500</v>
      </c>
    </row>
    <row r="768" spans="2:25" x14ac:dyDescent="0.25">
      <c r="B768" s="2">
        <v>763</v>
      </c>
      <c r="C768" s="2">
        <v>2012</v>
      </c>
      <c r="D768" s="1">
        <v>28290</v>
      </c>
      <c r="E768" t="s">
        <v>1816</v>
      </c>
      <c r="F768" t="s">
        <v>1344</v>
      </c>
      <c r="G768" s="13">
        <v>199861200</v>
      </c>
      <c r="H768" s="13">
        <v>2748800</v>
      </c>
      <c r="I768" s="13">
        <v>954500</v>
      </c>
      <c r="J768" s="13">
        <v>0</v>
      </c>
      <c r="K768" s="13">
        <v>0</v>
      </c>
      <c r="L768" s="13">
        <v>159000</v>
      </c>
      <c r="M768" s="13">
        <v>3862300</v>
      </c>
      <c r="N768" s="13">
        <v>974500</v>
      </c>
      <c r="O768" s="13">
        <v>450700</v>
      </c>
      <c r="P768" s="13">
        <v>0</v>
      </c>
      <c r="Q768" s="13">
        <v>20200</v>
      </c>
      <c r="R768" s="13">
        <v>188600</v>
      </c>
      <c r="S768" s="13">
        <v>1634000</v>
      </c>
      <c r="T768" s="13">
        <v>3723300</v>
      </c>
      <c r="U768" s="13">
        <v>1405200</v>
      </c>
      <c r="V768" s="13">
        <v>0</v>
      </c>
      <c r="W768" s="13">
        <v>20200</v>
      </c>
      <c r="X768" s="13">
        <v>347600</v>
      </c>
      <c r="Y768" s="13">
        <v>5496300</v>
      </c>
    </row>
    <row r="769" spans="2:25" x14ac:dyDescent="0.25">
      <c r="B769" s="2">
        <v>764</v>
      </c>
      <c r="C769" s="2">
        <v>2012</v>
      </c>
      <c r="D769" s="1">
        <v>28291</v>
      </c>
      <c r="E769" t="s">
        <v>1677</v>
      </c>
      <c r="F769" t="s">
        <v>1344</v>
      </c>
      <c r="G769" s="13">
        <v>850314100</v>
      </c>
      <c r="H769" s="13">
        <v>2046800</v>
      </c>
      <c r="I769" s="13">
        <v>6390200</v>
      </c>
      <c r="J769" s="13">
        <v>0</v>
      </c>
      <c r="K769" s="13">
        <v>0</v>
      </c>
      <c r="L769" s="13">
        <v>1961500</v>
      </c>
      <c r="M769" s="13">
        <v>10398500</v>
      </c>
      <c r="N769" s="13">
        <v>11752000</v>
      </c>
      <c r="O769" s="13">
        <v>4700900</v>
      </c>
      <c r="P769" s="13">
        <v>0</v>
      </c>
      <c r="Q769" s="13">
        <v>-36300</v>
      </c>
      <c r="R769" s="13">
        <v>4133900</v>
      </c>
      <c r="S769" s="13">
        <v>20550500</v>
      </c>
      <c r="T769" s="13">
        <v>13798800</v>
      </c>
      <c r="U769" s="13">
        <v>11091100</v>
      </c>
      <c r="V769" s="13">
        <v>0</v>
      </c>
      <c r="W769" s="13">
        <v>-36300</v>
      </c>
      <c r="X769" s="13">
        <v>6095400</v>
      </c>
      <c r="Y769" s="13">
        <v>30949000</v>
      </c>
    </row>
    <row r="770" spans="2:25" x14ac:dyDescent="0.25">
      <c r="B770" s="2">
        <v>765</v>
      </c>
      <c r="C770" s="2">
        <v>2012</v>
      </c>
      <c r="D770" s="1">
        <v>28292</v>
      </c>
      <c r="E770" t="s">
        <v>1911</v>
      </c>
      <c r="F770" t="s">
        <v>1344</v>
      </c>
      <c r="G770" s="13">
        <v>75298000</v>
      </c>
      <c r="H770" s="13">
        <v>231500</v>
      </c>
      <c r="I770" s="13">
        <v>1502100</v>
      </c>
      <c r="J770" s="13">
        <v>0</v>
      </c>
      <c r="K770" s="13">
        <v>0</v>
      </c>
      <c r="L770" s="13">
        <v>406300</v>
      </c>
      <c r="M770" s="13">
        <v>2139900</v>
      </c>
      <c r="N770" s="13">
        <v>113300</v>
      </c>
      <c r="O770" s="13">
        <v>462700</v>
      </c>
      <c r="P770" s="13">
        <v>0</v>
      </c>
      <c r="Q770" s="13">
        <v>4900</v>
      </c>
      <c r="R770" s="13">
        <v>6200</v>
      </c>
      <c r="S770" s="13">
        <v>587100</v>
      </c>
      <c r="T770" s="13">
        <v>344800</v>
      </c>
      <c r="U770" s="13">
        <v>1964800</v>
      </c>
      <c r="V770" s="13">
        <v>0</v>
      </c>
      <c r="W770" s="13">
        <v>4900</v>
      </c>
      <c r="X770" s="13">
        <v>412500</v>
      </c>
      <c r="Y770" s="13">
        <v>2727000</v>
      </c>
    </row>
    <row r="771" spans="2:25" x14ac:dyDescent="0.25">
      <c r="B771" s="2">
        <v>766</v>
      </c>
      <c r="C771" s="2">
        <v>2012</v>
      </c>
      <c r="D771" s="1">
        <v>29002</v>
      </c>
      <c r="E771" t="s">
        <v>1912</v>
      </c>
      <c r="F771" t="s">
        <v>1325</v>
      </c>
      <c r="G771" s="13">
        <v>141041900</v>
      </c>
      <c r="H771" s="13">
        <v>0</v>
      </c>
      <c r="I771" s="13">
        <v>0</v>
      </c>
      <c r="J771" s="13">
        <v>0</v>
      </c>
      <c r="K771" s="13">
        <v>0</v>
      </c>
      <c r="L771" s="13">
        <v>0</v>
      </c>
      <c r="M771" s="13">
        <v>0</v>
      </c>
      <c r="N771" s="13">
        <v>18100</v>
      </c>
      <c r="O771" s="13">
        <v>436000</v>
      </c>
      <c r="P771" s="13">
        <v>0</v>
      </c>
      <c r="Q771" s="13">
        <v>0</v>
      </c>
      <c r="R771" s="13">
        <v>142700</v>
      </c>
      <c r="S771" s="13">
        <v>596800</v>
      </c>
      <c r="T771" s="13">
        <v>18100</v>
      </c>
      <c r="U771" s="13">
        <v>436000</v>
      </c>
      <c r="V771" s="13">
        <v>0</v>
      </c>
      <c r="W771" s="13">
        <v>0</v>
      </c>
      <c r="X771" s="13">
        <v>142700</v>
      </c>
      <c r="Y771" s="13">
        <v>596800</v>
      </c>
    </row>
    <row r="772" spans="2:25" x14ac:dyDescent="0.25">
      <c r="B772" s="2">
        <v>767</v>
      </c>
      <c r="C772" s="2">
        <v>2012</v>
      </c>
      <c r="D772" s="1">
        <v>29004</v>
      </c>
      <c r="E772" t="s">
        <v>1913</v>
      </c>
      <c r="F772" t="s">
        <v>1325</v>
      </c>
      <c r="G772" s="13">
        <v>63913100</v>
      </c>
      <c r="H772" s="13">
        <v>600</v>
      </c>
      <c r="I772" s="13">
        <v>200</v>
      </c>
      <c r="J772" s="13">
        <v>0</v>
      </c>
      <c r="K772" s="13">
        <v>0</v>
      </c>
      <c r="L772" s="13">
        <v>100</v>
      </c>
      <c r="M772" s="13">
        <v>900</v>
      </c>
      <c r="N772" s="13">
        <v>25300</v>
      </c>
      <c r="O772" s="13">
        <v>31900</v>
      </c>
      <c r="P772" s="13">
        <v>0</v>
      </c>
      <c r="Q772" s="13">
        <v>0</v>
      </c>
      <c r="R772" s="13">
        <v>71700</v>
      </c>
      <c r="S772" s="13">
        <v>128900</v>
      </c>
      <c r="T772" s="13">
        <v>25900</v>
      </c>
      <c r="U772" s="13">
        <v>32100</v>
      </c>
      <c r="V772" s="13">
        <v>0</v>
      </c>
      <c r="W772" s="13">
        <v>0</v>
      </c>
      <c r="X772" s="13">
        <v>71800</v>
      </c>
      <c r="Y772" s="13">
        <v>129800</v>
      </c>
    </row>
    <row r="773" spans="2:25" x14ac:dyDescent="0.25">
      <c r="B773" s="2">
        <v>768</v>
      </c>
      <c r="C773" s="2">
        <v>2012</v>
      </c>
      <c r="D773" s="1">
        <v>29006</v>
      </c>
      <c r="E773" t="s">
        <v>1914</v>
      </c>
      <c r="F773" t="s">
        <v>1325</v>
      </c>
      <c r="G773" s="13">
        <v>32208800</v>
      </c>
      <c r="H773" s="13">
        <v>0</v>
      </c>
      <c r="I773" s="13">
        <v>0</v>
      </c>
      <c r="J773" s="13">
        <v>0</v>
      </c>
      <c r="K773" s="13">
        <v>0</v>
      </c>
      <c r="L773" s="13">
        <v>0</v>
      </c>
      <c r="M773" s="13">
        <v>0</v>
      </c>
      <c r="N773" s="13">
        <v>28900</v>
      </c>
      <c r="O773" s="13">
        <v>14200</v>
      </c>
      <c r="P773" s="13">
        <v>1500</v>
      </c>
      <c r="Q773" s="13">
        <v>0</v>
      </c>
      <c r="R773" s="13">
        <v>846800</v>
      </c>
      <c r="S773" s="13">
        <v>891400</v>
      </c>
      <c r="T773" s="13">
        <v>28900</v>
      </c>
      <c r="U773" s="13">
        <v>14200</v>
      </c>
      <c r="V773" s="13">
        <v>1500</v>
      </c>
      <c r="W773" s="13">
        <v>0</v>
      </c>
      <c r="X773" s="13">
        <v>846800</v>
      </c>
      <c r="Y773" s="13">
        <v>891400</v>
      </c>
    </row>
    <row r="774" spans="2:25" x14ac:dyDescent="0.25">
      <c r="B774" s="2">
        <v>769</v>
      </c>
      <c r="C774" s="2">
        <v>2012</v>
      </c>
      <c r="D774" s="1">
        <v>29008</v>
      </c>
      <c r="E774" t="s">
        <v>1915</v>
      </c>
      <c r="F774" t="s">
        <v>1325</v>
      </c>
      <c r="G774" s="13">
        <v>19067500</v>
      </c>
      <c r="H774" s="13">
        <v>0</v>
      </c>
      <c r="I774" s="13">
        <v>0</v>
      </c>
      <c r="J774" s="13">
        <v>0</v>
      </c>
      <c r="K774" s="13">
        <v>0</v>
      </c>
      <c r="L774" s="13">
        <v>0</v>
      </c>
      <c r="M774" s="13">
        <v>0</v>
      </c>
      <c r="N774" s="13">
        <v>3900</v>
      </c>
      <c r="O774" s="13">
        <v>0</v>
      </c>
      <c r="P774" s="13">
        <v>0</v>
      </c>
      <c r="Q774" s="13">
        <v>0</v>
      </c>
      <c r="R774" s="13">
        <v>118300</v>
      </c>
      <c r="S774" s="13">
        <v>122200</v>
      </c>
      <c r="T774" s="13">
        <v>3900</v>
      </c>
      <c r="U774" s="13">
        <v>0</v>
      </c>
      <c r="V774" s="13">
        <v>0</v>
      </c>
      <c r="W774" s="13">
        <v>0</v>
      </c>
      <c r="X774" s="13">
        <v>118300</v>
      </c>
      <c r="Y774" s="13">
        <v>122200</v>
      </c>
    </row>
    <row r="775" spans="2:25" x14ac:dyDescent="0.25">
      <c r="B775" s="2">
        <v>770</v>
      </c>
      <c r="C775" s="2">
        <v>2012</v>
      </c>
      <c r="D775" s="1">
        <v>29010</v>
      </c>
      <c r="E775" t="s">
        <v>1916</v>
      </c>
      <c r="F775" t="s">
        <v>1325</v>
      </c>
      <c r="G775" s="13">
        <v>34050200</v>
      </c>
      <c r="H775" s="13">
        <v>0</v>
      </c>
      <c r="I775" s="13">
        <v>0</v>
      </c>
      <c r="J775" s="13">
        <v>0</v>
      </c>
      <c r="K775" s="13">
        <v>0</v>
      </c>
      <c r="L775" s="13">
        <v>0</v>
      </c>
      <c r="M775" s="13">
        <v>0</v>
      </c>
      <c r="N775" s="13">
        <v>67500</v>
      </c>
      <c r="O775" s="13">
        <v>4200</v>
      </c>
      <c r="P775" s="13">
        <v>0</v>
      </c>
      <c r="Q775" s="13">
        <v>43200</v>
      </c>
      <c r="R775" s="13">
        <v>62600</v>
      </c>
      <c r="S775" s="13">
        <v>177500</v>
      </c>
      <c r="T775" s="13">
        <v>67500</v>
      </c>
      <c r="U775" s="13">
        <v>4200</v>
      </c>
      <c r="V775" s="13">
        <v>0</v>
      </c>
      <c r="W775" s="13">
        <v>43200</v>
      </c>
      <c r="X775" s="13">
        <v>62600</v>
      </c>
      <c r="Y775" s="13">
        <v>177500</v>
      </c>
    </row>
    <row r="776" spans="2:25" x14ac:dyDescent="0.25">
      <c r="B776" s="2">
        <v>771</v>
      </c>
      <c r="C776" s="2">
        <v>2012</v>
      </c>
      <c r="D776" s="1">
        <v>29012</v>
      </c>
      <c r="E776" t="s">
        <v>1917</v>
      </c>
      <c r="F776" t="s">
        <v>1325</v>
      </c>
      <c r="G776" s="13">
        <v>339284200</v>
      </c>
      <c r="H776" s="13">
        <v>10000</v>
      </c>
      <c r="I776" s="13">
        <v>33700</v>
      </c>
      <c r="J776" s="13">
        <v>0</v>
      </c>
      <c r="K776" s="13">
        <v>0</v>
      </c>
      <c r="L776" s="13">
        <v>1400</v>
      </c>
      <c r="M776" s="13">
        <v>45100</v>
      </c>
      <c r="N776" s="13">
        <v>144400</v>
      </c>
      <c r="O776" s="13">
        <v>377700</v>
      </c>
      <c r="P776" s="13">
        <v>16900</v>
      </c>
      <c r="Q776" s="13">
        <v>0</v>
      </c>
      <c r="R776" s="13">
        <v>2415400</v>
      </c>
      <c r="S776" s="13">
        <v>2954400</v>
      </c>
      <c r="T776" s="13">
        <v>154400</v>
      </c>
      <c r="U776" s="13">
        <v>411400</v>
      </c>
      <c r="V776" s="13">
        <v>16900</v>
      </c>
      <c r="W776" s="13">
        <v>0</v>
      </c>
      <c r="X776" s="13">
        <v>2416800</v>
      </c>
      <c r="Y776" s="13">
        <v>2999500</v>
      </c>
    </row>
    <row r="777" spans="2:25" x14ac:dyDescent="0.25">
      <c r="B777" s="2">
        <v>772</v>
      </c>
      <c r="C777" s="2">
        <v>2012</v>
      </c>
      <c r="D777" s="1">
        <v>29014</v>
      </c>
      <c r="E777" t="s">
        <v>1918</v>
      </c>
      <c r="F777" t="s">
        <v>1325</v>
      </c>
      <c r="G777" s="13">
        <v>69249700</v>
      </c>
      <c r="H777" s="13">
        <v>0</v>
      </c>
      <c r="I777" s="13">
        <v>0</v>
      </c>
      <c r="J777" s="13">
        <v>0</v>
      </c>
      <c r="K777" s="13">
        <v>0</v>
      </c>
      <c r="L777" s="13">
        <v>0</v>
      </c>
      <c r="M777" s="13">
        <v>0</v>
      </c>
      <c r="N777" s="13">
        <v>12300</v>
      </c>
      <c r="O777" s="13">
        <v>42000</v>
      </c>
      <c r="P777" s="13">
        <v>1100</v>
      </c>
      <c r="Q777" s="13">
        <v>0</v>
      </c>
      <c r="R777" s="13">
        <v>196800</v>
      </c>
      <c r="S777" s="13">
        <v>252200</v>
      </c>
      <c r="T777" s="13">
        <v>12300</v>
      </c>
      <c r="U777" s="13">
        <v>42000</v>
      </c>
      <c r="V777" s="13">
        <v>1100</v>
      </c>
      <c r="W777" s="13">
        <v>0</v>
      </c>
      <c r="X777" s="13">
        <v>196800</v>
      </c>
      <c r="Y777" s="13">
        <v>252200</v>
      </c>
    </row>
    <row r="778" spans="2:25" x14ac:dyDescent="0.25">
      <c r="B778" s="2">
        <v>773</v>
      </c>
      <c r="C778" s="2">
        <v>2012</v>
      </c>
      <c r="D778" s="1">
        <v>29016</v>
      </c>
      <c r="E778" t="s">
        <v>1845</v>
      </c>
      <c r="F778" t="s">
        <v>1325</v>
      </c>
      <c r="G778" s="13">
        <v>3897900</v>
      </c>
      <c r="H778" s="13">
        <v>71200</v>
      </c>
      <c r="I778" s="13">
        <v>47900</v>
      </c>
      <c r="J778" s="13">
        <v>0</v>
      </c>
      <c r="K778" s="13">
        <v>0</v>
      </c>
      <c r="L778" s="13">
        <v>200</v>
      </c>
      <c r="M778" s="13">
        <v>119300</v>
      </c>
      <c r="N778" s="13">
        <v>800</v>
      </c>
      <c r="O778" s="13">
        <v>100</v>
      </c>
      <c r="P778" s="13">
        <v>0</v>
      </c>
      <c r="Q778" s="13">
        <v>0</v>
      </c>
      <c r="R778" s="13">
        <v>4200</v>
      </c>
      <c r="S778" s="13">
        <v>5100</v>
      </c>
      <c r="T778" s="13">
        <v>72000</v>
      </c>
      <c r="U778" s="13">
        <v>48000</v>
      </c>
      <c r="V778" s="13">
        <v>0</v>
      </c>
      <c r="W778" s="13">
        <v>0</v>
      </c>
      <c r="X778" s="13">
        <v>4400</v>
      </c>
      <c r="Y778" s="13">
        <v>124400</v>
      </c>
    </row>
    <row r="779" spans="2:25" x14ac:dyDescent="0.25">
      <c r="B779" s="2">
        <v>774</v>
      </c>
      <c r="C779" s="2">
        <v>2012</v>
      </c>
      <c r="D779" s="1">
        <v>29018</v>
      </c>
      <c r="E779" t="s">
        <v>1919</v>
      </c>
      <c r="F779" t="s">
        <v>1325</v>
      </c>
      <c r="G779" s="13">
        <v>112394600</v>
      </c>
      <c r="H779" s="13">
        <v>3700</v>
      </c>
      <c r="I779" s="13">
        <v>152200</v>
      </c>
      <c r="J779" s="13">
        <v>0</v>
      </c>
      <c r="K779" s="13">
        <v>0</v>
      </c>
      <c r="L779" s="13">
        <v>1300</v>
      </c>
      <c r="M779" s="13">
        <v>157200</v>
      </c>
      <c r="N779" s="13">
        <v>93800</v>
      </c>
      <c r="O779" s="13">
        <v>1483900</v>
      </c>
      <c r="P779" s="13">
        <v>0</v>
      </c>
      <c r="Q779" s="13">
        <v>-200</v>
      </c>
      <c r="R779" s="13">
        <v>317500</v>
      </c>
      <c r="S779" s="13">
        <v>1895000</v>
      </c>
      <c r="T779" s="13">
        <v>97500</v>
      </c>
      <c r="U779" s="13">
        <v>1636100</v>
      </c>
      <c r="V779" s="13">
        <v>0</v>
      </c>
      <c r="W779" s="13">
        <v>-200</v>
      </c>
      <c r="X779" s="13">
        <v>318800</v>
      </c>
      <c r="Y779" s="13">
        <v>2052200</v>
      </c>
    </row>
    <row r="780" spans="2:25" x14ac:dyDescent="0.25">
      <c r="B780" s="2">
        <v>775</v>
      </c>
      <c r="C780" s="2">
        <v>2012</v>
      </c>
      <c r="D780" s="1">
        <v>29020</v>
      </c>
      <c r="E780" t="s">
        <v>1920</v>
      </c>
      <c r="F780" t="s">
        <v>1325</v>
      </c>
      <c r="G780" s="13">
        <v>48399400</v>
      </c>
      <c r="H780" s="13">
        <v>0</v>
      </c>
      <c r="I780" s="13">
        <v>0</v>
      </c>
      <c r="J780" s="13">
        <v>0</v>
      </c>
      <c r="K780" s="13">
        <v>0</v>
      </c>
      <c r="L780" s="13">
        <v>0</v>
      </c>
      <c r="M780" s="13">
        <v>0</v>
      </c>
      <c r="N780" s="13">
        <v>12200</v>
      </c>
      <c r="O780" s="13">
        <v>46500</v>
      </c>
      <c r="P780" s="13">
        <v>0</v>
      </c>
      <c r="Q780" s="13">
        <v>0</v>
      </c>
      <c r="R780" s="13">
        <v>82100</v>
      </c>
      <c r="S780" s="13">
        <v>140800</v>
      </c>
      <c r="T780" s="13">
        <v>12200</v>
      </c>
      <c r="U780" s="13">
        <v>46500</v>
      </c>
      <c r="V780" s="13">
        <v>0</v>
      </c>
      <c r="W780" s="13">
        <v>0</v>
      </c>
      <c r="X780" s="13">
        <v>82100</v>
      </c>
      <c r="Y780" s="13">
        <v>140800</v>
      </c>
    </row>
    <row r="781" spans="2:25" x14ac:dyDescent="0.25">
      <c r="B781" s="2">
        <v>776</v>
      </c>
      <c r="C781" s="2">
        <v>2012</v>
      </c>
      <c r="D781" s="1">
        <v>29022</v>
      </c>
      <c r="E781" t="s">
        <v>1921</v>
      </c>
      <c r="F781" t="s">
        <v>1325</v>
      </c>
      <c r="G781" s="13">
        <v>62723800</v>
      </c>
      <c r="H781" s="13">
        <v>0</v>
      </c>
      <c r="I781" s="13">
        <v>0</v>
      </c>
      <c r="J781" s="13">
        <v>0</v>
      </c>
      <c r="K781" s="13">
        <v>0</v>
      </c>
      <c r="L781" s="13">
        <v>0</v>
      </c>
      <c r="M781" s="13">
        <v>0</v>
      </c>
      <c r="N781" s="13">
        <v>77800</v>
      </c>
      <c r="O781" s="13">
        <v>214400</v>
      </c>
      <c r="P781" s="13">
        <v>0</v>
      </c>
      <c r="Q781" s="13">
        <v>0</v>
      </c>
      <c r="R781" s="13">
        <v>519200</v>
      </c>
      <c r="S781" s="13">
        <v>811400</v>
      </c>
      <c r="T781" s="13">
        <v>77800</v>
      </c>
      <c r="U781" s="13">
        <v>214400</v>
      </c>
      <c r="V781" s="13">
        <v>0</v>
      </c>
      <c r="W781" s="13">
        <v>0</v>
      </c>
      <c r="X781" s="13">
        <v>519200</v>
      </c>
      <c r="Y781" s="13">
        <v>811400</v>
      </c>
    </row>
    <row r="782" spans="2:25" x14ac:dyDescent="0.25">
      <c r="B782" s="2">
        <v>777</v>
      </c>
      <c r="C782" s="2">
        <v>2012</v>
      </c>
      <c r="D782" s="1">
        <v>29024</v>
      </c>
      <c r="E782" t="s">
        <v>1922</v>
      </c>
      <c r="F782" t="s">
        <v>1325</v>
      </c>
      <c r="G782" s="13">
        <v>108787500</v>
      </c>
      <c r="H782" s="13">
        <v>0</v>
      </c>
      <c r="I782" s="13">
        <v>0</v>
      </c>
      <c r="J782" s="13">
        <v>0</v>
      </c>
      <c r="K782" s="13">
        <v>0</v>
      </c>
      <c r="L782" s="13">
        <v>0</v>
      </c>
      <c r="M782" s="13">
        <v>0</v>
      </c>
      <c r="N782" s="13">
        <v>269900</v>
      </c>
      <c r="O782" s="13">
        <v>425300</v>
      </c>
      <c r="P782" s="13">
        <v>64100</v>
      </c>
      <c r="Q782" s="13">
        <v>0</v>
      </c>
      <c r="R782" s="13">
        <v>36700</v>
      </c>
      <c r="S782" s="13">
        <v>796000</v>
      </c>
      <c r="T782" s="13">
        <v>269900</v>
      </c>
      <c r="U782" s="13">
        <v>425300</v>
      </c>
      <c r="V782" s="13">
        <v>64100</v>
      </c>
      <c r="W782" s="13">
        <v>0</v>
      </c>
      <c r="X782" s="13">
        <v>36700</v>
      </c>
      <c r="Y782" s="13">
        <v>796000</v>
      </c>
    </row>
    <row r="783" spans="2:25" x14ac:dyDescent="0.25">
      <c r="B783" s="2">
        <v>778</v>
      </c>
      <c r="C783" s="2">
        <v>2012</v>
      </c>
      <c r="D783" s="1">
        <v>29026</v>
      </c>
      <c r="E783" t="s">
        <v>1804</v>
      </c>
      <c r="F783" t="s">
        <v>1325</v>
      </c>
      <c r="G783" s="13">
        <v>52421000</v>
      </c>
      <c r="H783" s="13">
        <v>0</v>
      </c>
      <c r="I783" s="13">
        <v>0</v>
      </c>
      <c r="J783" s="13">
        <v>0</v>
      </c>
      <c r="K783" s="13">
        <v>0</v>
      </c>
      <c r="L783" s="13">
        <v>0</v>
      </c>
      <c r="M783" s="13">
        <v>0</v>
      </c>
      <c r="N783" s="13">
        <v>33900</v>
      </c>
      <c r="O783" s="13">
        <v>65200</v>
      </c>
      <c r="P783" s="13">
        <v>0</v>
      </c>
      <c r="Q783" s="13">
        <v>300</v>
      </c>
      <c r="R783" s="13">
        <v>24500</v>
      </c>
      <c r="S783" s="13">
        <v>123900</v>
      </c>
      <c r="T783" s="13">
        <v>33900</v>
      </c>
      <c r="U783" s="13">
        <v>65200</v>
      </c>
      <c r="V783" s="13">
        <v>0</v>
      </c>
      <c r="W783" s="13">
        <v>300</v>
      </c>
      <c r="X783" s="13">
        <v>24500</v>
      </c>
      <c r="Y783" s="13">
        <v>123900</v>
      </c>
    </row>
    <row r="784" spans="2:25" x14ac:dyDescent="0.25">
      <c r="B784" s="2">
        <v>779</v>
      </c>
      <c r="C784" s="2">
        <v>2012</v>
      </c>
      <c r="D784" s="1">
        <v>29028</v>
      </c>
      <c r="E784" t="s">
        <v>1923</v>
      </c>
      <c r="F784" t="s">
        <v>1325</v>
      </c>
      <c r="G784" s="13">
        <v>189309100</v>
      </c>
      <c r="H784" s="13">
        <v>2629800</v>
      </c>
      <c r="I784" s="13">
        <v>2695200</v>
      </c>
      <c r="J784" s="13">
        <v>0</v>
      </c>
      <c r="K784" s="13">
        <v>0</v>
      </c>
      <c r="L784" s="13">
        <v>7000</v>
      </c>
      <c r="M784" s="13">
        <v>5332000</v>
      </c>
      <c r="N784" s="13">
        <v>229300</v>
      </c>
      <c r="O784" s="13">
        <v>169500</v>
      </c>
      <c r="P784" s="13">
        <v>0</v>
      </c>
      <c r="Q784" s="13">
        <v>-102500</v>
      </c>
      <c r="R784" s="13">
        <v>327200</v>
      </c>
      <c r="S784" s="13">
        <v>623500</v>
      </c>
      <c r="T784" s="13">
        <v>2859100</v>
      </c>
      <c r="U784" s="13">
        <v>2864700</v>
      </c>
      <c r="V784" s="13">
        <v>0</v>
      </c>
      <c r="W784" s="13">
        <v>-102500</v>
      </c>
      <c r="X784" s="13">
        <v>334200</v>
      </c>
      <c r="Y784" s="13">
        <v>5955500</v>
      </c>
    </row>
    <row r="785" spans="2:25" x14ac:dyDescent="0.25">
      <c r="B785" s="2">
        <v>780</v>
      </c>
      <c r="C785" s="2">
        <v>2012</v>
      </c>
      <c r="D785" s="1">
        <v>29030</v>
      </c>
      <c r="E785" t="s">
        <v>1924</v>
      </c>
      <c r="F785" t="s">
        <v>1325</v>
      </c>
      <c r="G785" s="13">
        <v>37709600</v>
      </c>
      <c r="H785" s="13">
        <v>0</v>
      </c>
      <c r="I785" s="13">
        <v>0</v>
      </c>
      <c r="J785" s="13">
        <v>0</v>
      </c>
      <c r="K785" s="13">
        <v>0</v>
      </c>
      <c r="L785" s="13">
        <v>0</v>
      </c>
      <c r="M785" s="13">
        <v>0</v>
      </c>
      <c r="N785" s="13">
        <v>8600</v>
      </c>
      <c r="O785" s="13">
        <v>15800</v>
      </c>
      <c r="P785" s="13">
        <v>0</v>
      </c>
      <c r="Q785" s="13">
        <v>7900</v>
      </c>
      <c r="R785" s="13">
        <v>20600</v>
      </c>
      <c r="S785" s="13">
        <v>52900</v>
      </c>
      <c r="T785" s="13">
        <v>8600</v>
      </c>
      <c r="U785" s="13">
        <v>15800</v>
      </c>
      <c r="V785" s="13">
        <v>0</v>
      </c>
      <c r="W785" s="13">
        <v>7900</v>
      </c>
      <c r="X785" s="13">
        <v>20600</v>
      </c>
      <c r="Y785" s="13">
        <v>52900</v>
      </c>
    </row>
    <row r="786" spans="2:25" x14ac:dyDescent="0.25">
      <c r="B786" s="2">
        <v>781</v>
      </c>
      <c r="C786" s="2">
        <v>2012</v>
      </c>
      <c r="D786" s="1">
        <v>29032</v>
      </c>
      <c r="E786" t="s">
        <v>1925</v>
      </c>
      <c r="F786" t="s">
        <v>1325</v>
      </c>
      <c r="G786" s="13">
        <v>56282500</v>
      </c>
      <c r="H786" s="13">
        <v>22200</v>
      </c>
      <c r="I786" s="13">
        <v>13800</v>
      </c>
      <c r="J786" s="13">
        <v>0</v>
      </c>
      <c r="K786" s="13">
        <v>0</v>
      </c>
      <c r="L786" s="13">
        <v>700</v>
      </c>
      <c r="M786" s="13">
        <v>36700</v>
      </c>
      <c r="N786" s="13">
        <v>1200</v>
      </c>
      <c r="O786" s="13">
        <v>13700</v>
      </c>
      <c r="P786" s="13">
        <v>0</v>
      </c>
      <c r="Q786" s="13">
        <v>-1400</v>
      </c>
      <c r="R786" s="13">
        <v>31900</v>
      </c>
      <c r="S786" s="13">
        <v>45400</v>
      </c>
      <c r="T786" s="13">
        <v>23400</v>
      </c>
      <c r="U786" s="13">
        <v>27500</v>
      </c>
      <c r="V786" s="13">
        <v>0</v>
      </c>
      <c r="W786" s="13">
        <v>-1400</v>
      </c>
      <c r="X786" s="13">
        <v>32600</v>
      </c>
      <c r="Y786" s="13">
        <v>82100</v>
      </c>
    </row>
    <row r="787" spans="2:25" x14ac:dyDescent="0.25">
      <c r="B787" s="2">
        <v>782</v>
      </c>
      <c r="C787" s="2">
        <v>2012</v>
      </c>
      <c r="D787" s="1">
        <v>29034</v>
      </c>
      <c r="E787" t="s">
        <v>1926</v>
      </c>
      <c r="F787" t="s">
        <v>1325</v>
      </c>
      <c r="G787" s="13">
        <v>32000500</v>
      </c>
      <c r="H787" s="13">
        <v>0</v>
      </c>
      <c r="I787" s="13">
        <v>0</v>
      </c>
      <c r="J787" s="13">
        <v>0</v>
      </c>
      <c r="K787" s="13">
        <v>0</v>
      </c>
      <c r="L787" s="13">
        <v>0</v>
      </c>
      <c r="M787" s="13">
        <v>0</v>
      </c>
      <c r="N787" s="13">
        <v>10500</v>
      </c>
      <c r="O787" s="13">
        <v>200</v>
      </c>
      <c r="P787" s="13">
        <v>0</v>
      </c>
      <c r="Q787" s="13">
        <v>0</v>
      </c>
      <c r="R787" s="13">
        <v>24700</v>
      </c>
      <c r="S787" s="13">
        <v>35400</v>
      </c>
      <c r="T787" s="13">
        <v>10500</v>
      </c>
      <c r="U787" s="13">
        <v>200</v>
      </c>
      <c r="V787" s="13">
        <v>0</v>
      </c>
      <c r="W787" s="13">
        <v>0</v>
      </c>
      <c r="X787" s="13">
        <v>24700</v>
      </c>
      <c r="Y787" s="13">
        <v>35400</v>
      </c>
    </row>
    <row r="788" spans="2:25" x14ac:dyDescent="0.25">
      <c r="B788" s="2">
        <v>783</v>
      </c>
      <c r="C788" s="2">
        <v>2012</v>
      </c>
      <c r="D788" s="1">
        <v>29036</v>
      </c>
      <c r="E788" t="s">
        <v>1705</v>
      </c>
      <c r="F788" t="s">
        <v>1325</v>
      </c>
      <c r="G788" s="13">
        <v>46790100</v>
      </c>
      <c r="H788" s="13">
        <v>0</v>
      </c>
      <c r="I788" s="13">
        <v>2000</v>
      </c>
      <c r="J788" s="13">
        <v>0</v>
      </c>
      <c r="K788" s="13">
        <v>0</v>
      </c>
      <c r="L788" s="13">
        <v>15600</v>
      </c>
      <c r="M788" s="13">
        <v>17600</v>
      </c>
      <c r="N788" s="13">
        <v>110800</v>
      </c>
      <c r="O788" s="13">
        <v>4300</v>
      </c>
      <c r="P788" s="13">
        <v>0</v>
      </c>
      <c r="Q788" s="13">
        <v>22500</v>
      </c>
      <c r="R788" s="13">
        <v>91500</v>
      </c>
      <c r="S788" s="13">
        <v>229100</v>
      </c>
      <c r="T788" s="13">
        <v>110800</v>
      </c>
      <c r="U788" s="13">
        <v>6300</v>
      </c>
      <c r="V788" s="13">
        <v>0</v>
      </c>
      <c r="W788" s="13">
        <v>22500</v>
      </c>
      <c r="X788" s="13">
        <v>107100</v>
      </c>
      <c r="Y788" s="13">
        <v>246700</v>
      </c>
    </row>
    <row r="789" spans="2:25" x14ac:dyDescent="0.25">
      <c r="B789" s="2">
        <v>784</v>
      </c>
      <c r="C789" s="2">
        <v>2012</v>
      </c>
      <c r="D789" s="1">
        <v>29038</v>
      </c>
      <c r="E789" t="s">
        <v>1927</v>
      </c>
      <c r="F789" t="s">
        <v>1325</v>
      </c>
      <c r="G789" s="13">
        <v>43724200</v>
      </c>
      <c r="H789" s="13">
        <v>1900</v>
      </c>
      <c r="I789" s="13">
        <v>101500</v>
      </c>
      <c r="J789" s="13">
        <v>0</v>
      </c>
      <c r="K789" s="13">
        <v>0</v>
      </c>
      <c r="L789" s="13">
        <v>8900</v>
      </c>
      <c r="M789" s="13">
        <v>112300</v>
      </c>
      <c r="N789" s="13">
        <v>29600</v>
      </c>
      <c r="O789" s="13">
        <v>193700</v>
      </c>
      <c r="P789" s="13">
        <v>0</v>
      </c>
      <c r="Q789" s="13">
        <v>0</v>
      </c>
      <c r="R789" s="13">
        <v>157700</v>
      </c>
      <c r="S789" s="13">
        <v>381000</v>
      </c>
      <c r="T789" s="13">
        <v>31500</v>
      </c>
      <c r="U789" s="13">
        <v>295200</v>
      </c>
      <c r="V789" s="13">
        <v>0</v>
      </c>
      <c r="W789" s="13">
        <v>0</v>
      </c>
      <c r="X789" s="13">
        <v>166600</v>
      </c>
      <c r="Y789" s="13">
        <v>493300</v>
      </c>
    </row>
    <row r="790" spans="2:25" x14ac:dyDescent="0.25">
      <c r="B790" s="2">
        <v>785</v>
      </c>
      <c r="C790" s="2">
        <v>2012</v>
      </c>
      <c r="D790" s="1">
        <v>29111</v>
      </c>
      <c r="E790" t="s">
        <v>1928</v>
      </c>
      <c r="F790" t="s">
        <v>1343</v>
      </c>
      <c r="G790" s="13">
        <v>19082000</v>
      </c>
      <c r="H790" s="13">
        <v>200</v>
      </c>
      <c r="I790" s="13">
        <v>12900</v>
      </c>
      <c r="J790" s="13">
        <v>0</v>
      </c>
      <c r="K790" s="13">
        <v>0</v>
      </c>
      <c r="L790" s="13">
        <v>100</v>
      </c>
      <c r="M790" s="13">
        <v>13200</v>
      </c>
      <c r="N790" s="13">
        <v>241300</v>
      </c>
      <c r="O790" s="13">
        <v>153600</v>
      </c>
      <c r="P790" s="13">
        <v>0</v>
      </c>
      <c r="Q790" s="13">
        <v>600</v>
      </c>
      <c r="R790" s="13">
        <v>21100</v>
      </c>
      <c r="S790" s="13">
        <v>416600</v>
      </c>
      <c r="T790" s="13">
        <v>241500</v>
      </c>
      <c r="U790" s="13">
        <v>166500</v>
      </c>
      <c r="V790" s="13">
        <v>0</v>
      </c>
      <c r="W790" s="13">
        <v>600</v>
      </c>
      <c r="X790" s="13">
        <v>21200</v>
      </c>
      <c r="Y790" s="13">
        <v>429800</v>
      </c>
    </row>
    <row r="791" spans="2:25" x14ac:dyDescent="0.25">
      <c r="B791" s="2">
        <v>786</v>
      </c>
      <c r="C791" s="2">
        <v>2012</v>
      </c>
      <c r="D791" s="1">
        <v>29136</v>
      </c>
      <c r="E791" t="s">
        <v>1929</v>
      </c>
      <c r="F791" t="s">
        <v>1343</v>
      </c>
      <c r="G791" s="13">
        <v>9051300</v>
      </c>
      <c r="H791" s="13">
        <v>0</v>
      </c>
      <c r="I791" s="13">
        <v>9900</v>
      </c>
      <c r="J791" s="13">
        <v>0</v>
      </c>
      <c r="K791" s="13">
        <v>0</v>
      </c>
      <c r="L791" s="13">
        <v>0</v>
      </c>
      <c r="M791" s="13">
        <v>9900</v>
      </c>
      <c r="N791" s="13">
        <v>98700</v>
      </c>
      <c r="O791" s="13">
        <v>8600</v>
      </c>
      <c r="P791" s="13">
        <v>0</v>
      </c>
      <c r="Q791" s="13">
        <v>0</v>
      </c>
      <c r="R791" s="13">
        <v>3400</v>
      </c>
      <c r="S791" s="13">
        <v>110700</v>
      </c>
      <c r="T791" s="13">
        <v>98700</v>
      </c>
      <c r="U791" s="13">
        <v>18500</v>
      </c>
      <c r="V791" s="13">
        <v>0</v>
      </c>
      <c r="W791" s="13">
        <v>0</v>
      </c>
      <c r="X791" s="13">
        <v>3400</v>
      </c>
      <c r="Y791" s="13">
        <v>120600</v>
      </c>
    </row>
    <row r="792" spans="2:25" x14ac:dyDescent="0.25">
      <c r="B792" s="2">
        <v>787</v>
      </c>
      <c r="C792" s="2">
        <v>2012</v>
      </c>
      <c r="D792" s="1">
        <v>29146</v>
      </c>
      <c r="E792" t="s">
        <v>1930</v>
      </c>
      <c r="F792" t="s">
        <v>1343</v>
      </c>
      <c r="G792" s="13">
        <v>23312300</v>
      </c>
      <c r="H792" s="13">
        <v>6100</v>
      </c>
      <c r="I792" s="13">
        <v>192300</v>
      </c>
      <c r="J792" s="13">
        <v>0</v>
      </c>
      <c r="K792" s="13">
        <v>0</v>
      </c>
      <c r="L792" s="13">
        <v>19300</v>
      </c>
      <c r="M792" s="13">
        <v>217700</v>
      </c>
      <c r="N792" s="13">
        <v>255100</v>
      </c>
      <c r="O792" s="13">
        <v>131700</v>
      </c>
      <c r="P792" s="13">
        <v>0</v>
      </c>
      <c r="Q792" s="13">
        <v>-43100</v>
      </c>
      <c r="R792" s="13">
        <v>87400</v>
      </c>
      <c r="S792" s="13">
        <v>431100</v>
      </c>
      <c r="T792" s="13">
        <v>261200</v>
      </c>
      <c r="U792" s="13">
        <v>324000</v>
      </c>
      <c r="V792" s="13">
        <v>0</v>
      </c>
      <c r="W792" s="13">
        <v>-43100</v>
      </c>
      <c r="X792" s="13">
        <v>106700</v>
      </c>
      <c r="Y792" s="13">
        <v>648800</v>
      </c>
    </row>
    <row r="793" spans="2:25" x14ac:dyDescent="0.25">
      <c r="B793" s="2">
        <v>788</v>
      </c>
      <c r="C793" s="2">
        <v>2012</v>
      </c>
      <c r="D793" s="1">
        <v>29161</v>
      </c>
      <c r="E793" t="s">
        <v>1923</v>
      </c>
      <c r="F793" t="s">
        <v>1343</v>
      </c>
      <c r="G793" s="13">
        <v>44349600</v>
      </c>
      <c r="H793" s="13">
        <v>124100</v>
      </c>
      <c r="I793" s="13">
        <v>122000</v>
      </c>
      <c r="J793" s="13">
        <v>0</v>
      </c>
      <c r="K793" s="13">
        <v>0</v>
      </c>
      <c r="L793" s="13">
        <v>28900</v>
      </c>
      <c r="M793" s="13">
        <v>275000</v>
      </c>
      <c r="N793" s="13">
        <v>600600</v>
      </c>
      <c r="O793" s="13">
        <v>223600</v>
      </c>
      <c r="P793" s="13">
        <v>0</v>
      </c>
      <c r="Q793" s="13">
        <v>0</v>
      </c>
      <c r="R793" s="13">
        <v>360700</v>
      </c>
      <c r="S793" s="13">
        <v>1184900</v>
      </c>
      <c r="T793" s="13">
        <v>724700</v>
      </c>
      <c r="U793" s="13">
        <v>345600</v>
      </c>
      <c r="V793" s="13">
        <v>0</v>
      </c>
      <c r="W793" s="13">
        <v>0</v>
      </c>
      <c r="X793" s="13">
        <v>389600</v>
      </c>
      <c r="Y793" s="13">
        <v>1459900</v>
      </c>
    </row>
    <row r="794" spans="2:25" x14ac:dyDescent="0.25">
      <c r="B794" s="2">
        <v>789</v>
      </c>
      <c r="C794" s="2">
        <v>2012</v>
      </c>
      <c r="D794" s="1">
        <v>29186</v>
      </c>
      <c r="E794" t="s">
        <v>1931</v>
      </c>
      <c r="F794" t="s">
        <v>1343</v>
      </c>
      <c r="G794" s="13">
        <v>11626400</v>
      </c>
      <c r="H794" s="13">
        <v>71900</v>
      </c>
      <c r="I794" s="13">
        <v>430200</v>
      </c>
      <c r="J794" s="13">
        <v>0</v>
      </c>
      <c r="K794" s="13">
        <v>0</v>
      </c>
      <c r="L794" s="13">
        <v>73600</v>
      </c>
      <c r="M794" s="13">
        <v>575700</v>
      </c>
      <c r="N794" s="13">
        <v>177700</v>
      </c>
      <c r="O794" s="13">
        <v>101800</v>
      </c>
      <c r="P794" s="13">
        <v>0</v>
      </c>
      <c r="Q794" s="13">
        <v>12900</v>
      </c>
      <c r="R794" s="13">
        <v>46200</v>
      </c>
      <c r="S794" s="13">
        <v>338600</v>
      </c>
      <c r="T794" s="13">
        <v>249600</v>
      </c>
      <c r="U794" s="13">
        <v>532000</v>
      </c>
      <c r="V794" s="13">
        <v>0</v>
      </c>
      <c r="W794" s="13">
        <v>12900</v>
      </c>
      <c r="X794" s="13">
        <v>119800</v>
      </c>
      <c r="Y794" s="13">
        <v>914300</v>
      </c>
    </row>
    <row r="795" spans="2:25" x14ac:dyDescent="0.25">
      <c r="B795" s="2">
        <v>790</v>
      </c>
      <c r="C795" s="2">
        <v>2012</v>
      </c>
      <c r="D795" s="1">
        <v>29191</v>
      </c>
      <c r="E795" t="s">
        <v>1927</v>
      </c>
      <c r="F795" t="s">
        <v>1343</v>
      </c>
      <c r="G795" s="13">
        <v>21168000</v>
      </c>
      <c r="H795" s="13">
        <v>7300</v>
      </c>
      <c r="I795" s="13">
        <v>3900</v>
      </c>
      <c r="J795" s="13">
        <v>0</v>
      </c>
      <c r="K795" s="13">
        <v>0</v>
      </c>
      <c r="L795" s="13">
        <v>58400</v>
      </c>
      <c r="M795" s="13">
        <v>69600</v>
      </c>
      <c r="N795" s="13">
        <v>223400</v>
      </c>
      <c r="O795" s="13">
        <v>179300</v>
      </c>
      <c r="P795" s="13">
        <v>0</v>
      </c>
      <c r="Q795" s="13">
        <v>198300</v>
      </c>
      <c r="R795" s="13">
        <v>50000</v>
      </c>
      <c r="S795" s="13">
        <v>651000</v>
      </c>
      <c r="T795" s="13">
        <v>230700</v>
      </c>
      <c r="U795" s="13">
        <v>183200</v>
      </c>
      <c r="V795" s="13">
        <v>0</v>
      </c>
      <c r="W795" s="13">
        <v>198300</v>
      </c>
      <c r="X795" s="13">
        <v>108400</v>
      </c>
      <c r="Y795" s="13">
        <v>720600</v>
      </c>
    </row>
    <row r="796" spans="2:25" x14ac:dyDescent="0.25">
      <c r="B796" s="2">
        <v>791</v>
      </c>
      <c r="C796" s="2">
        <v>2012</v>
      </c>
      <c r="D796" s="1">
        <v>29221</v>
      </c>
      <c r="E796" t="s">
        <v>1932</v>
      </c>
      <c r="F796" t="s">
        <v>1344</v>
      </c>
      <c r="G796" s="13">
        <v>55198400</v>
      </c>
      <c r="H796" s="13">
        <v>201400</v>
      </c>
      <c r="I796" s="13">
        <v>147100</v>
      </c>
      <c r="J796" s="13">
        <v>0</v>
      </c>
      <c r="K796" s="13">
        <v>0</v>
      </c>
      <c r="L796" s="13">
        <v>20000</v>
      </c>
      <c r="M796" s="13">
        <v>368500</v>
      </c>
      <c r="N796" s="13">
        <v>711500</v>
      </c>
      <c r="O796" s="13">
        <v>258900</v>
      </c>
      <c r="P796" s="13">
        <v>0</v>
      </c>
      <c r="Q796" s="13">
        <v>36700</v>
      </c>
      <c r="R796" s="13">
        <v>48900</v>
      </c>
      <c r="S796" s="13">
        <v>1056000</v>
      </c>
      <c r="T796" s="13">
        <v>912900</v>
      </c>
      <c r="U796" s="13">
        <v>406000</v>
      </c>
      <c r="V796" s="13">
        <v>0</v>
      </c>
      <c r="W796" s="13">
        <v>36700</v>
      </c>
      <c r="X796" s="13">
        <v>68900</v>
      </c>
      <c r="Y796" s="13">
        <v>1424500</v>
      </c>
    </row>
    <row r="797" spans="2:25" x14ac:dyDescent="0.25">
      <c r="B797" s="2">
        <v>792</v>
      </c>
      <c r="C797" s="2">
        <v>2012</v>
      </c>
      <c r="D797" s="1">
        <v>29251</v>
      </c>
      <c r="E797" t="s">
        <v>1933</v>
      </c>
      <c r="F797" t="s">
        <v>1344</v>
      </c>
      <c r="G797" s="13">
        <v>204748800</v>
      </c>
      <c r="H797" s="13">
        <v>346400</v>
      </c>
      <c r="I797" s="13">
        <v>732900</v>
      </c>
      <c r="J797" s="13">
        <v>0</v>
      </c>
      <c r="K797" s="13">
        <v>0</v>
      </c>
      <c r="L797" s="13">
        <v>229000</v>
      </c>
      <c r="M797" s="13">
        <v>1308300</v>
      </c>
      <c r="N797" s="13">
        <v>4443600</v>
      </c>
      <c r="O797" s="13">
        <v>2245200</v>
      </c>
      <c r="P797" s="13">
        <v>0</v>
      </c>
      <c r="Q797" s="13">
        <v>750300</v>
      </c>
      <c r="R797" s="13">
        <v>2226800</v>
      </c>
      <c r="S797" s="13">
        <v>9665900</v>
      </c>
      <c r="T797" s="13">
        <v>4790000</v>
      </c>
      <c r="U797" s="13">
        <v>2978100</v>
      </c>
      <c r="V797" s="13">
        <v>0</v>
      </c>
      <c r="W797" s="13">
        <v>750300</v>
      </c>
      <c r="X797" s="13">
        <v>2455800</v>
      </c>
      <c r="Y797" s="13">
        <v>10974200</v>
      </c>
    </row>
    <row r="798" spans="2:25" x14ac:dyDescent="0.25">
      <c r="B798" s="2">
        <v>793</v>
      </c>
      <c r="C798" s="2">
        <v>2012</v>
      </c>
      <c r="D798" s="1">
        <v>29261</v>
      </c>
      <c r="E798" t="s">
        <v>1934</v>
      </c>
      <c r="F798" t="s">
        <v>1344</v>
      </c>
      <c r="G798" s="13">
        <v>69741900</v>
      </c>
      <c r="H798" s="13">
        <v>702700</v>
      </c>
      <c r="I798" s="13">
        <v>280700</v>
      </c>
      <c r="J798" s="13">
        <v>0</v>
      </c>
      <c r="K798" s="13">
        <v>0</v>
      </c>
      <c r="L798" s="13">
        <v>25800</v>
      </c>
      <c r="M798" s="13">
        <v>1009200</v>
      </c>
      <c r="N798" s="13">
        <v>659100</v>
      </c>
      <c r="O798" s="13">
        <v>294200</v>
      </c>
      <c r="P798" s="13">
        <v>0</v>
      </c>
      <c r="Q798" s="13">
        <v>0</v>
      </c>
      <c r="R798" s="13">
        <v>83700</v>
      </c>
      <c r="S798" s="13">
        <v>1037000</v>
      </c>
      <c r="T798" s="13">
        <v>1361800</v>
      </c>
      <c r="U798" s="13">
        <v>574900</v>
      </c>
      <c r="V798" s="13">
        <v>0</v>
      </c>
      <c r="W798" s="13">
        <v>0</v>
      </c>
      <c r="X798" s="13">
        <v>109500</v>
      </c>
      <c r="Y798" s="13">
        <v>2046200</v>
      </c>
    </row>
    <row r="799" spans="2:25" x14ac:dyDescent="0.25">
      <c r="B799" s="2">
        <v>794</v>
      </c>
      <c r="C799" s="2">
        <v>2012</v>
      </c>
      <c r="D799" s="1">
        <v>29291</v>
      </c>
      <c r="E799" t="s">
        <v>1345</v>
      </c>
      <c r="F799" t="s">
        <v>1344</v>
      </c>
      <c r="G799" s="13">
        <v>485900</v>
      </c>
      <c r="H799" s="13">
        <v>0</v>
      </c>
      <c r="I799" s="13">
        <v>0</v>
      </c>
      <c r="J799" s="13">
        <v>0</v>
      </c>
      <c r="K799" s="13">
        <v>0</v>
      </c>
      <c r="L799" s="13">
        <v>0</v>
      </c>
      <c r="M799" s="13">
        <v>0</v>
      </c>
      <c r="N799" s="13">
        <v>0</v>
      </c>
      <c r="O799" s="13">
        <v>0</v>
      </c>
      <c r="P799" s="13">
        <v>0</v>
      </c>
      <c r="Q799" s="13">
        <v>0</v>
      </c>
      <c r="R799" s="13">
        <v>0</v>
      </c>
      <c r="S799" s="13">
        <v>0</v>
      </c>
      <c r="T799" s="13">
        <v>0</v>
      </c>
      <c r="U799" s="13">
        <v>0</v>
      </c>
      <c r="V799" s="13">
        <v>0</v>
      </c>
      <c r="W799" s="13">
        <v>0</v>
      </c>
      <c r="X799" s="13">
        <v>0</v>
      </c>
      <c r="Y799" s="13">
        <v>0</v>
      </c>
    </row>
    <row r="800" spans="2:25" x14ac:dyDescent="0.25">
      <c r="B800" s="2">
        <v>795</v>
      </c>
      <c r="C800" s="2">
        <v>2012</v>
      </c>
      <c r="D800" s="1">
        <v>30002</v>
      </c>
      <c r="E800" t="s">
        <v>1935</v>
      </c>
      <c r="F800" t="s">
        <v>1325</v>
      </c>
      <c r="G800" s="13">
        <v>186215800</v>
      </c>
      <c r="H800" s="13">
        <v>800</v>
      </c>
      <c r="I800" s="13">
        <v>900</v>
      </c>
      <c r="J800" s="13">
        <v>0</v>
      </c>
      <c r="K800" s="13">
        <v>0</v>
      </c>
      <c r="L800" s="13">
        <v>500</v>
      </c>
      <c r="M800" s="13">
        <v>2200</v>
      </c>
      <c r="N800" s="13">
        <v>22500</v>
      </c>
      <c r="O800" s="13">
        <v>146700</v>
      </c>
      <c r="P800" s="13">
        <v>12800</v>
      </c>
      <c r="Q800" s="13">
        <v>0</v>
      </c>
      <c r="R800" s="13">
        <v>256500</v>
      </c>
      <c r="S800" s="13">
        <v>438500</v>
      </c>
      <c r="T800" s="13">
        <v>23300</v>
      </c>
      <c r="U800" s="13">
        <v>147600</v>
      </c>
      <c r="V800" s="13">
        <v>12800</v>
      </c>
      <c r="W800" s="13">
        <v>0</v>
      </c>
      <c r="X800" s="13">
        <v>257000</v>
      </c>
      <c r="Y800" s="13">
        <v>440700</v>
      </c>
    </row>
    <row r="801" spans="2:25" x14ac:dyDescent="0.25">
      <c r="B801" s="2">
        <v>796</v>
      </c>
      <c r="C801" s="2">
        <v>2012</v>
      </c>
      <c r="D801" s="1">
        <v>30006</v>
      </c>
      <c r="E801" t="s">
        <v>1810</v>
      </c>
      <c r="F801" t="s">
        <v>1325</v>
      </c>
      <c r="G801" s="13">
        <v>216263700</v>
      </c>
      <c r="H801" s="13">
        <v>153500</v>
      </c>
      <c r="I801" s="13">
        <v>1458300</v>
      </c>
      <c r="J801" s="13">
        <v>0</v>
      </c>
      <c r="K801" s="13">
        <v>0</v>
      </c>
      <c r="L801" s="13">
        <v>8500</v>
      </c>
      <c r="M801" s="13">
        <v>1620300</v>
      </c>
      <c r="N801" s="13">
        <v>644900</v>
      </c>
      <c r="O801" s="13">
        <v>725300</v>
      </c>
      <c r="P801" s="13">
        <v>0</v>
      </c>
      <c r="Q801" s="13">
        <v>0</v>
      </c>
      <c r="R801" s="13">
        <v>63300</v>
      </c>
      <c r="S801" s="13">
        <v>1433500</v>
      </c>
      <c r="T801" s="13">
        <v>798400</v>
      </c>
      <c r="U801" s="13">
        <v>2183600</v>
      </c>
      <c r="V801" s="13">
        <v>0</v>
      </c>
      <c r="W801" s="13">
        <v>0</v>
      </c>
      <c r="X801" s="13">
        <v>71800</v>
      </c>
      <c r="Y801" s="13">
        <v>3053800</v>
      </c>
    </row>
    <row r="802" spans="2:25" x14ac:dyDescent="0.25">
      <c r="B802" s="2">
        <v>797</v>
      </c>
      <c r="C802" s="2">
        <v>2012</v>
      </c>
      <c r="D802" s="1">
        <v>30010</v>
      </c>
      <c r="E802" t="s">
        <v>1936</v>
      </c>
      <c r="F802" t="s">
        <v>1325</v>
      </c>
      <c r="G802" s="13">
        <v>471751800</v>
      </c>
      <c r="H802" s="13">
        <v>77600</v>
      </c>
      <c r="I802" s="13">
        <v>67500</v>
      </c>
      <c r="J802" s="13">
        <v>0</v>
      </c>
      <c r="K802" s="13">
        <v>0</v>
      </c>
      <c r="L802" s="13">
        <v>14300</v>
      </c>
      <c r="M802" s="13">
        <v>159400</v>
      </c>
      <c r="N802" s="13">
        <v>704400</v>
      </c>
      <c r="O802" s="13">
        <v>3246300</v>
      </c>
      <c r="P802" s="13">
        <v>0</v>
      </c>
      <c r="Q802" s="13">
        <v>-150700</v>
      </c>
      <c r="R802" s="13">
        <v>784900</v>
      </c>
      <c r="S802" s="13">
        <v>4584900</v>
      </c>
      <c r="T802" s="13">
        <v>782000</v>
      </c>
      <c r="U802" s="13">
        <v>3313800</v>
      </c>
      <c r="V802" s="13">
        <v>0</v>
      </c>
      <c r="W802" s="13">
        <v>-150700</v>
      </c>
      <c r="X802" s="13">
        <v>799200</v>
      </c>
      <c r="Y802" s="13">
        <v>4744300</v>
      </c>
    </row>
    <row r="803" spans="2:25" x14ac:dyDescent="0.25">
      <c r="B803" s="2">
        <v>798</v>
      </c>
      <c r="C803" s="2">
        <v>2012</v>
      </c>
      <c r="D803" s="1">
        <v>30012</v>
      </c>
      <c r="E803" t="s">
        <v>1937</v>
      </c>
      <c r="F803" t="s">
        <v>1325</v>
      </c>
      <c r="G803" s="13">
        <v>986360400</v>
      </c>
      <c r="H803" s="13">
        <v>132000</v>
      </c>
      <c r="I803" s="13">
        <v>289900</v>
      </c>
      <c r="J803" s="13">
        <v>0</v>
      </c>
      <c r="K803" s="13">
        <v>0</v>
      </c>
      <c r="L803" s="13">
        <v>21500</v>
      </c>
      <c r="M803" s="13">
        <v>443400</v>
      </c>
      <c r="N803" s="13">
        <v>761500</v>
      </c>
      <c r="O803" s="13">
        <v>1202900</v>
      </c>
      <c r="P803" s="13">
        <v>0</v>
      </c>
      <c r="Q803" s="13">
        <v>-111300</v>
      </c>
      <c r="R803" s="13">
        <v>2661200</v>
      </c>
      <c r="S803" s="13">
        <v>4514300</v>
      </c>
      <c r="T803" s="13">
        <v>893500</v>
      </c>
      <c r="U803" s="13">
        <v>1492800</v>
      </c>
      <c r="V803" s="13">
        <v>0</v>
      </c>
      <c r="W803" s="13">
        <v>-111300</v>
      </c>
      <c r="X803" s="13">
        <v>2682700</v>
      </c>
      <c r="Y803" s="13">
        <v>4957700</v>
      </c>
    </row>
    <row r="804" spans="2:25" x14ac:dyDescent="0.25">
      <c r="B804" s="2">
        <v>799</v>
      </c>
      <c r="C804" s="2">
        <v>2012</v>
      </c>
      <c r="D804" s="1">
        <v>30014</v>
      </c>
      <c r="E804" t="s">
        <v>1938</v>
      </c>
      <c r="F804" t="s">
        <v>1325</v>
      </c>
      <c r="G804" s="13">
        <v>808180900</v>
      </c>
      <c r="H804" s="13">
        <v>19700</v>
      </c>
      <c r="I804" s="13">
        <v>62100</v>
      </c>
      <c r="J804" s="13">
        <v>0</v>
      </c>
      <c r="K804" s="13">
        <v>0</v>
      </c>
      <c r="L804" s="13">
        <v>4000</v>
      </c>
      <c r="M804" s="13">
        <v>85800</v>
      </c>
      <c r="N804" s="13">
        <v>4680100</v>
      </c>
      <c r="O804" s="13">
        <v>2932500</v>
      </c>
      <c r="P804" s="13">
        <v>0</v>
      </c>
      <c r="Q804" s="13">
        <v>-34700</v>
      </c>
      <c r="R804" s="13">
        <v>1603400</v>
      </c>
      <c r="S804" s="13">
        <v>9181300</v>
      </c>
      <c r="T804" s="13">
        <v>4699800</v>
      </c>
      <c r="U804" s="13">
        <v>2994600</v>
      </c>
      <c r="V804" s="13">
        <v>0</v>
      </c>
      <c r="W804" s="13">
        <v>-34700</v>
      </c>
      <c r="X804" s="13">
        <v>1607400</v>
      </c>
      <c r="Y804" s="13">
        <v>9267100</v>
      </c>
    </row>
    <row r="805" spans="2:25" x14ac:dyDescent="0.25">
      <c r="B805" s="2">
        <v>800</v>
      </c>
      <c r="C805" s="2">
        <v>2012</v>
      </c>
      <c r="D805" s="1">
        <v>30016</v>
      </c>
      <c r="E805" t="s">
        <v>1939</v>
      </c>
      <c r="F805" t="s">
        <v>1325</v>
      </c>
      <c r="G805" s="13">
        <v>308570600</v>
      </c>
      <c r="H805" s="13">
        <v>1400</v>
      </c>
      <c r="I805" s="13">
        <v>49200</v>
      </c>
      <c r="J805" s="13">
        <v>0</v>
      </c>
      <c r="K805" s="13">
        <v>0</v>
      </c>
      <c r="L805" s="13">
        <v>201700</v>
      </c>
      <c r="M805" s="13">
        <v>252300</v>
      </c>
      <c r="N805" s="13">
        <v>248600</v>
      </c>
      <c r="O805" s="13">
        <v>792400</v>
      </c>
      <c r="P805" s="13">
        <v>0</v>
      </c>
      <c r="Q805" s="13">
        <v>166100</v>
      </c>
      <c r="R805" s="13">
        <v>787400</v>
      </c>
      <c r="S805" s="13">
        <v>1994500</v>
      </c>
      <c r="T805" s="13">
        <v>250000</v>
      </c>
      <c r="U805" s="13">
        <v>841600</v>
      </c>
      <c r="V805" s="13">
        <v>0</v>
      </c>
      <c r="W805" s="13">
        <v>166100</v>
      </c>
      <c r="X805" s="13">
        <v>989100</v>
      </c>
      <c r="Y805" s="13">
        <v>2246800</v>
      </c>
    </row>
    <row r="806" spans="2:25" x14ac:dyDescent="0.25">
      <c r="B806" s="2">
        <v>801</v>
      </c>
      <c r="C806" s="2">
        <v>2012</v>
      </c>
      <c r="D806" s="1">
        <v>30104</v>
      </c>
      <c r="E806" t="s">
        <v>1603</v>
      </c>
      <c r="F806" t="s">
        <v>1343</v>
      </c>
      <c r="G806" s="13">
        <v>488584300</v>
      </c>
      <c r="H806" s="13">
        <v>288500</v>
      </c>
      <c r="I806" s="13">
        <v>444400</v>
      </c>
      <c r="J806" s="13">
        <v>0</v>
      </c>
      <c r="K806" s="13">
        <v>0</v>
      </c>
      <c r="L806" s="13">
        <v>107900</v>
      </c>
      <c r="M806" s="13">
        <v>840800</v>
      </c>
      <c r="N806" s="13">
        <v>1393800</v>
      </c>
      <c r="O806" s="13">
        <v>3045800</v>
      </c>
      <c r="P806" s="13">
        <v>500</v>
      </c>
      <c r="Q806" s="13">
        <v>-425300</v>
      </c>
      <c r="R806" s="13">
        <v>1448900</v>
      </c>
      <c r="S806" s="13">
        <v>5463700</v>
      </c>
      <c r="T806" s="13">
        <v>1682300</v>
      </c>
      <c r="U806" s="13">
        <v>3490200</v>
      </c>
      <c r="V806" s="13">
        <v>500</v>
      </c>
      <c r="W806" s="13">
        <v>-425300</v>
      </c>
      <c r="X806" s="13">
        <v>1556800</v>
      </c>
      <c r="Y806" s="13">
        <v>6304500</v>
      </c>
    </row>
    <row r="807" spans="2:25" x14ac:dyDescent="0.25">
      <c r="B807" s="2">
        <v>802</v>
      </c>
      <c r="C807" s="2">
        <v>2012</v>
      </c>
      <c r="D807" s="1">
        <v>30131</v>
      </c>
      <c r="E807" t="s">
        <v>1940</v>
      </c>
      <c r="F807" t="s">
        <v>1343</v>
      </c>
      <c r="G807" s="13">
        <v>407000</v>
      </c>
      <c r="H807" s="13">
        <v>0</v>
      </c>
      <c r="I807" s="13">
        <v>0</v>
      </c>
      <c r="J807" s="13">
        <v>0</v>
      </c>
      <c r="K807" s="13">
        <v>0</v>
      </c>
      <c r="L807" s="13">
        <v>0</v>
      </c>
      <c r="M807" s="13">
        <v>0</v>
      </c>
      <c r="N807" s="13">
        <v>0</v>
      </c>
      <c r="O807" s="13">
        <v>0</v>
      </c>
      <c r="P807" s="13">
        <v>0</v>
      </c>
      <c r="Q807" s="13">
        <v>0</v>
      </c>
      <c r="R807" s="13">
        <v>0</v>
      </c>
      <c r="S807" s="13">
        <v>0</v>
      </c>
      <c r="T807" s="13">
        <v>0</v>
      </c>
      <c r="U807" s="13">
        <v>0</v>
      </c>
      <c r="V807" s="13">
        <v>0</v>
      </c>
      <c r="W807" s="13">
        <v>0</v>
      </c>
      <c r="X807" s="13">
        <v>0</v>
      </c>
      <c r="Y807" s="13">
        <v>0</v>
      </c>
    </row>
    <row r="808" spans="2:25" x14ac:dyDescent="0.25">
      <c r="B808" s="2">
        <v>803</v>
      </c>
      <c r="C808" s="2">
        <v>2012</v>
      </c>
      <c r="D808" s="1">
        <v>30171</v>
      </c>
      <c r="E808" t="s">
        <v>1941</v>
      </c>
      <c r="F808" t="s">
        <v>1343</v>
      </c>
      <c r="G808" s="13">
        <v>229568300</v>
      </c>
      <c r="H808" s="13">
        <v>0</v>
      </c>
      <c r="I808" s="13">
        <v>0</v>
      </c>
      <c r="J808" s="13">
        <v>0</v>
      </c>
      <c r="K808" s="13">
        <v>0</v>
      </c>
      <c r="L808" s="13">
        <v>0</v>
      </c>
      <c r="M808" s="13">
        <v>0</v>
      </c>
      <c r="N808" s="13">
        <v>2004900</v>
      </c>
      <c r="O808" s="13">
        <v>468300</v>
      </c>
      <c r="P808" s="13">
        <v>0</v>
      </c>
      <c r="Q808" s="13">
        <v>0</v>
      </c>
      <c r="R808" s="13">
        <v>1656300</v>
      </c>
      <c r="S808" s="13">
        <v>4129500</v>
      </c>
      <c r="T808" s="13">
        <v>2004900</v>
      </c>
      <c r="U808" s="13">
        <v>468300</v>
      </c>
      <c r="V808" s="13">
        <v>0</v>
      </c>
      <c r="W808" s="13">
        <v>0</v>
      </c>
      <c r="X808" s="13">
        <v>1656300</v>
      </c>
      <c r="Y808" s="13">
        <v>4129500</v>
      </c>
    </row>
    <row r="809" spans="2:25" x14ac:dyDescent="0.25">
      <c r="B809" s="2">
        <v>804</v>
      </c>
      <c r="C809" s="2">
        <v>2012</v>
      </c>
      <c r="D809" s="1">
        <v>30174</v>
      </c>
      <c r="E809" t="s">
        <v>1942</v>
      </c>
      <c r="F809" t="s">
        <v>1343</v>
      </c>
      <c r="G809" s="13">
        <v>2481760600</v>
      </c>
      <c r="H809" s="13">
        <v>6098500</v>
      </c>
      <c r="I809" s="13">
        <v>4263200</v>
      </c>
      <c r="J809" s="13">
        <v>0</v>
      </c>
      <c r="K809" s="13">
        <v>0</v>
      </c>
      <c r="L809" s="13">
        <v>1524600</v>
      </c>
      <c r="M809" s="13">
        <v>11886300</v>
      </c>
      <c r="N809" s="13">
        <v>28090600</v>
      </c>
      <c r="O809" s="13">
        <v>25247200</v>
      </c>
      <c r="P809" s="13">
        <v>3800</v>
      </c>
      <c r="Q809" s="13">
        <v>563700</v>
      </c>
      <c r="R809" s="13">
        <v>20453600</v>
      </c>
      <c r="S809" s="13">
        <v>74358900</v>
      </c>
      <c r="T809" s="13">
        <v>34189100</v>
      </c>
      <c r="U809" s="13">
        <v>29510400</v>
      </c>
      <c r="V809" s="13">
        <v>3800</v>
      </c>
      <c r="W809" s="13">
        <v>563700</v>
      </c>
      <c r="X809" s="13">
        <v>21978200</v>
      </c>
      <c r="Y809" s="13">
        <v>86245200</v>
      </c>
    </row>
    <row r="810" spans="2:25" x14ac:dyDescent="0.25">
      <c r="B810" s="2">
        <v>805</v>
      </c>
      <c r="C810" s="2">
        <v>2012</v>
      </c>
      <c r="D810" s="1">
        <v>30181</v>
      </c>
      <c r="E810" t="s">
        <v>1943</v>
      </c>
      <c r="F810" t="s">
        <v>1343</v>
      </c>
      <c r="G810" s="13">
        <v>181759300</v>
      </c>
      <c r="H810" s="13">
        <v>0</v>
      </c>
      <c r="I810" s="13">
        <v>0</v>
      </c>
      <c r="J810" s="13">
        <v>0</v>
      </c>
      <c r="K810" s="13">
        <v>0</v>
      </c>
      <c r="L810" s="13">
        <v>0</v>
      </c>
      <c r="M810" s="13">
        <v>0</v>
      </c>
      <c r="N810" s="13">
        <v>464700</v>
      </c>
      <c r="O810" s="13">
        <v>506800</v>
      </c>
      <c r="P810" s="13">
        <v>0</v>
      </c>
      <c r="Q810" s="13">
        <v>0</v>
      </c>
      <c r="R810" s="13">
        <v>161600</v>
      </c>
      <c r="S810" s="13">
        <v>1133100</v>
      </c>
      <c r="T810" s="13">
        <v>464700</v>
      </c>
      <c r="U810" s="13">
        <v>506800</v>
      </c>
      <c r="V810" s="13">
        <v>0</v>
      </c>
      <c r="W810" s="13">
        <v>0</v>
      </c>
      <c r="X810" s="13">
        <v>161600</v>
      </c>
      <c r="Y810" s="13">
        <v>1133100</v>
      </c>
    </row>
    <row r="811" spans="2:25" x14ac:dyDescent="0.25">
      <c r="B811" s="2">
        <v>806</v>
      </c>
      <c r="C811" s="2">
        <v>2012</v>
      </c>
      <c r="D811" s="1">
        <v>30186</v>
      </c>
      <c r="E811" t="s">
        <v>1944</v>
      </c>
      <c r="F811" t="s">
        <v>1343</v>
      </c>
      <c r="G811" s="13">
        <v>678422900</v>
      </c>
      <c r="H811" s="13">
        <v>135200</v>
      </c>
      <c r="I811" s="13">
        <v>116800</v>
      </c>
      <c r="J811" s="13">
        <v>0</v>
      </c>
      <c r="K811" s="13">
        <v>0</v>
      </c>
      <c r="L811" s="13">
        <v>165600</v>
      </c>
      <c r="M811" s="13">
        <v>417600</v>
      </c>
      <c r="N811" s="13">
        <v>1654300</v>
      </c>
      <c r="O811" s="13">
        <v>782000</v>
      </c>
      <c r="P811" s="13">
        <v>1900</v>
      </c>
      <c r="Q811" s="13">
        <v>0</v>
      </c>
      <c r="R811" s="13">
        <v>1274500</v>
      </c>
      <c r="S811" s="13">
        <v>3712700</v>
      </c>
      <c r="T811" s="13">
        <v>1789500</v>
      </c>
      <c r="U811" s="13">
        <v>898800</v>
      </c>
      <c r="V811" s="13">
        <v>1900</v>
      </c>
      <c r="W811" s="13">
        <v>0</v>
      </c>
      <c r="X811" s="13">
        <v>1440100</v>
      </c>
      <c r="Y811" s="13">
        <v>4130300</v>
      </c>
    </row>
    <row r="812" spans="2:25" x14ac:dyDescent="0.25">
      <c r="B812" s="2">
        <v>807</v>
      </c>
      <c r="C812" s="2">
        <v>2012</v>
      </c>
      <c r="D812" s="1">
        <v>30241</v>
      </c>
      <c r="E812" t="s">
        <v>1945</v>
      </c>
      <c r="F812" t="s">
        <v>1344</v>
      </c>
      <c r="G812" s="13">
        <v>5618843000</v>
      </c>
      <c r="H812" s="13">
        <v>3210100</v>
      </c>
      <c r="I812" s="13">
        <v>6393900</v>
      </c>
      <c r="J812" s="13">
        <v>0</v>
      </c>
      <c r="K812" s="13">
        <v>0</v>
      </c>
      <c r="L812" s="13">
        <v>3180200</v>
      </c>
      <c r="M812" s="13">
        <v>12784200</v>
      </c>
      <c r="N812" s="13">
        <v>64745400</v>
      </c>
      <c r="O812" s="13">
        <v>51243800</v>
      </c>
      <c r="P812" s="13">
        <v>20300</v>
      </c>
      <c r="Q812" s="13">
        <v>128600</v>
      </c>
      <c r="R812" s="13">
        <v>37043300</v>
      </c>
      <c r="S812" s="13">
        <v>153181400</v>
      </c>
      <c r="T812" s="13">
        <v>67955500</v>
      </c>
      <c r="U812" s="13">
        <v>57637700</v>
      </c>
      <c r="V812" s="13">
        <v>20300</v>
      </c>
      <c r="W812" s="13">
        <v>128600</v>
      </c>
      <c r="X812" s="13">
        <v>40223500</v>
      </c>
      <c r="Y812" s="13">
        <v>165965600</v>
      </c>
    </row>
    <row r="813" spans="2:25" x14ac:dyDescent="0.25">
      <c r="B813" s="2">
        <v>808</v>
      </c>
      <c r="C813" s="2">
        <v>2012</v>
      </c>
      <c r="D813" s="1">
        <v>31002</v>
      </c>
      <c r="E813" t="s">
        <v>1946</v>
      </c>
      <c r="F813" t="s">
        <v>1325</v>
      </c>
      <c r="G813" s="13">
        <v>81239400</v>
      </c>
      <c r="H813" s="13">
        <v>900</v>
      </c>
      <c r="I813" s="13">
        <v>46000</v>
      </c>
      <c r="J813" s="13">
        <v>0</v>
      </c>
      <c r="K813" s="13">
        <v>0</v>
      </c>
      <c r="L813" s="13">
        <v>20800</v>
      </c>
      <c r="M813" s="13">
        <v>67700</v>
      </c>
      <c r="N813" s="13">
        <v>38700</v>
      </c>
      <c r="O813" s="13">
        <v>75300</v>
      </c>
      <c r="P813" s="13">
        <v>0</v>
      </c>
      <c r="Q813" s="13">
        <v>0</v>
      </c>
      <c r="R813" s="13">
        <v>877600</v>
      </c>
      <c r="S813" s="13">
        <v>991600</v>
      </c>
      <c r="T813" s="13">
        <v>39600</v>
      </c>
      <c r="U813" s="13">
        <v>121300</v>
      </c>
      <c r="V813" s="13">
        <v>0</v>
      </c>
      <c r="W813" s="13">
        <v>0</v>
      </c>
      <c r="X813" s="13">
        <v>898400</v>
      </c>
      <c r="Y813" s="13">
        <v>1059300</v>
      </c>
    </row>
    <row r="814" spans="2:25" x14ac:dyDescent="0.25">
      <c r="B814" s="2">
        <v>809</v>
      </c>
      <c r="C814" s="2">
        <v>2012</v>
      </c>
      <c r="D814" s="1">
        <v>31004</v>
      </c>
      <c r="E814" t="s">
        <v>1947</v>
      </c>
      <c r="F814" t="s">
        <v>1325</v>
      </c>
      <c r="G814" s="13">
        <v>76916300</v>
      </c>
      <c r="H814" s="13">
        <v>0</v>
      </c>
      <c r="I814" s="13">
        <v>0</v>
      </c>
      <c r="J814" s="13">
        <v>0</v>
      </c>
      <c r="K814" s="13">
        <v>0</v>
      </c>
      <c r="L814" s="13">
        <v>0</v>
      </c>
      <c r="M814" s="13">
        <v>0</v>
      </c>
      <c r="N814" s="13">
        <v>34600</v>
      </c>
      <c r="O814" s="13">
        <v>663000</v>
      </c>
      <c r="P814" s="13">
        <v>0</v>
      </c>
      <c r="Q814" s="13">
        <v>-100</v>
      </c>
      <c r="R814" s="13">
        <v>181500</v>
      </c>
      <c r="S814" s="13">
        <v>879000</v>
      </c>
      <c r="T814" s="13">
        <v>34600</v>
      </c>
      <c r="U814" s="13">
        <v>663000</v>
      </c>
      <c r="V814" s="13">
        <v>0</v>
      </c>
      <c r="W814" s="13">
        <v>-100</v>
      </c>
      <c r="X814" s="13">
        <v>181500</v>
      </c>
      <c r="Y814" s="13">
        <v>879000</v>
      </c>
    </row>
    <row r="815" spans="2:25" x14ac:dyDescent="0.25">
      <c r="B815" s="2">
        <v>810</v>
      </c>
      <c r="C815" s="2">
        <v>2012</v>
      </c>
      <c r="D815" s="1">
        <v>31006</v>
      </c>
      <c r="E815" t="s">
        <v>1948</v>
      </c>
      <c r="F815" t="s">
        <v>1325</v>
      </c>
      <c r="G815" s="13">
        <v>83190400</v>
      </c>
      <c r="H815" s="13">
        <v>200</v>
      </c>
      <c r="I815" s="13">
        <v>12300</v>
      </c>
      <c r="J815" s="13">
        <v>0</v>
      </c>
      <c r="K815" s="13">
        <v>0</v>
      </c>
      <c r="L815" s="13">
        <v>100</v>
      </c>
      <c r="M815" s="13">
        <v>12600</v>
      </c>
      <c r="N815" s="13">
        <v>118200</v>
      </c>
      <c r="O815" s="13">
        <v>470000</v>
      </c>
      <c r="P815" s="13">
        <v>0</v>
      </c>
      <c r="Q815" s="13">
        <v>0</v>
      </c>
      <c r="R815" s="13">
        <v>108100</v>
      </c>
      <c r="S815" s="13">
        <v>696300</v>
      </c>
      <c r="T815" s="13">
        <v>118400</v>
      </c>
      <c r="U815" s="13">
        <v>482300</v>
      </c>
      <c r="V815" s="13">
        <v>0</v>
      </c>
      <c r="W815" s="13">
        <v>0</v>
      </c>
      <c r="X815" s="13">
        <v>108200</v>
      </c>
      <c r="Y815" s="13">
        <v>708900</v>
      </c>
    </row>
    <row r="816" spans="2:25" x14ac:dyDescent="0.25">
      <c r="B816" s="2">
        <v>811</v>
      </c>
      <c r="C816" s="2">
        <v>2012</v>
      </c>
      <c r="D816" s="1">
        <v>31008</v>
      </c>
      <c r="E816" t="s">
        <v>1883</v>
      </c>
      <c r="F816" t="s">
        <v>1325</v>
      </c>
      <c r="G816" s="13">
        <v>82277500</v>
      </c>
      <c r="H816" s="13">
        <v>700</v>
      </c>
      <c r="I816" s="13">
        <v>53900</v>
      </c>
      <c r="J816" s="13">
        <v>0</v>
      </c>
      <c r="K816" s="13">
        <v>0</v>
      </c>
      <c r="L816" s="13">
        <v>0</v>
      </c>
      <c r="M816" s="13">
        <v>54600</v>
      </c>
      <c r="N816" s="13">
        <v>108800</v>
      </c>
      <c r="O816" s="13">
        <v>251700</v>
      </c>
      <c r="P816" s="13">
        <v>0</v>
      </c>
      <c r="Q816" s="13">
        <v>0</v>
      </c>
      <c r="R816" s="13">
        <v>26200</v>
      </c>
      <c r="S816" s="13">
        <v>386700</v>
      </c>
      <c r="T816" s="13">
        <v>109500</v>
      </c>
      <c r="U816" s="13">
        <v>305600</v>
      </c>
      <c r="V816" s="13">
        <v>0</v>
      </c>
      <c r="W816" s="13">
        <v>0</v>
      </c>
      <c r="X816" s="13">
        <v>26200</v>
      </c>
      <c r="Y816" s="13">
        <v>441300</v>
      </c>
    </row>
    <row r="817" spans="2:25" x14ac:dyDescent="0.25">
      <c r="B817" s="2">
        <v>812</v>
      </c>
      <c r="C817" s="2">
        <v>2012</v>
      </c>
      <c r="D817" s="1">
        <v>31010</v>
      </c>
      <c r="E817" t="s">
        <v>1332</v>
      </c>
      <c r="F817" t="s">
        <v>1325</v>
      </c>
      <c r="G817" s="13">
        <v>72025800</v>
      </c>
      <c r="H817" s="13">
        <v>0</v>
      </c>
      <c r="I817" s="13">
        <v>0</v>
      </c>
      <c r="J817" s="13">
        <v>0</v>
      </c>
      <c r="K817" s="13">
        <v>0</v>
      </c>
      <c r="L817" s="13">
        <v>0</v>
      </c>
      <c r="M817" s="13">
        <v>0</v>
      </c>
      <c r="N817" s="13">
        <v>28500</v>
      </c>
      <c r="O817" s="13">
        <v>75000</v>
      </c>
      <c r="P817" s="13">
        <v>0</v>
      </c>
      <c r="Q817" s="13">
        <v>23800</v>
      </c>
      <c r="R817" s="13">
        <v>70400</v>
      </c>
      <c r="S817" s="13">
        <v>197700</v>
      </c>
      <c r="T817" s="13">
        <v>28500</v>
      </c>
      <c r="U817" s="13">
        <v>75000</v>
      </c>
      <c r="V817" s="13">
        <v>0</v>
      </c>
      <c r="W817" s="13">
        <v>23800</v>
      </c>
      <c r="X817" s="13">
        <v>70400</v>
      </c>
      <c r="Y817" s="13">
        <v>197700</v>
      </c>
    </row>
    <row r="818" spans="2:25" x14ac:dyDescent="0.25">
      <c r="B818" s="2">
        <v>813</v>
      </c>
      <c r="C818" s="2">
        <v>2012</v>
      </c>
      <c r="D818" s="1">
        <v>31012</v>
      </c>
      <c r="E818" t="s">
        <v>1949</v>
      </c>
      <c r="F818" t="s">
        <v>1325</v>
      </c>
      <c r="G818" s="13">
        <v>119018800</v>
      </c>
      <c r="H818" s="13">
        <v>100</v>
      </c>
      <c r="I818" s="13">
        <v>1000</v>
      </c>
      <c r="J818" s="13">
        <v>0</v>
      </c>
      <c r="K818" s="13">
        <v>0</v>
      </c>
      <c r="L818" s="13">
        <v>1900</v>
      </c>
      <c r="M818" s="13">
        <v>3000</v>
      </c>
      <c r="N818" s="13">
        <v>304600</v>
      </c>
      <c r="O818" s="13">
        <v>1186100</v>
      </c>
      <c r="P818" s="13">
        <v>0</v>
      </c>
      <c r="Q818" s="13">
        <v>-4200</v>
      </c>
      <c r="R818" s="13">
        <v>100600</v>
      </c>
      <c r="S818" s="13">
        <v>1587100</v>
      </c>
      <c r="T818" s="13">
        <v>304700</v>
      </c>
      <c r="U818" s="13">
        <v>1187100</v>
      </c>
      <c r="V818" s="13">
        <v>0</v>
      </c>
      <c r="W818" s="13">
        <v>-4200</v>
      </c>
      <c r="X818" s="13">
        <v>102500</v>
      </c>
      <c r="Y818" s="13">
        <v>1590100</v>
      </c>
    </row>
    <row r="819" spans="2:25" x14ac:dyDescent="0.25">
      <c r="B819" s="2">
        <v>814</v>
      </c>
      <c r="C819" s="2">
        <v>2012</v>
      </c>
      <c r="D819" s="1">
        <v>31014</v>
      </c>
      <c r="E819" t="s">
        <v>1950</v>
      </c>
      <c r="F819" t="s">
        <v>1325</v>
      </c>
      <c r="G819" s="13">
        <v>104158200</v>
      </c>
      <c r="H819" s="13">
        <v>20900</v>
      </c>
      <c r="I819" s="13">
        <v>507000</v>
      </c>
      <c r="J819" s="13">
        <v>0</v>
      </c>
      <c r="K819" s="13">
        <v>0</v>
      </c>
      <c r="L819" s="13">
        <v>4000</v>
      </c>
      <c r="M819" s="13">
        <v>531900</v>
      </c>
      <c r="N819" s="13">
        <v>44000</v>
      </c>
      <c r="O819" s="13">
        <v>254300</v>
      </c>
      <c r="P819" s="13">
        <v>0</v>
      </c>
      <c r="Q819" s="13">
        <v>0</v>
      </c>
      <c r="R819" s="13">
        <v>376200</v>
      </c>
      <c r="S819" s="13">
        <v>674500</v>
      </c>
      <c r="T819" s="13">
        <v>64900</v>
      </c>
      <c r="U819" s="13">
        <v>761300</v>
      </c>
      <c r="V819" s="13">
        <v>0</v>
      </c>
      <c r="W819" s="13">
        <v>0</v>
      </c>
      <c r="X819" s="13">
        <v>380200</v>
      </c>
      <c r="Y819" s="13">
        <v>1206400</v>
      </c>
    </row>
    <row r="820" spans="2:25" x14ac:dyDescent="0.25">
      <c r="B820" s="2">
        <v>815</v>
      </c>
      <c r="C820" s="2">
        <v>2012</v>
      </c>
      <c r="D820" s="1">
        <v>31016</v>
      </c>
      <c r="E820" t="s">
        <v>1951</v>
      </c>
      <c r="F820" t="s">
        <v>1325</v>
      </c>
      <c r="G820" s="13">
        <v>76379700</v>
      </c>
      <c r="H820" s="13">
        <v>200</v>
      </c>
      <c r="I820" s="13">
        <v>100</v>
      </c>
      <c r="J820" s="13">
        <v>0</v>
      </c>
      <c r="K820" s="13">
        <v>0</v>
      </c>
      <c r="L820" s="13">
        <v>2000</v>
      </c>
      <c r="M820" s="13">
        <v>2300</v>
      </c>
      <c r="N820" s="13">
        <v>144600</v>
      </c>
      <c r="O820" s="13">
        <v>132500</v>
      </c>
      <c r="P820" s="13">
        <v>0</v>
      </c>
      <c r="Q820" s="13">
        <v>0</v>
      </c>
      <c r="R820" s="13">
        <v>83600</v>
      </c>
      <c r="S820" s="13">
        <v>360700</v>
      </c>
      <c r="T820" s="13">
        <v>144800</v>
      </c>
      <c r="U820" s="13">
        <v>132600</v>
      </c>
      <c r="V820" s="13">
        <v>0</v>
      </c>
      <c r="W820" s="13">
        <v>0</v>
      </c>
      <c r="X820" s="13">
        <v>85600</v>
      </c>
      <c r="Y820" s="13">
        <v>363000</v>
      </c>
    </row>
    <row r="821" spans="2:25" x14ac:dyDescent="0.25">
      <c r="B821" s="2">
        <v>816</v>
      </c>
      <c r="C821" s="2">
        <v>2012</v>
      </c>
      <c r="D821" s="1">
        <v>31018</v>
      </c>
      <c r="E821" t="s">
        <v>1952</v>
      </c>
      <c r="F821" t="s">
        <v>1325</v>
      </c>
      <c r="G821" s="13">
        <v>139592400</v>
      </c>
      <c r="H821" s="13">
        <v>24700</v>
      </c>
      <c r="I821" s="13">
        <v>2900</v>
      </c>
      <c r="J821" s="13">
        <v>0</v>
      </c>
      <c r="K821" s="13">
        <v>0</v>
      </c>
      <c r="L821" s="13">
        <v>500</v>
      </c>
      <c r="M821" s="13">
        <v>28100</v>
      </c>
      <c r="N821" s="13">
        <v>73500</v>
      </c>
      <c r="O821" s="13">
        <v>204200</v>
      </c>
      <c r="P821" s="13">
        <v>0</v>
      </c>
      <c r="Q821" s="13">
        <v>0</v>
      </c>
      <c r="R821" s="13">
        <v>53300</v>
      </c>
      <c r="S821" s="13">
        <v>331000</v>
      </c>
      <c r="T821" s="13">
        <v>98200</v>
      </c>
      <c r="U821" s="13">
        <v>207100</v>
      </c>
      <c r="V821" s="13">
        <v>0</v>
      </c>
      <c r="W821" s="13">
        <v>0</v>
      </c>
      <c r="X821" s="13">
        <v>53800</v>
      </c>
      <c r="Y821" s="13">
        <v>359100</v>
      </c>
    </row>
    <row r="822" spans="2:25" x14ac:dyDescent="0.25">
      <c r="B822" s="2">
        <v>817</v>
      </c>
      <c r="C822" s="2">
        <v>2012</v>
      </c>
      <c r="D822" s="1">
        <v>31020</v>
      </c>
      <c r="E822" t="s">
        <v>1953</v>
      </c>
      <c r="F822" t="s">
        <v>1325</v>
      </c>
      <c r="G822" s="13">
        <v>92962100</v>
      </c>
      <c r="H822" s="13">
        <v>0</v>
      </c>
      <c r="I822" s="13">
        <v>13300</v>
      </c>
      <c r="J822" s="13">
        <v>0</v>
      </c>
      <c r="K822" s="13">
        <v>0</v>
      </c>
      <c r="L822" s="13">
        <v>0</v>
      </c>
      <c r="M822" s="13">
        <v>13300</v>
      </c>
      <c r="N822" s="13">
        <v>72900</v>
      </c>
      <c r="O822" s="13">
        <v>272600</v>
      </c>
      <c r="P822" s="13">
        <v>0</v>
      </c>
      <c r="Q822" s="13">
        <v>100</v>
      </c>
      <c r="R822" s="13">
        <v>85500</v>
      </c>
      <c r="S822" s="13">
        <v>431100</v>
      </c>
      <c r="T822" s="13">
        <v>72900</v>
      </c>
      <c r="U822" s="13">
        <v>285900</v>
      </c>
      <c r="V822" s="13">
        <v>0</v>
      </c>
      <c r="W822" s="13">
        <v>100</v>
      </c>
      <c r="X822" s="13">
        <v>85500</v>
      </c>
      <c r="Y822" s="13">
        <v>444400</v>
      </c>
    </row>
    <row r="823" spans="2:25" x14ac:dyDescent="0.25">
      <c r="B823" s="2">
        <v>818</v>
      </c>
      <c r="C823" s="2">
        <v>2012</v>
      </c>
      <c r="D823" s="1">
        <v>31111</v>
      </c>
      <c r="E823" t="s">
        <v>1948</v>
      </c>
      <c r="F823" t="s">
        <v>1343</v>
      </c>
      <c r="G823" s="13">
        <v>28178200</v>
      </c>
      <c r="H823" s="13">
        <v>11500</v>
      </c>
      <c r="I823" s="13">
        <v>5900</v>
      </c>
      <c r="J823" s="13">
        <v>0</v>
      </c>
      <c r="K823" s="13">
        <v>0</v>
      </c>
      <c r="L823" s="13">
        <v>106300</v>
      </c>
      <c r="M823" s="13">
        <v>123700</v>
      </c>
      <c r="N823" s="13">
        <v>224200</v>
      </c>
      <c r="O823" s="13">
        <v>231500</v>
      </c>
      <c r="P823" s="13">
        <v>0</v>
      </c>
      <c r="Q823" s="13">
        <v>0</v>
      </c>
      <c r="R823" s="13">
        <v>33600</v>
      </c>
      <c r="S823" s="13">
        <v>489300</v>
      </c>
      <c r="T823" s="13">
        <v>235700</v>
      </c>
      <c r="U823" s="13">
        <v>237400</v>
      </c>
      <c r="V823" s="13">
        <v>0</v>
      </c>
      <c r="W823" s="13">
        <v>0</v>
      </c>
      <c r="X823" s="13">
        <v>139900</v>
      </c>
      <c r="Y823" s="13">
        <v>613000</v>
      </c>
    </row>
    <row r="824" spans="2:25" x14ac:dyDescent="0.25">
      <c r="B824" s="2">
        <v>819</v>
      </c>
      <c r="C824" s="2">
        <v>2012</v>
      </c>
      <c r="D824" s="1">
        <v>31146</v>
      </c>
      <c r="E824" t="s">
        <v>1949</v>
      </c>
      <c r="F824" t="s">
        <v>1343</v>
      </c>
      <c r="G824" s="13">
        <v>165005800</v>
      </c>
      <c r="H824" s="13">
        <v>179700</v>
      </c>
      <c r="I824" s="13">
        <v>818400</v>
      </c>
      <c r="J824" s="13">
        <v>0</v>
      </c>
      <c r="K824" s="13">
        <v>0</v>
      </c>
      <c r="L824" s="13">
        <v>381900</v>
      </c>
      <c r="M824" s="13">
        <v>1380000</v>
      </c>
      <c r="N824" s="13">
        <v>1659000</v>
      </c>
      <c r="O824" s="13">
        <v>1300200</v>
      </c>
      <c r="P824" s="13">
        <v>0</v>
      </c>
      <c r="Q824" s="13">
        <v>0</v>
      </c>
      <c r="R824" s="13">
        <v>347200</v>
      </c>
      <c r="S824" s="13">
        <v>3306400</v>
      </c>
      <c r="T824" s="13">
        <v>1838700</v>
      </c>
      <c r="U824" s="13">
        <v>2118600</v>
      </c>
      <c r="V824" s="13">
        <v>0</v>
      </c>
      <c r="W824" s="13">
        <v>0</v>
      </c>
      <c r="X824" s="13">
        <v>729100</v>
      </c>
      <c r="Y824" s="13">
        <v>4686400</v>
      </c>
    </row>
    <row r="825" spans="2:25" x14ac:dyDescent="0.25">
      <c r="B825" s="2">
        <v>820</v>
      </c>
      <c r="C825" s="2">
        <v>2012</v>
      </c>
      <c r="D825" s="1">
        <v>31201</v>
      </c>
      <c r="E825" t="s">
        <v>1954</v>
      </c>
      <c r="F825" t="s">
        <v>1344</v>
      </c>
      <c r="G825" s="13">
        <v>164948100</v>
      </c>
      <c r="H825" s="13">
        <v>1027100</v>
      </c>
      <c r="I825" s="13">
        <v>860500</v>
      </c>
      <c r="J825" s="13">
        <v>0</v>
      </c>
      <c r="K825" s="13">
        <v>0</v>
      </c>
      <c r="L825" s="13">
        <v>991400</v>
      </c>
      <c r="M825" s="13">
        <v>2879000</v>
      </c>
      <c r="N825" s="13">
        <v>1572100</v>
      </c>
      <c r="O825" s="13">
        <v>556700</v>
      </c>
      <c r="P825" s="13">
        <v>0</v>
      </c>
      <c r="Q825" s="13">
        <v>0</v>
      </c>
      <c r="R825" s="13">
        <v>360600</v>
      </c>
      <c r="S825" s="13">
        <v>2489400</v>
      </c>
      <c r="T825" s="13">
        <v>2599200</v>
      </c>
      <c r="U825" s="13">
        <v>1417200</v>
      </c>
      <c r="V825" s="13">
        <v>0</v>
      </c>
      <c r="W825" s="13">
        <v>0</v>
      </c>
      <c r="X825" s="13">
        <v>1352000</v>
      </c>
      <c r="Y825" s="13">
        <v>5368400</v>
      </c>
    </row>
    <row r="826" spans="2:25" x14ac:dyDescent="0.25">
      <c r="B826" s="2">
        <v>821</v>
      </c>
      <c r="C826" s="2">
        <v>2012</v>
      </c>
      <c r="D826" s="1">
        <v>31241</v>
      </c>
      <c r="E826" t="s">
        <v>1955</v>
      </c>
      <c r="F826" t="s">
        <v>1344</v>
      </c>
      <c r="G826" s="13">
        <v>161864100</v>
      </c>
      <c r="H826" s="13">
        <v>158000</v>
      </c>
      <c r="I826" s="13">
        <v>103800</v>
      </c>
      <c r="J826" s="13">
        <v>0</v>
      </c>
      <c r="K826" s="13">
        <v>0</v>
      </c>
      <c r="L826" s="13">
        <v>189400</v>
      </c>
      <c r="M826" s="13">
        <v>451200</v>
      </c>
      <c r="N826" s="13">
        <v>1906100</v>
      </c>
      <c r="O826" s="13">
        <v>978300</v>
      </c>
      <c r="P826" s="13">
        <v>0</v>
      </c>
      <c r="Q826" s="13">
        <v>-6700</v>
      </c>
      <c r="R826" s="13">
        <v>481300</v>
      </c>
      <c r="S826" s="13">
        <v>3359000</v>
      </c>
      <c r="T826" s="13">
        <v>2064100</v>
      </c>
      <c r="U826" s="13">
        <v>1082100</v>
      </c>
      <c r="V826" s="13">
        <v>0</v>
      </c>
      <c r="W826" s="13">
        <v>-6700</v>
      </c>
      <c r="X826" s="13">
        <v>670700</v>
      </c>
      <c r="Y826" s="13">
        <v>3810200</v>
      </c>
    </row>
    <row r="827" spans="2:25" x14ac:dyDescent="0.25">
      <c r="B827" s="2">
        <v>822</v>
      </c>
      <c r="C827" s="2">
        <v>2012</v>
      </c>
      <c r="D827" s="1">
        <v>32002</v>
      </c>
      <c r="E827" t="s">
        <v>1956</v>
      </c>
      <c r="F827" t="s">
        <v>1325</v>
      </c>
      <c r="G827" s="13">
        <v>46563900</v>
      </c>
      <c r="H827" s="13">
        <v>348000</v>
      </c>
      <c r="I827" s="13">
        <v>534000</v>
      </c>
      <c r="J827" s="13">
        <v>0</v>
      </c>
      <c r="K827" s="13">
        <v>0</v>
      </c>
      <c r="L827" s="13">
        <v>12500</v>
      </c>
      <c r="M827" s="13">
        <v>894500</v>
      </c>
      <c r="N827" s="13">
        <v>89700</v>
      </c>
      <c r="O827" s="13">
        <v>353000</v>
      </c>
      <c r="P827" s="13">
        <v>0</v>
      </c>
      <c r="Q827" s="13">
        <v>-22400</v>
      </c>
      <c r="R827" s="13">
        <v>73200</v>
      </c>
      <c r="S827" s="13">
        <v>493500</v>
      </c>
      <c r="T827" s="13">
        <v>437700</v>
      </c>
      <c r="U827" s="13">
        <v>887000</v>
      </c>
      <c r="V827" s="13">
        <v>0</v>
      </c>
      <c r="W827" s="13">
        <v>-22400</v>
      </c>
      <c r="X827" s="13">
        <v>85700</v>
      </c>
      <c r="Y827" s="13">
        <v>1388000</v>
      </c>
    </row>
    <row r="828" spans="2:25" x14ac:dyDescent="0.25">
      <c r="B828" s="2">
        <v>823</v>
      </c>
      <c r="C828" s="2">
        <v>2012</v>
      </c>
      <c r="D828" s="1">
        <v>32004</v>
      </c>
      <c r="E828" t="s">
        <v>1957</v>
      </c>
      <c r="F828" t="s">
        <v>1325</v>
      </c>
      <c r="G828" s="13">
        <v>94859700</v>
      </c>
      <c r="H828" s="13">
        <v>0</v>
      </c>
      <c r="I828" s="13">
        <v>0</v>
      </c>
      <c r="J828" s="13">
        <v>0</v>
      </c>
      <c r="K828" s="13">
        <v>0</v>
      </c>
      <c r="L828" s="13">
        <v>0</v>
      </c>
      <c r="M828" s="13">
        <v>0</v>
      </c>
      <c r="N828" s="13">
        <v>125400</v>
      </c>
      <c r="O828" s="13">
        <v>319300</v>
      </c>
      <c r="P828" s="13">
        <v>0</v>
      </c>
      <c r="Q828" s="13">
        <v>0</v>
      </c>
      <c r="R828" s="13">
        <v>21600</v>
      </c>
      <c r="S828" s="13">
        <v>466300</v>
      </c>
      <c r="T828" s="13">
        <v>125400</v>
      </c>
      <c r="U828" s="13">
        <v>319300</v>
      </c>
      <c r="V828" s="13">
        <v>0</v>
      </c>
      <c r="W828" s="13">
        <v>0</v>
      </c>
      <c r="X828" s="13">
        <v>21600</v>
      </c>
      <c r="Y828" s="13">
        <v>466300</v>
      </c>
    </row>
    <row r="829" spans="2:25" x14ac:dyDescent="0.25">
      <c r="B829" s="2">
        <v>824</v>
      </c>
      <c r="C829" s="2">
        <v>2012</v>
      </c>
      <c r="D829" s="1">
        <v>32006</v>
      </c>
      <c r="E829" t="s">
        <v>1958</v>
      </c>
      <c r="F829" t="s">
        <v>1325</v>
      </c>
      <c r="G829" s="13">
        <v>74939300</v>
      </c>
      <c r="H829" s="13">
        <v>0</v>
      </c>
      <c r="I829" s="13">
        <v>0</v>
      </c>
      <c r="J829" s="13">
        <v>0</v>
      </c>
      <c r="K829" s="13">
        <v>0</v>
      </c>
      <c r="L829" s="13">
        <v>0</v>
      </c>
      <c r="M829" s="13">
        <v>0</v>
      </c>
      <c r="N829" s="13">
        <v>11300</v>
      </c>
      <c r="O829" s="13">
        <v>992700</v>
      </c>
      <c r="P829" s="13">
        <v>0</v>
      </c>
      <c r="Q829" s="13">
        <v>0</v>
      </c>
      <c r="R829" s="13">
        <v>168700</v>
      </c>
      <c r="S829" s="13">
        <v>1172700</v>
      </c>
      <c r="T829" s="13">
        <v>11300</v>
      </c>
      <c r="U829" s="13">
        <v>992700</v>
      </c>
      <c r="V829" s="13">
        <v>0</v>
      </c>
      <c r="W829" s="13">
        <v>0</v>
      </c>
      <c r="X829" s="13">
        <v>168700</v>
      </c>
      <c r="Y829" s="13">
        <v>1172700</v>
      </c>
    </row>
    <row r="830" spans="2:25" x14ac:dyDescent="0.25">
      <c r="B830" s="2">
        <v>825</v>
      </c>
      <c r="C830" s="2">
        <v>2012</v>
      </c>
      <c r="D830" s="1">
        <v>32008</v>
      </c>
      <c r="E830" t="s">
        <v>1959</v>
      </c>
      <c r="F830" t="s">
        <v>1325</v>
      </c>
      <c r="G830" s="13">
        <v>304347600</v>
      </c>
      <c r="H830" s="13">
        <v>65000</v>
      </c>
      <c r="I830" s="13">
        <v>313000</v>
      </c>
      <c r="J830" s="13">
        <v>7200</v>
      </c>
      <c r="K830" s="13">
        <v>0</v>
      </c>
      <c r="L830" s="13">
        <v>2868300</v>
      </c>
      <c r="M830" s="13">
        <v>3253500</v>
      </c>
      <c r="N830" s="13">
        <v>947400</v>
      </c>
      <c r="O830" s="13">
        <v>16842100</v>
      </c>
      <c r="P830" s="13">
        <v>121900</v>
      </c>
      <c r="Q830" s="13">
        <v>4033400</v>
      </c>
      <c r="R830" s="13">
        <v>547400</v>
      </c>
      <c r="S830" s="13">
        <v>22492200</v>
      </c>
      <c r="T830" s="13">
        <v>1012400</v>
      </c>
      <c r="U830" s="13">
        <v>17155100</v>
      </c>
      <c r="V830" s="13">
        <v>129100</v>
      </c>
      <c r="W830" s="13">
        <v>4033400</v>
      </c>
      <c r="X830" s="13">
        <v>3415700</v>
      </c>
      <c r="Y830" s="13">
        <v>25745700</v>
      </c>
    </row>
    <row r="831" spans="2:25" x14ac:dyDescent="0.25">
      <c r="B831" s="2">
        <v>826</v>
      </c>
      <c r="C831" s="2">
        <v>2012</v>
      </c>
      <c r="D831" s="1">
        <v>32010</v>
      </c>
      <c r="E831" t="s">
        <v>1900</v>
      </c>
      <c r="F831" t="s">
        <v>1325</v>
      </c>
      <c r="G831" s="13">
        <v>149254500</v>
      </c>
      <c r="H831" s="13">
        <v>2900</v>
      </c>
      <c r="I831" s="13">
        <v>747500</v>
      </c>
      <c r="J831" s="13">
        <v>0</v>
      </c>
      <c r="K831" s="13">
        <v>0</v>
      </c>
      <c r="L831" s="13">
        <v>20000</v>
      </c>
      <c r="M831" s="13">
        <v>770400</v>
      </c>
      <c r="N831" s="13">
        <v>76400</v>
      </c>
      <c r="O831" s="13">
        <v>429900</v>
      </c>
      <c r="P831" s="13">
        <v>0</v>
      </c>
      <c r="Q831" s="13">
        <v>0</v>
      </c>
      <c r="R831" s="13">
        <v>325800</v>
      </c>
      <c r="S831" s="13">
        <v>832100</v>
      </c>
      <c r="T831" s="13">
        <v>79300</v>
      </c>
      <c r="U831" s="13">
        <v>1177400</v>
      </c>
      <c r="V831" s="13">
        <v>0</v>
      </c>
      <c r="W831" s="13">
        <v>0</v>
      </c>
      <c r="X831" s="13">
        <v>345800</v>
      </c>
      <c r="Y831" s="13">
        <v>1602500</v>
      </c>
    </row>
    <row r="832" spans="2:25" x14ac:dyDescent="0.25">
      <c r="B832" s="2">
        <v>827</v>
      </c>
      <c r="C832" s="2">
        <v>2012</v>
      </c>
      <c r="D832" s="1">
        <v>32012</v>
      </c>
      <c r="E832" t="s">
        <v>1960</v>
      </c>
      <c r="F832" t="s">
        <v>1325</v>
      </c>
      <c r="G832" s="13">
        <v>148559500</v>
      </c>
      <c r="H832" s="13">
        <v>100</v>
      </c>
      <c r="I832" s="13">
        <v>1900</v>
      </c>
      <c r="J832" s="13">
        <v>0</v>
      </c>
      <c r="K832" s="13">
        <v>0</v>
      </c>
      <c r="L832" s="13">
        <v>100</v>
      </c>
      <c r="M832" s="13">
        <v>2100</v>
      </c>
      <c r="N832" s="13">
        <v>114500</v>
      </c>
      <c r="O832" s="13">
        <v>1759200</v>
      </c>
      <c r="P832" s="13">
        <v>2000</v>
      </c>
      <c r="Q832" s="13">
        <v>0</v>
      </c>
      <c r="R832" s="13">
        <v>37300</v>
      </c>
      <c r="S832" s="13">
        <v>1913000</v>
      </c>
      <c r="T832" s="13">
        <v>114600</v>
      </c>
      <c r="U832" s="13">
        <v>1761100</v>
      </c>
      <c r="V832" s="13">
        <v>2000</v>
      </c>
      <c r="W832" s="13">
        <v>0</v>
      </c>
      <c r="X832" s="13">
        <v>37400</v>
      </c>
      <c r="Y832" s="13">
        <v>1915100</v>
      </c>
    </row>
    <row r="833" spans="2:25" x14ac:dyDescent="0.25">
      <c r="B833" s="2">
        <v>828</v>
      </c>
      <c r="C833" s="2">
        <v>2012</v>
      </c>
      <c r="D833" s="1">
        <v>32014</v>
      </c>
      <c r="E833" t="s">
        <v>1961</v>
      </c>
      <c r="F833" t="s">
        <v>1325</v>
      </c>
      <c r="G833" s="13">
        <v>209834500</v>
      </c>
      <c r="H833" s="13">
        <v>1100</v>
      </c>
      <c r="I833" s="13">
        <v>20000</v>
      </c>
      <c r="J833" s="13">
        <v>0</v>
      </c>
      <c r="K833" s="13">
        <v>0</v>
      </c>
      <c r="L833" s="13">
        <v>500</v>
      </c>
      <c r="M833" s="13">
        <v>21600</v>
      </c>
      <c r="N833" s="13">
        <v>448900</v>
      </c>
      <c r="O833" s="13">
        <v>875400</v>
      </c>
      <c r="P833" s="13">
        <v>1400</v>
      </c>
      <c r="Q833" s="13">
        <v>0</v>
      </c>
      <c r="R833" s="13">
        <v>277600</v>
      </c>
      <c r="S833" s="13">
        <v>1603300</v>
      </c>
      <c r="T833" s="13">
        <v>450000</v>
      </c>
      <c r="U833" s="13">
        <v>895400</v>
      </c>
      <c r="V833" s="13">
        <v>1400</v>
      </c>
      <c r="W833" s="13">
        <v>0</v>
      </c>
      <c r="X833" s="13">
        <v>278100</v>
      </c>
      <c r="Y833" s="13">
        <v>1624900</v>
      </c>
    </row>
    <row r="834" spans="2:25" x14ac:dyDescent="0.25">
      <c r="B834" s="2">
        <v>829</v>
      </c>
      <c r="C834" s="2">
        <v>2012</v>
      </c>
      <c r="D834" s="1">
        <v>32016</v>
      </c>
      <c r="E834" t="s">
        <v>1416</v>
      </c>
      <c r="F834" t="s">
        <v>1325</v>
      </c>
      <c r="G834" s="13">
        <v>285610200</v>
      </c>
      <c r="H834" s="13">
        <v>8100</v>
      </c>
      <c r="I834" s="13">
        <v>89300</v>
      </c>
      <c r="J834" s="13">
        <v>0</v>
      </c>
      <c r="K834" s="13">
        <v>0</v>
      </c>
      <c r="L834" s="13">
        <v>1000</v>
      </c>
      <c r="M834" s="13">
        <v>98400</v>
      </c>
      <c r="N834" s="13">
        <v>108100</v>
      </c>
      <c r="O834" s="13">
        <v>244600</v>
      </c>
      <c r="P834" s="13">
        <v>0</v>
      </c>
      <c r="Q834" s="13">
        <v>0</v>
      </c>
      <c r="R834" s="13">
        <v>168400</v>
      </c>
      <c r="S834" s="13">
        <v>521100</v>
      </c>
      <c r="T834" s="13">
        <v>116200</v>
      </c>
      <c r="U834" s="13">
        <v>333900</v>
      </c>
      <c r="V834" s="13">
        <v>0</v>
      </c>
      <c r="W834" s="13">
        <v>0</v>
      </c>
      <c r="X834" s="13">
        <v>169400</v>
      </c>
      <c r="Y834" s="13">
        <v>619500</v>
      </c>
    </row>
    <row r="835" spans="2:25" x14ac:dyDescent="0.25">
      <c r="B835" s="2">
        <v>830</v>
      </c>
      <c r="C835" s="2">
        <v>2012</v>
      </c>
      <c r="D835" s="1">
        <v>32018</v>
      </c>
      <c r="E835" t="s">
        <v>1962</v>
      </c>
      <c r="F835" t="s">
        <v>1325</v>
      </c>
      <c r="G835" s="13">
        <v>131655000</v>
      </c>
      <c r="H835" s="13">
        <v>300</v>
      </c>
      <c r="I835" s="13">
        <v>16700</v>
      </c>
      <c r="J835" s="13">
        <v>0</v>
      </c>
      <c r="K835" s="13">
        <v>0</v>
      </c>
      <c r="L835" s="13">
        <v>8000</v>
      </c>
      <c r="M835" s="13">
        <v>25000</v>
      </c>
      <c r="N835" s="13">
        <v>353600</v>
      </c>
      <c r="O835" s="13">
        <v>1677500</v>
      </c>
      <c r="P835" s="13">
        <v>0</v>
      </c>
      <c r="Q835" s="13">
        <v>0</v>
      </c>
      <c r="R835" s="13">
        <v>654300</v>
      </c>
      <c r="S835" s="13">
        <v>2685400</v>
      </c>
      <c r="T835" s="13">
        <v>353900</v>
      </c>
      <c r="U835" s="13">
        <v>1694200</v>
      </c>
      <c r="V835" s="13">
        <v>0</v>
      </c>
      <c r="W835" s="13">
        <v>0</v>
      </c>
      <c r="X835" s="13">
        <v>662300</v>
      </c>
      <c r="Y835" s="13">
        <v>2710400</v>
      </c>
    </row>
    <row r="836" spans="2:25" x14ac:dyDescent="0.25">
      <c r="B836" s="2">
        <v>831</v>
      </c>
      <c r="C836" s="2">
        <v>2012</v>
      </c>
      <c r="D836" s="1">
        <v>32020</v>
      </c>
      <c r="E836" t="s">
        <v>1963</v>
      </c>
      <c r="F836" t="s">
        <v>1325</v>
      </c>
      <c r="G836" s="13">
        <v>445693300</v>
      </c>
      <c r="H836" s="13">
        <v>64300</v>
      </c>
      <c r="I836" s="13">
        <v>260900</v>
      </c>
      <c r="J836" s="13">
        <v>0</v>
      </c>
      <c r="K836" s="13">
        <v>0</v>
      </c>
      <c r="L836" s="13">
        <v>166000</v>
      </c>
      <c r="M836" s="13">
        <v>491200</v>
      </c>
      <c r="N836" s="13">
        <v>918700</v>
      </c>
      <c r="O836" s="13">
        <v>4191300</v>
      </c>
      <c r="P836" s="13">
        <v>26900</v>
      </c>
      <c r="Q836" s="13">
        <v>0</v>
      </c>
      <c r="R836" s="13">
        <v>721400</v>
      </c>
      <c r="S836" s="13">
        <v>5858300</v>
      </c>
      <c r="T836" s="13">
        <v>983000</v>
      </c>
      <c r="U836" s="13">
        <v>4452200</v>
      </c>
      <c r="V836" s="13">
        <v>26900</v>
      </c>
      <c r="W836" s="13">
        <v>0</v>
      </c>
      <c r="X836" s="13">
        <v>887400</v>
      </c>
      <c r="Y836" s="13">
        <v>6349500</v>
      </c>
    </row>
    <row r="837" spans="2:25" x14ac:dyDescent="0.25">
      <c r="B837" s="2">
        <v>832</v>
      </c>
      <c r="C837" s="2">
        <v>2012</v>
      </c>
      <c r="D837" s="1">
        <v>32022</v>
      </c>
      <c r="E837" t="s">
        <v>1964</v>
      </c>
      <c r="F837" t="s">
        <v>1325</v>
      </c>
      <c r="G837" s="13">
        <v>381815100</v>
      </c>
      <c r="H837" s="13">
        <v>4100</v>
      </c>
      <c r="I837" s="13">
        <v>2700</v>
      </c>
      <c r="J837" s="13">
        <v>0</v>
      </c>
      <c r="K837" s="13">
        <v>0</v>
      </c>
      <c r="L837" s="13">
        <v>400</v>
      </c>
      <c r="M837" s="13">
        <v>7200</v>
      </c>
      <c r="N837" s="13">
        <v>731100</v>
      </c>
      <c r="O837" s="13">
        <v>1873100</v>
      </c>
      <c r="P837" s="13">
        <v>0</v>
      </c>
      <c r="Q837" s="13">
        <v>0</v>
      </c>
      <c r="R837" s="13">
        <v>521300</v>
      </c>
      <c r="S837" s="13">
        <v>3125500</v>
      </c>
      <c r="T837" s="13">
        <v>735200</v>
      </c>
      <c r="U837" s="13">
        <v>1875800</v>
      </c>
      <c r="V837" s="13">
        <v>0</v>
      </c>
      <c r="W837" s="13">
        <v>0</v>
      </c>
      <c r="X837" s="13">
        <v>521700</v>
      </c>
      <c r="Y837" s="13">
        <v>3132700</v>
      </c>
    </row>
    <row r="838" spans="2:25" x14ac:dyDescent="0.25">
      <c r="B838" s="2">
        <v>833</v>
      </c>
      <c r="C838" s="2">
        <v>2012</v>
      </c>
      <c r="D838" s="1">
        <v>32024</v>
      </c>
      <c r="E838" t="s">
        <v>1691</v>
      </c>
      <c r="F838" t="s">
        <v>1325</v>
      </c>
      <c r="G838" s="13">
        <v>41465900</v>
      </c>
      <c r="H838" s="13">
        <v>0</v>
      </c>
      <c r="I838" s="13">
        <v>0</v>
      </c>
      <c r="J838" s="13">
        <v>0</v>
      </c>
      <c r="K838" s="13">
        <v>0</v>
      </c>
      <c r="L838" s="13">
        <v>0</v>
      </c>
      <c r="M838" s="13">
        <v>0</v>
      </c>
      <c r="N838" s="13">
        <v>28700</v>
      </c>
      <c r="O838" s="13">
        <v>23000</v>
      </c>
      <c r="P838" s="13">
        <v>0</v>
      </c>
      <c r="Q838" s="13">
        <v>-14600</v>
      </c>
      <c r="R838" s="13">
        <v>61900</v>
      </c>
      <c r="S838" s="13">
        <v>99000</v>
      </c>
      <c r="T838" s="13">
        <v>28700</v>
      </c>
      <c r="U838" s="13">
        <v>23000</v>
      </c>
      <c r="V838" s="13">
        <v>0</v>
      </c>
      <c r="W838" s="13">
        <v>-14600</v>
      </c>
      <c r="X838" s="13">
        <v>61900</v>
      </c>
      <c r="Y838" s="13">
        <v>99000</v>
      </c>
    </row>
    <row r="839" spans="2:25" x14ac:dyDescent="0.25">
      <c r="B839" s="2">
        <v>834</v>
      </c>
      <c r="C839" s="2">
        <v>2012</v>
      </c>
      <c r="D839" s="1">
        <v>32106</v>
      </c>
      <c r="E839" t="s">
        <v>1956</v>
      </c>
      <c r="F839" t="s">
        <v>1343</v>
      </c>
      <c r="G839" s="13">
        <v>69361500</v>
      </c>
      <c r="H839" s="13">
        <v>1800</v>
      </c>
      <c r="I839" s="13">
        <v>3500</v>
      </c>
      <c r="J839" s="13">
        <v>0</v>
      </c>
      <c r="K839" s="13">
        <v>0</v>
      </c>
      <c r="L839" s="13">
        <v>1000</v>
      </c>
      <c r="M839" s="13">
        <v>6300</v>
      </c>
      <c r="N839" s="13">
        <v>294300</v>
      </c>
      <c r="O839" s="13">
        <v>209900</v>
      </c>
      <c r="P839" s="13">
        <v>0</v>
      </c>
      <c r="Q839" s="13">
        <v>0</v>
      </c>
      <c r="R839" s="13">
        <v>162900</v>
      </c>
      <c r="S839" s="13">
        <v>667100</v>
      </c>
      <c r="T839" s="13">
        <v>296100</v>
      </c>
      <c r="U839" s="13">
        <v>213400</v>
      </c>
      <c r="V839" s="13">
        <v>0</v>
      </c>
      <c r="W839" s="13">
        <v>0</v>
      </c>
      <c r="X839" s="13">
        <v>163900</v>
      </c>
      <c r="Y839" s="13">
        <v>673400</v>
      </c>
    </row>
    <row r="840" spans="2:25" x14ac:dyDescent="0.25">
      <c r="B840" s="2">
        <v>835</v>
      </c>
      <c r="C840" s="2">
        <v>2012</v>
      </c>
      <c r="D840" s="1">
        <v>32136</v>
      </c>
      <c r="E840" t="s">
        <v>1965</v>
      </c>
      <c r="F840" t="s">
        <v>1343</v>
      </c>
      <c r="G840" s="13">
        <v>511989200</v>
      </c>
      <c r="H840" s="13">
        <v>98600</v>
      </c>
      <c r="I840" s="13">
        <v>379300</v>
      </c>
      <c r="J840" s="13">
        <v>0</v>
      </c>
      <c r="K840" s="13">
        <v>0</v>
      </c>
      <c r="L840" s="13">
        <v>130300</v>
      </c>
      <c r="M840" s="13">
        <v>608200</v>
      </c>
      <c r="N840" s="13">
        <v>3031600</v>
      </c>
      <c r="O840" s="13">
        <v>1913200</v>
      </c>
      <c r="P840" s="13">
        <v>0</v>
      </c>
      <c r="Q840" s="13">
        <v>0</v>
      </c>
      <c r="R840" s="13">
        <v>1739800</v>
      </c>
      <c r="S840" s="13">
        <v>6684600</v>
      </c>
      <c r="T840" s="13">
        <v>3130200</v>
      </c>
      <c r="U840" s="13">
        <v>2292500</v>
      </c>
      <c r="V840" s="13">
        <v>0</v>
      </c>
      <c r="W840" s="13">
        <v>0</v>
      </c>
      <c r="X840" s="13">
        <v>1870100</v>
      </c>
      <c r="Y840" s="13">
        <v>7292800</v>
      </c>
    </row>
    <row r="841" spans="2:25" x14ac:dyDescent="0.25">
      <c r="B841" s="2">
        <v>836</v>
      </c>
      <c r="C841" s="2">
        <v>2012</v>
      </c>
      <c r="D841" s="1">
        <v>32176</v>
      </c>
      <c r="E841" t="s">
        <v>1423</v>
      </c>
      <c r="F841" t="s">
        <v>1343</v>
      </c>
      <c r="G841" s="13">
        <v>25738600</v>
      </c>
      <c r="H841" s="13">
        <v>1500</v>
      </c>
      <c r="I841" s="13">
        <v>65900</v>
      </c>
      <c r="J841" s="13">
        <v>0</v>
      </c>
      <c r="K841" s="13">
        <v>0</v>
      </c>
      <c r="L841" s="13">
        <v>500</v>
      </c>
      <c r="M841" s="13">
        <v>67900</v>
      </c>
      <c r="N841" s="13">
        <v>110700</v>
      </c>
      <c r="O841" s="13">
        <v>46500</v>
      </c>
      <c r="P841" s="13">
        <v>0</v>
      </c>
      <c r="Q841" s="13">
        <v>0</v>
      </c>
      <c r="R841" s="13">
        <v>163100</v>
      </c>
      <c r="S841" s="13">
        <v>320300</v>
      </c>
      <c r="T841" s="13">
        <v>112200</v>
      </c>
      <c r="U841" s="13">
        <v>112400</v>
      </c>
      <c r="V841" s="13">
        <v>0</v>
      </c>
      <c r="W841" s="13">
        <v>0</v>
      </c>
      <c r="X841" s="13">
        <v>163600</v>
      </c>
      <c r="Y841" s="13">
        <v>388200</v>
      </c>
    </row>
    <row r="842" spans="2:25" x14ac:dyDescent="0.25">
      <c r="B842" s="2">
        <v>837</v>
      </c>
      <c r="C842" s="2">
        <v>2012</v>
      </c>
      <c r="D842" s="1">
        <v>32191</v>
      </c>
      <c r="E842" t="s">
        <v>1966</v>
      </c>
      <c r="F842" t="s">
        <v>1343</v>
      </c>
      <c r="G842" s="13">
        <v>330618800</v>
      </c>
      <c r="H842" s="13">
        <v>204000</v>
      </c>
      <c r="I842" s="13">
        <v>532800</v>
      </c>
      <c r="J842" s="13">
        <v>0</v>
      </c>
      <c r="K842" s="13">
        <v>0</v>
      </c>
      <c r="L842" s="13">
        <v>281200</v>
      </c>
      <c r="M842" s="13">
        <v>1018000</v>
      </c>
      <c r="N842" s="13">
        <v>2356400</v>
      </c>
      <c r="O842" s="13">
        <v>3225500</v>
      </c>
      <c r="P842" s="13">
        <v>0</v>
      </c>
      <c r="Q842" s="13">
        <v>-52100</v>
      </c>
      <c r="R842" s="13">
        <v>663200</v>
      </c>
      <c r="S842" s="13">
        <v>6193000</v>
      </c>
      <c r="T842" s="13">
        <v>2560400</v>
      </c>
      <c r="U842" s="13">
        <v>3758300</v>
      </c>
      <c r="V842" s="13">
        <v>0</v>
      </c>
      <c r="W842" s="13">
        <v>-52100</v>
      </c>
      <c r="X842" s="13">
        <v>944400</v>
      </c>
      <c r="Y842" s="13">
        <v>7211000</v>
      </c>
    </row>
    <row r="843" spans="2:25" x14ac:dyDescent="0.25">
      <c r="B843" s="2">
        <v>838</v>
      </c>
      <c r="C843" s="2">
        <v>2012</v>
      </c>
      <c r="D843" s="1">
        <v>32246</v>
      </c>
      <c r="E843" t="s">
        <v>1967</v>
      </c>
      <c r="F843" t="s">
        <v>1344</v>
      </c>
      <c r="G843" s="13">
        <v>3121160900</v>
      </c>
      <c r="H843" s="13">
        <v>8133300</v>
      </c>
      <c r="I843" s="13">
        <v>26536400</v>
      </c>
      <c r="J843" s="13">
        <v>45000</v>
      </c>
      <c r="K843" s="13">
        <v>0</v>
      </c>
      <c r="L843" s="13">
        <v>5438200</v>
      </c>
      <c r="M843" s="13">
        <v>40152900</v>
      </c>
      <c r="N843" s="13">
        <v>78267600</v>
      </c>
      <c r="O843" s="13">
        <v>37622300</v>
      </c>
      <c r="P843" s="13">
        <v>2394000</v>
      </c>
      <c r="Q843" s="13">
        <v>0</v>
      </c>
      <c r="R843" s="13">
        <v>42343000</v>
      </c>
      <c r="S843" s="13">
        <v>160626900</v>
      </c>
      <c r="T843" s="13">
        <v>86400900</v>
      </c>
      <c r="U843" s="13">
        <v>64158700</v>
      </c>
      <c r="V843" s="13">
        <v>2439000</v>
      </c>
      <c r="W843" s="13">
        <v>0</v>
      </c>
      <c r="X843" s="13">
        <v>47781200</v>
      </c>
      <c r="Y843" s="13">
        <v>200779800</v>
      </c>
    </row>
    <row r="844" spans="2:25" x14ac:dyDescent="0.25">
      <c r="B844" s="2">
        <v>839</v>
      </c>
      <c r="C844" s="2">
        <v>2012</v>
      </c>
      <c r="D844" s="1">
        <v>32265</v>
      </c>
      <c r="E844" t="s">
        <v>1963</v>
      </c>
      <c r="F844" t="s">
        <v>1344</v>
      </c>
      <c r="G844" s="13">
        <v>1603962200</v>
      </c>
      <c r="H844" s="13">
        <v>427400</v>
      </c>
      <c r="I844" s="13">
        <v>1938200</v>
      </c>
      <c r="J844" s="13">
        <v>0</v>
      </c>
      <c r="K844" s="13">
        <v>0</v>
      </c>
      <c r="L844" s="13">
        <v>577400</v>
      </c>
      <c r="M844" s="13">
        <v>2943000</v>
      </c>
      <c r="N844" s="13">
        <v>29465100</v>
      </c>
      <c r="O844" s="13">
        <v>6645000</v>
      </c>
      <c r="P844" s="13">
        <v>0</v>
      </c>
      <c r="Q844" s="13">
        <v>0</v>
      </c>
      <c r="R844" s="13">
        <v>7940700</v>
      </c>
      <c r="S844" s="13">
        <v>44050800</v>
      </c>
      <c r="T844" s="13">
        <v>29892500</v>
      </c>
      <c r="U844" s="13">
        <v>8583200</v>
      </c>
      <c r="V844" s="13">
        <v>0</v>
      </c>
      <c r="W844" s="13">
        <v>0</v>
      </c>
      <c r="X844" s="13">
        <v>8518100</v>
      </c>
      <c r="Y844" s="13">
        <v>46993800</v>
      </c>
    </row>
    <row r="845" spans="2:25" x14ac:dyDescent="0.25">
      <c r="B845" s="2">
        <v>840</v>
      </c>
      <c r="C845" s="2">
        <v>2012</v>
      </c>
      <c r="D845" s="1">
        <v>33002</v>
      </c>
      <c r="E845" t="s">
        <v>1968</v>
      </c>
      <c r="F845" t="s">
        <v>1325</v>
      </c>
      <c r="G845" s="13">
        <v>45646500</v>
      </c>
      <c r="H845" s="13">
        <v>0</v>
      </c>
      <c r="I845" s="13">
        <v>0</v>
      </c>
      <c r="J845" s="13">
        <v>0</v>
      </c>
      <c r="K845" s="13">
        <v>0</v>
      </c>
      <c r="L845" s="13">
        <v>0</v>
      </c>
      <c r="M845" s="13">
        <v>0</v>
      </c>
      <c r="N845" s="13">
        <v>83300</v>
      </c>
      <c r="O845" s="13">
        <v>146300</v>
      </c>
      <c r="P845" s="13">
        <v>500</v>
      </c>
      <c r="Q845" s="13">
        <v>0</v>
      </c>
      <c r="R845" s="13">
        <v>19700</v>
      </c>
      <c r="S845" s="13">
        <v>249800</v>
      </c>
      <c r="T845" s="13">
        <v>83300</v>
      </c>
      <c r="U845" s="13">
        <v>146300</v>
      </c>
      <c r="V845" s="13">
        <v>500</v>
      </c>
      <c r="W845" s="13">
        <v>0</v>
      </c>
      <c r="X845" s="13">
        <v>19700</v>
      </c>
      <c r="Y845" s="13">
        <v>249800</v>
      </c>
    </row>
    <row r="846" spans="2:25" x14ac:dyDescent="0.25">
      <c r="B846" s="2">
        <v>841</v>
      </c>
      <c r="C846" s="2">
        <v>2012</v>
      </c>
      <c r="D846" s="1">
        <v>33004</v>
      </c>
      <c r="E846" t="s">
        <v>1969</v>
      </c>
      <c r="F846" t="s">
        <v>1325</v>
      </c>
      <c r="G846" s="13">
        <v>50621200</v>
      </c>
      <c r="H846" s="13">
        <v>100</v>
      </c>
      <c r="I846" s="13">
        <v>37000</v>
      </c>
      <c r="J846" s="13">
        <v>0</v>
      </c>
      <c r="K846" s="13">
        <v>0</v>
      </c>
      <c r="L846" s="13">
        <v>200</v>
      </c>
      <c r="M846" s="13">
        <v>37300</v>
      </c>
      <c r="N846" s="13">
        <v>31600</v>
      </c>
      <c r="O846" s="13">
        <v>78800</v>
      </c>
      <c r="P846" s="13">
        <v>0</v>
      </c>
      <c r="Q846" s="13">
        <v>0</v>
      </c>
      <c r="R846" s="13">
        <v>548300</v>
      </c>
      <c r="S846" s="13">
        <v>658700</v>
      </c>
      <c r="T846" s="13">
        <v>31700</v>
      </c>
      <c r="U846" s="13">
        <v>115800</v>
      </c>
      <c r="V846" s="13">
        <v>0</v>
      </c>
      <c r="W846" s="13">
        <v>0</v>
      </c>
      <c r="X846" s="13">
        <v>548500</v>
      </c>
      <c r="Y846" s="13">
        <v>696000</v>
      </c>
    </row>
    <row r="847" spans="2:25" x14ac:dyDescent="0.25">
      <c r="B847" s="2">
        <v>842</v>
      </c>
      <c r="C847" s="2">
        <v>2012</v>
      </c>
      <c r="D847" s="1">
        <v>33006</v>
      </c>
      <c r="E847" t="s">
        <v>1970</v>
      </c>
      <c r="F847" t="s">
        <v>1325</v>
      </c>
      <c r="G847" s="13">
        <v>35185100</v>
      </c>
      <c r="H847" s="13">
        <v>100</v>
      </c>
      <c r="I847" s="13">
        <v>8100</v>
      </c>
      <c r="J847" s="13">
        <v>0</v>
      </c>
      <c r="K847" s="13">
        <v>0</v>
      </c>
      <c r="L847" s="13">
        <v>48900</v>
      </c>
      <c r="M847" s="13">
        <v>57100</v>
      </c>
      <c r="N847" s="13">
        <v>9200</v>
      </c>
      <c r="O847" s="13">
        <v>54000</v>
      </c>
      <c r="P847" s="13">
        <v>0</v>
      </c>
      <c r="Q847" s="13">
        <v>-100</v>
      </c>
      <c r="R847" s="13">
        <v>120200</v>
      </c>
      <c r="S847" s="13">
        <v>183300</v>
      </c>
      <c r="T847" s="13">
        <v>9300</v>
      </c>
      <c r="U847" s="13">
        <v>62100</v>
      </c>
      <c r="V847" s="13">
        <v>0</v>
      </c>
      <c r="W847" s="13">
        <v>-100</v>
      </c>
      <c r="X847" s="13">
        <v>169100</v>
      </c>
      <c r="Y847" s="13">
        <v>240400</v>
      </c>
    </row>
    <row r="848" spans="2:25" x14ac:dyDescent="0.25">
      <c r="B848" s="2">
        <v>843</v>
      </c>
      <c r="C848" s="2">
        <v>2012</v>
      </c>
      <c r="D848" s="1">
        <v>33008</v>
      </c>
      <c r="E848" t="s">
        <v>1971</v>
      </c>
      <c r="F848" t="s">
        <v>1325</v>
      </c>
      <c r="G848" s="13">
        <v>25836700</v>
      </c>
      <c r="H848" s="13">
        <v>0</v>
      </c>
      <c r="I848" s="13">
        <v>0</v>
      </c>
      <c r="J848" s="13">
        <v>0</v>
      </c>
      <c r="K848" s="13">
        <v>0</v>
      </c>
      <c r="L848" s="13">
        <v>0</v>
      </c>
      <c r="M848" s="13">
        <v>0</v>
      </c>
      <c r="N848" s="13">
        <v>0</v>
      </c>
      <c r="O848" s="13">
        <v>22900</v>
      </c>
      <c r="P848" s="13">
        <v>0</v>
      </c>
      <c r="Q848" s="13">
        <v>0</v>
      </c>
      <c r="R848" s="13">
        <v>7500</v>
      </c>
      <c r="S848" s="13">
        <v>30400</v>
      </c>
      <c r="T848" s="13">
        <v>0</v>
      </c>
      <c r="U848" s="13">
        <v>22900</v>
      </c>
      <c r="V848" s="13">
        <v>0</v>
      </c>
      <c r="W848" s="13">
        <v>0</v>
      </c>
      <c r="X848" s="13">
        <v>7500</v>
      </c>
      <c r="Y848" s="13">
        <v>30400</v>
      </c>
    </row>
    <row r="849" spans="2:25" x14ac:dyDescent="0.25">
      <c r="B849" s="2">
        <v>844</v>
      </c>
      <c r="C849" s="2">
        <v>2012</v>
      </c>
      <c r="D849" s="1">
        <v>33010</v>
      </c>
      <c r="E849" t="s">
        <v>1972</v>
      </c>
      <c r="F849" t="s">
        <v>1325</v>
      </c>
      <c r="G849" s="13">
        <v>68612000</v>
      </c>
      <c r="H849" s="13">
        <v>600</v>
      </c>
      <c r="I849" s="13">
        <v>87800</v>
      </c>
      <c r="J849" s="13">
        <v>0</v>
      </c>
      <c r="K849" s="13">
        <v>0</v>
      </c>
      <c r="L849" s="13">
        <v>800</v>
      </c>
      <c r="M849" s="13">
        <v>89200</v>
      </c>
      <c r="N849" s="13">
        <v>68800</v>
      </c>
      <c r="O849" s="13">
        <v>767800</v>
      </c>
      <c r="P849" s="13">
        <v>0</v>
      </c>
      <c r="Q849" s="13">
        <v>8900</v>
      </c>
      <c r="R849" s="13">
        <v>77800</v>
      </c>
      <c r="S849" s="13">
        <v>923300</v>
      </c>
      <c r="T849" s="13">
        <v>69400</v>
      </c>
      <c r="U849" s="13">
        <v>855600</v>
      </c>
      <c r="V849" s="13">
        <v>0</v>
      </c>
      <c r="W849" s="13">
        <v>8900</v>
      </c>
      <c r="X849" s="13">
        <v>78600</v>
      </c>
      <c r="Y849" s="13">
        <v>1012500</v>
      </c>
    </row>
    <row r="850" spans="2:25" x14ac:dyDescent="0.25">
      <c r="B850" s="2">
        <v>845</v>
      </c>
      <c r="C850" s="2">
        <v>2012</v>
      </c>
      <c r="D850" s="1">
        <v>33012</v>
      </c>
      <c r="E850" t="s">
        <v>1973</v>
      </c>
      <c r="F850" t="s">
        <v>1325</v>
      </c>
      <c r="G850" s="13">
        <v>35142300</v>
      </c>
      <c r="H850" s="13">
        <v>0</v>
      </c>
      <c r="I850" s="13">
        <v>0</v>
      </c>
      <c r="J850" s="13">
        <v>0</v>
      </c>
      <c r="K850" s="13">
        <v>0</v>
      </c>
      <c r="L850" s="13">
        <v>0</v>
      </c>
      <c r="M850" s="13">
        <v>0</v>
      </c>
      <c r="N850" s="13">
        <v>22100</v>
      </c>
      <c r="O850" s="13">
        <v>80400</v>
      </c>
      <c r="P850" s="13">
        <v>0</v>
      </c>
      <c r="Q850" s="13">
        <v>0</v>
      </c>
      <c r="R850" s="13">
        <v>25000</v>
      </c>
      <c r="S850" s="13">
        <v>127500</v>
      </c>
      <c r="T850" s="13">
        <v>22100</v>
      </c>
      <c r="U850" s="13">
        <v>80400</v>
      </c>
      <c r="V850" s="13">
        <v>0</v>
      </c>
      <c r="W850" s="13">
        <v>0</v>
      </c>
      <c r="X850" s="13">
        <v>25000</v>
      </c>
      <c r="Y850" s="13">
        <v>127500</v>
      </c>
    </row>
    <row r="851" spans="2:25" x14ac:dyDescent="0.25">
      <c r="B851" s="2">
        <v>846</v>
      </c>
      <c r="C851" s="2">
        <v>2012</v>
      </c>
      <c r="D851" s="1">
        <v>33014</v>
      </c>
      <c r="E851" t="s">
        <v>1974</v>
      </c>
      <c r="F851" t="s">
        <v>1325</v>
      </c>
      <c r="G851" s="13">
        <v>28328700</v>
      </c>
      <c r="H851" s="13">
        <v>3000</v>
      </c>
      <c r="I851" s="13">
        <v>70300</v>
      </c>
      <c r="J851" s="13">
        <v>0</v>
      </c>
      <c r="K851" s="13">
        <v>0</v>
      </c>
      <c r="L851" s="13">
        <v>9400</v>
      </c>
      <c r="M851" s="13">
        <v>82700</v>
      </c>
      <c r="N851" s="13">
        <v>10800</v>
      </c>
      <c r="O851" s="13">
        <v>38500</v>
      </c>
      <c r="P851" s="13">
        <v>0</v>
      </c>
      <c r="Q851" s="13">
        <v>0</v>
      </c>
      <c r="R851" s="13">
        <v>54200</v>
      </c>
      <c r="S851" s="13">
        <v>103500</v>
      </c>
      <c r="T851" s="13">
        <v>13800</v>
      </c>
      <c r="U851" s="13">
        <v>108800</v>
      </c>
      <c r="V851" s="13">
        <v>0</v>
      </c>
      <c r="W851" s="13">
        <v>0</v>
      </c>
      <c r="X851" s="13">
        <v>63600</v>
      </c>
      <c r="Y851" s="13">
        <v>186200</v>
      </c>
    </row>
    <row r="852" spans="2:25" x14ac:dyDescent="0.25">
      <c r="B852" s="2">
        <v>847</v>
      </c>
      <c r="C852" s="2">
        <v>2012</v>
      </c>
      <c r="D852" s="1">
        <v>33016</v>
      </c>
      <c r="E852" t="s">
        <v>1975</v>
      </c>
      <c r="F852" t="s">
        <v>1325</v>
      </c>
      <c r="G852" s="13">
        <v>41863900</v>
      </c>
      <c r="H852" s="13">
        <v>1800</v>
      </c>
      <c r="I852" s="13">
        <v>25400</v>
      </c>
      <c r="J852" s="13">
        <v>0</v>
      </c>
      <c r="K852" s="13">
        <v>0</v>
      </c>
      <c r="L852" s="13">
        <v>78400</v>
      </c>
      <c r="M852" s="13">
        <v>105600</v>
      </c>
      <c r="N852" s="13">
        <v>5700</v>
      </c>
      <c r="O852" s="13">
        <v>270800</v>
      </c>
      <c r="P852" s="13">
        <v>0</v>
      </c>
      <c r="Q852" s="13">
        <v>0</v>
      </c>
      <c r="R852" s="13">
        <v>49500</v>
      </c>
      <c r="S852" s="13">
        <v>326000</v>
      </c>
      <c r="T852" s="13">
        <v>7500</v>
      </c>
      <c r="U852" s="13">
        <v>296200</v>
      </c>
      <c r="V852" s="13">
        <v>0</v>
      </c>
      <c r="W852" s="13">
        <v>0</v>
      </c>
      <c r="X852" s="13">
        <v>127900</v>
      </c>
      <c r="Y852" s="13">
        <v>431600</v>
      </c>
    </row>
    <row r="853" spans="2:25" x14ac:dyDescent="0.25">
      <c r="B853" s="2">
        <v>848</v>
      </c>
      <c r="C853" s="2">
        <v>2012</v>
      </c>
      <c r="D853" s="1">
        <v>33018</v>
      </c>
      <c r="E853" t="s">
        <v>1976</v>
      </c>
      <c r="F853" t="s">
        <v>1325</v>
      </c>
      <c r="G853" s="13">
        <v>31830600</v>
      </c>
      <c r="H853" s="13">
        <v>0</v>
      </c>
      <c r="I853" s="13">
        <v>0</v>
      </c>
      <c r="J853" s="13">
        <v>0</v>
      </c>
      <c r="K853" s="13">
        <v>0</v>
      </c>
      <c r="L853" s="13">
        <v>0</v>
      </c>
      <c r="M853" s="13">
        <v>0</v>
      </c>
      <c r="N853" s="13">
        <v>0</v>
      </c>
      <c r="O853" s="13">
        <v>7800</v>
      </c>
      <c r="P853" s="13">
        <v>0</v>
      </c>
      <c r="Q853" s="13">
        <v>0</v>
      </c>
      <c r="R853" s="13">
        <v>14900</v>
      </c>
      <c r="S853" s="13">
        <v>22700</v>
      </c>
      <c r="T853" s="13">
        <v>0</v>
      </c>
      <c r="U853" s="13">
        <v>7800</v>
      </c>
      <c r="V853" s="13">
        <v>0</v>
      </c>
      <c r="W853" s="13">
        <v>0</v>
      </c>
      <c r="X853" s="13">
        <v>14900</v>
      </c>
      <c r="Y853" s="13">
        <v>22700</v>
      </c>
    </row>
    <row r="854" spans="2:25" x14ac:dyDescent="0.25">
      <c r="B854" s="2">
        <v>849</v>
      </c>
      <c r="C854" s="2">
        <v>2012</v>
      </c>
      <c r="D854" s="1">
        <v>33020</v>
      </c>
      <c r="E854" t="s">
        <v>1977</v>
      </c>
      <c r="F854" t="s">
        <v>1325</v>
      </c>
      <c r="G854" s="13">
        <v>19486600</v>
      </c>
      <c r="H854" s="13">
        <v>0</v>
      </c>
      <c r="I854" s="13">
        <v>0</v>
      </c>
      <c r="J854" s="13">
        <v>0</v>
      </c>
      <c r="K854" s="13">
        <v>0</v>
      </c>
      <c r="L854" s="13">
        <v>0</v>
      </c>
      <c r="M854" s="13">
        <v>0</v>
      </c>
      <c r="N854" s="13">
        <v>0</v>
      </c>
      <c r="O854" s="13">
        <v>100</v>
      </c>
      <c r="P854" s="13">
        <v>0</v>
      </c>
      <c r="Q854" s="13">
        <v>0</v>
      </c>
      <c r="R854" s="13">
        <v>4400</v>
      </c>
      <c r="S854" s="13">
        <v>4500</v>
      </c>
      <c r="T854" s="13">
        <v>0</v>
      </c>
      <c r="U854" s="13">
        <v>100</v>
      </c>
      <c r="V854" s="13">
        <v>0</v>
      </c>
      <c r="W854" s="13">
        <v>0</v>
      </c>
      <c r="X854" s="13">
        <v>4400</v>
      </c>
      <c r="Y854" s="13">
        <v>4500</v>
      </c>
    </row>
    <row r="855" spans="2:25" x14ac:dyDescent="0.25">
      <c r="B855" s="2">
        <v>850</v>
      </c>
      <c r="C855" s="2">
        <v>2012</v>
      </c>
      <c r="D855" s="1">
        <v>33022</v>
      </c>
      <c r="E855" t="s">
        <v>1841</v>
      </c>
      <c r="F855" t="s">
        <v>1325</v>
      </c>
      <c r="G855" s="13">
        <v>12055100</v>
      </c>
      <c r="H855" s="13">
        <v>0</v>
      </c>
      <c r="I855" s="13">
        <v>0</v>
      </c>
      <c r="J855" s="13">
        <v>0</v>
      </c>
      <c r="K855" s="13">
        <v>0</v>
      </c>
      <c r="L855" s="13">
        <v>0</v>
      </c>
      <c r="M855" s="13">
        <v>0</v>
      </c>
      <c r="N855" s="13">
        <v>200</v>
      </c>
      <c r="O855" s="13">
        <v>0</v>
      </c>
      <c r="P855" s="13">
        <v>0</v>
      </c>
      <c r="Q855" s="13">
        <v>0</v>
      </c>
      <c r="R855" s="13">
        <v>3800</v>
      </c>
      <c r="S855" s="13">
        <v>4000</v>
      </c>
      <c r="T855" s="13">
        <v>200</v>
      </c>
      <c r="U855" s="13">
        <v>0</v>
      </c>
      <c r="V855" s="13">
        <v>0</v>
      </c>
      <c r="W855" s="13">
        <v>0</v>
      </c>
      <c r="X855" s="13">
        <v>3800</v>
      </c>
      <c r="Y855" s="13">
        <v>4000</v>
      </c>
    </row>
    <row r="856" spans="2:25" x14ac:dyDescent="0.25">
      <c r="B856" s="2">
        <v>851</v>
      </c>
      <c r="C856" s="2">
        <v>2012</v>
      </c>
      <c r="D856" s="1">
        <v>33024</v>
      </c>
      <c r="E856" t="s">
        <v>1978</v>
      </c>
      <c r="F856" t="s">
        <v>1325</v>
      </c>
      <c r="G856" s="13">
        <v>26776000</v>
      </c>
      <c r="H856" s="13">
        <v>100</v>
      </c>
      <c r="I856" s="13">
        <v>3000</v>
      </c>
      <c r="J856" s="13">
        <v>0</v>
      </c>
      <c r="K856" s="13">
        <v>0</v>
      </c>
      <c r="L856" s="13">
        <v>0</v>
      </c>
      <c r="M856" s="13">
        <v>3100</v>
      </c>
      <c r="N856" s="13">
        <v>28500</v>
      </c>
      <c r="O856" s="13">
        <v>500</v>
      </c>
      <c r="P856" s="13">
        <v>0</v>
      </c>
      <c r="Q856" s="13">
        <v>0</v>
      </c>
      <c r="R856" s="13">
        <v>0</v>
      </c>
      <c r="S856" s="13">
        <v>29000</v>
      </c>
      <c r="T856" s="13">
        <v>28600</v>
      </c>
      <c r="U856" s="13">
        <v>3500</v>
      </c>
      <c r="V856" s="13">
        <v>0</v>
      </c>
      <c r="W856" s="13">
        <v>0</v>
      </c>
      <c r="X856" s="13">
        <v>0</v>
      </c>
      <c r="Y856" s="13">
        <v>32100</v>
      </c>
    </row>
    <row r="857" spans="2:25" x14ac:dyDescent="0.25">
      <c r="B857" s="2">
        <v>852</v>
      </c>
      <c r="C857" s="2">
        <v>2012</v>
      </c>
      <c r="D857" s="1">
        <v>33026</v>
      </c>
      <c r="E857" t="s">
        <v>1740</v>
      </c>
      <c r="F857" t="s">
        <v>1325</v>
      </c>
      <c r="G857" s="13">
        <v>34577200</v>
      </c>
      <c r="H857" s="13">
        <v>0</v>
      </c>
      <c r="I857" s="13">
        <v>0</v>
      </c>
      <c r="J857" s="13">
        <v>0</v>
      </c>
      <c r="K857" s="13">
        <v>0</v>
      </c>
      <c r="L857" s="13">
        <v>0</v>
      </c>
      <c r="M857" s="13">
        <v>0</v>
      </c>
      <c r="N857" s="13">
        <v>13700</v>
      </c>
      <c r="O857" s="13">
        <v>2100</v>
      </c>
      <c r="P857" s="13">
        <v>0</v>
      </c>
      <c r="Q857" s="13">
        <v>0</v>
      </c>
      <c r="R857" s="13">
        <v>196500</v>
      </c>
      <c r="S857" s="13">
        <v>212300</v>
      </c>
      <c r="T857" s="13">
        <v>13700</v>
      </c>
      <c r="U857" s="13">
        <v>2100</v>
      </c>
      <c r="V857" s="13">
        <v>0</v>
      </c>
      <c r="W857" s="13">
        <v>0</v>
      </c>
      <c r="X857" s="13">
        <v>196500</v>
      </c>
      <c r="Y857" s="13">
        <v>212300</v>
      </c>
    </row>
    <row r="858" spans="2:25" x14ac:dyDescent="0.25">
      <c r="B858" s="2">
        <v>853</v>
      </c>
      <c r="C858" s="2">
        <v>2012</v>
      </c>
      <c r="D858" s="1">
        <v>33028</v>
      </c>
      <c r="E858" t="s">
        <v>1979</v>
      </c>
      <c r="F858" t="s">
        <v>1325</v>
      </c>
      <c r="G858" s="13">
        <v>40119600</v>
      </c>
      <c r="H858" s="13">
        <v>100</v>
      </c>
      <c r="I858" s="13">
        <v>0</v>
      </c>
      <c r="J858" s="13">
        <v>0</v>
      </c>
      <c r="K858" s="13">
        <v>0</v>
      </c>
      <c r="L858" s="13">
        <v>0</v>
      </c>
      <c r="M858" s="13">
        <v>100</v>
      </c>
      <c r="N858" s="13">
        <v>27200</v>
      </c>
      <c r="O858" s="13">
        <v>438200</v>
      </c>
      <c r="P858" s="13">
        <v>0</v>
      </c>
      <c r="Q858" s="13">
        <v>5000</v>
      </c>
      <c r="R858" s="13">
        <v>46500</v>
      </c>
      <c r="S858" s="13">
        <v>516900</v>
      </c>
      <c r="T858" s="13">
        <v>27300</v>
      </c>
      <c r="U858" s="13">
        <v>438200</v>
      </c>
      <c r="V858" s="13">
        <v>0</v>
      </c>
      <c r="W858" s="13">
        <v>5000</v>
      </c>
      <c r="X858" s="13">
        <v>46500</v>
      </c>
      <c r="Y858" s="13">
        <v>517000</v>
      </c>
    </row>
    <row r="859" spans="2:25" x14ac:dyDescent="0.25">
      <c r="B859" s="2">
        <v>854</v>
      </c>
      <c r="C859" s="2">
        <v>2012</v>
      </c>
      <c r="D859" s="1">
        <v>33030</v>
      </c>
      <c r="E859" t="s">
        <v>1980</v>
      </c>
      <c r="F859" t="s">
        <v>1325</v>
      </c>
      <c r="G859" s="13">
        <v>33325000</v>
      </c>
      <c r="H859" s="13">
        <v>25100</v>
      </c>
      <c r="I859" s="13">
        <v>122100</v>
      </c>
      <c r="J859" s="13">
        <v>0</v>
      </c>
      <c r="K859" s="13">
        <v>0</v>
      </c>
      <c r="L859" s="13">
        <v>9800</v>
      </c>
      <c r="M859" s="13">
        <v>157000</v>
      </c>
      <c r="N859" s="13">
        <v>8800</v>
      </c>
      <c r="O859" s="13">
        <v>92400</v>
      </c>
      <c r="P859" s="13">
        <v>0</v>
      </c>
      <c r="Q859" s="13">
        <v>0</v>
      </c>
      <c r="R859" s="13">
        <v>246300</v>
      </c>
      <c r="S859" s="13">
        <v>347500</v>
      </c>
      <c r="T859" s="13">
        <v>33900</v>
      </c>
      <c r="U859" s="13">
        <v>214500</v>
      </c>
      <c r="V859" s="13">
        <v>0</v>
      </c>
      <c r="W859" s="13">
        <v>0</v>
      </c>
      <c r="X859" s="13">
        <v>256100</v>
      </c>
      <c r="Y859" s="13">
        <v>504500</v>
      </c>
    </row>
    <row r="860" spans="2:25" x14ac:dyDescent="0.25">
      <c r="B860" s="2">
        <v>855</v>
      </c>
      <c r="C860" s="2">
        <v>2012</v>
      </c>
      <c r="D860" s="1">
        <v>33032</v>
      </c>
      <c r="E860" t="s">
        <v>1981</v>
      </c>
      <c r="F860" t="s">
        <v>1325</v>
      </c>
      <c r="G860" s="13">
        <v>10111300</v>
      </c>
      <c r="H860" s="13">
        <v>0</v>
      </c>
      <c r="I860" s="13">
        <v>0</v>
      </c>
      <c r="J860" s="13">
        <v>0</v>
      </c>
      <c r="K860" s="13">
        <v>0</v>
      </c>
      <c r="L860" s="13">
        <v>0</v>
      </c>
      <c r="M860" s="13">
        <v>0</v>
      </c>
      <c r="N860" s="13">
        <v>2600</v>
      </c>
      <c r="O860" s="13">
        <v>8100</v>
      </c>
      <c r="P860" s="13">
        <v>0</v>
      </c>
      <c r="Q860" s="13">
        <v>5000</v>
      </c>
      <c r="R860" s="13">
        <v>38400</v>
      </c>
      <c r="S860" s="13">
        <v>54100</v>
      </c>
      <c r="T860" s="13">
        <v>2600</v>
      </c>
      <c r="U860" s="13">
        <v>8100</v>
      </c>
      <c r="V860" s="13">
        <v>0</v>
      </c>
      <c r="W860" s="13">
        <v>5000</v>
      </c>
      <c r="X860" s="13">
        <v>38400</v>
      </c>
      <c r="Y860" s="13">
        <v>54100</v>
      </c>
    </row>
    <row r="861" spans="2:25" x14ac:dyDescent="0.25">
      <c r="B861" s="2">
        <v>856</v>
      </c>
      <c r="C861" s="2">
        <v>2012</v>
      </c>
      <c r="D861" s="1">
        <v>33034</v>
      </c>
      <c r="E861" t="s">
        <v>1982</v>
      </c>
      <c r="F861" t="s">
        <v>1325</v>
      </c>
      <c r="G861" s="13">
        <v>59662100</v>
      </c>
      <c r="H861" s="13">
        <v>0</v>
      </c>
      <c r="I861" s="13">
        <v>0</v>
      </c>
      <c r="J861" s="13">
        <v>0</v>
      </c>
      <c r="K861" s="13">
        <v>0</v>
      </c>
      <c r="L861" s="13">
        <v>0</v>
      </c>
      <c r="M861" s="13">
        <v>0</v>
      </c>
      <c r="N861" s="13">
        <v>36300</v>
      </c>
      <c r="O861" s="13">
        <v>27500</v>
      </c>
      <c r="P861" s="13">
        <v>0</v>
      </c>
      <c r="Q861" s="13">
        <v>-24100</v>
      </c>
      <c r="R861" s="13">
        <v>126400</v>
      </c>
      <c r="S861" s="13">
        <v>166100</v>
      </c>
      <c r="T861" s="13">
        <v>36300</v>
      </c>
      <c r="U861" s="13">
        <v>27500</v>
      </c>
      <c r="V861" s="13">
        <v>0</v>
      </c>
      <c r="W861" s="13">
        <v>-24100</v>
      </c>
      <c r="X861" s="13">
        <v>126400</v>
      </c>
      <c r="Y861" s="13">
        <v>166100</v>
      </c>
    </row>
    <row r="862" spans="2:25" x14ac:dyDescent="0.25">
      <c r="B862" s="2">
        <v>857</v>
      </c>
      <c r="C862" s="2">
        <v>2012</v>
      </c>
      <c r="D862" s="1">
        <v>33036</v>
      </c>
      <c r="E862" t="s">
        <v>1983</v>
      </c>
      <c r="F862" t="s">
        <v>1325</v>
      </c>
      <c r="G862" s="13">
        <v>65213900</v>
      </c>
      <c r="H862" s="13">
        <v>500</v>
      </c>
      <c r="I862" s="13">
        <v>148500</v>
      </c>
      <c r="J862" s="13">
        <v>0</v>
      </c>
      <c r="K862" s="13">
        <v>0</v>
      </c>
      <c r="L862" s="13">
        <v>200</v>
      </c>
      <c r="M862" s="13">
        <v>149200</v>
      </c>
      <c r="N862" s="13">
        <v>180200</v>
      </c>
      <c r="O862" s="13">
        <v>191300</v>
      </c>
      <c r="P862" s="13">
        <v>0</v>
      </c>
      <c r="Q862" s="13">
        <v>0</v>
      </c>
      <c r="R862" s="13">
        <v>123900</v>
      </c>
      <c r="S862" s="13">
        <v>495400</v>
      </c>
      <c r="T862" s="13">
        <v>180700</v>
      </c>
      <c r="U862" s="13">
        <v>339800</v>
      </c>
      <c r="V862" s="13">
        <v>0</v>
      </c>
      <c r="W862" s="13">
        <v>0</v>
      </c>
      <c r="X862" s="13">
        <v>124100</v>
      </c>
      <c r="Y862" s="13">
        <v>644600</v>
      </c>
    </row>
    <row r="863" spans="2:25" x14ac:dyDescent="0.25">
      <c r="B863" s="2">
        <v>858</v>
      </c>
      <c r="C863" s="2">
        <v>2012</v>
      </c>
      <c r="D863" s="1">
        <v>33101</v>
      </c>
      <c r="E863" t="s">
        <v>1968</v>
      </c>
      <c r="F863" t="s">
        <v>1343</v>
      </c>
      <c r="G863" s="13">
        <v>33922600</v>
      </c>
      <c r="H863" s="13">
        <v>74400</v>
      </c>
      <c r="I863" s="13">
        <v>118800</v>
      </c>
      <c r="J863" s="13">
        <v>0</v>
      </c>
      <c r="K863" s="13">
        <v>0</v>
      </c>
      <c r="L863" s="13">
        <v>2300</v>
      </c>
      <c r="M863" s="13">
        <v>195500</v>
      </c>
      <c r="N863" s="13">
        <v>385300</v>
      </c>
      <c r="O863" s="13">
        <v>208900</v>
      </c>
      <c r="P863" s="13">
        <v>0</v>
      </c>
      <c r="Q863" s="13">
        <v>0</v>
      </c>
      <c r="R863" s="13">
        <v>0</v>
      </c>
      <c r="S863" s="13">
        <v>594200</v>
      </c>
      <c r="T863" s="13">
        <v>459700</v>
      </c>
      <c r="U863" s="13">
        <v>327700</v>
      </c>
      <c r="V863" s="13">
        <v>0</v>
      </c>
      <c r="W863" s="13">
        <v>0</v>
      </c>
      <c r="X863" s="13">
        <v>2300</v>
      </c>
      <c r="Y863" s="13">
        <v>789700</v>
      </c>
    </row>
    <row r="864" spans="2:25" x14ac:dyDescent="0.25">
      <c r="B864" s="2">
        <v>859</v>
      </c>
      <c r="C864" s="2">
        <v>2012</v>
      </c>
      <c r="D864" s="1">
        <v>33106</v>
      </c>
      <c r="E864" t="s">
        <v>1969</v>
      </c>
      <c r="F864" t="s">
        <v>1343</v>
      </c>
      <c r="G864" s="13">
        <v>60984300</v>
      </c>
      <c r="H864" s="13">
        <v>76200</v>
      </c>
      <c r="I864" s="13">
        <v>1317800</v>
      </c>
      <c r="J864" s="13">
        <v>0</v>
      </c>
      <c r="K864" s="13">
        <v>0</v>
      </c>
      <c r="L864" s="13">
        <v>107300</v>
      </c>
      <c r="M864" s="13">
        <v>1501300</v>
      </c>
      <c r="N864" s="13">
        <v>368600</v>
      </c>
      <c r="O864" s="13">
        <v>270500</v>
      </c>
      <c r="P864" s="13">
        <v>0</v>
      </c>
      <c r="Q864" s="13">
        <v>0</v>
      </c>
      <c r="R864" s="13">
        <v>64800</v>
      </c>
      <c r="S864" s="13">
        <v>703900</v>
      </c>
      <c r="T864" s="13">
        <v>444800</v>
      </c>
      <c r="U864" s="13">
        <v>1588300</v>
      </c>
      <c r="V864" s="13">
        <v>0</v>
      </c>
      <c r="W864" s="13">
        <v>0</v>
      </c>
      <c r="X864" s="13">
        <v>172100</v>
      </c>
      <c r="Y864" s="13">
        <v>2205200</v>
      </c>
    </row>
    <row r="865" spans="2:25" x14ac:dyDescent="0.25">
      <c r="B865" s="2">
        <v>860</v>
      </c>
      <c r="C865" s="2">
        <v>2012</v>
      </c>
      <c r="D865" s="1">
        <v>33107</v>
      </c>
      <c r="E865" t="s">
        <v>1970</v>
      </c>
      <c r="F865" t="s">
        <v>1343</v>
      </c>
      <c r="G865" s="13">
        <v>36988000</v>
      </c>
      <c r="H865" s="13">
        <v>0</v>
      </c>
      <c r="I865" s="13">
        <v>0</v>
      </c>
      <c r="J865" s="13">
        <v>0</v>
      </c>
      <c r="K865" s="13">
        <v>0</v>
      </c>
      <c r="L865" s="13">
        <v>0</v>
      </c>
      <c r="M865" s="13">
        <v>0</v>
      </c>
      <c r="N865" s="13">
        <v>177500</v>
      </c>
      <c r="O865" s="13">
        <v>210500</v>
      </c>
      <c r="P865" s="13">
        <v>0</v>
      </c>
      <c r="Q865" s="13">
        <v>-14500</v>
      </c>
      <c r="R865" s="13">
        <v>23300</v>
      </c>
      <c r="S865" s="13">
        <v>396800</v>
      </c>
      <c r="T865" s="13">
        <v>177500</v>
      </c>
      <c r="U865" s="13">
        <v>210500</v>
      </c>
      <c r="V865" s="13">
        <v>0</v>
      </c>
      <c r="W865" s="13">
        <v>-14500</v>
      </c>
      <c r="X865" s="13">
        <v>23300</v>
      </c>
      <c r="Y865" s="13">
        <v>396800</v>
      </c>
    </row>
    <row r="866" spans="2:25" x14ac:dyDescent="0.25">
      <c r="B866" s="2">
        <v>861</v>
      </c>
      <c r="C866" s="2">
        <v>2012</v>
      </c>
      <c r="D866" s="1">
        <v>33108</v>
      </c>
      <c r="E866" t="s">
        <v>1865</v>
      </c>
      <c r="F866" t="s">
        <v>1343</v>
      </c>
      <c r="G866" s="13">
        <v>29007500</v>
      </c>
      <c r="H866" s="13">
        <v>0</v>
      </c>
      <c r="I866" s="13">
        <v>0</v>
      </c>
      <c r="J866" s="13">
        <v>0</v>
      </c>
      <c r="K866" s="13">
        <v>0</v>
      </c>
      <c r="L866" s="13">
        <v>0</v>
      </c>
      <c r="M866" s="13">
        <v>0</v>
      </c>
      <c r="N866" s="13">
        <v>122700</v>
      </c>
      <c r="O866" s="13">
        <v>1018400</v>
      </c>
      <c r="P866" s="13">
        <v>0</v>
      </c>
      <c r="Q866" s="13">
        <v>0</v>
      </c>
      <c r="R866" s="13">
        <v>83400</v>
      </c>
      <c r="S866" s="13">
        <v>1224500</v>
      </c>
      <c r="T866" s="13">
        <v>122700</v>
      </c>
      <c r="U866" s="13">
        <v>1018400</v>
      </c>
      <c r="V866" s="13">
        <v>0</v>
      </c>
      <c r="W866" s="13">
        <v>0</v>
      </c>
      <c r="X866" s="13">
        <v>83400</v>
      </c>
      <c r="Y866" s="13">
        <v>1224500</v>
      </c>
    </row>
    <row r="867" spans="2:25" x14ac:dyDescent="0.25">
      <c r="B867" s="2">
        <v>862</v>
      </c>
      <c r="C867" s="2">
        <v>2012</v>
      </c>
      <c r="D867" s="1">
        <v>33131</v>
      </c>
      <c r="E867" t="s">
        <v>1975</v>
      </c>
      <c r="F867" t="s">
        <v>1343</v>
      </c>
      <c r="G867" s="13">
        <v>7974500</v>
      </c>
      <c r="H867" s="13">
        <v>0</v>
      </c>
      <c r="I867" s="13">
        <v>0</v>
      </c>
      <c r="J867" s="13">
        <v>0</v>
      </c>
      <c r="K867" s="13">
        <v>0</v>
      </c>
      <c r="L867" s="13">
        <v>0</v>
      </c>
      <c r="M867" s="13">
        <v>0</v>
      </c>
      <c r="N867" s="13">
        <v>83800</v>
      </c>
      <c r="O867" s="13">
        <v>9900</v>
      </c>
      <c r="P867" s="13">
        <v>0</v>
      </c>
      <c r="Q867" s="13">
        <v>-200</v>
      </c>
      <c r="R867" s="13">
        <v>3300</v>
      </c>
      <c r="S867" s="13">
        <v>96800</v>
      </c>
      <c r="T867" s="13">
        <v>83800</v>
      </c>
      <c r="U867" s="13">
        <v>9900</v>
      </c>
      <c r="V867" s="13">
        <v>0</v>
      </c>
      <c r="W867" s="13">
        <v>-200</v>
      </c>
      <c r="X867" s="13">
        <v>3300</v>
      </c>
      <c r="Y867" s="13">
        <v>96800</v>
      </c>
    </row>
    <row r="868" spans="2:25" x14ac:dyDescent="0.25">
      <c r="B868" s="2">
        <v>863</v>
      </c>
      <c r="C868" s="2">
        <v>2012</v>
      </c>
      <c r="D868" s="1">
        <v>33136</v>
      </c>
      <c r="E868" t="s">
        <v>1798</v>
      </c>
      <c r="F868" t="s">
        <v>1343</v>
      </c>
      <c r="G868" s="13">
        <v>1090400</v>
      </c>
      <c r="H868" s="13">
        <v>0</v>
      </c>
      <c r="I868" s="13">
        <v>0</v>
      </c>
      <c r="J868" s="13">
        <v>0</v>
      </c>
      <c r="K868" s="13">
        <v>0</v>
      </c>
      <c r="L868" s="13">
        <v>0</v>
      </c>
      <c r="M868" s="13">
        <v>0</v>
      </c>
      <c r="N868" s="13">
        <v>0</v>
      </c>
      <c r="O868" s="13">
        <v>0</v>
      </c>
      <c r="P868" s="13">
        <v>0</v>
      </c>
      <c r="Q868" s="13">
        <v>0</v>
      </c>
      <c r="R868" s="13">
        <v>500</v>
      </c>
      <c r="S868" s="13">
        <v>500</v>
      </c>
      <c r="T868" s="13">
        <v>0</v>
      </c>
      <c r="U868" s="13">
        <v>0</v>
      </c>
      <c r="V868" s="13">
        <v>0</v>
      </c>
      <c r="W868" s="13">
        <v>0</v>
      </c>
      <c r="X868" s="13">
        <v>500</v>
      </c>
      <c r="Y868" s="13">
        <v>500</v>
      </c>
    </row>
    <row r="869" spans="2:25" x14ac:dyDescent="0.25">
      <c r="B869" s="2">
        <v>864</v>
      </c>
      <c r="C869" s="2">
        <v>2012</v>
      </c>
      <c r="D869" s="1">
        <v>33181</v>
      </c>
      <c r="E869" t="s">
        <v>1984</v>
      </c>
      <c r="F869" t="s">
        <v>1343</v>
      </c>
      <c r="G869" s="13">
        <v>17482800</v>
      </c>
      <c r="H869" s="13">
        <v>0</v>
      </c>
      <c r="I869" s="13">
        <v>0</v>
      </c>
      <c r="J869" s="13">
        <v>0</v>
      </c>
      <c r="K869" s="13">
        <v>0</v>
      </c>
      <c r="L869" s="13">
        <v>0</v>
      </c>
      <c r="M869" s="13">
        <v>0</v>
      </c>
      <c r="N869" s="13">
        <v>55600</v>
      </c>
      <c r="O869" s="13">
        <v>269100</v>
      </c>
      <c r="P869" s="13">
        <v>0</v>
      </c>
      <c r="Q869" s="13">
        <v>-900</v>
      </c>
      <c r="R869" s="13">
        <v>55200</v>
      </c>
      <c r="S869" s="13">
        <v>379000</v>
      </c>
      <c r="T869" s="13">
        <v>55600</v>
      </c>
      <c r="U869" s="13">
        <v>269100</v>
      </c>
      <c r="V869" s="13">
        <v>0</v>
      </c>
      <c r="W869" s="13">
        <v>-900</v>
      </c>
      <c r="X869" s="13">
        <v>55200</v>
      </c>
      <c r="Y869" s="13">
        <v>379000</v>
      </c>
    </row>
    <row r="870" spans="2:25" x14ac:dyDescent="0.25">
      <c r="B870" s="2">
        <v>865</v>
      </c>
      <c r="C870" s="2">
        <v>2012</v>
      </c>
      <c r="D870" s="1">
        <v>33211</v>
      </c>
      <c r="E870" t="s">
        <v>1827</v>
      </c>
      <c r="F870" t="s">
        <v>1344</v>
      </c>
      <c r="G870" s="13">
        <v>13196600</v>
      </c>
      <c r="H870" s="13">
        <v>0</v>
      </c>
      <c r="I870" s="13">
        <v>0</v>
      </c>
      <c r="J870" s="13">
        <v>0</v>
      </c>
      <c r="K870" s="13">
        <v>0</v>
      </c>
      <c r="L870" s="13">
        <v>0</v>
      </c>
      <c r="M870" s="13">
        <v>0</v>
      </c>
      <c r="N870" s="13">
        <v>36200</v>
      </c>
      <c r="O870" s="13">
        <v>0</v>
      </c>
      <c r="P870" s="13">
        <v>0</v>
      </c>
      <c r="Q870" s="13">
        <v>-2000</v>
      </c>
      <c r="R870" s="13">
        <v>48300</v>
      </c>
      <c r="S870" s="13">
        <v>82500</v>
      </c>
      <c r="T870" s="13">
        <v>36200</v>
      </c>
      <c r="U870" s="13">
        <v>0</v>
      </c>
      <c r="V870" s="13">
        <v>0</v>
      </c>
      <c r="W870" s="13">
        <v>-2000</v>
      </c>
      <c r="X870" s="13">
        <v>48300</v>
      </c>
      <c r="Y870" s="13">
        <v>82500</v>
      </c>
    </row>
    <row r="871" spans="2:25" x14ac:dyDescent="0.25">
      <c r="B871" s="2">
        <v>866</v>
      </c>
      <c r="C871" s="2">
        <v>2012</v>
      </c>
      <c r="D871" s="1">
        <v>33216</v>
      </c>
      <c r="E871" t="s">
        <v>1972</v>
      </c>
      <c r="F871" t="s">
        <v>1344</v>
      </c>
      <c r="G871" s="13">
        <v>100507200</v>
      </c>
      <c r="H871" s="13">
        <v>193600</v>
      </c>
      <c r="I871" s="13">
        <v>2303100</v>
      </c>
      <c r="J871" s="13">
        <v>0</v>
      </c>
      <c r="K871" s="13">
        <v>0</v>
      </c>
      <c r="L871" s="13">
        <v>68800</v>
      </c>
      <c r="M871" s="13">
        <v>2565500</v>
      </c>
      <c r="N871" s="13">
        <v>2161100</v>
      </c>
      <c r="O871" s="13">
        <v>638700</v>
      </c>
      <c r="P871" s="13">
        <v>0</v>
      </c>
      <c r="Q871" s="13">
        <v>-28500</v>
      </c>
      <c r="R871" s="13">
        <v>523500</v>
      </c>
      <c r="S871" s="13">
        <v>3294800</v>
      </c>
      <c r="T871" s="13">
        <v>2354700</v>
      </c>
      <c r="U871" s="13">
        <v>2941800</v>
      </c>
      <c r="V871" s="13">
        <v>0</v>
      </c>
      <c r="W871" s="13">
        <v>-28500</v>
      </c>
      <c r="X871" s="13">
        <v>592300</v>
      </c>
      <c r="Y871" s="13">
        <v>5860300</v>
      </c>
    </row>
    <row r="872" spans="2:25" x14ac:dyDescent="0.25">
      <c r="B872" s="2">
        <v>867</v>
      </c>
      <c r="C872" s="2">
        <v>2012</v>
      </c>
      <c r="D872" s="1">
        <v>33281</v>
      </c>
      <c r="E872" t="s">
        <v>1979</v>
      </c>
      <c r="F872" t="s">
        <v>1344</v>
      </c>
      <c r="G872" s="13">
        <v>60521300</v>
      </c>
      <c r="H872" s="13">
        <v>103700</v>
      </c>
      <c r="I872" s="13">
        <v>340800</v>
      </c>
      <c r="J872" s="13">
        <v>0</v>
      </c>
      <c r="K872" s="13">
        <v>0</v>
      </c>
      <c r="L872" s="13">
        <v>12400</v>
      </c>
      <c r="M872" s="13">
        <v>456900</v>
      </c>
      <c r="N872" s="13">
        <v>364000</v>
      </c>
      <c r="O872" s="13">
        <v>1400300</v>
      </c>
      <c r="P872" s="13">
        <v>0</v>
      </c>
      <c r="Q872" s="13">
        <v>0</v>
      </c>
      <c r="R872" s="13">
        <v>83100</v>
      </c>
      <c r="S872" s="13">
        <v>1847400</v>
      </c>
      <c r="T872" s="13">
        <v>467700</v>
      </c>
      <c r="U872" s="13">
        <v>1741100</v>
      </c>
      <c r="V872" s="13">
        <v>0</v>
      </c>
      <c r="W872" s="13">
        <v>0</v>
      </c>
      <c r="X872" s="13">
        <v>95500</v>
      </c>
      <c r="Y872" s="13">
        <v>2304300</v>
      </c>
    </row>
    <row r="873" spans="2:25" x14ac:dyDescent="0.25">
      <c r="B873" s="2">
        <v>868</v>
      </c>
      <c r="C873" s="2">
        <v>2012</v>
      </c>
      <c r="D873" s="1">
        <v>34002</v>
      </c>
      <c r="E873" t="s">
        <v>1985</v>
      </c>
      <c r="F873" t="s">
        <v>1325</v>
      </c>
      <c r="G873" s="13">
        <v>38825500</v>
      </c>
      <c r="H873" s="13">
        <v>1300</v>
      </c>
      <c r="I873" s="13">
        <v>500</v>
      </c>
      <c r="J873" s="13">
        <v>0</v>
      </c>
      <c r="K873" s="13">
        <v>0</v>
      </c>
      <c r="L873" s="13">
        <v>200</v>
      </c>
      <c r="M873" s="13">
        <v>2000</v>
      </c>
      <c r="N873" s="13">
        <v>5200</v>
      </c>
      <c r="O873" s="13">
        <v>77000</v>
      </c>
      <c r="P873" s="13">
        <v>0</v>
      </c>
      <c r="Q873" s="13">
        <v>0</v>
      </c>
      <c r="R873" s="13">
        <v>129800</v>
      </c>
      <c r="S873" s="13">
        <v>212000</v>
      </c>
      <c r="T873" s="13">
        <v>6500</v>
      </c>
      <c r="U873" s="13">
        <v>77500</v>
      </c>
      <c r="V873" s="13">
        <v>0</v>
      </c>
      <c r="W873" s="13">
        <v>0</v>
      </c>
      <c r="X873" s="13">
        <v>130000</v>
      </c>
      <c r="Y873" s="13">
        <v>214000</v>
      </c>
    </row>
    <row r="874" spans="2:25" x14ac:dyDescent="0.25">
      <c r="B874" s="2">
        <v>869</v>
      </c>
      <c r="C874" s="2">
        <v>2012</v>
      </c>
      <c r="D874" s="1">
        <v>34004</v>
      </c>
      <c r="E874" t="s">
        <v>1986</v>
      </c>
      <c r="F874" t="s">
        <v>1325</v>
      </c>
      <c r="G874" s="13">
        <v>80717900</v>
      </c>
      <c r="H874" s="13">
        <v>0</v>
      </c>
      <c r="I874" s="13">
        <v>0</v>
      </c>
      <c r="J874" s="13">
        <v>0</v>
      </c>
      <c r="K874" s="13">
        <v>0</v>
      </c>
      <c r="L874" s="13">
        <v>0</v>
      </c>
      <c r="M874" s="13">
        <v>0</v>
      </c>
      <c r="N874" s="13">
        <v>57600</v>
      </c>
      <c r="O874" s="13">
        <v>28300</v>
      </c>
      <c r="P874" s="13">
        <v>700</v>
      </c>
      <c r="Q874" s="13">
        <v>0</v>
      </c>
      <c r="R874" s="13">
        <v>896400</v>
      </c>
      <c r="S874" s="13">
        <v>983000</v>
      </c>
      <c r="T874" s="13">
        <v>57600</v>
      </c>
      <c r="U874" s="13">
        <v>28300</v>
      </c>
      <c r="V874" s="13">
        <v>700</v>
      </c>
      <c r="W874" s="13">
        <v>0</v>
      </c>
      <c r="X874" s="13">
        <v>896400</v>
      </c>
      <c r="Y874" s="13">
        <v>983000</v>
      </c>
    </row>
    <row r="875" spans="2:25" x14ac:dyDescent="0.25">
      <c r="B875" s="2">
        <v>870</v>
      </c>
      <c r="C875" s="2">
        <v>2012</v>
      </c>
      <c r="D875" s="1">
        <v>34006</v>
      </c>
      <c r="E875" t="s">
        <v>1987</v>
      </c>
      <c r="F875" t="s">
        <v>1325</v>
      </c>
      <c r="G875" s="13">
        <v>91307700</v>
      </c>
      <c r="H875" s="13">
        <v>23000</v>
      </c>
      <c r="I875" s="13">
        <v>477500</v>
      </c>
      <c r="J875" s="13">
        <v>2800</v>
      </c>
      <c r="K875" s="13">
        <v>0</v>
      </c>
      <c r="L875" s="13">
        <v>56100</v>
      </c>
      <c r="M875" s="13">
        <v>559400</v>
      </c>
      <c r="N875" s="13">
        <v>107900</v>
      </c>
      <c r="O875" s="13">
        <v>260400</v>
      </c>
      <c r="P875" s="13">
        <v>0</v>
      </c>
      <c r="Q875" s="13">
        <v>-35600</v>
      </c>
      <c r="R875" s="13">
        <v>283600</v>
      </c>
      <c r="S875" s="13">
        <v>616300</v>
      </c>
      <c r="T875" s="13">
        <v>130900</v>
      </c>
      <c r="U875" s="13">
        <v>737900</v>
      </c>
      <c r="V875" s="13">
        <v>2800</v>
      </c>
      <c r="W875" s="13">
        <v>-35600</v>
      </c>
      <c r="X875" s="13">
        <v>339700</v>
      </c>
      <c r="Y875" s="13">
        <v>1175700</v>
      </c>
    </row>
    <row r="876" spans="2:25" x14ac:dyDescent="0.25">
      <c r="B876" s="2">
        <v>871</v>
      </c>
      <c r="C876" s="2">
        <v>2012</v>
      </c>
      <c r="D876" s="1">
        <v>34008</v>
      </c>
      <c r="E876" t="s">
        <v>1988</v>
      </c>
      <c r="F876" t="s">
        <v>1325</v>
      </c>
      <c r="G876" s="13">
        <v>245790900</v>
      </c>
      <c r="H876" s="13">
        <v>300</v>
      </c>
      <c r="I876" s="13">
        <v>6400</v>
      </c>
      <c r="J876" s="13">
        <v>0</v>
      </c>
      <c r="K876" s="13">
        <v>0</v>
      </c>
      <c r="L876" s="13">
        <v>500</v>
      </c>
      <c r="M876" s="13">
        <v>7200</v>
      </c>
      <c r="N876" s="13">
        <v>385800</v>
      </c>
      <c r="O876" s="13">
        <v>655200</v>
      </c>
      <c r="P876" s="13">
        <v>0</v>
      </c>
      <c r="Q876" s="13">
        <v>-100</v>
      </c>
      <c r="R876" s="13">
        <v>3843400</v>
      </c>
      <c r="S876" s="13">
        <v>4884300</v>
      </c>
      <c r="T876" s="13">
        <v>386100</v>
      </c>
      <c r="U876" s="13">
        <v>661600</v>
      </c>
      <c r="V876" s="13">
        <v>0</v>
      </c>
      <c r="W876" s="13">
        <v>-100</v>
      </c>
      <c r="X876" s="13">
        <v>3843900</v>
      </c>
      <c r="Y876" s="13">
        <v>4891500</v>
      </c>
    </row>
    <row r="877" spans="2:25" x14ac:dyDescent="0.25">
      <c r="B877" s="2">
        <v>872</v>
      </c>
      <c r="C877" s="2">
        <v>2012</v>
      </c>
      <c r="D877" s="1">
        <v>34010</v>
      </c>
      <c r="E877" t="s">
        <v>1989</v>
      </c>
      <c r="F877" t="s">
        <v>1325</v>
      </c>
      <c r="G877" s="13">
        <v>31806000</v>
      </c>
      <c r="H877" s="13">
        <v>0</v>
      </c>
      <c r="I877" s="13">
        <v>0</v>
      </c>
      <c r="J877" s="13">
        <v>0</v>
      </c>
      <c r="K877" s="13">
        <v>0</v>
      </c>
      <c r="L877" s="13">
        <v>0</v>
      </c>
      <c r="M877" s="13">
        <v>0</v>
      </c>
      <c r="N877" s="13">
        <v>14800</v>
      </c>
      <c r="O877" s="13">
        <v>8100</v>
      </c>
      <c r="P877" s="13">
        <v>0</v>
      </c>
      <c r="Q877" s="13">
        <v>0</v>
      </c>
      <c r="R877" s="13">
        <v>47600</v>
      </c>
      <c r="S877" s="13">
        <v>70500</v>
      </c>
      <c r="T877" s="13">
        <v>14800</v>
      </c>
      <c r="U877" s="13">
        <v>8100</v>
      </c>
      <c r="V877" s="13">
        <v>0</v>
      </c>
      <c r="W877" s="13">
        <v>0</v>
      </c>
      <c r="X877" s="13">
        <v>47600</v>
      </c>
      <c r="Y877" s="13">
        <v>70500</v>
      </c>
    </row>
    <row r="878" spans="2:25" x14ac:dyDescent="0.25">
      <c r="B878" s="2">
        <v>873</v>
      </c>
      <c r="C878" s="2">
        <v>2012</v>
      </c>
      <c r="D878" s="1">
        <v>34012</v>
      </c>
      <c r="E878" t="s">
        <v>1990</v>
      </c>
      <c r="F878" t="s">
        <v>1325</v>
      </c>
      <c r="G878" s="13">
        <v>66827200</v>
      </c>
      <c r="H878" s="13">
        <v>0</v>
      </c>
      <c r="I878" s="13">
        <v>0</v>
      </c>
      <c r="J878" s="13">
        <v>0</v>
      </c>
      <c r="K878" s="13">
        <v>0</v>
      </c>
      <c r="L878" s="13">
        <v>0</v>
      </c>
      <c r="M878" s="13">
        <v>0</v>
      </c>
      <c r="N878" s="13">
        <v>183300</v>
      </c>
      <c r="O878" s="13">
        <v>244700</v>
      </c>
      <c r="P878" s="13">
        <v>0</v>
      </c>
      <c r="Q878" s="13">
        <v>0</v>
      </c>
      <c r="R878" s="13">
        <v>419100</v>
      </c>
      <c r="S878" s="13">
        <v>847100</v>
      </c>
      <c r="T878" s="13">
        <v>183300</v>
      </c>
      <c r="U878" s="13">
        <v>244700</v>
      </c>
      <c r="V878" s="13">
        <v>0</v>
      </c>
      <c r="W878" s="13">
        <v>0</v>
      </c>
      <c r="X878" s="13">
        <v>419100</v>
      </c>
      <c r="Y878" s="13">
        <v>847100</v>
      </c>
    </row>
    <row r="879" spans="2:25" x14ac:dyDescent="0.25">
      <c r="B879" s="2">
        <v>874</v>
      </c>
      <c r="C879" s="2">
        <v>2012</v>
      </c>
      <c r="D879" s="1">
        <v>34014</v>
      </c>
      <c r="E879" t="s">
        <v>1991</v>
      </c>
      <c r="F879" t="s">
        <v>1325</v>
      </c>
      <c r="G879" s="13">
        <v>68641600</v>
      </c>
      <c r="H879" s="13">
        <v>1000</v>
      </c>
      <c r="I879" s="13">
        <v>7700</v>
      </c>
      <c r="J879" s="13">
        <v>0</v>
      </c>
      <c r="K879" s="13">
        <v>0</v>
      </c>
      <c r="L879" s="13">
        <v>400</v>
      </c>
      <c r="M879" s="13">
        <v>9100</v>
      </c>
      <c r="N879" s="13">
        <v>42200</v>
      </c>
      <c r="O879" s="13">
        <v>65400</v>
      </c>
      <c r="P879" s="13">
        <v>0</v>
      </c>
      <c r="Q879" s="13">
        <v>-2300</v>
      </c>
      <c r="R879" s="13">
        <v>191700</v>
      </c>
      <c r="S879" s="13">
        <v>297000</v>
      </c>
      <c r="T879" s="13">
        <v>43200</v>
      </c>
      <c r="U879" s="13">
        <v>73100</v>
      </c>
      <c r="V879" s="13">
        <v>0</v>
      </c>
      <c r="W879" s="13">
        <v>-2300</v>
      </c>
      <c r="X879" s="13">
        <v>192100</v>
      </c>
      <c r="Y879" s="13">
        <v>306100</v>
      </c>
    </row>
    <row r="880" spans="2:25" x14ac:dyDescent="0.25">
      <c r="B880" s="2">
        <v>875</v>
      </c>
      <c r="C880" s="2">
        <v>2012</v>
      </c>
      <c r="D880" s="1">
        <v>34016</v>
      </c>
      <c r="E880" t="s">
        <v>1992</v>
      </c>
      <c r="F880" t="s">
        <v>1325</v>
      </c>
      <c r="G880" s="13">
        <v>67362100</v>
      </c>
      <c r="H880" s="13">
        <v>1600</v>
      </c>
      <c r="I880" s="13">
        <v>9200</v>
      </c>
      <c r="J880" s="13">
        <v>0</v>
      </c>
      <c r="K880" s="13">
        <v>0</v>
      </c>
      <c r="L880" s="13">
        <v>100</v>
      </c>
      <c r="M880" s="13">
        <v>10900</v>
      </c>
      <c r="N880" s="13">
        <v>149200</v>
      </c>
      <c r="O880" s="13">
        <v>449900</v>
      </c>
      <c r="P880" s="13">
        <v>0</v>
      </c>
      <c r="Q880" s="13">
        <v>-500</v>
      </c>
      <c r="R880" s="13">
        <v>12200</v>
      </c>
      <c r="S880" s="13">
        <v>610800</v>
      </c>
      <c r="T880" s="13">
        <v>150800</v>
      </c>
      <c r="U880" s="13">
        <v>459100</v>
      </c>
      <c r="V880" s="13">
        <v>0</v>
      </c>
      <c r="W880" s="13">
        <v>-500</v>
      </c>
      <c r="X880" s="13">
        <v>12300</v>
      </c>
      <c r="Y880" s="13">
        <v>621700</v>
      </c>
    </row>
    <row r="881" spans="2:25" x14ac:dyDescent="0.25">
      <c r="B881" s="2">
        <v>876</v>
      </c>
      <c r="C881" s="2">
        <v>2012</v>
      </c>
      <c r="D881" s="1">
        <v>34018</v>
      </c>
      <c r="E881" t="s">
        <v>1993</v>
      </c>
      <c r="F881" t="s">
        <v>1325</v>
      </c>
      <c r="G881" s="13">
        <v>13197700</v>
      </c>
      <c r="H881" s="13">
        <v>0</v>
      </c>
      <c r="I881" s="13">
        <v>0</v>
      </c>
      <c r="J881" s="13">
        <v>0</v>
      </c>
      <c r="K881" s="13">
        <v>0</v>
      </c>
      <c r="L881" s="13">
        <v>0</v>
      </c>
      <c r="M881" s="13">
        <v>0</v>
      </c>
      <c r="N881" s="13">
        <v>1900</v>
      </c>
      <c r="O881" s="13">
        <v>27300</v>
      </c>
      <c r="P881" s="13">
        <v>0</v>
      </c>
      <c r="Q881" s="13">
        <v>0</v>
      </c>
      <c r="R881" s="13">
        <v>1800</v>
      </c>
      <c r="S881" s="13">
        <v>31000</v>
      </c>
      <c r="T881" s="13">
        <v>1900</v>
      </c>
      <c r="U881" s="13">
        <v>27300</v>
      </c>
      <c r="V881" s="13">
        <v>0</v>
      </c>
      <c r="W881" s="13">
        <v>0</v>
      </c>
      <c r="X881" s="13">
        <v>1800</v>
      </c>
      <c r="Y881" s="13">
        <v>31000</v>
      </c>
    </row>
    <row r="882" spans="2:25" x14ac:dyDescent="0.25">
      <c r="B882" s="2">
        <v>877</v>
      </c>
      <c r="C882" s="2">
        <v>2012</v>
      </c>
      <c r="D882" s="1">
        <v>34020</v>
      </c>
      <c r="E882" t="s">
        <v>1994</v>
      </c>
      <c r="F882" t="s">
        <v>1325</v>
      </c>
      <c r="G882" s="13">
        <v>30021200</v>
      </c>
      <c r="H882" s="13">
        <v>0</v>
      </c>
      <c r="I882" s="13">
        <v>0</v>
      </c>
      <c r="J882" s="13">
        <v>0</v>
      </c>
      <c r="K882" s="13">
        <v>0</v>
      </c>
      <c r="L882" s="13">
        <v>0</v>
      </c>
      <c r="M882" s="13">
        <v>0</v>
      </c>
      <c r="N882" s="13">
        <v>4300</v>
      </c>
      <c r="O882" s="13">
        <v>300</v>
      </c>
      <c r="P882" s="13">
        <v>0</v>
      </c>
      <c r="Q882" s="13">
        <v>-27200</v>
      </c>
      <c r="R882" s="13">
        <v>22600</v>
      </c>
      <c r="S882" s="13">
        <v>0</v>
      </c>
      <c r="T882" s="13">
        <v>4300</v>
      </c>
      <c r="U882" s="13">
        <v>300</v>
      </c>
      <c r="V882" s="13">
        <v>0</v>
      </c>
      <c r="W882" s="13">
        <v>-27200</v>
      </c>
      <c r="X882" s="13">
        <v>22600</v>
      </c>
      <c r="Y882" s="13">
        <v>0</v>
      </c>
    </row>
    <row r="883" spans="2:25" x14ac:dyDescent="0.25">
      <c r="B883" s="2">
        <v>878</v>
      </c>
      <c r="C883" s="2">
        <v>2012</v>
      </c>
      <c r="D883" s="1">
        <v>34022</v>
      </c>
      <c r="E883" t="s">
        <v>1995</v>
      </c>
      <c r="F883" t="s">
        <v>1325</v>
      </c>
      <c r="G883" s="13">
        <v>79452700</v>
      </c>
      <c r="H883" s="13">
        <v>39400</v>
      </c>
      <c r="I883" s="13">
        <v>15100</v>
      </c>
      <c r="J883" s="13">
        <v>0</v>
      </c>
      <c r="K883" s="13">
        <v>0</v>
      </c>
      <c r="L883" s="13">
        <v>500</v>
      </c>
      <c r="M883" s="13">
        <v>55000</v>
      </c>
      <c r="N883" s="13">
        <v>50600</v>
      </c>
      <c r="O883" s="13">
        <v>15500</v>
      </c>
      <c r="P883" s="13">
        <v>0</v>
      </c>
      <c r="Q883" s="13">
        <v>100</v>
      </c>
      <c r="R883" s="13">
        <v>411500</v>
      </c>
      <c r="S883" s="13">
        <v>477700</v>
      </c>
      <c r="T883" s="13">
        <v>90000</v>
      </c>
      <c r="U883" s="13">
        <v>30600</v>
      </c>
      <c r="V883" s="13">
        <v>0</v>
      </c>
      <c r="W883" s="13">
        <v>100</v>
      </c>
      <c r="X883" s="13">
        <v>412000</v>
      </c>
      <c r="Y883" s="13">
        <v>532700</v>
      </c>
    </row>
    <row r="884" spans="2:25" x14ac:dyDescent="0.25">
      <c r="B884" s="2">
        <v>879</v>
      </c>
      <c r="C884" s="2">
        <v>2012</v>
      </c>
      <c r="D884" s="1">
        <v>34024</v>
      </c>
      <c r="E884" t="s">
        <v>1996</v>
      </c>
      <c r="F884" t="s">
        <v>1325</v>
      </c>
      <c r="G884" s="13">
        <v>20196900</v>
      </c>
      <c r="H884" s="13">
        <v>0</v>
      </c>
      <c r="I884" s="13">
        <v>0</v>
      </c>
      <c r="J884" s="13">
        <v>0</v>
      </c>
      <c r="K884" s="13">
        <v>0</v>
      </c>
      <c r="L884" s="13">
        <v>0</v>
      </c>
      <c r="M884" s="13">
        <v>0</v>
      </c>
      <c r="N884" s="13">
        <v>4300</v>
      </c>
      <c r="O884" s="13">
        <v>36200</v>
      </c>
      <c r="P884" s="13">
        <v>0</v>
      </c>
      <c r="Q884" s="13">
        <v>0</v>
      </c>
      <c r="R884" s="13">
        <v>215700</v>
      </c>
      <c r="S884" s="13">
        <v>256200</v>
      </c>
      <c r="T884" s="13">
        <v>4300</v>
      </c>
      <c r="U884" s="13">
        <v>36200</v>
      </c>
      <c r="V884" s="13">
        <v>0</v>
      </c>
      <c r="W884" s="13">
        <v>0</v>
      </c>
      <c r="X884" s="13">
        <v>215700</v>
      </c>
      <c r="Y884" s="13">
        <v>256200</v>
      </c>
    </row>
    <row r="885" spans="2:25" x14ac:dyDescent="0.25">
      <c r="B885" s="2">
        <v>880</v>
      </c>
      <c r="C885" s="2">
        <v>2012</v>
      </c>
      <c r="D885" s="1">
        <v>34026</v>
      </c>
      <c r="E885" t="s">
        <v>1997</v>
      </c>
      <c r="F885" t="s">
        <v>1325</v>
      </c>
      <c r="G885" s="13">
        <v>103036000</v>
      </c>
      <c r="H885" s="13">
        <v>55000</v>
      </c>
      <c r="I885" s="13">
        <v>367300</v>
      </c>
      <c r="J885" s="13">
        <v>0</v>
      </c>
      <c r="K885" s="13">
        <v>0</v>
      </c>
      <c r="L885" s="13">
        <v>1300</v>
      </c>
      <c r="M885" s="13">
        <v>423600</v>
      </c>
      <c r="N885" s="13">
        <v>258900</v>
      </c>
      <c r="O885" s="13">
        <v>457900</v>
      </c>
      <c r="P885" s="13">
        <v>0</v>
      </c>
      <c r="Q885" s="13">
        <v>0</v>
      </c>
      <c r="R885" s="13">
        <v>159700</v>
      </c>
      <c r="S885" s="13">
        <v>876500</v>
      </c>
      <c r="T885" s="13">
        <v>313900</v>
      </c>
      <c r="U885" s="13">
        <v>825200</v>
      </c>
      <c r="V885" s="13">
        <v>0</v>
      </c>
      <c r="W885" s="13">
        <v>0</v>
      </c>
      <c r="X885" s="13">
        <v>161000</v>
      </c>
      <c r="Y885" s="13">
        <v>1300100</v>
      </c>
    </row>
    <row r="886" spans="2:25" x14ac:dyDescent="0.25">
      <c r="B886" s="2">
        <v>881</v>
      </c>
      <c r="C886" s="2">
        <v>2012</v>
      </c>
      <c r="D886" s="1">
        <v>34028</v>
      </c>
      <c r="E886" t="s">
        <v>1705</v>
      </c>
      <c r="F886" t="s">
        <v>1325</v>
      </c>
      <c r="G886" s="13">
        <v>21086200</v>
      </c>
      <c r="H886" s="13">
        <v>0</v>
      </c>
      <c r="I886" s="13">
        <v>0</v>
      </c>
      <c r="J886" s="13">
        <v>0</v>
      </c>
      <c r="K886" s="13">
        <v>0</v>
      </c>
      <c r="L886" s="13">
        <v>0</v>
      </c>
      <c r="M886" s="13">
        <v>0</v>
      </c>
      <c r="N886" s="13">
        <v>800</v>
      </c>
      <c r="O886" s="13">
        <v>0</v>
      </c>
      <c r="P886" s="13">
        <v>0</v>
      </c>
      <c r="Q886" s="13">
        <v>0</v>
      </c>
      <c r="R886" s="13">
        <v>482100</v>
      </c>
      <c r="S886" s="13">
        <v>482900</v>
      </c>
      <c r="T886" s="13">
        <v>800</v>
      </c>
      <c r="U886" s="13">
        <v>0</v>
      </c>
      <c r="V886" s="13">
        <v>0</v>
      </c>
      <c r="W886" s="13">
        <v>0</v>
      </c>
      <c r="X886" s="13">
        <v>482100</v>
      </c>
      <c r="Y886" s="13">
        <v>482900</v>
      </c>
    </row>
    <row r="887" spans="2:25" x14ac:dyDescent="0.25">
      <c r="B887" s="2">
        <v>882</v>
      </c>
      <c r="C887" s="2">
        <v>2012</v>
      </c>
      <c r="D887" s="1">
        <v>34030</v>
      </c>
      <c r="E887" t="s">
        <v>1998</v>
      </c>
      <c r="F887" t="s">
        <v>1325</v>
      </c>
      <c r="G887" s="13">
        <v>183219500</v>
      </c>
      <c r="H887" s="13">
        <v>0</v>
      </c>
      <c r="I887" s="13">
        <v>0</v>
      </c>
      <c r="J887" s="13">
        <v>0</v>
      </c>
      <c r="K887" s="13">
        <v>0</v>
      </c>
      <c r="L887" s="13">
        <v>0</v>
      </c>
      <c r="M887" s="13">
        <v>0</v>
      </c>
      <c r="N887" s="13">
        <v>107700</v>
      </c>
      <c r="O887" s="13">
        <v>296100</v>
      </c>
      <c r="P887" s="13">
        <v>2000</v>
      </c>
      <c r="Q887" s="13">
        <v>15400</v>
      </c>
      <c r="R887" s="13">
        <v>1275800</v>
      </c>
      <c r="S887" s="13">
        <v>1697000</v>
      </c>
      <c r="T887" s="13">
        <v>107700</v>
      </c>
      <c r="U887" s="13">
        <v>296100</v>
      </c>
      <c r="V887" s="13">
        <v>2000</v>
      </c>
      <c r="W887" s="13">
        <v>15400</v>
      </c>
      <c r="X887" s="13">
        <v>1275800</v>
      </c>
      <c r="Y887" s="13">
        <v>1697000</v>
      </c>
    </row>
    <row r="888" spans="2:25" x14ac:dyDescent="0.25">
      <c r="B888" s="2">
        <v>883</v>
      </c>
      <c r="C888" s="2">
        <v>2012</v>
      </c>
      <c r="D888" s="1">
        <v>34032</v>
      </c>
      <c r="E888" t="s">
        <v>1999</v>
      </c>
      <c r="F888" t="s">
        <v>1325</v>
      </c>
      <c r="G888" s="13">
        <v>27167600</v>
      </c>
      <c r="H888" s="13">
        <v>0</v>
      </c>
      <c r="I888" s="13">
        <v>0</v>
      </c>
      <c r="J888" s="13">
        <v>0</v>
      </c>
      <c r="K888" s="13">
        <v>0</v>
      </c>
      <c r="L888" s="13">
        <v>0</v>
      </c>
      <c r="M888" s="13">
        <v>0</v>
      </c>
      <c r="N888" s="13">
        <v>4300</v>
      </c>
      <c r="O888" s="13">
        <v>0</v>
      </c>
      <c r="P888" s="13">
        <v>0</v>
      </c>
      <c r="Q888" s="13">
        <v>0</v>
      </c>
      <c r="R888" s="13">
        <v>401000</v>
      </c>
      <c r="S888" s="13">
        <v>405300</v>
      </c>
      <c r="T888" s="13">
        <v>4300</v>
      </c>
      <c r="U888" s="13">
        <v>0</v>
      </c>
      <c r="V888" s="13">
        <v>0</v>
      </c>
      <c r="W888" s="13">
        <v>0</v>
      </c>
      <c r="X888" s="13">
        <v>401000</v>
      </c>
      <c r="Y888" s="13">
        <v>405300</v>
      </c>
    </row>
    <row r="889" spans="2:25" x14ac:dyDescent="0.25">
      <c r="B889" s="2">
        <v>884</v>
      </c>
      <c r="C889" s="2">
        <v>2012</v>
      </c>
      <c r="D889" s="1">
        <v>34034</v>
      </c>
      <c r="E889" t="s">
        <v>2000</v>
      </c>
      <c r="F889" t="s">
        <v>1325</v>
      </c>
      <c r="G889" s="13">
        <v>117168300</v>
      </c>
      <c r="H889" s="13">
        <v>0</v>
      </c>
      <c r="I889" s="13">
        <v>1100</v>
      </c>
      <c r="J889" s="13">
        <v>0</v>
      </c>
      <c r="K889" s="13">
        <v>0</v>
      </c>
      <c r="L889" s="13">
        <v>100</v>
      </c>
      <c r="M889" s="13">
        <v>1200</v>
      </c>
      <c r="N889" s="13">
        <v>71600</v>
      </c>
      <c r="O889" s="13">
        <v>46900</v>
      </c>
      <c r="P889" s="13">
        <v>55700</v>
      </c>
      <c r="Q889" s="13">
        <v>13700</v>
      </c>
      <c r="R889" s="13">
        <v>66400</v>
      </c>
      <c r="S889" s="13">
        <v>254300</v>
      </c>
      <c r="T889" s="13">
        <v>71600</v>
      </c>
      <c r="U889" s="13">
        <v>48000</v>
      </c>
      <c r="V889" s="13">
        <v>55700</v>
      </c>
      <c r="W889" s="13">
        <v>13700</v>
      </c>
      <c r="X889" s="13">
        <v>66500</v>
      </c>
      <c r="Y889" s="13">
        <v>255500</v>
      </c>
    </row>
    <row r="890" spans="2:25" x14ac:dyDescent="0.25">
      <c r="B890" s="2">
        <v>885</v>
      </c>
      <c r="C890" s="2">
        <v>2012</v>
      </c>
      <c r="D890" s="1">
        <v>34191</v>
      </c>
      <c r="E890" t="s">
        <v>2001</v>
      </c>
      <c r="F890" t="s">
        <v>1343</v>
      </c>
      <c r="G890" s="13">
        <v>16559900</v>
      </c>
      <c r="H890" s="13">
        <v>7300</v>
      </c>
      <c r="I890" s="13">
        <v>215500</v>
      </c>
      <c r="J890" s="13">
        <v>0</v>
      </c>
      <c r="K890" s="13">
        <v>0</v>
      </c>
      <c r="L890" s="13">
        <v>14600</v>
      </c>
      <c r="M890" s="13">
        <v>237400</v>
      </c>
      <c r="N890" s="13">
        <v>48100</v>
      </c>
      <c r="O890" s="13">
        <v>25000</v>
      </c>
      <c r="P890" s="13">
        <v>0</v>
      </c>
      <c r="Q890" s="13">
        <v>-1000</v>
      </c>
      <c r="R890" s="13">
        <v>15800</v>
      </c>
      <c r="S890" s="13">
        <v>87900</v>
      </c>
      <c r="T890" s="13">
        <v>55400</v>
      </c>
      <c r="U890" s="13">
        <v>240500</v>
      </c>
      <c r="V890" s="13">
        <v>0</v>
      </c>
      <c r="W890" s="13">
        <v>-1000</v>
      </c>
      <c r="X890" s="13">
        <v>30400</v>
      </c>
      <c r="Y890" s="13">
        <v>325300</v>
      </c>
    </row>
    <row r="891" spans="2:25" x14ac:dyDescent="0.25">
      <c r="B891" s="2">
        <v>886</v>
      </c>
      <c r="C891" s="2">
        <v>2012</v>
      </c>
      <c r="D891" s="1">
        <v>34201</v>
      </c>
      <c r="E891" t="s">
        <v>1987</v>
      </c>
      <c r="F891" t="s">
        <v>1344</v>
      </c>
      <c r="G891" s="13">
        <v>358017300</v>
      </c>
      <c r="H891" s="13">
        <v>883900</v>
      </c>
      <c r="I891" s="13">
        <v>1898200</v>
      </c>
      <c r="J891" s="13">
        <v>0</v>
      </c>
      <c r="K891" s="13">
        <v>0</v>
      </c>
      <c r="L891" s="13">
        <v>374200</v>
      </c>
      <c r="M891" s="13">
        <v>3156300</v>
      </c>
      <c r="N891" s="13">
        <v>8647800</v>
      </c>
      <c r="O891" s="13">
        <v>3019500</v>
      </c>
      <c r="P891" s="13">
        <v>0</v>
      </c>
      <c r="Q891" s="13">
        <v>0</v>
      </c>
      <c r="R891" s="13">
        <v>1303700</v>
      </c>
      <c r="S891" s="13">
        <v>12971000</v>
      </c>
      <c r="T891" s="13">
        <v>9531700</v>
      </c>
      <c r="U891" s="13">
        <v>4917700</v>
      </c>
      <c r="V891" s="13">
        <v>0</v>
      </c>
      <c r="W891" s="13">
        <v>0</v>
      </c>
      <c r="X891" s="13">
        <v>1677900</v>
      </c>
      <c r="Y891" s="13">
        <v>16127300</v>
      </c>
    </row>
    <row r="892" spans="2:25" x14ac:dyDescent="0.25">
      <c r="B892" s="2">
        <v>887</v>
      </c>
      <c r="C892" s="2">
        <v>2012</v>
      </c>
      <c r="D892" s="1">
        <v>35002</v>
      </c>
      <c r="E892" t="s">
        <v>2002</v>
      </c>
      <c r="F892" t="s">
        <v>1325</v>
      </c>
      <c r="G892" s="13">
        <v>39124800</v>
      </c>
      <c r="H892" s="13">
        <v>200</v>
      </c>
      <c r="I892" s="13">
        <v>3300</v>
      </c>
      <c r="J892" s="13">
        <v>0</v>
      </c>
      <c r="K892" s="13">
        <v>0</v>
      </c>
      <c r="L892" s="13">
        <v>5800</v>
      </c>
      <c r="M892" s="13">
        <v>9300</v>
      </c>
      <c r="N892" s="13">
        <v>6300</v>
      </c>
      <c r="O892" s="13">
        <v>43600</v>
      </c>
      <c r="P892" s="13">
        <v>0</v>
      </c>
      <c r="Q892" s="13">
        <v>14800</v>
      </c>
      <c r="R892" s="13">
        <v>214500</v>
      </c>
      <c r="S892" s="13">
        <v>279200</v>
      </c>
      <c r="T892" s="13">
        <v>6500</v>
      </c>
      <c r="U892" s="13">
        <v>46900</v>
      </c>
      <c r="V892" s="13">
        <v>0</v>
      </c>
      <c r="W892" s="13">
        <v>14800</v>
      </c>
      <c r="X892" s="13">
        <v>220300</v>
      </c>
      <c r="Y892" s="13">
        <v>288500</v>
      </c>
    </row>
    <row r="893" spans="2:25" x14ac:dyDescent="0.25">
      <c r="B893" s="2">
        <v>888</v>
      </c>
      <c r="C893" s="2">
        <v>2012</v>
      </c>
      <c r="D893" s="1">
        <v>35004</v>
      </c>
      <c r="E893" t="s">
        <v>2003</v>
      </c>
      <c r="F893" t="s">
        <v>1325</v>
      </c>
      <c r="G893" s="13">
        <v>444741200</v>
      </c>
      <c r="H893" s="13">
        <v>456000</v>
      </c>
      <c r="I893" s="13">
        <v>5995600</v>
      </c>
      <c r="J893" s="13">
        <v>0</v>
      </c>
      <c r="K893" s="13">
        <v>0</v>
      </c>
      <c r="L893" s="13">
        <v>238100</v>
      </c>
      <c r="M893" s="13">
        <v>6689700</v>
      </c>
      <c r="N893" s="13">
        <v>284800</v>
      </c>
      <c r="O893" s="13">
        <v>351700</v>
      </c>
      <c r="P893" s="13">
        <v>4000</v>
      </c>
      <c r="Q893" s="13">
        <v>200</v>
      </c>
      <c r="R893" s="13">
        <v>301600</v>
      </c>
      <c r="S893" s="13">
        <v>942300</v>
      </c>
      <c r="T893" s="13">
        <v>740800</v>
      </c>
      <c r="U893" s="13">
        <v>6347300</v>
      </c>
      <c r="V893" s="13">
        <v>4000</v>
      </c>
      <c r="W893" s="13">
        <v>200</v>
      </c>
      <c r="X893" s="13">
        <v>539700</v>
      </c>
      <c r="Y893" s="13">
        <v>7632000</v>
      </c>
    </row>
    <row r="894" spans="2:25" x14ac:dyDescent="0.25">
      <c r="B894" s="2">
        <v>889</v>
      </c>
      <c r="C894" s="2">
        <v>2012</v>
      </c>
      <c r="D894" s="1">
        <v>35006</v>
      </c>
      <c r="E894" t="s">
        <v>2004</v>
      </c>
      <c r="F894" t="s">
        <v>1325</v>
      </c>
      <c r="G894" s="13">
        <v>67743000</v>
      </c>
      <c r="H894" s="13">
        <v>200</v>
      </c>
      <c r="I894" s="13">
        <v>0</v>
      </c>
      <c r="J894" s="13">
        <v>0</v>
      </c>
      <c r="K894" s="13">
        <v>0</v>
      </c>
      <c r="L894" s="13">
        <v>40300</v>
      </c>
      <c r="M894" s="13">
        <v>40500</v>
      </c>
      <c r="N894" s="13">
        <v>42700</v>
      </c>
      <c r="O894" s="13">
        <v>43200</v>
      </c>
      <c r="P894" s="13">
        <v>0</v>
      </c>
      <c r="Q894" s="13">
        <v>72800</v>
      </c>
      <c r="R894" s="13">
        <v>1397300</v>
      </c>
      <c r="S894" s="13">
        <v>1556000</v>
      </c>
      <c r="T894" s="13">
        <v>42900</v>
      </c>
      <c r="U894" s="13">
        <v>43200</v>
      </c>
      <c r="V894" s="13">
        <v>0</v>
      </c>
      <c r="W894" s="13">
        <v>72800</v>
      </c>
      <c r="X894" s="13">
        <v>1437600</v>
      </c>
      <c r="Y894" s="13">
        <v>1596500</v>
      </c>
    </row>
    <row r="895" spans="2:25" x14ac:dyDescent="0.25">
      <c r="B895" s="2">
        <v>890</v>
      </c>
      <c r="C895" s="2">
        <v>2012</v>
      </c>
      <c r="D895" s="1">
        <v>35008</v>
      </c>
      <c r="E895" t="s">
        <v>2005</v>
      </c>
      <c r="F895" t="s">
        <v>1325</v>
      </c>
      <c r="G895" s="13">
        <v>45180000</v>
      </c>
      <c r="H895" s="13">
        <v>0</v>
      </c>
      <c r="I895" s="13">
        <v>0</v>
      </c>
      <c r="J895" s="13">
        <v>0</v>
      </c>
      <c r="K895" s="13">
        <v>0</v>
      </c>
      <c r="L895" s="13">
        <v>0</v>
      </c>
      <c r="M895" s="13">
        <v>0</v>
      </c>
      <c r="N895" s="13">
        <v>5600</v>
      </c>
      <c r="O895" s="13">
        <v>0</v>
      </c>
      <c r="P895" s="13">
        <v>0</v>
      </c>
      <c r="Q895" s="13">
        <v>0</v>
      </c>
      <c r="R895" s="13">
        <v>0</v>
      </c>
      <c r="S895" s="13">
        <v>5600</v>
      </c>
      <c r="T895" s="13">
        <v>5600</v>
      </c>
      <c r="U895" s="13">
        <v>0</v>
      </c>
      <c r="V895" s="13">
        <v>0</v>
      </c>
      <c r="W895" s="13">
        <v>0</v>
      </c>
      <c r="X895" s="13">
        <v>0</v>
      </c>
      <c r="Y895" s="13">
        <v>5600</v>
      </c>
    </row>
    <row r="896" spans="2:25" x14ac:dyDescent="0.25">
      <c r="B896" s="2">
        <v>891</v>
      </c>
      <c r="C896" s="2">
        <v>2012</v>
      </c>
      <c r="D896" s="1">
        <v>35010</v>
      </c>
      <c r="E896" t="s">
        <v>1477</v>
      </c>
      <c r="F896" t="s">
        <v>1325</v>
      </c>
      <c r="G896" s="13">
        <v>170523300</v>
      </c>
      <c r="H896" s="13">
        <v>0</v>
      </c>
      <c r="I896" s="13">
        <v>0</v>
      </c>
      <c r="J896" s="13">
        <v>0</v>
      </c>
      <c r="K896" s="13">
        <v>0</v>
      </c>
      <c r="L896" s="13">
        <v>0</v>
      </c>
      <c r="M896" s="13">
        <v>0</v>
      </c>
      <c r="N896" s="13">
        <v>54000</v>
      </c>
      <c r="O896" s="13">
        <v>9400</v>
      </c>
      <c r="P896" s="13">
        <v>0</v>
      </c>
      <c r="Q896" s="13">
        <v>0</v>
      </c>
      <c r="R896" s="13">
        <v>564500</v>
      </c>
      <c r="S896" s="13">
        <v>627900</v>
      </c>
      <c r="T896" s="13">
        <v>54000</v>
      </c>
      <c r="U896" s="13">
        <v>9400</v>
      </c>
      <c r="V896" s="13">
        <v>0</v>
      </c>
      <c r="W896" s="13">
        <v>0</v>
      </c>
      <c r="X896" s="13">
        <v>564500</v>
      </c>
      <c r="Y896" s="13">
        <v>627900</v>
      </c>
    </row>
    <row r="897" spans="2:25" x14ac:dyDescent="0.25">
      <c r="B897" s="2">
        <v>892</v>
      </c>
      <c r="C897" s="2">
        <v>2012</v>
      </c>
      <c r="D897" s="1">
        <v>35012</v>
      </c>
      <c r="E897" t="s">
        <v>2006</v>
      </c>
      <c r="F897" t="s">
        <v>1325</v>
      </c>
      <c r="G897" s="13">
        <v>162135600</v>
      </c>
      <c r="H897" s="13">
        <v>0</v>
      </c>
      <c r="I897" s="13">
        <v>0</v>
      </c>
      <c r="J897" s="13">
        <v>0</v>
      </c>
      <c r="K897" s="13">
        <v>0</v>
      </c>
      <c r="L897" s="13">
        <v>0</v>
      </c>
      <c r="M897" s="13">
        <v>0</v>
      </c>
      <c r="N897" s="13">
        <v>139000</v>
      </c>
      <c r="O897" s="13">
        <v>100900</v>
      </c>
      <c r="P897" s="13">
        <v>10600</v>
      </c>
      <c r="Q897" s="13">
        <v>0</v>
      </c>
      <c r="R897" s="13">
        <v>342000</v>
      </c>
      <c r="S897" s="13">
        <v>592500</v>
      </c>
      <c r="T897" s="13">
        <v>139000</v>
      </c>
      <c r="U897" s="13">
        <v>100900</v>
      </c>
      <c r="V897" s="13">
        <v>10600</v>
      </c>
      <c r="W897" s="13">
        <v>0</v>
      </c>
      <c r="X897" s="13">
        <v>342000</v>
      </c>
      <c r="Y897" s="13">
        <v>592500</v>
      </c>
    </row>
    <row r="898" spans="2:25" x14ac:dyDescent="0.25">
      <c r="B898" s="2">
        <v>893</v>
      </c>
      <c r="C898" s="2">
        <v>2012</v>
      </c>
      <c r="D898" s="1">
        <v>35014</v>
      </c>
      <c r="E898" t="s">
        <v>2007</v>
      </c>
      <c r="F898" t="s">
        <v>1325</v>
      </c>
      <c r="G898" s="13">
        <v>190906200</v>
      </c>
      <c r="H898" s="13">
        <v>6000</v>
      </c>
      <c r="I898" s="13">
        <v>55900</v>
      </c>
      <c r="J898" s="13">
        <v>0</v>
      </c>
      <c r="K898" s="13">
        <v>0</v>
      </c>
      <c r="L898" s="13">
        <v>8300</v>
      </c>
      <c r="M898" s="13">
        <v>70200</v>
      </c>
      <c r="N898" s="13">
        <v>185200</v>
      </c>
      <c r="O898" s="13">
        <v>335500</v>
      </c>
      <c r="P898" s="13">
        <v>0</v>
      </c>
      <c r="Q898" s="13">
        <v>0</v>
      </c>
      <c r="R898" s="13">
        <v>196600</v>
      </c>
      <c r="S898" s="13">
        <v>717300</v>
      </c>
      <c r="T898" s="13">
        <v>191200</v>
      </c>
      <c r="U898" s="13">
        <v>391400</v>
      </c>
      <c r="V898" s="13">
        <v>0</v>
      </c>
      <c r="W898" s="13">
        <v>0</v>
      </c>
      <c r="X898" s="13">
        <v>204900</v>
      </c>
      <c r="Y898" s="13">
        <v>787500</v>
      </c>
    </row>
    <row r="899" spans="2:25" x14ac:dyDescent="0.25">
      <c r="B899" s="2">
        <v>894</v>
      </c>
      <c r="C899" s="2">
        <v>2012</v>
      </c>
      <c r="D899" s="1">
        <v>35016</v>
      </c>
      <c r="E899" t="s">
        <v>2008</v>
      </c>
      <c r="F899" t="s">
        <v>1325</v>
      </c>
      <c r="G899" s="13">
        <v>128902300</v>
      </c>
      <c r="H899" s="13">
        <v>600</v>
      </c>
      <c r="I899" s="13">
        <v>43400</v>
      </c>
      <c r="J899" s="13">
        <v>0</v>
      </c>
      <c r="K899" s="13">
        <v>0</v>
      </c>
      <c r="L899" s="13">
        <v>20300</v>
      </c>
      <c r="M899" s="13">
        <v>64300</v>
      </c>
      <c r="N899" s="13">
        <v>144000</v>
      </c>
      <c r="O899" s="13">
        <v>45500</v>
      </c>
      <c r="P899" s="13">
        <v>0</v>
      </c>
      <c r="Q899" s="13">
        <v>56400</v>
      </c>
      <c r="R899" s="13">
        <v>426800</v>
      </c>
      <c r="S899" s="13">
        <v>672700</v>
      </c>
      <c r="T899" s="13">
        <v>144600</v>
      </c>
      <c r="U899" s="13">
        <v>88900</v>
      </c>
      <c r="V899" s="13">
        <v>0</v>
      </c>
      <c r="W899" s="13">
        <v>56400</v>
      </c>
      <c r="X899" s="13">
        <v>447100</v>
      </c>
      <c r="Y899" s="13">
        <v>737000</v>
      </c>
    </row>
    <row r="900" spans="2:25" x14ac:dyDescent="0.25">
      <c r="B900" s="2">
        <v>895</v>
      </c>
      <c r="C900" s="2">
        <v>2012</v>
      </c>
      <c r="D900" s="1">
        <v>35018</v>
      </c>
      <c r="E900" t="s">
        <v>2009</v>
      </c>
      <c r="F900" t="s">
        <v>1325</v>
      </c>
      <c r="G900" s="13">
        <v>84330700</v>
      </c>
      <c r="H900" s="13">
        <v>0</v>
      </c>
      <c r="I900" s="13">
        <v>486800</v>
      </c>
      <c r="J900" s="13">
        <v>0</v>
      </c>
      <c r="K900" s="13">
        <v>0</v>
      </c>
      <c r="L900" s="13">
        <v>0</v>
      </c>
      <c r="M900" s="13">
        <v>486800</v>
      </c>
      <c r="N900" s="13">
        <v>27400</v>
      </c>
      <c r="O900" s="13">
        <v>64700</v>
      </c>
      <c r="P900" s="13">
        <v>0</v>
      </c>
      <c r="Q900" s="13">
        <v>0</v>
      </c>
      <c r="R900" s="13">
        <v>281900</v>
      </c>
      <c r="S900" s="13">
        <v>374000</v>
      </c>
      <c r="T900" s="13">
        <v>27400</v>
      </c>
      <c r="U900" s="13">
        <v>551500</v>
      </c>
      <c r="V900" s="13">
        <v>0</v>
      </c>
      <c r="W900" s="13">
        <v>0</v>
      </c>
      <c r="X900" s="13">
        <v>281900</v>
      </c>
      <c r="Y900" s="13">
        <v>860800</v>
      </c>
    </row>
    <row r="901" spans="2:25" x14ac:dyDescent="0.25">
      <c r="B901" s="2">
        <v>896</v>
      </c>
      <c r="C901" s="2">
        <v>2012</v>
      </c>
      <c r="D901" s="1">
        <v>35020</v>
      </c>
      <c r="E901" t="s">
        <v>1410</v>
      </c>
      <c r="F901" t="s">
        <v>1325</v>
      </c>
      <c r="G901" s="13">
        <v>44497900</v>
      </c>
      <c r="H901" s="13">
        <v>0</v>
      </c>
      <c r="I901" s="13">
        <v>0</v>
      </c>
      <c r="J901" s="13">
        <v>0</v>
      </c>
      <c r="K901" s="13">
        <v>0</v>
      </c>
      <c r="L901" s="13">
        <v>0</v>
      </c>
      <c r="M901" s="13">
        <v>0</v>
      </c>
      <c r="N901" s="13">
        <v>92000</v>
      </c>
      <c r="O901" s="13">
        <v>66200</v>
      </c>
      <c r="P901" s="13">
        <v>0</v>
      </c>
      <c r="Q901" s="13">
        <v>36500</v>
      </c>
      <c r="R901" s="13">
        <v>483800</v>
      </c>
      <c r="S901" s="13">
        <v>678500</v>
      </c>
      <c r="T901" s="13">
        <v>92000</v>
      </c>
      <c r="U901" s="13">
        <v>66200</v>
      </c>
      <c r="V901" s="13">
        <v>0</v>
      </c>
      <c r="W901" s="13">
        <v>36500</v>
      </c>
      <c r="X901" s="13">
        <v>483800</v>
      </c>
      <c r="Y901" s="13">
        <v>678500</v>
      </c>
    </row>
    <row r="902" spans="2:25" x14ac:dyDescent="0.25">
      <c r="B902" s="2">
        <v>897</v>
      </c>
      <c r="C902" s="2">
        <v>2012</v>
      </c>
      <c r="D902" s="1">
        <v>35022</v>
      </c>
      <c r="E902" t="s">
        <v>2010</v>
      </c>
      <c r="F902" t="s">
        <v>1325</v>
      </c>
      <c r="G902" s="13">
        <v>64380100</v>
      </c>
      <c r="H902" s="13">
        <v>1600</v>
      </c>
      <c r="I902" s="13">
        <v>3400</v>
      </c>
      <c r="J902" s="13">
        <v>0</v>
      </c>
      <c r="K902" s="13">
        <v>0</v>
      </c>
      <c r="L902" s="13">
        <v>200</v>
      </c>
      <c r="M902" s="13">
        <v>5200</v>
      </c>
      <c r="N902" s="13">
        <v>18700</v>
      </c>
      <c r="O902" s="13">
        <v>147600</v>
      </c>
      <c r="P902" s="13">
        <v>0</v>
      </c>
      <c r="Q902" s="13">
        <v>0</v>
      </c>
      <c r="R902" s="13">
        <v>334400</v>
      </c>
      <c r="S902" s="13">
        <v>500700</v>
      </c>
      <c r="T902" s="13">
        <v>20300</v>
      </c>
      <c r="U902" s="13">
        <v>151000</v>
      </c>
      <c r="V902" s="13">
        <v>0</v>
      </c>
      <c r="W902" s="13">
        <v>0</v>
      </c>
      <c r="X902" s="13">
        <v>334600</v>
      </c>
      <c r="Y902" s="13">
        <v>505900</v>
      </c>
    </row>
    <row r="903" spans="2:25" x14ac:dyDescent="0.25">
      <c r="B903" s="2">
        <v>898</v>
      </c>
      <c r="C903" s="2">
        <v>2012</v>
      </c>
      <c r="D903" s="1">
        <v>35024</v>
      </c>
      <c r="E903" t="s">
        <v>1424</v>
      </c>
      <c r="F903" t="s">
        <v>1325</v>
      </c>
      <c r="G903" s="13">
        <v>99833000</v>
      </c>
      <c r="H903" s="13">
        <v>200</v>
      </c>
      <c r="I903" s="13">
        <v>18000</v>
      </c>
      <c r="J903" s="13">
        <v>0</v>
      </c>
      <c r="K903" s="13">
        <v>0</v>
      </c>
      <c r="L903" s="13">
        <v>100</v>
      </c>
      <c r="M903" s="13">
        <v>18300</v>
      </c>
      <c r="N903" s="13">
        <v>564400</v>
      </c>
      <c r="O903" s="13">
        <v>381000</v>
      </c>
      <c r="P903" s="13">
        <v>0</v>
      </c>
      <c r="Q903" s="13">
        <v>100</v>
      </c>
      <c r="R903" s="13">
        <v>61400</v>
      </c>
      <c r="S903" s="13">
        <v>1006900</v>
      </c>
      <c r="T903" s="13">
        <v>564600</v>
      </c>
      <c r="U903" s="13">
        <v>399000</v>
      </c>
      <c r="V903" s="13">
        <v>0</v>
      </c>
      <c r="W903" s="13">
        <v>100</v>
      </c>
      <c r="X903" s="13">
        <v>61500</v>
      </c>
      <c r="Y903" s="13">
        <v>1025200</v>
      </c>
    </row>
    <row r="904" spans="2:25" x14ac:dyDescent="0.25">
      <c r="B904" s="2">
        <v>899</v>
      </c>
      <c r="C904" s="2">
        <v>2012</v>
      </c>
      <c r="D904" s="1">
        <v>35026</v>
      </c>
      <c r="E904" t="s">
        <v>2011</v>
      </c>
      <c r="F904" t="s">
        <v>1325</v>
      </c>
      <c r="G904" s="13">
        <v>51853700</v>
      </c>
      <c r="H904" s="13">
        <v>0</v>
      </c>
      <c r="I904" s="13">
        <v>0</v>
      </c>
      <c r="J904" s="13">
        <v>0</v>
      </c>
      <c r="K904" s="13">
        <v>0</v>
      </c>
      <c r="L904" s="13">
        <v>0</v>
      </c>
      <c r="M904" s="13">
        <v>0</v>
      </c>
      <c r="N904" s="13">
        <v>25900</v>
      </c>
      <c r="O904" s="13">
        <v>256400</v>
      </c>
      <c r="P904" s="13">
        <v>0</v>
      </c>
      <c r="Q904" s="13">
        <v>-6200</v>
      </c>
      <c r="R904" s="13">
        <v>265900</v>
      </c>
      <c r="S904" s="13">
        <v>542000</v>
      </c>
      <c r="T904" s="13">
        <v>25900</v>
      </c>
      <c r="U904" s="13">
        <v>256400</v>
      </c>
      <c r="V904" s="13">
        <v>0</v>
      </c>
      <c r="W904" s="13">
        <v>-6200</v>
      </c>
      <c r="X904" s="13">
        <v>265900</v>
      </c>
      <c r="Y904" s="13">
        <v>542000</v>
      </c>
    </row>
    <row r="905" spans="2:25" x14ac:dyDescent="0.25">
      <c r="B905" s="2">
        <v>900</v>
      </c>
      <c r="C905" s="2">
        <v>2012</v>
      </c>
      <c r="D905" s="1">
        <v>35028</v>
      </c>
      <c r="E905" t="s">
        <v>2012</v>
      </c>
      <c r="F905" t="s">
        <v>1325</v>
      </c>
      <c r="G905" s="13">
        <v>20087500</v>
      </c>
      <c r="H905" s="13">
        <v>0</v>
      </c>
      <c r="I905" s="13">
        <v>0</v>
      </c>
      <c r="J905" s="13">
        <v>0</v>
      </c>
      <c r="K905" s="13">
        <v>0</v>
      </c>
      <c r="L905" s="13">
        <v>0</v>
      </c>
      <c r="M905" s="13">
        <v>0</v>
      </c>
      <c r="N905" s="13">
        <v>9200</v>
      </c>
      <c r="O905" s="13">
        <v>4200</v>
      </c>
      <c r="P905" s="13">
        <v>0</v>
      </c>
      <c r="Q905" s="13">
        <v>500</v>
      </c>
      <c r="R905" s="13">
        <v>5900</v>
      </c>
      <c r="S905" s="13">
        <v>19800</v>
      </c>
      <c r="T905" s="13">
        <v>9200</v>
      </c>
      <c r="U905" s="13">
        <v>4200</v>
      </c>
      <c r="V905" s="13">
        <v>0</v>
      </c>
      <c r="W905" s="13">
        <v>500</v>
      </c>
      <c r="X905" s="13">
        <v>5900</v>
      </c>
      <c r="Y905" s="13">
        <v>19800</v>
      </c>
    </row>
    <row r="906" spans="2:25" x14ac:dyDescent="0.25">
      <c r="B906" s="2">
        <v>901</v>
      </c>
      <c r="C906" s="2">
        <v>2012</v>
      </c>
      <c r="D906" s="1">
        <v>35030</v>
      </c>
      <c r="E906" t="s">
        <v>2013</v>
      </c>
      <c r="F906" t="s">
        <v>1325</v>
      </c>
      <c r="G906" s="13">
        <v>68252800</v>
      </c>
      <c r="H906" s="13">
        <v>0</v>
      </c>
      <c r="I906" s="13">
        <v>0</v>
      </c>
      <c r="J906" s="13">
        <v>0</v>
      </c>
      <c r="K906" s="13">
        <v>0</v>
      </c>
      <c r="L906" s="13">
        <v>0</v>
      </c>
      <c r="M906" s="13">
        <v>0</v>
      </c>
      <c r="N906" s="13">
        <v>39200</v>
      </c>
      <c r="O906" s="13">
        <v>16100</v>
      </c>
      <c r="P906" s="13">
        <v>0</v>
      </c>
      <c r="Q906" s="13">
        <v>-1300</v>
      </c>
      <c r="R906" s="13">
        <v>511300</v>
      </c>
      <c r="S906" s="13">
        <v>565300</v>
      </c>
      <c r="T906" s="13">
        <v>39200</v>
      </c>
      <c r="U906" s="13">
        <v>16100</v>
      </c>
      <c r="V906" s="13">
        <v>0</v>
      </c>
      <c r="W906" s="13">
        <v>-1300</v>
      </c>
      <c r="X906" s="13">
        <v>511300</v>
      </c>
      <c r="Y906" s="13">
        <v>565300</v>
      </c>
    </row>
    <row r="907" spans="2:25" x14ac:dyDescent="0.25">
      <c r="B907" s="2">
        <v>902</v>
      </c>
      <c r="C907" s="2">
        <v>2012</v>
      </c>
      <c r="D907" s="1">
        <v>35032</v>
      </c>
      <c r="E907" t="s">
        <v>1727</v>
      </c>
      <c r="F907" t="s">
        <v>1325</v>
      </c>
      <c r="G907" s="13">
        <v>66424900</v>
      </c>
      <c r="H907" s="13">
        <v>0</v>
      </c>
      <c r="I907" s="13">
        <v>0</v>
      </c>
      <c r="J907" s="13">
        <v>0</v>
      </c>
      <c r="K907" s="13">
        <v>0</v>
      </c>
      <c r="L907" s="13">
        <v>0</v>
      </c>
      <c r="M907" s="13">
        <v>0</v>
      </c>
      <c r="N907" s="13">
        <v>46200</v>
      </c>
      <c r="O907" s="13">
        <v>18700</v>
      </c>
      <c r="P907" s="13">
        <v>1000</v>
      </c>
      <c r="Q907" s="13">
        <v>98800</v>
      </c>
      <c r="R907" s="13">
        <v>1451600</v>
      </c>
      <c r="S907" s="13">
        <v>1616300</v>
      </c>
      <c r="T907" s="13">
        <v>46200</v>
      </c>
      <c r="U907" s="13">
        <v>18700</v>
      </c>
      <c r="V907" s="13">
        <v>1000</v>
      </c>
      <c r="W907" s="13">
        <v>98800</v>
      </c>
      <c r="X907" s="13">
        <v>1451600</v>
      </c>
      <c r="Y907" s="13">
        <v>1616300</v>
      </c>
    </row>
    <row r="908" spans="2:25" x14ac:dyDescent="0.25">
      <c r="B908" s="2">
        <v>903</v>
      </c>
      <c r="C908" s="2">
        <v>2012</v>
      </c>
      <c r="D908" s="1">
        <v>35251</v>
      </c>
      <c r="E908" t="s">
        <v>2007</v>
      </c>
      <c r="F908" t="s">
        <v>1344</v>
      </c>
      <c r="G908" s="13">
        <v>395239400</v>
      </c>
      <c r="H908" s="13">
        <v>1036000</v>
      </c>
      <c r="I908" s="13">
        <v>1054700</v>
      </c>
      <c r="J908" s="13">
        <v>0</v>
      </c>
      <c r="K908" s="13">
        <v>0</v>
      </c>
      <c r="L908" s="13">
        <v>1085700</v>
      </c>
      <c r="M908" s="13">
        <v>3176400</v>
      </c>
      <c r="N908" s="13">
        <v>10822600</v>
      </c>
      <c r="O908" s="13">
        <v>1027300</v>
      </c>
      <c r="P908" s="13">
        <v>0</v>
      </c>
      <c r="Q908" s="13">
        <v>4900</v>
      </c>
      <c r="R908" s="13">
        <v>499600</v>
      </c>
      <c r="S908" s="13">
        <v>12354400</v>
      </c>
      <c r="T908" s="13">
        <v>11858600</v>
      </c>
      <c r="U908" s="13">
        <v>2082000</v>
      </c>
      <c r="V908" s="13">
        <v>0</v>
      </c>
      <c r="W908" s="13">
        <v>4900</v>
      </c>
      <c r="X908" s="13">
        <v>1585300</v>
      </c>
      <c r="Y908" s="13">
        <v>15530800</v>
      </c>
    </row>
    <row r="909" spans="2:25" x14ac:dyDescent="0.25">
      <c r="B909" s="2">
        <v>904</v>
      </c>
      <c r="C909" s="2">
        <v>2012</v>
      </c>
      <c r="D909" s="1">
        <v>35286</v>
      </c>
      <c r="E909" t="s">
        <v>2013</v>
      </c>
      <c r="F909" t="s">
        <v>1344</v>
      </c>
      <c r="G909" s="13">
        <v>212524400</v>
      </c>
      <c r="H909" s="13">
        <v>324400</v>
      </c>
      <c r="I909" s="13">
        <v>2749600</v>
      </c>
      <c r="J909" s="13">
        <v>0</v>
      </c>
      <c r="K909" s="13">
        <v>0</v>
      </c>
      <c r="L909" s="13">
        <v>103200</v>
      </c>
      <c r="M909" s="13">
        <v>3177200</v>
      </c>
      <c r="N909" s="13">
        <v>3272700</v>
      </c>
      <c r="O909" s="13">
        <v>1067700</v>
      </c>
      <c r="P909" s="13">
        <v>200</v>
      </c>
      <c r="Q909" s="13">
        <v>0</v>
      </c>
      <c r="R909" s="13">
        <v>858800</v>
      </c>
      <c r="S909" s="13">
        <v>5199400</v>
      </c>
      <c r="T909" s="13">
        <v>3597100</v>
      </c>
      <c r="U909" s="13">
        <v>3817300</v>
      </c>
      <c r="V909" s="13">
        <v>200</v>
      </c>
      <c r="W909" s="13">
        <v>0</v>
      </c>
      <c r="X909" s="13">
        <v>962000</v>
      </c>
      <c r="Y909" s="13">
        <v>8376600</v>
      </c>
    </row>
    <row r="910" spans="2:25" x14ac:dyDescent="0.25">
      <c r="B910" s="2">
        <v>905</v>
      </c>
      <c r="C910" s="2">
        <v>2012</v>
      </c>
      <c r="D910" s="1">
        <v>36002</v>
      </c>
      <c r="E910" t="s">
        <v>2014</v>
      </c>
      <c r="F910" t="s">
        <v>1325</v>
      </c>
      <c r="G910" s="13">
        <v>130075800</v>
      </c>
      <c r="H910" s="13">
        <v>34600</v>
      </c>
      <c r="I910" s="13">
        <v>1907000</v>
      </c>
      <c r="J910" s="13">
        <v>0</v>
      </c>
      <c r="K910" s="13">
        <v>0</v>
      </c>
      <c r="L910" s="13">
        <v>6800</v>
      </c>
      <c r="M910" s="13">
        <v>1948400</v>
      </c>
      <c r="N910" s="13">
        <v>278100</v>
      </c>
      <c r="O910" s="13">
        <v>247400</v>
      </c>
      <c r="P910" s="13">
        <v>0</v>
      </c>
      <c r="Q910" s="13">
        <v>12100</v>
      </c>
      <c r="R910" s="13">
        <v>13300</v>
      </c>
      <c r="S910" s="13">
        <v>550900</v>
      </c>
      <c r="T910" s="13">
        <v>312700</v>
      </c>
      <c r="U910" s="13">
        <v>2154400</v>
      </c>
      <c r="V910" s="13">
        <v>0</v>
      </c>
      <c r="W910" s="13">
        <v>12100</v>
      </c>
      <c r="X910" s="13">
        <v>20100</v>
      </c>
      <c r="Y910" s="13">
        <v>2499300</v>
      </c>
    </row>
    <row r="911" spans="2:25" x14ac:dyDescent="0.25">
      <c r="B911" s="2">
        <v>906</v>
      </c>
      <c r="C911" s="2">
        <v>2012</v>
      </c>
      <c r="D911" s="1">
        <v>36004</v>
      </c>
      <c r="E911" t="s">
        <v>2015</v>
      </c>
      <c r="F911" t="s">
        <v>1325</v>
      </c>
      <c r="G911" s="13">
        <v>72902800</v>
      </c>
      <c r="H911" s="13">
        <v>0</v>
      </c>
      <c r="I911" s="13">
        <v>500</v>
      </c>
      <c r="J911" s="13">
        <v>0</v>
      </c>
      <c r="K911" s="13">
        <v>0</v>
      </c>
      <c r="L911" s="13">
        <v>0</v>
      </c>
      <c r="M911" s="13">
        <v>500</v>
      </c>
      <c r="N911" s="13">
        <v>200</v>
      </c>
      <c r="O911" s="13">
        <v>208600</v>
      </c>
      <c r="P911" s="13">
        <v>0</v>
      </c>
      <c r="Q911" s="13">
        <v>-14200</v>
      </c>
      <c r="R911" s="13">
        <v>12300</v>
      </c>
      <c r="S911" s="13">
        <v>206900</v>
      </c>
      <c r="T911" s="13">
        <v>200</v>
      </c>
      <c r="U911" s="13">
        <v>209100</v>
      </c>
      <c r="V911" s="13">
        <v>0</v>
      </c>
      <c r="W911" s="13">
        <v>-14200</v>
      </c>
      <c r="X911" s="13">
        <v>12300</v>
      </c>
      <c r="Y911" s="13">
        <v>207400</v>
      </c>
    </row>
    <row r="912" spans="2:25" x14ac:dyDescent="0.25">
      <c r="B912" s="2">
        <v>907</v>
      </c>
      <c r="C912" s="2">
        <v>2012</v>
      </c>
      <c r="D912" s="1">
        <v>36006</v>
      </c>
      <c r="E912" t="s">
        <v>2016</v>
      </c>
      <c r="F912" t="s">
        <v>1325</v>
      </c>
      <c r="G912" s="13">
        <v>98836600</v>
      </c>
      <c r="H912" s="13">
        <v>2300</v>
      </c>
      <c r="I912" s="13">
        <v>9000</v>
      </c>
      <c r="J912" s="13">
        <v>0</v>
      </c>
      <c r="K912" s="13">
        <v>0</v>
      </c>
      <c r="L912" s="13">
        <v>1000</v>
      </c>
      <c r="M912" s="13">
        <v>12300</v>
      </c>
      <c r="N912" s="13">
        <v>17200</v>
      </c>
      <c r="O912" s="13">
        <v>139600</v>
      </c>
      <c r="P912" s="13">
        <v>0</v>
      </c>
      <c r="Q912" s="13">
        <v>0</v>
      </c>
      <c r="R912" s="13">
        <v>61900</v>
      </c>
      <c r="S912" s="13">
        <v>218700</v>
      </c>
      <c r="T912" s="13">
        <v>19500</v>
      </c>
      <c r="U912" s="13">
        <v>148600</v>
      </c>
      <c r="V912" s="13">
        <v>0</v>
      </c>
      <c r="W912" s="13">
        <v>0</v>
      </c>
      <c r="X912" s="13">
        <v>62900</v>
      </c>
      <c r="Y912" s="13">
        <v>231000</v>
      </c>
    </row>
    <row r="913" spans="2:25" x14ac:dyDescent="0.25">
      <c r="B913" s="2">
        <v>908</v>
      </c>
      <c r="C913" s="2">
        <v>2012</v>
      </c>
      <c r="D913" s="1">
        <v>36008</v>
      </c>
      <c r="E913" t="s">
        <v>1413</v>
      </c>
      <c r="F913" t="s">
        <v>1325</v>
      </c>
      <c r="G913" s="13">
        <v>75113200</v>
      </c>
      <c r="H913" s="13">
        <v>11200</v>
      </c>
      <c r="I913" s="13">
        <v>283300</v>
      </c>
      <c r="J913" s="13">
        <v>0</v>
      </c>
      <c r="K913" s="13">
        <v>0</v>
      </c>
      <c r="L913" s="13">
        <v>300</v>
      </c>
      <c r="M913" s="13">
        <v>294800</v>
      </c>
      <c r="N913" s="13">
        <v>44000</v>
      </c>
      <c r="O913" s="13">
        <v>369800</v>
      </c>
      <c r="P913" s="13">
        <v>0</v>
      </c>
      <c r="Q913" s="13">
        <v>0</v>
      </c>
      <c r="R913" s="13">
        <v>38700</v>
      </c>
      <c r="S913" s="13">
        <v>452500</v>
      </c>
      <c r="T913" s="13">
        <v>55200</v>
      </c>
      <c r="U913" s="13">
        <v>653100</v>
      </c>
      <c r="V913" s="13">
        <v>0</v>
      </c>
      <c r="W913" s="13">
        <v>0</v>
      </c>
      <c r="X913" s="13">
        <v>39000</v>
      </c>
      <c r="Y913" s="13">
        <v>747300</v>
      </c>
    </row>
    <row r="914" spans="2:25" x14ac:dyDescent="0.25">
      <c r="B914" s="2">
        <v>909</v>
      </c>
      <c r="C914" s="2">
        <v>2012</v>
      </c>
      <c r="D914" s="1">
        <v>36010</v>
      </c>
      <c r="E914" t="s">
        <v>1883</v>
      </c>
      <c r="F914" t="s">
        <v>1325</v>
      </c>
      <c r="G914" s="13">
        <v>103329200</v>
      </c>
      <c r="H914" s="13">
        <v>7200</v>
      </c>
      <c r="I914" s="13">
        <v>19900</v>
      </c>
      <c r="J914" s="13">
        <v>0</v>
      </c>
      <c r="K914" s="13">
        <v>0</v>
      </c>
      <c r="L914" s="13">
        <v>2600</v>
      </c>
      <c r="M914" s="13">
        <v>29700</v>
      </c>
      <c r="N914" s="13">
        <v>67800</v>
      </c>
      <c r="O914" s="13">
        <v>1118200</v>
      </c>
      <c r="P914" s="13">
        <v>0</v>
      </c>
      <c r="Q914" s="13">
        <v>-400</v>
      </c>
      <c r="R914" s="13">
        <v>69200</v>
      </c>
      <c r="S914" s="13">
        <v>1254800</v>
      </c>
      <c r="T914" s="13">
        <v>75000</v>
      </c>
      <c r="U914" s="13">
        <v>1138100</v>
      </c>
      <c r="V914" s="13">
        <v>0</v>
      </c>
      <c r="W914" s="13">
        <v>-400</v>
      </c>
      <c r="X914" s="13">
        <v>71800</v>
      </c>
      <c r="Y914" s="13">
        <v>1284500</v>
      </c>
    </row>
    <row r="915" spans="2:25" x14ac:dyDescent="0.25">
      <c r="B915" s="2">
        <v>910</v>
      </c>
      <c r="C915" s="2">
        <v>2012</v>
      </c>
      <c r="D915" s="1">
        <v>36012</v>
      </c>
      <c r="E915" t="s">
        <v>2017</v>
      </c>
      <c r="F915" t="s">
        <v>1325</v>
      </c>
      <c r="G915" s="13">
        <v>103567600</v>
      </c>
      <c r="H915" s="13">
        <v>600</v>
      </c>
      <c r="I915" s="13">
        <v>156000</v>
      </c>
      <c r="J915" s="13">
        <v>0</v>
      </c>
      <c r="K915" s="13">
        <v>0</v>
      </c>
      <c r="L915" s="13">
        <v>4700</v>
      </c>
      <c r="M915" s="13">
        <v>161300</v>
      </c>
      <c r="N915" s="13">
        <v>129300</v>
      </c>
      <c r="O915" s="13">
        <v>207500</v>
      </c>
      <c r="P915" s="13">
        <v>0</v>
      </c>
      <c r="Q915" s="13">
        <v>0</v>
      </c>
      <c r="R915" s="13">
        <v>430600</v>
      </c>
      <c r="S915" s="13">
        <v>767400</v>
      </c>
      <c r="T915" s="13">
        <v>129900</v>
      </c>
      <c r="U915" s="13">
        <v>363500</v>
      </c>
      <c r="V915" s="13">
        <v>0</v>
      </c>
      <c r="W915" s="13">
        <v>0</v>
      </c>
      <c r="X915" s="13">
        <v>435300</v>
      </c>
      <c r="Y915" s="13">
        <v>928700</v>
      </c>
    </row>
    <row r="916" spans="2:25" x14ac:dyDescent="0.25">
      <c r="B916" s="2">
        <v>911</v>
      </c>
      <c r="C916" s="2">
        <v>2012</v>
      </c>
      <c r="D916" s="1">
        <v>36014</v>
      </c>
      <c r="E916" t="s">
        <v>2018</v>
      </c>
      <c r="F916" t="s">
        <v>1325</v>
      </c>
      <c r="G916" s="13">
        <v>158567400</v>
      </c>
      <c r="H916" s="13">
        <v>23000</v>
      </c>
      <c r="I916" s="13">
        <v>532900</v>
      </c>
      <c r="J916" s="13">
        <v>0</v>
      </c>
      <c r="K916" s="13">
        <v>0</v>
      </c>
      <c r="L916" s="13">
        <v>186100</v>
      </c>
      <c r="M916" s="13">
        <v>742000</v>
      </c>
      <c r="N916" s="13">
        <v>122800</v>
      </c>
      <c r="O916" s="13">
        <v>218200</v>
      </c>
      <c r="P916" s="13">
        <v>0</v>
      </c>
      <c r="Q916" s="13">
        <v>100</v>
      </c>
      <c r="R916" s="13">
        <v>75600</v>
      </c>
      <c r="S916" s="13">
        <v>416700</v>
      </c>
      <c r="T916" s="13">
        <v>145800</v>
      </c>
      <c r="U916" s="13">
        <v>751100</v>
      </c>
      <c r="V916" s="13">
        <v>0</v>
      </c>
      <c r="W916" s="13">
        <v>100</v>
      </c>
      <c r="X916" s="13">
        <v>261700</v>
      </c>
      <c r="Y916" s="13">
        <v>1158700</v>
      </c>
    </row>
    <row r="917" spans="2:25" x14ac:dyDescent="0.25">
      <c r="B917" s="2">
        <v>912</v>
      </c>
      <c r="C917" s="2">
        <v>2012</v>
      </c>
      <c r="D917" s="1">
        <v>36016</v>
      </c>
      <c r="E917" t="s">
        <v>1801</v>
      </c>
      <c r="F917" t="s">
        <v>1325</v>
      </c>
      <c r="G917" s="13">
        <v>135306600</v>
      </c>
      <c r="H917" s="13">
        <v>4600</v>
      </c>
      <c r="I917" s="13">
        <v>148600</v>
      </c>
      <c r="J917" s="13">
        <v>0</v>
      </c>
      <c r="K917" s="13">
        <v>0</v>
      </c>
      <c r="L917" s="13">
        <v>3900</v>
      </c>
      <c r="M917" s="13">
        <v>157100</v>
      </c>
      <c r="N917" s="13">
        <v>235700</v>
      </c>
      <c r="O917" s="13">
        <v>596300</v>
      </c>
      <c r="P917" s="13">
        <v>0</v>
      </c>
      <c r="Q917" s="13">
        <v>0</v>
      </c>
      <c r="R917" s="13">
        <v>229500</v>
      </c>
      <c r="S917" s="13">
        <v>1061500</v>
      </c>
      <c r="T917" s="13">
        <v>240300</v>
      </c>
      <c r="U917" s="13">
        <v>744900</v>
      </c>
      <c r="V917" s="13">
        <v>0</v>
      </c>
      <c r="W917" s="13">
        <v>0</v>
      </c>
      <c r="X917" s="13">
        <v>233400</v>
      </c>
      <c r="Y917" s="13">
        <v>1218600</v>
      </c>
    </row>
    <row r="918" spans="2:25" x14ac:dyDescent="0.25">
      <c r="B918" s="2">
        <v>913</v>
      </c>
      <c r="C918" s="2">
        <v>2012</v>
      </c>
      <c r="D918" s="1">
        <v>36018</v>
      </c>
      <c r="E918" t="s">
        <v>2019</v>
      </c>
      <c r="F918" t="s">
        <v>1325</v>
      </c>
      <c r="G918" s="13">
        <v>88482600</v>
      </c>
      <c r="H918" s="13">
        <v>22200</v>
      </c>
      <c r="I918" s="13">
        <v>12800</v>
      </c>
      <c r="J918" s="13">
        <v>0</v>
      </c>
      <c r="K918" s="13">
        <v>0</v>
      </c>
      <c r="L918" s="13">
        <v>5200</v>
      </c>
      <c r="M918" s="13">
        <v>40200</v>
      </c>
      <c r="N918" s="13">
        <v>62600</v>
      </c>
      <c r="O918" s="13">
        <v>381400</v>
      </c>
      <c r="P918" s="13">
        <v>0</v>
      </c>
      <c r="Q918" s="13">
        <v>0</v>
      </c>
      <c r="R918" s="13">
        <v>85400</v>
      </c>
      <c r="S918" s="13">
        <v>529400</v>
      </c>
      <c r="T918" s="13">
        <v>84800</v>
      </c>
      <c r="U918" s="13">
        <v>394200</v>
      </c>
      <c r="V918" s="13">
        <v>0</v>
      </c>
      <c r="W918" s="13">
        <v>0</v>
      </c>
      <c r="X918" s="13">
        <v>90600</v>
      </c>
      <c r="Y918" s="13">
        <v>569600</v>
      </c>
    </row>
    <row r="919" spans="2:25" x14ac:dyDescent="0.25">
      <c r="B919" s="2">
        <v>914</v>
      </c>
      <c r="C919" s="2">
        <v>2012</v>
      </c>
      <c r="D919" s="1">
        <v>36020</v>
      </c>
      <c r="E919" t="s">
        <v>2020</v>
      </c>
      <c r="F919" t="s">
        <v>1325</v>
      </c>
      <c r="G919" s="13">
        <v>184557900</v>
      </c>
      <c r="H919" s="13">
        <v>4000</v>
      </c>
      <c r="I919" s="13">
        <v>14000</v>
      </c>
      <c r="J919" s="13">
        <v>0</v>
      </c>
      <c r="K919" s="13">
        <v>0</v>
      </c>
      <c r="L919" s="13">
        <v>600</v>
      </c>
      <c r="M919" s="13">
        <v>18600</v>
      </c>
      <c r="N919" s="13">
        <v>478600</v>
      </c>
      <c r="O919" s="13">
        <v>4571300</v>
      </c>
      <c r="P919" s="13">
        <v>0</v>
      </c>
      <c r="Q919" s="13">
        <v>1100</v>
      </c>
      <c r="R919" s="13">
        <v>55800</v>
      </c>
      <c r="S919" s="13">
        <v>5106800</v>
      </c>
      <c r="T919" s="13">
        <v>482600</v>
      </c>
      <c r="U919" s="13">
        <v>4585300</v>
      </c>
      <c r="V919" s="13">
        <v>0</v>
      </c>
      <c r="W919" s="13">
        <v>1100</v>
      </c>
      <c r="X919" s="13">
        <v>56400</v>
      </c>
      <c r="Y919" s="13">
        <v>5125400</v>
      </c>
    </row>
    <row r="920" spans="2:25" x14ac:dyDescent="0.25">
      <c r="B920" s="2">
        <v>915</v>
      </c>
      <c r="C920" s="2">
        <v>2012</v>
      </c>
      <c r="D920" s="1">
        <v>36022</v>
      </c>
      <c r="E920" t="s">
        <v>1374</v>
      </c>
      <c r="F920" t="s">
        <v>1325</v>
      </c>
      <c r="G920" s="13">
        <v>65070000</v>
      </c>
      <c r="H920" s="13">
        <v>0</v>
      </c>
      <c r="I920" s="13">
        <v>1500</v>
      </c>
      <c r="J920" s="13">
        <v>0</v>
      </c>
      <c r="K920" s="13">
        <v>0</v>
      </c>
      <c r="L920" s="13">
        <v>0</v>
      </c>
      <c r="M920" s="13">
        <v>1500</v>
      </c>
      <c r="N920" s="13">
        <v>73300</v>
      </c>
      <c r="O920" s="13">
        <v>78100</v>
      </c>
      <c r="P920" s="13">
        <v>0</v>
      </c>
      <c r="Q920" s="13">
        <v>0</v>
      </c>
      <c r="R920" s="13">
        <v>170400</v>
      </c>
      <c r="S920" s="13">
        <v>321800</v>
      </c>
      <c r="T920" s="13">
        <v>73300</v>
      </c>
      <c r="U920" s="13">
        <v>79600</v>
      </c>
      <c r="V920" s="13">
        <v>0</v>
      </c>
      <c r="W920" s="13">
        <v>0</v>
      </c>
      <c r="X920" s="13">
        <v>170400</v>
      </c>
      <c r="Y920" s="13">
        <v>323300</v>
      </c>
    </row>
    <row r="921" spans="2:25" x14ac:dyDescent="0.25">
      <c r="B921" s="2">
        <v>916</v>
      </c>
      <c r="C921" s="2">
        <v>2012</v>
      </c>
      <c r="D921" s="1">
        <v>36024</v>
      </c>
      <c r="E921" t="s">
        <v>2021</v>
      </c>
      <c r="F921" t="s">
        <v>1325</v>
      </c>
      <c r="G921" s="13">
        <v>110804000</v>
      </c>
      <c r="H921" s="13">
        <v>94800</v>
      </c>
      <c r="I921" s="13">
        <v>943400</v>
      </c>
      <c r="J921" s="13">
        <v>0</v>
      </c>
      <c r="K921" s="13">
        <v>0</v>
      </c>
      <c r="L921" s="13">
        <v>8900</v>
      </c>
      <c r="M921" s="13">
        <v>1047100</v>
      </c>
      <c r="N921" s="13">
        <v>37700</v>
      </c>
      <c r="O921" s="13">
        <v>150800</v>
      </c>
      <c r="P921" s="13">
        <v>0</v>
      </c>
      <c r="Q921" s="13">
        <v>0</v>
      </c>
      <c r="R921" s="13">
        <v>37100</v>
      </c>
      <c r="S921" s="13">
        <v>225600</v>
      </c>
      <c r="T921" s="13">
        <v>132500</v>
      </c>
      <c r="U921" s="13">
        <v>1094200</v>
      </c>
      <c r="V921" s="13">
        <v>0</v>
      </c>
      <c r="W921" s="13">
        <v>0</v>
      </c>
      <c r="X921" s="13">
        <v>46000</v>
      </c>
      <c r="Y921" s="13">
        <v>1272700</v>
      </c>
    </row>
    <row r="922" spans="2:25" x14ac:dyDescent="0.25">
      <c r="B922" s="2">
        <v>917</v>
      </c>
      <c r="C922" s="2">
        <v>2012</v>
      </c>
      <c r="D922" s="1">
        <v>36026</v>
      </c>
      <c r="E922" t="s">
        <v>2022</v>
      </c>
      <c r="F922" t="s">
        <v>1325</v>
      </c>
      <c r="G922" s="13">
        <v>85291300</v>
      </c>
      <c r="H922" s="13">
        <v>0</v>
      </c>
      <c r="I922" s="13">
        <v>0</v>
      </c>
      <c r="J922" s="13">
        <v>0</v>
      </c>
      <c r="K922" s="13">
        <v>0</v>
      </c>
      <c r="L922" s="13">
        <v>0</v>
      </c>
      <c r="M922" s="13">
        <v>0</v>
      </c>
      <c r="N922" s="13">
        <v>92100</v>
      </c>
      <c r="O922" s="13">
        <v>329200</v>
      </c>
      <c r="P922" s="13">
        <v>0</v>
      </c>
      <c r="Q922" s="13">
        <v>0</v>
      </c>
      <c r="R922" s="13">
        <v>68000</v>
      </c>
      <c r="S922" s="13">
        <v>489300</v>
      </c>
      <c r="T922" s="13">
        <v>92100</v>
      </c>
      <c r="U922" s="13">
        <v>329200</v>
      </c>
      <c r="V922" s="13">
        <v>0</v>
      </c>
      <c r="W922" s="13">
        <v>0</v>
      </c>
      <c r="X922" s="13">
        <v>68000</v>
      </c>
      <c r="Y922" s="13">
        <v>489300</v>
      </c>
    </row>
    <row r="923" spans="2:25" x14ac:dyDescent="0.25">
      <c r="B923" s="2">
        <v>918</v>
      </c>
      <c r="C923" s="2">
        <v>2012</v>
      </c>
      <c r="D923" s="1">
        <v>36028</v>
      </c>
      <c r="E923" t="s">
        <v>2023</v>
      </c>
      <c r="F923" t="s">
        <v>1325</v>
      </c>
      <c r="G923" s="13">
        <v>217499500</v>
      </c>
      <c r="H923" s="13">
        <v>343100</v>
      </c>
      <c r="I923" s="13">
        <v>930100</v>
      </c>
      <c r="J923" s="13">
        <v>0</v>
      </c>
      <c r="K923" s="13">
        <v>0</v>
      </c>
      <c r="L923" s="13">
        <v>331100</v>
      </c>
      <c r="M923" s="13">
        <v>1604300</v>
      </c>
      <c r="N923" s="13">
        <v>432200</v>
      </c>
      <c r="O923" s="13">
        <v>1235100</v>
      </c>
      <c r="P923" s="13">
        <v>0</v>
      </c>
      <c r="Q923" s="13">
        <v>0</v>
      </c>
      <c r="R923" s="13">
        <v>214700</v>
      </c>
      <c r="S923" s="13">
        <v>1882000</v>
      </c>
      <c r="T923" s="13">
        <v>775300</v>
      </c>
      <c r="U923" s="13">
        <v>2165200</v>
      </c>
      <c r="V923" s="13">
        <v>0</v>
      </c>
      <c r="W923" s="13">
        <v>0</v>
      </c>
      <c r="X923" s="13">
        <v>545800</v>
      </c>
      <c r="Y923" s="13">
        <v>3486300</v>
      </c>
    </row>
    <row r="924" spans="2:25" x14ac:dyDescent="0.25">
      <c r="B924" s="2">
        <v>919</v>
      </c>
      <c r="C924" s="2">
        <v>2012</v>
      </c>
      <c r="D924" s="1">
        <v>36030</v>
      </c>
      <c r="E924" t="s">
        <v>1423</v>
      </c>
      <c r="F924" t="s">
        <v>1325</v>
      </c>
      <c r="G924" s="13">
        <v>79550900</v>
      </c>
      <c r="H924" s="13">
        <v>2700</v>
      </c>
      <c r="I924" s="13">
        <v>4100</v>
      </c>
      <c r="J924" s="13">
        <v>0</v>
      </c>
      <c r="K924" s="13">
        <v>0</v>
      </c>
      <c r="L924" s="13">
        <v>300</v>
      </c>
      <c r="M924" s="13">
        <v>7100</v>
      </c>
      <c r="N924" s="13">
        <v>91000</v>
      </c>
      <c r="O924" s="13">
        <v>701400</v>
      </c>
      <c r="P924" s="13">
        <v>8200</v>
      </c>
      <c r="Q924" s="13">
        <v>-100</v>
      </c>
      <c r="R924" s="13">
        <v>367500</v>
      </c>
      <c r="S924" s="13">
        <v>1168000</v>
      </c>
      <c r="T924" s="13">
        <v>93700</v>
      </c>
      <c r="U924" s="13">
        <v>705500</v>
      </c>
      <c r="V924" s="13">
        <v>8200</v>
      </c>
      <c r="W924" s="13">
        <v>-100</v>
      </c>
      <c r="X924" s="13">
        <v>367800</v>
      </c>
      <c r="Y924" s="13">
        <v>1175100</v>
      </c>
    </row>
    <row r="925" spans="2:25" x14ac:dyDescent="0.25">
      <c r="B925" s="2">
        <v>920</v>
      </c>
      <c r="C925" s="2">
        <v>2012</v>
      </c>
      <c r="D925" s="1">
        <v>36032</v>
      </c>
      <c r="E925" t="s">
        <v>2024</v>
      </c>
      <c r="F925" t="s">
        <v>1325</v>
      </c>
      <c r="G925" s="13">
        <v>217237600</v>
      </c>
      <c r="H925" s="13">
        <v>37100</v>
      </c>
      <c r="I925" s="13">
        <v>1125900</v>
      </c>
      <c r="J925" s="13">
        <v>0</v>
      </c>
      <c r="K925" s="13">
        <v>0</v>
      </c>
      <c r="L925" s="13">
        <v>1056600</v>
      </c>
      <c r="M925" s="13">
        <v>2219600</v>
      </c>
      <c r="N925" s="13">
        <v>147700</v>
      </c>
      <c r="O925" s="13">
        <v>430600</v>
      </c>
      <c r="P925" s="13">
        <v>0</v>
      </c>
      <c r="Q925" s="13">
        <v>0</v>
      </c>
      <c r="R925" s="13">
        <v>40100</v>
      </c>
      <c r="S925" s="13">
        <v>618400</v>
      </c>
      <c r="T925" s="13">
        <v>184800</v>
      </c>
      <c r="U925" s="13">
        <v>1556500</v>
      </c>
      <c r="V925" s="13">
        <v>0</v>
      </c>
      <c r="W925" s="13">
        <v>0</v>
      </c>
      <c r="X925" s="13">
        <v>1096700</v>
      </c>
      <c r="Y925" s="13">
        <v>2838000</v>
      </c>
    </row>
    <row r="926" spans="2:25" x14ac:dyDescent="0.25">
      <c r="B926" s="2">
        <v>921</v>
      </c>
      <c r="C926" s="2">
        <v>2012</v>
      </c>
      <c r="D926" s="1">
        <v>36034</v>
      </c>
      <c r="E926" t="s">
        <v>2025</v>
      </c>
      <c r="F926" t="s">
        <v>1325</v>
      </c>
      <c r="G926" s="13">
        <v>46240700</v>
      </c>
      <c r="H926" s="13">
        <v>300</v>
      </c>
      <c r="I926" s="13">
        <v>2500</v>
      </c>
      <c r="J926" s="13">
        <v>0</v>
      </c>
      <c r="K926" s="13">
        <v>0</v>
      </c>
      <c r="L926" s="13">
        <v>400</v>
      </c>
      <c r="M926" s="13">
        <v>3200</v>
      </c>
      <c r="N926" s="13">
        <v>51600</v>
      </c>
      <c r="O926" s="13">
        <v>869900</v>
      </c>
      <c r="P926" s="13">
        <v>0</v>
      </c>
      <c r="Q926" s="13">
        <v>0</v>
      </c>
      <c r="R926" s="13">
        <v>43900</v>
      </c>
      <c r="S926" s="13">
        <v>965400</v>
      </c>
      <c r="T926" s="13">
        <v>51900</v>
      </c>
      <c r="U926" s="13">
        <v>872400</v>
      </c>
      <c r="V926" s="13">
        <v>0</v>
      </c>
      <c r="W926" s="13">
        <v>0</v>
      </c>
      <c r="X926" s="13">
        <v>44300</v>
      </c>
      <c r="Y926" s="13">
        <v>968600</v>
      </c>
    </row>
    <row r="927" spans="2:25" x14ac:dyDescent="0.25">
      <c r="B927" s="2">
        <v>922</v>
      </c>
      <c r="C927" s="2">
        <v>2012</v>
      </c>
      <c r="D927" s="1">
        <v>36036</v>
      </c>
      <c r="E927" t="s">
        <v>2026</v>
      </c>
      <c r="F927" t="s">
        <v>1325</v>
      </c>
      <c r="G927" s="13">
        <v>135233400</v>
      </c>
      <c r="H927" s="13">
        <v>24500</v>
      </c>
      <c r="I927" s="13">
        <v>86800</v>
      </c>
      <c r="J927" s="13">
        <v>0</v>
      </c>
      <c r="K927" s="13">
        <v>0</v>
      </c>
      <c r="L927" s="13">
        <v>1700</v>
      </c>
      <c r="M927" s="13">
        <v>113000</v>
      </c>
      <c r="N927" s="13">
        <v>36800</v>
      </c>
      <c r="O927" s="13">
        <v>207100</v>
      </c>
      <c r="P927" s="13">
        <v>0</v>
      </c>
      <c r="Q927" s="13">
        <v>0</v>
      </c>
      <c r="R927" s="13">
        <v>121100</v>
      </c>
      <c r="S927" s="13">
        <v>365000</v>
      </c>
      <c r="T927" s="13">
        <v>61300</v>
      </c>
      <c r="U927" s="13">
        <v>293900</v>
      </c>
      <c r="V927" s="13">
        <v>0</v>
      </c>
      <c r="W927" s="13">
        <v>0</v>
      </c>
      <c r="X927" s="13">
        <v>122800</v>
      </c>
      <c r="Y927" s="13">
        <v>478000</v>
      </c>
    </row>
    <row r="928" spans="2:25" x14ac:dyDescent="0.25">
      <c r="B928" s="2">
        <v>923</v>
      </c>
      <c r="C928" s="2">
        <v>2012</v>
      </c>
      <c r="D928" s="1">
        <v>36112</v>
      </c>
      <c r="E928" t="s">
        <v>1493</v>
      </c>
      <c r="F928" t="s">
        <v>1343</v>
      </c>
      <c r="G928" s="13">
        <v>90347200</v>
      </c>
      <c r="H928" s="13">
        <v>2900</v>
      </c>
      <c r="I928" s="13">
        <v>8900</v>
      </c>
      <c r="J928" s="13">
        <v>0</v>
      </c>
      <c r="K928" s="13">
        <v>0</v>
      </c>
      <c r="L928" s="13">
        <v>2600</v>
      </c>
      <c r="M928" s="13">
        <v>14400</v>
      </c>
      <c r="N928" s="13">
        <v>377500</v>
      </c>
      <c r="O928" s="13">
        <v>835200</v>
      </c>
      <c r="P928" s="13">
        <v>0</v>
      </c>
      <c r="Q928" s="13">
        <v>93300</v>
      </c>
      <c r="R928" s="13">
        <v>189700</v>
      </c>
      <c r="S928" s="13">
        <v>1495700</v>
      </c>
      <c r="T928" s="13">
        <v>380400</v>
      </c>
      <c r="U928" s="13">
        <v>844100</v>
      </c>
      <c r="V928" s="13">
        <v>0</v>
      </c>
      <c r="W928" s="13">
        <v>93300</v>
      </c>
      <c r="X928" s="13">
        <v>192300</v>
      </c>
      <c r="Y928" s="13">
        <v>1510100</v>
      </c>
    </row>
    <row r="929" spans="2:25" x14ac:dyDescent="0.25">
      <c r="B929" s="2">
        <v>924</v>
      </c>
      <c r="C929" s="2">
        <v>2012</v>
      </c>
      <c r="D929" s="1">
        <v>36126</v>
      </c>
      <c r="E929" t="s">
        <v>2027</v>
      </c>
      <c r="F929" t="s">
        <v>1343</v>
      </c>
      <c r="G929" s="13">
        <v>39152400</v>
      </c>
      <c r="H929" s="13">
        <v>800</v>
      </c>
      <c r="I929" s="13">
        <v>39800</v>
      </c>
      <c r="J929" s="13">
        <v>0</v>
      </c>
      <c r="K929" s="13">
        <v>0</v>
      </c>
      <c r="L929" s="13">
        <v>28500</v>
      </c>
      <c r="M929" s="13">
        <v>69100</v>
      </c>
      <c r="N929" s="13">
        <v>139200</v>
      </c>
      <c r="O929" s="13">
        <v>120800</v>
      </c>
      <c r="P929" s="13">
        <v>0</v>
      </c>
      <c r="Q929" s="13">
        <v>0</v>
      </c>
      <c r="R929" s="13">
        <v>64500</v>
      </c>
      <c r="S929" s="13">
        <v>324500</v>
      </c>
      <c r="T929" s="13">
        <v>140000</v>
      </c>
      <c r="U929" s="13">
        <v>160600</v>
      </c>
      <c r="V929" s="13">
        <v>0</v>
      </c>
      <c r="W929" s="13">
        <v>0</v>
      </c>
      <c r="X929" s="13">
        <v>93000</v>
      </c>
      <c r="Y929" s="13">
        <v>393600</v>
      </c>
    </row>
    <row r="930" spans="2:25" x14ac:dyDescent="0.25">
      <c r="B930" s="2">
        <v>925</v>
      </c>
      <c r="C930" s="2">
        <v>2012</v>
      </c>
      <c r="D930" s="1">
        <v>36132</v>
      </c>
      <c r="E930" t="s">
        <v>2028</v>
      </c>
      <c r="F930" t="s">
        <v>1343</v>
      </c>
      <c r="G930" s="13">
        <v>12333400</v>
      </c>
      <c r="H930" s="13">
        <v>0</v>
      </c>
      <c r="I930" s="13">
        <v>0</v>
      </c>
      <c r="J930" s="13">
        <v>0</v>
      </c>
      <c r="K930" s="13">
        <v>0</v>
      </c>
      <c r="L930" s="13">
        <v>0</v>
      </c>
      <c r="M930" s="13">
        <v>0</v>
      </c>
      <c r="N930" s="13">
        <v>100200</v>
      </c>
      <c r="O930" s="13">
        <v>7600</v>
      </c>
      <c r="P930" s="13">
        <v>0</v>
      </c>
      <c r="Q930" s="13">
        <v>0</v>
      </c>
      <c r="R930" s="13">
        <v>5700</v>
      </c>
      <c r="S930" s="13">
        <v>113500</v>
      </c>
      <c r="T930" s="13">
        <v>100200</v>
      </c>
      <c r="U930" s="13">
        <v>7600</v>
      </c>
      <c r="V930" s="13">
        <v>0</v>
      </c>
      <c r="W930" s="13">
        <v>0</v>
      </c>
      <c r="X930" s="13">
        <v>5700</v>
      </c>
      <c r="Y930" s="13">
        <v>113500</v>
      </c>
    </row>
    <row r="931" spans="2:25" x14ac:dyDescent="0.25">
      <c r="B931" s="2">
        <v>926</v>
      </c>
      <c r="C931" s="2">
        <v>2012</v>
      </c>
      <c r="D931" s="1">
        <v>36147</v>
      </c>
      <c r="E931" t="s">
        <v>2029</v>
      </c>
      <c r="F931" t="s">
        <v>1343</v>
      </c>
      <c r="G931" s="13">
        <v>16982100</v>
      </c>
      <c r="H931" s="13">
        <v>5000</v>
      </c>
      <c r="I931" s="13">
        <v>3100</v>
      </c>
      <c r="J931" s="13">
        <v>0</v>
      </c>
      <c r="K931" s="13">
        <v>0</v>
      </c>
      <c r="L931" s="13">
        <v>7800</v>
      </c>
      <c r="M931" s="13">
        <v>15900</v>
      </c>
      <c r="N931" s="13">
        <v>206800</v>
      </c>
      <c r="O931" s="13">
        <v>360500</v>
      </c>
      <c r="P931" s="13">
        <v>0</v>
      </c>
      <c r="Q931" s="13">
        <v>0</v>
      </c>
      <c r="R931" s="13">
        <v>109000</v>
      </c>
      <c r="S931" s="13">
        <v>676300</v>
      </c>
      <c r="T931" s="13">
        <v>211800</v>
      </c>
      <c r="U931" s="13">
        <v>363600</v>
      </c>
      <c r="V931" s="13">
        <v>0</v>
      </c>
      <c r="W931" s="13">
        <v>0</v>
      </c>
      <c r="X931" s="13">
        <v>116800</v>
      </c>
      <c r="Y931" s="13">
        <v>692200</v>
      </c>
    </row>
    <row r="932" spans="2:25" x14ac:dyDescent="0.25">
      <c r="B932" s="2">
        <v>927</v>
      </c>
      <c r="C932" s="2">
        <v>2012</v>
      </c>
      <c r="D932" s="1">
        <v>36151</v>
      </c>
      <c r="E932" t="s">
        <v>2022</v>
      </c>
      <c r="F932" t="s">
        <v>1343</v>
      </c>
      <c r="G932" s="13">
        <v>87007000</v>
      </c>
      <c r="H932" s="13">
        <v>600</v>
      </c>
      <c r="I932" s="13">
        <v>1300</v>
      </c>
      <c r="J932" s="13">
        <v>0</v>
      </c>
      <c r="K932" s="13">
        <v>0</v>
      </c>
      <c r="L932" s="13">
        <v>100</v>
      </c>
      <c r="M932" s="13">
        <v>2000</v>
      </c>
      <c r="N932" s="13">
        <v>513400</v>
      </c>
      <c r="O932" s="13">
        <v>1110400</v>
      </c>
      <c r="P932" s="13">
        <v>0</v>
      </c>
      <c r="Q932" s="13">
        <v>0</v>
      </c>
      <c r="R932" s="13">
        <v>329900</v>
      </c>
      <c r="S932" s="13">
        <v>1953700</v>
      </c>
      <c r="T932" s="13">
        <v>514000</v>
      </c>
      <c r="U932" s="13">
        <v>1111700</v>
      </c>
      <c r="V932" s="13">
        <v>0</v>
      </c>
      <c r="W932" s="13">
        <v>0</v>
      </c>
      <c r="X932" s="13">
        <v>330000</v>
      </c>
      <c r="Y932" s="13">
        <v>1955700</v>
      </c>
    </row>
    <row r="933" spans="2:25" x14ac:dyDescent="0.25">
      <c r="B933" s="2">
        <v>928</v>
      </c>
      <c r="C933" s="2">
        <v>2012</v>
      </c>
      <c r="D933" s="1">
        <v>36176</v>
      </c>
      <c r="E933" t="s">
        <v>2030</v>
      </c>
      <c r="F933" t="s">
        <v>1343</v>
      </c>
      <c r="G933" s="13">
        <v>49682000</v>
      </c>
      <c r="H933" s="13">
        <v>900</v>
      </c>
      <c r="I933" s="13">
        <v>49100</v>
      </c>
      <c r="J933" s="13">
        <v>0</v>
      </c>
      <c r="K933" s="13">
        <v>0</v>
      </c>
      <c r="L933" s="13">
        <v>5200</v>
      </c>
      <c r="M933" s="13">
        <v>55200</v>
      </c>
      <c r="N933" s="13">
        <v>524600</v>
      </c>
      <c r="O933" s="13">
        <v>876700</v>
      </c>
      <c r="P933" s="13">
        <v>0</v>
      </c>
      <c r="Q933" s="13">
        <v>67100</v>
      </c>
      <c r="R933" s="13">
        <v>52200</v>
      </c>
      <c r="S933" s="13">
        <v>1520600</v>
      </c>
      <c r="T933" s="13">
        <v>525500</v>
      </c>
      <c r="U933" s="13">
        <v>925800</v>
      </c>
      <c r="V933" s="13">
        <v>0</v>
      </c>
      <c r="W933" s="13">
        <v>67100</v>
      </c>
      <c r="X933" s="13">
        <v>57400</v>
      </c>
      <c r="Y933" s="13">
        <v>1575800</v>
      </c>
    </row>
    <row r="934" spans="2:25" x14ac:dyDescent="0.25">
      <c r="B934" s="2">
        <v>929</v>
      </c>
      <c r="C934" s="2">
        <v>2012</v>
      </c>
      <c r="D934" s="1">
        <v>36181</v>
      </c>
      <c r="E934" t="s">
        <v>2031</v>
      </c>
      <c r="F934" t="s">
        <v>1343</v>
      </c>
      <c r="G934" s="13">
        <v>35088600</v>
      </c>
      <c r="H934" s="13">
        <v>160500</v>
      </c>
      <c r="I934" s="13">
        <v>238100</v>
      </c>
      <c r="J934" s="13">
        <v>0</v>
      </c>
      <c r="K934" s="13">
        <v>0</v>
      </c>
      <c r="L934" s="13">
        <v>60900</v>
      </c>
      <c r="M934" s="13">
        <v>459500</v>
      </c>
      <c r="N934" s="13">
        <v>125400</v>
      </c>
      <c r="O934" s="13">
        <v>534300</v>
      </c>
      <c r="P934" s="13">
        <v>0</v>
      </c>
      <c r="Q934" s="13">
        <v>39000</v>
      </c>
      <c r="R934" s="13">
        <v>22400</v>
      </c>
      <c r="S934" s="13">
        <v>721100</v>
      </c>
      <c r="T934" s="13">
        <v>285900</v>
      </c>
      <c r="U934" s="13">
        <v>772400</v>
      </c>
      <c r="V934" s="13">
        <v>0</v>
      </c>
      <c r="W934" s="13">
        <v>39000</v>
      </c>
      <c r="X934" s="13">
        <v>83300</v>
      </c>
      <c r="Y934" s="13">
        <v>1180600</v>
      </c>
    </row>
    <row r="935" spans="2:25" x14ac:dyDescent="0.25">
      <c r="B935" s="2">
        <v>930</v>
      </c>
      <c r="C935" s="2">
        <v>2012</v>
      </c>
      <c r="D935" s="1">
        <v>36186</v>
      </c>
      <c r="E935" t="s">
        <v>2032</v>
      </c>
      <c r="F935" t="s">
        <v>1343</v>
      </c>
      <c r="G935" s="13">
        <v>52207500</v>
      </c>
      <c r="H935" s="13">
        <v>68300</v>
      </c>
      <c r="I935" s="13">
        <v>723700</v>
      </c>
      <c r="J935" s="13">
        <v>0</v>
      </c>
      <c r="K935" s="13">
        <v>0</v>
      </c>
      <c r="L935" s="13">
        <v>24400</v>
      </c>
      <c r="M935" s="13">
        <v>816400</v>
      </c>
      <c r="N935" s="13">
        <v>602000</v>
      </c>
      <c r="O935" s="13">
        <v>240300</v>
      </c>
      <c r="P935" s="13">
        <v>0</v>
      </c>
      <c r="Q935" s="13">
        <v>0</v>
      </c>
      <c r="R935" s="13">
        <v>214700</v>
      </c>
      <c r="S935" s="13">
        <v>1057000</v>
      </c>
      <c r="T935" s="13">
        <v>670300</v>
      </c>
      <c r="U935" s="13">
        <v>964000</v>
      </c>
      <c r="V935" s="13">
        <v>0</v>
      </c>
      <c r="W935" s="13">
        <v>0</v>
      </c>
      <c r="X935" s="13">
        <v>239100</v>
      </c>
      <c r="Y935" s="13">
        <v>1873400</v>
      </c>
    </row>
    <row r="936" spans="2:25" x14ac:dyDescent="0.25">
      <c r="B936" s="2">
        <v>931</v>
      </c>
      <c r="C936" s="2">
        <v>2012</v>
      </c>
      <c r="D936" s="1">
        <v>36191</v>
      </c>
      <c r="E936" t="s">
        <v>2033</v>
      </c>
      <c r="F936" t="s">
        <v>1343</v>
      </c>
      <c r="G936" s="13">
        <v>38239500</v>
      </c>
      <c r="H936" s="13">
        <v>2700</v>
      </c>
      <c r="I936" s="13">
        <v>43600</v>
      </c>
      <c r="J936" s="13">
        <v>0</v>
      </c>
      <c r="K936" s="13">
        <v>0</v>
      </c>
      <c r="L936" s="13">
        <v>600</v>
      </c>
      <c r="M936" s="13">
        <v>46900</v>
      </c>
      <c r="N936" s="13">
        <v>143700</v>
      </c>
      <c r="O936" s="13">
        <v>125800</v>
      </c>
      <c r="P936" s="13">
        <v>0</v>
      </c>
      <c r="Q936" s="13">
        <v>-100</v>
      </c>
      <c r="R936" s="13">
        <v>119900</v>
      </c>
      <c r="S936" s="13">
        <v>389300</v>
      </c>
      <c r="T936" s="13">
        <v>146400</v>
      </c>
      <c r="U936" s="13">
        <v>169400</v>
      </c>
      <c r="V936" s="13">
        <v>0</v>
      </c>
      <c r="W936" s="13">
        <v>-100</v>
      </c>
      <c r="X936" s="13">
        <v>120500</v>
      </c>
      <c r="Y936" s="13">
        <v>436200</v>
      </c>
    </row>
    <row r="937" spans="2:25" x14ac:dyDescent="0.25">
      <c r="B937" s="2">
        <v>932</v>
      </c>
      <c r="C937" s="2">
        <v>2012</v>
      </c>
      <c r="D937" s="1">
        <v>36241</v>
      </c>
      <c r="E937" t="s">
        <v>1486</v>
      </c>
      <c r="F937" t="s">
        <v>1344</v>
      </c>
      <c r="G937" s="13">
        <v>218201600</v>
      </c>
      <c r="H937" s="13">
        <v>640400</v>
      </c>
      <c r="I937" s="13">
        <v>4516200</v>
      </c>
      <c r="J937" s="13">
        <v>0</v>
      </c>
      <c r="K937" s="13">
        <v>0</v>
      </c>
      <c r="L937" s="13">
        <v>288300</v>
      </c>
      <c r="M937" s="13">
        <v>5444900</v>
      </c>
      <c r="N937" s="13">
        <v>2222800</v>
      </c>
      <c r="O937" s="13">
        <v>1016100</v>
      </c>
      <c r="P937" s="13">
        <v>0</v>
      </c>
      <c r="Q937" s="13">
        <v>0</v>
      </c>
      <c r="R937" s="13">
        <v>188100</v>
      </c>
      <c r="S937" s="13">
        <v>3427000</v>
      </c>
      <c r="T937" s="13">
        <v>2863200</v>
      </c>
      <c r="U937" s="13">
        <v>5532300</v>
      </c>
      <c r="V937" s="13">
        <v>0</v>
      </c>
      <c r="W937" s="13">
        <v>0</v>
      </c>
      <c r="X937" s="13">
        <v>476400</v>
      </c>
      <c r="Y937" s="13">
        <v>8871900</v>
      </c>
    </row>
    <row r="938" spans="2:25" x14ac:dyDescent="0.25">
      <c r="B938" s="2">
        <v>933</v>
      </c>
      <c r="C938" s="2">
        <v>2012</v>
      </c>
      <c r="D938" s="1">
        <v>36251</v>
      </c>
      <c r="E938" t="s">
        <v>2019</v>
      </c>
      <c r="F938" t="s">
        <v>1344</v>
      </c>
      <c r="G938" s="13">
        <v>1914413300</v>
      </c>
      <c r="H938" s="13">
        <v>14731000</v>
      </c>
      <c r="I938" s="13">
        <v>7091500</v>
      </c>
      <c r="J938" s="13">
        <v>106800</v>
      </c>
      <c r="K938" s="13">
        <v>0</v>
      </c>
      <c r="L938" s="13">
        <v>3298700</v>
      </c>
      <c r="M938" s="13">
        <v>25228000</v>
      </c>
      <c r="N938" s="13">
        <v>29907600</v>
      </c>
      <c r="O938" s="13">
        <v>11776000</v>
      </c>
      <c r="P938" s="13">
        <v>16800</v>
      </c>
      <c r="Q938" s="13">
        <v>-3250700</v>
      </c>
      <c r="R938" s="13">
        <v>11343200</v>
      </c>
      <c r="S938" s="13">
        <v>49792900</v>
      </c>
      <c r="T938" s="13">
        <v>44638600</v>
      </c>
      <c r="U938" s="13">
        <v>18867500</v>
      </c>
      <c r="V938" s="13">
        <v>123600</v>
      </c>
      <c r="W938" s="13">
        <v>-3250700</v>
      </c>
      <c r="X938" s="13">
        <v>14641900</v>
      </c>
      <c r="Y938" s="13">
        <v>75020900</v>
      </c>
    </row>
    <row r="939" spans="2:25" x14ac:dyDescent="0.25">
      <c r="B939" s="2">
        <v>934</v>
      </c>
      <c r="C939" s="2">
        <v>2012</v>
      </c>
      <c r="D939" s="1">
        <v>36286</v>
      </c>
      <c r="E939" t="s">
        <v>2026</v>
      </c>
      <c r="F939" t="s">
        <v>1344</v>
      </c>
      <c r="G939" s="13">
        <v>524968600</v>
      </c>
      <c r="H939" s="13">
        <v>1543200</v>
      </c>
      <c r="I939" s="13">
        <v>1242700</v>
      </c>
      <c r="J939" s="13">
        <v>0</v>
      </c>
      <c r="K939" s="13">
        <v>0</v>
      </c>
      <c r="L939" s="13">
        <v>94100</v>
      </c>
      <c r="M939" s="13">
        <v>2880000</v>
      </c>
      <c r="N939" s="13">
        <v>4728900</v>
      </c>
      <c r="O939" s="13">
        <v>1485400</v>
      </c>
      <c r="P939" s="13">
        <v>1200</v>
      </c>
      <c r="Q939" s="13">
        <v>-44200</v>
      </c>
      <c r="R939" s="13">
        <v>1290100</v>
      </c>
      <c r="S939" s="13">
        <v>7461400</v>
      </c>
      <c r="T939" s="13">
        <v>6272100</v>
      </c>
      <c r="U939" s="13">
        <v>2728100</v>
      </c>
      <c r="V939" s="13">
        <v>1200</v>
      </c>
      <c r="W939" s="13">
        <v>-44200</v>
      </c>
      <c r="X939" s="13">
        <v>1384200</v>
      </c>
      <c r="Y939" s="13">
        <v>10341400</v>
      </c>
    </row>
    <row r="940" spans="2:25" x14ac:dyDescent="0.25">
      <c r="B940" s="2">
        <v>935</v>
      </c>
      <c r="C940" s="2">
        <v>2012</v>
      </c>
      <c r="D940" s="1">
        <v>37002</v>
      </c>
      <c r="E940" t="s">
        <v>2034</v>
      </c>
      <c r="F940" t="s">
        <v>1325</v>
      </c>
      <c r="G940" s="13">
        <v>68374900</v>
      </c>
      <c r="H940" s="13">
        <v>0</v>
      </c>
      <c r="I940" s="13">
        <v>0</v>
      </c>
      <c r="J940" s="13">
        <v>0</v>
      </c>
      <c r="K940" s="13">
        <v>0</v>
      </c>
      <c r="L940" s="13">
        <v>0</v>
      </c>
      <c r="M940" s="13">
        <v>0</v>
      </c>
      <c r="N940" s="13">
        <v>16700</v>
      </c>
      <c r="O940" s="13">
        <v>52500</v>
      </c>
      <c r="P940" s="13">
        <v>0</v>
      </c>
      <c r="Q940" s="13">
        <v>-100</v>
      </c>
      <c r="R940" s="13">
        <v>8800</v>
      </c>
      <c r="S940" s="13">
        <v>77900</v>
      </c>
      <c r="T940" s="13">
        <v>16700</v>
      </c>
      <c r="U940" s="13">
        <v>52500</v>
      </c>
      <c r="V940" s="13">
        <v>0</v>
      </c>
      <c r="W940" s="13">
        <v>-100</v>
      </c>
      <c r="X940" s="13">
        <v>8800</v>
      </c>
      <c r="Y940" s="13">
        <v>77900</v>
      </c>
    </row>
    <row r="941" spans="2:25" x14ac:dyDescent="0.25">
      <c r="B941" s="2">
        <v>936</v>
      </c>
      <c r="C941" s="2">
        <v>2012</v>
      </c>
      <c r="D941" s="1">
        <v>37004</v>
      </c>
      <c r="E941" t="s">
        <v>1843</v>
      </c>
      <c r="F941" t="s">
        <v>1325</v>
      </c>
      <c r="G941" s="13">
        <v>70136800</v>
      </c>
      <c r="H941" s="13">
        <v>0</v>
      </c>
      <c r="I941" s="13">
        <v>2200</v>
      </c>
      <c r="J941" s="13">
        <v>0</v>
      </c>
      <c r="K941" s="13">
        <v>0</v>
      </c>
      <c r="L941" s="13">
        <v>2300</v>
      </c>
      <c r="M941" s="13">
        <v>4500</v>
      </c>
      <c r="N941" s="13">
        <v>54600</v>
      </c>
      <c r="O941" s="13">
        <v>175500</v>
      </c>
      <c r="P941" s="13">
        <v>0</v>
      </c>
      <c r="Q941" s="13">
        <v>0</v>
      </c>
      <c r="R941" s="13">
        <v>24200</v>
      </c>
      <c r="S941" s="13">
        <v>254300</v>
      </c>
      <c r="T941" s="13">
        <v>54600</v>
      </c>
      <c r="U941" s="13">
        <v>177700</v>
      </c>
      <c r="V941" s="13">
        <v>0</v>
      </c>
      <c r="W941" s="13">
        <v>0</v>
      </c>
      <c r="X941" s="13">
        <v>26500</v>
      </c>
      <c r="Y941" s="13">
        <v>258800</v>
      </c>
    </row>
    <row r="942" spans="2:25" x14ac:dyDescent="0.25">
      <c r="B942" s="2">
        <v>937</v>
      </c>
      <c r="C942" s="2">
        <v>2012</v>
      </c>
      <c r="D942" s="1">
        <v>37006</v>
      </c>
      <c r="E942" t="s">
        <v>2035</v>
      </c>
      <c r="F942" t="s">
        <v>1325</v>
      </c>
      <c r="G942" s="13">
        <v>33079900</v>
      </c>
      <c r="H942" s="13">
        <v>500</v>
      </c>
      <c r="I942" s="13">
        <v>11700</v>
      </c>
      <c r="J942" s="13">
        <v>0</v>
      </c>
      <c r="K942" s="13">
        <v>0</v>
      </c>
      <c r="L942" s="13">
        <v>1100</v>
      </c>
      <c r="M942" s="13">
        <v>13300</v>
      </c>
      <c r="N942" s="13">
        <v>18200</v>
      </c>
      <c r="O942" s="13">
        <v>168300</v>
      </c>
      <c r="P942" s="13">
        <v>0</v>
      </c>
      <c r="Q942" s="13">
        <v>0</v>
      </c>
      <c r="R942" s="13">
        <v>167800</v>
      </c>
      <c r="S942" s="13">
        <v>354300</v>
      </c>
      <c r="T942" s="13">
        <v>18700</v>
      </c>
      <c r="U942" s="13">
        <v>180000</v>
      </c>
      <c r="V942" s="13">
        <v>0</v>
      </c>
      <c r="W942" s="13">
        <v>0</v>
      </c>
      <c r="X942" s="13">
        <v>168900</v>
      </c>
      <c r="Y942" s="13">
        <v>367600</v>
      </c>
    </row>
    <row r="943" spans="2:25" x14ac:dyDescent="0.25">
      <c r="B943" s="2">
        <v>938</v>
      </c>
      <c r="C943" s="2">
        <v>2012</v>
      </c>
      <c r="D943" s="1">
        <v>37008</v>
      </c>
      <c r="E943" t="s">
        <v>2036</v>
      </c>
      <c r="F943" t="s">
        <v>1325</v>
      </c>
      <c r="G943" s="13">
        <v>83066600</v>
      </c>
      <c r="H943" s="13">
        <v>0</v>
      </c>
      <c r="I943" s="13">
        <v>0</v>
      </c>
      <c r="J943" s="13">
        <v>0</v>
      </c>
      <c r="K943" s="13">
        <v>0</v>
      </c>
      <c r="L943" s="13">
        <v>0</v>
      </c>
      <c r="M943" s="13">
        <v>0</v>
      </c>
      <c r="N943" s="13">
        <v>47500</v>
      </c>
      <c r="O943" s="13">
        <v>186600</v>
      </c>
      <c r="P943" s="13">
        <v>0</v>
      </c>
      <c r="Q943" s="13">
        <v>-200</v>
      </c>
      <c r="R943" s="13">
        <v>15300</v>
      </c>
      <c r="S943" s="13">
        <v>249200</v>
      </c>
      <c r="T943" s="13">
        <v>47500</v>
      </c>
      <c r="U943" s="13">
        <v>186600</v>
      </c>
      <c r="V943" s="13">
        <v>0</v>
      </c>
      <c r="W943" s="13">
        <v>-200</v>
      </c>
      <c r="X943" s="13">
        <v>15300</v>
      </c>
      <c r="Y943" s="13">
        <v>249200</v>
      </c>
    </row>
    <row r="944" spans="2:25" x14ac:dyDescent="0.25">
      <c r="B944" s="2">
        <v>939</v>
      </c>
      <c r="C944" s="2">
        <v>2012</v>
      </c>
      <c r="D944" s="1">
        <v>37010</v>
      </c>
      <c r="E944" t="s">
        <v>1935</v>
      </c>
      <c r="F944" t="s">
        <v>1325</v>
      </c>
      <c r="G944" s="13">
        <v>39375400</v>
      </c>
      <c r="H944" s="13">
        <v>42700</v>
      </c>
      <c r="I944" s="13">
        <v>153500</v>
      </c>
      <c r="J944" s="13">
        <v>0</v>
      </c>
      <c r="K944" s="13">
        <v>0</v>
      </c>
      <c r="L944" s="13">
        <v>2100</v>
      </c>
      <c r="M944" s="13">
        <v>198300</v>
      </c>
      <c r="N944" s="13">
        <v>54800</v>
      </c>
      <c r="O944" s="13">
        <v>249300</v>
      </c>
      <c r="P944" s="13">
        <v>0</v>
      </c>
      <c r="Q944" s="13">
        <v>0</v>
      </c>
      <c r="R944" s="13">
        <v>20900</v>
      </c>
      <c r="S944" s="13">
        <v>325000</v>
      </c>
      <c r="T944" s="13">
        <v>97500</v>
      </c>
      <c r="U944" s="13">
        <v>402800</v>
      </c>
      <c r="V944" s="13">
        <v>0</v>
      </c>
      <c r="W944" s="13">
        <v>0</v>
      </c>
      <c r="X944" s="13">
        <v>23000</v>
      </c>
      <c r="Y944" s="13">
        <v>523300</v>
      </c>
    </row>
    <row r="945" spans="2:25" x14ac:dyDescent="0.25">
      <c r="B945" s="2">
        <v>940</v>
      </c>
      <c r="C945" s="2">
        <v>2012</v>
      </c>
      <c r="D945" s="1">
        <v>37012</v>
      </c>
      <c r="E945" t="s">
        <v>2037</v>
      </c>
      <c r="F945" t="s">
        <v>1325</v>
      </c>
      <c r="G945" s="13">
        <v>63425800</v>
      </c>
      <c r="H945" s="13">
        <v>0</v>
      </c>
      <c r="I945" s="13">
        <v>0</v>
      </c>
      <c r="J945" s="13">
        <v>0</v>
      </c>
      <c r="K945" s="13">
        <v>0</v>
      </c>
      <c r="L945" s="13">
        <v>0</v>
      </c>
      <c r="M945" s="13">
        <v>0</v>
      </c>
      <c r="N945" s="13">
        <v>99900</v>
      </c>
      <c r="O945" s="13">
        <v>291200</v>
      </c>
      <c r="P945" s="13">
        <v>0</v>
      </c>
      <c r="Q945" s="13">
        <v>0</v>
      </c>
      <c r="R945" s="13">
        <v>170800</v>
      </c>
      <c r="S945" s="13">
        <v>561900</v>
      </c>
      <c r="T945" s="13">
        <v>99900</v>
      </c>
      <c r="U945" s="13">
        <v>291200</v>
      </c>
      <c r="V945" s="13">
        <v>0</v>
      </c>
      <c r="W945" s="13">
        <v>0</v>
      </c>
      <c r="X945" s="13">
        <v>170800</v>
      </c>
      <c r="Y945" s="13">
        <v>561900</v>
      </c>
    </row>
    <row r="946" spans="2:25" x14ac:dyDescent="0.25">
      <c r="B946" s="2">
        <v>941</v>
      </c>
      <c r="C946" s="2">
        <v>2012</v>
      </c>
      <c r="D946" s="1">
        <v>37014</v>
      </c>
      <c r="E946" t="s">
        <v>1493</v>
      </c>
      <c r="F946" t="s">
        <v>1325</v>
      </c>
      <c r="G946" s="13">
        <v>105589800</v>
      </c>
      <c r="H946" s="13">
        <v>6500</v>
      </c>
      <c r="I946" s="13">
        <v>78100</v>
      </c>
      <c r="J946" s="13">
        <v>0</v>
      </c>
      <c r="K946" s="13">
        <v>0</v>
      </c>
      <c r="L946" s="13">
        <v>300</v>
      </c>
      <c r="M946" s="13">
        <v>84900</v>
      </c>
      <c r="N946" s="13">
        <v>101500</v>
      </c>
      <c r="O946" s="13">
        <v>479300</v>
      </c>
      <c r="P946" s="13">
        <v>0</v>
      </c>
      <c r="Q946" s="13">
        <v>-28900</v>
      </c>
      <c r="R946" s="13">
        <v>78600</v>
      </c>
      <c r="S946" s="13">
        <v>630500</v>
      </c>
      <c r="T946" s="13">
        <v>108000</v>
      </c>
      <c r="U946" s="13">
        <v>557400</v>
      </c>
      <c r="V946" s="13">
        <v>0</v>
      </c>
      <c r="W946" s="13">
        <v>-28900</v>
      </c>
      <c r="X946" s="13">
        <v>78900</v>
      </c>
      <c r="Y946" s="13">
        <v>715400</v>
      </c>
    </row>
    <row r="947" spans="2:25" x14ac:dyDescent="0.25">
      <c r="B947" s="2">
        <v>942</v>
      </c>
      <c r="C947" s="2">
        <v>2012</v>
      </c>
      <c r="D947" s="1">
        <v>37016</v>
      </c>
      <c r="E947" t="s">
        <v>2038</v>
      </c>
      <c r="F947" t="s">
        <v>1325</v>
      </c>
      <c r="G947" s="13">
        <v>69893100</v>
      </c>
      <c r="H947" s="13">
        <v>8300</v>
      </c>
      <c r="I947" s="13">
        <v>275800</v>
      </c>
      <c r="J947" s="13">
        <v>0</v>
      </c>
      <c r="K947" s="13">
        <v>0</v>
      </c>
      <c r="L947" s="13">
        <v>68800</v>
      </c>
      <c r="M947" s="13">
        <v>352900</v>
      </c>
      <c r="N947" s="13">
        <v>106100</v>
      </c>
      <c r="O947" s="13">
        <v>282000</v>
      </c>
      <c r="P947" s="13">
        <v>0</v>
      </c>
      <c r="Q947" s="13">
        <v>600</v>
      </c>
      <c r="R947" s="13">
        <v>35700</v>
      </c>
      <c r="S947" s="13">
        <v>424400</v>
      </c>
      <c r="T947" s="13">
        <v>114400</v>
      </c>
      <c r="U947" s="13">
        <v>557800</v>
      </c>
      <c r="V947" s="13">
        <v>0</v>
      </c>
      <c r="W947" s="13">
        <v>600</v>
      </c>
      <c r="X947" s="13">
        <v>104500</v>
      </c>
      <c r="Y947" s="13">
        <v>777300</v>
      </c>
    </row>
    <row r="948" spans="2:25" x14ac:dyDescent="0.25">
      <c r="B948" s="2">
        <v>943</v>
      </c>
      <c r="C948" s="2">
        <v>2012</v>
      </c>
      <c r="D948" s="1">
        <v>37018</v>
      </c>
      <c r="E948" t="s">
        <v>1329</v>
      </c>
      <c r="F948" t="s">
        <v>1325</v>
      </c>
      <c r="G948" s="13">
        <v>73337900</v>
      </c>
      <c r="H948" s="13">
        <v>500</v>
      </c>
      <c r="I948" s="13">
        <v>2800</v>
      </c>
      <c r="J948" s="13">
        <v>0</v>
      </c>
      <c r="K948" s="13">
        <v>0</v>
      </c>
      <c r="L948" s="13">
        <v>1600</v>
      </c>
      <c r="M948" s="13">
        <v>4900</v>
      </c>
      <c r="N948" s="13">
        <v>36800</v>
      </c>
      <c r="O948" s="13">
        <v>24100</v>
      </c>
      <c r="P948" s="13">
        <v>0</v>
      </c>
      <c r="Q948" s="13">
        <v>0</v>
      </c>
      <c r="R948" s="13">
        <v>222600</v>
      </c>
      <c r="S948" s="13">
        <v>283500</v>
      </c>
      <c r="T948" s="13">
        <v>37300</v>
      </c>
      <c r="U948" s="13">
        <v>26900</v>
      </c>
      <c r="V948" s="13">
        <v>0</v>
      </c>
      <c r="W948" s="13">
        <v>0</v>
      </c>
      <c r="X948" s="13">
        <v>224200</v>
      </c>
      <c r="Y948" s="13">
        <v>288400</v>
      </c>
    </row>
    <row r="949" spans="2:25" x14ac:dyDescent="0.25">
      <c r="B949" s="2">
        <v>944</v>
      </c>
      <c r="C949" s="2">
        <v>2012</v>
      </c>
      <c r="D949" s="1">
        <v>37020</v>
      </c>
      <c r="E949" t="s">
        <v>2039</v>
      </c>
      <c r="F949" t="s">
        <v>1325</v>
      </c>
      <c r="G949" s="13">
        <v>56823400</v>
      </c>
      <c r="H949" s="13">
        <v>41400</v>
      </c>
      <c r="I949" s="13">
        <v>19800</v>
      </c>
      <c r="J949" s="13">
        <v>74500</v>
      </c>
      <c r="K949" s="13">
        <v>0</v>
      </c>
      <c r="L949" s="13">
        <v>500</v>
      </c>
      <c r="M949" s="13">
        <v>136200</v>
      </c>
      <c r="N949" s="13">
        <v>26500</v>
      </c>
      <c r="O949" s="13">
        <v>167600</v>
      </c>
      <c r="P949" s="13">
        <v>0</v>
      </c>
      <c r="Q949" s="13">
        <v>0</v>
      </c>
      <c r="R949" s="13">
        <v>16800</v>
      </c>
      <c r="S949" s="13">
        <v>210900</v>
      </c>
      <c r="T949" s="13">
        <v>67900</v>
      </c>
      <c r="U949" s="13">
        <v>187400</v>
      </c>
      <c r="V949" s="13">
        <v>74500</v>
      </c>
      <c r="W949" s="13">
        <v>0</v>
      </c>
      <c r="X949" s="13">
        <v>17300</v>
      </c>
      <c r="Y949" s="13">
        <v>347100</v>
      </c>
    </row>
    <row r="950" spans="2:25" x14ac:dyDescent="0.25">
      <c r="B950" s="2">
        <v>945</v>
      </c>
      <c r="C950" s="2">
        <v>2012</v>
      </c>
      <c r="D950" s="1">
        <v>37022</v>
      </c>
      <c r="E950" t="s">
        <v>2040</v>
      </c>
      <c r="F950" t="s">
        <v>1325</v>
      </c>
      <c r="G950" s="13">
        <v>50194100</v>
      </c>
      <c r="H950" s="13">
        <v>0</v>
      </c>
      <c r="I950" s="13">
        <v>0</v>
      </c>
      <c r="J950" s="13">
        <v>0</v>
      </c>
      <c r="K950" s="13">
        <v>0</v>
      </c>
      <c r="L950" s="13">
        <v>0</v>
      </c>
      <c r="M950" s="13">
        <v>0</v>
      </c>
      <c r="N950" s="13">
        <v>16400</v>
      </c>
      <c r="O950" s="13">
        <v>1300</v>
      </c>
      <c r="P950" s="13">
        <v>0</v>
      </c>
      <c r="Q950" s="13">
        <v>100</v>
      </c>
      <c r="R950" s="13">
        <v>20300</v>
      </c>
      <c r="S950" s="13">
        <v>38100</v>
      </c>
      <c r="T950" s="13">
        <v>16400</v>
      </c>
      <c r="U950" s="13">
        <v>1300</v>
      </c>
      <c r="V950" s="13">
        <v>0</v>
      </c>
      <c r="W950" s="13">
        <v>100</v>
      </c>
      <c r="X950" s="13">
        <v>20300</v>
      </c>
      <c r="Y950" s="13">
        <v>38100</v>
      </c>
    </row>
    <row r="951" spans="2:25" x14ac:dyDescent="0.25">
      <c r="B951" s="2">
        <v>946</v>
      </c>
      <c r="C951" s="2">
        <v>2012</v>
      </c>
      <c r="D951" s="1">
        <v>37024</v>
      </c>
      <c r="E951" t="s">
        <v>1653</v>
      </c>
      <c r="F951" t="s">
        <v>1325</v>
      </c>
      <c r="G951" s="13">
        <v>68231900</v>
      </c>
      <c r="H951" s="13">
        <v>0</v>
      </c>
      <c r="I951" s="13">
        <v>158800</v>
      </c>
      <c r="J951" s="13">
        <v>0</v>
      </c>
      <c r="K951" s="13">
        <v>0</v>
      </c>
      <c r="L951" s="13">
        <v>143300</v>
      </c>
      <c r="M951" s="13">
        <v>302100</v>
      </c>
      <c r="N951" s="13">
        <v>32300</v>
      </c>
      <c r="O951" s="13">
        <v>110800</v>
      </c>
      <c r="P951" s="13">
        <v>0</v>
      </c>
      <c r="Q951" s="13">
        <v>100</v>
      </c>
      <c r="R951" s="13">
        <v>38200</v>
      </c>
      <c r="S951" s="13">
        <v>181400</v>
      </c>
      <c r="T951" s="13">
        <v>32300</v>
      </c>
      <c r="U951" s="13">
        <v>269600</v>
      </c>
      <c r="V951" s="13">
        <v>0</v>
      </c>
      <c r="W951" s="13">
        <v>100</v>
      </c>
      <c r="X951" s="13">
        <v>181500</v>
      </c>
      <c r="Y951" s="13">
        <v>483500</v>
      </c>
    </row>
    <row r="952" spans="2:25" x14ac:dyDescent="0.25">
      <c r="B952" s="2">
        <v>947</v>
      </c>
      <c r="C952" s="2">
        <v>2012</v>
      </c>
      <c r="D952" s="1">
        <v>37026</v>
      </c>
      <c r="E952" t="s">
        <v>2041</v>
      </c>
      <c r="F952" t="s">
        <v>1325</v>
      </c>
      <c r="G952" s="13">
        <v>41095800</v>
      </c>
      <c r="H952" s="13">
        <v>0</v>
      </c>
      <c r="I952" s="13">
        <v>0</v>
      </c>
      <c r="J952" s="13">
        <v>0</v>
      </c>
      <c r="K952" s="13">
        <v>0</v>
      </c>
      <c r="L952" s="13">
        <v>0</v>
      </c>
      <c r="M952" s="13">
        <v>0</v>
      </c>
      <c r="N952" s="13">
        <v>30700</v>
      </c>
      <c r="O952" s="13">
        <v>54900</v>
      </c>
      <c r="P952" s="13">
        <v>0</v>
      </c>
      <c r="Q952" s="13">
        <v>0</v>
      </c>
      <c r="R952" s="13">
        <v>293600</v>
      </c>
      <c r="S952" s="13">
        <v>379200</v>
      </c>
      <c r="T952" s="13">
        <v>30700</v>
      </c>
      <c r="U952" s="13">
        <v>54900</v>
      </c>
      <c r="V952" s="13">
        <v>0</v>
      </c>
      <c r="W952" s="13">
        <v>0</v>
      </c>
      <c r="X952" s="13">
        <v>293600</v>
      </c>
      <c r="Y952" s="13">
        <v>379200</v>
      </c>
    </row>
    <row r="953" spans="2:25" x14ac:dyDescent="0.25">
      <c r="B953" s="2">
        <v>948</v>
      </c>
      <c r="C953" s="2">
        <v>2012</v>
      </c>
      <c r="D953" s="1">
        <v>37028</v>
      </c>
      <c r="E953" t="s">
        <v>2042</v>
      </c>
      <c r="F953" t="s">
        <v>1325</v>
      </c>
      <c r="G953" s="13">
        <v>39942900</v>
      </c>
      <c r="H953" s="13">
        <v>16400</v>
      </c>
      <c r="I953" s="13">
        <v>86900</v>
      </c>
      <c r="J953" s="13">
        <v>0</v>
      </c>
      <c r="K953" s="13">
        <v>0</v>
      </c>
      <c r="L953" s="13">
        <v>200</v>
      </c>
      <c r="M953" s="13">
        <v>103500</v>
      </c>
      <c r="N953" s="13">
        <v>15400</v>
      </c>
      <c r="O953" s="13">
        <v>1200</v>
      </c>
      <c r="P953" s="13">
        <v>0</v>
      </c>
      <c r="Q953" s="13">
        <v>3800</v>
      </c>
      <c r="R953" s="13">
        <v>138000</v>
      </c>
      <c r="S953" s="13">
        <v>158400</v>
      </c>
      <c r="T953" s="13">
        <v>31800</v>
      </c>
      <c r="U953" s="13">
        <v>88100</v>
      </c>
      <c r="V953" s="13">
        <v>0</v>
      </c>
      <c r="W953" s="13">
        <v>3800</v>
      </c>
      <c r="X953" s="13">
        <v>138200</v>
      </c>
      <c r="Y953" s="13">
        <v>261900</v>
      </c>
    </row>
    <row r="954" spans="2:25" x14ac:dyDescent="0.25">
      <c r="B954" s="2">
        <v>949</v>
      </c>
      <c r="C954" s="2">
        <v>2012</v>
      </c>
      <c r="D954" s="1">
        <v>37030</v>
      </c>
      <c r="E954" t="s">
        <v>2043</v>
      </c>
      <c r="F954" t="s">
        <v>1325</v>
      </c>
      <c r="G954" s="13">
        <v>52724900</v>
      </c>
      <c r="H954" s="13">
        <v>0</v>
      </c>
      <c r="I954" s="13">
        <v>0</v>
      </c>
      <c r="J954" s="13">
        <v>0</v>
      </c>
      <c r="K954" s="13">
        <v>0</v>
      </c>
      <c r="L954" s="13">
        <v>0</v>
      </c>
      <c r="M954" s="13">
        <v>0</v>
      </c>
      <c r="N954" s="13">
        <v>31600</v>
      </c>
      <c r="O954" s="13">
        <v>5500</v>
      </c>
      <c r="P954" s="13">
        <v>0</v>
      </c>
      <c r="Q954" s="13">
        <v>0</v>
      </c>
      <c r="R954" s="13">
        <v>95700</v>
      </c>
      <c r="S954" s="13">
        <v>132800</v>
      </c>
      <c r="T954" s="13">
        <v>31600</v>
      </c>
      <c r="U954" s="13">
        <v>5500</v>
      </c>
      <c r="V954" s="13">
        <v>0</v>
      </c>
      <c r="W954" s="13">
        <v>0</v>
      </c>
      <c r="X954" s="13">
        <v>95700</v>
      </c>
      <c r="Y954" s="13">
        <v>132800</v>
      </c>
    </row>
    <row r="955" spans="2:25" x14ac:dyDescent="0.25">
      <c r="B955" s="2">
        <v>950</v>
      </c>
      <c r="C955" s="2">
        <v>2012</v>
      </c>
      <c r="D955" s="1">
        <v>37032</v>
      </c>
      <c r="E955" t="s">
        <v>2044</v>
      </c>
      <c r="F955" t="s">
        <v>1325</v>
      </c>
      <c r="G955" s="13">
        <v>29181200</v>
      </c>
      <c r="H955" s="13">
        <v>9200</v>
      </c>
      <c r="I955" s="13">
        <v>77900</v>
      </c>
      <c r="J955" s="13">
        <v>0</v>
      </c>
      <c r="K955" s="13">
        <v>0</v>
      </c>
      <c r="L955" s="13">
        <v>157500</v>
      </c>
      <c r="M955" s="13">
        <v>244600</v>
      </c>
      <c r="N955" s="13">
        <v>25400</v>
      </c>
      <c r="O955" s="13">
        <v>10700</v>
      </c>
      <c r="P955" s="13">
        <v>0</v>
      </c>
      <c r="Q955" s="13">
        <v>100</v>
      </c>
      <c r="R955" s="13">
        <v>46000</v>
      </c>
      <c r="S955" s="13">
        <v>82200</v>
      </c>
      <c r="T955" s="13">
        <v>34600</v>
      </c>
      <c r="U955" s="13">
        <v>88600</v>
      </c>
      <c r="V955" s="13">
        <v>0</v>
      </c>
      <c r="W955" s="13">
        <v>100</v>
      </c>
      <c r="X955" s="13">
        <v>203500</v>
      </c>
      <c r="Y955" s="13">
        <v>326800</v>
      </c>
    </row>
    <row r="956" spans="2:25" x14ac:dyDescent="0.25">
      <c r="B956" s="2">
        <v>951</v>
      </c>
      <c r="C956" s="2">
        <v>2012</v>
      </c>
      <c r="D956" s="1">
        <v>37034</v>
      </c>
      <c r="E956" t="s">
        <v>2045</v>
      </c>
      <c r="F956" t="s">
        <v>1325</v>
      </c>
      <c r="G956" s="13">
        <v>37062200</v>
      </c>
      <c r="H956" s="13">
        <v>0</v>
      </c>
      <c r="I956" s="13">
        <v>708300</v>
      </c>
      <c r="J956" s="13">
        <v>0</v>
      </c>
      <c r="K956" s="13">
        <v>0</v>
      </c>
      <c r="L956" s="13">
        <v>7600</v>
      </c>
      <c r="M956" s="13">
        <v>715900</v>
      </c>
      <c r="N956" s="13">
        <v>5600</v>
      </c>
      <c r="O956" s="13">
        <v>73000</v>
      </c>
      <c r="P956" s="13">
        <v>0</v>
      </c>
      <c r="Q956" s="13">
        <v>0</v>
      </c>
      <c r="R956" s="13">
        <v>1200</v>
      </c>
      <c r="S956" s="13">
        <v>79800</v>
      </c>
      <c r="T956" s="13">
        <v>5600</v>
      </c>
      <c r="U956" s="13">
        <v>781300</v>
      </c>
      <c r="V956" s="13">
        <v>0</v>
      </c>
      <c r="W956" s="13">
        <v>0</v>
      </c>
      <c r="X956" s="13">
        <v>8800</v>
      </c>
      <c r="Y956" s="13">
        <v>795700</v>
      </c>
    </row>
    <row r="957" spans="2:25" x14ac:dyDescent="0.25">
      <c r="B957" s="2">
        <v>952</v>
      </c>
      <c r="C957" s="2">
        <v>2012</v>
      </c>
      <c r="D957" s="1">
        <v>37036</v>
      </c>
      <c r="E957" t="s">
        <v>2046</v>
      </c>
      <c r="F957" t="s">
        <v>1325</v>
      </c>
      <c r="G957" s="13">
        <v>55710000</v>
      </c>
      <c r="H957" s="13">
        <v>54300</v>
      </c>
      <c r="I957" s="13">
        <v>80200</v>
      </c>
      <c r="J957" s="13">
        <v>0</v>
      </c>
      <c r="K957" s="13">
        <v>0</v>
      </c>
      <c r="L957" s="13">
        <v>545100</v>
      </c>
      <c r="M957" s="13">
        <v>679600</v>
      </c>
      <c r="N957" s="13">
        <v>23300</v>
      </c>
      <c r="O957" s="13">
        <v>12500</v>
      </c>
      <c r="P957" s="13">
        <v>0</v>
      </c>
      <c r="Q957" s="13">
        <v>-26000</v>
      </c>
      <c r="R957" s="13">
        <v>8100</v>
      </c>
      <c r="S957" s="13">
        <v>17900</v>
      </c>
      <c r="T957" s="13">
        <v>77600</v>
      </c>
      <c r="U957" s="13">
        <v>92700</v>
      </c>
      <c r="V957" s="13">
        <v>0</v>
      </c>
      <c r="W957" s="13">
        <v>-26000</v>
      </c>
      <c r="X957" s="13">
        <v>553200</v>
      </c>
      <c r="Y957" s="13">
        <v>697500</v>
      </c>
    </row>
    <row r="958" spans="2:25" x14ac:dyDescent="0.25">
      <c r="B958" s="2">
        <v>953</v>
      </c>
      <c r="C958" s="2">
        <v>2012</v>
      </c>
      <c r="D958" s="1">
        <v>37038</v>
      </c>
      <c r="E958" t="s">
        <v>1477</v>
      </c>
      <c r="F958" t="s">
        <v>1325</v>
      </c>
      <c r="G958" s="13">
        <v>24288300</v>
      </c>
      <c r="H958" s="13">
        <v>0</v>
      </c>
      <c r="I958" s="13">
        <v>0</v>
      </c>
      <c r="J958" s="13">
        <v>0</v>
      </c>
      <c r="K958" s="13">
        <v>0</v>
      </c>
      <c r="L958" s="13">
        <v>0</v>
      </c>
      <c r="M958" s="13">
        <v>0</v>
      </c>
      <c r="N958" s="13">
        <v>9900</v>
      </c>
      <c r="O958" s="13">
        <v>24400</v>
      </c>
      <c r="P958" s="13">
        <v>0</v>
      </c>
      <c r="Q958" s="13">
        <v>0</v>
      </c>
      <c r="R958" s="13">
        <v>49500</v>
      </c>
      <c r="S958" s="13">
        <v>83800</v>
      </c>
      <c r="T958" s="13">
        <v>9900</v>
      </c>
      <c r="U958" s="13">
        <v>24400</v>
      </c>
      <c r="V958" s="13">
        <v>0</v>
      </c>
      <c r="W958" s="13">
        <v>0</v>
      </c>
      <c r="X958" s="13">
        <v>49500</v>
      </c>
      <c r="Y958" s="13">
        <v>83800</v>
      </c>
    </row>
    <row r="959" spans="2:25" x14ac:dyDescent="0.25">
      <c r="B959" s="2">
        <v>954</v>
      </c>
      <c r="C959" s="2">
        <v>2012</v>
      </c>
      <c r="D959" s="1">
        <v>37040</v>
      </c>
      <c r="E959" t="s">
        <v>2047</v>
      </c>
      <c r="F959" t="s">
        <v>1325</v>
      </c>
      <c r="G959" s="13">
        <v>46768300</v>
      </c>
      <c r="H959" s="13">
        <v>0</v>
      </c>
      <c r="I959" s="13">
        <v>0</v>
      </c>
      <c r="J959" s="13">
        <v>0</v>
      </c>
      <c r="K959" s="13">
        <v>0</v>
      </c>
      <c r="L959" s="13">
        <v>0</v>
      </c>
      <c r="M959" s="13">
        <v>0</v>
      </c>
      <c r="N959" s="13">
        <v>194000</v>
      </c>
      <c r="O959" s="13">
        <v>1200</v>
      </c>
      <c r="P959" s="13">
        <v>0</v>
      </c>
      <c r="Q959" s="13">
        <v>0</v>
      </c>
      <c r="R959" s="13">
        <v>6500</v>
      </c>
      <c r="S959" s="13">
        <v>201700</v>
      </c>
      <c r="T959" s="13">
        <v>194000</v>
      </c>
      <c r="U959" s="13">
        <v>1200</v>
      </c>
      <c r="V959" s="13">
        <v>0</v>
      </c>
      <c r="W959" s="13">
        <v>0</v>
      </c>
      <c r="X959" s="13">
        <v>6500</v>
      </c>
      <c r="Y959" s="13">
        <v>201700</v>
      </c>
    </row>
    <row r="960" spans="2:25" x14ac:dyDescent="0.25">
      <c r="B960" s="2">
        <v>955</v>
      </c>
      <c r="C960" s="2">
        <v>2012</v>
      </c>
      <c r="D960" s="1">
        <v>37042</v>
      </c>
      <c r="E960" t="s">
        <v>2048</v>
      </c>
      <c r="F960" t="s">
        <v>1325</v>
      </c>
      <c r="G960" s="13">
        <v>49071100</v>
      </c>
      <c r="H960" s="13">
        <v>0</v>
      </c>
      <c r="I960" s="13">
        <v>200</v>
      </c>
      <c r="J960" s="13">
        <v>0</v>
      </c>
      <c r="K960" s="13">
        <v>0</v>
      </c>
      <c r="L960" s="13">
        <v>0</v>
      </c>
      <c r="M960" s="13">
        <v>200</v>
      </c>
      <c r="N960" s="13">
        <v>45200</v>
      </c>
      <c r="O960" s="13">
        <v>139900</v>
      </c>
      <c r="P960" s="13">
        <v>0</v>
      </c>
      <c r="Q960" s="13">
        <v>0</v>
      </c>
      <c r="R960" s="13">
        <v>72300</v>
      </c>
      <c r="S960" s="13">
        <v>257400</v>
      </c>
      <c r="T960" s="13">
        <v>45200</v>
      </c>
      <c r="U960" s="13">
        <v>140100</v>
      </c>
      <c r="V960" s="13">
        <v>0</v>
      </c>
      <c r="W960" s="13">
        <v>0</v>
      </c>
      <c r="X960" s="13">
        <v>72300</v>
      </c>
      <c r="Y960" s="13">
        <v>257600</v>
      </c>
    </row>
    <row r="961" spans="2:25" x14ac:dyDescent="0.25">
      <c r="B961" s="2">
        <v>956</v>
      </c>
      <c r="C961" s="2">
        <v>2012</v>
      </c>
      <c r="D961" s="1">
        <v>37044</v>
      </c>
      <c r="E961" t="s">
        <v>2049</v>
      </c>
      <c r="F961" t="s">
        <v>1325</v>
      </c>
      <c r="G961" s="13">
        <v>46036800</v>
      </c>
      <c r="H961" s="13">
        <v>42900</v>
      </c>
      <c r="I961" s="13">
        <v>650700</v>
      </c>
      <c r="J961" s="13">
        <v>0</v>
      </c>
      <c r="K961" s="13">
        <v>0</v>
      </c>
      <c r="L961" s="13">
        <v>500</v>
      </c>
      <c r="M961" s="13">
        <v>694100</v>
      </c>
      <c r="N961" s="13">
        <v>53800</v>
      </c>
      <c r="O961" s="13">
        <v>45900</v>
      </c>
      <c r="P961" s="13">
        <v>0</v>
      </c>
      <c r="Q961" s="13">
        <v>0</v>
      </c>
      <c r="R961" s="13">
        <v>23600</v>
      </c>
      <c r="S961" s="13">
        <v>123300</v>
      </c>
      <c r="T961" s="13">
        <v>96700</v>
      </c>
      <c r="U961" s="13">
        <v>696600</v>
      </c>
      <c r="V961" s="13">
        <v>0</v>
      </c>
      <c r="W961" s="13">
        <v>0</v>
      </c>
      <c r="X961" s="13">
        <v>24100</v>
      </c>
      <c r="Y961" s="13">
        <v>817400</v>
      </c>
    </row>
    <row r="962" spans="2:25" x14ac:dyDescent="0.25">
      <c r="B962" s="2">
        <v>957</v>
      </c>
      <c r="C962" s="2">
        <v>2012</v>
      </c>
      <c r="D962" s="1">
        <v>37046</v>
      </c>
      <c r="E962" t="s">
        <v>2050</v>
      </c>
      <c r="F962" t="s">
        <v>1325</v>
      </c>
      <c r="G962" s="13">
        <v>46921700</v>
      </c>
      <c r="H962" s="13">
        <v>68500</v>
      </c>
      <c r="I962" s="13">
        <v>1760600</v>
      </c>
      <c r="J962" s="13">
        <v>0</v>
      </c>
      <c r="K962" s="13">
        <v>0</v>
      </c>
      <c r="L962" s="13">
        <v>81700</v>
      </c>
      <c r="M962" s="13">
        <v>1910800</v>
      </c>
      <c r="N962" s="13">
        <v>26500</v>
      </c>
      <c r="O962" s="13">
        <v>566400</v>
      </c>
      <c r="P962" s="13">
        <v>0</v>
      </c>
      <c r="Q962" s="13">
        <v>0</v>
      </c>
      <c r="R962" s="13">
        <v>188700</v>
      </c>
      <c r="S962" s="13">
        <v>781600</v>
      </c>
      <c r="T962" s="13">
        <v>95000</v>
      </c>
      <c r="U962" s="13">
        <v>2327000</v>
      </c>
      <c r="V962" s="13">
        <v>0</v>
      </c>
      <c r="W962" s="13">
        <v>0</v>
      </c>
      <c r="X962" s="13">
        <v>270400</v>
      </c>
      <c r="Y962" s="13">
        <v>2692400</v>
      </c>
    </row>
    <row r="963" spans="2:25" x14ac:dyDescent="0.25">
      <c r="B963" s="2">
        <v>958</v>
      </c>
      <c r="C963" s="2">
        <v>2012</v>
      </c>
      <c r="D963" s="1">
        <v>37048</v>
      </c>
      <c r="E963" t="s">
        <v>2051</v>
      </c>
      <c r="F963" t="s">
        <v>1325</v>
      </c>
      <c r="G963" s="13">
        <v>213279700</v>
      </c>
      <c r="H963" s="13">
        <v>64200</v>
      </c>
      <c r="I963" s="13">
        <v>2524400</v>
      </c>
      <c r="J963" s="13">
        <v>0</v>
      </c>
      <c r="K963" s="13">
        <v>0</v>
      </c>
      <c r="L963" s="13">
        <v>8000</v>
      </c>
      <c r="M963" s="13">
        <v>2596600</v>
      </c>
      <c r="N963" s="13">
        <v>26300</v>
      </c>
      <c r="O963" s="13">
        <v>78800</v>
      </c>
      <c r="P963" s="13">
        <v>0</v>
      </c>
      <c r="Q963" s="13">
        <v>0</v>
      </c>
      <c r="R963" s="13">
        <v>108900</v>
      </c>
      <c r="S963" s="13">
        <v>214000</v>
      </c>
      <c r="T963" s="13">
        <v>90500</v>
      </c>
      <c r="U963" s="13">
        <v>2603200</v>
      </c>
      <c r="V963" s="13">
        <v>0</v>
      </c>
      <c r="W963" s="13">
        <v>0</v>
      </c>
      <c r="X963" s="13">
        <v>116900</v>
      </c>
      <c r="Y963" s="13">
        <v>2810600</v>
      </c>
    </row>
    <row r="964" spans="2:25" x14ac:dyDescent="0.25">
      <c r="B964" s="2">
        <v>959</v>
      </c>
      <c r="C964" s="2">
        <v>2012</v>
      </c>
      <c r="D964" s="1">
        <v>37052</v>
      </c>
      <c r="E964" t="s">
        <v>2052</v>
      </c>
      <c r="F964" t="s">
        <v>1325</v>
      </c>
      <c r="G964" s="13">
        <v>189235800</v>
      </c>
      <c r="H964" s="13">
        <v>155700</v>
      </c>
      <c r="I964" s="13">
        <v>957700</v>
      </c>
      <c r="J964" s="13">
        <v>0</v>
      </c>
      <c r="K964" s="13">
        <v>0</v>
      </c>
      <c r="L964" s="13">
        <v>88000</v>
      </c>
      <c r="M964" s="13">
        <v>1201400</v>
      </c>
      <c r="N964" s="13">
        <v>236700</v>
      </c>
      <c r="O964" s="13">
        <v>591200</v>
      </c>
      <c r="P964" s="13">
        <v>0</v>
      </c>
      <c r="Q964" s="13">
        <v>0</v>
      </c>
      <c r="R964" s="13">
        <v>311200</v>
      </c>
      <c r="S964" s="13">
        <v>1139100</v>
      </c>
      <c r="T964" s="13">
        <v>392400</v>
      </c>
      <c r="U964" s="13">
        <v>1548900</v>
      </c>
      <c r="V964" s="13">
        <v>0</v>
      </c>
      <c r="W964" s="13">
        <v>0</v>
      </c>
      <c r="X964" s="13">
        <v>399200</v>
      </c>
      <c r="Y964" s="13">
        <v>2340500</v>
      </c>
    </row>
    <row r="965" spans="2:25" x14ac:dyDescent="0.25">
      <c r="B965" s="2">
        <v>960</v>
      </c>
      <c r="C965" s="2">
        <v>2012</v>
      </c>
      <c r="D965" s="1">
        <v>37054</v>
      </c>
      <c r="E965" t="s">
        <v>2053</v>
      </c>
      <c r="F965" t="s">
        <v>1325</v>
      </c>
      <c r="G965" s="13">
        <v>82788400</v>
      </c>
      <c r="H965" s="13">
        <v>19600</v>
      </c>
      <c r="I965" s="13">
        <v>30700</v>
      </c>
      <c r="J965" s="13">
        <v>0</v>
      </c>
      <c r="K965" s="13">
        <v>0</v>
      </c>
      <c r="L965" s="13">
        <v>89500</v>
      </c>
      <c r="M965" s="13">
        <v>139800</v>
      </c>
      <c r="N965" s="13">
        <v>12200</v>
      </c>
      <c r="O965" s="13">
        <v>207700</v>
      </c>
      <c r="P965" s="13">
        <v>0</v>
      </c>
      <c r="Q965" s="13">
        <v>0</v>
      </c>
      <c r="R965" s="13">
        <v>96100</v>
      </c>
      <c r="S965" s="13">
        <v>316000</v>
      </c>
      <c r="T965" s="13">
        <v>31800</v>
      </c>
      <c r="U965" s="13">
        <v>238400</v>
      </c>
      <c r="V965" s="13">
        <v>0</v>
      </c>
      <c r="W965" s="13">
        <v>0</v>
      </c>
      <c r="X965" s="13">
        <v>185600</v>
      </c>
      <c r="Y965" s="13">
        <v>455800</v>
      </c>
    </row>
    <row r="966" spans="2:25" x14ac:dyDescent="0.25">
      <c r="B966" s="2">
        <v>961</v>
      </c>
      <c r="C966" s="2">
        <v>2012</v>
      </c>
      <c r="D966" s="1">
        <v>37056</v>
      </c>
      <c r="E966" t="s">
        <v>2054</v>
      </c>
      <c r="F966" t="s">
        <v>1325</v>
      </c>
      <c r="G966" s="13">
        <v>178642200</v>
      </c>
      <c r="H966" s="13">
        <v>13800</v>
      </c>
      <c r="I966" s="13">
        <v>1654500</v>
      </c>
      <c r="J966" s="13">
        <v>0</v>
      </c>
      <c r="K966" s="13">
        <v>0</v>
      </c>
      <c r="L966" s="13">
        <v>131700</v>
      </c>
      <c r="M966" s="13">
        <v>1800000</v>
      </c>
      <c r="N966" s="13">
        <v>229900</v>
      </c>
      <c r="O966" s="13">
        <v>530200</v>
      </c>
      <c r="P966" s="13">
        <v>0</v>
      </c>
      <c r="Q966" s="13">
        <v>0</v>
      </c>
      <c r="R966" s="13">
        <v>52600</v>
      </c>
      <c r="S966" s="13">
        <v>812700</v>
      </c>
      <c r="T966" s="13">
        <v>243700</v>
      </c>
      <c r="U966" s="13">
        <v>2184700</v>
      </c>
      <c r="V966" s="13">
        <v>0</v>
      </c>
      <c r="W966" s="13">
        <v>0</v>
      </c>
      <c r="X966" s="13">
        <v>184300</v>
      </c>
      <c r="Y966" s="13">
        <v>2612700</v>
      </c>
    </row>
    <row r="967" spans="2:25" x14ac:dyDescent="0.25">
      <c r="B967" s="2">
        <v>962</v>
      </c>
      <c r="C967" s="2">
        <v>2012</v>
      </c>
      <c r="D967" s="1">
        <v>37058</v>
      </c>
      <c r="E967" t="s">
        <v>2055</v>
      </c>
      <c r="F967" t="s">
        <v>1325</v>
      </c>
      <c r="G967" s="13">
        <v>147395600</v>
      </c>
      <c r="H967" s="13">
        <v>35200</v>
      </c>
      <c r="I967" s="13">
        <v>498800</v>
      </c>
      <c r="J967" s="13">
        <v>0</v>
      </c>
      <c r="K967" s="13">
        <v>0</v>
      </c>
      <c r="L967" s="13">
        <v>27500</v>
      </c>
      <c r="M967" s="13">
        <v>561500</v>
      </c>
      <c r="N967" s="13">
        <v>323800</v>
      </c>
      <c r="O967" s="13">
        <v>266700</v>
      </c>
      <c r="P967" s="13">
        <v>0</v>
      </c>
      <c r="Q967" s="13">
        <v>0</v>
      </c>
      <c r="R967" s="13">
        <v>42900</v>
      </c>
      <c r="S967" s="13">
        <v>633400</v>
      </c>
      <c r="T967" s="13">
        <v>359000</v>
      </c>
      <c r="U967" s="13">
        <v>765500</v>
      </c>
      <c r="V967" s="13">
        <v>0</v>
      </c>
      <c r="W967" s="13">
        <v>0</v>
      </c>
      <c r="X967" s="13">
        <v>70400</v>
      </c>
      <c r="Y967" s="13">
        <v>1194900</v>
      </c>
    </row>
    <row r="968" spans="2:25" x14ac:dyDescent="0.25">
      <c r="B968" s="2">
        <v>963</v>
      </c>
      <c r="C968" s="2">
        <v>2012</v>
      </c>
      <c r="D968" s="1">
        <v>37060</v>
      </c>
      <c r="E968" t="s">
        <v>2056</v>
      </c>
      <c r="F968" t="s">
        <v>1325</v>
      </c>
      <c r="G968" s="13">
        <v>66378100</v>
      </c>
      <c r="H968" s="13">
        <v>0</v>
      </c>
      <c r="I968" s="13">
        <v>500</v>
      </c>
      <c r="J968" s="13">
        <v>0</v>
      </c>
      <c r="K968" s="13">
        <v>0</v>
      </c>
      <c r="L968" s="13">
        <v>100</v>
      </c>
      <c r="M968" s="13">
        <v>600</v>
      </c>
      <c r="N968" s="13">
        <v>99200</v>
      </c>
      <c r="O968" s="13">
        <v>161700</v>
      </c>
      <c r="P968" s="13">
        <v>0</v>
      </c>
      <c r="Q968" s="13">
        <v>1000</v>
      </c>
      <c r="R968" s="13">
        <v>80800</v>
      </c>
      <c r="S968" s="13">
        <v>342700</v>
      </c>
      <c r="T968" s="13">
        <v>99200</v>
      </c>
      <c r="U968" s="13">
        <v>162200</v>
      </c>
      <c r="V968" s="13">
        <v>0</v>
      </c>
      <c r="W968" s="13">
        <v>1000</v>
      </c>
      <c r="X968" s="13">
        <v>80900</v>
      </c>
      <c r="Y968" s="13">
        <v>343300</v>
      </c>
    </row>
    <row r="969" spans="2:25" x14ac:dyDescent="0.25">
      <c r="B969" s="2">
        <v>964</v>
      </c>
      <c r="C969" s="2">
        <v>2012</v>
      </c>
      <c r="D969" s="1">
        <v>37062</v>
      </c>
      <c r="E969" t="s">
        <v>2057</v>
      </c>
      <c r="F969" t="s">
        <v>1325</v>
      </c>
      <c r="G969" s="13">
        <v>42695800</v>
      </c>
      <c r="H969" s="13">
        <v>0</v>
      </c>
      <c r="I969" s="13">
        <v>0</v>
      </c>
      <c r="J969" s="13">
        <v>0</v>
      </c>
      <c r="K969" s="13">
        <v>0</v>
      </c>
      <c r="L969" s="13">
        <v>0</v>
      </c>
      <c r="M969" s="13">
        <v>0</v>
      </c>
      <c r="N969" s="13">
        <v>8400</v>
      </c>
      <c r="O969" s="13">
        <v>108100</v>
      </c>
      <c r="P969" s="13">
        <v>0</v>
      </c>
      <c r="Q969" s="13">
        <v>0</v>
      </c>
      <c r="R969" s="13">
        <v>0</v>
      </c>
      <c r="S969" s="13">
        <v>116500</v>
      </c>
      <c r="T969" s="13">
        <v>8400</v>
      </c>
      <c r="U969" s="13">
        <v>108100</v>
      </c>
      <c r="V969" s="13">
        <v>0</v>
      </c>
      <c r="W969" s="13">
        <v>0</v>
      </c>
      <c r="X969" s="13">
        <v>0</v>
      </c>
      <c r="Y969" s="13">
        <v>116500</v>
      </c>
    </row>
    <row r="970" spans="2:25" x14ac:dyDescent="0.25">
      <c r="B970" s="2">
        <v>965</v>
      </c>
      <c r="C970" s="2">
        <v>2012</v>
      </c>
      <c r="D970" s="1">
        <v>37064</v>
      </c>
      <c r="E970" t="s">
        <v>2058</v>
      </c>
      <c r="F970" t="s">
        <v>1325</v>
      </c>
      <c r="G970" s="13">
        <v>89489000</v>
      </c>
      <c r="H970" s="13">
        <v>0</v>
      </c>
      <c r="I970" s="13">
        <v>230100</v>
      </c>
      <c r="J970" s="13">
        <v>0</v>
      </c>
      <c r="K970" s="13">
        <v>0</v>
      </c>
      <c r="L970" s="13">
        <v>200</v>
      </c>
      <c r="M970" s="13">
        <v>230300</v>
      </c>
      <c r="N970" s="13">
        <v>55800</v>
      </c>
      <c r="O970" s="13">
        <v>43400</v>
      </c>
      <c r="P970" s="13">
        <v>0</v>
      </c>
      <c r="Q970" s="13">
        <v>0</v>
      </c>
      <c r="R970" s="13">
        <v>42100</v>
      </c>
      <c r="S970" s="13">
        <v>141300</v>
      </c>
      <c r="T970" s="13">
        <v>55800</v>
      </c>
      <c r="U970" s="13">
        <v>273500</v>
      </c>
      <c r="V970" s="13">
        <v>0</v>
      </c>
      <c r="W970" s="13">
        <v>0</v>
      </c>
      <c r="X970" s="13">
        <v>42300</v>
      </c>
      <c r="Y970" s="13">
        <v>371600</v>
      </c>
    </row>
    <row r="971" spans="2:25" x14ac:dyDescent="0.25">
      <c r="B971" s="2">
        <v>966</v>
      </c>
      <c r="C971" s="2">
        <v>2012</v>
      </c>
      <c r="D971" s="1">
        <v>37066</v>
      </c>
      <c r="E971" t="s">
        <v>2059</v>
      </c>
      <c r="F971" t="s">
        <v>1325</v>
      </c>
      <c r="G971" s="13">
        <v>75455600</v>
      </c>
      <c r="H971" s="13">
        <v>30100</v>
      </c>
      <c r="I971" s="13">
        <v>174600</v>
      </c>
      <c r="J971" s="13">
        <v>0</v>
      </c>
      <c r="K971" s="13">
        <v>0</v>
      </c>
      <c r="L971" s="13">
        <v>8400</v>
      </c>
      <c r="M971" s="13">
        <v>213100</v>
      </c>
      <c r="N971" s="13">
        <v>11300</v>
      </c>
      <c r="O971" s="13">
        <v>29000</v>
      </c>
      <c r="P971" s="13">
        <v>0</v>
      </c>
      <c r="Q971" s="13">
        <v>-100</v>
      </c>
      <c r="R971" s="13">
        <v>159800</v>
      </c>
      <c r="S971" s="13">
        <v>200000</v>
      </c>
      <c r="T971" s="13">
        <v>41400</v>
      </c>
      <c r="U971" s="13">
        <v>203600</v>
      </c>
      <c r="V971" s="13">
        <v>0</v>
      </c>
      <c r="W971" s="13">
        <v>-100</v>
      </c>
      <c r="X971" s="13">
        <v>168200</v>
      </c>
      <c r="Y971" s="13">
        <v>413100</v>
      </c>
    </row>
    <row r="972" spans="2:25" x14ac:dyDescent="0.25">
      <c r="B972" s="2">
        <v>967</v>
      </c>
      <c r="C972" s="2">
        <v>2012</v>
      </c>
      <c r="D972" s="1">
        <v>37068</v>
      </c>
      <c r="E972" t="s">
        <v>2060</v>
      </c>
      <c r="F972" t="s">
        <v>1325</v>
      </c>
      <c r="G972" s="13">
        <v>675531700</v>
      </c>
      <c r="H972" s="13">
        <v>27800</v>
      </c>
      <c r="I972" s="13">
        <v>17600</v>
      </c>
      <c r="J972" s="13">
        <v>0</v>
      </c>
      <c r="K972" s="13">
        <v>0</v>
      </c>
      <c r="L972" s="13">
        <v>100600</v>
      </c>
      <c r="M972" s="13">
        <v>146000</v>
      </c>
      <c r="N972" s="13">
        <v>14336700</v>
      </c>
      <c r="O972" s="13">
        <v>3037500</v>
      </c>
      <c r="P972" s="13">
        <v>0</v>
      </c>
      <c r="Q972" s="13">
        <v>0</v>
      </c>
      <c r="R972" s="13">
        <v>3108400</v>
      </c>
      <c r="S972" s="13">
        <v>20482600</v>
      </c>
      <c r="T972" s="13">
        <v>14364500</v>
      </c>
      <c r="U972" s="13">
        <v>3055100</v>
      </c>
      <c r="V972" s="13">
        <v>0</v>
      </c>
      <c r="W972" s="13">
        <v>0</v>
      </c>
      <c r="X972" s="13">
        <v>3209000</v>
      </c>
      <c r="Y972" s="13">
        <v>20628600</v>
      </c>
    </row>
    <row r="973" spans="2:25" x14ac:dyDescent="0.25">
      <c r="B973" s="2">
        <v>968</v>
      </c>
      <c r="C973" s="2">
        <v>2012</v>
      </c>
      <c r="D973" s="1">
        <v>37070</v>
      </c>
      <c r="E973" t="s">
        <v>2061</v>
      </c>
      <c r="F973" t="s">
        <v>1325</v>
      </c>
      <c r="G973" s="13">
        <v>47203000</v>
      </c>
      <c r="H973" s="13">
        <v>300</v>
      </c>
      <c r="I973" s="13">
        <v>18100</v>
      </c>
      <c r="J973" s="13">
        <v>0</v>
      </c>
      <c r="K973" s="13">
        <v>0</v>
      </c>
      <c r="L973" s="13">
        <v>1200</v>
      </c>
      <c r="M973" s="13">
        <v>19600</v>
      </c>
      <c r="N973" s="13">
        <v>20100</v>
      </c>
      <c r="O973" s="13">
        <v>318600</v>
      </c>
      <c r="P973" s="13">
        <v>0</v>
      </c>
      <c r="Q973" s="13">
        <v>-69600</v>
      </c>
      <c r="R973" s="13">
        <v>66800</v>
      </c>
      <c r="S973" s="13">
        <v>335900</v>
      </c>
      <c r="T973" s="13">
        <v>20400</v>
      </c>
      <c r="U973" s="13">
        <v>336700</v>
      </c>
      <c r="V973" s="13">
        <v>0</v>
      </c>
      <c r="W973" s="13">
        <v>-69600</v>
      </c>
      <c r="X973" s="13">
        <v>68000</v>
      </c>
      <c r="Y973" s="13">
        <v>355500</v>
      </c>
    </row>
    <row r="974" spans="2:25" x14ac:dyDescent="0.25">
      <c r="B974" s="2">
        <v>969</v>
      </c>
      <c r="C974" s="2">
        <v>2012</v>
      </c>
      <c r="D974" s="1">
        <v>37072</v>
      </c>
      <c r="E974" t="s">
        <v>2062</v>
      </c>
      <c r="F974" t="s">
        <v>1325</v>
      </c>
      <c r="G974" s="13">
        <v>136505800</v>
      </c>
      <c r="H974" s="13">
        <v>500</v>
      </c>
      <c r="I974" s="13">
        <v>820800</v>
      </c>
      <c r="J974" s="13">
        <v>0</v>
      </c>
      <c r="K974" s="13">
        <v>0</v>
      </c>
      <c r="L974" s="13">
        <v>471400</v>
      </c>
      <c r="M974" s="13">
        <v>1292700</v>
      </c>
      <c r="N974" s="13">
        <v>104700</v>
      </c>
      <c r="O974" s="13">
        <v>197700</v>
      </c>
      <c r="P974" s="13">
        <v>0</v>
      </c>
      <c r="Q974" s="13">
        <v>0</v>
      </c>
      <c r="R974" s="13">
        <v>196200</v>
      </c>
      <c r="S974" s="13">
        <v>498600</v>
      </c>
      <c r="T974" s="13">
        <v>105200</v>
      </c>
      <c r="U974" s="13">
        <v>1018500</v>
      </c>
      <c r="V974" s="13">
        <v>0</v>
      </c>
      <c r="W974" s="13">
        <v>0</v>
      </c>
      <c r="X974" s="13">
        <v>667600</v>
      </c>
      <c r="Y974" s="13">
        <v>1791300</v>
      </c>
    </row>
    <row r="975" spans="2:25" x14ac:dyDescent="0.25">
      <c r="B975" s="2">
        <v>970</v>
      </c>
      <c r="C975" s="2">
        <v>2012</v>
      </c>
      <c r="D975" s="1">
        <v>37074</v>
      </c>
      <c r="E975" t="s">
        <v>2063</v>
      </c>
      <c r="F975" t="s">
        <v>1325</v>
      </c>
      <c r="G975" s="13">
        <v>103931000</v>
      </c>
      <c r="H975" s="13">
        <v>24300</v>
      </c>
      <c r="I975" s="13">
        <v>330100</v>
      </c>
      <c r="J975" s="13">
        <v>0</v>
      </c>
      <c r="K975" s="13">
        <v>0</v>
      </c>
      <c r="L975" s="13">
        <v>520700</v>
      </c>
      <c r="M975" s="13">
        <v>875100</v>
      </c>
      <c r="N975" s="13">
        <v>63100</v>
      </c>
      <c r="O975" s="13">
        <v>626000</v>
      </c>
      <c r="P975" s="13">
        <v>0</v>
      </c>
      <c r="Q975" s="13">
        <v>0</v>
      </c>
      <c r="R975" s="13">
        <v>70500</v>
      </c>
      <c r="S975" s="13">
        <v>759600</v>
      </c>
      <c r="T975" s="13">
        <v>87400</v>
      </c>
      <c r="U975" s="13">
        <v>956100</v>
      </c>
      <c r="V975" s="13">
        <v>0</v>
      </c>
      <c r="W975" s="13">
        <v>0</v>
      </c>
      <c r="X975" s="13">
        <v>591200</v>
      </c>
      <c r="Y975" s="13">
        <v>1634700</v>
      </c>
    </row>
    <row r="976" spans="2:25" x14ac:dyDescent="0.25">
      <c r="B976" s="2">
        <v>971</v>
      </c>
      <c r="C976" s="2">
        <v>2012</v>
      </c>
      <c r="D976" s="1">
        <v>37076</v>
      </c>
      <c r="E976" t="s">
        <v>2064</v>
      </c>
      <c r="F976" t="s">
        <v>1325</v>
      </c>
      <c r="G976" s="13">
        <v>221760900</v>
      </c>
      <c r="H976" s="13">
        <v>164400</v>
      </c>
      <c r="I976" s="13">
        <v>1635700</v>
      </c>
      <c r="J976" s="13">
        <v>0</v>
      </c>
      <c r="K976" s="13">
        <v>0</v>
      </c>
      <c r="L976" s="13">
        <v>190500</v>
      </c>
      <c r="M976" s="13">
        <v>1990600</v>
      </c>
      <c r="N976" s="13">
        <v>92200</v>
      </c>
      <c r="O976" s="13">
        <v>600800</v>
      </c>
      <c r="P976" s="13">
        <v>0</v>
      </c>
      <c r="Q976" s="13">
        <v>0</v>
      </c>
      <c r="R976" s="13">
        <v>103300</v>
      </c>
      <c r="S976" s="13">
        <v>796300</v>
      </c>
      <c r="T976" s="13">
        <v>256600</v>
      </c>
      <c r="U976" s="13">
        <v>2236500</v>
      </c>
      <c r="V976" s="13">
        <v>0</v>
      </c>
      <c r="W976" s="13">
        <v>0</v>
      </c>
      <c r="X976" s="13">
        <v>293800</v>
      </c>
      <c r="Y976" s="13">
        <v>2786900</v>
      </c>
    </row>
    <row r="977" spans="2:25" x14ac:dyDescent="0.25">
      <c r="B977" s="2">
        <v>972</v>
      </c>
      <c r="C977" s="2">
        <v>2012</v>
      </c>
      <c r="D977" s="1">
        <v>37078</v>
      </c>
      <c r="E977" t="s">
        <v>2065</v>
      </c>
      <c r="F977" t="s">
        <v>1325</v>
      </c>
      <c r="G977" s="13">
        <v>108715800</v>
      </c>
      <c r="H977" s="13">
        <v>26800</v>
      </c>
      <c r="I977" s="13">
        <v>280500</v>
      </c>
      <c r="J977" s="13">
        <v>0</v>
      </c>
      <c r="K977" s="13">
        <v>0</v>
      </c>
      <c r="L977" s="13">
        <v>62700</v>
      </c>
      <c r="M977" s="13">
        <v>370000</v>
      </c>
      <c r="N977" s="13">
        <v>47800</v>
      </c>
      <c r="O977" s="13">
        <v>627700</v>
      </c>
      <c r="P977" s="13">
        <v>0</v>
      </c>
      <c r="Q977" s="13">
        <v>-100</v>
      </c>
      <c r="R977" s="13">
        <v>194600</v>
      </c>
      <c r="S977" s="13">
        <v>870000</v>
      </c>
      <c r="T977" s="13">
        <v>74600</v>
      </c>
      <c r="U977" s="13">
        <v>908200</v>
      </c>
      <c r="V977" s="13">
        <v>0</v>
      </c>
      <c r="W977" s="13">
        <v>-100</v>
      </c>
      <c r="X977" s="13">
        <v>257300</v>
      </c>
      <c r="Y977" s="13">
        <v>1240000</v>
      </c>
    </row>
    <row r="978" spans="2:25" x14ac:dyDescent="0.25">
      <c r="B978" s="2">
        <v>973</v>
      </c>
      <c r="C978" s="2">
        <v>2012</v>
      </c>
      <c r="D978" s="1">
        <v>37080</v>
      </c>
      <c r="E978" t="s">
        <v>2066</v>
      </c>
      <c r="F978" t="s">
        <v>1325</v>
      </c>
      <c r="G978" s="13">
        <v>152720400</v>
      </c>
      <c r="H978" s="13">
        <v>0</v>
      </c>
      <c r="I978" s="13">
        <v>0</v>
      </c>
      <c r="J978" s="13">
        <v>0</v>
      </c>
      <c r="K978" s="13">
        <v>0</v>
      </c>
      <c r="L978" s="13">
        <v>0</v>
      </c>
      <c r="M978" s="13">
        <v>0</v>
      </c>
      <c r="N978" s="13">
        <v>178300</v>
      </c>
      <c r="O978" s="13">
        <v>890100</v>
      </c>
      <c r="P978" s="13">
        <v>0</v>
      </c>
      <c r="Q978" s="13">
        <v>0</v>
      </c>
      <c r="R978" s="13">
        <v>371100</v>
      </c>
      <c r="S978" s="13">
        <v>1439500</v>
      </c>
      <c r="T978" s="13">
        <v>178300</v>
      </c>
      <c r="U978" s="13">
        <v>890100</v>
      </c>
      <c r="V978" s="13">
        <v>0</v>
      </c>
      <c r="W978" s="13">
        <v>0</v>
      </c>
      <c r="X978" s="13">
        <v>371100</v>
      </c>
      <c r="Y978" s="13">
        <v>1439500</v>
      </c>
    </row>
    <row r="979" spans="2:25" x14ac:dyDescent="0.25">
      <c r="B979" s="2">
        <v>974</v>
      </c>
      <c r="C979" s="2">
        <v>2012</v>
      </c>
      <c r="D979" s="1">
        <v>37082</v>
      </c>
      <c r="E979" t="s">
        <v>1541</v>
      </c>
      <c r="F979" t="s">
        <v>1325</v>
      </c>
      <c r="G979" s="13">
        <v>52941400</v>
      </c>
      <c r="H979" s="13">
        <v>0</v>
      </c>
      <c r="I979" s="13">
        <v>0</v>
      </c>
      <c r="J979" s="13">
        <v>0</v>
      </c>
      <c r="K979" s="13">
        <v>0</v>
      </c>
      <c r="L979" s="13">
        <v>0</v>
      </c>
      <c r="M979" s="13">
        <v>0</v>
      </c>
      <c r="N979" s="13">
        <v>9600</v>
      </c>
      <c r="O979" s="13">
        <v>1188200</v>
      </c>
      <c r="P979" s="13">
        <v>0</v>
      </c>
      <c r="Q979" s="13">
        <v>200</v>
      </c>
      <c r="R979" s="13">
        <v>3500</v>
      </c>
      <c r="S979" s="13">
        <v>1201500</v>
      </c>
      <c r="T979" s="13">
        <v>9600</v>
      </c>
      <c r="U979" s="13">
        <v>1188200</v>
      </c>
      <c r="V979" s="13">
        <v>0</v>
      </c>
      <c r="W979" s="13">
        <v>200</v>
      </c>
      <c r="X979" s="13">
        <v>3500</v>
      </c>
      <c r="Y979" s="13">
        <v>1201500</v>
      </c>
    </row>
    <row r="980" spans="2:25" x14ac:dyDescent="0.25">
      <c r="B980" s="2">
        <v>975</v>
      </c>
      <c r="C980" s="2">
        <v>2012</v>
      </c>
      <c r="D980" s="1">
        <v>37084</v>
      </c>
      <c r="E980" t="s">
        <v>2067</v>
      </c>
      <c r="F980" t="s">
        <v>1325</v>
      </c>
      <c r="G980" s="13">
        <v>50490300</v>
      </c>
      <c r="H980" s="13">
        <v>59100</v>
      </c>
      <c r="I980" s="13">
        <v>17700</v>
      </c>
      <c r="J980" s="13">
        <v>0</v>
      </c>
      <c r="K980" s="13">
        <v>0</v>
      </c>
      <c r="L980" s="13">
        <v>1500</v>
      </c>
      <c r="M980" s="13">
        <v>78300</v>
      </c>
      <c r="N980" s="13">
        <v>11400</v>
      </c>
      <c r="O980" s="13">
        <v>191900</v>
      </c>
      <c r="P980" s="13">
        <v>0</v>
      </c>
      <c r="Q980" s="13">
        <v>0</v>
      </c>
      <c r="R980" s="13">
        <v>64000</v>
      </c>
      <c r="S980" s="13">
        <v>267300</v>
      </c>
      <c r="T980" s="13">
        <v>70500</v>
      </c>
      <c r="U980" s="13">
        <v>209600</v>
      </c>
      <c r="V980" s="13">
        <v>0</v>
      </c>
      <c r="W980" s="13">
        <v>0</v>
      </c>
      <c r="X980" s="13">
        <v>65500</v>
      </c>
      <c r="Y980" s="13">
        <v>345600</v>
      </c>
    </row>
    <row r="981" spans="2:25" x14ac:dyDescent="0.25">
      <c r="B981" s="2">
        <v>976</v>
      </c>
      <c r="C981" s="2">
        <v>2012</v>
      </c>
      <c r="D981" s="1">
        <v>37102</v>
      </c>
      <c r="E981" t="s">
        <v>2068</v>
      </c>
      <c r="F981" t="s">
        <v>1343</v>
      </c>
      <c r="G981" s="13">
        <v>46279300</v>
      </c>
      <c r="H981" s="13">
        <v>300</v>
      </c>
      <c r="I981" s="13">
        <v>50600</v>
      </c>
      <c r="J981" s="13">
        <v>0</v>
      </c>
      <c r="K981" s="13">
        <v>0</v>
      </c>
      <c r="L981" s="13">
        <v>165900</v>
      </c>
      <c r="M981" s="13">
        <v>216800</v>
      </c>
      <c r="N981" s="13">
        <v>471900</v>
      </c>
      <c r="O981" s="13">
        <v>814700</v>
      </c>
      <c r="P981" s="13">
        <v>0</v>
      </c>
      <c r="Q981" s="13">
        <v>0</v>
      </c>
      <c r="R981" s="13">
        <v>66200</v>
      </c>
      <c r="S981" s="13">
        <v>1352800</v>
      </c>
      <c r="T981" s="13">
        <v>472200</v>
      </c>
      <c r="U981" s="13">
        <v>865300</v>
      </c>
      <c r="V981" s="13">
        <v>0</v>
      </c>
      <c r="W981" s="13">
        <v>0</v>
      </c>
      <c r="X981" s="13">
        <v>232100</v>
      </c>
      <c r="Y981" s="13">
        <v>1569600</v>
      </c>
    </row>
    <row r="982" spans="2:25" x14ac:dyDescent="0.25">
      <c r="B982" s="2">
        <v>977</v>
      </c>
      <c r="C982" s="2">
        <v>2012</v>
      </c>
      <c r="D982" s="1">
        <v>37104</v>
      </c>
      <c r="E982" t="s">
        <v>2069</v>
      </c>
      <c r="F982" t="s">
        <v>1343</v>
      </c>
      <c r="G982" s="13">
        <v>702100</v>
      </c>
      <c r="H982" s="13">
        <v>0</v>
      </c>
      <c r="I982" s="13">
        <v>0</v>
      </c>
      <c r="J982" s="13">
        <v>0</v>
      </c>
      <c r="K982" s="13">
        <v>0</v>
      </c>
      <c r="L982" s="13">
        <v>0</v>
      </c>
      <c r="M982" s="13">
        <v>0</v>
      </c>
      <c r="N982" s="13">
        <v>0</v>
      </c>
      <c r="O982" s="13">
        <v>0</v>
      </c>
      <c r="P982" s="13">
        <v>0</v>
      </c>
      <c r="Q982" s="13">
        <v>0</v>
      </c>
      <c r="R982" s="13">
        <v>0</v>
      </c>
      <c r="S982" s="13">
        <v>0</v>
      </c>
      <c r="T982" s="13">
        <v>0</v>
      </c>
      <c r="U982" s="13">
        <v>0</v>
      </c>
      <c r="V982" s="13">
        <v>0</v>
      </c>
      <c r="W982" s="13">
        <v>0</v>
      </c>
      <c r="X982" s="13">
        <v>0</v>
      </c>
      <c r="Y982" s="13">
        <v>0</v>
      </c>
    </row>
    <row r="983" spans="2:25" x14ac:dyDescent="0.25">
      <c r="B983" s="2">
        <v>978</v>
      </c>
      <c r="C983" s="2">
        <v>2012</v>
      </c>
      <c r="D983" s="1">
        <v>37106</v>
      </c>
      <c r="E983" t="s">
        <v>2070</v>
      </c>
      <c r="F983" t="s">
        <v>1343</v>
      </c>
      <c r="G983" s="13">
        <v>33425100</v>
      </c>
      <c r="H983" s="13">
        <v>541600</v>
      </c>
      <c r="I983" s="13">
        <v>4334700</v>
      </c>
      <c r="J983" s="13">
        <v>0</v>
      </c>
      <c r="K983" s="13">
        <v>0</v>
      </c>
      <c r="L983" s="13">
        <v>82200</v>
      </c>
      <c r="M983" s="13">
        <v>4958500</v>
      </c>
      <c r="N983" s="13">
        <v>44400</v>
      </c>
      <c r="O983" s="13">
        <v>315700</v>
      </c>
      <c r="P983" s="13">
        <v>0</v>
      </c>
      <c r="Q983" s="13">
        <v>0</v>
      </c>
      <c r="R983" s="13">
        <v>11300</v>
      </c>
      <c r="S983" s="13">
        <v>371400</v>
      </c>
      <c r="T983" s="13">
        <v>586000</v>
      </c>
      <c r="U983" s="13">
        <v>4650400</v>
      </c>
      <c r="V983" s="13">
        <v>0</v>
      </c>
      <c r="W983" s="13">
        <v>0</v>
      </c>
      <c r="X983" s="13">
        <v>93500</v>
      </c>
      <c r="Y983" s="13">
        <v>5329900</v>
      </c>
    </row>
    <row r="984" spans="2:25" x14ac:dyDescent="0.25">
      <c r="B984" s="2">
        <v>979</v>
      </c>
      <c r="C984" s="2">
        <v>2012</v>
      </c>
      <c r="D984" s="1">
        <v>37116</v>
      </c>
      <c r="E984" t="s">
        <v>1546</v>
      </c>
      <c r="F984" t="s">
        <v>1343</v>
      </c>
      <c r="G984" s="13">
        <v>904400</v>
      </c>
      <c r="H984" s="13">
        <v>0</v>
      </c>
      <c r="I984" s="13">
        <v>0</v>
      </c>
      <c r="J984" s="13">
        <v>0</v>
      </c>
      <c r="K984" s="13">
        <v>0</v>
      </c>
      <c r="L984" s="13">
        <v>0</v>
      </c>
      <c r="M984" s="13">
        <v>0</v>
      </c>
      <c r="N984" s="13">
        <v>64500</v>
      </c>
      <c r="O984" s="13">
        <v>32500</v>
      </c>
      <c r="P984" s="13">
        <v>0</v>
      </c>
      <c r="Q984" s="13">
        <v>0</v>
      </c>
      <c r="R984" s="13">
        <v>1800</v>
      </c>
      <c r="S984" s="13">
        <v>98800</v>
      </c>
      <c r="T984" s="13">
        <v>64500</v>
      </c>
      <c r="U984" s="13">
        <v>32500</v>
      </c>
      <c r="V984" s="13">
        <v>0</v>
      </c>
      <c r="W984" s="13">
        <v>0</v>
      </c>
      <c r="X984" s="13">
        <v>1800</v>
      </c>
      <c r="Y984" s="13">
        <v>98800</v>
      </c>
    </row>
    <row r="985" spans="2:25" x14ac:dyDescent="0.25">
      <c r="B985" s="2">
        <v>980</v>
      </c>
      <c r="C985" s="2">
        <v>2012</v>
      </c>
      <c r="D985" s="1">
        <v>37121</v>
      </c>
      <c r="E985" t="s">
        <v>2071</v>
      </c>
      <c r="F985" t="s">
        <v>1343</v>
      </c>
      <c r="G985" s="13">
        <v>66355400</v>
      </c>
      <c r="H985" s="13">
        <v>46000</v>
      </c>
      <c r="I985" s="13">
        <v>83100</v>
      </c>
      <c r="J985" s="13">
        <v>0</v>
      </c>
      <c r="K985" s="13">
        <v>0</v>
      </c>
      <c r="L985" s="13">
        <v>2500</v>
      </c>
      <c r="M985" s="13">
        <v>131600</v>
      </c>
      <c r="N985" s="13">
        <v>445800</v>
      </c>
      <c r="O985" s="13">
        <v>555600</v>
      </c>
      <c r="P985" s="13">
        <v>0</v>
      </c>
      <c r="Q985" s="13">
        <v>0</v>
      </c>
      <c r="R985" s="13">
        <v>303000</v>
      </c>
      <c r="S985" s="13">
        <v>1304400</v>
      </c>
      <c r="T985" s="13">
        <v>491800</v>
      </c>
      <c r="U985" s="13">
        <v>638700</v>
      </c>
      <c r="V985" s="13">
        <v>0</v>
      </c>
      <c r="W985" s="13">
        <v>0</v>
      </c>
      <c r="X985" s="13">
        <v>305500</v>
      </c>
      <c r="Y985" s="13">
        <v>1436000</v>
      </c>
    </row>
    <row r="986" spans="2:25" x14ac:dyDescent="0.25">
      <c r="B986" s="2">
        <v>981</v>
      </c>
      <c r="C986" s="2">
        <v>2012</v>
      </c>
      <c r="D986" s="1">
        <v>37122</v>
      </c>
      <c r="E986" t="s">
        <v>2040</v>
      </c>
      <c r="F986" t="s">
        <v>1343</v>
      </c>
      <c r="G986" s="13">
        <v>6549700</v>
      </c>
      <c r="H986" s="13">
        <v>0</v>
      </c>
      <c r="I986" s="13">
        <v>0</v>
      </c>
      <c r="J986" s="13">
        <v>0</v>
      </c>
      <c r="K986" s="13">
        <v>0</v>
      </c>
      <c r="L986" s="13">
        <v>0</v>
      </c>
      <c r="M986" s="13">
        <v>0</v>
      </c>
      <c r="N986" s="13">
        <v>17700</v>
      </c>
      <c r="O986" s="13">
        <v>0</v>
      </c>
      <c r="P986" s="13">
        <v>0</v>
      </c>
      <c r="Q986" s="13">
        <v>0</v>
      </c>
      <c r="R986" s="13">
        <v>0</v>
      </c>
      <c r="S986" s="13">
        <v>17700</v>
      </c>
      <c r="T986" s="13">
        <v>17700</v>
      </c>
      <c r="U986" s="13">
        <v>0</v>
      </c>
      <c r="V986" s="13">
        <v>0</v>
      </c>
      <c r="W986" s="13">
        <v>0</v>
      </c>
      <c r="X986" s="13">
        <v>0</v>
      </c>
      <c r="Y986" s="13">
        <v>17700</v>
      </c>
    </row>
    <row r="987" spans="2:25" x14ac:dyDescent="0.25">
      <c r="B987" s="2">
        <v>982</v>
      </c>
      <c r="C987" s="2">
        <v>2012</v>
      </c>
      <c r="D987" s="1">
        <v>37126</v>
      </c>
      <c r="E987" t="s">
        <v>2072</v>
      </c>
      <c r="F987" t="s">
        <v>1343</v>
      </c>
      <c r="G987" s="13">
        <v>5482300</v>
      </c>
      <c r="H987" s="13">
        <v>0</v>
      </c>
      <c r="I987" s="13">
        <v>0</v>
      </c>
      <c r="J987" s="13">
        <v>0</v>
      </c>
      <c r="K987" s="13">
        <v>0</v>
      </c>
      <c r="L987" s="13">
        <v>0</v>
      </c>
      <c r="M987" s="13">
        <v>0</v>
      </c>
      <c r="N987" s="13">
        <v>13800</v>
      </c>
      <c r="O987" s="13">
        <v>15400</v>
      </c>
      <c r="P987" s="13">
        <v>0</v>
      </c>
      <c r="Q987" s="13">
        <v>0</v>
      </c>
      <c r="R987" s="13">
        <v>11500</v>
      </c>
      <c r="S987" s="13">
        <v>40700</v>
      </c>
      <c r="T987" s="13">
        <v>13800</v>
      </c>
      <c r="U987" s="13">
        <v>15400</v>
      </c>
      <c r="V987" s="13">
        <v>0</v>
      </c>
      <c r="W987" s="13">
        <v>0</v>
      </c>
      <c r="X987" s="13">
        <v>11500</v>
      </c>
      <c r="Y987" s="13">
        <v>40700</v>
      </c>
    </row>
    <row r="988" spans="2:25" x14ac:dyDescent="0.25">
      <c r="B988" s="2">
        <v>983</v>
      </c>
      <c r="C988" s="2">
        <v>2012</v>
      </c>
      <c r="D988" s="1">
        <v>37136</v>
      </c>
      <c r="E988" t="s">
        <v>2073</v>
      </c>
      <c r="F988" t="s">
        <v>1343</v>
      </c>
      <c r="G988" s="13">
        <v>28755000</v>
      </c>
      <c r="H988" s="13">
        <v>200</v>
      </c>
      <c r="I988" s="13">
        <v>0</v>
      </c>
      <c r="J988" s="13">
        <v>0</v>
      </c>
      <c r="K988" s="13">
        <v>0</v>
      </c>
      <c r="L988" s="13">
        <v>0</v>
      </c>
      <c r="M988" s="13">
        <v>200</v>
      </c>
      <c r="N988" s="13">
        <v>90400</v>
      </c>
      <c r="O988" s="13">
        <v>28200</v>
      </c>
      <c r="P988" s="13">
        <v>0</v>
      </c>
      <c r="Q988" s="13">
        <v>0</v>
      </c>
      <c r="R988" s="13">
        <v>76400</v>
      </c>
      <c r="S988" s="13">
        <v>195000</v>
      </c>
      <c r="T988" s="13">
        <v>90600</v>
      </c>
      <c r="U988" s="13">
        <v>28200</v>
      </c>
      <c r="V988" s="13">
        <v>0</v>
      </c>
      <c r="W988" s="13">
        <v>0</v>
      </c>
      <c r="X988" s="13">
        <v>76400</v>
      </c>
      <c r="Y988" s="13">
        <v>195200</v>
      </c>
    </row>
    <row r="989" spans="2:25" x14ac:dyDescent="0.25">
      <c r="B989" s="2">
        <v>984</v>
      </c>
      <c r="C989" s="2">
        <v>2012</v>
      </c>
      <c r="D989" s="1">
        <v>37145</v>
      </c>
      <c r="E989" t="s">
        <v>2074</v>
      </c>
      <c r="F989" t="s">
        <v>1343</v>
      </c>
      <c r="G989" s="13">
        <v>466524400</v>
      </c>
      <c r="H989" s="13">
        <v>682700</v>
      </c>
      <c r="I989" s="13">
        <v>265100</v>
      </c>
      <c r="J989" s="13">
        <v>0</v>
      </c>
      <c r="K989" s="13">
        <v>0</v>
      </c>
      <c r="L989" s="13">
        <v>334400</v>
      </c>
      <c r="M989" s="13">
        <v>1282200</v>
      </c>
      <c r="N989" s="13">
        <v>1011000</v>
      </c>
      <c r="O989" s="13">
        <v>625900</v>
      </c>
      <c r="P989" s="13">
        <v>0</v>
      </c>
      <c r="Q989" s="13">
        <v>0</v>
      </c>
      <c r="R989" s="13">
        <v>375500</v>
      </c>
      <c r="S989" s="13">
        <v>2012400</v>
      </c>
      <c r="T989" s="13">
        <v>1693700</v>
      </c>
      <c r="U989" s="13">
        <v>891000</v>
      </c>
      <c r="V989" s="13">
        <v>0</v>
      </c>
      <c r="W989" s="13">
        <v>0</v>
      </c>
      <c r="X989" s="13">
        <v>709900</v>
      </c>
      <c r="Y989" s="13">
        <v>3294600</v>
      </c>
    </row>
    <row r="990" spans="2:25" x14ac:dyDescent="0.25">
      <c r="B990" s="2">
        <v>985</v>
      </c>
      <c r="C990" s="2">
        <v>2012</v>
      </c>
      <c r="D990" s="1">
        <v>37151</v>
      </c>
      <c r="E990" t="s">
        <v>2053</v>
      </c>
      <c r="F990" t="s">
        <v>1343</v>
      </c>
      <c r="G990" s="13">
        <v>108283100</v>
      </c>
      <c r="H990" s="13">
        <v>574600</v>
      </c>
      <c r="I990" s="13">
        <v>3904400</v>
      </c>
      <c r="J990" s="13">
        <v>0</v>
      </c>
      <c r="K990" s="13">
        <v>0</v>
      </c>
      <c r="L990" s="13">
        <v>1299100</v>
      </c>
      <c r="M990" s="13">
        <v>5778100</v>
      </c>
      <c r="N990" s="13">
        <v>811000</v>
      </c>
      <c r="O990" s="13">
        <v>421700</v>
      </c>
      <c r="P990" s="13">
        <v>0</v>
      </c>
      <c r="Q990" s="13">
        <v>0</v>
      </c>
      <c r="R990" s="13">
        <v>226900</v>
      </c>
      <c r="S990" s="13">
        <v>1459600</v>
      </c>
      <c r="T990" s="13">
        <v>1385600</v>
      </c>
      <c r="U990" s="13">
        <v>4326100</v>
      </c>
      <c r="V990" s="13">
        <v>0</v>
      </c>
      <c r="W990" s="13">
        <v>0</v>
      </c>
      <c r="X990" s="13">
        <v>1526000</v>
      </c>
      <c r="Y990" s="13">
        <v>7237700</v>
      </c>
    </row>
    <row r="991" spans="2:25" x14ac:dyDescent="0.25">
      <c r="B991" s="2">
        <v>986</v>
      </c>
      <c r="C991" s="2">
        <v>2012</v>
      </c>
      <c r="D991" s="1">
        <v>37176</v>
      </c>
      <c r="E991" t="s">
        <v>2075</v>
      </c>
      <c r="F991" t="s">
        <v>1343</v>
      </c>
      <c r="G991" s="13">
        <v>410729900</v>
      </c>
      <c r="H991" s="13">
        <v>1624700</v>
      </c>
      <c r="I991" s="13">
        <v>8406300</v>
      </c>
      <c r="J991" s="13">
        <v>0</v>
      </c>
      <c r="K991" s="13">
        <v>0</v>
      </c>
      <c r="L991" s="13">
        <v>3847000</v>
      </c>
      <c r="M991" s="13">
        <v>13878000</v>
      </c>
      <c r="N991" s="13">
        <v>10930100</v>
      </c>
      <c r="O991" s="13">
        <v>1254100</v>
      </c>
      <c r="P991" s="13">
        <v>0</v>
      </c>
      <c r="Q991" s="13">
        <v>0</v>
      </c>
      <c r="R991" s="13">
        <v>93000</v>
      </c>
      <c r="S991" s="13">
        <v>12277200</v>
      </c>
      <c r="T991" s="13">
        <v>12554800</v>
      </c>
      <c r="U991" s="13">
        <v>9660400</v>
      </c>
      <c r="V991" s="13">
        <v>0</v>
      </c>
      <c r="W991" s="13">
        <v>0</v>
      </c>
      <c r="X991" s="13">
        <v>3940000</v>
      </c>
      <c r="Y991" s="13">
        <v>26155200</v>
      </c>
    </row>
    <row r="992" spans="2:25" x14ac:dyDescent="0.25">
      <c r="B992" s="2">
        <v>987</v>
      </c>
      <c r="C992" s="2">
        <v>2012</v>
      </c>
      <c r="D992" s="1">
        <v>37181</v>
      </c>
      <c r="E992" t="s">
        <v>2063</v>
      </c>
      <c r="F992" t="s">
        <v>1343</v>
      </c>
      <c r="G992" s="13">
        <v>91864100</v>
      </c>
      <c r="H992" s="13">
        <v>566700</v>
      </c>
      <c r="I992" s="13">
        <v>4263900</v>
      </c>
      <c r="J992" s="13">
        <v>0</v>
      </c>
      <c r="K992" s="13">
        <v>0</v>
      </c>
      <c r="L992" s="13">
        <v>285100</v>
      </c>
      <c r="M992" s="13">
        <v>5115700</v>
      </c>
      <c r="N992" s="13">
        <v>964300</v>
      </c>
      <c r="O992" s="13">
        <v>572100</v>
      </c>
      <c r="P992" s="13">
        <v>0</v>
      </c>
      <c r="Q992" s="13">
        <v>-63600</v>
      </c>
      <c r="R992" s="13">
        <v>40900</v>
      </c>
      <c r="S992" s="13">
        <v>1513700</v>
      </c>
      <c r="T992" s="13">
        <v>1531000</v>
      </c>
      <c r="U992" s="13">
        <v>4836000</v>
      </c>
      <c r="V992" s="13">
        <v>0</v>
      </c>
      <c r="W992" s="13">
        <v>-63600</v>
      </c>
      <c r="X992" s="13">
        <v>326000</v>
      </c>
      <c r="Y992" s="13">
        <v>6629400</v>
      </c>
    </row>
    <row r="993" spans="2:25" x14ac:dyDescent="0.25">
      <c r="B993" s="2">
        <v>988</v>
      </c>
      <c r="C993" s="2">
        <v>2012</v>
      </c>
      <c r="D993" s="1">
        <v>37182</v>
      </c>
      <c r="E993" t="s">
        <v>2076</v>
      </c>
      <c r="F993" t="s">
        <v>1343</v>
      </c>
      <c r="G993" s="13">
        <v>89160100</v>
      </c>
      <c r="H993" s="13">
        <v>825000</v>
      </c>
      <c r="I993" s="13">
        <v>400900</v>
      </c>
      <c r="J993" s="13">
        <v>0</v>
      </c>
      <c r="K993" s="13">
        <v>0</v>
      </c>
      <c r="L993" s="13">
        <v>373800</v>
      </c>
      <c r="M993" s="13">
        <v>1599700</v>
      </c>
      <c r="N993" s="13">
        <v>740000</v>
      </c>
      <c r="O993" s="13">
        <v>1702600</v>
      </c>
      <c r="P993" s="13">
        <v>0</v>
      </c>
      <c r="Q993" s="13">
        <v>0</v>
      </c>
      <c r="R993" s="13">
        <v>22700</v>
      </c>
      <c r="S993" s="13">
        <v>2465300</v>
      </c>
      <c r="T993" s="13">
        <v>1565000</v>
      </c>
      <c r="U993" s="13">
        <v>2103500</v>
      </c>
      <c r="V993" s="13">
        <v>0</v>
      </c>
      <c r="W993" s="13">
        <v>0</v>
      </c>
      <c r="X993" s="13">
        <v>396500</v>
      </c>
      <c r="Y993" s="13">
        <v>4065000</v>
      </c>
    </row>
    <row r="994" spans="2:25" x14ac:dyDescent="0.25">
      <c r="B994" s="2">
        <v>989</v>
      </c>
      <c r="C994" s="2">
        <v>2012</v>
      </c>
      <c r="D994" s="1">
        <v>37186</v>
      </c>
      <c r="E994" t="s">
        <v>1539</v>
      </c>
      <c r="F994" t="s">
        <v>1343</v>
      </c>
      <c r="G994" s="13">
        <v>7491000</v>
      </c>
      <c r="H994" s="13">
        <v>1800</v>
      </c>
      <c r="I994" s="13">
        <v>2900</v>
      </c>
      <c r="J994" s="13">
        <v>0</v>
      </c>
      <c r="K994" s="13">
        <v>0</v>
      </c>
      <c r="L994" s="13">
        <v>300</v>
      </c>
      <c r="M994" s="13">
        <v>5000</v>
      </c>
      <c r="N994" s="13">
        <v>17700</v>
      </c>
      <c r="O994" s="13">
        <v>17600</v>
      </c>
      <c r="P994" s="13">
        <v>0</v>
      </c>
      <c r="Q994" s="13">
        <v>0</v>
      </c>
      <c r="R994" s="13">
        <v>500</v>
      </c>
      <c r="S994" s="13">
        <v>35800</v>
      </c>
      <c r="T994" s="13">
        <v>19500</v>
      </c>
      <c r="U994" s="13">
        <v>20500</v>
      </c>
      <c r="V994" s="13">
        <v>0</v>
      </c>
      <c r="W994" s="13">
        <v>0</v>
      </c>
      <c r="X994" s="13">
        <v>800</v>
      </c>
      <c r="Y994" s="13">
        <v>40800</v>
      </c>
    </row>
    <row r="995" spans="2:25" x14ac:dyDescent="0.25">
      <c r="B995" s="2">
        <v>990</v>
      </c>
      <c r="C995" s="2">
        <v>2012</v>
      </c>
      <c r="D995" s="1">
        <v>37192</v>
      </c>
      <c r="E995" t="s">
        <v>1541</v>
      </c>
      <c r="F995" t="s">
        <v>1343</v>
      </c>
      <c r="G995" s="13">
        <v>966710400</v>
      </c>
      <c r="H995" s="13">
        <v>729600</v>
      </c>
      <c r="I995" s="13">
        <v>1774300</v>
      </c>
      <c r="J995" s="13">
        <v>0</v>
      </c>
      <c r="K995" s="13">
        <v>0</v>
      </c>
      <c r="L995" s="13">
        <v>832100</v>
      </c>
      <c r="M995" s="13">
        <v>3336000</v>
      </c>
      <c r="N995" s="13">
        <v>13333300</v>
      </c>
      <c r="O995" s="13">
        <v>8571400</v>
      </c>
      <c r="P995" s="13">
        <v>700</v>
      </c>
      <c r="Q995" s="13">
        <v>461600</v>
      </c>
      <c r="R995" s="13">
        <v>1238100</v>
      </c>
      <c r="S995" s="13">
        <v>23605100</v>
      </c>
      <c r="T995" s="13">
        <v>14062900</v>
      </c>
      <c r="U995" s="13">
        <v>10345700</v>
      </c>
      <c r="V995" s="13">
        <v>700</v>
      </c>
      <c r="W995" s="13">
        <v>461600</v>
      </c>
      <c r="X995" s="13">
        <v>2070200</v>
      </c>
      <c r="Y995" s="13">
        <v>26941100</v>
      </c>
    </row>
    <row r="996" spans="2:25" x14ac:dyDescent="0.25">
      <c r="B996" s="2">
        <v>991</v>
      </c>
      <c r="C996" s="2">
        <v>2012</v>
      </c>
      <c r="D996" s="1">
        <v>37201</v>
      </c>
      <c r="E996" t="s">
        <v>1548</v>
      </c>
      <c r="F996" t="s">
        <v>1344</v>
      </c>
      <c r="G996" s="13">
        <v>49286500</v>
      </c>
      <c r="H996" s="13">
        <v>280700</v>
      </c>
      <c r="I996" s="13">
        <v>1840800</v>
      </c>
      <c r="J996" s="13">
        <v>0</v>
      </c>
      <c r="K996" s="13">
        <v>0</v>
      </c>
      <c r="L996" s="13">
        <v>241600</v>
      </c>
      <c r="M996" s="13">
        <v>2363100</v>
      </c>
      <c r="N996" s="13">
        <v>1730300</v>
      </c>
      <c r="O996" s="13">
        <v>625000</v>
      </c>
      <c r="P996" s="13">
        <v>0</v>
      </c>
      <c r="Q996" s="13">
        <v>0</v>
      </c>
      <c r="R996" s="13">
        <v>341100</v>
      </c>
      <c r="S996" s="13">
        <v>2696400</v>
      </c>
      <c r="T996" s="13">
        <v>2011000</v>
      </c>
      <c r="U996" s="13">
        <v>2465800</v>
      </c>
      <c r="V996" s="13">
        <v>0</v>
      </c>
      <c r="W996" s="13">
        <v>0</v>
      </c>
      <c r="X996" s="13">
        <v>582700</v>
      </c>
      <c r="Y996" s="13">
        <v>5059500</v>
      </c>
    </row>
    <row r="997" spans="2:25" x14ac:dyDescent="0.25">
      <c r="B997" s="2">
        <v>992</v>
      </c>
      <c r="C997" s="2">
        <v>2012</v>
      </c>
      <c r="D997" s="1">
        <v>37211</v>
      </c>
      <c r="E997" t="s">
        <v>1517</v>
      </c>
      <c r="F997" t="s">
        <v>1344</v>
      </c>
      <c r="G997" s="13">
        <v>25699100</v>
      </c>
      <c r="H997" s="13">
        <v>62700</v>
      </c>
      <c r="I997" s="13">
        <v>18400</v>
      </c>
      <c r="J997" s="13">
        <v>0</v>
      </c>
      <c r="K997" s="13">
        <v>0</v>
      </c>
      <c r="L997" s="13">
        <v>1300</v>
      </c>
      <c r="M997" s="13">
        <v>82400</v>
      </c>
      <c r="N997" s="13">
        <v>779500</v>
      </c>
      <c r="O997" s="13">
        <v>256700</v>
      </c>
      <c r="P997" s="13">
        <v>0</v>
      </c>
      <c r="Q997" s="13">
        <v>0</v>
      </c>
      <c r="R997" s="13">
        <v>7600</v>
      </c>
      <c r="S997" s="13">
        <v>1043800</v>
      </c>
      <c r="T997" s="13">
        <v>842200</v>
      </c>
      <c r="U997" s="13">
        <v>275100</v>
      </c>
      <c r="V997" s="13">
        <v>0</v>
      </c>
      <c r="W997" s="13">
        <v>0</v>
      </c>
      <c r="X997" s="13">
        <v>8900</v>
      </c>
      <c r="Y997" s="13">
        <v>1126200</v>
      </c>
    </row>
    <row r="998" spans="2:25" x14ac:dyDescent="0.25">
      <c r="B998" s="2">
        <v>993</v>
      </c>
      <c r="C998" s="2">
        <v>2012</v>
      </c>
      <c r="D998" s="1">
        <v>37250</v>
      </c>
      <c r="E998" t="s">
        <v>1762</v>
      </c>
      <c r="F998" t="s">
        <v>1344</v>
      </c>
      <c r="G998" s="13">
        <v>104686000</v>
      </c>
      <c r="H998" s="13">
        <v>30300</v>
      </c>
      <c r="I998" s="13">
        <v>269200</v>
      </c>
      <c r="J998" s="13">
        <v>0</v>
      </c>
      <c r="K998" s="13">
        <v>0</v>
      </c>
      <c r="L998" s="13">
        <v>13400</v>
      </c>
      <c r="M998" s="13">
        <v>312900</v>
      </c>
      <c r="N998" s="13">
        <v>3846600</v>
      </c>
      <c r="O998" s="13">
        <v>1677800</v>
      </c>
      <c r="P998" s="13">
        <v>0</v>
      </c>
      <c r="Q998" s="13">
        <v>0</v>
      </c>
      <c r="R998" s="13">
        <v>330100</v>
      </c>
      <c r="S998" s="13">
        <v>5854500</v>
      </c>
      <c r="T998" s="13">
        <v>3876900</v>
      </c>
      <c r="U998" s="13">
        <v>1947000</v>
      </c>
      <c r="V998" s="13">
        <v>0</v>
      </c>
      <c r="W998" s="13">
        <v>0</v>
      </c>
      <c r="X998" s="13">
        <v>343500</v>
      </c>
      <c r="Y998" s="13">
        <v>6167400</v>
      </c>
    </row>
    <row r="999" spans="2:25" x14ac:dyDescent="0.25">
      <c r="B999" s="2">
        <v>994</v>
      </c>
      <c r="C999" s="2">
        <v>2012</v>
      </c>
      <c r="D999" s="1">
        <v>37251</v>
      </c>
      <c r="E999" t="s">
        <v>2055</v>
      </c>
      <c r="F999" t="s">
        <v>1344</v>
      </c>
      <c r="G999" s="13">
        <v>255072900</v>
      </c>
      <c r="H999" s="13">
        <v>826200</v>
      </c>
      <c r="I999" s="13">
        <v>5324500</v>
      </c>
      <c r="J999" s="13">
        <v>0</v>
      </c>
      <c r="K999" s="13">
        <v>0</v>
      </c>
      <c r="L999" s="13">
        <v>168700</v>
      </c>
      <c r="M999" s="13">
        <v>6319400</v>
      </c>
      <c r="N999" s="13">
        <v>2930600</v>
      </c>
      <c r="O999" s="13">
        <v>2138700</v>
      </c>
      <c r="P999" s="13">
        <v>0</v>
      </c>
      <c r="Q999" s="13">
        <v>-317000</v>
      </c>
      <c r="R999" s="13">
        <v>959000</v>
      </c>
      <c r="S999" s="13">
        <v>5711300</v>
      </c>
      <c r="T999" s="13">
        <v>3756800</v>
      </c>
      <c r="U999" s="13">
        <v>7463200</v>
      </c>
      <c r="V999" s="13">
        <v>0</v>
      </c>
      <c r="W999" s="13">
        <v>-317000</v>
      </c>
      <c r="X999" s="13">
        <v>1127700</v>
      </c>
      <c r="Y999" s="13">
        <v>12030700</v>
      </c>
    </row>
    <row r="1000" spans="2:25" x14ac:dyDescent="0.25">
      <c r="B1000" s="2">
        <v>995</v>
      </c>
      <c r="C1000" s="2">
        <v>2012</v>
      </c>
      <c r="D1000" s="1">
        <v>37281</v>
      </c>
      <c r="E1000" t="s">
        <v>2077</v>
      </c>
      <c r="F1000" t="s">
        <v>1344</v>
      </c>
      <c r="G1000" s="13">
        <v>189769500</v>
      </c>
      <c r="H1000" s="13">
        <v>2486600</v>
      </c>
      <c r="I1000" s="13">
        <v>2214000</v>
      </c>
      <c r="J1000" s="13">
        <v>0</v>
      </c>
      <c r="K1000" s="13">
        <v>0</v>
      </c>
      <c r="L1000" s="13">
        <v>1771700</v>
      </c>
      <c r="M1000" s="13">
        <v>6472300</v>
      </c>
      <c r="N1000" s="13">
        <v>3913400</v>
      </c>
      <c r="O1000" s="13">
        <v>788400</v>
      </c>
      <c r="P1000" s="13">
        <v>0</v>
      </c>
      <c r="Q1000" s="13">
        <v>0</v>
      </c>
      <c r="R1000" s="13">
        <v>147000</v>
      </c>
      <c r="S1000" s="13">
        <v>4848800</v>
      </c>
      <c r="T1000" s="13">
        <v>6400000</v>
      </c>
      <c r="U1000" s="13">
        <v>3002400</v>
      </c>
      <c r="V1000" s="13">
        <v>0</v>
      </c>
      <c r="W1000" s="13">
        <v>0</v>
      </c>
      <c r="X1000" s="13">
        <v>1918700</v>
      </c>
      <c r="Y1000" s="13">
        <v>11321100</v>
      </c>
    </row>
    <row r="1001" spans="2:25" x14ac:dyDescent="0.25">
      <c r="B1001" s="2">
        <v>996</v>
      </c>
      <c r="C1001" s="2">
        <v>2012</v>
      </c>
      <c r="D1001" s="1">
        <v>37291</v>
      </c>
      <c r="E1001" t="s">
        <v>2066</v>
      </c>
      <c r="F1001" t="s">
        <v>1344</v>
      </c>
      <c r="G1001" s="13">
        <v>2554319700</v>
      </c>
      <c r="H1001" s="13">
        <v>3858400</v>
      </c>
      <c r="I1001" s="13">
        <v>6086600</v>
      </c>
      <c r="J1001" s="13">
        <v>0</v>
      </c>
      <c r="K1001" s="13">
        <v>35600</v>
      </c>
      <c r="L1001" s="13">
        <v>1117800</v>
      </c>
      <c r="M1001" s="13">
        <v>11098400</v>
      </c>
      <c r="N1001" s="13">
        <v>56580200</v>
      </c>
      <c r="O1001" s="13">
        <v>17569100</v>
      </c>
      <c r="P1001" s="13">
        <v>0</v>
      </c>
      <c r="Q1001" s="13">
        <v>-47500</v>
      </c>
      <c r="R1001" s="13">
        <v>21506900</v>
      </c>
      <c r="S1001" s="13">
        <v>95608700</v>
      </c>
      <c r="T1001" s="13">
        <v>60438600</v>
      </c>
      <c r="U1001" s="13">
        <v>23655700</v>
      </c>
      <c r="V1001" s="13">
        <v>0</v>
      </c>
      <c r="W1001" s="13">
        <v>-11900</v>
      </c>
      <c r="X1001" s="13">
        <v>22624700</v>
      </c>
      <c r="Y1001" s="13">
        <v>106707100</v>
      </c>
    </row>
    <row r="1002" spans="2:25" x14ac:dyDescent="0.25">
      <c r="B1002" s="2">
        <v>997</v>
      </c>
      <c r="C1002" s="2">
        <v>2012</v>
      </c>
      <c r="D1002" s="1">
        <v>38002</v>
      </c>
      <c r="E1002" t="s">
        <v>2078</v>
      </c>
      <c r="F1002" t="s">
        <v>1325</v>
      </c>
      <c r="G1002" s="13">
        <v>92335900</v>
      </c>
      <c r="H1002" s="13">
        <v>0</v>
      </c>
      <c r="I1002" s="13">
        <v>0</v>
      </c>
      <c r="J1002" s="13">
        <v>0</v>
      </c>
      <c r="K1002" s="13">
        <v>0</v>
      </c>
      <c r="L1002" s="13">
        <v>0</v>
      </c>
      <c r="M1002" s="13">
        <v>0</v>
      </c>
      <c r="N1002" s="13">
        <v>49300</v>
      </c>
      <c r="O1002" s="13">
        <v>30900</v>
      </c>
      <c r="P1002" s="13">
        <v>0</v>
      </c>
      <c r="Q1002" s="13">
        <v>100</v>
      </c>
      <c r="R1002" s="13">
        <v>359900</v>
      </c>
      <c r="S1002" s="13">
        <v>440200</v>
      </c>
      <c r="T1002" s="13">
        <v>49300</v>
      </c>
      <c r="U1002" s="13">
        <v>30900</v>
      </c>
      <c r="V1002" s="13">
        <v>0</v>
      </c>
      <c r="W1002" s="13">
        <v>100</v>
      </c>
      <c r="X1002" s="13">
        <v>359900</v>
      </c>
      <c r="Y1002" s="13">
        <v>440200</v>
      </c>
    </row>
    <row r="1003" spans="2:25" x14ac:dyDescent="0.25">
      <c r="B1003" s="2">
        <v>998</v>
      </c>
      <c r="C1003" s="2">
        <v>2012</v>
      </c>
      <c r="D1003" s="1">
        <v>38004</v>
      </c>
      <c r="E1003" t="s">
        <v>2079</v>
      </c>
      <c r="F1003" t="s">
        <v>1325</v>
      </c>
      <c r="G1003" s="13">
        <v>124608400</v>
      </c>
      <c r="H1003" s="13">
        <v>0</v>
      </c>
      <c r="I1003" s="13">
        <v>100</v>
      </c>
      <c r="J1003" s="13">
        <v>0</v>
      </c>
      <c r="K1003" s="13">
        <v>0</v>
      </c>
      <c r="L1003" s="13">
        <v>0</v>
      </c>
      <c r="M1003" s="13">
        <v>100</v>
      </c>
      <c r="N1003" s="13">
        <v>73500</v>
      </c>
      <c r="O1003" s="13">
        <v>218800</v>
      </c>
      <c r="P1003" s="13">
        <v>0</v>
      </c>
      <c r="Q1003" s="13">
        <v>0</v>
      </c>
      <c r="R1003" s="13">
        <v>6840900</v>
      </c>
      <c r="S1003" s="13">
        <v>7133200</v>
      </c>
      <c r="T1003" s="13">
        <v>73500</v>
      </c>
      <c r="U1003" s="13">
        <v>218900</v>
      </c>
      <c r="V1003" s="13">
        <v>0</v>
      </c>
      <c r="W1003" s="13">
        <v>0</v>
      </c>
      <c r="X1003" s="13">
        <v>6840900</v>
      </c>
      <c r="Y1003" s="13">
        <v>7133300</v>
      </c>
    </row>
    <row r="1004" spans="2:25" x14ac:dyDescent="0.25">
      <c r="B1004" s="2">
        <v>999</v>
      </c>
      <c r="C1004" s="2">
        <v>2012</v>
      </c>
      <c r="D1004" s="1">
        <v>38006</v>
      </c>
      <c r="E1004" t="s">
        <v>1515</v>
      </c>
      <c r="F1004" t="s">
        <v>1325</v>
      </c>
      <c r="G1004" s="13">
        <v>132708900</v>
      </c>
      <c r="H1004" s="13">
        <v>43100</v>
      </c>
      <c r="I1004" s="13">
        <v>316800</v>
      </c>
      <c r="J1004" s="13">
        <v>0</v>
      </c>
      <c r="K1004" s="13">
        <v>0</v>
      </c>
      <c r="L1004" s="13">
        <v>6100</v>
      </c>
      <c r="M1004" s="13">
        <v>366000</v>
      </c>
      <c r="N1004" s="13">
        <v>77400</v>
      </c>
      <c r="O1004" s="13">
        <v>294200</v>
      </c>
      <c r="P1004" s="13">
        <v>0</v>
      </c>
      <c r="Q1004" s="13">
        <v>10200</v>
      </c>
      <c r="R1004" s="13">
        <v>255900</v>
      </c>
      <c r="S1004" s="13">
        <v>637700</v>
      </c>
      <c r="T1004" s="13">
        <v>120500</v>
      </c>
      <c r="U1004" s="13">
        <v>611000</v>
      </c>
      <c r="V1004" s="13">
        <v>0</v>
      </c>
      <c r="W1004" s="13">
        <v>10200</v>
      </c>
      <c r="X1004" s="13">
        <v>262000</v>
      </c>
      <c r="Y1004" s="13">
        <v>1003700</v>
      </c>
    </row>
    <row r="1005" spans="2:25" x14ac:dyDescent="0.25">
      <c r="B1005" s="2">
        <v>1000</v>
      </c>
      <c r="C1005" s="2">
        <v>2012</v>
      </c>
      <c r="D1005" s="1">
        <v>38008</v>
      </c>
      <c r="E1005" t="s">
        <v>2080</v>
      </c>
      <c r="F1005" t="s">
        <v>1325</v>
      </c>
      <c r="G1005" s="13">
        <v>94900300</v>
      </c>
      <c r="H1005" s="13">
        <v>700</v>
      </c>
      <c r="I1005" s="13">
        <v>2900</v>
      </c>
      <c r="J1005" s="13">
        <v>0</v>
      </c>
      <c r="K1005" s="13">
        <v>0</v>
      </c>
      <c r="L1005" s="13">
        <v>27100</v>
      </c>
      <c r="M1005" s="13">
        <v>30700</v>
      </c>
      <c r="N1005" s="13">
        <v>171100</v>
      </c>
      <c r="O1005" s="13">
        <v>138500</v>
      </c>
      <c r="P1005" s="13">
        <v>8700</v>
      </c>
      <c r="Q1005" s="13">
        <v>-2900</v>
      </c>
      <c r="R1005" s="13">
        <v>685700</v>
      </c>
      <c r="S1005" s="13">
        <v>1001100</v>
      </c>
      <c r="T1005" s="13">
        <v>171800</v>
      </c>
      <c r="U1005" s="13">
        <v>141400</v>
      </c>
      <c r="V1005" s="13">
        <v>8700</v>
      </c>
      <c r="W1005" s="13">
        <v>-2900</v>
      </c>
      <c r="X1005" s="13">
        <v>712800</v>
      </c>
      <c r="Y1005" s="13">
        <v>1031800</v>
      </c>
    </row>
    <row r="1006" spans="2:25" x14ac:dyDescent="0.25">
      <c r="B1006" s="2">
        <v>1001</v>
      </c>
      <c r="C1006" s="2">
        <v>2012</v>
      </c>
      <c r="D1006" s="1">
        <v>38010</v>
      </c>
      <c r="E1006" t="s">
        <v>2081</v>
      </c>
      <c r="F1006" t="s">
        <v>1325</v>
      </c>
      <c r="G1006" s="13">
        <v>82631200</v>
      </c>
      <c r="H1006" s="13">
        <v>0</v>
      </c>
      <c r="I1006" s="13">
        <v>0</v>
      </c>
      <c r="J1006" s="13">
        <v>0</v>
      </c>
      <c r="K1006" s="13">
        <v>0</v>
      </c>
      <c r="L1006" s="13">
        <v>0</v>
      </c>
      <c r="M1006" s="13">
        <v>0</v>
      </c>
      <c r="N1006" s="13">
        <v>141500</v>
      </c>
      <c r="O1006" s="13">
        <v>8500</v>
      </c>
      <c r="P1006" s="13">
        <v>0</v>
      </c>
      <c r="Q1006" s="13">
        <v>4500</v>
      </c>
      <c r="R1006" s="13">
        <v>511500</v>
      </c>
      <c r="S1006" s="13">
        <v>666000</v>
      </c>
      <c r="T1006" s="13">
        <v>141500</v>
      </c>
      <c r="U1006" s="13">
        <v>8500</v>
      </c>
      <c r="V1006" s="13">
        <v>0</v>
      </c>
      <c r="W1006" s="13">
        <v>4500</v>
      </c>
      <c r="X1006" s="13">
        <v>511500</v>
      </c>
      <c r="Y1006" s="13">
        <v>666000</v>
      </c>
    </row>
    <row r="1007" spans="2:25" x14ac:dyDescent="0.25">
      <c r="B1007" s="2">
        <v>1002</v>
      </c>
      <c r="C1007" s="2">
        <v>2012</v>
      </c>
      <c r="D1007" s="1">
        <v>38012</v>
      </c>
      <c r="E1007" t="s">
        <v>2082</v>
      </c>
      <c r="F1007" t="s">
        <v>1325</v>
      </c>
      <c r="G1007" s="13">
        <v>77203800</v>
      </c>
      <c r="H1007" s="13">
        <v>18800</v>
      </c>
      <c r="I1007" s="13">
        <v>563600</v>
      </c>
      <c r="J1007" s="13">
        <v>0</v>
      </c>
      <c r="K1007" s="13">
        <v>0</v>
      </c>
      <c r="L1007" s="13">
        <v>3300</v>
      </c>
      <c r="M1007" s="13">
        <v>585700</v>
      </c>
      <c r="N1007" s="13">
        <v>113200</v>
      </c>
      <c r="O1007" s="13">
        <v>124900</v>
      </c>
      <c r="P1007" s="13">
        <v>0</v>
      </c>
      <c r="Q1007" s="13">
        <v>-1600</v>
      </c>
      <c r="R1007" s="13">
        <v>985300</v>
      </c>
      <c r="S1007" s="13">
        <v>1221800</v>
      </c>
      <c r="T1007" s="13">
        <v>132000</v>
      </c>
      <c r="U1007" s="13">
        <v>688500</v>
      </c>
      <c r="V1007" s="13">
        <v>0</v>
      </c>
      <c r="W1007" s="13">
        <v>-1600</v>
      </c>
      <c r="X1007" s="13">
        <v>988600</v>
      </c>
      <c r="Y1007" s="13">
        <v>1807500</v>
      </c>
    </row>
    <row r="1008" spans="2:25" x14ac:dyDescent="0.25">
      <c r="B1008" s="2">
        <v>1003</v>
      </c>
      <c r="C1008" s="2">
        <v>2012</v>
      </c>
      <c r="D1008" s="1">
        <v>38014</v>
      </c>
      <c r="E1008" t="s">
        <v>2083</v>
      </c>
      <c r="F1008" t="s">
        <v>1325</v>
      </c>
      <c r="G1008" s="13">
        <v>119457300</v>
      </c>
      <c r="H1008" s="13">
        <v>0</v>
      </c>
      <c r="I1008" s="13">
        <v>0</v>
      </c>
      <c r="J1008" s="13">
        <v>0</v>
      </c>
      <c r="K1008" s="13">
        <v>0</v>
      </c>
      <c r="L1008" s="13">
        <v>0</v>
      </c>
      <c r="M1008" s="13">
        <v>0</v>
      </c>
      <c r="N1008" s="13">
        <v>39200</v>
      </c>
      <c r="O1008" s="13">
        <v>250100</v>
      </c>
      <c r="P1008" s="13">
        <v>0</v>
      </c>
      <c r="Q1008" s="13">
        <v>44100</v>
      </c>
      <c r="R1008" s="13">
        <v>136600</v>
      </c>
      <c r="S1008" s="13">
        <v>470000</v>
      </c>
      <c r="T1008" s="13">
        <v>39200</v>
      </c>
      <c r="U1008" s="13">
        <v>250100</v>
      </c>
      <c r="V1008" s="13">
        <v>0</v>
      </c>
      <c r="W1008" s="13">
        <v>44100</v>
      </c>
      <c r="X1008" s="13">
        <v>136600</v>
      </c>
      <c r="Y1008" s="13">
        <v>470000</v>
      </c>
    </row>
    <row r="1009" spans="2:25" x14ac:dyDescent="0.25">
      <c r="B1009" s="2">
        <v>1004</v>
      </c>
      <c r="C1009" s="2">
        <v>2012</v>
      </c>
      <c r="D1009" s="1">
        <v>38016</v>
      </c>
      <c r="E1009" t="s">
        <v>2084</v>
      </c>
      <c r="F1009" t="s">
        <v>1325</v>
      </c>
      <c r="G1009" s="13">
        <v>156624800</v>
      </c>
      <c r="H1009" s="13">
        <v>1500</v>
      </c>
      <c r="I1009" s="13">
        <v>14100</v>
      </c>
      <c r="J1009" s="13">
        <v>0</v>
      </c>
      <c r="K1009" s="13">
        <v>0</v>
      </c>
      <c r="L1009" s="13">
        <v>500</v>
      </c>
      <c r="M1009" s="13">
        <v>16100</v>
      </c>
      <c r="N1009" s="13">
        <v>30000</v>
      </c>
      <c r="O1009" s="13">
        <v>189100</v>
      </c>
      <c r="P1009" s="13">
        <v>0</v>
      </c>
      <c r="Q1009" s="13">
        <v>-100</v>
      </c>
      <c r="R1009" s="13">
        <v>339900</v>
      </c>
      <c r="S1009" s="13">
        <v>558900</v>
      </c>
      <c r="T1009" s="13">
        <v>31500</v>
      </c>
      <c r="U1009" s="13">
        <v>203200</v>
      </c>
      <c r="V1009" s="13">
        <v>0</v>
      </c>
      <c r="W1009" s="13">
        <v>-100</v>
      </c>
      <c r="X1009" s="13">
        <v>340400</v>
      </c>
      <c r="Y1009" s="13">
        <v>575000</v>
      </c>
    </row>
    <row r="1010" spans="2:25" x14ac:dyDescent="0.25">
      <c r="B1010" s="2">
        <v>1005</v>
      </c>
      <c r="C1010" s="2">
        <v>2012</v>
      </c>
      <c r="D1010" s="1">
        <v>38018</v>
      </c>
      <c r="E1010" t="s">
        <v>2085</v>
      </c>
      <c r="F1010" t="s">
        <v>1325</v>
      </c>
      <c r="G1010" s="13">
        <v>106273900</v>
      </c>
      <c r="H1010" s="13">
        <v>0</v>
      </c>
      <c r="I1010" s="13">
        <v>25500</v>
      </c>
      <c r="J1010" s="13">
        <v>0</v>
      </c>
      <c r="K1010" s="13">
        <v>0</v>
      </c>
      <c r="L1010" s="13">
        <v>2700</v>
      </c>
      <c r="M1010" s="13">
        <v>28200</v>
      </c>
      <c r="N1010" s="13">
        <v>47600</v>
      </c>
      <c r="O1010" s="13">
        <v>25300</v>
      </c>
      <c r="P1010" s="13">
        <v>600</v>
      </c>
      <c r="Q1010" s="13">
        <v>0</v>
      </c>
      <c r="R1010" s="13">
        <v>263000</v>
      </c>
      <c r="S1010" s="13">
        <v>336500</v>
      </c>
      <c r="T1010" s="13">
        <v>47600</v>
      </c>
      <c r="U1010" s="13">
        <v>50800</v>
      </c>
      <c r="V1010" s="13">
        <v>600</v>
      </c>
      <c r="W1010" s="13">
        <v>0</v>
      </c>
      <c r="X1010" s="13">
        <v>265700</v>
      </c>
      <c r="Y1010" s="13">
        <v>364700</v>
      </c>
    </row>
    <row r="1011" spans="2:25" x14ac:dyDescent="0.25">
      <c r="B1011" s="2">
        <v>1006</v>
      </c>
      <c r="C1011" s="2">
        <v>2012</v>
      </c>
      <c r="D1011" s="1">
        <v>38020</v>
      </c>
      <c r="E1011" t="s">
        <v>2086</v>
      </c>
      <c r="F1011" t="s">
        <v>1325</v>
      </c>
      <c r="G1011" s="13">
        <v>73710700</v>
      </c>
      <c r="H1011" s="13">
        <v>2100</v>
      </c>
      <c r="I1011" s="13">
        <v>1900</v>
      </c>
      <c r="J1011" s="13">
        <v>0</v>
      </c>
      <c r="K1011" s="13">
        <v>0</v>
      </c>
      <c r="L1011" s="13">
        <v>3400</v>
      </c>
      <c r="M1011" s="13">
        <v>7400</v>
      </c>
      <c r="N1011" s="13">
        <v>183700</v>
      </c>
      <c r="O1011" s="13">
        <v>166900</v>
      </c>
      <c r="P1011" s="13">
        <v>0</v>
      </c>
      <c r="Q1011" s="13">
        <v>0</v>
      </c>
      <c r="R1011" s="13">
        <v>505600</v>
      </c>
      <c r="S1011" s="13">
        <v>856200</v>
      </c>
      <c r="T1011" s="13">
        <v>185800</v>
      </c>
      <c r="U1011" s="13">
        <v>168800</v>
      </c>
      <c r="V1011" s="13">
        <v>0</v>
      </c>
      <c r="W1011" s="13">
        <v>0</v>
      </c>
      <c r="X1011" s="13">
        <v>509000</v>
      </c>
      <c r="Y1011" s="13">
        <v>863600</v>
      </c>
    </row>
    <row r="1012" spans="2:25" x14ac:dyDescent="0.25">
      <c r="B1012" s="2">
        <v>1007</v>
      </c>
      <c r="C1012" s="2">
        <v>2012</v>
      </c>
      <c r="D1012" s="1">
        <v>38022</v>
      </c>
      <c r="E1012" t="s">
        <v>2087</v>
      </c>
      <c r="F1012" t="s">
        <v>1325</v>
      </c>
      <c r="G1012" s="13">
        <v>88837600</v>
      </c>
      <c r="H1012" s="13">
        <v>51100</v>
      </c>
      <c r="I1012" s="13">
        <v>317700</v>
      </c>
      <c r="J1012" s="13">
        <v>0</v>
      </c>
      <c r="K1012" s="13">
        <v>0</v>
      </c>
      <c r="L1012" s="13">
        <v>90900</v>
      </c>
      <c r="M1012" s="13">
        <v>459700</v>
      </c>
      <c r="N1012" s="13">
        <v>269600</v>
      </c>
      <c r="O1012" s="13">
        <v>37900</v>
      </c>
      <c r="P1012" s="13">
        <v>0</v>
      </c>
      <c r="Q1012" s="13">
        <v>6900</v>
      </c>
      <c r="R1012" s="13">
        <v>1126700</v>
      </c>
      <c r="S1012" s="13">
        <v>1441100</v>
      </c>
      <c r="T1012" s="13">
        <v>320700</v>
      </c>
      <c r="U1012" s="13">
        <v>355600</v>
      </c>
      <c r="V1012" s="13">
        <v>0</v>
      </c>
      <c r="W1012" s="13">
        <v>6900</v>
      </c>
      <c r="X1012" s="13">
        <v>1217600</v>
      </c>
      <c r="Y1012" s="13">
        <v>1900800</v>
      </c>
    </row>
    <row r="1013" spans="2:25" x14ac:dyDescent="0.25">
      <c r="B1013" s="2">
        <v>1008</v>
      </c>
      <c r="C1013" s="2">
        <v>2012</v>
      </c>
      <c r="D1013" s="1">
        <v>38024</v>
      </c>
      <c r="E1013" t="s">
        <v>2088</v>
      </c>
      <c r="F1013" t="s">
        <v>1325</v>
      </c>
      <c r="G1013" s="13">
        <v>312954100</v>
      </c>
      <c r="H1013" s="13">
        <v>600</v>
      </c>
      <c r="I1013" s="13">
        <v>143000</v>
      </c>
      <c r="J1013" s="13">
        <v>0</v>
      </c>
      <c r="K1013" s="13">
        <v>0</v>
      </c>
      <c r="L1013" s="13">
        <v>3400</v>
      </c>
      <c r="M1013" s="13">
        <v>147000</v>
      </c>
      <c r="N1013" s="13">
        <v>255700</v>
      </c>
      <c r="O1013" s="13">
        <v>502000</v>
      </c>
      <c r="P1013" s="13">
        <v>0</v>
      </c>
      <c r="Q1013" s="13">
        <v>0</v>
      </c>
      <c r="R1013" s="13">
        <v>865200</v>
      </c>
      <c r="S1013" s="13">
        <v>1622900</v>
      </c>
      <c r="T1013" s="13">
        <v>256300</v>
      </c>
      <c r="U1013" s="13">
        <v>645000</v>
      </c>
      <c r="V1013" s="13">
        <v>0</v>
      </c>
      <c r="W1013" s="13">
        <v>0</v>
      </c>
      <c r="X1013" s="13">
        <v>868600</v>
      </c>
      <c r="Y1013" s="13">
        <v>1769900</v>
      </c>
    </row>
    <row r="1014" spans="2:25" x14ac:dyDescent="0.25">
      <c r="B1014" s="2">
        <v>1009</v>
      </c>
      <c r="C1014" s="2">
        <v>2012</v>
      </c>
      <c r="D1014" s="1">
        <v>38026</v>
      </c>
      <c r="E1014" t="s">
        <v>2089</v>
      </c>
      <c r="F1014" t="s">
        <v>1325</v>
      </c>
      <c r="G1014" s="13">
        <v>157866400</v>
      </c>
      <c r="H1014" s="13">
        <v>20300</v>
      </c>
      <c r="I1014" s="13">
        <v>59700</v>
      </c>
      <c r="J1014" s="13">
        <v>0</v>
      </c>
      <c r="K1014" s="13">
        <v>0</v>
      </c>
      <c r="L1014" s="13">
        <v>34200</v>
      </c>
      <c r="M1014" s="13">
        <v>114200</v>
      </c>
      <c r="N1014" s="13">
        <v>196300</v>
      </c>
      <c r="O1014" s="13">
        <v>264400</v>
      </c>
      <c r="P1014" s="13">
        <v>0</v>
      </c>
      <c r="Q1014" s="13">
        <v>90600</v>
      </c>
      <c r="R1014" s="13">
        <v>494300</v>
      </c>
      <c r="S1014" s="13">
        <v>1045600</v>
      </c>
      <c r="T1014" s="13">
        <v>216600</v>
      </c>
      <c r="U1014" s="13">
        <v>324100</v>
      </c>
      <c r="V1014" s="13">
        <v>0</v>
      </c>
      <c r="W1014" s="13">
        <v>90600</v>
      </c>
      <c r="X1014" s="13">
        <v>528500</v>
      </c>
      <c r="Y1014" s="13">
        <v>1159800</v>
      </c>
    </row>
    <row r="1015" spans="2:25" x14ac:dyDescent="0.25">
      <c r="B1015" s="2">
        <v>1010</v>
      </c>
      <c r="C1015" s="2">
        <v>2012</v>
      </c>
      <c r="D1015" s="1">
        <v>38028</v>
      </c>
      <c r="E1015" t="s">
        <v>2090</v>
      </c>
      <c r="F1015" t="s">
        <v>1325</v>
      </c>
      <c r="G1015" s="13">
        <v>92420700</v>
      </c>
      <c r="H1015" s="13">
        <v>33300</v>
      </c>
      <c r="I1015" s="13">
        <v>34200</v>
      </c>
      <c r="J1015" s="13">
        <v>0</v>
      </c>
      <c r="K1015" s="13">
        <v>0</v>
      </c>
      <c r="L1015" s="13">
        <v>5000</v>
      </c>
      <c r="M1015" s="13">
        <v>72500</v>
      </c>
      <c r="N1015" s="13">
        <v>42600</v>
      </c>
      <c r="O1015" s="13">
        <v>665600</v>
      </c>
      <c r="P1015" s="13">
        <v>0</v>
      </c>
      <c r="Q1015" s="13">
        <v>-26700</v>
      </c>
      <c r="R1015" s="13">
        <v>101000</v>
      </c>
      <c r="S1015" s="13">
        <v>782500</v>
      </c>
      <c r="T1015" s="13">
        <v>75900</v>
      </c>
      <c r="U1015" s="13">
        <v>699800</v>
      </c>
      <c r="V1015" s="13">
        <v>0</v>
      </c>
      <c r="W1015" s="13">
        <v>-26700</v>
      </c>
      <c r="X1015" s="13">
        <v>106000</v>
      </c>
      <c r="Y1015" s="13">
        <v>855000</v>
      </c>
    </row>
    <row r="1016" spans="2:25" x14ac:dyDescent="0.25">
      <c r="B1016" s="2">
        <v>1011</v>
      </c>
      <c r="C1016" s="2">
        <v>2012</v>
      </c>
      <c r="D1016" s="1">
        <v>38030</v>
      </c>
      <c r="E1016" t="s">
        <v>2091</v>
      </c>
      <c r="F1016" t="s">
        <v>1325</v>
      </c>
      <c r="G1016" s="13">
        <v>121199100</v>
      </c>
      <c r="H1016" s="13">
        <v>0</v>
      </c>
      <c r="I1016" s="13">
        <v>0</v>
      </c>
      <c r="J1016" s="13">
        <v>0</v>
      </c>
      <c r="K1016" s="13">
        <v>0</v>
      </c>
      <c r="L1016" s="13">
        <v>0</v>
      </c>
      <c r="M1016" s="13">
        <v>0</v>
      </c>
      <c r="N1016" s="13">
        <v>73000</v>
      </c>
      <c r="O1016" s="13">
        <v>126400</v>
      </c>
      <c r="P1016" s="13">
        <v>95600</v>
      </c>
      <c r="Q1016" s="13">
        <v>7100</v>
      </c>
      <c r="R1016" s="13">
        <v>251700</v>
      </c>
      <c r="S1016" s="13">
        <v>553800</v>
      </c>
      <c r="T1016" s="13">
        <v>73000</v>
      </c>
      <c r="U1016" s="13">
        <v>126400</v>
      </c>
      <c r="V1016" s="13">
        <v>95600</v>
      </c>
      <c r="W1016" s="13">
        <v>7100</v>
      </c>
      <c r="X1016" s="13">
        <v>251700</v>
      </c>
      <c r="Y1016" s="13">
        <v>553800</v>
      </c>
    </row>
    <row r="1017" spans="2:25" x14ac:dyDescent="0.25">
      <c r="B1017" s="2">
        <v>1012</v>
      </c>
      <c r="C1017" s="2">
        <v>2012</v>
      </c>
      <c r="D1017" s="1">
        <v>38032</v>
      </c>
      <c r="E1017" t="s">
        <v>2092</v>
      </c>
      <c r="F1017" t="s">
        <v>1325</v>
      </c>
      <c r="G1017" s="13">
        <v>517154800</v>
      </c>
      <c r="H1017" s="13">
        <v>100</v>
      </c>
      <c r="I1017" s="13">
        <v>48700</v>
      </c>
      <c r="J1017" s="13">
        <v>0</v>
      </c>
      <c r="K1017" s="13">
        <v>0</v>
      </c>
      <c r="L1017" s="13">
        <v>200</v>
      </c>
      <c r="M1017" s="13">
        <v>49000</v>
      </c>
      <c r="N1017" s="13">
        <v>382000</v>
      </c>
      <c r="O1017" s="13">
        <v>750200</v>
      </c>
      <c r="P1017" s="13">
        <v>2600</v>
      </c>
      <c r="Q1017" s="13">
        <v>-67500</v>
      </c>
      <c r="R1017" s="13">
        <v>803600</v>
      </c>
      <c r="S1017" s="13">
        <v>1870900</v>
      </c>
      <c r="T1017" s="13">
        <v>382100</v>
      </c>
      <c r="U1017" s="13">
        <v>798900</v>
      </c>
      <c r="V1017" s="13">
        <v>2600</v>
      </c>
      <c r="W1017" s="13">
        <v>-67500</v>
      </c>
      <c r="X1017" s="13">
        <v>803800</v>
      </c>
      <c r="Y1017" s="13">
        <v>1919900</v>
      </c>
    </row>
    <row r="1018" spans="2:25" x14ac:dyDescent="0.25">
      <c r="B1018" s="2">
        <v>1013</v>
      </c>
      <c r="C1018" s="2">
        <v>2012</v>
      </c>
      <c r="D1018" s="1">
        <v>38034</v>
      </c>
      <c r="E1018" t="s">
        <v>2093</v>
      </c>
      <c r="F1018" t="s">
        <v>1325</v>
      </c>
      <c r="G1018" s="13">
        <v>100275400</v>
      </c>
      <c r="H1018" s="13">
        <v>0</v>
      </c>
      <c r="I1018" s="13">
        <v>0</v>
      </c>
      <c r="J1018" s="13">
        <v>0</v>
      </c>
      <c r="K1018" s="13">
        <v>0</v>
      </c>
      <c r="L1018" s="13">
        <v>0</v>
      </c>
      <c r="M1018" s="13">
        <v>0</v>
      </c>
      <c r="N1018" s="13">
        <v>16700</v>
      </c>
      <c r="O1018" s="13">
        <v>5000</v>
      </c>
      <c r="P1018" s="13">
        <v>0</v>
      </c>
      <c r="Q1018" s="13">
        <v>0</v>
      </c>
      <c r="R1018" s="13">
        <v>258000</v>
      </c>
      <c r="S1018" s="13">
        <v>279700</v>
      </c>
      <c r="T1018" s="13">
        <v>16700</v>
      </c>
      <c r="U1018" s="13">
        <v>5000</v>
      </c>
      <c r="V1018" s="13">
        <v>0</v>
      </c>
      <c r="W1018" s="13">
        <v>0</v>
      </c>
      <c r="X1018" s="13">
        <v>258000</v>
      </c>
      <c r="Y1018" s="13">
        <v>279700</v>
      </c>
    </row>
    <row r="1019" spans="2:25" x14ac:dyDescent="0.25">
      <c r="B1019" s="2">
        <v>1014</v>
      </c>
      <c r="C1019" s="2">
        <v>2012</v>
      </c>
      <c r="D1019" s="1">
        <v>38036</v>
      </c>
      <c r="E1019" t="s">
        <v>2094</v>
      </c>
      <c r="F1019" t="s">
        <v>1325</v>
      </c>
      <c r="G1019" s="13">
        <v>182832100</v>
      </c>
      <c r="H1019" s="13">
        <v>0</v>
      </c>
      <c r="I1019" s="13">
        <v>0</v>
      </c>
      <c r="J1019" s="13">
        <v>0</v>
      </c>
      <c r="K1019" s="13">
        <v>0</v>
      </c>
      <c r="L1019" s="13">
        <v>0</v>
      </c>
      <c r="M1019" s="13">
        <v>0</v>
      </c>
      <c r="N1019" s="13">
        <v>11900</v>
      </c>
      <c r="O1019" s="13">
        <v>50500</v>
      </c>
      <c r="P1019" s="13">
        <v>0</v>
      </c>
      <c r="Q1019" s="13">
        <v>-20900</v>
      </c>
      <c r="R1019" s="13">
        <v>875700</v>
      </c>
      <c r="S1019" s="13">
        <v>917200</v>
      </c>
      <c r="T1019" s="13">
        <v>11900</v>
      </c>
      <c r="U1019" s="13">
        <v>50500</v>
      </c>
      <c r="V1019" s="13">
        <v>0</v>
      </c>
      <c r="W1019" s="13">
        <v>-20900</v>
      </c>
      <c r="X1019" s="13">
        <v>875700</v>
      </c>
      <c r="Y1019" s="13">
        <v>917200</v>
      </c>
    </row>
    <row r="1020" spans="2:25" x14ac:dyDescent="0.25">
      <c r="B1020" s="2">
        <v>1015</v>
      </c>
      <c r="C1020" s="2">
        <v>2012</v>
      </c>
      <c r="D1020" s="1">
        <v>38111</v>
      </c>
      <c r="E1020" t="s">
        <v>2095</v>
      </c>
      <c r="F1020" t="s">
        <v>1343</v>
      </c>
      <c r="G1020" s="13">
        <v>40956400</v>
      </c>
      <c r="H1020" s="13">
        <v>235600</v>
      </c>
      <c r="I1020" s="13">
        <v>284500</v>
      </c>
      <c r="J1020" s="13">
        <v>0</v>
      </c>
      <c r="K1020" s="13">
        <v>0</v>
      </c>
      <c r="L1020" s="13">
        <v>82000</v>
      </c>
      <c r="M1020" s="13">
        <v>602100</v>
      </c>
      <c r="N1020" s="13">
        <v>849200</v>
      </c>
      <c r="O1020" s="13">
        <v>369000</v>
      </c>
      <c r="P1020" s="13">
        <v>0</v>
      </c>
      <c r="Q1020" s="13">
        <v>100</v>
      </c>
      <c r="R1020" s="13">
        <v>456800</v>
      </c>
      <c r="S1020" s="13">
        <v>1675100</v>
      </c>
      <c r="T1020" s="13">
        <v>1084800</v>
      </c>
      <c r="U1020" s="13">
        <v>653500</v>
      </c>
      <c r="V1020" s="13">
        <v>0</v>
      </c>
      <c r="W1020" s="13">
        <v>100</v>
      </c>
      <c r="X1020" s="13">
        <v>538800</v>
      </c>
      <c r="Y1020" s="13">
        <v>2277200</v>
      </c>
    </row>
    <row r="1021" spans="2:25" x14ac:dyDescent="0.25">
      <c r="B1021" s="2">
        <v>1016</v>
      </c>
      <c r="C1021" s="2">
        <v>2012</v>
      </c>
      <c r="D1021" s="1">
        <v>38121</v>
      </c>
      <c r="E1021" t="s">
        <v>2096</v>
      </c>
      <c r="F1021" t="s">
        <v>1343</v>
      </c>
      <c r="G1021" s="13">
        <v>74844500</v>
      </c>
      <c r="H1021" s="13">
        <v>100</v>
      </c>
      <c r="I1021" s="13">
        <v>3100</v>
      </c>
      <c r="J1021" s="13">
        <v>0</v>
      </c>
      <c r="K1021" s="13">
        <v>0</v>
      </c>
      <c r="L1021" s="13">
        <v>0</v>
      </c>
      <c r="M1021" s="13">
        <v>3200</v>
      </c>
      <c r="N1021" s="13">
        <v>2146400</v>
      </c>
      <c r="O1021" s="13">
        <v>806100</v>
      </c>
      <c r="P1021" s="13">
        <v>0</v>
      </c>
      <c r="Q1021" s="13">
        <v>-16500</v>
      </c>
      <c r="R1021" s="13">
        <v>381100</v>
      </c>
      <c r="S1021" s="13">
        <v>3317100</v>
      </c>
      <c r="T1021" s="13">
        <v>2146500</v>
      </c>
      <c r="U1021" s="13">
        <v>809200</v>
      </c>
      <c r="V1021" s="13">
        <v>0</v>
      </c>
      <c r="W1021" s="13">
        <v>-16500</v>
      </c>
      <c r="X1021" s="13">
        <v>381100</v>
      </c>
      <c r="Y1021" s="13">
        <v>3320300</v>
      </c>
    </row>
    <row r="1022" spans="2:25" x14ac:dyDescent="0.25">
      <c r="B1022" s="2">
        <v>1017</v>
      </c>
      <c r="C1022" s="2">
        <v>2012</v>
      </c>
      <c r="D1022" s="1">
        <v>38171</v>
      </c>
      <c r="E1022" t="s">
        <v>2090</v>
      </c>
      <c r="F1022" t="s">
        <v>1343</v>
      </c>
      <c r="G1022" s="13">
        <v>12707600</v>
      </c>
      <c r="H1022" s="13">
        <v>0</v>
      </c>
      <c r="I1022" s="13">
        <v>0</v>
      </c>
      <c r="J1022" s="13">
        <v>0</v>
      </c>
      <c r="K1022" s="13">
        <v>0</v>
      </c>
      <c r="L1022" s="13">
        <v>0</v>
      </c>
      <c r="M1022" s="13">
        <v>0</v>
      </c>
      <c r="N1022" s="13">
        <v>93200</v>
      </c>
      <c r="O1022" s="13">
        <v>67300</v>
      </c>
      <c r="P1022" s="13">
        <v>0</v>
      </c>
      <c r="Q1022" s="13">
        <v>0</v>
      </c>
      <c r="R1022" s="13">
        <v>36200</v>
      </c>
      <c r="S1022" s="13">
        <v>196700</v>
      </c>
      <c r="T1022" s="13">
        <v>93200</v>
      </c>
      <c r="U1022" s="13">
        <v>67300</v>
      </c>
      <c r="V1022" s="13">
        <v>0</v>
      </c>
      <c r="W1022" s="13">
        <v>0</v>
      </c>
      <c r="X1022" s="13">
        <v>36200</v>
      </c>
      <c r="Y1022" s="13">
        <v>196700</v>
      </c>
    </row>
    <row r="1023" spans="2:25" x14ac:dyDescent="0.25">
      <c r="B1023" s="2">
        <v>1018</v>
      </c>
      <c r="C1023" s="2">
        <v>2012</v>
      </c>
      <c r="D1023" s="1">
        <v>38191</v>
      </c>
      <c r="E1023" t="s">
        <v>2094</v>
      </c>
      <c r="F1023" t="s">
        <v>1343</v>
      </c>
      <c r="G1023" s="13">
        <v>22793400</v>
      </c>
      <c r="H1023" s="13">
        <v>34900</v>
      </c>
      <c r="I1023" s="13">
        <v>85300</v>
      </c>
      <c r="J1023" s="13">
        <v>0</v>
      </c>
      <c r="K1023" s="13">
        <v>0</v>
      </c>
      <c r="L1023" s="13">
        <v>8500</v>
      </c>
      <c r="M1023" s="13">
        <v>128700</v>
      </c>
      <c r="N1023" s="13">
        <v>452300</v>
      </c>
      <c r="O1023" s="13">
        <v>281800</v>
      </c>
      <c r="P1023" s="13">
        <v>0</v>
      </c>
      <c r="Q1023" s="13">
        <v>-100</v>
      </c>
      <c r="R1023" s="13">
        <v>154500</v>
      </c>
      <c r="S1023" s="13">
        <v>888500</v>
      </c>
      <c r="T1023" s="13">
        <v>487200</v>
      </c>
      <c r="U1023" s="13">
        <v>367100</v>
      </c>
      <c r="V1023" s="13">
        <v>0</v>
      </c>
      <c r="W1023" s="13">
        <v>-100</v>
      </c>
      <c r="X1023" s="13">
        <v>163000</v>
      </c>
      <c r="Y1023" s="13">
        <v>1017200</v>
      </c>
    </row>
    <row r="1024" spans="2:25" x14ac:dyDescent="0.25">
      <c r="B1024" s="2">
        <v>1019</v>
      </c>
      <c r="C1024" s="2">
        <v>2012</v>
      </c>
      <c r="D1024" s="1">
        <v>38251</v>
      </c>
      <c r="E1024" t="s">
        <v>2097</v>
      </c>
      <c r="F1024" t="s">
        <v>1344</v>
      </c>
      <c r="G1024" s="13">
        <v>631400200</v>
      </c>
      <c r="H1024" s="13">
        <v>5286200</v>
      </c>
      <c r="I1024" s="13">
        <v>9993900</v>
      </c>
      <c r="J1024" s="13">
        <v>0</v>
      </c>
      <c r="K1024" s="13">
        <v>-273400</v>
      </c>
      <c r="L1024" s="13">
        <v>1317500</v>
      </c>
      <c r="M1024" s="13">
        <v>16324200</v>
      </c>
      <c r="N1024" s="13">
        <v>13771100</v>
      </c>
      <c r="O1024" s="13">
        <v>7528200</v>
      </c>
      <c r="P1024" s="13">
        <v>0</v>
      </c>
      <c r="Q1024" s="13">
        <v>0</v>
      </c>
      <c r="R1024" s="13">
        <v>24273100</v>
      </c>
      <c r="S1024" s="13">
        <v>45572400</v>
      </c>
      <c r="T1024" s="13">
        <v>19057300</v>
      </c>
      <c r="U1024" s="13">
        <v>17522100</v>
      </c>
      <c r="V1024" s="13">
        <v>0</v>
      </c>
      <c r="W1024" s="13">
        <v>-273400</v>
      </c>
      <c r="X1024" s="13">
        <v>25590600</v>
      </c>
      <c r="Y1024" s="13">
        <v>61896600</v>
      </c>
    </row>
    <row r="1025" spans="2:25" x14ac:dyDescent="0.25">
      <c r="B1025" s="2">
        <v>1020</v>
      </c>
      <c r="C1025" s="2">
        <v>2012</v>
      </c>
      <c r="D1025" s="1">
        <v>38261</v>
      </c>
      <c r="E1025" t="s">
        <v>2086</v>
      </c>
      <c r="F1025" t="s">
        <v>1344</v>
      </c>
      <c r="G1025" s="13">
        <v>68581200</v>
      </c>
      <c r="H1025" s="13">
        <v>5700</v>
      </c>
      <c r="I1025" s="13">
        <v>51200</v>
      </c>
      <c r="J1025" s="13">
        <v>28500</v>
      </c>
      <c r="K1025" s="13">
        <v>0</v>
      </c>
      <c r="L1025" s="13">
        <v>13800</v>
      </c>
      <c r="M1025" s="13">
        <v>99200</v>
      </c>
      <c r="N1025" s="13">
        <v>575500</v>
      </c>
      <c r="O1025" s="13">
        <v>4051100</v>
      </c>
      <c r="P1025" s="13">
        <v>0</v>
      </c>
      <c r="Q1025" s="13">
        <v>0</v>
      </c>
      <c r="R1025" s="13">
        <v>27600</v>
      </c>
      <c r="S1025" s="13">
        <v>4654200</v>
      </c>
      <c r="T1025" s="13">
        <v>581200</v>
      </c>
      <c r="U1025" s="13">
        <v>4102300</v>
      </c>
      <c r="V1025" s="13">
        <v>28500</v>
      </c>
      <c r="W1025" s="13">
        <v>0</v>
      </c>
      <c r="X1025" s="13">
        <v>41400</v>
      </c>
      <c r="Y1025" s="13">
        <v>4753400</v>
      </c>
    </row>
    <row r="1026" spans="2:25" x14ac:dyDescent="0.25">
      <c r="B1026" s="2">
        <v>1021</v>
      </c>
      <c r="C1026" s="2">
        <v>2012</v>
      </c>
      <c r="D1026" s="1">
        <v>38271</v>
      </c>
      <c r="E1026" t="s">
        <v>2088</v>
      </c>
      <c r="F1026" t="s">
        <v>1344</v>
      </c>
      <c r="G1026" s="13">
        <v>160859800</v>
      </c>
      <c r="H1026" s="13">
        <v>746200</v>
      </c>
      <c r="I1026" s="13">
        <v>1012300</v>
      </c>
      <c r="J1026" s="13">
        <v>0</v>
      </c>
      <c r="K1026" s="13">
        <v>-98700</v>
      </c>
      <c r="L1026" s="13">
        <v>2796300</v>
      </c>
      <c r="M1026" s="13">
        <v>4456100</v>
      </c>
      <c r="N1026" s="13">
        <v>1825800</v>
      </c>
      <c r="O1026" s="13">
        <v>1048000</v>
      </c>
      <c r="P1026" s="13">
        <v>0</v>
      </c>
      <c r="Q1026" s="13">
        <v>0</v>
      </c>
      <c r="R1026" s="13">
        <v>1637100</v>
      </c>
      <c r="S1026" s="13">
        <v>4510900</v>
      </c>
      <c r="T1026" s="13">
        <v>2572000</v>
      </c>
      <c r="U1026" s="13">
        <v>2060300</v>
      </c>
      <c r="V1026" s="13">
        <v>0</v>
      </c>
      <c r="W1026" s="13">
        <v>-98700</v>
      </c>
      <c r="X1026" s="13">
        <v>4433400</v>
      </c>
      <c r="Y1026" s="13">
        <v>8967000</v>
      </c>
    </row>
    <row r="1027" spans="2:25" x14ac:dyDescent="0.25">
      <c r="B1027" s="2">
        <v>1022</v>
      </c>
      <c r="C1027" s="2">
        <v>2012</v>
      </c>
      <c r="D1027" s="1">
        <v>39002</v>
      </c>
      <c r="E1027" t="s">
        <v>1437</v>
      </c>
      <c r="F1027" t="s">
        <v>1325</v>
      </c>
      <c r="G1027" s="13">
        <v>90126100</v>
      </c>
      <c r="H1027" s="13">
        <v>0</v>
      </c>
      <c r="I1027" s="13">
        <v>0</v>
      </c>
      <c r="J1027" s="13">
        <v>0</v>
      </c>
      <c r="K1027" s="13">
        <v>0</v>
      </c>
      <c r="L1027" s="13">
        <v>0</v>
      </c>
      <c r="M1027" s="13">
        <v>0</v>
      </c>
      <c r="N1027" s="13">
        <v>11300</v>
      </c>
      <c r="O1027" s="13">
        <v>427500</v>
      </c>
      <c r="P1027" s="13">
        <v>0</v>
      </c>
      <c r="Q1027" s="13">
        <v>0</v>
      </c>
      <c r="R1027" s="13">
        <v>389400</v>
      </c>
      <c r="S1027" s="13">
        <v>828200</v>
      </c>
      <c r="T1027" s="13">
        <v>11300</v>
      </c>
      <c r="U1027" s="13">
        <v>427500</v>
      </c>
      <c r="V1027" s="13">
        <v>0</v>
      </c>
      <c r="W1027" s="13">
        <v>0</v>
      </c>
      <c r="X1027" s="13">
        <v>389400</v>
      </c>
      <c r="Y1027" s="13">
        <v>828200</v>
      </c>
    </row>
    <row r="1028" spans="2:25" x14ac:dyDescent="0.25">
      <c r="B1028" s="2">
        <v>1023</v>
      </c>
      <c r="C1028" s="2">
        <v>2012</v>
      </c>
      <c r="D1028" s="1">
        <v>39004</v>
      </c>
      <c r="E1028" t="s">
        <v>1368</v>
      </c>
      <c r="F1028" t="s">
        <v>1325</v>
      </c>
      <c r="G1028" s="13">
        <v>113541400</v>
      </c>
      <c r="H1028" s="13">
        <v>0</v>
      </c>
      <c r="I1028" s="13">
        <v>0</v>
      </c>
      <c r="J1028" s="13">
        <v>0</v>
      </c>
      <c r="K1028" s="13">
        <v>0</v>
      </c>
      <c r="L1028" s="13">
        <v>0</v>
      </c>
      <c r="M1028" s="13">
        <v>0</v>
      </c>
      <c r="N1028" s="13">
        <v>20900</v>
      </c>
      <c r="O1028" s="13">
        <v>8800</v>
      </c>
      <c r="P1028" s="13">
        <v>9300</v>
      </c>
      <c r="Q1028" s="13">
        <v>347400</v>
      </c>
      <c r="R1028" s="13">
        <v>44600</v>
      </c>
      <c r="S1028" s="13">
        <v>431000</v>
      </c>
      <c r="T1028" s="13">
        <v>20900</v>
      </c>
      <c r="U1028" s="13">
        <v>8800</v>
      </c>
      <c r="V1028" s="13">
        <v>9300</v>
      </c>
      <c r="W1028" s="13">
        <v>347400</v>
      </c>
      <c r="X1028" s="13">
        <v>44600</v>
      </c>
      <c r="Y1028" s="13">
        <v>431000</v>
      </c>
    </row>
    <row r="1029" spans="2:25" x14ac:dyDescent="0.25">
      <c r="B1029" s="2">
        <v>1024</v>
      </c>
      <c r="C1029" s="2">
        <v>2012</v>
      </c>
      <c r="D1029" s="1">
        <v>39006</v>
      </c>
      <c r="E1029" t="s">
        <v>2098</v>
      </c>
      <c r="F1029" t="s">
        <v>1325</v>
      </c>
      <c r="G1029" s="13">
        <v>65464800</v>
      </c>
      <c r="H1029" s="13">
        <v>0</v>
      </c>
      <c r="I1029" s="13">
        <v>0</v>
      </c>
      <c r="J1029" s="13">
        <v>0</v>
      </c>
      <c r="K1029" s="13">
        <v>0</v>
      </c>
      <c r="L1029" s="13">
        <v>0</v>
      </c>
      <c r="M1029" s="13">
        <v>0</v>
      </c>
      <c r="N1029" s="13">
        <v>121100</v>
      </c>
      <c r="O1029" s="13">
        <v>20900</v>
      </c>
      <c r="P1029" s="13">
        <v>0</v>
      </c>
      <c r="Q1029" s="13">
        <v>0</v>
      </c>
      <c r="R1029" s="13">
        <v>8000</v>
      </c>
      <c r="S1029" s="13">
        <v>150000</v>
      </c>
      <c r="T1029" s="13">
        <v>121100</v>
      </c>
      <c r="U1029" s="13">
        <v>20900</v>
      </c>
      <c r="V1029" s="13">
        <v>0</v>
      </c>
      <c r="W1029" s="13">
        <v>0</v>
      </c>
      <c r="X1029" s="13">
        <v>8000</v>
      </c>
      <c r="Y1029" s="13">
        <v>150000</v>
      </c>
    </row>
    <row r="1030" spans="2:25" x14ac:dyDescent="0.25">
      <c r="B1030" s="2">
        <v>1025</v>
      </c>
      <c r="C1030" s="2">
        <v>2012</v>
      </c>
      <c r="D1030" s="1">
        <v>39008</v>
      </c>
      <c r="E1030" t="s">
        <v>2099</v>
      </c>
      <c r="F1030" t="s">
        <v>1325</v>
      </c>
      <c r="G1030" s="13">
        <v>72205000</v>
      </c>
      <c r="H1030" s="13">
        <v>1300</v>
      </c>
      <c r="I1030" s="13">
        <v>0</v>
      </c>
      <c r="J1030" s="13">
        <v>0</v>
      </c>
      <c r="K1030" s="13">
        <v>0</v>
      </c>
      <c r="L1030" s="13">
        <v>1200</v>
      </c>
      <c r="M1030" s="13">
        <v>2500</v>
      </c>
      <c r="N1030" s="13">
        <v>130300</v>
      </c>
      <c r="O1030" s="13">
        <v>95900</v>
      </c>
      <c r="P1030" s="13">
        <v>0</v>
      </c>
      <c r="Q1030" s="13">
        <v>0</v>
      </c>
      <c r="R1030" s="13">
        <v>227300</v>
      </c>
      <c r="S1030" s="13">
        <v>453500</v>
      </c>
      <c r="T1030" s="13">
        <v>131600</v>
      </c>
      <c r="U1030" s="13">
        <v>95900</v>
      </c>
      <c r="V1030" s="13">
        <v>0</v>
      </c>
      <c r="W1030" s="13">
        <v>0</v>
      </c>
      <c r="X1030" s="13">
        <v>228500</v>
      </c>
      <c r="Y1030" s="13">
        <v>456000</v>
      </c>
    </row>
    <row r="1031" spans="2:25" x14ac:dyDescent="0.25">
      <c r="B1031" s="2">
        <v>1026</v>
      </c>
      <c r="C1031" s="2">
        <v>2012</v>
      </c>
      <c r="D1031" s="1">
        <v>39010</v>
      </c>
      <c r="E1031" t="s">
        <v>2100</v>
      </c>
      <c r="F1031" t="s">
        <v>1325</v>
      </c>
      <c r="G1031" s="13">
        <v>108674300</v>
      </c>
      <c r="H1031" s="13">
        <v>0</v>
      </c>
      <c r="I1031" s="13">
        <v>0</v>
      </c>
      <c r="J1031" s="13">
        <v>0</v>
      </c>
      <c r="K1031" s="13">
        <v>0</v>
      </c>
      <c r="L1031" s="13">
        <v>0</v>
      </c>
      <c r="M1031" s="13">
        <v>0</v>
      </c>
      <c r="N1031" s="13">
        <v>41500</v>
      </c>
      <c r="O1031" s="13">
        <v>87800</v>
      </c>
      <c r="P1031" s="13">
        <v>31000</v>
      </c>
      <c r="Q1031" s="13">
        <v>0</v>
      </c>
      <c r="R1031" s="13">
        <v>4602100</v>
      </c>
      <c r="S1031" s="13">
        <v>4762400</v>
      </c>
      <c r="T1031" s="13">
        <v>41500</v>
      </c>
      <c r="U1031" s="13">
        <v>87800</v>
      </c>
      <c r="V1031" s="13">
        <v>31000</v>
      </c>
      <c r="W1031" s="13">
        <v>0</v>
      </c>
      <c r="X1031" s="13">
        <v>4602100</v>
      </c>
      <c r="Y1031" s="13">
        <v>4762400</v>
      </c>
    </row>
    <row r="1032" spans="2:25" x14ac:dyDescent="0.25">
      <c r="B1032" s="2">
        <v>1027</v>
      </c>
      <c r="C1032" s="2">
        <v>2012</v>
      </c>
      <c r="D1032" s="1">
        <v>39012</v>
      </c>
      <c r="E1032" t="s">
        <v>2101</v>
      </c>
      <c r="F1032" t="s">
        <v>1325</v>
      </c>
      <c r="G1032" s="13">
        <v>138014100</v>
      </c>
      <c r="H1032" s="13">
        <v>18600</v>
      </c>
      <c r="I1032" s="13">
        <v>7500</v>
      </c>
      <c r="J1032" s="13">
        <v>0</v>
      </c>
      <c r="K1032" s="13">
        <v>0</v>
      </c>
      <c r="L1032" s="13">
        <v>5500</v>
      </c>
      <c r="M1032" s="13">
        <v>31600</v>
      </c>
      <c r="N1032" s="13">
        <v>92100</v>
      </c>
      <c r="O1032" s="13">
        <v>140400</v>
      </c>
      <c r="P1032" s="13">
        <v>0</v>
      </c>
      <c r="Q1032" s="13">
        <v>0</v>
      </c>
      <c r="R1032" s="13">
        <v>1239600</v>
      </c>
      <c r="S1032" s="13">
        <v>1472100</v>
      </c>
      <c r="T1032" s="13">
        <v>110700</v>
      </c>
      <c r="U1032" s="13">
        <v>147900</v>
      </c>
      <c r="V1032" s="13">
        <v>0</v>
      </c>
      <c r="W1032" s="13">
        <v>0</v>
      </c>
      <c r="X1032" s="13">
        <v>1245100</v>
      </c>
      <c r="Y1032" s="13">
        <v>1503700</v>
      </c>
    </row>
    <row r="1033" spans="2:25" x14ac:dyDescent="0.25">
      <c r="B1033" s="2">
        <v>1028</v>
      </c>
      <c r="C1033" s="2">
        <v>2012</v>
      </c>
      <c r="D1033" s="1">
        <v>39014</v>
      </c>
      <c r="E1033" t="s">
        <v>2102</v>
      </c>
      <c r="F1033" t="s">
        <v>1325</v>
      </c>
      <c r="G1033" s="13">
        <v>38873100</v>
      </c>
      <c r="H1033" s="13">
        <v>0</v>
      </c>
      <c r="I1033" s="13">
        <v>0</v>
      </c>
      <c r="J1033" s="13">
        <v>0</v>
      </c>
      <c r="K1033" s="13">
        <v>0</v>
      </c>
      <c r="L1033" s="13">
        <v>0</v>
      </c>
      <c r="M1033" s="13">
        <v>0</v>
      </c>
      <c r="N1033" s="13">
        <v>101100</v>
      </c>
      <c r="O1033" s="13">
        <v>4900</v>
      </c>
      <c r="P1033" s="13">
        <v>0</v>
      </c>
      <c r="Q1033" s="13">
        <v>0</v>
      </c>
      <c r="R1033" s="13">
        <v>155700</v>
      </c>
      <c r="S1033" s="13">
        <v>261700</v>
      </c>
      <c r="T1033" s="13">
        <v>101100</v>
      </c>
      <c r="U1033" s="13">
        <v>4900</v>
      </c>
      <c r="V1033" s="13">
        <v>0</v>
      </c>
      <c r="W1033" s="13">
        <v>0</v>
      </c>
      <c r="X1033" s="13">
        <v>155700</v>
      </c>
      <c r="Y1033" s="13">
        <v>261700</v>
      </c>
    </row>
    <row r="1034" spans="2:25" x14ac:dyDescent="0.25">
      <c r="B1034" s="2">
        <v>1029</v>
      </c>
      <c r="C1034" s="2">
        <v>2012</v>
      </c>
      <c r="D1034" s="1">
        <v>39016</v>
      </c>
      <c r="E1034" t="s">
        <v>2103</v>
      </c>
      <c r="F1034" t="s">
        <v>1325</v>
      </c>
      <c r="G1034" s="13">
        <v>94837900</v>
      </c>
      <c r="H1034" s="13">
        <v>0</v>
      </c>
      <c r="I1034" s="13">
        <v>0</v>
      </c>
      <c r="J1034" s="13">
        <v>0</v>
      </c>
      <c r="K1034" s="13">
        <v>0</v>
      </c>
      <c r="L1034" s="13">
        <v>0</v>
      </c>
      <c r="M1034" s="13">
        <v>0</v>
      </c>
      <c r="N1034" s="13">
        <v>1700</v>
      </c>
      <c r="O1034" s="13">
        <v>11400</v>
      </c>
      <c r="P1034" s="13">
        <v>0</v>
      </c>
      <c r="Q1034" s="13">
        <v>0</v>
      </c>
      <c r="R1034" s="13">
        <v>38700</v>
      </c>
      <c r="S1034" s="13">
        <v>51800</v>
      </c>
      <c r="T1034" s="13">
        <v>1700</v>
      </c>
      <c r="U1034" s="13">
        <v>11400</v>
      </c>
      <c r="V1034" s="13">
        <v>0</v>
      </c>
      <c r="W1034" s="13">
        <v>0</v>
      </c>
      <c r="X1034" s="13">
        <v>38700</v>
      </c>
      <c r="Y1034" s="13">
        <v>51800</v>
      </c>
    </row>
    <row r="1035" spans="2:25" x14ac:dyDescent="0.25">
      <c r="B1035" s="2">
        <v>1030</v>
      </c>
      <c r="C1035" s="2">
        <v>2012</v>
      </c>
      <c r="D1035" s="1">
        <v>39018</v>
      </c>
      <c r="E1035" t="s">
        <v>2023</v>
      </c>
      <c r="F1035" t="s">
        <v>1325</v>
      </c>
      <c r="G1035" s="13">
        <v>64427300</v>
      </c>
      <c r="H1035" s="13">
        <v>0</v>
      </c>
      <c r="I1035" s="13">
        <v>0</v>
      </c>
      <c r="J1035" s="13">
        <v>0</v>
      </c>
      <c r="K1035" s="13">
        <v>0</v>
      </c>
      <c r="L1035" s="13">
        <v>0</v>
      </c>
      <c r="M1035" s="13">
        <v>0</v>
      </c>
      <c r="N1035" s="13">
        <v>21800</v>
      </c>
      <c r="O1035" s="13">
        <v>172100</v>
      </c>
      <c r="P1035" s="13">
        <v>0</v>
      </c>
      <c r="Q1035" s="13">
        <v>0</v>
      </c>
      <c r="R1035" s="13">
        <v>44600</v>
      </c>
      <c r="S1035" s="13">
        <v>238500</v>
      </c>
      <c r="T1035" s="13">
        <v>21800</v>
      </c>
      <c r="U1035" s="13">
        <v>172100</v>
      </c>
      <c r="V1035" s="13">
        <v>0</v>
      </c>
      <c r="W1035" s="13">
        <v>0</v>
      </c>
      <c r="X1035" s="13">
        <v>44600</v>
      </c>
      <c r="Y1035" s="13">
        <v>238500</v>
      </c>
    </row>
    <row r="1036" spans="2:25" x14ac:dyDescent="0.25">
      <c r="B1036" s="2">
        <v>1031</v>
      </c>
      <c r="C1036" s="2">
        <v>2012</v>
      </c>
      <c r="D1036" s="1">
        <v>39020</v>
      </c>
      <c r="E1036" t="s">
        <v>2104</v>
      </c>
      <c r="F1036" t="s">
        <v>1325</v>
      </c>
      <c r="G1036" s="13">
        <v>100898500</v>
      </c>
      <c r="H1036" s="13">
        <v>436000</v>
      </c>
      <c r="I1036" s="13">
        <v>5482100</v>
      </c>
      <c r="J1036" s="13">
        <v>0</v>
      </c>
      <c r="K1036" s="13">
        <v>0</v>
      </c>
      <c r="L1036" s="13">
        <v>58300</v>
      </c>
      <c r="M1036" s="13">
        <v>5976400</v>
      </c>
      <c r="N1036" s="13">
        <v>143500</v>
      </c>
      <c r="O1036" s="13">
        <v>0</v>
      </c>
      <c r="P1036" s="13">
        <v>0</v>
      </c>
      <c r="Q1036" s="13">
        <v>-100</v>
      </c>
      <c r="R1036" s="13">
        <v>85300</v>
      </c>
      <c r="S1036" s="13">
        <v>228700</v>
      </c>
      <c r="T1036" s="13">
        <v>579500</v>
      </c>
      <c r="U1036" s="13">
        <v>5482100</v>
      </c>
      <c r="V1036" s="13">
        <v>0</v>
      </c>
      <c r="W1036" s="13">
        <v>-100</v>
      </c>
      <c r="X1036" s="13">
        <v>143600</v>
      </c>
      <c r="Y1036" s="13">
        <v>6205100</v>
      </c>
    </row>
    <row r="1037" spans="2:25" x14ac:dyDescent="0.25">
      <c r="B1037" s="2">
        <v>1032</v>
      </c>
      <c r="C1037" s="2">
        <v>2012</v>
      </c>
      <c r="D1037" s="1">
        <v>39022</v>
      </c>
      <c r="E1037" t="s">
        <v>2105</v>
      </c>
      <c r="F1037" t="s">
        <v>1325</v>
      </c>
      <c r="G1037" s="13">
        <v>169260500</v>
      </c>
      <c r="H1037" s="13">
        <v>2400</v>
      </c>
      <c r="I1037" s="13">
        <v>49700</v>
      </c>
      <c r="J1037" s="13">
        <v>0</v>
      </c>
      <c r="K1037" s="13">
        <v>0</v>
      </c>
      <c r="L1037" s="13">
        <v>50100</v>
      </c>
      <c r="M1037" s="13">
        <v>102200</v>
      </c>
      <c r="N1037" s="13">
        <v>40800</v>
      </c>
      <c r="O1037" s="13">
        <v>110300</v>
      </c>
      <c r="P1037" s="13">
        <v>0</v>
      </c>
      <c r="Q1037" s="13">
        <v>0</v>
      </c>
      <c r="R1037" s="13">
        <v>151100</v>
      </c>
      <c r="S1037" s="13">
        <v>302200</v>
      </c>
      <c r="T1037" s="13">
        <v>43200</v>
      </c>
      <c r="U1037" s="13">
        <v>160000</v>
      </c>
      <c r="V1037" s="13">
        <v>0</v>
      </c>
      <c r="W1037" s="13">
        <v>0</v>
      </c>
      <c r="X1037" s="13">
        <v>201200</v>
      </c>
      <c r="Y1037" s="13">
        <v>404400</v>
      </c>
    </row>
    <row r="1038" spans="2:25" x14ac:dyDescent="0.25">
      <c r="B1038" s="2">
        <v>1033</v>
      </c>
      <c r="C1038" s="2">
        <v>2012</v>
      </c>
      <c r="D1038" s="1">
        <v>39024</v>
      </c>
      <c r="E1038" t="s">
        <v>1664</v>
      </c>
      <c r="F1038" t="s">
        <v>1325</v>
      </c>
      <c r="G1038" s="13">
        <v>55983600</v>
      </c>
      <c r="H1038" s="13">
        <v>0</v>
      </c>
      <c r="I1038" s="13">
        <v>0</v>
      </c>
      <c r="J1038" s="13">
        <v>0</v>
      </c>
      <c r="K1038" s="13">
        <v>0</v>
      </c>
      <c r="L1038" s="13">
        <v>0</v>
      </c>
      <c r="M1038" s="13">
        <v>0</v>
      </c>
      <c r="N1038" s="13">
        <v>10000</v>
      </c>
      <c r="O1038" s="13">
        <v>23600</v>
      </c>
      <c r="P1038" s="13">
        <v>0</v>
      </c>
      <c r="Q1038" s="13">
        <v>-14700</v>
      </c>
      <c r="R1038" s="13">
        <v>13200</v>
      </c>
      <c r="S1038" s="13">
        <v>32100</v>
      </c>
      <c r="T1038" s="13">
        <v>10000</v>
      </c>
      <c r="U1038" s="13">
        <v>23600</v>
      </c>
      <c r="V1038" s="13">
        <v>0</v>
      </c>
      <c r="W1038" s="13">
        <v>-14700</v>
      </c>
      <c r="X1038" s="13">
        <v>13200</v>
      </c>
      <c r="Y1038" s="13">
        <v>32100</v>
      </c>
    </row>
    <row r="1039" spans="2:25" x14ac:dyDescent="0.25">
      <c r="B1039" s="2">
        <v>1034</v>
      </c>
      <c r="C1039" s="2">
        <v>2012</v>
      </c>
      <c r="D1039" s="1">
        <v>39026</v>
      </c>
      <c r="E1039" t="s">
        <v>1624</v>
      </c>
      <c r="F1039" t="s">
        <v>1325</v>
      </c>
      <c r="G1039" s="13">
        <v>126141300</v>
      </c>
      <c r="H1039" s="13">
        <v>100</v>
      </c>
      <c r="I1039" s="13">
        <v>1200</v>
      </c>
      <c r="J1039" s="13">
        <v>0</v>
      </c>
      <c r="K1039" s="13">
        <v>0</v>
      </c>
      <c r="L1039" s="13">
        <v>0</v>
      </c>
      <c r="M1039" s="13">
        <v>1300</v>
      </c>
      <c r="N1039" s="13">
        <v>6400</v>
      </c>
      <c r="O1039" s="13">
        <v>1000</v>
      </c>
      <c r="P1039" s="13">
        <v>0</v>
      </c>
      <c r="Q1039" s="13">
        <v>0</v>
      </c>
      <c r="R1039" s="13">
        <v>483400</v>
      </c>
      <c r="S1039" s="13">
        <v>490800</v>
      </c>
      <c r="T1039" s="13">
        <v>6500</v>
      </c>
      <c r="U1039" s="13">
        <v>2200</v>
      </c>
      <c r="V1039" s="13">
        <v>0</v>
      </c>
      <c r="W1039" s="13">
        <v>0</v>
      </c>
      <c r="X1039" s="13">
        <v>483400</v>
      </c>
      <c r="Y1039" s="13">
        <v>492100</v>
      </c>
    </row>
    <row r="1040" spans="2:25" x14ac:dyDescent="0.25">
      <c r="B1040" s="2">
        <v>1035</v>
      </c>
      <c r="C1040" s="2">
        <v>2012</v>
      </c>
      <c r="D1040" s="1">
        <v>39028</v>
      </c>
      <c r="E1040" t="s">
        <v>2106</v>
      </c>
      <c r="F1040" t="s">
        <v>1325</v>
      </c>
      <c r="G1040" s="13">
        <v>103765000</v>
      </c>
      <c r="H1040" s="13">
        <v>400</v>
      </c>
      <c r="I1040" s="13">
        <v>10600</v>
      </c>
      <c r="J1040" s="13">
        <v>0</v>
      </c>
      <c r="K1040" s="13">
        <v>0</v>
      </c>
      <c r="L1040" s="13">
        <v>200</v>
      </c>
      <c r="M1040" s="13">
        <v>11200</v>
      </c>
      <c r="N1040" s="13">
        <v>82500</v>
      </c>
      <c r="O1040" s="13">
        <v>147000</v>
      </c>
      <c r="P1040" s="13">
        <v>1200</v>
      </c>
      <c r="Q1040" s="13">
        <v>0</v>
      </c>
      <c r="R1040" s="13">
        <v>179700</v>
      </c>
      <c r="S1040" s="13">
        <v>410400</v>
      </c>
      <c r="T1040" s="13">
        <v>82900</v>
      </c>
      <c r="U1040" s="13">
        <v>157600</v>
      </c>
      <c r="V1040" s="13">
        <v>1200</v>
      </c>
      <c r="W1040" s="13">
        <v>0</v>
      </c>
      <c r="X1040" s="13">
        <v>179900</v>
      </c>
      <c r="Y1040" s="13">
        <v>421600</v>
      </c>
    </row>
    <row r="1041" spans="2:25" x14ac:dyDescent="0.25">
      <c r="B1041" s="2">
        <v>1036</v>
      </c>
      <c r="C1041" s="2">
        <v>2012</v>
      </c>
      <c r="D1041" s="1">
        <v>39121</v>
      </c>
      <c r="E1041" t="s">
        <v>2107</v>
      </c>
      <c r="F1041" t="s">
        <v>1343</v>
      </c>
      <c r="G1041" s="13">
        <v>19635700</v>
      </c>
      <c r="H1041" s="13">
        <v>7800</v>
      </c>
      <c r="I1041" s="13">
        <v>17700</v>
      </c>
      <c r="J1041" s="13">
        <v>0</v>
      </c>
      <c r="K1041" s="13">
        <v>0</v>
      </c>
      <c r="L1041" s="13">
        <v>1400</v>
      </c>
      <c r="M1041" s="13">
        <v>26900</v>
      </c>
      <c r="N1041" s="13">
        <v>56200</v>
      </c>
      <c r="O1041" s="13">
        <v>92400</v>
      </c>
      <c r="P1041" s="13">
        <v>0</v>
      </c>
      <c r="Q1041" s="13">
        <v>0</v>
      </c>
      <c r="R1041" s="13">
        <v>21300</v>
      </c>
      <c r="S1041" s="13">
        <v>169900</v>
      </c>
      <c r="T1041" s="13">
        <v>64000</v>
      </c>
      <c r="U1041" s="13">
        <v>110100</v>
      </c>
      <c r="V1041" s="13">
        <v>0</v>
      </c>
      <c r="W1041" s="13">
        <v>0</v>
      </c>
      <c r="X1041" s="13">
        <v>22700</v>
      </c>
      <c r="Y1041" s="13">
        <v>196800</v>
      </c>
    </row>
    <row r="1042" spans="2:25" x14ac:dyDescent="0.25">
      <c r="B1042" s="2">
        <v>1037</v>
      </c>
      <c r="C1042" s="2">
        <v>2012</v>
      </c>
      <c r="D1042" s="1">
        <v>39161</v>
      </c>
      <c r="E1042" t="s">
        <v>2103</v>
      </c>
      <c r="F1042" t="s">
        <v>1343</v>
      </c>
      <c r="G1042" s="13">
        <v>22734100</v>
      </c>
      <c r="H1042" s="13">
        <v>0</v>
      </c>
      <c r="I1042" s="13">
        <v>0</v>
      </c>
      <c r="J1042" s="13">
        <v>0</v>
      </c>
      <c r="K1042" s="13">
        <v>0</v>
      </c>
      <c r="L1042" s="13">
        <v>0</v>
      </c>
      <c r="M1042" s="13">
        <v>0</v>
      </c>
      <c r="N1042" s="13">
        <v>389600</v>
      </c>
      <c r="O1042" s="13">
        <v>109100</v>
      </c>
      <c r="P1042" s="13">
        <v>0</v>
      </c>
      <c r="Q1042" s="13">
        <v>0</v>
      </c>
      <c r="R1042" s="13">
        <v>368700</v>
      </c>
      <c r="S1042" s="13">
        <v>867400</v>
      </c>
      <c r="T1042" s="13">
        <v>389600</v>
      </c>
      <c r="U1042" s="13">
        <v>109100</v>
      </c>
      <c r="V1042" s="13">
        <v>0</v>
      </c>
      <c r="W1042" s="13">
        <v>0</v>
      </c>
      <c r="X1042" s="13">
        <v>368700</v>
      </c>
      <c r="Y1042" s="13">
        <v>867400</v>
      </c>
    </row>
    <row r="1043" spans="2:25" x14ac:dyDescent="0.25">
      <c r="B1043" s="2">
        <v>1038</v>
      </c>
      <c r="C1043" s="2">
        <v>2012</v>
      </c>
      <c r="D1043" s="1">
        <v>39165</v>
      </c>
      <c r="E1043" t="s">
        <v>2104</v>
      </c>
      <c r="F1043" t="s">
        <v>1343</v>
      </c>
      <c r="G1043" s="13">
        <v>26047700</v>
      </c>
      <c r="H1043" s="13">
        <v>0</v>
      </c>
      <c r="I1043" s="13">
        <v>0</v>
      </c>
      <c r="J1043" s="13">
        <v>0</v>
      </c>
      <c r="K1043" s="13">
        <v>0</v>
      </c>
      <c r="L1043" s="13">
        <v>0</v>
      </c>
      <c r="M1043" s="13">
        <v>0</v>
      </c>
      <c r="N1043" s="13">
        <v>185600</v>
      </c>
      <c r="O1043" s="13">
        <v>333500</v>
      </c>
      <c r="P1043" s="13">
        <v>0</v>
      </c>
      <c r="Q1043" s="13">
        <v>-400</v>
      </c>
      <c r="R1043" s="13">
        <v>19100</v>
      </c>
      <c r="S1043" s="13">
        <v>537800</v>
      </c>
      <c r="T1043" s="13">
        <v>185600</v>
      </c>
      <c r="U1043" s="13">
        <v>333500</v>
      </c>
      <c r="V1043" s="13">
        <v>0</v>
      </c>
      <c r="W1043" s="13">
        <v>-400</v>
      </c>
      <c r="X1043" s="13">
        <v>19100</v>
      </c>
      <c r="Y1043" s="13">
        <v>537800</v>
      </c>
    </row>
    <row r="1044" spans="2:25" x14ac:dyDescent="0.25">
      <c r="B1044" s="2">
        <v>1039</v>
      </c>
      <c r="C1044" s="2">
        <v>2012</v>
      </c>
      <c r="D1044" s="1">
        <v>39191</v>
      </c>
      <c r="E1044" t="s">
        <v>2106</v>
      </c>
      <c r="F1044" t="s">
        <v>1343</v>
      </c>
      <c r="G1044" s="13">
        <v>56649200</v>
      </c>
      <c r="H1044" s="13">
        <v>40300</v>
      </c>
      <c r="I1044" s="13">
        <v>21500</v>
      </c>
      <c r="J1044" s="13">
        <v>0</v>
      </c>
      <c r="K1044" s="13">
        <v>0</v>
      </c>
      <c r="L1044" s="13">
        <v>24300</v>
      </c>
      <c r="M1044" s="13">
        <v>86100</v>
      </c>
      <c r="N1044" s="13">
        <v>1384600</v>
      </c>
      <c r="O1044" s="13">
        <v>388600</v>
      </c>
      <c r="P1044" s="13">
        <v>0</v>
      </c>
      <c r="Q1044" s="13">
        <v>0</v>
      </c>
      <c r="R1044" s="13">
        <v>169600</v>
      </c>
      <c r="S1044" s="13">
        <v>1942800</v>
      </c>
      <c r="T1044" s="13">
        <v>1424900</v>
      </c>
      <c r="U1044" s="13">
        <v>410100</v>
      </c>
      <c r="V1044" s="13">
        <v>0</v>
      </c>
      <c r="W1044" s="13">
        <v>0</v>
      </c>
      <c r="X1044" s="13">
        <v>193900</v>
      </c>
      <c r="Y1044" s="13">
        <v>2028900</v>
      </c>
    </row>
    <row r="1045" spans="2:25" x14ac:dyDescent="0.25">
      <c r="B1045" s="2">
        <v>1040</v>
      </c>
      <c r="C1045" s="2">
        <v>2012</v>
      </c>
      <c r="D1045" s="1">
        <v>39251</v>
      </c>
      <c r="E1045" t="s">
        <v>2101</v>
      </c>
      <c r="F1045" t="s">
        <v>1344</v>
      </c>
      <c r="G1045" s="13">
        <v>85654900</v>
      </c>
      <c r="H1045" s="13">
        <v>81900</v>
      </c>
      <c r="I1045" s="13">
        <v>104300</v>
      </c>
      <c r="J1045" s="13">
        <v>0</v>
      </c>
      <c r="K1045" s="13">
        <v>0</v>
      </c>
      <c r="L1045" s="13">
        <v>279100</v>
      </c>
      <c r="M1045" s="13">
        <v>465300</v>
      </c>
      <c r="N1045" s="13">
        <v>1126000</v>
      </c>
      <c r="O1045" s="13">
        <v>400000</v>
      </c>
      <c r="P1045" s="13">
        <v>800</v>
      </c>
      <c r="Q1045" s="13">
        <v>-29000</v>
      </c>
      <c r="R1045" s="13">
        <v>90000</v>
      </c>
      <c r="S1045" s="13">
        <v>1587800</v>
      </c>
      <c r="T1045" s="13">
        <v>1207900</v>
      </c>
      <c r="U1045" s="13">
        <v>504300</v>
      </c>
      <c r="V1045" s="13">
        <v>800</v>
      </c>
      <c r="W1045" s="13">
        <v>-29000</v>
      </c>
      <c r="X1045" s="13">
        <v>369100</v>
      </c>
      <c r="Y1045" s="13">
        <v>2053100</v>
      </c>
    </row>
    <row r="1046" spans="2:25" x14ac:dyDescent="0.25">
      <c r="B1046" s="2">
        <v>1041</v>
      </c>
      <c r="C1046" s="2">
        <v>2012</v>
      </c>
      <c r="D1046" s="1">
        <v>40106</v>
      </c>
      <c r="E1046" t="s">
        <v>2108</v>
      </c>
      <c r="F1046" t="s">
        <v>1343</v>
      </c>
      <c r="G1046" s="13">
        <v>561263900</v>
      </c>
      <c r="H1046" s="13">
        <v>0</v>
      </c>
      <c r="I1046" s="13">
        <v>0</v>
      </c>
      <c r="J1046" s="13">
        <v>0</v>
      </c>
      <c r="K1046" s="13">
        <v>0</v>
      </c>
      <c r="L1046" s="13">
        <v>0</v>
      </c>
      <c r="M1046" s="13">
        <v>0</v>
      </c>
      <c r="N1046" s="13">
        <v>3360500</v>
      </c>
      <c r="O1046" s="13">
        <v>198500</v>
      </c>
      <c r="P1046" s="13">
        <v>0</v>
      </c>
      <c r="Q1046" s="13">
        <v>70300</v>
      </c>
      <c r="R1046" s="13">
        <v>103900</v>
      </c>
      <c r="S1046" s="13">
        <v>3733200</v>
      </c>
      <c r="T1046" s="13">
        <v>3360500</v>
      </c>
      <c r="U1046" s="13">
        <v>198500</v>
      </c>
      <c r="V1046" s="13">
        <v>0</v>
      </c>
      <c r="W1046" s="13">
        <v>70300</v>
      </c>
      <c r="X1046" s="13">
        <v>103900</v>
      </c>
      <c r="Y1046" s="13">
        <v>3733200</v>
      </c>
    </row>
    <row r="1047" spans="2:25" x14ac:dyDescent="0.25">
      <c r="B1047" s="2">
        <v>1042</v>
      </c>
      <c r="C1047" s="2">
        <v>2012</v>
      </c>
      <c r="D1047" s="1">
        <v>40107</v>
      </c>
      <c r="E1047" t="s">
        <v>2109</v>
      </c>
      <c r="F1047" t="s">
        <v>1343</v>
      </c>
      <c r="G1047" s="13">
        <v>962776000</v>
      </c>
      <c r="H1047" s="13">
        <v>2566200</v>
      </c>
      <c r="I1047" s="13">
        <v>2236200</v>
      </c>
      <c r="J1047" s="13">
        <v>27100</v>
      </c>
      <c r="K1047" s="13">
        <v>0</v>
      </c>
      <c r="L1047" s="13">
        <v>746100</v>
      </c>
      <c r="M1047" s="13">
        <v>5575600</v>
      </c>
      <c r="N1047" s="13">
        <v>16041600</v>
      </c>
      <c r="O1047" s="13">
        <v>2815700</v>
      </c>
      <c r="P1047" s="13">
        <v>0</v>
      </c>
      <c r="Q1047" s="13">
        <v>-1239600</v>
      </c>
      <c r="R1047" s="13">
        <v>1535400</v>
      </c>
      <c r="S1047" s="13">
        <v>19153100</v>
      </c>
      <c r="T1047" s="13">
        <v>18607800</v>
      </c>
      <c r="U1047" s="13">
        <v>5051900</v>
      </c>
      <c r="V1047" s="13">
        <v>27100</v>
      </c>
      <c r="W1047" s="13">
        <v>-1239600</v>
      </c>
      <c r="X1047" s="13">
        <v>2281500</v>
      </c>
      <c r="Y1047" s="13">
        <v>24728700</v>
      </c>
    </row>
    <row r="1048" spans="2:25" x14ac:dyDescent="0.25">
      <c r="B1048" s="2">
        <v>1043</v>
      </c>
      <c r="C1048" s="2">
        <v>2012</v>
      </c>
      <c r="D1048" s="1">
        <v>40126</v>
      </c>
      <c r="E1048" t="s">
        <v>2110</v>
      </c>
      <c r="F1048" t="s">
        <v>1343</v>
      </c>
      <c r="G1048" s="13">
        <v>1030559100</v>
      </c>
      <c r="H1048" s="13">
        <v>0</v>
      </c>
      <c r="I1048" s="13">
        <v>0</v>
      </c>
      <c r="J1048" s="13">
        <v>0</v>
      </c>
      <c r="K1048" s="13">
        <v>0</v>
      </c>
      <c r="L1048" s="13">
        <v>0</v>
      </c>
      <c r="M1048" s="13">
        <v>0</v>
      </c>
      <c r="N1048" s="13">
        <v>4117000</v>
      </c>
      <c r="O1048" s="13">
        <v>927000</v>
      </c>
      <c r="P1048" s="13">
        <v>0</v>
      </c>
      <c r="Q1048" s="13">
        <v>59700</v>
      </c>
      <c r="R1048" s="13">
        <v>3007400</v>
      </c>
      <c r="S1048" s="13">
        <v>8111100</v>
      </c>
      <c r="T1048" s="13">
        <v>4117000</v>
      </c>
      <c r="U1048" s="13">
        <v>927000</v>
      </c>
      <c r="V1048" s="13">
        <v>0</v>
      </c>
      <c r="W1048" s="13">
        <v>59700</v>
      </c>
      <c r="X1048" s="13">
        <v>3007400</v>
      </c>
      <c r="Y1048" s="13">
        <v>8111100</v>
      </c>
    </row>
    <row r="1049" spans="2:25" x14ac:dyDescent="0.25">
      <c r="B1049" s="2">
        <v>1044</v>
      </c>
      <c r="C1049" s="2">
        <v>2012</v>
      </c>
      <c r="D1049" s="1">
        <v>40131</v>
      </c>
      <c r="E1049" t="s">
        <v>2111</v>
      </c>
      <c r="F1049" t="s">
        <v>1343</v>
      </c>
      <c r="G1049" s="13">
        <v>1306413200</v>
      </c>
      <c r="H1049" s="13">
        <v>680600</v>
      </c>
      <c r="I1049" s="13">
        <v>244500</v>
      </c>
      <c r="J1049" s="13">
        <v>0</v>
      </c>
      <c r="K1049" s="13">
        <v>0</v>
      </c>
      <c r="L1049" s="13">
        <v>136800</v>
      </c>
      <c r="M1049" s="13">
        <v>1061900</v>
      </c>
      <c r="N1049" s="13">
        <v>9968900</v>
      </c>
      <c r="O1049" s="13">
        <v>2155600</v>
      </c>
      <c r="P1049" s="13">
        <v>0</v>
      </c>
      <c r="Q1049" s="13">
        <v>47800</v>
      </c>
      <c r="R1049" s="13">
        <v>3618200</v>
      </c>
      <c r="S1049" s="13">
        <v>15790500</v>
      </c>
      <c r="T1049" s="13">
        <v>10649500</v>
      </c>
      <c r="U1049" s="13">
        <v>2400100</v>
      </c>
      <c r="V1049" s="13">
        <v>0</v>
      </c>
      <c r="W1049" s="13">
        <v>47800</v>
      </c>
      <c r="X1049" s="13">
        <v>3755000</v>
      </c>
      <c r="Y1049" s="13">
        <v>16852400</v>
      </c>
    </row>
    <row r="1050" spans="2:25" x14ac:dyDescent="0.25">
      <c r="B1050" s="2">
        <v>1045</v>
      </c>
      <c r="C1050" s="2">
        <v>2012</v>
      </c>
      <c r="D1050" s="1">
        <v>40136</v>
      </c>
      <c r="E1050" t="s">
        <v>2112</v>
      </c>
      <c r="F1050" t="s">
        <v>1343</v>
      </c>
      <c r="G1050" s="13">
        <v>625668300</v>
      </c>
      <c r="H1050" s="13">
        <v>19100</v>
      </c>
      <c r="I1050" s="13">
        <v>3900</v>
      </c>
      <c r="J1050" s="13">
        <v>0</v>
      </c>
      <c r="K1050" s="13">
        <v>0</v>
      </c>
      <c r="L1050" s="13">
        <v>1700</v>
      </c>
      <c r="M1050" s="13">
        <v>24700</v>
      </c>
      <c r="N1050" s="13">
        <v>5973200</v>
      </c>
      <c r="O1050" s="13">
        <v>2736000</v>
      </c>
      <c r="P1050" s="13">
        <v>0</v>
      </c>
      <c r="Q1050" s="13">
        <v>234200</v>
      </c>
      <c r="R1050" s="13">
        <v>2249200</v>
      </c>
      <c r="S1050" s="13">
        <v>11192600</v>
      </c>
      <c r="T1050" s="13">
        <v>5992300</v>
      </c>
      <c r="U1050" s="13">
        <v>2739900</v>
      </c>
      <c r="V1050" s="13">
        <v>0</v>
      </c>
      <c r="W1050" s="13">
        <v>234200</v>
      </c>
      <c r="X1050" s="13">
        <v>2250900</v>
      </c>
      <c r="Y1050" s="13">
        <v>11217300</v>
      </c>
    </row>
    <row r="1051" spans="2:25" x14ac:dyDescent="0.25">
      <c r="B1051" s="2">
        <v>1046</v>
      </c>
      <c r="C1051" s="2">
        <v>2012</v>
      </c>
      <c r="D1051" s="1">
        <v>40176</v>
      </c>
      <c r="E1051" t="s">
        <v>2113</v>
      </c>
      <c r="F1051" t="s">
        <v>1343</v>
      </c>
      <c r="G1051" s="13">
        <v>470716900</v>
      </c>
      <c r="H1051" s="13">
        <v>0</v>
      </c>
      <c r="I1051" s="13">
        <v>0</v>
      </c>
      <c r="J1051" s="13">
        <v>0</v>
      </c>
      <c r="K1051" s="13">
        <v>0</v>
      </c>
      <c r="L1051" s="13">
        <v>0</v>
      </c>
      <c r="M1051" s="13">
        <v>0</v>
      </c>
      <c r="N1051" s="13">
        <v>871100</v>
      </c>
      <c r="O1051" s="13">
        <v>487900</v>
      </c>
      <c r="P1051" s="13">
        <v>0</v>
      </c>
      <c r="Q1051" s="13">
        <v>0</v>
      </c>
      <c r="R1051" s="13">
        <v>509300</v>
      </c>
      <c r="S1051" s="13">
        <v>1868300</v>
      </c>
      <c r="T1051" s="13">
        <v>871100</v>
      </c>
      <c r="U1051" s="13">
        <v>487900</v>
      </c>
      <c r="V1051" s="13">
        <v>0</v>
      </c>
      <c r="W1051" s="13">
        <v>0</v>
      </c>
      <c r="X1051" s="13">
        <v>509300</v>
      </c>
      <c r="Y1051" s="13">
        <v>1868300</v>
      </c>
    </row>
    <row r="1052" spans="2:25" x14ac:dyDescent="0.25">
      <c r="B1052" s="2">
        <v>1047</v>
      </c>
      <c r="C1052" s="2">
        <v>2012</v>
      </c>
      <c r="D1052" s="1">
        <v>40181</v>
      </c>
      <c r="E1052" t="s">
        <v>2114</v>
      </c>
      <c r="F1052" t="s">
        <v>1343</v>
      </c>
      <c r="G1052" s="13">
        <v>1300467300</v>
      </c>
      <c r="H1052" s="13">
        <v>700</v>
      </c>
      <c r="I1052" s="13">
        <v>4700</v>
      </c>
      <c r="J1052" s="13">
        <v>0</v>
      </c>
      <c r="K1052" s="13">
        <v>0</v>
      </c>
      <c r="L1052" s="13">
        <v>2300</v>
      </c>
      <c r="M1052" s="13">
        <v>7700</v>
      </c>
      <c r="N1052" s="13">
        <v>4946400</v>
      </c>
      <c r="O1052" s="13">
        <v>1707200</v>
      </c>
      <c r="P1052" s="13">
        <v>0</v>
      </c>
      <c r="Q1052" s="13">
        <v>-2700</v>
      </c>
      <c r="R1052" s="13">
        <v>2394100</v>
      </c>
      <c r="S1052" s="13">
        <v>9045000</v>
      </c>
      <c r="T1052" s="13">
        <v>4947100</v>
      </c>
      <c r="U1052" s="13">
        <v>1711900</v>
      </c>
      <c r="V1052" s="13">
        <v>0</v>
      </c>
      <c r="W1052" s="13">
        <v>-2700</v>
      </c>
      <c r="X1052" s="13">
        <v>2396400</v>
      </c>
      <c r="Y1052" s="13">
        <v>9052700</v>
      </c>
    </row>
    <row r="1053" spans="2:25" x14ac:dyDescent="0.25">
      <c r="B1053" s="2">
        <v>1048</v>
      </c>
      <c r="C1053" s="2">
        <v>2012</v>
      </c>
      <c r="D1053" s="1">
        <v>40191</v>
      </c>
      <c r="E1053" t="s">
        <v>2115</v>
      </c>
      <c r="F1053" t="s">
        <v>1343</v>
      </c>
      <c r="G1053" s="13">
        <v>350650800</v>
      </c>
      <c r="H1053" s="13">
        <v>5134800</v>
      </c>
      <c r="I1053" s="13">
        <v>7874000</v>
      </c>
      <c r="J1053" s="13">
        <v>0</v>
      </c>
      <c r="K1053" s="13">
        <v>0</v>
      </c>
      <c r="L1053" s="13">
        <v>1154000</v>
      </c>
      <c r="M1053" s="13">
        <v>14162800</v>
      </c>
      <c r="N1053" s="13">
        <v>8203000</v>
      </c>
      <c r="O1053" s="13">
        <v>3419400</v>
      </c>
      <c r="P1053" s="13">
        <v>0</v>
      </c>
      <c r="Q1053" s="13">
        <v>-131700</v>
      </c>
      <c r="R1053" s="13">
        <v>2154500</v>
      </c>
      <c r="S1053" s="13">
        <v>13645200</v>
      </c>
      <c r="T1053" s="13">
        <v>13337800</v>
      </c>
      <c r="U1053" s="13">
        <v>11293400</v>
      </c>
      <c r="V1053" s="13">
        <v>0</v>
      </c>
      <c r="W1053" s="13">
        <v>-131700</v>
      </c>
      <c r="X1053" s="13">
        <v>3308500</v>
      </c>
      <c r="Y1053" s="13">
        <v>27808000</v>
      </c>
    </row>
    <row r="1054" spans="2:25" x14ac:dyDescent="0.25">
      <c r="B1054" s="2">
        <v>1049</v>
      </c>
      <c r="C1054" s="2">
        <v>2012</v>
      </c>
      <c r="D1054" s="1">
        <v>40192</v>
      </c>
      <c r="E1054" t="s">
        <v>2116</v>
      </c>
      <c r="F1054" t="s">
        <v>1343</v>
      </c>
      <c r="G1054" s="13">
        <v>1927096600</v>
      </c>
      <c r="H1054" s="13">
        <v>0</v>
      </c>
      <c r="I1054" s="13">
        <v>0</v>
      </c>
      <c r="J1054" s="13">
        <v>0</v>
      </c>
      <c r="K1054" s="13">
        <v>0</v>
      </c>
      <c r="L1054" s="13">
        <v>0</v>
      </c>
      <c r="M1054" s="13">
        <v>0</v>
      </c>
      <c r="N1054" s="13">
        <v>4636500</v>
      </c>
      <c r="O1054" s="13">
        <v>181600</v>
      </c>
      <c r="P1054" s="13">
        <v>0</v>
      </c>
      <c r="Q1054" s="13">
        <v>-41400</v>
      </c>
      <c r="R1054" s="13">
        <v>1670700</v>
      </c>
      <c r="S1054" s="13">
        <v>6447400</v>
      </c>
      <c r="T1054" s="13">
        <v>4636500</v>
      </c>
      <c r="U1054" s="13">
        <v>181600</v>
      </c>
      <c r="V1054" s="13">
        <v>0</v>
      </c>
      <c r="W1054" s="13">
        <v>-41400</v>
      </c>
      <c r="X1054" s="13">
        <v>1670700</v>
      </c>
      <c r="Y1054" s="13">
        <v>6447400</v>
      </c>
    </row>
    <row r="1055" spans="2:25" x14ac:dyDescent="0.25">
      <c r="B1055" s="2">
        <v>1050</v>
      </c>
      <c r="C1055" s="2">
        <v>2012</v>
      </c>
      <c r="D1055" s="1">
        <v>40211</v>
      </c>
      <c r="E1055" t="s">
        <v>2117</v>
      </c>
      <c r="F1055" t="s">
        <v>1344</v>
      </c>
      <c r="G1055" s="13">
        <v>1226665800</v>
      </c>
      <c r="H1055" s="13">
        <v>2705600</v>
      </c>
      <c r="I1055" s="13">
        <v>5467400</v>
      </c>
      <c r="J1055" s="13">
        <v>0</v>
      </c>
      <c r="K1055" s="13">
        <v>0</v>
      </c>
      <c r="L1055" s="13">
        <v>2482600</v>
      </c>
      <c r="M1055" s="13">
        <v>10655600</v>
      </c>
      <c r="N1055" s="13">
        <v>7138300</v>
      </c>
      <c r="O1055" s="13">
        <v>6812000</v>
      </c>
      <c r="P1055" s="13">
        <v>0</v>
      </c>
      <c r="Q1055" s="13">
        <v>-1770800</v>
      </c>
      <c r="R1055" s="13">
        <v>5513500</v>
      </c>
      <c r="S1055" s="13">
        <v>17693000</v>
      </c>
      <c r="T1055" s="13">
        <v>9843900</v>
      </c>
      <c r="U1055" s="13">
        <v>12279400</v>
      </c>
      <c r="V1055" s="13">
        <v>0</v>
      </c>
      <c r="W1055" s="13">
        <v>-1770800</v>
      </c>
      <c r="X1055" s="13">
        <v>7996100</v>
      </c>
      <c r="Y1055" s="13">
        <v>28348600</v>
      </c>
    </row>
    <row r="1056" spans="2:25" x14ac:dyDescent="0.25">
      <c r="B1056" s="2">
        <v>1051</v>
      </c>
      <c r="C1056" s="2">
        <v>2012</v>
      </c>
      <c r="D1056" s="1">
        <v>40226</v>
      </c>
      <c r="E1056" t="s">
        <v>1883</v>
      </c>
      <c r="F1056" t="s">
        <v>1344</v>
      </c>
      <c r="G1056" s="13">
        <v>3524105900</v>
      </c>
      <c r="H1056" s="13">
        <v>4583200</v>
      </c>
      <c r="I1056" s="13">
        <v>7543100</v>
      </c>
      <c r="J1056" s="13">
        <v>0</v>
      </c>
      <c r="K1056" s="13">
        <v>0</v>
      </c>
      <c r="L1056" s="13">
        <v>1708300</v>
      </c>
      <c r="M1056" s="13">
        <v>13834600</v>
      </c>
      <c r="N1056" s="13">
        <v>48314700</v>
      </c>
      <c r="O1056" s="13">
        <v>17368400</v>
      </c>
      <c r="P1056" s="13">
        <v>0</v>
      </c>
      <c r="Q1056" s="13">
        <v>-31900</v>
      </c>
      <c r="R1056" s="13">
        <v>7938300</v>
      </c>
      <c r="S1056" s="13">
        <v>73589500</v>
      </c>
      <c r="T1056" s="13">
        <v>52897900</v>
      </c>
      <c r="U1056" s="13">
        <v>24911500</v>
      </c>
      <c r="V1056" s="13">
        <v>0</v>
      </c>
      <c r="W1056" s="13">
        <v>-31900</v>
      </c>
      <c r="X1056" s="13">
        <v>9646600</v>
      </c>
      <c r="Y1056" s="13">
        <v>87424100</v>
      </c>
    </row>
    <row r="1057" spans="2:25" x14ac:dyDescent="0.25">
      <c r="B1057" s="2">
        <v>1052</v>
      </c>
      <c r="C1057" s="2">
        <v>2012</v>
      </c>
      <c r="D1057" s="1">
        <v>40231</v>
      </c>
      <c r="E1057" t="s">
        <v>2118</v>
      </c>
      <c r="F1057" t="s">
        <v>1344</v>
      </c>
      <c r="G1057" s="13">
        <v>1909411000</v>
      </c>
      <c r="H1057" s="13">
        <v>2835200</v>
      </c>
      <c r="I1057" s="13">
        <v>4923300</v>
      </c>
      <c r="J1057" s="13">
        <v>134900</v>
      </c>
      <c r="K1057" s="13">
        <v>0</v>
      </c>
      <c r="L1057" s="13">
        <v>1378100</v>
      </c>
      <c r="M1057" s="13">
        <v>9271500</v>
      </c>
      <c r="N1057" s="13">
        <v>53907600</v>
      </c>
      <c r="O1057" s="13">
        <v>15473700</v>
      </c>
      <c r="P1057" s="13">
        <v>0</v>
      </c>
      <c r="Q1057" s="13">
        <v>-6530300</v>
      </c>
      <c r="R1057" s="13">
        <v>4829500</v>
      </c>
      <c r="S1057" s="13">
        <v>67680500</v>
      </c>
      <c r="T1057" s="13">
        <v>56742800</v>
      </c>
      <c r="U1057" s="13">
        <v>20397000</v>
      </c>
      <c r="V1057" s="13">
        <v>134900</v>
      </c>
      <c r="W1057" s="13">
        <v>-6530300</v>
      </c>
      <c r="X1057" s="13">
        <v>6207600</v>
      </c>
      <c r="Y1057" s="13">
        <v>76952000</v>
      </c>
    </row>
    <row r="1058" spans="2:25" x14ac:dyDescent="0.25">
      <c r="B1058" s="2">
        <v>1053</v>
      </c>
      <c r="C1058" s="2">
        <v>2012</v>
      </c>
      <c r="D1058" s="1">
        <v>40236</v>
      </c>
      <c r="E1058" t="s">
        <v>1960</v>
      </c>
      <c r="F1058" t="s">
        <v>1344</v>
      </c>
      <c r="G1058" s="13">
        <v>2753622700</v>
      </c>
      <c r="H1058" s="13">
        <v>209400</v>
      </c>
      <c r="I1058" s="13">
        <v>65000</v>
      </c>
      <c r="J1058" s="13">
        <v>0</v>
      </c>
      <c r="K1058" s="13">
        <v>0</v>
      </c>
      <c r="L1058" s="13">
        <v>91700</v>
      </c>
      <c r="M1058" s="13">
        <v>366100</v>
      </c>
      <c r="N1058" s="13">
        <v>37867500</v>
      </c>
      <c r="O1058" s="13">
        <v>12789000</v>
      </c>
      <c r="P1058" s="13">
        <v>0</v>
      </c>
      <c r="Q1058" s="13">
        <v>-27300</v>
      </c>
      <c r="R1058" s="13">
        <v>14345800</v>
      </c>
      <c r="S1058" s="13">
        <v>64975000</v>
      </c>
      <c r="T1058" s="13">
        <v>38076900</v>
      </c>
      <c r="U1058" s="13">
        <v>12854000</v>
      </c>
      <c r="V1058" s="13">
        <v>0</v>
      </c>
      <c r="W1058" s="13">
        <v>-27300</v>
      </c>
      <c r="X1058" s="13">
        <v>14437500</v>
      </c>
      <c r="Y1058" s="13">
        <v>65341100</v>
      </c>
    </row>
    <row r="1059" spans="2:25" x14ac:dyDescent="0.25">
      <c r="B1059" s="2">
        <v>1054</v>
      </c>
      <c r="C1059" s="2">
        <v>2012</v>
      </c>
      <c r="D1059" s="1">
        <v>40251</v>
      </c>
      <c r="E1059" t="s">
        <v>2119</v>
      </c>
      <c r="F1059" t="s">
        <v>1344</v>
      </c>
      <c r="G1059" s="13">
        <v>26407923000</v>
      </c>
      <c r="H1059" s="13">
        <v>60245300</v>
      </c>
      <c r="I1059" s="13">
        <v>88766400</v>
      </c>
      <c r="J1059" s="13">
        <v>19900</v>
      </c>
      <c r="K1059" s="13">
        <v>-881400</v>
      </c>
      <c r="L1059" s="13">
        <v>21661100</v>
      </c>
      <c r="M1059" s="13">
        <v>169811300</v>
      </c>
      <c r="N1059" s="13">
        <v>459499700</v>
      </c>
      <c r="O1059" s="13">
        <v>131824300</v>
      </c>
      <c r="P1059" s="13">
        <v>0</v>
      </c>
      <c r="Q1059" s="13">
        <v>0</v>
      </c>
      <c r="R1059" s="13">
        <v>103017300</v>
      </c>
      <c r="S1059" s="13">
        <v>694341300</v>
      </c>
      <c r="T1059" s="13">
        <v>519745000</v>
      </c>
      <c r="U1059" s="13">
        <v>220590700</v>
      </c>
      <c r="V1059" s="13">
        <v>19900</v>
      </c>
      <c r="W1059" s="13">
        <v>-881400</v>
      </c>
      <c r="X1059" s="13">
        <v>124678400</v>
      </c>
      <c r="Y1059" s="13">
        <v>864152600</v>
      </c>
    </row>
    <row r="1060" spans="2:25" x14ac:dyDescent="0.25">
      <c r="B1060" s="2">
        <v>1055</v>
      </c>
      <c r="C1060" s="2">
        <v>2012</v>
      </c>
      <c r="D1060" s="1">
        <v>40265</v>
      </c>
      <c r="E1060" t="s">
        <v>2120</v>
      </c>
      <c r="F1060" t="s">
        <v>1344</v>
      </c>
      <c r="G1060" s="13">
        <v>2932766600</v>
      </c>
      <c r="H1060" s="13">
        <v>7408400</v>
      </c>
      <c r="I1060" s="13">
        <v>10333300</v>
      </c>
      <c r="J1060" s="13">
        <v>0</v>
      </c>
      <c r="K1060" s="13">
        <v>0</v>
      </c>
      <c r="L1060" s="13">
        <v>7468600</v>
      </c>
      <c r="M1060" s="13">
        <v>25210300</v>
      </c>
      <c r="N1060" s="13">
        <v>45781300</v>
      </c>
      <c r="O1060" s="13">
        <v>35335300</v>
      </c>
      <c r="P1060" s="13">
        <v>47000</v>
      </c>
      <c r="Q1060" s="13">
        <v>-16862400</v>
      </c>
      <c r="R1060" s="13">
        <v>6744400</v>
      </c>
      <c r="S1060" s="13">
        <v>71045600</v>
      </c>
      <c r="T1060" s="13">
        <v>53189700</v>
      </c>
      <c r="U1060" s="13">
        <v>45668600</v>
      </c>
      <c r="V1060" s="13">
        <v>47000</v>
      </c>
      <c r="W1060" s="13">
        <v>-16862400</v>
      </c>
      <c r="X1060" s="13">
        <v>14213000</v>
      </c>
      <c r="Y1060" s="13">
        <v>96255900</v>
      </c>
    </row>
    <row r="1061" spans="2:25" x14ac:dyDescent="0.25">
      <c r="B1061" s="2">
        <v>1056</v>
      </c>
      <c r="C1061" s="2">
        <v>2012</v>
      </c>
      <c r="D1061" s="1">
        <v>40281</v>
      </c>
      <c r="E1061" t="s">
        <v>2121</v>
      </c>
      <c r="F1061" t="s">
        <v>1344</v>
      </c>
      <c r="G1061" s="13">
        <v>607019900</v>
      </c>
      <c r="H1061" s="13">
        <v>965500</v>
      </c>
      <c r="I1061" s="13">
        <v>1424400</v>
      </c>
      <c r="J1061" s="13">
        <v>0</v>
      </c>
      <c r="K1061" s="13">
        <v>0</v>
      </c>
      <c r="L1061" s="13">
        <v>2239400</v>
      </c>
      <c r="M1061" s="13">
        <v>4629300</v>
      </c>
      <c r="N1061" s="13">
        <v>6019100</v>
      </c>
      <c r="O1061" s="13">
        <v>1422600</v>
      </c>
      <c r="P1061" s="13">
        <v>0</v>
      </c>
      <c r="Q1061" s="13">
        <v>-15500</v>
      </c>
      <c r="R1061" s="13">
        <v>5898800</v>
      </c>
      <c r="S1061" s="13">
        <v>13325000</v>
      </c>
      <c r="T1061" s="13">
        <v>6984600</v>
      </c>
      <c r="U1061" s="13">
        <v>2847000</v>
      </c>
      <c r="V1061" s="13">
        <v>0</v>
      </c>
      <c r="W1061" s="13">
        <v>-15500</v>
      </c>
      <c r="X1061" s="13">
        <v>8138200</v>
      </c>
      <c r="Y1061" s="13">
        <v>17954300</v>
      </c>
    </row>
    <row r="1062" spans="2:25" x14ac:dyDescent="0.25">
      <c r="B1062" s="2">
        <v>1057</v>
      </c>
      <c r="C1062" s="2">
        <v>2012</v>
      </c>
      <c r="D1062" s="1">
        <v>40282</v>
      </c>
      <c r="E1062" t="s">
        <v>2122</v>
      </c>
      <c r="F1062" t="s">
        <v>1344</v>
      </c>
      <c r="G1062" s="13">
        <v>1182325800</v>
      </c>
      <c r="H1062" s="13">
        <v>4762200</v>
      </c>
      <c r="I1062" s="13">
        <v>7978900</v>
      </c>
      <c r="J1062" s="13">
        <v>0</v>
      </c>
      <c r="K1062" s="13">
        <v>0</v>
      </c>
      <c r="L1062" s="13">
        <v>567000</v>
      </c>
      <c r="M1062" s="13">
        <v>13308100</v>
      </c>
      <c r="N1062" s="13">
        <v>7959300</v>
      </c>
      <c r="O1062" s="13">
        <v>1849000</v>
      </c>
      <c r="P1062" s="13">
        <v>5100</v>
      </c>
      <c r="Q1062" s="13">
        <v>443200</v>
      </c>
      <c r="R1062" s="13">
        <v>2267000</v>
      </c>
      <c r="S1062" s="13">
        <v>12523600</v>
      </c>
      <c r="T1062" s="13">
        <v>12721500</v>
      </c>
      <c r="U1062" s="13">
        <v>9827900</v>
      </c>
      <c r="V1062" s="13">
        <v>5100</v>
      </c>
      <c r="W1062" s="13">
        <v>443200</v>
      </c>
      <c r="X1062" s="13">
        <v>2834000</v>
      </c>
      <c r="Y1062" s="13">
        <v>25831700</v>
      </c>
    </row>
    <row r="1063" spans="2:25" x14ac:dyDescent="0.25">
      <c r="B1063" s="2">
        <v>1058</v>
      </c>
      <c r="C1063" s="2">
        <v>2012</v>
      </c>
      <c r="D1063" s="1">
        <v>40291</v>
      </c>
      <c r="E1063" t="s">
        <v>2123</v>
      </c>
      <c r="F1063" t="s">
        <v>1344</v>
      </c>
      <c r="G1063" s="13">
        <v>4963918700</v>
      </c>
      <c r="H1063" s="13">
        <v>12769700</v>
      </c>
      <c r="I1063" s="13">
        <v>33341300</v>
      </c>
      <c r="J1063" s="13">
        <v>0</v>
      </c>
      <c r="K1063" s="13">
        <v>0</v>
      </c>
      <c r="L1063" s="13">
        <v>981300</v>
      </c>
      <c r="M1063" s="13">
        <v>47092300</v>
      </c>
      <c r="N1063" s="13">
        <v>61086400</v>
      </c>
      <c r="O1063" s="13">
        <v>34099800</v>
      </c>
      <c r="P1063" s="13">
        <v>0</v>
      </c>
      <c r="Q1063" s="13">
        <v>-3016100</v>
      </c>
      <c r="R1063" s="13">
        <v>72236500</v>
      </c>
      <c r="S1063" s="13">
        <v>164406600</v>
      </c>
      <c r="T1063" s="13">
        <v>73856100</v>
      </c>
      <c r="U1063" s="13">
        <v>67441100</v>
      </c>
      <c r="V1063" s="13">
        <v>0</v>
      </c>
      <c r="W1063" s="13">
        <v>-3016100</v>
      </c>
      <c r="X1063" s="13">
        <v>73217800</v>
      </c>
      <c r="Y1063" s="13">
        <v>211498900</v>
      </c>
    </row>
    <row r="1064" spans="2:25" x14ac:dyDescent="0.25">
      <c r="B1064" s="2">
        <v>1059</v>
      </c>
      <c r="C1064" s="2">
        <v>2012</v>
      </c>
      <c r="D1064" s="1">
        <v>40292</v>
      </c>
      <c r="E1064" t="s">
        <v>2124</v>
      </c>
      <c r="F1064" t="s">
        <v>1344</v>
      </c>
      <c r="G1064" s="13">
        <v>3738930800</v>
      </c>
      <c r="H1064" s="13">
        <v>2715000</v>
      </c>
      <c r="I1064" s="13">
        <v>7866000</v>
      </c>
      <c r="J1064" s="13">
        <v>0</v>
      </c>
      <c r="K1064" s="13">
        <v>0</v>
      </c>
      <c r="L1064" s="13">
        <v>4010500</v>
      </c>
      <c r="M1064" s="13">
        <v>14591500</v>
      </c>
      <c r="N1064" s="13">
        <v>45183600</v>
      </c>
      <c r="O1064" s="13">
        <v>35651400</v>
      </c>
      <c r="P1064" s="13">
        <v>4300</v>
      </c>
      <c r="Q1064" s="13">
        <v>100</v>
      </c>
      <c r="R1064" s="13">
        <v>25929000</v>
      </c>
      <c r="S1064" s="13">
        <v>106768400</v>
      </c>
      <c r="T1064" s="13">
        <v>47898600</v>
      </c>
      <c r="U1064" s="13">
        <v>43517400</v>
      </c>
      <c r="V1064" s="13">
        <v>4300</v>
      </c>
      <c r="W1064" s="13">
        <v>100</v>
      </c>
      <c r="X1064" s="13">
        <v>29939500</v>
      </c>
      <c r="Y1064" s="13">
        <v>121359900</v>
      </c>
    </row>
    <row r="1065" spans="2:25" x14ac:dyDescent="0.25">
      <c r="B1065" s="2">
        <v>1060</v>
      </c>
      <c r="C1065" s="2">
        <v>2012</v>
      </c>
      <c r="D1065" s="1">
        <v>41002</v>
      </c>
      <c r="E1065" t="s">
        <v>2125</v>
      </c>
      <c r="F1065" t="s">
        <v>1325</v>
      </c>
      <c r="G1065" s="13">
        <v>58428900</v>
      </c>
      <c r="H1065" s="13">
        <v>0</v>
      </c>
      <c r="I1065" s="13">
        <v>0</v>
      </c>
      <c r="J1065" s="13">
        <v>0</v>
      </c>
      <c r="K1065" s="13">
        <v>0</v>
      </c>
      <c r="L1065" s="13">
        <v>0</v>
      </c>
      <c r="M1065" s="13">
        <v>0</v>
      </c>
      <c r="N1065" s="13">
        <v>0</v>
      </c>
      <c r="O1065" s="13">
        <v>0</v>
      </c>
      <c r="P1065" s="13">
        <v>0</v>
      </c>
      <c r="Q1065" s="13">
        <v>1000</v>
      </c>
      <c r="R1065" s="13">
        <v>205500</v>
      </c>
      <c r="S1065" s="13">
        <v>206500</v>
      </c>
      <c r="T1065" s="13">
        <v>0</v>
      </c>
      <c r="U1065" s="13">
        <v>0</v>
      </c>
      <c r="V1065" s="13">
        <v>0</v>
      </c>
      <c r="W1065" s="13">
        <v>1000</v>
      </c>
      <c r="X1065" s="13">
        <v>205500</v>
      </c>
      <c r="Y1065" s="13">
        <v>206500</v>
      </c>
    </row>
    <row r="1066" spans="2:25" x14ac:dyDescent="0.25">
      <c r="B1066" s="2">
        <v>1061</v>
      </c>
      <c r="C1066" s="2">
        <v>2012</v>
      </c>
      <c r="D1066" s="1">
        <v>41004</v>
      </c>
      <c r="E1066" t="s">
        <v>2126</v>
      </c>
      <c r="F1066" t="s">
        <v>1325</v>
      </c>
      <c r="G1066" s="13">
        <v>63639700</v>
      </c>
      <c r="H1066" s="13">
        <v>2400</v>
      </c>
      <c r="I1066" s="13">
        <v>19600</v>
      </c>
      <c r="J1066" s="13">
        <v>0</v>
      </c>
      <c r="K1066" s="13">
        <v>0</v>
      </c>
      <c r="L1066" s="13">
        <v>1400</v>
      </c>
      <c r="M1066" s="13">
        <v>23400</v>
      </c>
      <c r="N1066" s="13">
        <v>121800</v>
      </c>
      <c r="O1066" s="13">
        <v>17700</v>
      </c>
      <c r="P1066" s="13">
        <v>0</v>
      </c>
      <c r="Q1066" s="13">
        <v>-15300</v>
      </c>
      <c r="R1066" s="13">
        <v>146500</v>
      </c>
      <c r="S1066" s="13">
        <v>270700</v>
      </c>
      <c r="T1066" s="13">
        <v>124200</v>
      </c>
      <c r="U1066" s="13">
        <v>37300</v>
      </c>
      <c r="V1066" s="13">
        <v>0</v>
      </c>
      <c r="W1066" s="13">
        <v>-15300</v>
      </c>
      <c r="X1066" s="13">
        <v>147900</v>
      </c>
      <c r="Y1066" s="13">
        <v>294100</v>
      </c>
    </row>
    <row r="1067" spans="2:25" x14ac:dyDescent="0.25">
      <c r="B1067" s="2">
        <v>1062</v>
      </c>
      <c r="C1067" s="2">
        <v>2012</v>
      </c>
      <c r="D1067" s="1">
        <v>41006</v>
      </c>
      <c r="E1067" t="s">
        <v>1754</v>
      </c>
      <c r="F1067" t="s">
        <v>1325</v>
      </c>
      <c r="G1067" s="13">
        <v>108177100</v>
      </c>
      <c r="H1067" s="13">
        <v>826800</v>
      </c>
      <c r="I1067" s="13">
        <v>4542600</v>
      </c>
      <c r="J1067" s="13">
        <v>0</v>
      </c>
      <c r="K1067" s="13">
        <v>0</v>
      </c>
      <c r="L1067" s="13">
        <v>841300</v>
      </c>
      <c r="M1067" s="13">
        <v>6210700</v>
      </c>
      <c r="N1067" s="13">
        <v>18700</v>
      </c>
      <c r="O1067" s="13">
        <v>732800</v>
      </c>
      <c r="P1067" s="13">
        <v>0</v>
      </c>
      <c r="Q1067" s="13">
        <v>300</v>
      </c>
      <c r="R1067" s="13">
        <v>199100</v>
      </c>
      <c r="S1067" s="13">
        <v>950900</v>
      </c>
      <c r="T1067" s="13">
        <v>845500</v>
      </c>
      <c r="U1067" s="13">
        <v>5275400</v>
      </c>
      <c r="V1067" s="13">
        <v>0</v>
      </c>
      <c r="W1067" s="13">
        <v>300</v>
      </c>
      <c r="X1067" s="13">
        <v>1040400</v>
      </c>
      <c r="Y1067" s="13">
        <v>7161600</v>
      </c>
    </row>
    <row r="1068" spans="2:25" x14ac:dyDescent="0.25">
      <c r="B1068" s="2">
        <v>1063</v>
      </c>
      <c r="C1068" s="2">
        <v>2012</v>
      </c>
      <c r="D1068" s="1">
        <v>41008</v>
      </c>
      <c r="E1068" t="s">
        <v>1794</v>
      </c>
      <c r="F1068" t="s">
        <v>1325</v>
      </c>
      <c r="G1068" s="13">
        <v>32389000</v>
      </c>
      <c r="H1068" s="13">
        <v>0</v>
      </c>
      <c r="I1068" s="13">
        <v>0</v>
      </c>
      <c r="J1068" s="13">
        <v>0</v>
      </c>
      <c r="K1068" s="13">
        <v>0</v>
      </c>
      <c r="L1068" s="13">
        <v>0</v>
      </c>
      <c r="M1068" s="13">
        <v>0</v>
      </c>
      <c r="N1068" s="13">
        <v>10300</v>
      </c>
      <c r="O1068" s="13">
        <v>12400</v>
      </c>
      <c r="P1068" s="13">
        <v>0</v>
      </c>
      <c r="Q1068" s="13">
        <v>0</v>
      </c>
      <c r="R1068" s="13">
        <v>168000</v>
      </c>
      <c r="S1068" s="13">
        <v>190700</v>
      </c>
      <c r="T1068" s="13">
        <v>10300</v>
      </c>
      <c r="U1068" s="13">
        <v>12400</v>
      </c>
      <c r="V1068" s="13">
        <v>0</v>
      </c>
      <c r="W1068" s="13">
        <v>0</v>
      </c>
      <c r="X1068" s="13">
        <v>168000</v>
      </c>
      <c r="Y1068" s="13">
        <v>190700</v>
      </c>
    </row>
    <row r="1069" spans="2:25" x14ac:dyDescent="0.25">
      <c r="B1069" s="2">
        <v>1064</v>
      </c>
      <c r="C1069" s="2">
        <v>2012</v>
      </c>
      <c r="D1069" s="1">
        <v>41010</v>
      </c>
      <c r="E1069" t="s">
        <v>2118</v>
      </c>
      <c r="F1069" t="s">
        <v>1325</v>
      </c>
      <c r="G1069" s="13">
        <v>35201300</v>
      </c>
      <c r="H1069" s="13">
        <v>0</v>
      </c>
      <c r="I1069" s="13">
        <v>0</v>
      </c>
      <c r="J1069" s="13">
        <v>0</v>
      </c>
      <c r="K1069" s="13">
        <v>0</v>
      </c>
      <c r="L1069" s="13">
        <v>0</v>
      </c>
      <c r="M1069" s="13">
        <v>0</v>
      </c>
      <c r="N1069" s="13">
        <v>36700</v>
      </c>
      <c r="O1069" s="13">
        <v>21400</v>
      </c>
      <c r="P1069" s="13">
        <v>0</v>
      </c>
      <c r="Q1069" s="13">
        <v>0</v>
      </c>
      <c r="R1069" s="13">
        <v>20100</v>
      </c>
      <c r="S1069" s="13">
        <v>78200</v>
      </c>
      <c r="T1069" s="13">
        <v>36700</v>
      </c>
      <c r="U1069" s="13">
        <v>21400</v>
      </c>
      <c r="V1069" s="13">
        <v>0</v>
      </c>
      <c r="W1069" s="13">
        <v>0</v>
      </c>
      <c r="X1069" s="13">
        <v>20100</v>
      </c>
      <c r="Y1069" s="13">
        <v>78200</v>
      </c>
    </row>
    <row r="1070" spans="2:25" x14ac:dyDescent="0.25">
      <c r="B1070" s="2">
        <v>1065</v>
      </c>
      <c r="C1070" s="2">
        <v>2012</v>
      </c>
      <c r="D1070" s="1">
        <v>41012</v>
      </c>
      <c r="E1070" t="s">
        <v>1521</v>
      </c>
      <c r="F1070" t="s">
        <v>1325</v>
      </c>
      <c r="G1070" s="13">
        <v>39163100</v>
      </c>
      <c r="H1070" s="13">
        <v>0</v>
      </c>
      <c r="I1070" s="13">
        <v>0</v>
      </c>
      <c r="J1070" s="13">
        <v>0</v>
      </c>
      <c r="K1070" s="13">
        <v>0</v>
      </c>
      <c r="L1070" s="13">
        <v>0</v>
      </c>
      <c r="M1070" s="13">
        <v>0</v>
      </c>
      <c r="N1070" s="13">
        <v>44400</v>
      </c>
      <c r="O1070" s="13">
        <v>27000</v>
      </c>
      <c r="P1070" s="13">
        <v>0</v>
      </c>
      <c r="Q1070" s="13">
        <v>0</v>
      </c>
      <c r="R1070" s="13">
        <v>179800</v>
      </c>
      <c r="S1070" s="13">
        <v>251200</v>
      </c>
      <c r="T1070" s="13">
        <v>44400</v>
      </c>
      <c r="U1070" s="13">
        <v>27000</v>
      </c>
      <c r="V1070" s="13">
        <v>0</v>
      </c>
      <c r="W1070" s="13">
        <v>0</v>
      </c>
      <c r="X1070" s="13">
        <v>179800</v>
      </c>
      <c r="Y1070" s="13">
        <v>251200</v>
      </c>
    </row>
    <row r="1071" spans="2:25" x14ac:dyDescent="0.25">
      <c r="B1071" s="2">
        <v>1066</v>
      </c>
      <c r="C1071" s="2">
        <v>2012</v>
      </c>
      <c r="D1071" s="1">
        <v>41014</v>
      </c>
      <c r="E1071" t="s">
        <v>1960</v>
      </c>
      <c r="F1071" t="s">
        <v>1325</v>
      </c>
      <c r="G1071" s="13">
        <v>57004900</v>
      </c>
      <c r="H1071" s="13">
        <v>0</v>
      </c>
      <c r="I1071" s="13">
        <v>0</v>
      </c>
      <c r="J1071" s="13">
        <v>0</v>
      </c>
      <c r="K1071" s="13">
        <v>0</v>
      </c>
      <c r="L1071" s="13">
        <v>0</v>
      </c>
      <c r="M1071" s="13">
        <v>0</v>
      </c>
      <c r="N1071" s="13">
        <v>51400</v>
      </c>
      <c r="O1071" s="13">
        <v>18400</v>
      </c>
      <c r="P1071" s="13">
        <v>0</v>
      </c>
      <c r="Q1071" s="13">
        <v>0</v>
      </c>
      <c r="R1071" s="13">
        <v>3062800</v>
      </c>
      <c r="S1071" s="13">
        <v>3132600</v>
      </c>
      <c r="T1071" s="13">
        <v>51400</v>
      </c>
      <c r="U1071" s="13">
        <v>18400</v>
      </c>
      <c r="V1071" s="13">
        <v>0</v>
      </c>
      <c r="W1071" s="13">
        <v>0</v>
      </c>
      <c r="X1071" s="13">
        <v>3062800</v>
      </c>
      <c r="Y1071" s="13">
        <v>3132600</v>
      </c>
    </row>
    <row r="1072" spans="2:25" x14ac:dyDescent="0.25">
      <c r="B1072" s="2">
        <v>1067</v>
      </c>
      <c r="C1072" s="2">
        <v>2012</v>
      </c>
      <c r="D1072" s="1">
        <v>41016</v>
      </c>
      <c r="E1072" t="s">
        <v>1834</v>
      </c>
      <c r="F1072" t="s">
        <v>1325</v>
      </c>
      <c r="G1072" s="13">
        <v>33899600</v>
      </c>
      <c r="H1072" s="13">
        <v>0</v>
      </c>
      <c r="I1072" s="13">
        <v>0</v>
      </c>
      <c r="J1072" s="13">
        <v>0</v>
      </c>
      <c r="K1072" s="13">
        <v>0</v>
      </c>
      <c r="L1072" s="13">
        <v>0</v>
      </c>
      <c r="M1072" s="13">
        <v>0</v>
      </c>
      <c r="N1072" s="13">
        <v>9700</v>
      </c>
      <c r="O1072" s="13">
        <v>105500</v>
      </c>
      <c r="P1072" s="13">
        <v>0</v>
      </c>
      <c r="Q1072" s="13">
        <v>45400</v>
      </c>
      <c r="R1072" s="13">
        <v>133600</v>
      </c>
      <c r="S1072" s="13">
        <v>294200</v>
      </c>
      <c r="T1072" s="13">
        <v>9700</v>
      </c>
      <c r="U1072" s="13">
        <v>105500</v>
      </c>
      <c r="V1072" s="13">
        <v>0</v>
      </c>
      <c r="W1072" s="13">
        <v>45400</v>
      </c>
      <c r="X1072" s="13">
        <v>133600</v>
      </c>
      <c r="Y1072" s="13">
        <v>294200</v>
      </c>
    </row>
    <row r="1073" spans="2:25" x14ac:dyDescent="0.25">
      <c r="B1073" s="2">
        <v>1068</v>
      </c>
      <c r="C1073" s="2">
        <v>2012</v>
      </c>
      <c r="D1073" s="1">
        <v>41018</v>
      </c>
      <c r="E1073" t="s">
        <v>2127</v>
      </c>
      <c r="F1073" t="s">
        <v>1325</v>
      </c>
      <c r="G1073" s="13">
        <v>20011200</v>
      </c>
      <c r="H1073" s="13">
        <v>0</v>
      </c>
      <c r="I1073" s="13">
        <v>0</v>
      </c>
      <c r="J1073" s="13">
        <v>0</v>
      </c>
      <c r="K1073" s="13">
        <v>0</v>
      </c>
      <c r="L1073" s="13">
        <v>0</v>
      </c>
      <c r="M1073" s="13">
        <v>0</v>
      </c>
      <c r="N1073" s="13">
        <v>52600</v>
      </c>
      <c r="O1073" s="13">
        <v>26700</v>
      </c>
      <c r="P1073" s="13">
        <v>0</v>
      </c>
      <c r="Q1073" s="13">
        <v>0</v>
      </c>
      <c r="R1073" s="13">
        <v>66100</v>
      </c>
      <c r="S1073" s="13">
        <v>145400</v>
      </c>
      <c r="T1073" s="13">
        <v>52600</v>
      </c>
      <c r="U1073" s="13">
        <v>26700</v>
      </c>
      <c r="V1073" s="13">
        <v>0</v>
      </c>
      <c r="W1073" s="13">
        <v>0</v>
      </c>
      <c r="X1073" s="13">
        <v>66100</v>
      </c>
      <c r="Y1073" s="13">
        <v>145400</v>
      </c>
    </row>
    <row r="1074" spans="2:25" x14ac:dyDescent="0.25">
      <c r="B1074" s="2">
        <v>1069</v>
      </c>
      <c r="C1074" s="2">
        <v>2012</v>
      </c>
      <c r="D1074" s="1">
        <v>41020</v>
      </c>
      <c r="E1074" t="s">
        <v>2128</v>
      </c>
      <c r="F1074" t="s">
        <v>1325</v>
      </c>
      <c r="G1074" s="13">
        <v>132869400</v>
      </c>
      <c r="H1074" s="13">
        <v>0</v>
      </c>
      <c r="I1074" s="13">
        <v>0</v>
      </c>
      <c r="J1074" s="13">
        <v>0</v>
      </c>
      <c r="K1074" s="13">
        <v>0</v>
      </c>
      <c r="L1074" s="13">
        <v>0</v>
      </c>
      <c r="M1074" s="13">
        <v>0</v>
      </c>
      <c r="N1074" s="13">
        <v>3100</v>
      </c>
      <c r="O1074" s="13">
        <v>390000</v>
      </c>
      <c r="P1074" s="13">
        <v>0</v>
      </c>
      <c r="Q1074" s="13">
        <v>97300</v>
      </c>
      <c r="R1074" s="13">
        <v>22100</v>
      </c>
      <c r="S1074" s="13">
        <v>512500</v>
      </c>
      <c r="T1074" s="13">
        <v>3100</v>
      </c>
      <c r="U1074" s="13">
        <v>390000</v>
      </c>
      <c r="V1074" s="13">
        <v>0</v>
      </c>
      <c r="W1074" s="13">
        <v>97300</v>
      </c>
      <c r="X1074" s="13">
        <v>22100</v>
      </c>
      <c r="Y1074" s="13">
        <v>512500</v>
      </c>
    </row>
    <row r="1075" spans="2:25" x14ac:dyDescent="0.25">
      <c r="B1075" s="2">
        <v>1070</v>
      </c>
      <c r="C1075" s="2">
        <v>2012</v>
      </c>
      <c r="D1075" s="1">
        <v>41022</v>
      </c>
      <c r="E1075" t="s">
        <v>2129</v>
      </c>
      <c r="F1075" t="s">
        <v>1325</v>
      </c>
      <c r="G1075" s="13">
        <v>80956300</v>
      </c>
      <c r="H1075" s="13">
        <v>0</v>
      </c>
      <c r="I1075" s="13">
        <v>3700</v>
      </c>
      <c r="J1075" s="13">
        <v>0</v>
      </c>
      <c r="K1075" s="13">
        <v>0</v>
      </c>
      <c r="L1075" s="13">
        <v>500</v>
      </c>
      <c r="M1075" s="13">
        <v>4200</v>
      </c>
      <c r="N1075" s="13">
        <v>36100</v>
      </c>
      <c r="O1075" s="13">
        <v>36100</v>
      </c>
      <c r="P1075" s="13">
        <v>0</v>
      </c>
      <c r="Q1075" s="13">
        <v>3800</v>
      </c>
      <c r="R1075" s="13">
        <v>174600</v>
      </c>
      <c r="S1075" s="13">
        <v>250600</v>
      </c>
      <c r="T1075" s="13">
        <v>36100</v>
      </c>
      <c r="U1075" s="13">
        <v>39800</v>
      </c>
      <c r="V1075" s="13">
        <v>0</v>
      </c>
      <c r="W1075" s="13">
        <v>3800</v>
      </c>
      <c r="X1075" s="13">
        <v>175100</v>
      </c>
      <c r="Y1075" s="13">
        <v>254800</v>
      </c>
    </row>
    <row r="1076" spans="2:25" x14ac:dyDescent="0.25">
      <c r="B1076" s="2">
        <v>1071</v>
      </c>
      <c r="C1076" s="2">
        <v>2012</v>
      </c>
      <c r="D1076" s="1">
        <v>41024</v>
      </c>
      <c r="E1076" t="s">
        <v>1332</v>
      </c>
      <c r="F1076" t="s">
        <v>1325</v>
      </c>
      <c r="G1076" s="13">
        <v>68517600</v>
      </c>
      <c r="H1076" s="13">
        <v>17000</v>
      </c>
      <c r="I1076" s="13">
        <v>85000</v>
      </c>
      <c r="J1076" s="13">
        <v>0</v>
      </c>
      <c r="K1076" s="13">
        <v>0</v>
      </c>
      <c r="L1076" s="13">
        <v>124300</v>
      </c>
      <c r="M1076" s="13">
        <v>226300</v>
      </c>
      <c r="N1076" s="13">
        <v>2800</v>
      </c>
      <c r="O1076" s="13">
        <v>375600</v>
      </c>
      <c r="P1076" s="13">
        <v>0</v>
      </c>
      <c r="Q1076" s="13">
        <v>0</v>
      </c>
      <c r="R1076" s="13">
        <v>157400</v>
      </c>
      <c r="S1076" s="13">
        <v>535800</v>
      </c>
      <c r="T1076" s="13">
        <v>19800</v>
      </c>
      <c r="U1076" s="13">
        <v>460600</v>
      </c>
      <c r="V1076" s="13">
        <v>0</v>
      </c>
      <c r="W1076" s="13">
        <v>0</v>
      </c>
      <c r="X1076" s="13">
        <v>281700</v>
      </c>
      <c r="Y1076" s="13">
        <v>762100</v>
      </c>
    </row>
    <row r="1077" spans="2:25" x14ac:dyDescent="0.25">
      <c r="B1077" s="2">
        <v>1072</v>
      </c>
      <c r="C1077" s="2">
        <v>2012</v>
      </c>
      <c r="D1077" s="1">
        <v>41026</v>
      </c>
      <c r="E1077" t="s">
        <v>2130</v>
      </c>
      <c r="F1077" t="s">
        <v>1325</v>
      </c>
      <c r="G1077" s="13">
        <v>103407200</v>
      </c>
      <c r="H1077" s="13">
        <v>200</v>
      </c>
      <c r="I1077" s="13">
        <v>400</v>
      </c>
      <c r="J1077" s="13">
        <v>0</v>
      </c>
      <c r="K1077" s="13">
        <v>0</v>
      </c>
      <c r="L1077" s="13">
        <v>100</v>
      </c>
      <c r="M1077" s="13">
        <v>700</v>
      </c>
      <c r="N1077" s="13">
        <v>82900</v>
      </c>
      <c r="O1077" s="13">
        <v>285300</v>
      </c>
      <c r="P1077" s="13">
        <v>0</v>
      </c>
      <c r="Q1077" s="13">
        <v>97300</v>
      </c>
      <c r="R1077" s="13">
        <v>541200</v>
      </c>
      <c r="S1077" s="13">
        <v>1006700</v>
      </c>
      <c r="T1077" s="13">
        <v>83100</v>
      </c>
      <c r="U1077" s="13">
        <v>285700</v>
      </c>
      <c r="V1077" s="13">
        <v>0</v>
      </c>
      <c r="W1077" s="13">
        <v>97300</v>
      </c>
      <c r="X1077" s="13">
        <v>541300</v>
      </c>
      <c r="Y1077" s="13">
        <v>1007400</v>
      </c>
    </row>
    <row r="1078" spans="2:25" x14ac:dyDescent="0.25">
      <c r="B1078" s="2">
        <v>1073</v>
      </c>
      <c r="C1078" s="2">
        <v>2012</v>
      </c>
      <c r="D1078" s="1">
        <v>41028</v>
      </c>
      <c r="E1078" t="s">
        <v>2131</v>
      </c>
      <c r="F1078" t="s">
        <v>1325</v>
      </c>
      <c r="G1078" s="13">
        <v>20391000</v>
      </c>
      <c r="H1078" s="13">
        <v>0</v>
      </c>
      <c r="I1078" s="13">
        <v>0</v>
      </c>
      <c r="J1078" s="13">
        <v>0</v>
      </c>
      <c r="K1078" s="13">
        <v>0</v>
      </c>
      <c r="L1078" s="13">
        <v>0</v>
      </c>
      <c r="M1078" s="13">
        <v>0</v>
      </c>
      <c r="N1078" s="13">
        <v>3400</v>
      </c>
      <c r="O1078" s="13">
        <v>52900</v>
      </c>
      <c r="P1078" s="13">
        <v>0</v>
      </c>
      <c r="Q1078" s="13">
        <v>0</v>
      </c>
      <c r="R1078" s="13">
        <v>87900</v>
      </c>
      <c r="S1078" s="13">
        <v>144200</v>
      </c>
      <c r="T1078" s="13">
        <v>3400</v>
      </c>
      <c r="U1078" s="13">
        <v>52900</v>
      </c>
      <c r="V1078" s="13">
        <v>0</v>
      </c>
      <c r="W1078" s="13">
        <v>0</v>
      </c>
      <c r="X1078" s="13">
        <v>87900</v>
      </c>
      <c r="Y1078" s="13">
        <v>144200</v>
      </c>
    </row>
    <row r="1079" spans="2:25" x14ac:dyDescent="0.25">
      <c r="B1079" s="2">
        <v>1074</v>
      </c>
      <c r="C1079" s="2">
        <v>2012</v>
      </c>
      <c r="D1079" s="1">
        <v>41030</v>
      </c>
      <c r="E1079" t="s">
        <v>2132</v>
      </c>
      <c r="F1079" t="s">
        <v>1325</v>
      </c>
      <c r="G1079" s="13">
        <v>53132800</v>
      </c>
      <c r="H1079" s="13">
        <v>0</v>
      </c>
      <c r="I1079" s="13">
        <v>0</v>
      </c>
      <c r="J1079" s="13">
        <v>0</v>
      </c>
      <c r="K1079" s="13">
        <v>0</v>
      </c>
      <c r="L1079" s="13">
        <v>100</v>
      </c>
      <c r="M1079" s="13">
        <v>100</v>
      </c>
      <c r="N1079" s="13">
        <v>700</v>
      </c>
      <c r="O1079" s="13">
        <v>25000</v>
      </c>
      <c r="P1079" s="13">
        <v>0</v>
      </c>
      <c r="Q1079" s="13">
        <v>0</v>
      </c>
      <c r="R1079" s="13">
        <v>82600</v>
      </c>
      <c r="S1079" s="13">
        <v>108300</v>
      </c>
      <c r="T1079" s="13">
        <v>700</v>
      </c>
      <c r="U1079" s="13">
        <v>25000</v>
      </c>
      <c r="V1079" s="13">
        <v>0</v>
      </c>
      <c r="W1079" s="13">
        <v>0</v>
      </c>
      <c r="X1079" s="13">
        <v>82700</v>
      </c>
      <c r="Y1079" s="13">
        <v>108400</v>
      </c>
    </row>
    <row r="1080" spans="2:25" x14ac:dyDescent="0.25">
      <c r="B1080" s="2">
        <v>1075</v>
      </c>
      <c r="C1080" s="2">
        <v>2012</v>
      </c>
      <c r="D1080" s="1">
        <v>41032</v>
      </c>
      <c r="E1080" t="s">
        <v>1662</v>
      </c>
      <c r="F1080" t="s">
        <v>1325</v>
      </c>
      <c r="G1080" s="13">
        <v>49229700</v>
      </c>
      <c r="H1080" s="13">
        <v>0</v>
      </c>
      <c r="I1080" s="13">
        <v>0</v>
      </c>
      <c r="J1080" s="13">
        <v>0</v>
      </c>
      <c r="K1080" s="13">
        <v>0</v>
      </c>
      <c r="L1080" s="13">
        <v>0</v>
      </c>
      <c r="M1080" s="13">
        <v>0</v>
      </c>
      <c r="N1080" s="13">
        <v>22600</v>
      </c>
      <c r="O1080" s="13">
        <v>350600</v>
      </c>
      <c r="P1080" s="13">
        <v>0</v>
      </c>
      <c r="Q1080" s="13">
        <v>23400</v>
      </c>
      <c r="R1080" s="13">
        <v>261600</v>
      </c>
      <c r="S1080" s="13">
        <v>658200</v>
      </c>
      <c r="T1080" s="13">
        <v>22600</v>
      </c>
      <c r="U1080" s="13">
        <v>350600</v>
      </c>
      <c r="V1080" s="13">
        <v>0</v>
      </c>
      <c r="W1080" s="13">
        <v>23400</v>
      </c>
      <c r="X1080" s="13">
        <v>261600</v>
      </c>
      <c r="Y1080" s="13">
        <v>658200</v>
      </c>
    </row>
    <row r="1081" spans="2:25" x14ac:dyDescent="0.25">
      <c r="B1081" s="2">
        <v>1076</v>
      </c>
      <c r="C1081" s="2">
        <v>2012</v>
      </c>
      <c r="D1081" s="1">
        <v>41034</v>
      </c>
      <c r="E1081" t="s">
        <v>2133</v>
      </c>
      <c r="F1081" t="s">
        <v>1325</v>
      </c>
      <c r="G1081" s="13">
        <v>33214000</v>
      </c>
      <c r="H1081" s="13">
        <v>37500</v>
      </c>
      <c r="I1081" s="13">
        <v>191900</v>
      </c>
      <c r="J1081" s="13">
        <v>0</v>
      </c>
      <c r="K1081" s="13">
        <v>0</v>
      </c>
      <c r="L1081" s="13">
        <v>600</v>
      </c>
      <c r="M1081" s="13">
        <v>230000</v>
      </c>
      <c r="N1081" s="13">
        <v>4400</v>
      </c>
      <c r="O1081" s="13">
        <v>173900</v>
      </c>
      <c r="P1081" s="13">
        <v>0</v>
      </c>
      <c r="Q1081" s="13">
        <v>11300</v>
      </c>
      <c r="R1081" s="13">
        <v>181200</v>
      </c>
      <c r="S1081" s="13">
        <v>370800</v>
      </c>
      <c r="T1081" s="13">
        <v>41900</v>
      </c>
      <c r="U1081" s="13">
        <v>365800</v>
      </c>
      <c r="V1081" s="13">
        <v>0</v>
      </c>
      <c r="W1081" s="13">
        <v>11300</v>
      </c>
      <c r="X1081" s="13">
        <v>181800</v>
      </c>
      <c r="Y1081" s="13">
        <v>600800</v>
      </c>
    </row>
    <row r="1082" spans="2:25" x14ac:dyDescent="0.25">
      <c r="B1082" s="2">
        <v>1077</v>
      </c>
      <c r="C1082" s="2">
        <v>2012</v>
      </c>
      <c r="D1082" s="1">
        <v>41036</v>
      </c>
      <c r="E1082" t="s">
        <v>1424</v>
      </c>
      <c r="F1082" t="s">
        <v>1325</v>
      </c>
      <c r="G1082" s="13">
        <v>11801600</v>
      </c>
      <c r="H1082" s="13">
        <v>0</v>
      </c>
      <c r="I1082" s="13">
        <v>0</v>
      </c>
      <c r="J1082" s="13">
        <v>0</v>
      </c>
      <c r="K1082" s="13">
        <v>0</v>
      </c>
      <c r="L1082" s="13">
        <v>0</v>
      </c>
      <c r="M1082" s="13">
        <v>0</v>
      </c>
      <c r="N1082" s="13">
        <v>2000</v>
      </c>
      <c r="O1082" s="13">
        <v>100</v>
      </c>
      <c r="P1082" s="13">
        <v>0</v>
      </c>
      <c r="Q1082" s="13">
        <v>0</v>
      </c>
      <c r="R1082" s="13">
        <v>285900</v>
      </c>
      <c r="S1082" s="13">
        <v>288000</v>
      </c>
      <c r="T1082" s="13">
        <v>2000</v>
      </c>
      <c r="U1082" s="13">
        <v>100</v>
      </c>
      <c r="V1082" s="13">
        <v>0</v>
      </c>
      <c r="W1082" s="13">
        <v>0</v>
      </c>
      <c r="X1082" s="13">
        <v>285900</v>
      </c>
      <c r="Y1082" s="13">
        <v>288000</v>
      </c>
    </row>
    <row r="1083" spans="2:25" x14ac:dyDescent="0.25">
      <c r="B1083" s="2">
        <v>1078</v>
      </c>
      <c r="C1083" s="2">
        <v>2012</v>
      </c>
      <c r="D1083" s="1">
        <v>41038</v>
      </c>
      <c r="E1083" t="s">
        <v>2134</v>
      </c>
      <c r="F1083" t="s">
        <v>1325</v>
      </c>
      <c r="G1083" s="13">
        <v>26618200</v>
      </c>
      <c r="H1083" s="13">
        <v>0</v>
      </c>
      <c r="I1083" s="13">
        <v>0</v>
      </c>
      <c r="J1083" s="13">
        <v>0</v>
      </c>
      <c r="K1083" s="13">
        <v>0</v>
      </c>
      <c r="L1083" s="13">
        <v>0</v>
      </c>
      <c r="M1083" s="13">
        <v>0</v>
      </c>
      <c r="N1083" s="13">
        <v>37400</v>
      </c>
      <c r="O1083" s="13">
        <v>56400</v>
      </c>
      <c r="P1083" s="13">
        <v>0</v>
      </c>
      <c r="Q1083" s="13">
        <v>600</v>
      </c>
      <c r="R1083" s="13">
        <v>120200</v>
      </c>
      <c r="S1083" s="13">
        <v>214600</v>
      </c>
      <c r="T1083" s="13">
        <v>37400</v>
      </c>
      <c r="U1083" s="13">
        <v>56400</v>
      </c>
      <c r="V1083" s="13">
        <v>0</v>
      </c>
      <c r="W1083" s="13">
        <v>600</v>
      </c>
      <c r="X1083" s="13">
        <v>120200</v>
      </c>
      <c r="Y1083" s="13">
        <v>214600</v>
      </c>
    </row>
    <row r="1084" spans="2:25" x14ac:dyDescent="0.25">
      <c r="B1084" s="2">
        <v>1079</v>
      </c>
      <c r="C1084" s="2">
        <v>2012</v>
      </c>
      <c r="D1084" s="1">
        <v>41040</v>
      </c>
      <c r="E1084" t="s">
        <v>2135</v>
      </c>
      <c r="F1084" t="s">
        <v>1325</v>
      </c>
      <c r="G1084" s="13">
        <v>200340400</v>
      </c>
      <c r="H1084" s="13">
        <v>4300</v>
      </c>
      <c r="I1084" s="13">
        <v>243700</v>
      </c>
      <c r="J1084" s="13">
        <v>0</v>
      </c>
      <c r="K1084" s="13">
        <v>0</v>
      </c>
      <c r="L1084" s="13">
        <v>23300</v>
      </c>
      <c r="M1084" s="13">
        <v>271300</v>
      </c>
      <c r="N1084" s="13">
        <v>47600</v>
      </c>
      <c r="O1084" s="13">
        <v>480300</v>
      </c>
      <c r="P1084" s="13">
        <v>0</v>
      </c>
      <c r="Q1084" s="13">
        <v>0</v>
      </c>
      <c r="R1084" s="13">
        <v>131000</v>
      </c>
      <c r="S1084" s="13">
        <v>658900</v>
      </c>
      <c r="T1084" s="13">
        <v>51900</v>
      </c>
      <c r="U1084" s="13">
        <v>724000</v>
      </c>
      <c r="V1084" s="13">
        <v>0</v>
      </c>
      <c r="W1084" s="13">
        <v>0</v>
      </c>
      <c r="X1084" s="13">
        <v>154300</v>
      </c>
      <c r="Y1084" s="13">
        <v>930200</v>
      </c>
    </row>
    <row r="1085" spans="2:25" x14ac:dyDescent="0.25">
      <c r="B1085" s="2">
        <v>1080</v>
      </c>
      <c r="C1085" s="2">
        <v>2012</v>
      </c>
      <c r="D1085" s="1">
        <v>41042</v>
      </c>
      <c r="E1085" t="s">
        <v>2136</v>
      </c>
      <c r="F1085" t="s">
        <v>1325</v>
      </c>
      <c r="G1085" s="13">
        <v>99299500</v>
      </c>
      <c r="H1085" s="13">
        <v>16400</v>
      </c>
      <c r="I1085" s="13">
        <v>3166700</v>
      </c>
      <c r="J1085" s="13">
        <v>0</v>
      </c>
      <c r="K1085" s="13">
        <v>0</v>
      </c>
      <c r="L1085" s="13">
        <v>38800</v>
      </c>
      <c r="M1085" s="13">
        <v>3221900</v>
      </c>
      <c r="N1085" s="13">
        <v>47200</v>
      </c>
      <c r="O1085" s="13">
        <v>182700</v>
      </c>
      <c r="P1085" s="13">
        <v>0</v>
      </c>
      <c r="Q1085" s="13">
        <v>1100</v>
      </c>
      <c r="R1085" s="13">
        <v>73600</v>
      </c>
      <c r="S1085" s="13">
        <v>304600</v>
      </c>
      <c r="T1085" s="13">
        <v>63600</v>
      </c>
      <c r="U1085" s="13">
        <v>3349400</v>
      </c>
      <c r="V1085" s="13">
        <v>0</v>
      </c>
      <c r="W1085" s="13">
        <v>1100</v>
      </c>
      <c r="X1085" s="13">
        <v>112400</v>
      </c>
      <c r="Y1085" s="13">
        <v>3526500</v>
      </c>
    </row>
    <row r="1086" spans="2:25" x14ac:dyDescent="0.25">
      <c r="B1086" s="2">
        <v>1081</v>
      </c>
      <c r="C1086" s="2">
        <v>2012</v>
      </c>
      <c r="D1086" s="1">
        <v>41044</v>
      </c>
      <c r="E1086" t="s">
        <v>2137</v>
      </c>
      <c r="F1086" t="s">
        <v>1325</v>
      </c>
      <c r="G1086" s="13">
        <v>38890500</v>
      </c>
      <c r="H1086" s="13">
        <v>0</v>
      </c>
      <c r="I1086" s="13">
        <v>0</v>
      </c>
      <c r="J1086" s="13">
        <v>0</v>
      </c>
      <c r="K1086" s="13">
        <v>0</v>
      </c>
      <c r="L1086" s="13">
        <v>0</v>
      </c>
      <c r="M1086" s="13">
        <v>0</v>
      </c>
      <c r="N1086" s="13">
        <v>6200</v>
      </c>
      <c r="O1086" s="13">
        <v>0</v>
      </c>
      <c r="P1086" s="13">
        <v>0</v>
      </c>
      <c r="Q1086" s="13">
        <v>6900</v>
      </c>
      <c r="R1086" s="13">
        <v>42300</v>
      </c>
      <c r="S1086" s="13">
        <v>55400</v>
      </c>
      <c r="T1086" s="13">
        <v>6200</v>
      </c>
      <c r="U1086" s="13">
        <v>0</v>
      </c>
      <c r="V1086" s="13">
        <v>0</v>
      </c>
      <c r="W1086" s="13">
        <v>6900</v>
      </c>
      <c r="X1086" s="13">
        <v>42300</v>
      </c>
      <c r="Y1086" s="13">
        <v>55400</v>
      </c>
    </row>
    <row r="1087" spans="2:25" x14ac:dyDescent="0.25">
      <c r="B1087" s="2">
        <v>1082</v>
      </c>
      <c r="C1087" s="2">
        <v>2012</v>
      </c>
      <c r="D1087" s="1">
        <v>41046</v>
      </c>
      <c r="E1087" t="s">
        <v>2138</v>
      </c>
      <c r="F1087" t="s">
        <v>1325</v>
      </c>
      <c r="G1087" s="13">
        <v>40488600</v>
      </c>
      <c r="H1087" s="13">
        <v>0</v>
      </c>
      <c r="I1087" s="13">
        <v>0</v>
      </c>
      <c r="J1087" s="13">
        <v>0</v>
      </c>
      <c r="K1087" s="13">
        <v>0</v>
      </c>
      <c r="L1087" s="13">
        <v>0</v>
      </c>
      <c r="M1087" s="13">
        <v>0</v>
      </c>
      <c r="N1087" s="13">
        <v>17000</v>
      </c>
      <c r="O1087" s="13">
        <v>136800</v>
      </c>
      <c r="P1087" s="13">
        <v>0</v>
      </c>
      <c r="Q1087" s="13">
        <v>0</v>
      </c>
      <c r="R1087" s="13">
        <v>20200</v>
      </c>
      <c r="S1087" s="13">
        <v>174000</v>
      </c>
      <c r="T1087" s="13">
        <v>17000</v>
      </c>
      <c r="U1087" s="13">
        <v>136800</v>
      </c>
      <c r="V1087" s="13">
        <v>0</v>
      </c>
      <c r="W1087" s="13">
        <v>0</v>
      </c>
      <c r="X1087" s="13">
        <v>20200</v>
      </c>
      <c r="Y1087" s="13">
        <v>174000</v>
      </c>
    </row>
    <row r="1088" spans="2:25" x14ac:dyDescent="0.25">
      <c r="B1088" s="2">
        <v>1083</v>
      </c>
      <c r="C1088" s="2">
        <v>2012</v>
      </c>
      <c r="D1088" s="1">
        <v>41048</v>
      </c>
      <c r="E1088" t="s">
        <v>2139</v>
      </c>
      <c r="F1088" t="s">
        <v>1325</v>
      </c>
      <c r="G1088" s="13">
        <v>36335200</v>
      </c>
      <c r="H1088" s="13">
        <v>0</v>
      </c>
      <c r="I1088" s="13">
        <v>2900</v>
      </c>
      <c r="J1088" s="13">
        <v>0</v>
      </c>
      <c r="K1088" s="13">
        <v>0</v>
      </c>
      <c r="L1088" s="13">
        <v>100</v>
      </c>
      <c r="M1088" s="13">
        <v>3000</v>
      </c>
      <c r="N1088" s="13">
        <v>500</v>
      </c>
      <c r="O1088" s="13">
        <v>25700</v>
      </c>
      <c r="P1088" s="13">
        <v>0</v>
      </c>
      <c r="Q1088" s="13">
        <v>0</v>
      </c>
      <c r="R1088" s="13">
        <v>18400</v>
      </c>
      <c r="S1088" s="13">
        <v>44600</v>
      </c>
      <c r="T1088" s="13">
        <v>500</v>
      </c>
      <c r="U1088" s="13">
        <v>28600</v>
      </c>
      <c r="V1088" s="13">
        <v>0</v>
      </c>
      <c r="W1088" s="13">
        <v>0</v>
      </c>
      <c r="X1088" s="13">
        <v>18500</v>
      </c>
      <c r="Y1088" s="13">
        <v>47600</v>
      </c>
    </row>
    <row r="1089" spans="2:25" x14ac:dyDescent="0.25">
      <c r="B1089" s="2">
        <v>1084</v>
      </c>
      <c r="C1089" s="2">
        <v>2012</v>
      </c>
      <c r="D1089" s="1">
        <v>41111</v>
      </c>
      <c r="E1089" t="s">
        <v>2140</v>
      </c>
      <c r="F1089" t="s">
        <v>1343</v>
      </c>
      <c r="G1089" s="13">
        <v>55629800</v>
      </c>
      <c r="H1089" s="13">
        <v>33100</v>
      </c>
      <c r="I1089" s="13">
        <v>1015400</v>
      </c>
      <c r="J1089" s="13">
        <v>0</v>
      </c>
      <c r="K1089" s="13">
        <v>0</v>
      </c>
      <c r="L1089" s="13">
        <v>160300</v>
      </c>
      <c r="M1089" s="13">
        <v>1208800</v>
      </c>
      <c r="N1089" s="13">
        <v>694100</v>
      </c>
      <c r="O1089" s="13">
        <v>4567300</v>
      </c>
      <c r="P1089" s="13">
        <v>0</v>
      </c>
      <c r="Q1089" s="13">
        <v>0</v>
      </c>
      <c r="R1089" s="13">
        <v>254400</v>
      </c>
      <c r="S1089" s="13">
        <v>5515800</v>
      </c>
      <c r="T1089" s="13">
        <v>727200</v>
      </c>
      <c r="U1089" s="13">
        <v>5582700</v>
      </c>
      <c r="V1089" s="13">
        <v>0</v>
      </c>
      <c r="W1089" s="13">
        <v>0</v>
      </c>
      <c r="X1089" s="13">
        <v>414700</v>
      </c>
      <c r="Y1089" s="13">
        <v>6724600</v>
      </c>
    </row>
    <row r="1090" spans="2:25" x14ac:dyDescent="0.25">
      <c r="B1090" s="2">
        <v>1085</v>
      </c>
      <c r="C1090" s="2">
        <v>2012</v>
      </c>
      <c r="D1090" s="1">
        <v>41141</v>
      </c>
      <c r="E1090" t="s">
        <v>1976</v>
      </c>
      <c r="F1090" t="s">
        <v>1343</v>
      </c>
      <c r="G1090" s="13">
        <v>17592100</v>
      </c>
      <c r="H1090" s="13">
        <v>2700</v>
      </c>
      <c r="I1090" s="13">
        <v>17000</v>
      </c>
      <c r="J1090" s="13">
        <v>0</v>
      </c>
      <c r="K1090" s="13">
        <v>0</v>
      </c>
      <c r="L1090" s="13">
        <v>900</v>
      </c>
      <c r="M1090" s="13">
        <v>20600</v>
      </c>
      <c r="N1090" s="13">
        <v>90000</v>
      </c>
      <c r="O1090" s="13">
        <v>408700</v>
      </c>
      <c r="P1090" s="13">
        <v>0</v>
      </c>
      <c r="Q1090" s="13">
        <v>0</v>
      </c>
      <c r="R1090" s="13">
        <v>4100</v>
      </c>
      <c r="S1090" s="13">
        <v>502800</v>
      </c>
      <c r="T1090" s="13">
        <v>92700</v>
      </c>
      <c r="U1090" s="13">
        <v>425700</v>
      </c>
      <c r="V1090" s="13">
        <v>0</v>
      </c>
      <c r="W1090" s="13">
        <v>0</v>
      </c>
      <c r="X1090" s="13">
        <v>5000</v>
      </c>
      <c r="Y1090" s="13">
        <v>523400</v>
      </c>
    </row>
    <row r="1091" spans="2:25" x14ac:dyDescent="0.25">
      <c r="B1091" s="2">
        <v>1086</v>
      </c>
      <c r="C1091" s="2">
        <v>2012</v>
      </c>
      <c r="D1091" s="1">
        <v>41151</v>
      </c>
      <c r="E1091" t="s">
        <v>2141</v>
      </c>
      <c r="F1091" t="s">
        <v>1343</v>
      </c>
      <c r="G1091" s="13">
        <v>2295100</v>
      </c>
      <c r="H1091" s="13">
        <v>0</v>
      </c>
      <c r="I1091" s="13">
        <v>0</v>
      </c>
      <c r="J1091" s="13">
        <v>0</v>
      </c>
      <c r="K1091" s="13">
        <v>0</v>
      </c>
      <c r="L1091" s="13">
        <v>0</v>
      </c>
      <c r="M1091" s="13">
        <v>0</v>
      </c>
      <c r="N1091" s="13">
        <v>24600</v>
      </c>
      <c r="O1091" s="13">
        <v>0</v>
      </c>
      <c r="P1091" s="13">
        <v>0</v>
      </c>
      <c r="Q1091" s="13">
        <v>2100</v>
      </c>
      <c r="R1091" s="13">
        <v>800</v>
      </c>
      <c r="S1091" s="13">
        <v>27500</v>
      </c>
      <c r="T1091" s="13">
        <v>24600</v>
      </c>
      <c r="U1091" s="13">
        <v>0</v>
      </c>
      <c r="V1091" s="13">
        <v>0</v>
      </c>
      <c r="W1091" s="13">
        <v>2100</v>
      </c>
      <c r="X1091" s="13">
        <v>800</v>
      </c>
      <c r="Y1091" s="13">
        <v>27500</v>
      </c>
    </row>
    <row r="1092" spans="2:25" x14ac:dyDescent="0.25">
      <c r="B1092" s="2">
        <v>1087</v>
      </c>
      <c r="C1092" s="2">
        <v>2012</v>
      </c>
      <c r="D1092" s="1">
        <v>41161</v>
      </c>
      <c r="E1092" t="s">
        <v>2142</v>
      </c>
      <c r="F1092" t="s">
        <v>1343</v>
      </c>
      <c r="G1092" s="13">
        <v>14389500</v>
      </c>
      <c r="H1092" s="13">
        <v>0</v>
      </c>
      <c r="I1092" s="13">
        <v>0</v>
      </c>
      <c r="J1092" s="13">
        <v>0</v>
      </c>
      <c r="K1092" s="13">
        <v>0</v>
      </c>
      <c r="L1092" s="13">
        <v>0</v>
      </c>
      <c r="M1092" s="13">
        <v>0</v>
      </c>
      <c r="N1092" s="13">
        <v>270500</v>
      </c>
      <c r="O1092" s="13">
        <v>51800</v>
      </c>
      <c r="P1092" s="13">
        <v>0</v>
      </c>
      <c r="Q1092" s="13">
        <v>131000</v>
      </c>
      <c r="R1092" s="13">
        <v>2600</v>
      </c>
      <c r="S1092" s="13">
        <v>455900</v>
      </c>
      <c r="T1092" s="13">
        <v>270500</v>
      </c>
      <c r="U1092" s="13">
        <v>51800</v>
      </c>
      <c r="V1092" s="13">
        <v>0</v>
      </c>
      <c r="W1092" s="13">
        <v>131000</v>
      </c>
      <c r="X1092" s="13">
        <v>2600</v>
      </c>
      <c r="Y1092" s="13">
        <v>455900</v>
      </c>
    </row>
    <row r="1093" spans="2:25" x14ac:dyDescent="0.25">
      <c r="B1093" s="2">
        <v>1088</v>
      </c>
      <c r="C1093" s="2">
        <v>2012</v>
      </c>
      <c r="D1093" s="1">
        <v>41165</v>
      </c>
      <c r="E1093" t="s">
        <v>2132</v>
      </c>
      <c r="F1093" t="s">
        <v>1343</v>
      </c>
      <c r="G1093" s="13">
        <v>20244800</v>
      </c>
      <c r="H1093" s="13">
        <v>0</v>
      </c>
      <c r="I1093" s="13">
        <v>0</v>
      </c>
      <c r="J1093" s="13">
        <v>0</v>
      </c>
      <c r="K1093" s="13">
        <v>0</v>
      </c>
      <c r="L1093" s="13">
        <v>0</v>
      </c>
      <c r="M1093" s="13">
        <v>0</v>
      </c>
      <c r="N1093" s="13">
        <v>484000</v>
      </c>
      <c r="O1093" s="13">
        <v>444700</v>
      </c>
      <c r="P1093" s="13">
        <v>0</v>
      </c>
      <c r="Q1093" s="13">
        <v>0</v>
      </c>
      <c r="R1093" s="13">
        <v>60900</v>
      </c>
      <c r="S1093" s="13">
        <v>989600</v>
      </c>
      <c r="T1093" s="13">
        <v>484000</v>
      </c>
      <c r="U1093" s="13">
        <v>444700</v>
      </c>
      <c r="V1093" s="13">
        <v>0</v>
      </c>
      <c r="W1093" s="13">
        <v>0</v>
      </c>
      <c r="X1093" s="13">
        <v>60900</v>
      </c>
      <c r="Y1093" s="13">
        <v>989600</v>
      </c>
    </row>
    <row r="1094" spans="2:25" x14ac:dyDescent="0.25">
      <c r="B1094" s="2">
        <v>1089</v>
      </c>
      <c r="C1094" s="2">
        <v>2012</v>
      </c>
      <c r="D1094" s="1">
        <v>41185</v>
      </c>
      <c r="E1094" t="s">
        <v>2143</v>
      </c>
      <c r="F1094" t="s">
        <v>1343</v>
      </c>
      <c r="G1094" s="13">
        <v>56844000</v>
      </c>
      <c r="H1094" s="13">
        <v>107100</v>
      </c>
      <c r="I1094" s="13">
        <v>15700</v>
      </c>
      <c r="J1094" s="13">
        <v>0</v>
      </c>
      <c r="K1094" s="13">
        <v>0</v>
      </c>
      <c r="L1094" s="13">
        <v>5400</v>
      </c>
      <c r="M1094" s="13">
        <v>128200</v>
      </c>
      <c r="N1094" s="13">
        <v>409500</v>
      </c>
      <c r="O1094" s="13">
        <v>76200</v>
      </c>
      <c r="P1094" s="13">
        <v>0</v>
      </c>
      <c r="Q1094" s="13">
        <v>0</v>
      </c>
      <c r="R1094" s="13">
        <v>110900</v>
      </c>
      <c r="S1094" s="13">
        <v>596600</v>
      </c>
      <c r="T1094" s="13">
        <v>516600</v>
      </c>
      <c r="U1094" s="13">
        <v>91900</v>
      </c>
      <c r="V1094" s="13">
        <v>0</v>
      </c>
      <c r="W1094" s="13">
        <v>0</v>
      </c>
      <c r="X1094" s="13">
        <v>116300</v>
      </c>
      <c r="Y1094" s="13">
        <v>724800</v>
      </c>
    </row>
    <row r="1095" spans="2:25" x14ac:dyDescent="0.25">
      <c r="B1095" s="2">
        <v>1090</v>
      </c>
      <c r="C1095" s="2">
        <v>2012</v>
      </c>
      <c r="D1095" s="1">
        <v>41191</v>
      </c>
      <c r="E1095" t="s">
        <v>2139</v>
      </c>
      <c r="F1095" t="s">
        <v>1343</v>
      </c>
      <c r="G1095" s="13">
        <v>22634700</v>
      </c>
      <c r="H1095" s="13">
        <v>600</v>
      </c>
      <c r="I1095" s="13">
        <v>400</v>
      </c>
      <c r="J1095" s="13">
        <v>0</v>
      </c>
      <c r="K1095" s="13">
        <v>0</v>
      </c>
      <c r="L1095" s="13">
        <v>100</v>
      </c>
      <c r="M1095" s="13">
        <v>1100</v>
      </c>
      <c r="N1095" s="13">
        <v>198700</v>
      </c>
      <c r="O1095" s="13">
        <v>233000</v>
      </c>
      <c r="P1095" s="13">
        <v>0</v>
      </c>
      <c r="Q1095" s="13">
        <v>0</v>
      </c>
      <c r="R1095" s="13">
        <v>77700</v>
      </c>
      <c r="S1095" s="13">
        <v>509400</v>
      </c>
      <c r="T1095" s="13">
        <v>199300</v>
      </c>
      <c r="U1095" s="13">
        <v>233400</v>
      </c>
      <c r="V1095" s="13">
        <v>0</v>
      </c>
      <c r="W1095" s="13">
        <v>0</v>
      </c>
      <c r="X1095" s="13">
        <v>77800</v>
      </c>
      <c r="Y1095" s="13">
        <v>510500</v>
      </c>
    </row>
    <row r="1096" spans="2:25" x14ac:dyDescent="0.25">
      <c r="B1096" s="2">
        <v>1091</v>
      </c>
      <c r="C1096" s="2">
        <v>2012</v>
      </c>
      <c r="D1096" s="1">
        <v>41192</v>
      </c>
      <c r="E1096" t="s">
        <v>2144</v>
      </c>
      <c r="F1096" t="s">
        <v>1343</v>
      </c>
      <c r="G1096" s="13">
        <v>5109900</v>
      </c>
      <c r="H1096" s="13">
        <v>0</v>
      </c>
      <c r="I1096" s="13">
        <v>0</v>
      </c>
      <c r="J1096" s="13">
        <v>0</v>
      </c>
      <c r="K1096" s="13">
        <v>0</v>
      </c>
      <c r="L1096" s="13">
        <v>0</v>
      </c>
      <c r="M1096" s="13">
        <v>0</v>
      </c>
      <c r="N1096" s="13">
        <v>6600</v>
      </c>
      <c r="O1096" s="13">
        <v>0</v>
      </c>
      <c r="P1096" s="13">
        <v>0</v>
      </c>
      <c r="Q1096" s="13">
        <v>0</v>
      </c>
      <c r="R1096" s="13">
        <v>0</v>
      </c>
      <c r="S1096" s="13">
        <v>6600</v>
      </c>
      <c r="T1096" s="13">
        <v>6600</v>
      </c>
      <c r="U1096" s="13">
        <v>0</v>
      </c>
      <c r="V1096" s="13">
        <v>0</v>
      </c>
      <c r="W1096" s="13">
        <v>0</v>
      </c>
      <c r="X1096" s="13">
        <v>0</v>
      </c>
      <c r="Y1096" s="13">
        <v>6600</v>
      </c>
    </row>
    <row r="1097" spans="2:25" x14ac:dyDescent="0.25">
      <c r="B1097" s="2">
        <v>1092</v>
      </c>
      <c r="C1097" s="2">
        <v>2012</v>
      </c>
      <c r="D1097" s="1">
        <v>41281</v>
      </c>
      <c r="E1097" t="s">
        <v>2135</v>
      </c>
      <c r="F1097" t="s">
        <v>1344</v>
      </c>
      <c r="G1097" s="13">
        <v>470212300</v>
      </c>
      <c r="H1097" s="13">
        <v>1363700</v>
      </c>
      <c r="I1097" s="13">
        <v>13551800</v>
      </c>
      <c r="J1097" s="13">
        <v>48000</v>
      </c>
      <c r="K1097" s="13">
        <v>0</v>
      </c>
      <c r="L1097" s="13">
        <v>1409200</v>
      </c>
      <c r="M1097" s="13">
        <v>16372700</v>
      </c>
      <c r="N1097" s="13">
        <v>5978600</v>
      </c>
      <c r="O1097" s="13">
        <v>4380300</v>
      </c>
      <c r="P1097" s="13">
        <v>0</v>
      </c>
      <c r="Q1097" s="13">
        <v>0</v>
      </c>
      <c r="R1097" s="13">
        <v>1148400</v>
      </c>
      <c r="S1097" s="13">
        <v>11507300</v>
      </c>
      <c r="T1097" s="13">
        <v>7342300</v>
      </c>
      <c r="U1097" s="13">
        <v>17932100</v>
      </c>
      <c r="V1097" s="13">
        <v>48000</v>
      </c>
      <c r="W1097" s="13">
        <v>0</v>
      </c>
      <c r="X1097" s="13">
        <v>2557600</v>
      </c>
      <c r="Y1097" s="13">
        <v>27880000</v>
      </c>
    </row>
    <row r="1098" spans="2:25" x14ac:dyDescent="0.25">
      <c r="B1098" s="2">
        <v>1093</v>
      </c>
      <c r="C1098" s="2">
        <v>2012</v>
      </c>
      <c r="D1098" s="1">
        <v>41286</v>
      </c>
      <c r="E1098" t="s">
        <v>2136</v>
      </c>
      <c r="F1098" t="s">
        <v>1344</v>
      </c>
      <c r="G1098" s="13">
        <v>571222500</v>
      </c>
      <c r="H1098" s="13">
        <v>588700</v>
      </c>
      <c r="I1098" s="13">
        <v>3046800</v>
      </c>
      <c r="J1098" s="13">
        <v>0</v>
      </c>
      <c r="K1098" s="13">
        <v>0</v>
      </c>
      <c r="L1098" s="13">
        <v>277300</v>
      </c>
      <c r="M1098" s="13">
        <v>3912800</v>
      </c>
      <c r="N1098" s="13">
        <v>11623200</v>
      </c>
      <c r="O1098" s="13">
        <v>10044900</v>
      </c>
      <c r="P1098" s="13">
        <v>0</v>
      </c>
      <c r="Q1098" s="13">
        <v>0</v>
      </c>
      <c r="R1098" s="13">
        <v>4546400</v>
      </c>
      <c r="S1098" s="13">
        <v>26214500</v>
      </c>
      <c r="T1098" s="13">
        <v>12211900</v>
      </c>
      <c r="U1098" s="13">
        <v>13091700</v>
      </c>
      <c r="V1098" s="13">
        <v>0</v>
      </c>
      <c r="W1098" s="13">
        <v>0</v>
      </c>
      <c r="X1098" s="13">
        <v>4823700</v>
      </c>
      <c r="Y1098" s="13">
        <v>30127300</v>
      </c>
    </row>
    <row r="1099" spans="2:25" x14ac:dyDescent="0.25">
      <c r="B1099" s="2">
        <v>1094</v>
      </c>
      <c r="C1099" s="2">
        <v>2012</v>
      </c>
      <c r="D1099" s="1">
        <v>42002</v>
      </c>
      <c r="E1099" t="s">
        <v>2145</v>
      </c>
      <c r="F1099" t="s">
        <v>1325</v>
      </c>
      <c r="G1099" s="13">
        <v>158609200</v>
      </c>
      <c r="H1099" s="13">
        <v>400</v>
      </c>
      <c r="I1099" s="13">
        <v>3100</v>
      </c>
      <c r="J1099" s="13">
        <v>0</v>
      </c>
      <c r="K1099" s="13">
        <v>0</v>
      </c>
      <c r="L1099" s="13">
        <v>1500</v>
      </c>
      <c r="M1099" s="13">
        <v>5000</v>
      </c>
      <c r="N1099" s="13">
        <v>503800</v>
      </c>
      <c r="O1099" s="13">
        <v>654700</v>
      </c>
      <c r="P1099" s="13">
        <v>0</v>
      </c>
      <c r="Q1099" s="13">
        <v>0</v>
      </c>
      <c r="R1099" s="13">
        <v>541100</v>
      </c>
      <c r="S1099" s="13">
        <v>1699600</v>
      </c>
      <c r="T1099" s="13">
        <v>504200</v>
      </c>
      <c r="U1099" s="13">
        <v>657800</v>
      </c>
      <c r="V1099" s="13">
        <v>0</v>
      </c>
      <c r="W1099" s="13">
        <v>0</v>
      </c>
      <c r="X1099" s="13">
        <v>542600</v>
      </c>
      <c r="Y1099" s="13">
        <v>1704600</v>
      </c>
    </row>
    <row r="1100" spans="2:25" x14ac:dyDescent="0.25">
      <c r="B1100" s="2">
        <v>1095</v>
      </c>
      <c r="C1100" s="2">
        <v>2012</v>
      </c>
      <c r="D1100" s="1">
        <v>42006</v>
      </c>
      <c r="E1100" t="s">
        <v>1821</v>
      </c>
      <c r="F1100" t="s">
        <v>1325</v>
      </c>
      <c r="G1100" s="13">
        <v>42726400</v>
      </c>
      <c r="H1100" s="13">
        <v>0</v>
      </c>
      <c r="I1100" s="13">
        <v>0</v>
      </c>
      <c r="J1100" s="13">
        <v>0</v>
      </c>
      <c r="K1100" s="13">
        <v>0</v>
      </c>
      <c r="L1100" s="13">
        <v>0</v>
      </c>
      <c r="M1100" s="13">
        <v>0</v>
      </c>
      <c r="N1100" s="13">
        <v>11900</v>
      </c>
      <c r="O1100" s="13">
        <v>33100</v>
      </c>
      <c r="P1100" s="13">
        <v>0</v>
      </c>
      <c r="Q1100" s="13">
        <v>0</v>
      </c>
      <c r="R1100" s="13">
        <v>35000</v>
      </c>
      <c r="S1100" s="13">
        <v>80000</v>
      </c>
      <c r="T1100" s="13">
        <v>11900</v>
      </c>
      <c r="U1100" s="13">
        <v>33100</v>
      </c>
      <c r="V1100" s="13">
        <v>0</v>
      </c>
      <c r="W1100" s="13">
        <v>0</v>
      </c>
      <c r="X1100" s="13">
        <v>35000</v>
      </c>
      <c r="Y1100" s="13">
        <v>80000</v>
      </c>
    </row>
    <row r="1101" spans="2:25" x14ac:dyDescent="0.25">
      <c r="B1101" s="2">
        <v>1096</v>
      </c>
      <c r="C1101" s="2">
        <v>2012</v>
      </c>
      <c r="D1101" s="1">
        <v>42008</v>
      </c>
      <c r="E1101" t="s">
        <v>2146</v>
      </c>
      <c r="F1101" t="s">
        <v>1325</v>
      </c>
      <c r="G1101" s="13">
        <v>232702100</v>
      </c>
      <c r="H1101" s="13">
        <v>0</v>
      </c>
      <c r="I1101" s="13">
        <v>0</v>
      </c>
      <c r="J1101" s="13">
        <v>0</v>
      </c>
      <c r="K1101" s="13">
        <v>0</v>
      </c>
      <c r="L1101" s="13">
        <v>0</v>
      </c>
      <c r="M1101" s="13">
        <v>0</v>
      </c>
      <c r="N1101" s="13">
        <v>96200</v>
      </c>
      <c r="O1101" s="13">
        <v>506500</v>
      </c>
      <c r="P1101" s="13">
        <v>0</v>
      </c>
      <c r="Q1101" s="13">
        <v>31900</v>
      </c>
      <c r="R1101" s="13">
        <v>789900</v>
      </c>
      <c r="S1101" s="13">
        <v>1424500</v>
      </c>
      <c r="T1101" s="13">
        <v>96200</v>
      </c>
      <c r="U1101" s="13">
        <v>506500</v>
      </c>
      <c r="V1101" s="13">
        <v>0</v>
      </c>
      <c r="W1101" s="13">
        <v>31900</v>
      </c>
      <c r="X1101" s="13">
        <v>789900</v>
      </c>
      <c r="Y1101" s="13">
        <v>1424500</v>
      </c>
    </row>
    <row r="1102" spans="2:25" x14ac:dyDescent="0.25">
      <c r="B1102" s="2">
        <v>1097</v>
      </c>
      <c r="C1102" s="2">
        <v>2012</v>
      </c>
      <c r="D1102" s="1">
        <v>42010</v>
      </c>
      <c r="E1102" t="s">
        <v>2147</v>
      </c>
      <c r="F1102" t="s">
        <v>1325</v>
      </c>
      <c r="G1102" s="13">
        <v>72531800</v>
      </c>
      <c r="H1102" s="13">
        <v>0</v>
      </c>
      <c r="I1102" s="13">
        <v>0</v>
      </c>
      <c r="J1102" s="13">
        <v>0</v>
      </c>
      <c r="K1102" s="13">
        <v>0</v>
      </c>
      <c r="L1102" s="13">
        <v>0</v>
      </c>
      <c r="M1102" s="13">
        <v>0</v>
      </c>
      <c r="N1102" s="13">
        <v>25100</v>
      </c>
      <c r="O1102" s="13">
        <v>170300</v>
      </c>
      <c r="P1102" s="13">
        <v>0</v>
      </c>
      <c r="Q1102" s="13">
        <v>0</v>
      </c>
      <c r="R1102" s="13">
        <v>90500</v>
      </c>
      <c r="S1102" s="13">
        <v>285900</v>
      </c>
      <c r="T1102" s="13">
        <v>25100</v>
      </c>
      <c r="U1102" s="13">
        <v>170300</v>
      </c>
      <c r="V1102" s="13">
        <v>0</v>
      </c>
      <c r="W1102" s="13">
        <v>0</v>
      </c>
      <c r="X1102" s="13">
        <v>90500</v>
      </c>
      <c r="Y1102" s="13">
        <v>285900</v>
      </c>
    </row>
    <row r="1103" spans="2:25" x14ac:dyDescent="0.25">
      <c r="B1103" s="2">
        <v>1098</v>
      </c>
      <c r="C1103" s="2">
        <v>2012</v>
      </c>
      <c r="D1103" s="1">
        <v>42012</v>
      </c>
      <c r="E1103" t="s">
        <v>2148</v>
      </c>
      <c r="F1103" t="s">
        <v>1325</v>
      </c>
      <c r="G1103" s="13">
        <v>196902200</v>
      </c>
      <c r="H1103" s="13">
        <v>8100</v>
      </c>
      <c r="I1103" s="13">
        <v>488900</v>
      </c>
      <c r="J1103" s="13">
        <v>0</v>
      </c>
      <c r="K1103" s="13">
        <v>0</v>
      </c>
      <c r="L1103" s="13">
        <v>6200</v>
      </c>
      <c r="M1103" s="13">
        <v>503200</v>
      </c>
      <c r="N1103" s="13">
        <v>48300</v>
      </c>
      <c r="O1103" s="13">
        <v>447800</v>
      </c>
      <c r="P1103" s="13">
        <v>0</v>
      </c>
      <c r="Q1103" s="13">
        <v>0</v>
      </c>
      <c r="R1103" s="13">
        <v>482800</v>
      </c>
      <c r="S1103" s="13">
        <v>978900</v>
      </c>
      <c r="T1103" s="13">
        <v>56400</v>
      </c>
      <c r="U1103" s="13">
        <v>936700</v>
      </c>
      <c r="V1103" s="13">
        <v>0</v>
      </c>
      <c r="W1103" s="13">
        <v>0</v>
      </c>
      <c r="X1103" s="13">
        <v>489000</v>
      </c>
      <c r="Y1103" s="13">
        <v>1482100</v>
      </c>
    </row>
    <row r="1104" spans="2:25" x14ac:dyDescent="0.25">
      <c r="B1104" s="2">
        <v>1099</v>
      </c>
      <c r="C1104" s="2">
        <v>2012</v>
      </c>
      <c r="D1104" s="1">
        <v>42014</v>
      </c>
      <c r="E1104" t="s">
        <v>2149</v>
      </c>
      <c r="F1104" t="s">
        <v>1325</v>
      </c>
      <c r="G1104" s="13">
        <v>100905800</v>
      </c>
      <c r="H1104" s="13">
        <v>0</v>
      </c>
      <c r="I1104" s="13">
        <v>0</v>
      </c>
      <c r="J1104" s="13">
        <v>0</v>
      </c>
      <c r="K1104" s="13">
        <v>0</v>
      </c>
      <c r="L1104" s="13">
        <v>0</v>
      </c>
      <c r="M1104" s="13">
        <v>0</v>
      </c>
      <c r="N1104" s="13">
        <v>14200</v>
      </c>
      <c r="O1104" s="13">
        <v>28000</v>
      </c>
      <c r="P1104" s="13">
        <v>0</v>
      </c>
      <c r="Q1104" s="13">
        <v>-10600</v>
      </c>
      <c r="R1104" s="13">
        <v>834500</v>
      </c>
      <c r="S1104" s="13">
        <v>866100</v>
      </c>
      <c r="T1104" s="13">
        <v>14200</v>
      </c>
      <c r="U1104" s="13">
        <v>28000</v>
      </c>
      <c r="V1104" s="13">
        <v>0</v>
      </c>
      <c r="W1104" s="13">
        <v>-10600</v>
      </c>
      <c r="X1104" s="13">
        <v>834500</v>
      </c>
      <c r="Y1104" s="13">
        <v>866100</v>
      </c>
    </row>
    <row r="1105" spans="2:25" x14ac:dyDescent="0.25">
      <c r="B1105" s="2">
        <v>1100</v>
      </c>
      <c r="C1105" s="2">
        <v>2012</v>
      </c>
      <c r="D1105" s="1">
        <v>42016</v>
      </c>
      <c r="E1105" t="s">
        <v>2150</v>
      </c>
      <c r="F1105" t="s">
        <v>1325</v>
      </c>
      <c r="G1105" s="13">
        <v>66546000</v>
      </c>
      <c r="H1105" s="13">
        <v>5400</v>
      </c>
      <c r="I1105" s="13">
        <v>64300</v>
      </c>
      <c r="J1105" s="13">
        <v>0</v>
      </c>
      <c r="K1105" s="13">
        <v>0</v>
      </c>
      <c r="L1105" s="13">
        <v>2600</v>
      </c>
      <c r="M1105" s="13">
        <v>72300</v>
      </c>
      <c r="N1105" s="13">
        <v>182100</v>
      </c>
      <c r="O1105" s="13">
        <v>160800</v>
      </c>
      <c r="P1105" s="13">
        <v>0</v>
      </c>
      <c r="Q1105" s="13">
        <v>0</v>
      </c>
      <c r="R1105" s="13">
        <v>181700</v>
      </c>
      <c r="S1105" s="13">
        <v>524600</v>
      </c>
      <c r="T1105" s="13">
        <v>187500</v>
      </c>
      <c r="U1105" s="13">
        <v>225100</v>
      </c>
      <c r="V1105" s="13">
        <v>0</v>
      </c>
      <c r="W1105" s="13">
        <v>0</v>
      </c>
      <c r="X1105" s="13">
        <v>184300</v>
      </c>
      <c r="Y1105" s="13">
        <v>596900</v>
      </c>
    </row>
    <row r="1106" spans="2:25" x14ac:dyDescent="0.25">
      <c r="B1106" s="2">
        <v>1101</v>
      </c>
      <c r="C1106" s="2">
        <v>2012</v>
      </c>
      <c r="D1106" s="1">
        <v>42018</v>
      </c>
      <c r="E1106" t="s">
        <v>2151</v>
      </c>
      <c r="F1106" t="s">
        <v>1325</v>
      </c>
      <c r="G1106" s="13">
        <v>41260400</v>
      </c>
      <c r="H1106" s="13">
        <v>5200</v>
      </c>
      <c r="I1106" s="13">
        <v>61800</v>
      </c>
      <c r="J1106" s="13">
        <v>0</v>
      </c>
      <c r="K1106" s="13">
        <v>0</v>
      </c>
      <c r="L1106" s="13">
        <v>300</v>
      </c>
      <c r="M1106" s="13">
        <v>67300</v>
      </c>
      <c r="N1106" s="13">
        <v>1800</v>
      </c>
      <c r="O1106" s="13">
        <v>35900</v>
      </c>
      <c r="P1106" s="13">
        <v>0</v>
      </c>
      <c r="Q1106" s="13">
        <v>-5500</v>
      </c>
      <c r="R1106" s="13">
        <v>325800</v>
      </c>
      <c r="S1106" s="13">
        <v>358000</v>
      </c>
      <c r="T1106" s="13">
        <v>7000</v>
      </c>
      <c r="U1106" s="13">
        <v>97700</v>
      </c>
      <c r="V1106" s="13">
        <v>0</v>
      </c>
      <c r="W1106" s="13">
        <v>-5500</v>
      </c>
      <c r="X1106" s="13">
        <v>326100</v>
      </c>
      <c r="Y1106" s="13">
        <v>425300</v>
      </c>
    </row>
    <row r="1107" spans="2:25" x14ac:dyDescent="0.25">
      <c r="B1107" s="2">
        <v>1102</v>
      </c>
      <c r="C1107" s="2">
        <v>2012</v>
      </c>
      <c r="D1107" s="1">
        <v>42019</v>
      </c>
      <c r="E1107" t="s">
        <v>2152</v>
      </c>
      <c r="F1107" t="s">
        <v>1325</v>
      </c>
      <c r="G1107" s="13">
        <v>225805900</v>
      </c>
      <c r="H1107" s="13">
        <v>3400</v>
      </c>
      <c r="I1107" s="13">
        <v>24600</v>
      </c>
      <c r="J1107" s="13">
        <v>0</v>
      </c>
      <c r="K1107" s="13">
        <v>0</v>
      </c>
      <c r="L1107" s="13">
        <v>700</v>
      </c>
      <c r="M1107" s="13">
        <v>28700</v>
      </c>
      <c r="N1107" s="13">
        <v>53800</v>
      </c>
      <c r="O1107" s="13">
        <v>880900</v>
      </c>
      <c r="P1107" s="13">
        <v>609600</v>
      </c>
      <c r="Q1107" s="13">
        <v>0</v>
      </c>
      <c r="R1107" s="13">
        <v>299500</v>
      </c>
      <c r="S1107" s="13">
        <v>1843800</v>
      </c>
      <c r="T1107" s="13">
        <v>57200</v>
      </c>
      <c r="U1107" s="13">
        <v>905500</v>
      </c>
      <c r="V1107" s="13">
        <v>609600</v>
      </c>
      <c r="W1107" s="13">
        <v>0</v>
      </c>
      <c r="X1107" s="13">
        <v>300200</v>
      </c>
      <c r="Y1107" s="13">
        <v>1872500</v>
      </c>
    </row>
    <row r="1108" spans="2:25" x14ac:dyDescent="0.25">
      <c r="B1108" s="2">
        <v>1103</v>
      </c>
      <c r="C1108" s="2">
        <v>2012</v>
      </c>
      <c r="D1108" s="1">
        <v>42020</v>
      </c>
      <c r="E1108" t="s">
        <v>2153</v>
      </c>
      <c r="F1108" t="s">
        <v>1325</v>
      </c>
      <c r="G1108" s="13">
        <v>46164300</v>
      </c>
      <c r="H1108" s="13">
        <v>0</v>
      </c>
      <c r="I1108" s="13">
        <v>0</v>
      </c>
      <c r="J1108" s="13">
        <v>0</v>
      </c>
      <c r="K1108" s="13">
        <v>0</v>
      </c>
      <c r="L1108" s="13">
        <v>0</v>
      </c>
      <c r="M1108" s="13">
        <v>0</v>
      </c>
      <c r="N1108" s="13">
        <v>102400</v>
      </c>
      <c r="O1108" s="13">
        <v>347100</v>
      </c>
      <c r="P1108" s="13">
        <v>0</v>
      </c>
      <c r="Q1108" s="13">
        <v>100</v>
      </c>
      <c r="R1108" s="13">
        <v>94000</v>
      </c>
      <c r="S1108" s="13">
        <v>543600</v>
      </c>
      <c r="T1108" s="13">
        <v>102400</v>
      </c>
      <c r="U1108" s="13">
        <v>347100</v>
      </c>
      <c r="V1108" s="13">
        <v>0</v>
      </c>
      <c r="W1108" s="13">
        <v>100</v>
      </c>
      <c r="X1108" s="13">
        <v>94000</v>
      </c>
      <c r="Y1108" s="13">
        <v>543600</v>
      </c>
    </row>
    <row r="1109" spans="2:25" x14ac:dyDescent="0.25">
      <c r="B1109" s="2">
        <v>1104</v>
      </c>
      <c r="C1109" s="2">
        <v>2012</v>
      </c>
      <c r="D1109" s="1">
        <v>42022</v>
      </c>
      <c r="E1109" t="s">
        <v>2154</v>
      </c>
      <c r="F1109" t="s">
        <v>1325</v>
      </c>
      <c r="G1109" s="13">
        <v>75444400</v>
      </c>
      <c r="H1109" s="13">
        <v>0</v>
      </c>
      <c r="I1109" s="13">
        <v>4700</v>
      </c>
      <c r="J1109" s="13">
        <v>0</v>
      </c>
      <c r="K1109" s="13">
        <v>0</v>
      </c>
      <c r="L1109" s="13">
        <v>9400</v>
      </c>
      <c r="M1109" s="13">
        <v>14100</v>
      </c>
      <c r="N1109" s="13">
        <v>41200</v>
      </c>
      <c r="O1109" s="13">
        <v>210700</v>
      </c>
      <c r="P1109" s="13">
        <v>0</v>
      </c>
      <c r="Q1109" s="13">
        <v>-5700</v>
      </c>
      <c r="R1109" s="13">
        <v>305300</v>
      </c>
      <c r="S1109" s="13">
        <v>551500</v>
      </c>
      <c r="T1109" s="13">
        <v>41200</v>
      </c>
      <c r="U1109" s="13">
        <v>215400</v>
      </c>
      <c r="V1109" s="13">
        <v>0</v>
      </c>
      <c r="W1109" s="13">
        <v>-5700</v>
      </c>
      <c r="X1109" s="13">
        <v>314700</v>
      </c>
      <c r="Y1109" s="13">
        <v>565600</v>
      </c>
    </row>
    <row r="1110" spans="2:25" x14ac:dyDescent="0.25">
      <c r="B1110" s="2">
        <v>1105</v>
      </c>
      <c r="C1110" s="2">
        <v>2012</v>
      </c>
      <c r="D1110" s="1">
        <v>42024</v>
      </c>
      <c r="E1110" t="s">
        <v>2155</v>
      </c>
      <c r="F1110" t="s">
        <v>1325</v>
      </c>
      <c r="G1110" s="13">
        <v>383021500</v>
      </c>
      <c r="H1110" s="13">
        <v>0</v>
      </c>
      <c r="I1110" s="13">
        <v>0</v>
      </c>
      <c r="J1110" s="13">
        <v>0</v>
      </c>
      <c r="K1110" s="13">
        <v>0</v>
      </c>
      <c r="L1110" s="13">
        <v>0</v>
      </c>
      <c r="M1110" s="13">
        <v>0</v>
      </c>
      <c r="N1110" s="13">
        <v>451600</v>
      </c>
      <c r="O1110" s="13">
        <v>853600</v>
      </c>
      <c r="P1110" s="13">
        <v>2000</v>
      </c>
      <c r="Q1110" s="13">
        <v>100</v>
      </c>
      <c r="R1110" s="13">
        <v>1113700</v>
      </c>
      <c r="S1110" s="13">
        <v>2421000</v>
      </c>
      <c r="T1110" s="13">
        <v>451600</v>
      </c>
      <c r="U1110" s="13">
        <v>853600</v>
      </c>
      <c r="V1110" s="13">
        <v>2000</v>
      </c>
      <c r="W1110" s="13">
        <v>100</v>
      </c>
      <c r="X1110" s="13">
        <v>1113700</v>
      </c>
      <c r="Y1110" s="13">
        <v>2421000</v>
      </c>
    </row>
    <row r="1111" spans="2:25" x14ac:dyDescent="0.25">
      <c r="B1111" s="2">
        <v>1106</v>
      </c>
      <c r="C1111" s="2">
        <v>2012</v>
      </c>
      <c r="D1111" s="1">
        <v>42026</v>
      </c>
      <c r="E1111" t="s">
        <v>2156</v>
      </c>
      <c r="F1111" t="s">
        <v>1325</v>
      </c>
      <c r="G1111" s="13">
        <v>53238100</v>
      </c>
      <c r="H1111" s="13">
        <v>6100</v>
      </c>
      <c r="I1111" s="13">
        <v>21600</v>
      </c>
      <c r="J1111" s="13">
        <v>0</v>
      </c>
      <c r="K1111" s="13">
        <v>0</v>
      </c>
      <c r="L1111" s="13">
        <v>8000</v>
      </c>
      <c r="M1111" s="13">
        <v>35700</v>
      </c>
      <c r="N1111" s="13">
        <v>3100</v>
      </c>
      <c r="O1111" s="13">
        <v>63600</v>
      </c>
      <c r="P1111" s="13">
        <v>0</v>
      </c>
      <c r="Q1111" s="13">
        <v>2700</v>
      </c>
      <c r="R1111" s="13">
        <v>19200</v>
      </c>
      <c r="S1111" s="13">
        <v>88600</v>
      </c>
      <c r="T1111" s="13">
        <v>9200</v>
      </c>
      <c r="U1111" s="13">
        <v>85200</v>
      </c>
      <c r="V1111" s="13">
        <v>0</v>
      </c>
      <c r="W1111" s="13">
        <v>2700</v>
      </c>
      <c r="X1111" s="13">
        <v>27200</v>
      </c>
      <c r="Y1111" s="13">
        <v>124300</v>
      </c>
    </row>
    <row r="1112" spans="2:25" x14ac:dyDescent="0.25">
      <c r="B1112" s="2">
        <v>1107</v>
      </c>
      <c r="C1112" s="2">
        <v>2012</v>
      </c>
      <c r="D1112" s="1">
        <v>42028</v>
      </c>
      <c r="E1112" t="s">
        <v>2157</v>
      </c>
      <c r="F1112" t="s">
        <v>1325</v>
      </c>
      <c r="G1112" s="13">
        <v>71828500</v>
      </c>
      <c r="H1112" s="13">
        <v>2400</v>
      </c>
      <c r="I1112" s="13">
        <v>61200</v>
      </c>
      <c r="J1112" s="13">
        <v>0</v>
      </c>
      <c r="K1112" s="13">
        <v>0</v>
      </c>
      <c r="L1112" s="13">
        <v>1200</v>
      </c>
      <c r="M1112" s="13">
        <v>64800</v>
      </c>
      <c r="N1112" s="13">
        <v>21000</v>
      </c>
      <c r="O1112" s="13">
        <v>81400</v>
      </c>
      <c r="P1112" s="13">
        <v>0</v>
      </c>
      <c r="Q1112" s="13">
        <v>0</v>
      </c>
      <c r="R1112" s="13">
        <v>54800</v>
      </c>
      <c r="S1112" s="13">
        <v>157200</v>
      </c>
      <c r="T1112" s="13">
        <v>23400</v>
      </c>
      <c r="U1112" s="13">
        <v>142600</v>
      </c>
      <c r="V1112" s="13">
        <v>0</v>
      </c>
      <c r="W1112" s="13">
        <v>0</v>
      </c>
      <c r="X1112" s="13">
        <v>56000</v>
      </c>
      <c r="Y1112" s="13">
        <v>222000</v>
      </c>
    </row>
    <row r="1113" spans="2:25" x14ac:dyDescent="0.25">
      <c r="B1113" s="2">
        <v>1108</v>
      </c>
      <c r="C1113" s="2">
        <v>2012</v>
      </c>
      <c r="D1113" s="1">
        <v>42029</v>
      </c>
      <c r="E1113" t="s">
        <v>2158</v>
      </c>
      <c r="F1113" t="s">
        <v>1325</v>
      </c>
      <c r="G1113" s="13">
        <v>155354000</v>
      </c>
      <c r="H1113" s="13">
        <v>2300</v>
      </c>
      <c r="I1113" s="13">
        <v>33700</v>
      </c>
      <c r="J1113" s="13">
        <v>0</v>
      </c>
      <c r="K1113" s="13">
        <v>0</v>
      </c>
      <c r="L1113" s="13">
        <v>100</v>
      </c>
      <c r="M1113" s="13">
        <v>36100</v>
      </c>
      <c r="N1113" s="13">
        <v>231300</v>
      </c>
      <c r="O1113" s="13">
        <v>203900</v>
      </c>
      <c r="P1113" s="13">
        <v>0</v>
      </c>
      <c r="Q1113" s="13">
        <v>-4900</v>
      </c>
      <c r="R1113" s="13">
        <v>1868300</v>
      </c>
      <c r="S1113" s="13">
        <v>2298600</v>
      </c>
      <c r="T1113" s="13">
        <v>233600</v>
      </c>
      <c r="U1113" s="13">
        <v>237600</v>
      </c>
      <c r="V1113" s="13">
        <v>0</v>
      </c>
      <c r="W1113" s="13">
        <v>-4900</v>
      </c>
      <c r="X1113" s="13">
        <v>1868400</v>
      </c>
      <c r="Y1113" s="13">
        <v>2334700</v>
      </c>
    </row>
    <row r="1114" spans="2:25" x14ac:dyDescent="0.25">
      <c r="B1114" s="2">
        <v>1109</v>
      </c>
      <c r="C1114" s="2">
        <v>2012</v>
      </c>
      <c r="D1114" s="1">
        <v>42030</v>
      </c>
      <c r="E1114" t="s">
        <v>2159</v>
      </c>
      <c r="F1114" t="s">
        <v>1325</v>
      </c>
      <c r="G1114" s="13">
        <v>98997400</v>
      </c>
      <c r="H1114" s="13">
        <v>300</v>
      </c>
      <c r="I1114" s="13">
        <v>3100</v>
      </c>
      <c r="J1114" s="13">
        <v>0</v>
      </c>
      <c r="K1114" s="13">
        <v>0</v>
      </c>
      <c r="L1114" s="13">
        <v>17300</v>
      </c>
      <c r="M1114" s="13">
        <v>20700</v>
      </c>
      <c r="N1114" s="13">
        <v>155200</v>
      </c>
      <c r="O1114" s="13">
        <v>238600</v>
      </c>
      <c r="P1114" s="13">
        <v>0</v>
      </c>
      <c r="Q1114" s="13">
        <v>0</v>
      </c>
      <c r="R1114" s="13">
        <v>191600</v>
      </c>
      <c r="S1114" s="13">
        <v>585400</v>
      </c>
      <c r="T1114" s="13">
        <v>155500</v>
      </c>
      <c r="U1114" s="13">
        <v>241700</v>
      </c>
      <c r="V1114" s="13">
        <v>0</v>
      </c>
      <c r="W1114" s="13">
        <v>0</v>
      </c>
      <c r="X1114" s="13">
        <v>208900</v>
      </c>
      <c r="Y1114" s="13">
        <v>606100</v>
      </c>
    </row>
    <row r="1115" spans="2:25" x14ac:dyDescent="0.25">
      <c r="B1115" s="2">
        <v>1110</v>
      </c>
      <c r="C1115" s="2">
        <v>2012</v>
      </c>
      <c r="D1115" s="1">
        <v>42032</v>
      </c>
      <c r="E1115" t="s">
        <v>2160</v>
      </c>
      <c r="F1115" t="s">
        <v>1325</v>
      </c>
      <c r="G1115" s="13">
        <v>91964100</v>
      </c>
      <c r="H1115" s="13">
        <v>100</v>
      </c>
      <c r="I1115" s="13">
        <v>600</v>
      </c>
      <c r="J1115" s="13">
        <v>0</v>
      </c>
      <c r="K1115" s="13">
        <v>0</v>
      </c>
      <c r="L1115" s="13">
        <v>100</v>
      </c>
      <c r="M1115" s="13">
        <v>800</v>
      </c>
      <c r="N1115" s="13">
        <v>62000</v>
      </c>
      <c r="O1115" s="13">
        <v>422000</v>
      </c>
      <c r="P1115" s="13">
        <v>0</v>
      </c>
      <c r="Q1115" s="13">
        <v>0</v>
      </c>
      <c r="R1115" s="13">
        <v>98800</v>
      </c>
      <c r="S1115" s="13">
        <v>582800</v>
      </c>
      <c r="T1115" s="13">
        <v>62100</v>
      </c>
      <c r="U1115" s="13">
        <v>422600</v>
      </c>
      <c r="V1115" s="13">
        <v>0</v>
      </c>
      <c r="W1115" s="13">
        <v>0</v>
      </c>
      <c r="X1115" s="13">
        <v>98900</v>
      </c>
      <c r="Y1115" s="13">
        <v>583600</v>
      </c>
    </row>
    <row r="1116" spans="2:25" x14ac:dyDescent="0.25">
      <c r="B1116" s="2">
        <v>1111</v>
      </c>
      <c r="C1116" s="2">
        <v>2012</v>
      </c>
      <c r="D1116" s="1">
        <v>42034</v>
      </c>
      <c r="E1116" t="s">
        <v>2161</v>
      </c>
      <c r="F1116" t="s">
        <v>1325</v>
      </c>
      <c r="G1116" s="13">
        <v>118326800</v>
      </c>
      <c r="H1116" s="13">
        <v>0</v>
      </c>
      <c r="I1116" s="13">
        <v>0</v>
      </c>
      <c r="J1116" s="13">
        <v>0</v>
      </c>
      <c r="K1116" s="13">
        <v>0</v>
      </c>
      <c r="L1116" s="13">
        <v>0</v>
      </c>
      <c r="M1116" s="13">
        <v>0</v>
      </c>
      <c r="N1116" s="13">
        <v>44400</v>
      </c>
      <c r="O1116" s="13">
        <v>194800</v>
      </c>
      <c r="P1116" s="13">
        <v>0</v>
      </c>
      <c r="Q1116" s="13">
        <v>0</v>
      </c>
      <c r="R1116" s="13">
        <v>162000</v>
      </c>
      <c r="S1116" s="13">
        <v>401200</v>
      </c>
      <c r="T1116" s="13">
        <v>44400</v>
      </c>
      <c r="U1116" s="13">
        <v>194800</v>
      </c>
      <c r="V1116" s="13">
        <v>0</v>
      </c>
      <c r="W1116" s="13">
        <v>0</v>
      </c>
      <c r="X1116" s="13">
        <v>162000</v>
      </c>
      <c r="Y1116" s="13">
        <v>401200</v>
      </c>
    </row>
    <row r="1117" spans="2:25" x14ac:dyDescent="0.25">
      <c r="B1117" s="2">
        <v>1112</v>
      </c>
      <c r="C1117" s="2">
        <v>2012</v>
      </c>
      <c r="D1117" s="1">
        <v>42036</v>
      </c>
      <c r="E1117" t="s">
        <v>2162</v>
      </c>
      <c r="F1117" t="s">
        <v>1325</v>
      </c>
      <c r="G1117" s="13">
        <v>255434800</v>
      </c>
      <c r="H1117" s="13">
        <v>108000</v>
      </c>
      <c r="I1117" s="13">
        <v>111500</v>
      </c>
      <c r="J1117" s="13">
        <v>0</v>
      </c>
      <c r="K1117" s="13">
        <v>0</v>
      </c>
      <c r="L1117" s="13">
        <v>28700</v>
      </c>
      <c r="M1117" s="13">
        <v>248200</v>
      </c>
      <c r="N1117" s="13">
        <v>104300</v>
      </c>
      <c r="O1117" s="13">
        <v>110600</v>
      </c>
      <c r="P1117" s="13">
        <v>0</v>
      </c>
      <c r="Q1117" s="13">
        <v>0</v>
      </c>
      <c r="R1117" s="13">
        <v>407600</v>
      </c>
      <c r="S1117" s="13">
        <v>622500</v>
      </c>
      <c r="T1117" s="13">
        <v>212300</v>
      </c>
      <c r="U1117" s="13">
        <v>222100</v>
      </c>
      <c r="V1117" s="13">
        <v>0</v>
      </c>
      <c r="W1117" s="13">
        <v>0</v>
      </c>
      <c r="X1117" s="13">
        <v>436300</v>
      </c>
      <c r="Y1117" s="13">
        <v>870700</v>
      </c>
    </row>
    <row r="1118" spans="2:25" x14ac:dyDescent="0.25">
      <c r="B1118" s="2">
        <v>1113</v>
      </c>
      <c r="C1118" s="2">
        <v>2012</v>
      </c>
      <c r="D1118" s="1">
        <v>42038</v>
      </c>
      <c r="E1118" t="s">
        <v>2163</v>
      </c>
      <c r="F1118" t="s">
        <v>1325</v>
      </c>
      <c r="G1118" s="13">
        <v>98833400</v>
      </c>
      <c r="H1118" s="13">
        <v>13200</v>
      </c>
      <c r="I1118" s="13">
        <v>27600</v>
      </c>
      <c r="J1118" s="13">
        <v>0</v>
      </c>
      <c r="K1118" s="13">
        <v>0</v>
      </c>
      <c r="L1118" s="13">
        <v>3600</v>
      </c>
      <c r="M1118" s="13">
        <v>44400</v>
      </c>
      <c r="N1118" s="13">
        <v>85200</v>
      </c>
      <c r="O1118" s="13">
        <v>50600</v>
      </c>
      <c r="P1118" s="13">
        <v>0</v>
      </c>
      <c r="Q1118" s="13">
        <v>0</v>
      </c>
      <c r="R1118" s="13">
        <v>272200</v>
      </c>
      <c r="S1118" s="13">
        <v>408000</v>
      </c>
      <c r="T1118" s="13">
        <v>98400</v>
      </c>
      <c r="U1118" s="13">
        <v>78200</v>
      </c>
      <c r="V1118" s="13">
        <v>0</v>
      </c>
      <c r="W1118" s="13">
        <v>0</v>
      </c>
      <c r="X1118" s="13">
        <v>275800</v>
      </c>
      <c r="Y1118" s="13">
        <v>452400</v>
      </c>
    </row>
    <row r="1119" spans="2:25" x14ac:dyDescent="0.25">
      <c r="B1119" s="2">
        <v>1114</v>
      </c>
      <c r="C1119" s="2">
        <v>2012</v>
      </c>
      <c r="D1119" s="1">
        <v>42040</v>
      </c>
      <c r="E1119" t="s">
        <v>2164</v>
      </c>
      <c r="F1119" t="s">
        <v>1325</v>
      </c>
      <c r="G1119" s="13">
        <v>122764900</v>
      </c>
      <c r="H1119" s="13">
        <v>1900</v>
      </c>
      <c r="I1119" s="13">
        <v>13500</v>
      </c>
      <c r="J1119" s="13">
        <v>0</v>
      </c>
      <c r="K1119" s="13">
        <v>0</v>
      </c>
      <c r="L1119" s="13">
        <v>200</v>
      </c>
      <c r="M1119" s="13">
        <v>15600</v>
      </c>
      <c r="N1119" s="13">
        <v>378500</v>
      </c>
      <c r="O1119" s="13">
        <v>755500</v>
      </c>
      <c r="P1119" s="13">
        <v>0</v>
      </c>
      <c r="Q1119" s="13">
        <v>0</v>
      </c>
      <c r="R1119" s="13">
        <v>157600</v>
      </c>
      <c r="S1119" s="13">
        <v>1291600</v>
      </c>
      <c r="T1119" s="13">
        <v>380400</v>
      </c>
      <c r="U1119" s="13">
        <v>769000</v>
      </c>
      <c r="V1119" s="13">
        <v>0</v>
      </c>
      <c r="W1119" s="13">
        <v>0</v>
      </c>
      <c r="X1119" s="13">
        <v>157800</v>
      </c>
      <c r="Y1119" s="13">
        <v>1307200</v>
      </c>
    </row>
    <row r="1120" spans="2:25" x14ac:dyDescent="0.25">
      <c r="B1120" s="2">
        <v>1115</v>
      </c>
      <c r="C1120" s="2">
        <v>2012</v>
      </c>
      <c r="D1120" s="1">
        <v>42042</v>
      </c>
      <c r="E1120" t="s">
        <v>2165</v>
      </c>
      <c r="F1120" t="s">
        <v>1325</v>
      </c>
      <c r="G1120" s="13">
        <v>303079500</v>
      </c>
      <c r="H1120" s="13">
        <v>0</v>
      </c>
      <c r="I1120" s="13">
        <v>0</v>
      </c>
      <c r="J1120" s="13">
        <v>0</v>
      </c>
      <c r="K1120" s="13">
        <v>0</v>
      </c>
      <c r="L1120" s="13">
        <v>0</v>
      </c>
      <c r="M1120" s="13">
        <v>0</v>
      </c>
      <c r="N1120" s="13">
        <v>305900</v>
      </c>
      <c r="O1120" s="13">
        <v>274500</v>
      </c>
      <c r="P1120" s="13">
        <v>2900</v>
      </c>
      <c r="Q1120" s="13">
        <v>100</v>
      </c>
      <c r="R1120" s="13">
        <v>122000</v>
      </c>
      <c r="S1120" s="13">
        <v>705400</v>
      </c>
      <c r="T1120" s="13">
        <v>305900</v>
      </c>
      <c r="U1120" s="13">
        <v>274500</v>
      </c>
      <c r="V1120" s="13">
        <v>2900</v>
      </c>
      <c r="W1120" s="13">
        <v>100</v>
      </c>
      <c r="X1120" s="13">
        <v>122000</v>
      </c>
      <c r="Y1120" s="13">
        <v>705400</v>
      </c>
    </row>
    <row r="1121" spans="2:25" x14ac:dyDescent="0.25">
      <c r="B1121" s="2">
        <v>1116</v>
      </c>
      <c r="C1121" s="2">
        <v>2012</v>
      </c>
      <c r="D1121" s="1">
        <v>42044</v>
      </c>
      <c r="E1121" t="s">
        <v>2166</v>
      </c>
      <c r="F1121" t="s">
        <v>1325</v>
      </c>
      <c r="G1121" s="13">
        <v>82607800</v>
      </c>
      <c r="H1121" s="13">
        <v>0</v>
      </c>
      <c r="I1121" s="13">
        <v>0</v>
      </c>
      <c r="J1121" s="13">
        <v>0</v>
      </c>
      <c r="K1121" s="13">
        <v>0</v>
      </c>
      <c r="L1121" s="13">
        <v>0</v>
      </c>
      <c r="M1121" s="13">
        <v>0</v>
      </c>
      <c r="N1121" s="13">
        <v>185400</v>
      </c>
      <c r="O1121" s="13">
        <v>290600</v>
      </c>
      <c r="P1121" s="13">
        <v>0</v>
      </c>
      <c r="Q1121" s="13">
        <v>-17100</v>
      </c>
      <c r="R1121" s="13">
        <v>587000</v>
      </c>
      <c r="S1121" s="13">
        <v>1045900</v>
      </c>
      <c r="T1121" s="13">
        <v>185400</v>
      </c>
      <c r="U1121" s="13">
        <v>290600</v>
      </c>
      <c r="V1121" s="13">
        <v>0</v>
      </c>
      <c r="W1121" s="13">
        <v>-17100</v>
      </c>
      <c r="X1121" s="13">
        <v>587000</v>
      </c>
      <c r="Y1121" s="13">
        <v>1045900</v>
      </c>
    </row>
    <row r="1122" spans="2:25" x14ac:dyDescent="0.25">
      <c r="B1122" s="2">
        <v>1117</v>
      </c>
      <c r="C1122" s="2">
        <v>2012</v>
      </c>
      <c r="D1122" s="1">
        <v>42146</v>
      </c>
      <c r="E1122" t="s">
        <v>2153</v>
      </c>
      <c r="F1122" t="s">
        <v>1343</v>
      </c>
      <c r="G1122" s="13">
        <v>30416700</v>
      </c>
      <c r="H1122" s="13">
        <v>173300</v>
      </c>
      <c r="I1122" s="13">
        <v>1706200</v>
      </c>
      <c r="J1122" s="13">
        <v>0</v>
      </c>
      <c r="K1122" s="13">
        <v>0</v>
      </c>
      <c r="L1122" s="13">
        <v>2400</v>
      </c>
      <c r="M1122" s="13">
        <v>1881900</v>
      </c>
      <c r="N1122" s="13">
        <v>299100</v>
      </c>
      <c r="O1122" s="13">
        <v>217500</v>
      </c>
      <c r="P1122" s="13">
        <v>0</v>
      </c>
      <c r="Q1122" s="13">
        <v>0</v>
      </c>
      <c r="R1122" s="13">
        <v>444700</v>
      </c>
      <c r="S1122" s="13">
        <v>961300</v>
      </c>
      <c r="T1122" s="13">
        <v>472400</v>
      </c>
      <c r="U1122" s="13">
        <v>1923700</v>
      </c>
      <c r="V1122" s="13">
        <v>0</v>
      </c>
      <c r="W1122" s="13">
        <v>0</v>
      </c>
      <c r="X1122" s="13">
        <v>447100</v>
      </c>
      <c r="Y1122" s="13">
        <v>2843200</v>
      </c>
    </row>
    <row r="1123" spans="2:25" x14ac:dyDescent="0.25">
      <c r="B1123" s="2">
        <v>1118</v>
      </c>
      <c r="C1123" s="2">
        <v>2012</v>
      </c>
      <c r="D1123" s="1">
        <v>42171</v>
      </c>
      <c r="E1123" t="s">
        <v>1432</v>
      </c>
      <c r="F1123" t="s">
        <v>1343</v>
      </c>
      <c r="G1123" s="13">
        <v>760200</v>
      </c>
      <c r="H1123" s="13">
        <v>0</v>
      </c>
      <c r="I1123" s="13">
        <v>0</v>
      </c>
      <c r="J1123" s="13">
        <v>0</v>
      </c>
      <c r="K1123" s="13">
        <v>0</v>
      </c>
      <c r="L1123" s="13">
        <v>0</v>
      </c>
      <c r="M1123" s="13">
        <v>0</v>
      </c>
      <c r="N1123" s="13">
        <v>5700</v>
      </c>
      <c r="O1123" s="13">
        <v>0</v>
      </c>
      <c r="P1123" s="13">
        <v>0</v>
      </c>
      <c r="Q1123" s="13">
        <v>0</v>
      </c>
      <c r="R1123" s="13">
        <v>0</v>
      </c>
      <c r="S1123" s="13">
        <v>5700</v>
      </c>
      <c r="T1123" s="13">
        <v>5700</v>
      </c>
      <c r="U1123" s="13">
        <v>0</v>
      </c>
      <c r="V1123" s="13">
        <v>0</v>
      </c>
      <c r="W1123" s="13">
        <v>0</v>
      </c>
      <c r="X1123" s="13">
        <v>0</v>
      </c>
      <c r="Y1123" s="13">
        <v>5700</v>
      </c>
    </row>
    <row r="1124" spans="2:25" x14ac:dyDescent="0.25">
      <c r="B1124" s="2">
        <v>1119</v>
      </c>
      <c r="C1124" s="2">
        <v>2012</v>
      </c>
      <c r="D1124" s="1">
        <v>42181</v>
      </c>
      <c r="E1124" t="s">
        <v>2167</v>
      </c>
      <c r="F1124" t="s">
        <v>1343</v>
      </c>
      <c r="G1124" s="13">
        <v>21815600</v>
      </c>
      <c r="H1124" s="13">
        <v>95000</v>
      </c>
      <c r="I1124" s="13">
        <v>1400</v>
      </c>
      <c r="J1124" s="13">
        <v>0</v>
      </c>
      <c r="K1124" s="13">
        <v>0</v>
      </c>
      <c r="L1124" s="13">
        <v>3300</v>
      </c>
      <c r="M1124" s="13">
        <v>99700</v>
      </c>
      <c r="N1124" s="13">
        <v>326400</v>
      </c>
      <c r="O1124" s="13">
        <v>496900</v>
      </c>
      <c r="P1124" s="13">
        <v>0</v>
      </c>
      <c r="Q1124" s="13">
        <v>0</v>
      </c>
      <c r="R1124" s="13">
        <v>84500</v>
      </c>
      <c r="S1124" s="13">
        <v>907800</v>
      </c>
      <c r="T1124" s="13">
        <v>421400</v>
      </c>
      <c r="U1124" s="13">
        <v>498300</v>
      </c>
      <c r="V1124" s="13">
        <v>0</v>
      </c>
      <c r="W1124" s="13">
        <v>0</v>
      </c>
      <c r="X1124" s="13">
        <v>87800</v>
      </c>
      <c r="Y1124" s="13">
        <v>1007500</v>
      </c>
    </row>
    <row r="1125" spans="2:25" x14ac:dyDescent="0.25">
      <c r="B1125" s="2">
        <v>1120</v>
      </c>
      <c r="C1125" s="2">
        <v>2012</v>
      </c>
      <c r="D1125" s="1">
        <v>42231</v>
      </c>
      <c r="E1125" t="s">
        <v>2150</v>
      </c>
      <c r="F1125" t="s">
        <v>1344</v>
      </c>
      <c r="G1125" s="13">
        <v>54839900</v>
      </c>
      <c r="H1125" s="13">
        <v>122200</v>
      </c>
      <c r="I1125" s="13">
        <v>507800</v>
      </c>
      <c r="J1125" s="13">
        <v>0</v>
      </c>
      <c r="K1125" s="13">
        <v>0</v>
      </c>
      <c r="L1125" s="13">
        <v>20300</v>
      </c>
      <c r="M1125" s="13">
        <v>650300</v>
      </c>
      <c r="N1125" s="13">
        <v>371000</v>
      </c>
      <c r="O1125" s="13">
        <v>743500</v>
      </c>
      <c r="P1125" s="13">
        <v>0</v>
      </c>
      <c r="Q1125" s="13">
        <v>0</v>
      </c>
      <c r="R1125" s="13">
        <v>118700</v>
      </c>
      <c r="S1125" s="13">
        <v>1233200</v>
      </c>
      <c r="T1125" s="13">
        <v>493200</v>
      </c>
      <c r="U1125" s="13">
        <v>1251300</v>
      </c>
      <c r="V1125" s="13">
        <v>0</v>
      </c>
      <c r="W1125" s="13">
        <v>0</v>
      </c>
      <c r="X1125" s="13">
        <v>139000</v>
      </c>
      <c r="Y1125" s="13">
        <v>1883500</v>
      </c>
    </row>
    <row r="1126" spans="2:25" x14ac:dyDescent="0.25">
      <c r="B1126" s="2">
        <v>1121</v>
      </c>
      <c r="C1126" s="2">
        <v>2012</v>
      </c>
      <c r="D1126" s="1">
        <v>42265</v>
      </c>
      <c r="E1126" t="s">
        <v>2159</v>
      </c>
      <c r="F1126" t="s">
        <v>1344</v>
      </c>
      <c r="G1126" s="13">
        <v>188903400</v>
      </c>
      <c r="H1126" s="13">
        <v>317100</v>
      </c>
      <c r="I1126" s="13">
        <v>386100</v>
      </c>
      <c r="J1126" s="13">
        <v>0</v>
      </c>
      <c r="K1126" s="13">
        <v>0</v>
      </c>
      <c r="L1126" s="13">
        <v>320400</v>
      </c>
      <c r="M1126" s="13">
        <v>1023600</v>
      </c>
      <c r="N1126" s="13">
        <v>2095600</v>
      </c>
      <c r="O1126" s="13">
        <v>363300</v>
      </c>
      <c r="P1126" s="13">
        <v>0</v>
      </c>
      <c r="Q1126" s="13">
        <v>0</v>
      </c>
      <c r="R1126" s="13">
        <v>285600</v>
      </c>
      <c r="S1126" s="13">
        <v>2744500</v>
      </c>
      <c r="T1126" s="13">
        <v>2412700</v>
      </c>
      <c r="U1126" s="13">
        <v>749400</v>
      </c>
      <c r="V1126" s="13">
        <v>0</v>
      </c>
      <c r="W1126" s="13">
        <v>0</v>
      </c>
      <c r="X1126" s="13">
        <v>606000</v>
      </c>
      <c r="Y1126" s="13">
        <v>3768100</v>
      </c>
    </row>
    <row r="1127" spans="2:25" x14ac:dyDescent="0.25">
      <c r="B1127" s="2">
        <v>1122</v>
      </c>
      <c r="C1127" s="2">
        <v>2012</v>
      </c>
      <c r="D1127" s="1">
        <v>42266</v>
      </c>
      <c r="E1127" t="s">
        <v>2160</v>
      </c>
      <c r="F1127" t="s">
        <v>1344</v>
      </c>
      <c r="G1127" s="13">
        <v>138770000</v>
      </c>
      <c r="H1127" s="13">
        <v>261900</v>
      </c>
      <c r="I1127" s="13">
        <v>698400</v>
      </c>
      <c r="J1127" s="13">
        <v>0</v>
      </c>
      <c r="K1127" s="13">
        <v>0</v>
      </c>
      <c r="L1127" s="13">
        <v>36200</v>
      </c>
      <c r="M1127" s="13">
        <v>996500</v>
      </c>
      <c r="N1127" s="13">
        <v>2689300</v>
      </c>
      <c r="O1127" s="13">
        <v>2756700</v>
      </c>
      <c r="P1127" s="13">
        <v>0</v>
      </c>
      <c r="Q1127" s="13">
        <v>-4900</v>
      </c>
      <c r="R1127" s="13">
        <v>517500</v>
      </c>
      <c r="S1127" s="13">
        <v>5958600</v>
      </c>
      <c r="T1127" s="13">
        <v>2951200</v>
      </c>
      <c r="U1127" s="13">
        <v>3455100</v>
      </c>
      <c r="V1127" s="13">
        <v>0</v>
      </c>
      <c r="W1127" s="13">
        <v>-4900</v>
      </c>
      <c r="X1127" s="13">
        <v>553700</v>
      </c>
      <c r="Y1127" s="13">
        <v>6955100</v>
      </c>
    </row>
    <row r="1128" spans="2:25" x14ac:dyDescent="0.25">
      <c r="B1128" s="2">
        <v>1123</v>
      </c>
      <c r="C1128" s="2">
        <v>2012</v>
      </c>
      <c r="D1128" s="1">
        <v>43002</v>
      </c>
      <c r="E1128" t="s">
        <v>2168</v>
      </c>
      <c r="F1128" t="s">
        <v>1325</v>
      </c>
      <c r="G1128" s="13">
        <v>247299700</v>
      </c>
      <c r="H1128" s="13">
        <v>100</v>
      </c>
      <c r="I1128" s="13">
        <v>1300</v>
      </c>
      <c r="J1128" s="13">
        <v>0</v>
      </c>
      <c r="K1128" s="13">
        <v>0</v>
      </c>
      <c r="L1128" s="13">
        <v>200</v>
      </c>
      <c r="M1128" s="13">
        <v>1600</v>
      </c>
      <c r="N1128" s="13">
        <v>30400</v>
      </c>
      <c r="O1128" s="13">
        <v>208700</v>
      </c>
      <c r="P1128" s="13">
        <v>2100</v>
      </c>
      <c r="Q1128" s="13">
        <v>-123100</v>
      </c>
      <c r="R1128" s="13">
        <v>416700</v>
      </c>
      <c r="S1128" s="13">
        <v>534800</v>
      </c>
      <c r="T1128" s="13">
        <v>30500</v>
      </c>
      <c r="U1128" s="13">
        <v>210000</v>
      </c>
      <c r="V1128" s="13">
        <v>2100</v>
      </c>
      <c r="W1128" s="13">
        <v>-123100</v>
      </c>
      <c r="X1128" s="13">
        <v>416900</v>
      </c>
      <c r="Y1128" s="13">
        <v>536400</v>
      </c>
    </row>
    <row r="1129" spans="2:25" x14ac:dyDescent="0.25">
      <c r="B1129" s="2">
        <v>1124</v>
      </c>
      <c r="C1129" s="2">
        <v>2012</v>
      </c>
      <c r="D1129" s="1">
        <v>43004</v>
      </c>
      <c r="E1129" t="s">
        <v>2169</v>
      </c>
      <c r="F1129" t="s">
        <v>1325</v>
      </c>
      <c r="G1129" s="13">
        <v>261240400</v>
      </c>
      <c r="H1129" s="13">
        <v>0</v>
      </c>
      <c r="I1129" s="13">
        <v>13000</v>
      </c>
      <c r="J1129" s="13">
        <v>0</v>
      </c>
      <c r="K1129" s="13">
        <v>0</v>
      </c>
      <c r="L1129" s="13">
        <v>0</v>
      </c>
      <c r="M1129" s="13">
        <v>13000</v>
      </c>
      <c r="N1129" s="13">
        <v>337100</v>
      </c>
      <c r="O1129" s="13">
        <v>325900</v>
      </c>
      <c r="P1129" s="13">
        <v>0</v>
      </c>
      <c r="Q1129" s="13">
        <v>67300</v>
      </c>
      <c r="R1129" s="13">
        <v>250800</v>
      </c>
      <c r="S1129" s="13">
        <v>981100</v>
      </c>
      <c r="T1129" s="13">
        <v>337100</v>
      </c>
      <c r="U1129" s="13">
        <v>338900</v>
      </c>
      <c r="V1129" s="13">
        <v>0</v>
      </c>
      <c r="W1129" s="13">
        <v>67300</v>
      </c>
      <c r="X1129" s="13">
        <v>250800</v>
      </c>
      <c r="Y1129" s="13">
        <v>994100</v>
      </c>
    </row>
    <row r="1130" spans="2:25" x14ac:dyDescent="0.25">
      <c r="B1130" s="2">
        <v>1125</v>
      </c>
      <c r="C1130" s="2">
        <v>2012</v>
      </c>
      <c r="D1130" s="1">
        <v>43006</v>
      </c>
      <c r="E1130" t="s">
        <v>2170</v>
      </c>
      <c r="F1130" t="s">
        <v>1325</v>
      </c>
      <c r="G1130" s="13">
        <v>98192700</v>
      </c>
      <c r="H1130" s="13">
        <v>700</v>
      </c>
      <c r="I1130" s="13">
        <v>14100</v>
      </c>
      <c r="J1130" s="13">
        <v>0</v>
      </c>
      <c r="K1130" s="13">
        <v>0</v>
      </c>
      <c r="L1130" s="13">
        <v>1000</v>
      </c>
      <c r="M1130" s="13">
        <v>15800</v>
      </c>
      <c r="N1130" s="13">
        <v>74000</v>
      </c>
      <c r="O1130" s="13">
        <v>25500</v>
      </c>
      <c r="P1130" s="13">
        <v>0</v>
      </c>
      <c r="Q1130" s="13">
        <v>0</v>
      </c>
      <c r="R1130" s="13">
        <v>1277400</v>
      </c>
      <c r="S1130" s="13">
        <v>1376900</v>
      </c>
      <c r="T1130" s="13">
        <v>74700</v>
      </c>
      <c r="U1130" s="13">
        <v>39600</v>
      </c>
      <c r="V1130" s="13">
        <v>0</v>
      </c>
      <c r="W1130" s="13">
        <v>0</v>
      </c>
      <c r="X1130" s="13">
        <v>1278400</v>
      </c>
      <c r="Y1130" s="13">
        <v>1392700</v>
      </c>
    </row>
    <row r="1131" spans="2:25" x14ac:dyDescent="0.25">
      <c r="B1131" s="2">
        <v>1126</v>
      </c>
      <c r="C1131" s="2">
        <v>2012</v>
      </c>
      <c r="D1131" s="1">
        <v>43008</v>
      </c>
      <c r="E1131" t="s">
        <v>2171</v>
      </c>
      <c r="F1131" t="s">
        <v>1325</v>
      </c>
      <c r="G1131" s="13">
        <v>329231000</v>
      </c>
      <c r="H1131" s="13">
        <v>3200</v>
      </c>
      <c r="I1131" s="13">
        <v>24900</v>
      </c>
      <c r="J1131" s="13">
        <v>0</v>
      </c>
      <c r="K1131" s="13">
        <v>0</v>
      </c>
      <c r="L1131" s="13">
        <v>2100</v>
      </c>
      <c r="M1131" s="13">
        <v>30200</v>
      </c>
      <c r="N1131" s="13">
        <v>266800</v>
      </c>
      <c r="O1131" s="13">
        <v>105000</v>
      </c>
      <c r="P1131" s="13">
        <v>74800</v>
      </c>
      <c r="Q1131" s="13">
        <v>0</v>
      </c>
      <c r="R1131" s="13">
        <v>478900</v>
      </c>
      <c r="S1131" s="13">
        <v>925500</v>
      </c>
      <c r="T1131" s="13">
        <v>270000</v>
      </c>
      <c r="U1131" s="13">
        <v>129900</v>
      </c>
      <c r="V1131" s="13">
        <v>74800</v>
      </c>
      <c r="W1131" s="13">
        <v>0</v>
      </c>
      <c r="X1131" s="13">
        <v>481000</v>
      </c>
      <c r="Y1131" s="13">
        <v>955700</v>
      </c>
    </row>
    <row r="1132" spans="2:25" x14ac:dyDescent="0.25">
      <c r="B1132" s="2">
        <v>1127</v>
      </c>
      <c r="C1132" s="2">
        <v>2012</v>
      </c>
      <c r="D1132" s="1">
        <v>43010</v>
      </c>
      <c r="E1132" t="s">
        <v>2172</v>
      </c>
      <c r="F1132" t="s">
        <v>1325</v>
      </c>
      <c r="G1132" s="13">
        <v>220049500</v>
      </c>
      <c r="H1132" s="13">
        <v>0</v>
      </c>
      <c r="I1132" s="13">
        <v>0</v>
      </c>
      <c r="J1132" s="13">
        <v>0</v>
      </c>
      <c r="K1132" s="13">
        <v>0</v>
      </c>
      <c r="L1132" s="13">
        <v>0</v>
      </c>
      <c r="M1132" s="13">
        <v>0</v>
      </c>
      <c r="N1132" s="13">
        <v>91800</v>
      </c>
      <c r="O1132" s="13">
        <v>208400</v>
      </c>
      <c r="P1132" s="13">
        <v>1500</v>
      </c>
      <c r="Q1132" s="13">
        <v>-100600</v>
      </c>
      <c r="R1132" s="13">
        <v>344600</v>
      </c>
      <c r="S1132" s="13">
        <v>545700</v>
      </c>
      <c r="T1132" s="13">
        <v>91800</v>
      </c>
      <c r="U1132" s="13">
        <v>208400</v>
      </c>
      <c r="V1132" s="13">
        <v>1500</v>
      </c>
      <c r="W1132" s="13">
        <v>-100600</v>
      </c>
      <c r="X1132" s="13">
        <v>344600</v>
      </c>
      <c r="Y1132" s="13">
        <v>545700</v>
      </c>
    </row>
    <row r="1133" spans="2:25" x14ac:dyDescent="0.25">
      <c r="B1133" s="2">
        <v>1128</v>
      </c>
      <c r="C1133" s="2">
        <v>2012</v>
      </c>
      <c r="D1133" s="1">
        <v>43012</v>
      </c>
      <c r="E1133" t="s">
        <v>2173</v>
      </c>
      <c r="F1133" t="s">
        <v>1325</v>
      </c>
      <c r="G1133" s="13">
        <v>68780300</v>
      </c>
      <c r="H1133" s="13">
        <v>0</v>
      </c>
      <c r="I1133" s="13">
        <v>0</v>
      </c>
      <c r="J1133" s="13">
        <v>0</v>
      </c>
      <c r="K1133" s="13">
        <v>0</v>
      </c>
      <c r="L1133" s="13">
        <v>0</v>
      </c>
      <c r="M1133" s="13">
        <v>0</v>
      </c>
      <c r="N1133" s="13">
        <v>51300</v>
      </c>
      <c r="O1133" s="13">
        <v>27300</v>
      </c>
      <c r="P1133" s="13">
        <v>0</v>
      </c>
      <c r="Q1133" s="13">
        <v>0</v>
      </c>
      <c r="R1133" s="13">
        <v>1029300</v>
      </c>
      <c r="S1133" s="13">
        <v>1107900</v>
      </c>
      <c r="T1133" s="13">
        <v>51300</v>
      </c>
      <c r="U1133" s="13">
        <v>27300</v>
      </c>
      <c r="V1133" s="13">
        <v>0</v>
      </c>
      <c r="W1133" s="13">
        <v>0</v>
      </c>
      <c r="X1133" s="13">
        <v>1029300</v>
      </c>
      <c r="Y1133" s="13">
        <v>1107900</v>
      </c>
    </row>
    <row r="1134" spans="2:25" x14ac:dyDescent="0.25">
      <c r="B1134" s="2">
        <v>1129</v>
      </c>
      <c r="C1134" s="2">
        <v>2012</v>
      </c>
      <c r="D1134" s="1">
        <v>43014</v>
      </c>
      <c r="E1134" t="s">
        <v>2174</v>
      </c>
      <c r="F1134" t="s">
        <v>1325</v>
      </c>
      <c r="G1134" s="13">
        <v>34727200</v>
      </c>
      <c r="H1134" s="13">
        <v>0</v>
      </c>
      <c r="I1134" s="13">
        <v>0</v>
      </c>
      <c r="J1134" s="13">
        <v>0</v>
      </c>
      <c r="K1134" s="13">
        <v>0</v>
      </c>
      <c r="L1134" s="13">
        <v>0</v>
      </c>
      <c r="M1134" s="13">
        <v>0</v>
      </c>
      <c r="N1134" s="13">
        <v>28100</v>
      </c>
      <c r="O1134" s="13">
        <v>27800</v>
      </c>
      <c r="P1134" s="13">
        <v>200</v>
      </c>
      <c r="Q1134" s="13">
        <v>0</v>
      </c>
      <c r="R1134" s="13">
        <v>396400</v>
      </c>
      <c r="S1134" s="13">
        <v>452500</v>
      </c>
      <c r="T1134" s="13">
        <v>28100</v>
      </c>
      <c r="U1134" s="13">
        <v>27800</v>
      </c>
      <c r="V1134" s="13">
        <v>200</v>
      </c>
      <c r="W1134" s="13">
        <v>0</v>
      </c>
      <c r="X1134" s="13">
        <v>396400</v>
      </c>
      <c r="Y1134" s="13">
        <v>452500</v>
      </c>
    </row>
    <row r="1135" spans="2:25" x14ac:dyDescent="0.25">
      <c r="B1135" s="2">
        <v>1130</v>
      </c>
      <c r="C1135" s="2">
        <v>2012</v>
      </c>
      <c r="D1135" s="1">
        <v>43016</v>
      </c>
      <c r="E1135" t="s">
        <v>2175</v>
      </c>
      <c r="F1135" t="s">
        <v>1325</v>
      </c>
      <c r="G1135" s="13">
        <v>1430563400</v>
      </c>
      <c r="H1135" s="13">
        <v>64200</v>
      </c>
      <c r="I1135" s="13">
        <v>25400</v>
      </c>
      <c r="J1135" s="13">
        <v>0</v>
      </c>
      <c r="K1135" s="13">
        <v>0</v>
      </c>
      <c r="L1135" s="13">
        <v>55400</v>
      </c>
      <c r="M1135" s="13">
        <v>145000</v>
      </c>
      <c r="N1135" s="13">
        <v>10806900</v>
      </c>
      <c r="O1135" s="13">
        <v>5538600</v>
      </c>
      <c r="P1135" s="13">
        <v>109400</v>
      </c>
      <c r="Q1135" s="13">
        <v>237000</v>
      </c>
      <c r="R1135" s="13">
        <v>6902600</v>
      </c>
      <c r="S1135" s="13">
        <v>23594500</v>
      </c>
      <c r="T1135" s="13">
        <v>10871100</v>
      </c>
      <c r="U1135" s="13">
        <v>5564000</v>
      </c>
      <c r="V1135" s="13">
        <v>109400</v>
      </c>
      <c r="W1135" s="13">
        <v>237000</v>
      </c>
      <c r="X1135" s="13">
        <v>6958000</v>
      </c>
      <c r="Y1135" s="13">
        <v>23739500</v>
      </c>
    </row>
    <row r="1136" spans="2:25" x14ac:dyDescent="0.25">
      <c r="B1136" s="2">
        <v>1131</v>
      </c>
      <c r="C1136" s="2">
        <v>2012</v>
      </c>
      <c r="D1136" s="1">
        <v>43018</v>
      </c>
      <c r="E1136" t="s">
        <v>2176</v>
      </c>
      <c r="F1136" t="s">
        <v>1325</v>
      </c>
      <c r="G1136" s="13">
        <v>26912800</v>
      </c>
      <c r="H1136" s="13">
        <v>0</v>
      </c>
      <c r="I1136" s="13">
        <v>24500</v>
      </c>
      <c r="J1136" s="13">
        <v>0</v>
      </c>
      <c r="K1136" s="13">
        <v>0</v>
      </c>
      <c r="L1136" s="13">
        <v>500</v>
      </c>
      <c r="M1136" s="13">
        <v>25000</v>
      </c>
      <c r="N1136" s="13">
        <v>20200</v>
      </c>
      <c r="O1136" s="13">
        <v>165100</v>
      </c>
      <c r="P1136" s="13">
        <v>0</v>
      </c>
      <c r="Q1136" s="13">
        <v>0</v>
      </c>
      <c r="R1136" s="13">
        <v>99500</v>
      </c>
      <c r="S1136" s="13">
        <v>284800</v>
      </c>
      <c r="T1136" s="13">
        <v>20200</v>
      </c>
      <c r="U1136" s="13">
        <v>189600</v>
      </c>
      <c r="V1136" s="13">
        <v>0</v>
      </c>
      <c r="W1136" s="13">
        <v>0</v>
      </c>
      <c r="X1136" s="13">
        <v>100000</v>
      </c>
      <c r="Y1136" s="13">
        <v>309800</v>
      </c>
    </row>
    <row r="1137" spans="2:25" x14ac:dyDescent="0.25">
      <c r="B1137" s="2">
        <v>1132</v>
      </c>
      <c r="C1137" s="2">
        <v>2012</v>
      </c>
      <c r="D1137" s="1">
        <v>43020</v>
      </c>
      <c r="E1137" t="s">
        <v>2177</v>
      </c>
      <c r="F1137" t="s">
        <v>1325</v>
      </c>
      <c r="G1137" s="13">
        <v>520185000</v>
      </c>
      <c r="H1137" s="13">
        <v>0</v>
      </c>
      <c r="I1137" s="13">
        <v>0</v>
      </c>
      <c r="J1137" s="13">
        <v>0</v>
      </c>
      <c r="K1137" s="13">
        <v>0</v>
      </c>
      <c r="L1137" s="13">
        <v>0</v>
      </c>
      <c r="M1137" s="13">
        <v>0</v>
      </c>
      <c r="N1137" s="13">
        <v>311300</v>
      </c>
      <c r="O1137" s="13">
        <v>831200</v>
      </c>
      <c r="P1137" s="13">
        <v>56200</v>
      </c>
      <c r="Q1137" s="13">
        <v>-4800</v>
      </c>
      <c r="R1137" s="13">
        <v>321000</v>
      </c>
      <c r="S1137" s="13">
        <v>1514900</v>
      </c>
      <c r="T1137" s="13">
        <v>311300</v>
      </c>
      <c r="U1137" s="13">
        <v>831200</v>
      </c>
      <c r="V1137" s="13">
        <v>56200</v>
      </c>
      <c r="W1137" s="13">
        <v>-4800</v>
      </c>
      <c r="X1137" s="13">
        <v>321000</v>
      </c>
      <c r="Y1137" s="13">
        <v>1514900</v>
      </c>
    </row>
    <row r="1138" spans="2:25" x14ac:dyDescent="0.25">
      <c r="B1138" s="2">
        <v>1133</v>
      </c>
      <c r="C1138" s="2">
        <v>2012</v>
      </c>
      <c r="D1138" s="1">
        <v>43022</v>
      </c>
      <c r="E1138" t="s">
        <v>2178</v>
      </c>
      <c r="F1138" t="s">
        <v>1325</v>
      </c>
      <c r="G1138" s="13">
        <v>230646900</v>
      </c>
      <c r="H1138" s="13">
        <v>1600</v>
      </c>
      <c r="I1138" s="13">
        <v>0</v>
      </c>
      <c r="J1138" s="13">
        <v>0</v>
      </c>
      <c r="K1138" s="13">
        <v>0</v>
      </c>
      <c r="L1138" s="13">
        <v>6600</v>
      </c>
      <c r="M1138" s="13">
        <v>8200</v>
      </c>
      <c r="N1138" s="13">
        <v>159800</v>
      </c>
      <c r="O1138" s="13">
        <v>283800</v>
      </c>
      <c r="P1138" s="13">
        <v>300</v>
      </c>
      <c r="Q1138" s="13">
        <v>-98900</v>
      </c>
      <c r="R1138" s="13">
        <v>216600</v>
      </c>
      <c r="S1138" s="13">
        <v>561600</v>
      </c>
      <c r="T1138" s="13">
        <v>161400</v>
      </c>
      <c r="U1138" s="13">
        <v>283800</v>
      </c>
      <c r="V1138" s="13">
        <v>300</v>
      </c>
      <c r="W1138" s="13">
        <v>-98900</v>
      </c>
      <c r="X1138" s="13">
        <v>223200</v>
      </c>
      <c r="Y1138" s="13">
        <v>569800</v>
      </c>
    </row>
    <row r="1139" spans="2:25" x14ac:dyDescent="0.25">
      <c r="B1139" s="2">
        <v>1134</v>
      </c>
      <c r="C1139" s="2">
        <v>2012</v>
      </c>
      <c r="D1139" s="1">
        <v>43024</v>
      </c>
      <c r="E1139" t="s">
        <v>2179</v>
      </c>
      <c r="F1139" t="s">
        <v>1325</v>
      </c>
      <c r="G1139" s="13">
        <v>304266400</v>
      </c>
      <c r="H1139" s="13">
        <v>19000</v>
      </c>
      <c r="I1139" s="13">
        <v>93900</v>
      </c>
      <c r="J1139" s="13">
        <v>0</v>
      </c>
      <c r="K1139" s="13">
        <v>0</v>
      </c>
      <c r="L1139" s="13">
        <v>41800</v>
      </c>
      <c r="M1139" s="13">
        <v>154700</v>
      </c>
      <c r="N1139" s="13">
        <v>469900</v>
      </c>
      <c r="O1139" s="13">
        <v>7020600</v>
      </c>
      <c r="P1139" s="13">
        <v>40700</v>
      </c>
      <c r="Q1139" s="13">
        <v>514000</v>
      </c>
      <c r="R1139" s="13">
        <v>1547500</v>
      </c>
      <c r="S1139" s="13">
        <v>9592700</v>
      </c>
      <c r="T1139" s="13">
        <v>488900</v>
      </c>
      <c r="U1139" s="13">
        <v>7114500</v>
      </c>
      <c r="V1139" s="13">
        <v>40700</v>
      </c>
      <c r="W1139" s="13">
        <v>514000</v>
      </c>
      <c r="X1139" s="13">
        <v>1589300</v>
      </c>
      <c r="Y1139" s="13">
        <v>9747400</v>
      </c>
    </row>
    <row r="1140" spans="2:25" x14ac:dyDescent="0.25">
      <c r="B1140" s="2">
        <v>1135</v>
      </c>
      <c r="C1140" s="2">
        <v>2012</v>
      </c>
      <c r="D1140" s="1">
        <v>43026</v>
      </c>
      <c r="E1140" t="s">
        <v>2180</v>
      </c>
      <c r="F1140" t="s">
        <v>1325</v>
      </c>
      <c r="G1140" s="13">
        <v>16362800</v>
      </c>
      <c r="H1140" s="13">
        <v>0</v>
      </c>
      <c r="I1140" s="13">
        <v>1000</v>
      </c>
      <c r="J1140" s="13">
        <v>0</v>
      </c>
      <c r="K1140" s="13">
        <v>0</v>
      </c>
      <c r="L1140" s="13">
        <v>100</v>
      </c>
      <c r="M1140" s="13">
        <v>1100</v>
      </c>
      <c r="N1140" s="13">
        <v>20000</v>
      </c>
      <c r="O1140" s="13">
        <v>3300</v>
      </c>
      <c r="P1140" s="13">
        <v>0</v>
      </c>
      <c r="Q1140" s="13">
        <v>-1300</v>
      </c>
      <c r="R1140" s="13">
        <v>95300</v>
      </c>
      <c r="S1140" s="13">
        <v>117300</v>
      </c>
      <c r="T1140" s="13">
        <v>20000</v>
      </c>
      <c r="U1140" s="13">
        <v>4300</v>
      </c>
      <c r="V1140" s="13">
        <v>0</v>
      </c>
      <c r="W1140" s="13">
        <v>-1300</v>
      </c>
      <c r="X1140" s="13">
        <v>95400</v>
      </c>
      <c r="Y1140" s="13">
        <v>118400</v>
      </c>
    </row>
    <row r="1141" spans="2:25" x14ac:dyDescent="0.25">
      <c r="B1141" s="2">
        <v>1136</v>
      </c>
      <c r="C1141" s="2">
        <v>2012</v>
      </c>
      <c r="D1141" s="1">
        <v>43028</v>
      </c>
      <c r="E1141" t="s">
        <v>2181</v>
      </c>
      <c r="F1141" t="s">
        <v>1325</v>
      </c>
      <c r="G1141" s="13">
        <v>296220700</v>
      </c>
      <c r="H1141" s="13">
        <v>29900</v>
      </c>
      <c r="I1141" s="13">
        <v>9800</v>
      </c>
      <c r="J1141" s="13">
        <v>0</v>
      </c>
      <c r="K1141" s="13">
        <v>0</v>
      </c>
      <c r="L1141" s="13">
        <v>22400</v>
      </c>
      <c r="M1141" s="13">
        <v>62100</v>
      </c>
      <c r="N1141" s="13">
        <v>163300</v>
      </c>
      <c r="O1141" s="13">
        <v>388500</v>
      </c>
      <c r="P1141" s="13">
        <v>8000</v>
      </c>
      <c r="Q1141" s="13">
        <v>-830700</v>
      </c>
      <c r="R1141" s="13">
        <v>601700</v>
      </c>
      <c r="S1141" s="13">
        <v>330800</v>
      </c>
      <c r="T1141" s="13">
        <v>193200</v>
      </c>
      <c r="U1141" s="13">
        <v>398300</v>
      </c>
      <c r="V1141" s="13">
        <v>8000</v>
      </c>
      <c r="W1141" s="13">
        <v>-830700</v>
      </c>
      <c r="X1141" s="13">
        <v>624100</v>
      </c>
      <c r="Y1141" s="13">
        <v>392900</v>
      </c>
    </row>
    <row r="1142" spans="2:25" x14ac:dyDescent="0.25">
      <c r="B1142" s="2">
        <v>1137</v>
      </c>
      <c r="C1142" s="2">
        <v>2012</v>
      </c>
      <c r="D1142" s="1">
        <v>43030</v>
      </c>
      <c r="E1142" t="s">
        <v>2182</v>
      </c>
      <c r="F1142" t="s">
        <v>1325</v>
      </c>
      <c r="G1142" s="13">
        <v>125080500</v>
      </c>
      <c r="H1142" s="13">
        <v>100</v>
      </c>
      <c r="I1142" s="13">
        <v>0</v>
      </c>
      <c r="J1142" s="13">
        <v>0</v>
      </c>
      <c r="K1142" s="13">
        <v>0</v>
      </c>
      <c r="L1142" s="13">
        <v>600</v>
      </c>
      <c r="M1142" s="13">
        <v>700</v>
      </c>
      <c r="N1142" s="13">
        <v>98600</v>
      </c>
      <c r="O1142" s="13">
        <v>49500</v>
      </c>
      <c r="P1142" s="13">
        <v>5900</v>
      </c>
      <c r="Q1142" s="13">
        <v>-23300</v>
      </c>
      <c r="R1142" s="13">
        <v>125600</v>
      </c>
      <c r="S1142" s="13">
        <v>256300</v>
      </c>
      <c r="T1142" s="13">
        <v>98700</v>
      </c>
      <c r="U1142" s="13">
        <v>49500</v>
      </c>
      <c r="V1142" s="13">
        <v>5900</v>
      </c>
      <c r="W1142" s="13">
        <v>-23300</v>
      </c>
      <c r="X1142" s="13">
        <v>126200</v>
      </c>
      <c r="Y1142" s="13">
        <v>257000</v>
      </c>
    </row>
    <row r="1143" spans="2:25" x14ac:dyDescent="0.25">
      <c r="B1143" s="2">
        <v>1138</v>
      </c>
      <c r="C1143" s="2">
        <v>2012</v>
      </c>
      <c r="D1143" s="1">
        <v>43032</v>
      </c>
      <c r="E1143" t="s">
        <v>2183</v>
      </c>
      <c r="F1143" t="s">
        <v>1325</v>
      </c>
      <c r="G1143" s="13">
        <v>86729900</v>
      </c>
      <c r="H1143" s="13">
        <v>200</v>
      </c>
      <c r="I1143" s="13">
        <v>0</v>
      </c>
      <c r="J1143" s="13">
        <v>0</v>
      </c>
      <c r="K1143" s="13">
        <v>0</v>
      </c>
      <c r="L1143" s="13">
        <v>100</v>
      </c>
      <c r="M1143" s="13">
        <v>300</v>
      </c>
      <c r="N1143" s="13">
        <v>101000</v>
      </c>
      <c r="O1143" s="13">
        <v>1026700</v>
      </c>
      <c r="P1143" s="13">
        <v>64600</v>
      </c>
      <c r="Q1143" s="13">
        <v>0</v>
      </c>
      <c r="R1143" s="13">
        <v>657500</v>
      </c>
      <c r="S1143" s="13">
        <v>1849800</v>
      </c>
      <c r="T1143" s="13">
        <v>101200</v>
      </c>
      <c r="U1143" s="13">
        <v>1026700</v>
      </c>
      <c r="V1143" s="13">
        <v>64600</v>
      </c>
      <c r="W1143" s="13">
        <v>0</v>
      </c>
      <c r="X1143" s="13">
        <v>657600</v>
      </c>
      <c r="Y1143" s="13">
        <v>1850100</v>
      </c>
    </row>
    <row r="1144" spans="2:25" x14ac:dyDescent="0.25">
      <c r="B1144" s="2">
        <v>1139</v>
      </c>
      <c r="C1144" s="2">
        <v>2012</v>
      </c>
      <c r="D1144" s="1">
        <v>43034</v>
      </c>
      <c r="E1144" t="s">
        <v>2184</v>
      </c>
      <c r="F1144" t="s">
        <v>1325</v>
      </c>
      <c r="G1144" s="13">
        <v>376652400</v>
      </c>
      <c r="H1144" s="13">
        <v>11000</v>
      </c>
      <c r="I1144" s="13">
        <v>386300</v>
      </c>
      <c r="J1144" s="13">
        <v>0</v>
      </c>
      <c r="K1144" s="13">
        <v>0</v>
      </c>
      <c r="L1144" s="13">
        <v>1500</v>
      </c>
      <c r="M1144" s="13">
        <v>398800</v>
      </c>
      <c r="N1144" s="13">
        <v>294700</v>
      </c>
      <c r="O1144" s="13">
        <v>1568400</v>
      </c>
      <c r="P1144" s="13">
        <v>33700</v>
      </c>
      <c r="Q1144" s="13">
        <v>174500</v>
      </c>
      <c r="R1144" s="13">
        <v>701700</v>
      </c>
      <c r="S1144" s="13">
        <v>2773000</v>
      </c>
      <c r="T1144" s="13">
        <v>305700</v>
      </c>
      <c r="U1144" s="13">
        <v>1954700</v>
      </c>
      <c r="V1144" s="13">
        <v>33700</v>
      </c>
      <c r="W1144" s="13">
        <v>174500</v>
      </c>
      <c r="X1144" s="13">
        <v>703200</v>
      </c>
      <c r="Y1144" s="13">
        <v>3171800</v>
      </c>
    </row>
    <row r="1145" spans="2:25" x14ac:dyDescent="0.25">
      <c r="B1145" s="2">
        <v>1140</v>
      </c>
      <c r="C1145" s="2">
        <v>2012</v>
      </c>
      <c r="D1145" s="1">
        <v>43036</v>
      </c>
      <c r="E1145" t="s">
        <v>2185</v>
      </c>
      <c r="F1145" t="s">
        <v>1325</v>
      </c>
      <c r="G1145" s="13">
        <v>967548400</v>
      </c>
      <c r="H1145" s="13">
        <v>22300</v>
      </c>
      <c r="I1145" s="13">
        <v>190000</v>
      </c>
      <c r="J1145" s="13">
        <v>0</v>
      </c>
      <c r="K1145" s="13">
        <v>0</v>
      </c>
      <c r="L1145" s="13">
        <v>34900</v>
      </c>
      <c r="M1145" s="13">
        <v>247200</v>
      </c>
      <c r="N1145" s="13">
        <v>751900</v>
      </c>
      <c r="O1145" s="13">
        <v>478700</v>
      </c>
      <c r="P1145" s="13">
        <v>28100</v>
      </c>
      <c r="Q1145" s="13">
        <v>7900</v>
      </c>
      <c r="R1145" s="13">
        <v>4358000</v>
      </c>
      <c r="S1145" s="13">
        <v>5624600</v>
      </c>
      <c r="T1145" s="13">
        <v>774200</v>
      </c>
      <c r="U1145" s="13">
        <v>668700</v>
      </c>
      <c r="V1145" s="13">
        <v>28100</v>
      </c>
      <c r="W1145" s="13">
        <v>7900</v>
      </c>
      <c r="X1145" s="13">
        <v>4392900</v>
      </c>
      <c r="Y1145" s="13">
        <v>5871800</v>
      </c>
    </row>
    <row r="1146" spans="2:25" x14ac:dyDescent="0.25">
      <c r="B1146" s="2">
        <v>1141</v>
      </c>
      <c r="C1146" s="2">
        <v>2012</v>
      </c>
      <c r="D1146" s="1">
        <v>43038</v>
      </c>
      <c r="E1146" t="s">
        <v>2186</v>
      </c>
      <c r="F1146" t="s">
        <v>1325</v>
      </c>
      <c r="G1146" s="13">
        <v>168929000</v>
      </c>
      <c r="H1146" s="13">
        <v>100</v>
      </c>
      <c r="I1146" s="13">
        <v>16200</v>
      </c>
      <c r="J1146" s="13">
        <v>0</v>
      </c>
      <c r="K1146" s="13">
        <v>0</v>
      </c>
      <c r="L1146" s="13">
        <v>300</v>
      </c>
      <c r="M1146" s="13">
        <v>16600</v>
      </c>
      <c r="N1146" s="13">
        <v>43900</v>
      </c>
      <c r="O1146" s="13">
        <v>131300</v>
      </c>
      <c r="P1146" s="13">
        <v>2000</v>
      </c>
      <c r="Q1146" s="13">
        <v>0</v>
      </c>
      <c r="R1146" s="13">
        <v>40900</v>
      </c>
      <c r="S1146" s="13">
        <v>218100</v>
      </c>
      <c r="T1146" s="13">
        <v>44000</v>
      </c>
      <c r="U1146" s="13">
        <v>147500</v>
      </c>
      <c r="V1146" s="13">
        <v>2000</v>
      </c>
      <c r="W1146" s="13">
        <v>0</v>
      </c>
      <c r="X1146" s="13">
        <v>41200</v>
      </c>
      <c r="Y1146" s="13">
        <v>234700</v>
      </c>
    </row>
    <row r="1147" spans="2:25" x14ac:dyDescent="0.25">
      <c r="B1147" s="2">
        <v>1142</v>
      </c>
      <c r="C1147" s="2">
        <v>2012</v>
      </c>
      <c r="D1147" s="1">
        <v>43040</v>
      </c>
      <c r="E1147" t="s">
        <v>2187</v>
      </c>
      <c r="F1147" t="s">
        <v>1325</v>
      </c>
      <c r="G1147" s="13">
        <v>335901600</v>
      </c>
      <c r="H1147" s="13">
        <v>800</v>
      </c>
      <c r="I1147" s="13">
        <v>300</v>
      </c>
      <c r="J1147" s="13">
        <v>0</v>
      </c>
      <c r="K1147" s="13">
        <v>0</v>
      </c>
      <c r="L1147" s="13">
        <v>100</v>
      </c>
      <c r="M1147" s="13">
        <v>1200</v>
      </c>
      <c r="N1147" s="13">
        <v>2264800</v>
      </c>
      <c r="O1147" s="13">
        <v>925600</v>
      </c>
      <c r="P1147" s="13">
        <v>33900</v>
      </c>
      <c r="Q1147" s="13">
        <v>-5900</v>
      </c>
      <c r="R1147" s="13">
        <v>3284100</v>
      </c>
      <c r="S1147" s="13">
        <v>6502500</v>
      </c>
      <c r="T1147" s="13">
        <v>2265600</v>
      </c>
      <c r="U1147" s="13">
        <v>925900</v>
      </c>
      <c r="V1147" s="13">
        <v>33900</v>
      </c>
      <c r="W1147" s="13">
        <v>-5900</v>
      </c>
      <c r="X1147" s="13">
        <v>3284200</v>
      </c>
      <c r="Y1147" s="13">
        <v>6503700</v>
      </c>
    </row>
    <row r="1148" spans="2:25" x14ac:dyDescent="0.25">
      <c r="B1148" s="2">
        <v>1143</v>
      </c>
      <c r="C1148" s="2">
        <v>2012</v>
      </c>
      <c r="D1148" s="1">
        <v>43276</v>
      </c>
      <c r="E1148" t="s">
        <v>2188</v>
      </c>
      <c r="F1148" t="s">
        <v>1344</v>
      </c>
      <c r="G1148" s="13">
        <v>576052400</v>
      </c>
      <c r="H1148" s="13">
        <v>632500</v>
      </c>
      <c r="I1148" s="13">
        <v>15509300</v>
      </c>
      <c r="J1148" s="13">
        <v>0</v>
      </c>
      <c r="K1148" s="13">
        <v>0</v>
      </c>
      <c r="L1148" s="13">
        <v>540600</v>
      </c>
      <c r="M1148" s="13">
        <v>16682400</v>
      </c>
      <c r="N1148" s="13">
        <v>14220700</v>
      </c>
      <c r="O1148" s="13">
        <v>6749800</v>
      </c>
      <c r="P1148" s="13">
        <v>86000</v>
      </c>
      <c r="Q1148" s="13">
        <v>-3433500</v>
      </c>
      <c r="R1148" s="13">
        <v>4509100</v>
      </c>
      <c r="S1148" s="13">
        <v>22132100</v>
      </c>
      <c r="T1148" s="13">
        <v>14853200</v>
      </c>
      <c r="U1148" s="13">
        <v>22259100</v>
      </c>
      <c r="V1148" s="13">
        <v>86000</v>
      </c>
      <c r="W1148" s="13">
        <v>-3433500</v>
      </c>
      <c r="X1148" s="13">
        <v>5049700</v>
      </c>
      <c r="Y1148" s="13">
        <v>38814500</v>
      </c>
    </row>
    <row r="1149" spans="2:25" x14ac:dyDescent="0.25">
      <c r="B1149" s="2">
        <v>1144</v>
      </c>
      <c r="C1149" s="2">
        <v>2012</v>
      </c>
      <c r="D1149" s="1">
        <v>44002</v>
      </c>
      <c r="E1149" t="s">
        <v>2189</v>
      </c>
      <c r="F1149" t="s">
        <v>1325</v>
      </c>
      <c r="G1149" s="13">
        <v>91776800</v>
      </c>
      <c r="H1149" s="13">
        <v>0</v>
      </c>
      <c r="I1149" s="13">
        <v>0</v>
      </c>
      <c r="J1149" s="13">
        <v>0</v>
      </c>
      <c r="K1149" s="13">
        <v>0</v>
      </c>
      <c r="L1149" s="13">
        <v>0</v>
      </c>
      <c r="M1149" s="13">
        <v>0</v>
      </c>
      <c r="N1149" s="13">
        <v>64600</v>
      </c>
      <c r="O1149" s="13">
        <v>464700</v>
      </c>
      <c r="P1149" s="13">
        <v>0</v>
      </c>
      <c r="Q1149" s="13">
        <v>0</v>
      </c>
      <c r="R1149" s="13">
        <v>259600</v>
      </c>
      <c r="S1149" s="13">
        <v>788900</v>
      </c>
      <c r="T1149" s="13">
        <v>64600</v>
      </c>
      <c r="U1149" s="13">
        <v>464700</v>
      </c>
      <c r="V1149" s="13">
        <v>0</v>
      </c>
      <c r="W1149" s="13">
        <v>0</v>
      </c>
      <c r="X1149" s="13">
        <v>259600</v>
      </c>
      <c r="Y1149" s="13">
        <v>788900</v>
      </c>
    </row>
    <row r="1150" spans="2:25" x14ac:dyDescent="0.25">
      <c r="B1150" s="2">
        <v>1145</v>
      </c>
      <c r="C1150" s="2">
        <v>2012</v>
      </c>
      <c r="D1150" s="1">
        <v>44004</v>
      </c>
      <c r="E1150" t="s">
        <v>2190</v>
      </c>
      <c r="F1150" t="s">
        <v>1325</v>
      </c>
      <c r="G1150" s="13">
        <v>83252600</v>
      </c>
      <c r="H1150" s="13">
        <v>0</v>
      </c>
      <c r="I1150" s="13">
        <v>0</v>
      </c>
      <c r="J1150" s="13">
        <v>0</v>
      </c>
      <c r="K1150" s="13">
        <v>0</v>
      </c>
      <c r="L1150" s="13">
        <v>0</v>
      </c>
      <c r="M1150" s="13">
        <v>0</v>
      </c>
      <c r="N1150" s="13">
        <v>1000</v>
      </c>
      <c r="O1150" s="13">
        <v>1800</v>
      </c>
      <c r="P1150" s="13">
        <v>0</v>
      </c>
      <c r="Q1150" s="13">
        <v>-72900</v>
      </c>
      <c r="R1150" s="13">
        <v>377300</v>
      </c>
      <c r="S1150" s="13">
        <v>307200</v>
      </c>
      <c r="T1150" s="13">
        <v>1000</v>
      </c>
      <c r="U1150" s="13">
        <v>1800</v>
      </c>
      <c r="V1150" s="13">
        <v>0</v>
      </c>
      <c r="W1150" s="13">
        <v>-72900</v>
      </c>
      <c r="X1150" s="13">
        <v>377300</v>
      </c>
      <c r="Y1150" s="13">
        <v>307200</v>
      </c>
    </row>
    <row r="1151" spans="2:25" x14ac:dyDescent="0.25">
      <c r="B1151" s="2">
        <v>1146</v>
      </c>
      <c r="C1151" s="2">
        <v>2012</v>
      </c>
      <c r="D1151" s="1">
        <v>44006</v>
      </c>
      <c r="E1151" t="s">
        <v>2191</v>
      </c>
      <c r="F1151" t="s">
        <v>1325</v>
      </c>
      <c r="G1151" s="13">
        <v>544575000</v>
      </c>
      <c r="H1151" s="13">
        <v>68300</v>
      </c>
      <c r="I1151" s="13">
        <v>55000</v>
      </c>
      <c r="J1151" s="13">
        <v>0</v>
      </c>
      <c r="K1151" s="13">
        <v>0</v>
      </c>
      <c r="L1151" s="13">
        <v>5400</v>
      </c>
      <c r="M1151" s="13">
        <v>128700</v>
      </c>
      <c r="N1151" s="13">
        <v>9217700</v>
      </c>
      <c r="O1151" s="13">
        <v>4248300</v>
      </c>
      <c r="P1151" s="13">
        <v>0</v>
      </c>
      <c r="Q1151" s="13">
        <v>439300</v>
      </c>
      <c r="R1151" s="13">
        <v>602300</v>
      </c>
      <c r="S1151" s="13">
        <v>14507600</v>
      </c>
      <c r="T1151" s="13">
        <v>9286000</v>
      </c>
      <c r="U1151" s="13">
        <v>4303300</v>
      </c>
      <c r="V1151" s="13">
        <v>0</v>
      </c>
      <c r="W1151" s="13">
        <v>439300</v>
      </c>
      <c r="X1151" s="13">
        <v>607700</v>
      </c>
      <c r="Y1151" s="13">
        <v>14636300</v>
      </c>
    </row>
    <row r="1152" spans="2:25" x14ac:dyDescent="0.25">
      <c r="B1152" s="2">
        <v>1147</v>
      </c>
      <c r="C1152" s="2">
        <v>2012</v>
      </c>
      <c r="D1152" s="1">
        <v>44008</v>
      </c>
      <c r="E1152" t="s">
        <v>2192</v>
      </c>
      <c r="F1152" t="s">
        <v>1325</v>
      </c>
      <c r="G1152" s="13">
        <v>296369300</v>
      </c>
      <c r="H1152" s="13">
        <v>20000</v>
      </c>
      <c r="I1152" s="13">
        <v>519400</v>
      </c>
      <c r="J1152" s="13">
        <v>0</v>
      </c>
      <c r="K1152" s="13">
        <v>0</v>
      </c>
      <c r="L1152" s="13">
        <v>322200</v>
      </c>
      <c r="M1152" s="13">
        <v>861600</v>
      </c>
      <c r="N1152" s="13">
        <v>229400</v>
      </c>
      <c r="O1152" s="13">
        <v>390200</v>
      </c>
      <c r="P1152" s="13">
        <v>0</v>
      </c>
      <c r="Q1152" s="13">
        <v>54800</v>
      </c>
      <c r="R1152" s="13">
        <v>557900</v>
      </c>
      <c r="S1152" s="13">
        <v>1232300</v>
      </c>
      <c r="T1152" s="13">
        <v>249400</v>
      </c>
      <c r="U1152" s="13">
        <v>909600</v>
      </c>
      <c r="V1152" s="13">
        <v>0</v>
      </c>
      <c r="W1152" s="13">
        <v>54800</v>
      </c>
      <c r="X1152" s="13">
        <v>880100</v>
      </c>
      <c r="Y1152" s="13">
        <v>2093900</v>
      </c>
    </row>
    <row r="1153" spans="2:25" x14ac:dyDescent="0.25">
      <c r="B1153" s="2">
        <v>1148</v>
      </c>
      <c r="C1153" s="2">
        <v>2012</v>
      </c>
      <c r="D1153" s="1">
        <v>44010</v>
      </c>
      <c r="E1153" t="s">
        <v>2193</v>
      </c>
      <c r="F1153" t="s">
        <v>1325</v>
      </c>
      <c r="G1153" s="13">
        <v>78526900</v>
      </c>
      <c r="H1153" s="13">
        <v>0</v>
      </c>
      <c r="I1153" s="13">
        <v>20200</v>
      </c>
      <c r="J1153" s="13">
        <v>0</v>
      </c>
      <c r="K1153" s="13">
        <v>0</v>
      </c>
      <c r="L1153" s="13">
        <v>0</v>
      </c>
      <c r="M1153" s="13">
        <v>20200</v>
      </c>
      <c r="N1153" s="13">
        <v>28700</v>
      </c>
      <c r="O1153" s="13">
        <v>76600</v>
      </c>
      <c r="P1153" s="13">
        <v>0</v>
      </c>
      <c r="Q1153" s="13">
        <v>-100</v>
      </c>
      <c r="R1153" s="13">
        <v>73500</v>
      </c>
      <c r="S1153" s="13">
        <v>178700</v>
      </c>
      <c r="T1153" s="13">
        <v>28700</v>
      </c>
      <c r="U1153" s="13">
        <v>96800</v>
      </c>
      <c r="V1153" s="13">
        <v>0</v>
      </c>
      <c r="W1153" s="13">
        <v>-100</v>
      </c>
      <c r="X1153" s="13">
        <v>73500</v>
      </c>
      <c r="Y1153" s="13">
        <v>198900</v>
      </c>
    </row>
    <row r="1154" spans="2:25" x14ac:dyDescent="0.25">
      <c r="B1154" s="2">
        <v>1149</v>
      </c>
      <c r="C1154" s="2">
        <v>2012</v>
      </c>
      <c r="D1154" s="1">
        <v>44012</v>
      </c>
      <c r="E1154" t="s">
        <v>2194</v>
      </c>
      <c r="F1154" t="s">
        <v>1325</v>
      </c>
      <c r="G1154" s="13">
        <v>216886200</v>
      </c>
      <c r="H1154" s="13">
        <v>9200</v>
      </c>
      <c r="I1154" s="13">
        <v>22900</v>
      </c>
      <c r="J1154" s="13">
        <v>0</v>
      </c>
      <c r="K1154" s="13">
        <v>0</v>
      </c>
      <c r="L1154" s="13">
        <v>5300</v>
      </c>
      <c r="M1154" s="13">
        <v>37400</v>
      </c>
      <c r="N1154" s="13">
        <v>260900</v>
      </c>
      <c r="O1154" s="13">
        <v>741200</v>
      </c>
      <c r="P1154" s="13">
        <v>0</v>
      </c>
      <c r="Q1154" s="13">
        <v>8300</v>
      </c>
      <c r="R1154" s="13">
        <v>125300</v>
      </c>
      <c r="S1154" s="13">
        <v>1135700</v>
      </c>
      <c r="T1154" s="13">
        <v>270100</v>
      </c>
      <c r="U1154" s="13">
        <v>764100</v>
      </c>
      <c r="V1154" s="13">
        <v>0</v>
      </c>
      <c r="W1154" s="13">
        <v>8300</v>
      </c>
      <c r="X1154" s="13">
        <v>130600</v>
      </c>
      <c r="Y1154" s="13">
        <v>1173100</v>
      </c>
    </row>
    <row r="1155" spans="2:25" x14ac:dyDescent="0.25">
      <c r="B1155" s="2">
        <v>1150</v>
      </c>
      <c r="C1155" s="2">
        <v>2012</v>
      </c>
      <c r="D1155" s="1">
        <v>44014</v>
      </c>
      <c r="E1155" t="s">
        <v>2195</v>
      </c>
      <c r="F1155" t="s">
        <v>1325</v>
      </c>
      <c r="G1155" s="13">
        <v>40502300</v>
      </c>
      <c r="H1155" s="13">
        <v>0</v>
      </c>
      <c r="I1155" s="13">
        <v>1700</v>
      </c>
      <c r="J1155" s="13">
        <v>0</v>
      </c>
      <c r="K1155" s="13">
        <v>0</v>
      </c>
      <c r="L1155" s="13">
        <v>0</v>
      </c>
      <c r="M1155" s="13">
        <v>1700</v>
      </c>
      <c r="N1155" s="13">
        <v>12000</v>
      </c>
      <c r="O1155" s="13">
        <v>0</v>
      </c>
      <c r="P1155" s="13">
        <v>0</v>
      </c>
      <c r="Q1155" s="13">
        <v>0</v>
      </c>
      <c r="R1155" s="13">
        <v>33900</v>
      </c>
      <c r="S1155" s="13">
        <v>45900</v>
      </c>
      <c r="T1155" s="13">
        <v>12000</v>
      </c>
      <c r="U1155" s="13">
        <v>1700</v>
      </c>
      <c r="V1155" s="13">
        <v>0</v>
      </c>
      <c r="W1155" s="13">
        <v>0</v>
      </c>
      <c r="X1155" s="13">
        <v>33900</v>
      </c>
      <c r="Y1155" s="13">
        <v>47600</v>
      </c>
    </row>
    <row r="1156" spans="2:25" x14ac:dyDescent="0.25">
      <c r="B1156" s="2">
        <v>1151</v>
      </c>
      <c r="C1156" s="2">
        <v>2012</v>
      </c>
      <c r="D1156" s="1">
        <v>44016</v>
      </c>
      <c r="E1156" t="s">
        <v>2196</v>
      </c>
      <c r="F1156" t="s">
        <v>1325</v>
      </c>
      <c r="G1156" s="13">
        <v>210220700</v>
      </c>
      <c r="H1156" s="13">
        <v>0</v>
      </c>
      <c r="I1156" s="13">
        <v>0</v>
      </c>
      <c r="J1156" s="13">
        <v>0</v>
      </c>
      <c r="K1156" s="13">
        <v>0</v>
      </c>
      <c r="L1156" s="13">
        <v>0</v>
      </c>
      <c r="M1156" s="13">
        <v>0</v>
      </c>
      <c r="N1156" s="13">
        <v>43100</v>
      </c>
      <c r="O1156" s="13">
        <v>437200</v>
      </c>
      <c r="P1156" s="13">
        <v>0</v>
      </c>
      <c r="Q1156" s="13">
        <v>0</v>
      </c>
      <c r="R1156" s="13">
        <v>488900</v>
      </c>
      <c r="S1156" s="13">
        <v>969200</v>
      </c>
      <c r="T1156" s="13">
        <v>43100</v>
      </c>
      <c r="U1156" s="13">
        <v>437200</v>
      </c>
      <c r="V1156" s="13">
        <v>0</v>
      </c>
      <c r="W1156" s="13">
        <v>0</v>
      </c>
      <c r="X1156" s="13">
        <v>488900</v>
      </c>
      <c r="Y1156" s="13">
        <v>969200</v>
      </c>
    </row>
    <row r="1157" spans="2:25" x14ac:dyDescent="0.25">
      <c r="B1157" s="2">
        <v>1152</v>
      </c>
      <c r="C1157" s="2">
        <v>2012</v>
      </c>
      <c r="D1157" s="1">
        <v>44018</v>
      </c>
      <c r="E1157" t="s">
        <v>1782</v>
      </c>
      <c r="F1157" t="s">
        <v>1325</v>
      </c>
      <c r="G1157" s="13">
        <v>429024600</v>
      </c>
      <c r="H1157" s="13">
        <v>26200</v>
      </c>
      <c r="I1157" s="13">
        <v>1165100</v>
      </c>
      <c r="J1157" s="13">
        <v>0</v>
      </c>
      <c r="K1157" s="13">
        <v>0</v>
      </c>
      <c r="L1157" s="13">
        <v>7500</v>
      </c>
      <c r="M1157" s="13">
        <v>1198800</v>
      </c>
      <c r="N1157" s="13">
        <v>884600</v>
      </c>
      <c r="O1157" s="13">
        <v>1855200</v>
      </c>
      <c r="P1157" s="13">
        <v>2200</v>
      </c>
      <c r="Q1157" s="13">
        <v>0</v>
      </c>
      <c r="R1157" s="13">
        <v>1488800</v>
      </c>
      <c r="S1157" s="13">
        <v>4230800</v>
      </c>
      <c r="T1157" s="13">
        <v>910800</v>
      </c>
      <c r="U1157" s="13">
        <v>3020300</v>
      </c>
      <c r="V1157" s="13">
        <v>2200</v>
      </c>
      <c r="W1157" s="13">
        <v>0</v>
      </c>
      <c r="X1157" s="13">
        <v>1496300</v>
      </c>
      <c r="Y1157" s="13">
        <v>5429600</v>
      </c>
    </row>
    <row r="1158" spans="2:25" x14ac:dyDescent="0.25">
      <c r="B1158" s="2">
        <v>1153</v>
      </c>
      <c r="C1158" s="2">
        <v>2012</v>
      </c>
      <c r="D1158" s="1">
        <v>44020</v>
      </c>
      <c r="E1158" t="s">
        <v>2197</v>
      </c>
      <c r="F1158" t="s">
        <v>1325</v>
      </c>
      <c r="G1158" s="13">
        <v>2228378500</v>
      </c>
      <c r="H1158" s="13">
        <v>3553100</v>
      </c>
      <c r="I1158" s="13">
        <v>3699700</v>
      </c>
      <c r="J1158" s="13">
        <v>0</v>
      </c>
      <c r="K1158" s="13">
        <v>0</v>
      </c>
      <c r="L1158" s="13">
        <v>988300</v>
      </c>
      <c r="M1158" s="13">
        <v>8241100</v>
      </c>
      <c r="N1158" s="13">
        <v>58971900</v>
      </c>
      <c r="O1158" s="13">
        <v>22098400</v>
      </c>
      <c r="P1158" s="13">
        <v>0</v>
      </c>
      <c r="Q1158" s="13">
        <v>-2300</v>
      </c>
      <c r="R1158" s="13">
        <v>5956000</v>
      </c>
      <c r="S1158" s="13">
        <v>87024000</v>
      </c>
      <c r="T1158" s="13">
        <v>62525000</v>
      </c>
      <c r="U1158" s="13">
        <v>25798100</v>
      </c>
      <c r="V1158" s="13">
        <v>0</v>
      </c>
      <c r="W1158" s="13">
        <v>-2300</v>
      </c>
      <c r="X1158" s="13">
        <v>6944300</v>
      </c>
      <c r="Y1158" s="13">
        <v>95265100</v>
      </c>
    </row>
    <row r="1159" spans="2:25" x14ac:dyDescent="0.25">
      <c r="B1159" s="2">
        <v>1154</v>
      </c>
      <c r="C1159" s="2">
        <v>2012</v>
      </c>
      <c r="D1159" s="1">
        <v>44022</v>
      </c>
      <c r="E1159" t="s">
        <v>2198</v>
      </c>
      <c r="F1159" t="s">
        <v>1325</v>
      </c>
      <c r="G1159" s="13">
        <v>1019005800</v>
      </c>
      <c r="H1159" s="13">
        <v>3720600</v>
      </c>
      <c r="I1159" s="13">
        <v>2133000</v>
      </c>
      <c r="J1159" s="13">
        <v>0</v>
      </c>
      <c r="K1159" s="13">
        <v>0</v>
      </c>
      <c r="L1159" s="13">
        <v>2955900</v>
      </c>
      <c r="M1159" s="13">
        <v>8809500</v>
      </c>
      <c r="N1159" s="13">
        <v>7402700</v>
      </c>
      <c r="O1159" s="13">
        <v>12818100</v>
      </c>
      <c r="P1159" s="13">
        <v>0</v>
      </c>
      <c r="Q1159" s="13">
        <v>-108100</v>
      </c>
      <c r="R1159" s="13">
        <v>7714800</v>
      </c>
      <c r="S1159" s="13">
        <v>27827500</v>
      </c>
      <c r="T1159" s="13">
        <v>11123300</v>
      </c>
      <c r="U1159" s="13">
        <v>14951100</v>
      </c>
      <c r="V1159" s="13">
        <v>0</v>
      </c>
      <c r="W1159" s="13">
        <v>-108100</v>
      </c>
      <c r="X1159" s="13">
        <v>10670700</v>
      </c>
      <c r="Y1159" s="13">
        <v>36637000</v>
      </c>
    </row>
    <row r="1160" spans="2:25" x14ac:dyDescent="0.25">
      <c r="B1160" s="2">
        <v>1155</v>
      </c>
      <c r="C1160" s="2">
        <v>2012</v>
      </c>
      <c r="D1160" s="1">
        <v>44024</v>
      </c>
      <c r="E1160" t="s">
        <v>2199</v>
      </c>
      <c r="F1160" t="s">
        <v>1325</v>
      </c>
      <c r="G1160" s="13">
        <v>115458700</v>
      </c>
      <c r="H1160" s="13">
        <v>512000</v>
      </c>
      <c r="I1160" s="13">
        <v>6712000</v>
      </c>
      <c r="J1160" s="13">
        <v>0</v>
      </c>
      <c r="K1160" s="13">
        <v>0</v>
      </c>
      <c r="L1160" s="13">
        <v>72100</v>
      </c>
      <c r="M1160" s="13">
        <v>7296100</v>
      </c>
      <c r="N1160" s="13">
        <v>78700</v>
      </c>
      <c r="O1160" s="13">
        <v>72900</v>
      </c>
      <c r="P1160" s="13">
        <v>0</v>
      </c>
      <c r="Q1160" s="13">
        <v>0</v>
      </c>
      <c r="R1160" s="13">
        <v>37500</v>
      </c>
      <c r="S1160" s="13">
        <v>189100</v>
      </c>
      <c r="T1160" s="13">
        <v>590700</v>
      </c>
      <c r="U1160" s="13">
        <v>6784900</v>
      </c>
      <c r="V1160" s="13">
        <v>0</v>
      </c>
      <c r="W1160" s="13">
        <v>0</v>
      </c>
      <c r="X1160" s="13">
        <v>109600</v>
      </c>
      <c r="Y1160" s="13">
        <v>7485200</v>
      </c>
    </row>
    <row r="1161" spans="2:25" x14ac:dyDescent="0.25">
      <c r="B1161" s="2">
        <v>1156</v>
      </c>
      <c r="C1161" s="2">
        <v>2012</v>
      </c>
      <c r="D1161" s="1">
        <v>44026</v>
      </c>
      <c r="E1161" t="s">
        <v>2200</v>
      </c>
      <c r="F1161" t="s">
        <v>1325</v>
      </c>
      <c r="G1161" s="13">
        <v>113100900</v>
      </c>
      <c r="H1161" s="13">
        <v>3800</v>
      </c>
      <c r="I1161" s="13">
        <v>37000</v>
      </c>
      <c r="J1161" s="13">
        <v>0</v>
      </c>
      <c r="K1161" s="13">
        <v>0</v>
      </c>
      <c r="L1161" s="13">
        <v>1300</v>
      </c>
      <c r="M1161" s="13">
        <v>42100</v>
      </c>
      <c r="N1161" s="13">
        <v>469100</v>
      </c>
      <c r="O1161" s="13">
        <v>547300</v>
      </c>
      <c r="P1161" s="13">
        <v>0</v>
      </c>
      <c r="Q1161" s="13">
        <v>192200</v>
      </c>
      <c r="R1161" s="13">
        <v>744400</v>
      </c>
      <c r="S1161" s="13">
        <v>1953000</v>
      </c>
      <c r="T1161" s="13">
        <v>472900</v>
      </c>
      <c r="U1161" s="13">
        <v>584300</v>
      </c>
      <c r="V1161" s="13">
        <v>0</v>
      </c>
      <c r="W1161" s="13">
        <v>192200</v>
      </c>
      <c r="X1161" s="13">
        <v>745700</v>
      </c>
      <c r="Y1161" s="13">
        <v>1995100</v>
      </c>
    </row>
    <row r="1162" spans="2:25" x14ac:dyDescent="0.25">
      <c r="B1162" s="2">
        <v>1157</v>
      </c>
      <c r="C1162" s="2">
        <v>2012</v>
      </c>
      <c r="D1162" s="1">
        <v>44028</v>
      </c>
      <c r="E1162" t="s">
        <v>1801</v>
      </c>
      <c r="F1162" t="s">
        <v>1325</v>
      </c>
      <c r="G1162" s="13">
        <v>63904600</v>
      </c>
      <c r="H1162" s="13">
        <v>4200</v>
      </c>
      <c r="I1162" s="13">
        <v>22400</v>
      </c>
      <c r="J1162" s="13">
        <v>0</v>
      </c>
      <c r="K1162" s="13">
        <v>0</v>
      </c>
      <c r="L1162" s="13">
        <v>300</v>
      </c>
      <c r="M1162" s="13">
        <v>26900</v>
      </c>
      <c r="N1162" s="13">
        <v>432500</v>
      </c>
      <c r="O1162" s="13">
        <v>17200</v>
      </c>
      <c r="P1162" s="13">
        <v>0</v>
      </c>
      <c r="Q1162" s="13">
        <v>0</v>
      </c>
      <c r="R1162" s="13">
        <v>72000</v>
      </c>
      <c r="S1162" s="13">
        <v>521700</v>
      </c>
      <c r="T1162" s="13">
        <v>436700</v>
      </c>
      <c r="U1162" s="13">
        <v>39600</v>
      </c>
      <c r="V1162" s="13">
        <v>0</v>
      </c>
      <c r="W1162" s="13">
        <v>0</v>
      </c>
      <c r="X1162" s="13">
        <v>72300</v>
      </c>
      <c r="Y1162" s="13">
        <v>548600</v>
      </c>
    </row>
    <row r="1163" spans="2:25" x14ac:dyDescent="0.25">
      <c r="B1163" s="2">
        <v>1158</v>
      </c>
      <c r="C1163" s="2">
        <v>2012</v>
      </c>
      <c r="D1163" s="1">
        <v>44030</v>
      </c>
      <c r="E1163" t="s">
        <v>2052</v>
      </c>
      <c r="F1163" t="s">
        <v>1325</v>
      </c>
      <c r="G1163" s="13">
        <v>67840300</v>
      </c>
      <c r="H1163" s="13">
        <v>0</v>
      </c>
      <c r="I1163" s="13">
        <v>0</v>
      </c>
      <c r="J1163" s="13">
        <v>0</v>
      </c>
      <c r="K1163" s="13">
        <v>0</v>
      </c>
      <c r="L1163" s="13">
        <v>0</v>
      </c>
      <c r="M1163" s="13">
        <v>0</v>
      </c>
      <c r="N1163" s="13">
        <v>10700</v>
      </c>
      <c r="O1163" s="13">
        <v>61000</v>
      </c>
      <c r="P1163" s="13">
        <v>2100</v>
      </c>
      <c r="Q1163" s="13">
        <v>-3000</v>
      </c>
      <c r="R1163" s="13">
        <v>229000</v>
      </c>
      <c r="S1163" s="13">
        <v>299800</v>
      </c>
      <c r="T1163" s="13">
        <v>10700</v>
      </c>
      <c r="U1163" s="13">
        <v>61000</v>
      </c>
      <c r="V1163" s="13">
        <v>2100</v>
      </c>
      <c r="W1163" s="13">
        <v>-3000</v>
      </c>
      <c r="X1163" s="13">
        <v>229000</v>
      </c>
      <c r="Y1163" s="13">
        <v>299800</v>
      </c>
    </row>
    <row r="1164" spans="2:25" x14ac:dyDescent="0.25">
      <c r="B1164" s="2">
        <v>1159</v>
      </c>
      <c r="C1164" s="2">
        <v>2012</v>
      </c>
      <c r="D1164" s="1">
        <v>44032</v>
      </c>
      <c r="E1164" t="s">
        <v>2201</v>
      </c>
      <c r="F1164" t="s">
        <v>1325</v>
      </c>
      <c r="G1164" s="13">
        <v>43628500</v>
      </c>
      <c r="H1164" s="13">
        <v>100</v>
      </c>
      <c r="I1164" s="13">
        <v>200</v>
      </c>
      <c r="J1164" s="13">
        <v>0</v>
      </c>
      <c r="K1164" s="13">
        <v>0</v>
      </c>
      <c r="L1164" s="13">
        <v>100</v>
      </c>
      <c r="M1164" s="13">
        <v>400</v>
      </c>
      <c r="N1164" s="13">
        <v>178400</v>
      </c>
      <c r="O1164" s="13">
        <v>43300</v>
      </c>
      <c r="P1164" s="13">
        <v>0</v>
      </c>
      <c r="Q1164" s="13">
        <v>0</v>
      </c>
      <c r="R1164" s="13">
        <v>30000</v>
      </c>
      <c r="S1164" s="13">
        <v>251700</v>
      </c>
      <c r="T1164" s="13">
        <v>178500</v>
      </c>
      <c r="U1164" s="13">
        <v>43500</v>
      </c>
      <c r="V1164" s="13">
        <v>0</v>
      </c>
      <c r="W1164" s="13">
        <v>0</v>
      </c>
      <c r="X1164" s="13">
        <v>30100</v>
      </c>
      <c r="Y1164" s="13">
        <v>252100</v>
      </c>
    </row>
    <row r="1165" spans="2:25" x14ac:dyDescent="0.25">
      <c r="B1165" s="2">
        <v>1160</v>
      </c>
      <c r="C1165" s="2">
        <v>2012</v>
      </c>
      <c r="D1165" s="1">
        <v>44034</v>
      </c>
      <c r="E1165" t="s">
        <v>2202</v>
      </c>
      <c r="F1165" t="s">
        <v>1325</v>
      </c>
      <c r="G1165" s="13">
        <v>189822800</v>
      </c>
      <c r="H1165" s="13">
        <v>800</v>
      </c>
      <c r="I1165" s="13">
        <v>204200</v>
      </c>
      <c r="J1165" s="13">
        <v>0</v>
      </c>
      <c r="K1165" s="13">
        <v>0</v>
      </c>
      <c r="L1165" s="13">
        <v>257400</v>
      </c>
      <c r="M1165" s="13">
        <v>462400</v>
      </c>
      <c r="N1165" s="13">
        <v>157300</v>
      </c>
      <c r="O1165" s="13">
        <v>285400</v>
      </c>
      <c r="P1165" s="13">
        <v>0</v>
      </c>
      <c r="Q1165" s="13">
        <v>-12800</v>
      </c>
      <c r="R1165" s="13">
        <v>637600</v>
      </c>
      <c r="S1165" s="13">
        <v>1067500</v>
      </c>
      <c r="T1165" s="13">
        <v>158100</v>
      </c>
      <c r="U1165" s="13">
        <v>489600</v>
      </c>
      <c r="V1165" s="13">
        <v>0</v>
      </c>
      <c r="W1165" s="13">
        <v>-12800</v>
      </c>
      <c r="X1165" s="13">
        <v>895000</v>
      </c>
      <c r="Y1165" s="13">
        <v>1529900</v>
      </c>
    </row>
    <row r="1166" spans="2:25" x14ac:dyDescent="0.25">
      <c r="B1166" s="2">
        <v>1161</v>
      </c>
      <c r="C1166" s="2">
        <v>2012</v>
      </c>
      <c r="D1166" s="1">
        <v>44036</v>
      </c>
      <c r="E1166" t="s">
        <v>2203</v>
      </c>
      <c r="F1166" t="s">
        <v>1325</v>
      </c>
      <c r="G1166" s="13">
        <v>90641000</v>
      </c>
      <c r="H1166" s="13">
        <v>2000</v>
      </c>
      <c r="I1166" s="13">
        <v>19100</v>
      </c>
      <c r="J1166" s="13">
        <v>0</v>
      </c>
      <c r="K1166" s="13">
        <v>0</v>
      </c>
      <c r="L1166" s="13">
        <v>3300</v>
      </c>
      <c r="M1166" s="13">
        <v>24400</v>
      </c>
      <c r="N1166" s="13">
        <v>8300</v>
      </c>
      <c r="O1166" s="13">
        <v>260500</v>
      </c>
      <c r="P1166" s="13">
        <v>0</v>
      </c>
      <c r="Q1166" s="13">
        <v>0</v>
      </c>
      <c r="R1166" s="13">
        <v>73500</v>
      </c>
      <c r="S1166" s="13">
        <v>342300</v>
      </c>
      <c r="T1166" s="13">
        <v>10300</v>
      </c>
      <c r="U1166" s="13">
        <v>279600</v>
      </c>
      <c r="V1166" s="13">
        <v>0</v>
      </c>
      <c r="W1166" s="13">
        <v>0</v>
      </c>
      <c r="X1166" s="13">
        <v>76800</v>
      </c>
      <c r="Y1166" s="13">
        <v>366700</v>
      </c>
    </row>
    <row r="1167" spans="2:25" x14ac:dyDescent="0.25">
      <c r="B1167" s="2">
        <v>1162</v>
      </c>
      <c r="C1167" s="2">
        <v>2012</v>
      </c>
      <c r="D1167" s="1">
        <v>44038</v>
      </c>
      <c r="E1167" t="s">
        <v>1740</v>
      </c>
      <c r="F1167" t="s">
        <v>1325</v>
      </c>
      <c r="G1167" s="13">
        <v>95121600</v>
      </c>
      <c r="H1167" s="13">
        <v>43300</v>
      </c>
      <c r="I1167" s="13">
        <v>48700</v>
      </c>
      <c r="J1167" s="13">
        <v>0</v>
      </c>
      <c r="K1167" s="13">
        <v>0</v>
      </c>
      <c r="L1167" s="13">
        <v>14400</v>
      </c>
      <c r="M1167" s="13">
        <v>106400</v>
      </c>
      <c r="N1167" s="13">
        <v>58000</v>
      </c>
      <c r="O1167" s="13">
        <v>2205700</v>
      </c>
      <c r="P1167" s="13">
        <v>0</v>
      </c>
      <c r="Q1167" s="13">
        <v>0</v>
      </c>
      <c r="R1167" s="13">
        <v>46500</v>
      </c>
      <c r="S1167" s="13">
        <v>2310200</v>
      </c>
      <c r="T1167" s="13">
        <v>101300</v>
      </c>
      <c r="U1167" s="13">
        <v>2254400</v>
      </c>
      <c r="V1167" s="13">
        <v>0</v>
      </c>
      <c r="W1167" s="13">
        <v>0</v>
      </c>
      <c r="X1167" s="13">
        <v>60900</v>
      </c>
      <c r="Y1167" s="13">
        <v>2416600</v>
      </c>
    </row>
    <row r="1168" spans="2:25" x14ac:dyDescent="0.25">
      <c r="B1168" s="2">
        <v>1163</v>
      </c>
      <c r="C1168" s="2">
        <v>2012</v>
      </c>
      <c r="D1168" s="1">
        <v>44040</v>
      </c>
      <c r="E1168" t="s">
        <v>2204</v>
      </c>
      <c r="F1168" t="s">
        <v>1325</v>
      </c>
      <c r="G1168" s="13">
        <v>130799600</v>
      </c>
      <c r="H1168" s="13">
        <v>32600</v>
      </c>
      <c r="I1168" s="13">
        <v>84500</v>
      </c>
      <c r="J1168" s="13">
        <v>0</v>
      </c>
      <c r="K1168" s="13">
        <v>0</v>
      </c>
      <c r="L1168" s="13">
        <v>38000</v>
      </c>
      <c r="M1168" s="13">
        <v>155100</v>
      </c>
      <c r="N1168" s="13">
        <v>395400</v>
      </c>
      <c r="O1168" s="13">
        <v>290600</v>
      </c>
      <c r="P1168" s="13">
        <v>0</v>
      </c>
      <c r="Q1168" s="13">
        <v>-59300</v>
      </c>
      <c r="R1168" s="13">
        <v>720900</v>
      </c>
      <c r="S1168" s="13">
        <v>1347600</v>
      </c>
      <c r="T1168" s="13">
        <v>428000</v>
      </c>
      <c r="U1168" s="13">
        <v>375100</v>
      </c>
      <c r="V1168" s="13">
        <v>0</v>
      </c>
      <c r="W1168" s="13">
        <v>-59300</v>
      </c>
      <c r="X1168" s="13">
        <v>758900</v>
      </c>
      <c r="Y1168" s="13">
        <v>1502700</v>
      </c>
    </row>
    <row r="1169" spans="2:25" x14ac:dyDescent="0.25">
      <c r="B1169" s="2">
        <v>1164</v>
      </c>
      <c r="C1169" s="2">
        <v>2012</v>
      </c>
      <c r="D1169" s="1">
        <v>44106</v>
      </c>
      <c r="E1169" t="s">
        <v>2205</v>
      </c>
      <c r="F1169" t="s">
        <v>1343</v>
      </c>
      <c r="G1169" s="13">
        <v>13881200</v>
      </c>
      <c r="H1169" s="13">
        <v>93500</v>
      </c>
      <c r="I1169" s="13">
        <v>41800</v>
      </c>
      <c r="J1169" s="13">
        <v>0</v>
      </c>
      <c r="K1169" s="13">
        <v>0</v>
      </c>
      <c r="L1169" s="13">
        <v>2400</v>
      </c>
      <c r="M1169" s="13">
        <v>137700</v>
      </c>
      <c r="N1169" s="13">
        <v>52100</v>
      </c>
      <c r="O1169" s="13">
        <v>32500</v>
      </c>
      <c r="P1169" s="13">
        <v>0</v>
      </c>
      <c r="Q1169" s="13">
        <v>0</v>
      </c>
      <c r="R1169" s="13">
        <v>11600</v>
      </c>
      <c r="S1169" s="13">
        <v>96200</v>
      </c>
      <c r="T1169" s="13">
        <v>145600</v>
      </c>
      <c r="U1169" s="13">
        <v>74300</v>
      </c>
      <c r="V1169" s="13">
        <v>0</v>
      </c>
      <c r="W1169" s="13">
        <v>0</v>
      </c>
      <c r="X1169" s="13">
        <v>14000</v>
      </c>
      <c r="Y1169" s="13">
        <v>233900</v>
      </c>
    </row>
    <row r="1170" spans="2:25" x14ac:dyDescent="0.25">
      <c r="B1170" s="2">
        <v>1165</v>
      </c>
      <c r="C1170" s="2">
        <v>2012</v>
      </c>
      <c r="D1170" s="1">
        <v>44107</v>
      </c>
      <c r="E1170" t="s">
        <v>2189</v>
      </c>
      <c r="F1170" t="s">
        <v>1343</v>
      </c>
      <c r="G1170" s="13">
        <v>67329100</v>
      </c>
      <c r="H1170" s="13">
        <v>6800</v>
      </c>
      <c r="I1170" s="13">
        <v>2031000</v>
      </c>
      <c r="J1170" s="13">
        <v>0</v>
      </c>
      <c r="K1170" s="13">
        <v>0</v>
      </c>
      <c r="L1170" s="13">
        <v>67400</v>
      </c>
      <c r="M1170" s="13">
        <v>2105200</v>
      </c>
      <c r="N1170" s="13">
        <v>369500</v>
      </c>
      <c r="O1170" s="13">
        <v>576700</v>
      </c>
      <c r="P1170" s="13">
        <v>0</v>
      </c>
      <c r="Q1170" s="13">
        <v>0</v>
      </c>
      <c r="R1170" s="13">
        <v>109100</v>
      </c>
      <c r="S1170" s="13">
        <v>1055300</v>
      </c>
      <c r="T1170" s="13">
        <v>376300</v>
      </c>
      <c r="U1170" s="13">
        <v>2607700</v>
      </c>
      <c r="V1170" s="13">
        <v>0</v>
      </c>
      <c r="W1170" s="13">
        <v>0</v>
      </c>
      <c r="X1170" s="13">
        <v>176500</v>
      </c>
      <c r="Y1170" s="13">
        <v>3160500</v>
      </c>
    </row>
    <row r="1171" spans="2:25" x14ac:dyDescent="0.25">
      <c r="B1171" s="2">
        <v>1166</v>
      </c>
      <c r="C1171" s="2">
        <v>2012</v>
      </c>
      <c r="D1171" s="1">
        <v>44111</v>
      </c>
      <c r="E1171" t="s">
        <v>2206</v>
      </c>
      <c r="F1171" t="s">
        <v>1343</v>
      </c>
      <c r="G1171" s="13">
        <v>261869400</v>
      </c>
      <c r="H1171" s="13">
        <v>881800</v>
      </c>
      <c r="I1171" s="13">
        <v>11543700</v>
      </c>
      <c r="J1171" s="13">
        <v>0</v>
      </c>
      <c r="K1171" s="13">
        <v>0</v>
      </c>
      <c r="L1171" s="13">
        <v>1029600</v>
      </c>
      <c r="M1171" s="13">
        <v>13455100</v>
      </c>
      <c r="N1171" s="13">
        <v>275200</v>
      </c>
      <c r="O1171" s="13">
        <v>101700</v>
      </c>
      <c r="P1171" s="13">
        <v>0</v>
      </c>
      <c r="Q1171" s="13">
        <v>0</v>
      </c>
      <c r="R1171" s="13">
        <v>53000</v>
      </c>
      <c r="S1171" s="13">
        <v>429900</v>
      </c>
      <c r="T1171" s="13">
        <v>1157000</v>
      </c>
      <c r="U1171" s="13">
        <v>11645400</v>
      </c>
      <c r="V1171" s="13">
        <v>0</v>
      </c>
      <c r="W1171" s="13">
        <v>0</v>
      </c>
      <c r="X1171" s="13">
        <v>1082600</v>
      </c>
      <c r="Y1171" s="13">
        <v>13885000</v>
      </c>
    </row>
    <row r="1172" spans="2:25" x14ac:dyDescent="0.25">
      <c r="B1172" s="2">
        <v>1167</v>
      </c>
      <c r="C1172" s="2">
        <v>2012</v>
      </c>
      <c r="D1172" s="1">
        <v>44136</v>
      </c>
      <c r="E1172" t="s">
        <v>2207</v>
      </c>
      <c r="F1172" t="s">
        <v>1343</v>
      </c>
      <c r="G1172" s="13">
        <v>165859000</v>
      </c>
      <c r="H1172" s="13">
        <v>54400</v>
      </c>
      <c r="I1172" s="13">
        <v>181000</v>
      </c>
      <c r="J1172" s="13">
        <v>0</v>
      </c>
      <c r="K1172" s="13">
        <v>0</v>
      </c>
      <c r="L1172" s="13">
        <v>46000</v>
      </c>
      <c r="M1172" s="13">
        <v>281400</v>
      </c>
      <c r="N1172" s="13">
        <v>1284200</v>
      </c>
      <c r="O1172" s="13">
        <v>931300</v>
      </c>
      <c r="P1172" s="13">
        <v>0</v>
      </c>
      <c r="Q1172" s="13">
        <v>0</v>
      </c>
      <c r="R1172" s="13">
        <v>94000</v>
      </c>
      <c r="S1172" s="13">
        <v>2309500</v>
      </c>
      <c r="T1172" s="13">
        <v>1338600</v>
      </c>
      <c r="U1172" s="13">
        <v>1112300</v>
      </c>
      <c r="V1172" s="13">
        <v>0</v>
      </c>
      <c r="W1172" s="13">
        <v>0</v>
      </c>
      <c r="X1172" s="13">
        <v>140000</v>
      </c>
      <c r="Y1172" s="13">
        <v>2590900</v>
      </c>
    </row>
    <row r="1173" spans="2:25" x14ac:dyDescent="0.25">
      <c r="B1173" s="2">
        <v>1168</v>
      </c>
      <c r="C1173" s="2">
        <v>2012</v>
      </c>
      <c r="D1173" s="1">
        <v>44137</v>
      </c>
      <c r="E1173" t="s">
        <v>1431</v>
      </c>
      <c r="F1173" t="s">
        <v>1343</v>
      </c>
      <c r="G1173" s="13">
        <v>23300</v>
      </c>
      <c r="H1173" s="13">
        <v>0</v>
      </c>
      <c r="I1173" s="13">
        <v>0</v>
      </c>
      <c r="J1173" s="13">
        <v>0</v>
      </c>
      <c r="K1173" s="13">
        <v>0</v>
      </c>
      <c r="L1173" s="13">
        <v>0</v>
      </c>
      <c r="M1173" s="13">
        <v>0</v>
      </c>
      <c r="N1173" s="13">
        <v>0</v>
      </c>
      <c r="O1173" s="13">
        <v>0</v>
      </c>
      <c r="P1173" s="13">
        <v>0</v>
      </c>
      <c r="Q1173" s="13">
        <v>0</v>
      </c>
      <c r="R1173" s="13">
        <v>0</v>
      </c>
      <c r="S1173" s="13">
        <v>0</v>
      </c>
      <c r="T1173" s="13">
        <v>0</v>
      </c>
      <c r="U1173" s="13">
        <v>0</v>
      </c>
      <c r="V1173" s="13">
        <v>0</v>
      </c>
      <c r="W1173" s="13">
        <v>0</v>
      </c>
      <c r="X1173" s="13">
        <v>0</v>
      </c>
      <c r="Y1173" s="13">
        <v>0</v>
      </c>
    </row>
    <row r="1174" spans="2:25" x14ac:dyDescent="0.25">
      <c r="B1174" s="2">
        <v>1169</v>
      </c>
      <c r="C1174" s="2">
        <v>2012</v>
      </c>
      <c r="D1174" s="1">
        <v>44141</v>
      </c>
      <c r="E1174" t="s">
        <v>2208</v>
      </c>
      <c r="F1174" t="s">
        <v>1343</v>
      </c>
      <c r="G1174" s="13">
        <v>447348500</v>
      </c>
      <c r="H1174" s="13">
        <v>290600</v>
      </c>
      <c r="I1174" s="13">
        <v>1727500</v>
      </c>
      <c r="J1174" s="13">
        <v>0</v>
      </c>
      <c r="K1174" s="13">
        <v>0</v>
      </c>
      <c r="L1174" s="13">
        <v>748200</v>
      </c>
      <c r="M1174" s="13">
        <v>2766300</v>
      </c>
      <c r="N1174" s="13">
        <v>4978300</v>
      </c>
      <c r="O1174" s="13">
        <v>2059300</v>
      </c>
      <c r="P1174" s="13">
        <v>0</v>
      </c>
      <c r="Q1174" s="13">
        <v>0</v>
      </c>
      <c r="R1174" s="13">
        <v>338800</v>
      </c>
      <c r="S1174" s="13">
        <v>7376400</v>
      </c>
      <c r="T1174" s="13">
        <v>5268900</v>
      </c>
      <c r="U1174" s="13">
        <v>3786800</v>
      </c>
      <c r="V1174" s="13">
        <v>0</v>
      </c>
      <c r="W1174" s="13">
        <v>0</v>
      </c>
      <c r="X1174" s="13">
        <v>1087000</v>
      </c>
      <c r="Y1174" s="13">
        <v>10142700</v>
      </c>
    </row>
    <row r="1175" spans="2:25" x14ac:dyDescent="0.25">
      <c r="B1175" s="2">
        <v>1170</v>
      </c>
      <c r="C1175" s="2">
        <v>2012</v>
      </c>
      <c r="D1175" s="1">
        <v>44146</v>
      </c>
      <c r="E1175" t="s">
        <v>2209</v>
      </c>
      <c r="F1175" t="s">
        <v>1343</v>
      </c>
      <c r="G1175" s="13">
        <v>665478600</v>
      </c>
      <c r="H1175" s="13">
        <v>1644700</v>
      </c>
      <c r="I1175" s="13">
        <v>4516200</v>
      </c>
      <c r="J1175" s="13">
        <v>0</v>
      </c>
      <c r="K1175" s="13">
        <v>18200</v>
      </c>
      <c r="L1175" s="13">
        <v>790000</v>
      </c>
      <c r="M1175" s="13">
        <v>6969100</v>
      </c>
      <c r="N1175" s="13">
        <v>4530700</v>
      </c>
      <c r="O1175" s="13">
        <v>5063000</v>
      </c>
      <c r="P1175" s="13">
        <v>0</v>
      </c>
      <c r="Q1175" s="13">
        <v>0</v>
      </c>
      <c r="R1175" s="13">
        <v>1307200</v>
      </c>
      <c r="S1175" s="13">
        <v>10900900</v>
      </c>
      <c r="T1175" s="13">
        <v>6175400</v>
      </c>
      <c r="U1175" s="13">
        <v>9579200</v>
      </c>
      <c r="V1175" s="13">
        <v>0</v>
      </c>
      <c r="W1175" s="13">
        <v>18200</v>
      </c>
      <c r="X1175" s="13">
        <v>2097200</v>
      </c>
      <c r="Y1175" s="13">
        <v>17870000</v>
      </c>
    </row>
    <row r="1176" spans="2:25" x14ac:dyDescent="0.25">
      <c r="B1176" s="2">
        <v>1171</v>
      </c>
      <c r="C1176" s="2">
        <v>2012</v>
      </c>
      <c r="D1176" s="1">
        <v>44155</v>
      </c>
      <c r="E1176" t="s">
        <v>2210</v>
      </c>
      <c r="F1176" t="s">
        <v>1343</v>
      </c>
      <c r="G1176" s="13">
        <v>9108000</v>
      </c>
      <c r="H1176" s="13">
        <v>1400</v>
      </c>
      <c r="I1176" s="13">
        <v>17800</v>
      </c>
      <c r="J1176" s="13">
        <v>0</v>
      </c>
      <c r="K1176" s="13">
        <v>0</v>
      </c>
      <c r="L1176" s="13">
        <v>900</v>
      </c>
      <c r="M1176" s="13">
        <v>20100</v>
      </c>
      <c r="N1176" s="13">
        <v>39500</v>
      </c>
      <c r="O1176" s="13">
        <v>3100</v>
      </c>
      <c r="P1176" s="13">
        <v>0</v>
      </c>
      <c r="Q1176" s="13">
        <v>0</v>
      </c>
      <c r="R1176" s="13">
        <v>70300</v>
      </c>
      <c r="S1176" s="13">
        <v>112900</v>
      </c>
      <c r="T1176" s="13">
        <v>40900</v>
      </c>
      <c r="U1176" s="13">
        <v>20900</v>
      </c>
      <c r="V1176" s="13">
        <v>0</v>
      </c>
      <c r="W1176" s="13">
        <v>0</v>
      </c>
      <c r="X1176" s="13">
        <v>71200</v>
      </c>
      <c r="Y1176" s="13">
        <v>133000</v>
      </c>
    </row>
    <row r="1177" spans="2:25" x14ac:dyDescent="0.25">
      <c r="B1177" s="2">
        <v>1172</v>
      </c>
      <c r="C1177" s="2">
        <v>2012</v>
      </c>
      <c r="D1177" s="1">
        <v>44181</v>
      </c>
      <c r="E1177" t="s">
        <v>2211</v>
      </c>
      <c r="F1177" t="s">
        <v>1343</v>
      </c>
      <c r="G1177" s="13">
        <v>34996800</v>
      </c>
      <c r="H1177" s="13">
        <v>100</v>
      </c>
      <c r="I1177" s="13">
        <v>2500</v>
      </c>
      <c r="J1177" s="13">
        <v>0</v>
      </c>
      <c r="K1177" s="13">
        <v>0</v>
      </c>
      <c r="L1177" s="13">
        <v>100</v>
      </c>
      <c r="M1177" s="13">
        <v>2700</v>
      </c>
      <c r="N1177" s="13">
        <v>238100</v>
      </c>
      <c r="O1177" s="13">
        <v>162700</v>
      </c>
      <c r="P1177" s="13">
        <v>0</v>
      </c>
      <c r="Q1177" s="13">
        <v>0</v>
      </c>
      <c r="R1177" s="13">
        <v>75800</v>
      </c>
      <c r="S1177" s="13">
        <v>476600</v>
      </c>
      <c r="T1177" s="13">
        <v>238200</v>
      </c>
      <c r="U1177" s="13">
        <v>165200</v>
      </c>
      <c r="V1177" s="13">
        <v>0</v>
      </c>
      <c r="W1177" s="13">
        <v>0</v>
      </c>
      <c r="X1177" s="13">
        <v>75900</v>
      </c>
      <c r="Y1177" s="13">
        <v>479300</v>
      </c>
    </row>
    <row r="1178" spans="2:25" x14ac:dyDescent="0.25">
      <c r="B1178" s="2">
        <v>1173</v>
      </c>
      <c r="C1178" s="2">
        <v>2012</v>
      </c>
      <c r="D1178" s="1">
        <v>44191</v>
      </c>
      <c r="E1178" t="s">
        <v>1425</v>
      </c>
      <c r="F1178" t="s">
        <v>1343</v>
      </c>
      <c r="G1178" s="13">
        <v>26939000</v>
      </c>
      <c r="H1178" s="13">
        <v>0</v>
      </c>
      <c r="I1178" s="13">
        <v>0</v>
      </c>
      <c r="J1178" s="13">
        <v>0</v>
      </c>
      <c r="K1178" s="13">
        <v>0</v>
      </c>
      <c r="L1178" s="13">
        <v>0</v>
      </c>
      <c r="M1178" s="13">
        <v>0</v>
      </c>
      <c r="N1178" s="13">
        <v>13500</v>
      </c>
      <c r="O1178" s="13">
        <v>306700</v>
      </c>
      <c r="P1178" s="13">
        <v>0</v>
      </c>
      <c r="Q1178" s="13">
        <v>0</v>
      </c>
      <c r="R1178" s="13">
        <v>1400</v>
      </c>
      <c r="S1178" s="13">
        <v>321600</v>
      </c>
      <c r="T1178" s="13">
        <v>13500</v>
      </c>
      <c r="U1178" s="13">
        <v>306700</v>
      </c>
      <c r="V1178" s="13">
        <v>0</v>
      </c>
      <c r="W1178" s="13">
        <v>0</v>
      </c>
      <c r="X1178" s="13">
        <v>1400</v>
      </c>
      <c r="Y1178" s="13">
        <v>321600</v>
      </c>
    </row>
    <row r="1179" spans="2:25" x14ac:dyDescent="0.25">
      <c r="B1179" s="2">
        <v>1174</v>
      </c>
      <c r="C1179" s="2">
        <v>2012</v>
      </c>
      <c r="D1179" s="1">
        <v>44201</v>
      </c>
      <c r="E1179" t="s">
        <v>1485</v>
      </c>
      <c r="F1179" t="s">
        <v>1344</v>
      </c>
      <c r="G1179" s="13">
        <v>3927960600</v>
      </c>
      <c r="H1179" s="13">
        <v>6542700</v>
      </c>
      <c r="I1179" s="13">
        <v>18946700</v>
      </c>
      <c r="J1179" s="13">
        <v>0</v>
      </c>
      <c r="K1179" s="13">
        <v>896500</v>
      </c>
      <c r="L1179" s="13">
        <v>2115600</v>
      </c>
      <c r="M1179" s="13">
        <v>28501500</v>
      </c>
      <c r="N1179" s="13">
        <v>67156900</v>
      </c>
      <c r="O1179" s="13">
        <v>21060500</v>
      </c>
      <c r="P1179" s="13">
        <v>0</v>
      </c>
      <c r="Q1179" s="13">
        <v>0</v>
      </c>
      <c r="R1179" s="13">
        <v>4630200</v>
      </c>
      <c r="S1179" s="13">
        <v>92847600</v>
      </c>
      <c r="T1179" s="13">
        <v>73699600</v>
      </c>
      <c r="U1179" s="13">
        <v>40007200</v>
      </c>
      <c r="V1179" s="13">
        <v>0</v>
      </c>
      <c r="W1179" s="13">
        <v>896500</v>
      </c>
      <c r="X1179" s="13">
        <v>6745800</v>
      </c>
      <c r="Y1179" s="13">
        <v>121349100</v>
      </c>
    </row>
    <row r="1180" spans="2:25" x14ac:dyDescent="0.25">
      <c r="B1180" s="2">
        <v>1175</v>
      </c>
      <c r="C1180" s="2">
        <v>2012</v>
      </c>
      <c r="D1180" s="1">
        <v>44241</v>
      </c>
      <c r="E1180" t="s">
        <v>2200</v>
      </c>
      <c r="F1180" t="s">
        <v>1344</v>
      </c>
      <c r="G1180" s="13">
        <v>898369100</v>
      </c>
      <c r="H1180" s="13">
        <v>2652300</v>
      </c>
      <c r="I1180" s="13">
        <v>10659300</v>
      </c>
      <c r="J1180" s="13">
        <v>0</v>
      </c>
      <c r="K1180" s="13">
        <v>0</v>
      </c>
      <c r="L1180" s="13">
        <v>1092700</v>
      </c>
      <c r="M1180" s="13">
        <v>14404300</v>
      </c>
      <c r="N1180" s="13">
        <v>6475500</v>
      </c>
      <c r="O1180" s="13">
        <v>12048300</v>
      </c>
      <c r="P1180" s="13">
        <v>0</v>
      </c>
      <c r="Q1180" s="13">
        <v>-100</v>
      </c>
      <c r="R1180" s="13">
        <v>642100</v>
      </c>
      <c r="S1180" s="13">
        <v>19165800</v>
      </c>
      <c r="T1180" s="13">
        <v>9127800</v>
      </c>
      <c r="U1180" s="13">
        <v>22707600</v>
      </c>
      <c r="V1180" s="13">
        <v>0</v>
      </c>
      <c r="W1180" s="13">
        <v>-100</v>
      </c>
      <c r="X1180" s="13">
        <v>1734800</v>
      </c>
      <c r="Y1180" s="13">
        <v>33570100</v>
      </c>
    </row>
    <row r="1181" spans="2:25" x14ac:dyDescent="0.25">
      <c r="B1181" s="2">
        <v>1176</v>
      </c>
      <c r="C1181" s="2">
        <v>2012</v>
      </c>
      <c r="D1181" s="1">
        <v>44261</v>
      </c>
      <c r="E1181" t="s">
        <v>2212</v>
      </c>
      <c r="F1181" t="s">
        <v>1344</v>
      </c>
      <c r="G1181" s="13">
        <v>113922900</v>
      </c>
      <c r="H1181" s="13">
        <v>1346200</v>
      </c>
      <c r="I1181" s="13">
        <v>3169600</v>
      </c>
      <c r="J1181" s="13">
        <v>0</v>
      </c>
      <c r="K1181" s="13">
        <v>0</v>
      </c>
      <c r="L1181" s="13">
        <v>170400</v>
      </c>
      <c r="M1181" s="13">
        <v>4686200</v>
      </c>
      <c r="N1181" s="13">
        <v>887200</v>
      </c>
      <c r="O1181" s="13">
        <v>515900</v>
      </c>
      <c r="P1181" s="13">
        <v>0</v>
      </c>
      <c r="Q1181" s="13">
        <v>0</v>
      </c>
      <c r="R1181" s="13">
        <v>148200</v>
      </c>
      <c r="S1181" s="13">
        <v>1551300</v>
      </c>
      <c r="T1181" s="13">
        <v>2233400</v>
      </c>
      <c r="U1181" s="13">
        <v>3685500</v>
      </c>
      <c r="V1181" s="13">
        <v>0</v>
      </c>
      <c r="W1181" s="13">
        <v>0</v>
      </c>
      <c r="X1181" s="13">
        <v>318600</v>
      </c>
      <c r="Y1181" s="13">
        <v>6237500</v>
      </c>
    </row>
    <row r="1182" spans="2:25" x14ac:dyDescent="0.25">
      <c r="B1182" s="2">
        <v>1177</v>
      </c>
      <c r="C1182" s="2">
        <v>2012</v>
      </c>
      <c r="D1182" s="1">
        <v>44281</v>
      </c>
      <c r="E1182" t="s">
        <v>1740</v>
      </c>
      <c r="F1182" t="s">
        <v>1344</v>
      </c>
      <c r="G1182" s="13">
        <v>184722600</v>
      </c>
      <c r="H1182" s="13">
        <v>88700</v>
      </c>
      <c r="I1182" s="13">
        <v>845100</v>
      </c>
      <c r="J1182" s="13">
        <v>0</v>
      </c>
      <c r="K1182" s="13">
        <v>0</v>
      </c>
      <c r="L1182" s="13">
        <v>582100</v>
      </c>
      <c r="M1182" s="13">
        <v>1515900</v>
      </c>
      <c r="N1182" s="13">
        <v>1888400</v>
      </c>
      <c r="O1182" s="13">
        <v>1303500</v>
      </c>
      <c r="P1182" s="13">
        <v>0</v>
      </c>
      <c r="Q1182" s="13">
        <v>0</v>
      </c>
      <c r="R1182" s="13">
        <v>633400</v>
      </c>
      <c r="S1182" s="13">
        <v>3825300</v>
      </c>
      <c r="T1182" s="13">
        <v>1977100</v>
      </c>
      <c r="U1182" s="13">
        <v>2148600</v>
      </c>
      <c r="V1182" s="13">
        <v>0</v>
      </c>
      <c r="W1182" s="13">
        <v>0</v>
      </c>
      <c r="X1182" s="13">
        <v>1215500</v>
      </c>
      <c r="Y1182" s="13">
        <v>5341200</v>
      </c>
    </row>
    <row r="1183" spans="2:25" x14ac:dyDescent="0.25">
      <c r="B1183" s="2">
        <v>1178</v>
      </c>
      <c r="C1183" s="2">
        <v>2012</v>
      </c>
      <c r="D1183" s="1">
        <v>45002</v>
      </c>
      <c r="E1183" t="s">
        <v>2213</v>
      </c>
      <c r="F1183" t="s">
        <v>1325</v>
      </c>
      <c r="G1183" s="13">
        <v>267664500</v>
      </c>
      <c r="H1183" s="13">
        <v>20500</v>
      </c>
      <c r="I1183" s="13">
        <v>15200</v>
      </c>
      <c r="J1183" s="13">
        <v>0</v>
      </c>
      <c r="K1183" s="13">
        <v>0</v>
      </c>
      <c r="L1183" s="13">
        <v>152100</v>
      </c>
      <c r="M1183" s="13">
        <v>187800</v>
      </c>
      <c r="N1183" s="13">
        <v>43400</v>
      </c>
      <c r="O1183" s="13">
        <v>391200</v>
      </c>
      <c r="P1183" s="13">
        <v>0</v>
      </c>
      <c r="Q1183" s="13">
        <v>0</v>
      </c>
      <c r="R1183" s="13">
        <v>256100</v>
      </c>
      <c r="S1183" s="13">
        <v>690700</v>
      </c>
      <c r="T1183" s="13">
        <v>63900</v>
      </c>
      <c r="U1183" s="13">
        <v>406400</v>
      </c>
      <c r="V1183" s="13">
        <v>0</v>
      </c>
      <c r="W1183" s="13">
        <v>0</v>
      </c>
      <c r="X1183" s="13">
        <v>408200</v>
      </c>
      <c r="Y1183" s="13">
        <v>878500</v>
      </c>
    </row>
    <row r="1184" spans="2:25" x14ac:dyDescent="0.25">
      <c r="B1184" s="2">
        <v>1179</v>
      </c>
      <c r="C1184" s="2">
        <v>2012</v>
      </c>
      <c r="D1184" s="1">
        <v>45004</v>
      </c>
      <c r="E1184" t="s">
        <v>2214</v>
      </c>
      <c r="F1184" t="s">
        <v>1325</v>
      </c>
      <c r="G1184" s="13">
        <v>758759500</v>
      </c>
      <c r="H1184" s="13">
        <v>140100</v>
      </c>
      <c r="I1184" s="13">
        <v>289800</v>
      </c>
      <c r="J1184" s="13">
        <v>0</v>
      </c>
      <c r="K1184" s="13">
        <v>0</v>
      </c>
      <c r="L1184" s="13">
        <v>84500</v>
      </c>
      <c r="M1184" s="13">
        <v>514400</v>
      </c>
      <c r="N1184" s="13">
        <v>1117600</v>
      </c>
      <c r="O1184" s="13">
        <v>1553300</v>
      </c>
      <c r="P1184" s="13">
        <v>0</v>
      </c>
      <c r="Q1184" s="13">
        <v>0</v>
      </c>
      <c r="R1184" s="13">
        <v>1577900</v>
      </c>
      <c r="S1184" s="13">
        <v>4248800</v>
      </c>
      <c r="T1184" s="13">
        <v>1257700</v>
      </c>
      <c r="U1184" s="13">
        <v>1843100</v>
      </c>
      <c r="V1184" s="13">
        <v>0</v>
      </c>
      <c r="W1184" s="13">
        <v>0</v>
      </c>
      <c r="X1184" s="13">
        <v>1662400</v>
      </c>
      <c r="Y1184" s="13">
        <v>4763200</v>
      </c>
    </row>
    <row r="1185" spans="2:25" x14ac:dyDescent="0.25">
      <c r="B1185" s="2">
        <v>1180</v>
      </c>
      <c r="C1185" s="2">
        <v>2012</v>
      </c>
      <c r="D1185" s="1">
        <v>45006</v>
      </c>
      <c r="E1185" t="s">
        <v>2215</v>
      </c>
      <c r="F1185" t="s">
        <v>1325</v>
      </c>
      <c r="G1185" s="13">
        <v>214816400</v>
      </c>
      <c r="H1185" s="13">
        <v>174000</v>
      </c>
      <c r="I1185" s="13">
        <v>855900</v>
      </c>
      <c r="J1185" s="13">
        <v>0</v>
      </c>
      <c r="K1185" s="13">
        <v>0</v>
      </c>
      <c r="L1185" s="13">
        <v>32500</v>
      </c>
      <c r="M1185" s="13">
        <v>1062400</v>
      </c>
      <c r="N1185" s="13">
        <v>234100</v>
      </c>
      <c r="O1185" s="13">
        <v>346500</v>
      </c>
      <c r="P1185" s="13">
        <v>0</v>
      </c>
      <c r="Q1185" s="13">
        <v>0</v>
      </c>
      <c r="R1185" s="13">
        <v>238100</v>
      </c>
      <c r="S1185" s="13">
        <v>818700</v>
      </c>
      <c r="T1185" s="13">
        <v>408100</v>
      </c>
      <c r="U1185" s="13">
        <v>1202400</v>
      </c>
      <c r="V1185" s="13">
        <v>0</v>
      </c>
      <c r="W1185" s="13">
        <v>0</v>
      </c>
      <c r="X1185" s="13">
        <v>270600</v>
      </c>
      <c r="Y1185" s="13">
        <v>1881100</v>
      </c>
    </row>
    <row r="1186" spans="2:25" x14ac:dyDescent="0.25">
      <c r="B1186" s="2">
        <v>1181</v>
      </c>
      <c r="C1186" s="2">
        <v>2012</v>
      </c>
      <c r="D1186" s="1">
        <v>45008</v>
      </c>
      <c r="E1186" t="s">
        <v>2216</v>
      </c>
      <c r="F1186" t="s">
        <v>1325</v>
      </c>
      <c r="G1186" s="13">
        <v>532014900</v>
      </c>
      <c r="H1186" s="13">
        <v>55600</v>
      </c>
      <c r="I1186" s="13">
        <v>313300</v>
      </c>
      <c r="J1186" s="13">
        <v>0</v>
      </c>
      <c r="K1186" s="13">
        <v>0</v>
      </c>
      <c r="L1186" s="13">
        <v>50700</v>
      </c>
      <c r="M1186" s="13">
        <v>419600</v>
      </c>
      <c r="N1186" s="13">
        <v>846900</v>
      </c>
      <c r="O1186" s="13">
        <v>1401800</v>
      </c>
      <c r="P1186" s="13">
        <v>0</v>
      </c>
      <c r="Q1186" s="13">
        <v>100</v>
      </c>
      <c r="R1186" s="13">
        <v>1704400</v>
      </c>
      <c r="S1186" s="13">
        <v>3953200</v>
      </c>
      <c r="T1186" s="13">
        <v>902500</v>
      </c>
      <c r="U1186" s="13">
        <v>1715100</v>
      </c>
      <c r="V1186" s="13">
        <v>0</v>
      </c>
      <c r="W1186" s="13">
        <v>100</v>
      </c>
      <c r="X1186" s="13">
        <v>1755100</v>
      </c>
      <c r="Y1186" s="13">
        <v>4372800</v>
      </c>
    </row>
    <row r="1187" spans="2:25" x14ac:dyDescent="0.25">
      <c r="B1187" s="2">
        <v>1182</v>
      </c>
      <c r="C1187" s="2">
        <v>2012</v>
      </c>
      <c r="D1187" s="1">
        <v>45012</v>
      </c>
      <c r="E1187" t="s">
        <v>2217</v>
      </c>
      <c r="F1187" t="s">
        <v>1325</v>
      </c>
      <c r="G1187" s="13">
        <v>188482900</v>
      </c>
      <c r="H1187" s="13">
        <v>34800</v>
      </c>
      <c r="I1187" s="13">
        <v>113700</v>
      </c>
      <c r="J1187" s="13">
        <v>0</v>
      </c>
      <c r="K1187" s="13">
        <v>0</v>
      </c>
      <c r="L1187" s="13">
        <v>40000</v>
      </c>
      <c r="M1187" s="13">
        <v>188500</v>
      </c>
      <c r="N1187" s="13">
        <v>288700</v>
      </c>
      <c r="O1187" s="13">
        <v>375900</v>
      </c>
      <c r="P1187" s="13">
        <v>0</v>
      </c>
      <c r="Q1187" s="13">
        <v>0</v>
      </c>
      <c r="R1187" s="13">
        <v>28500</v>
      </c>
      <c r="S1187" s="13">
        <v>693100</v>
      </c>
      <c r="T1187" s="13">
        <v>323500</v>
      </c>
      <c r="U1187" s="13">
        <v>489600</v>
      </c>
      <c r="V1187" s="13">
        <v>0</v>
      </c>
      <c r="W1187" s="13">
        <v>0</v>
      </c>
      <c r="X1187" s="13">
        <v>68500</v>
      </c>
      <c r="Y1187" s="13">
        <v>881600</v>
      </c>
    </row>
    <row r="1188" spans="2:25" x14ac:dyDescent="0.25">
      <c r="B1188" s="2">
        <v>1183</v>
      </c>
      <c r="C1188" s="2">
        <v>2012</v>
      </c>
      <c r="D1188" s="1">
        <v>45014</v>
      </c>
      <c r="E1188" t="s">
        <v>2218</v>
      </c>
      <c r="F1188" t="s">
        <v>1325</v>
      </c>
      <c r="G1188" s="13">
        <v>217016100</v>
      </c>
      <c r="H1188" s="13">
        <v>6000</v>
      </c>
      <c r="I1188" s="13">
        <v>24700</v>
      </c>
      <c r="J1188" s="13">
        <v>0</v>
      </c>
      <c r="K1188" s="13">
        <v>0</v>
      </c>
      <c r="L1188" s="13">
        <v>800</v>
      </c>
      <c r="M1188" s="13">
        <v>31500</v>
      </c>
      <c r="N1188" s="13">
        <v>205100</v>
      </c>
      <c r="O1188" s="13">
        <v>980400</v>
      </c>
      <c r="P1188" s="13">
        <v>0</v>
      </c>
      <c r="Q1188" s="13">
        <v>100</v>
      </c>
      <c r="R1188" s="13">
        <v>193900</v>
      </c>
      <c r="S1188" s="13">
        <v>1379500</v>
      </c>
      <c r="T1188" s="13">
        <v>211100</v>
      </c>
      <c r="U1188" s="13">
        <v>1005100</v>
      </c>
      <c r="V1188" s="13">
        <v>0</v>
      </c>
      <c r="W1188" s="13">
        <v>100</v>
      </c>
      <c r="X1188" s="13">
        <v>194700</v>
      </c>
      <c r="Y1188" s="13">
        <v>1411000</v>
      </c>
    </row>
    <row r="1189" spans="2:25" x14ac:dyDescent="0.25">
      <c r="B1189" s="2">
        <v>1184</v>
      </c>
      <c r="C1189" s="2">
        <v>2012</v>
      </c>
      <c r="D1189" s="1">
        <v>45105</v>
      </c>
      <c r="E1189" t="s">
        <v>2108</v>
      </c>
      <c r="F1189" t="s">
        <v>1343</v>
      </c>
      <c r="G1189" s="13">
        <v>23453400</v>
      </c>
      <c r="H1189" s="13">
        <v>0</v>
      </c>
      <c r="I1189" s="13">
        <v>0</v>
      </c>
      <c r="J1189" s="13">
        <v>0</v>
      </c>
      <c r="K1189" s="13">
        <v>0</v>
      </c>
      <c r="L1189" s="13">
        <v>0</v>
      </c>
      <c r="M1189" s="13">
        <v>0</v>
      </c>
      <c r="N1189" s="13">
        <v>0</v>
      </c>
      <c r="O1189" s="13">
        <v>0</v>
      </c>
      <c r="P1189" s="13">
        <v>0</v>
      </c>
      <c r="Q1189" s="13">
        <v>0</v>
      </c>
      <c r="R1189" s="13">
        <v>0</v>
      </c>
      <c r="S1189" s="13">
        <v>0</v>
      </c>
      <c r="T1189" s="13">
        <v>0</v>
      </c>
      <c r="U1189" s="13">
        <v>0</v>
      </c>
      <c r="V1189" s="13">
        <v>0</v>
      </c>
      <c r="W1189" s="13">
        <v>0</v>
      </c>
      <c r="X1189" s="13">
        <v>0</v>
      </c>
      <c r="Y1189" s="13">
        <v>0</v>
      </c>
    </row>
    <row r="1190" spans="2:25" x14ac:dyDescent="0.25">
      <c r="B1190" s="2">
        <v>1185</v>
      </c>
      <c r="C1190" s="2">
        <v>2012</v>
      </c>
      <c r="D1190" s="1">
        <v>45106</v>
      </c>
      <c r="E1190" t="s">
        <v>2213</v>
      </c>
      <c r="F1190" t="s">
        <v>1343</v>
      </c>
      <c r="G1190" s="13">
        <v>173073000</v>
      </c>
      <c r="H1190" s="13">
        <v>159000</v>
      </c>
      <c r="I1190" s="13">
        <v>1007200</v>
      </c>
      <c r="J1190" s="13">
        <v>0</v>
      </c>
      <c r="K1190" s="13">
        <v>0</v>
      </c>
      <c r="L1190" s="13">
        <v>90200</v>
      </c>
      <c r="M1190" s="13">
        <v>1256400</v>
      </c>
      <c r="N1190" s="13">
        <v>912500</v>
      </c>
      <c r="O1190" s="13">
        <v>1061300</v>
      </c>
      <c r="P1190" s="13">
        <v>0</v>
      </c>
      <c r="Q1190" s="13">
        <v>100</v>
      </c>
      <c r="R1190" s="13">
        <v>225800</v>
      </c>
      <c r="S1190" s="13">
        <v>2199700</v>
      </c>
      <c r="T1190" s="13">
        <v>1071500</v>
      </c>
      <c r="U1190" s="13">
        <v>2068500</v>
      </c>
      <c r="V1190" s="13">
        <v>0</v>
      </c>
      <c r="W1190" s="13">
        <v>100</v>
      </c>
      <c r="X1190" s="13">
        <v>316000</v>
      </c>
      <c r="Y1190" s="13">
        <v>3456100</v>
      </c>
    </row>
    <row r="1191" spans="2:25" x14ac:dyDescent="0.25">
      <c r="B1191" s="2">
        <v>1186</v>
      </c>
      <c r="C1191" s="2">
        <v>2012</v>
      </c>
      <c r="D1191" s="1">
        <v>45126</v>
      </c>
      <c r="E1191" t="s">
        <v>2215</v>
      </c>
      <c r="F1191" t="s">
        <v>1343</v>
      </c>
      <c r="G1191" s="13">
        <v>151845100</v>
      </c>
      <c r="H1191" s="13">
        <v>146500</v>
      </c>
      <c r="I1191" s="13">
        <v>242400</v>
      </c>
      <c r="J1191" s="13">
        <v>0</v>
      </c>
      <c r="K1191" s="13">
        <v>0</v>
      </c>
      <c r="L1191" s="13">
        <v>26400</v>
      </c>
      <c r="M1191" s="13">
        <v>415300</v>
      </c>
      <c r="N1191" s="13">
        <v>437000</v>
      </c>
      <c r="O1191" s="13">
        <v>292400</v>
      </c>
      <c r="P1191" s="13">
        <v>0</v>
      </c>
      <c r="Q1191" s="13">
        <v>0</v>
      </c>
      <c r="R1191" s="13">
        <v>356400</v>
      </c>
      <c r="S1191" s="13">
        <v>1085800</v>
      </c>
      <c r="T1191" s="13">
        <v>583500</v>
      </c>
      <c r="U1191" s="13">
        <v>534800</v>
      </c>
      <c r="V1191" s="13">
        <v>0</v>
      </c>
      <c r="W1191" s="13">
        <v>0</v>
      </c>
      <c r="X1191" s="13">
        <v>382800</v>
      </c>
      <c r="Y1191" s="13">
        <v>1501100</v>
      </c>
    </row>
    <row r="1192" spans="2:25" x14ac:dyDescent="0.25">
      <c r="B1192" s="2">
        <v>1187</v>
      </c>
      <c r="C1192" s="2">
        <v>2012</v>
      </c>
      <c r="D1192" s="1">
        <v>45131</v>
      </c>
      <c r="E1192" t="s">
        <v>2216</v>
      </c>
      <c r="F1192" t="s">
        <v>1343</v>
      </c>
      <c r="G1192" s="13">
        <v>1118423500</v>
      </c>
      <c r="H1192" s="13">
        <v>1169200</v>
      </c>
      <c r="I1192" s="13">
        <v>1225300</v>
      </c>
      <c r="J1192" s="13">
        <v>0</v>
      </c>
      <c r="K1192" s="13">
        <v>-23100</v>
      </c>
      <c r="L1192" s="13">
        <v>506700</v>
      </c>
      <c r="M1192" s="13">
        <v>2878100</v>
      </c>
      <c r="N1192" s="13">
        <v>17899200</v>
      </c>
      <c r="O1192" s="13">
        <v>4092500</v>
      </c>
      <c r="P1192" s="13">
        <v>0</v>
      </c>
      <c r="Q1192" s="13">
        <v>-24500</v>
      </c>
      <c r="R1192" s="13">
        <v>783700</v>
      </c>
      <c r="S1192" s="13">
        <v>22750900</v>
      </c>
      <c r="T1192" s="13">
        <v>19068400</v>
      </c>
      <c r="U1192" s="13">
        <v>5317800</v>
      </c>
      <c r="V1192" s="13">
        <v>0</v>
      </c>
      <c r="W1192" s="13">
        <v>-47600</v>
      </c>
      <c r="X1192" s="13">
        <v>1290400</v>
      </c>
      <c r="Y1192" s="13">
        <v>25629000</v>
      </c>
    </row>
    <row r="1193" spans="2:25" x14ac:dyDescent="0.25">
      <c r="B1193" s="2">
        <v>1188</v>
      </c>
      <c r="C1193" s="2">
        <v>2012</v>
      </c>
      <c r="D1193" s="1">
        <v>45161</v>
      </c>
      <c r="E1193" t="s">
        <v>2219</v>
      </c>
      <c r="F1193" t="s">
        <v>1343</v>
      </c>
      <c r="G1193" s="13">
        <v>5798600</v>
      </c>
      <c r="H1193" s="13">
        <v>100</v>
      </c>
      <c r="I1193" s="13">
        <v>2900</v>
      </c>
      <c r="J1193" s="13">
        <v>0</v>
      </c>
      <c r="K1193" s="13">
        <v>0</v>
      </c>
      <c r="L1193" s="13">
        <v>100</v>
      </c>
      <c r="M1193" s="13">
        <v>3100</v>
      </c>
      <c r="N1193" s="13">
        <v>22100</v>
      </c>
      <c r="O1193" s="13">
        <v>70600</v>
      </c>
      <c r="P1193" s="13">
        <v>0</v>
      </c>
      <c r="Q1193" s="13">
        <v>0</v>
      </c>
      <c r="R1193" s="13">
        <v>300</v>
      </c>
      <c r="S1193" s="13">
        <v>93000</v>
      </c>
      <c r="T1193" s="13">
        <v>22200</v>
      </c>
      <c r="U1193" s="13">
        <v>73500</v>
      </c>
      <c r="V1193" s="13">
        <v>0</v>
      </c>
      <c r="W1193" s="13">
        <v>0</v>
      </c>
      <c r="X1193" s="13">
        <v>400</v>
      </c>
      <c r="Y1193" s="13">
        <v>96100</v>
      </c>
    </row>
    <row r="1194" spans="2:25" x14ac:dyDescent="0.25">
      <c r="B1194" s="2">
        <v>1189</v>
      </c>
      <c r="C1194" s="2">
        <v>2012</v>
      </c>
      <c r="D1194" s="1">
        <v>45181</v>
      </c>
      <c r="E1194" t="s">
        <v>2218</v>
      </c>
      <c r="F1194" t="s">
        <v>1343</v>
      </c>
      <c r="G1194" s="13">
        <v>402608400</v>
      </c>
      <c r="H1194" s="13">
        <v>2029700</v>
      </c>
      <c r="I1194" s="13">
        <v>4757700</v>
      </c>
      <c r="J1194" s="13">
        <v>0</v>
      </c>
      <c r="K1194" s="13">
        <v>0</v>
      </c>
      <c r="L1194" s="13">
        <v>642000</v>
      </c>
      <c r="M1194" s="13">
        <v>7429400</v>
      </c>
      <c r="N1194" s="13">
        <v>5148700</v>
      </c>
      <c r="O1194" s="13">
        <v>3624900</v>
      </c>
      <c r="P1194" s="13">
        <v>0</v>
      </c>
      <c r="Q1194" s="13">
        <v>-443600</v>
      </c>
      <c r="R1194" s="13">
        <v>508900</v>
      </c>
      <c r="S1194" s="13">
        <v>8838900</v>
      </c>
      <c r="T1194" s="13">
        <v>7178400</v>
      </c>
      <c r="U1194" s="13">
        <v>8382600</v>
      </c>
      <c r="V1194" s="13">
        <v>0</v>
      </c>
      <c r="W1194" s="13">
        <v>-443600</v>
      </c>
      <c r="X1194" s="13">
        <v>1150900</v>
      </c>
      <c r="Y1194" s="13">
        <v>16268300</v>
      </c>
    </row>
    <row r="1195" spans="2:25" x14ac:dyDescent="0.25">
      <c r="B1195" s="2">
        <v>1190</v>
      </c>
      <c r="C1195" s="2">
        <v>2012</v>
      </c>
      <c r="D1195" s="1">
        <v>45186</v>
      </c>
      <c r="E1195" t="s">
        <v>2220</v>
      </c>
      <c r="F1195" t="s">
        <v>1343</v>
      </c>
      <c r="G1195" s="13">
        <v>301208900</v>
      </c>
      <c r="H1195" s="13">
        <v>3500</v>
      </c>
      <c r="I1195" s="13">
        <v>400</v>
      </c>
      <c r="J1195" s="13">
        <v>0</v>
      </c>
      <c r="K1195" s="13">
        <v>0</v>
      </c>
      <c r="L1195" s="13">
        <v>500</v>
      </c>
      <c r="M1195" s="13">
        <v>4400</v>
      </c>
      <c r="N1195" s="13">
        <v>1680700</v>
      </c>
      <c r="O1195" s="13">
        <v>515600</v>
      </c>
      <c r="P1195" s="13">
        <v>0</v>
      </c>
      <c r="Q1195" s="13">
        <v>0</v>
      </c>
      <c r="R1195" s="13">
        <v>240100</v>
      </c>
      <c r="S1195" s="13">
        <v>2436400</v>
      </c>
      <c r="T1195" s="13">
        <v>1684200</v>
      </c>
      <c r="U1195" s="13">
        <v>516000</v>
      </c>
      <c r="V1195" s="13">
        <v>0</v>
      </c>
      <c r="W1195" s="13">
        <v>0</v>
      </c>
      <c r="X1195" s="13">
        <v>240600</v>
      </c>
      <c r="Y1195" s="13">
        <v>2440800</v>
      </c>
    </row>
    <row r="1196" spans="2:25" x14ac:dyDescent="0.25">
      <c r="B1196" s="2">
        <v>1191</v>
      </c>
      <c r="C1196" s="2">
        <v>2012</v>
      </c>
      <c r="D1196" s="1">
        <v>45211</v>
      </c>
      <c r="E1196" t="s">
        <v>2214</v>
      </c>
      <c r="F1196" t="s">
        <v>1344</v>
      </c>
      <c r="G1196" s="13">
        <v>1159925700</v>
      </c>
      <c r="H1196" s="13">
        <v>411800</v>
      </c>
      <c r="I1196" s="13">
        <v>1695300</v>
      </c>
      <c r="J1196" s="13">
        <v>0</v>
      </c>
      <c r="K1196" s="13">
        <v>0</v>
      </c>
      <c r="L1196" s="13">
        <v>332400</v>
      </c>
      <c r="M1196" s="13">
        <v>2439500</v>
      </c>
      <c r="N1196" s="13">
        <v>6993700</v>
      </c>
      <c r="O1196" s="13">
        <v>2835200</v>
      </c>
      <c r="P1196" s="13">
        <v>0</v>
      </c>
      <c r="Q1196" s="13">
        <v>0</v>
      </c>
      <c r="R1196" s="13">
        <v>4027400</v>
      </c>
      <c r="S1196" s="13">
        <v>13856300</v>
      </c>
      <c r="T1196" s="13">
        <v>7405500</v>
      </c>
      <c r="U1196" s="13">
        <v>4530500</v>
      </c>
      <c r="V1196" s="13">
        <v>0</v>
      </c>
      <c r="W1196" s="13">
        <v>0</v>
      </c>
      <c r="X1196" s="13">
        <v>4359800</v>
      </c>
      <c r="Y1196" s="13">
        <v>16295800</v>
      </c>
    </row>
    <row r="1197" spans="2:25" x14ac:dyDescent="0.25">
      <c r="B1197" s="2">
        <v>1192</v>
      </c>
      <c r="C1197" s="2">
        <v>2012</v>
      </c>
      <c r="D1197" s="1">
        <v>45255</v>
      </c>
      <c r="E1197" t="s">
        <v>2221</v>
      </c>
      <c r="F1197" t="s">
        <v>1344</v>
      </c>
      <c r="G1197" s="13">
        <v>3972167500</v>
      </c>
      <c r="H1197" s="13">
        <v>5184500</v>
      </c>
      <c r="I1197" s="13">
        <v>7305300</v>
      </c>
      <c r="J1197" s="13">
        <v>0</v>
      </c>
      <c r="K1197" s="13">
        <v>0</v>
      </c>
      <c r="L1197" s="13">
        <v>2257200</v>
      </c>
      <c r="M1197" s="13">
        <v>14747000</v>
      </c>
      <c r="N1197" s="13">
        <v>27128200</v>
      </c>
      <c r="O1197" s="13">
        <v>8029200</v>
      </c>
      <c r="P1197" s="13">
        <v>49200</v>
      </c>
      <c r="Q1197" s="13">
        <v>4025600</v>
      </c>
      <c r="R1197" s="13">
        <v>9825200</v>
      </c>
      <c r="S1197" s="13">
        <v>49057400</v>
      </c>
      <c r="T1197" s="13">
        <v>32312700</v>
      </c>
      <c r="U1197" s="13">
        <v>15334500</v>
      </c>
      <c r="V1197" s="13">
        <v>49200</v>
      </c>
      <c r="W1197" s="13">
        <v>4025600</v>
      </c>
      <c r="X1197" s="13">
        <v>12082400</v>
      </c>
      <c r="Y1197" s="13">
        <v>63804400</v>
      </c>
    </row>
    <row r="1198" spans="2:25" x14ac:dyDescent="0.25">
      <c r="B1198" s="2">
        <v>1193</v>
      </c>
      <c r="C1198" s="2">
        <v>2012</v>
      </c>
      <c r="D1198" s="1">
        <v>45271</v>
      </c>
      <c r="E1198" t="s">
        <v>2217</v>
      </c>
      <c r="F1198" t="s">
        <v>1344</v>
      </c>
      <c r="G1198" s="13">
        <v>858311300</v>
      </c>
      <c r="H1198" s="13">
        <v>1060800</v>
      </c>
      <c r="I1198" s="13">
        <v>1203800</v>
      </c>
      <c r="J1198" s="13">
        <v>72500</v>
      </c>
      <c r="K1198" s="13">
        <v>0</v>
      </c>
      <c r="L1198" s="13">
        <v>178000</v>
      </c>
      <c r="M1198" s="13">
        <v>2515100</v>
      </c>
      <c r="N1198" s="13">
        <v>4685800</v>
      </c>
      <c r="O1198" s="13">
        <v>2135700</v>
      </c>
      <c r="P1198" s="13">
        <v>0</v>
      </c>
      <c r="Q1198" s="13">
        <v>-132400</v>
      </c>
      <c r="R1198" s="13">
        <v>842200</v>
      </c>
      <c r="S1198" s="13">
        <v>7531300</v>
      </c>
      <c r="T1198" s="13">
        <v>5746600</v>
      </c>
      <c r="U1198" s="13">
        <v>3339500</v>
      </c>
      <c r="V1198" s="13">
        <v>72500</v>
      </c>
      <c r="W1198" s="13">
        <v>-132400</v>
      </c>
      <c r="X1198" s="13">
        <v>1020200</v>
      </c>
      <c r="Y1198" s="13">
        <v>10046400</v>
      </c>
    </row>
    <row r="1199" spans="2:25" x14ac:dyDescent="0.25">
      <c r="B1199" s="2">
        <v>1194</v>
      </c>
      <c r="C1199" s="2">
        <v>2012</v>
      </c>
      <c r="D1199" s="1">
        <v>46002</v>
      </c>
      <c r="E1199" t="s">
        <v>1829</v>
      </c>
      <c r="F1199" t="s">
        <v>1325</v>
      </c>
      <c r="G1199" s="13">
        <v>45012200</v>
      </c>
      <c r="H1199" s="13">
        <v>400</v>
      </c>
      <c r="I1199" s="13">
        <v>900</v>
      </c>
      <c r="J1199" s="13">
        <v>0</v>
      </c>
      <c r="K1199" s="13">
        <v>0</v>
      </c>
      <c r="L1199" s="13">
        <v>300</v>
      </c>
      <c r="M1199" s="13">
        <v>1600</v>
      </c>
      <c r="N1199" s="13">
        <v>32700</v>
      </c>
      <c r="O1199" s="13">
        <v>36400</v>
      </c>
      <c r="P1199" s="13">
        <v>0</v>
      </c>
      <c r="Q1199" s="13">
        <v>100</v>
      </c>
      <c r="R1199" s="13">
        <v>871600</v>
      </c>
      <c r="S1199" s="13">
        <v>940800</v>
      </c>
      <c r="T1199" s="13">
        <v>33100</v>
      </c>
      <c r="U1199" s="13">
        <v>37300</v>
      </c>
      <c r="V1199" s="13">
        <v>0</v>
      </c>
      <c r="W1199" s="13">
        <v>100</v>
      </c>
      <c r="X1199" s="13">
        <v>871900</v>
      </c>
      <c r="Y1199" s="13">
        <v>942400</v>
      </c>
    </row>
    <row r="1200" spans="2:25" x14ac:dyDescent="0.25">
      <c r="B1200" s="2">
        <v>1195</v>
      </c>
      <c r="C1200" s="2">
        <v>2012</v>
      </c>
      <c r="D1200" s="1">
        <v>46004</v>
      </c>
      <c r="E1200" t="s">
        <v>2222</v>
      </c>
      <c r="F1200" t="s">
        <v>1325</v>
      </c>
      <c r="G1200" s="13">
        <v>42975800</v>
      </c>
      <c r="H1200" s="13">
        <v>0</v>
      </c>
      <c r="I1200" s="13">
        <v>0</v>
      </c>
      <c r="J1200" s="13">
        <v>0</v>
      </c>
      <c r="K1200" s="13">
        <v>0</v>
      </c>
      <c r="L1200" s="13">
        <v>0</v>
      </c>
      <c r="M1200" s="13">
        <v>0</v>
      </c>
      <c r="N1200" s="13">
        <v>82600</v>
      </c>
      <c r="O1200" s="13">
        <v>243600</v>
      </c>
      <c r="P1200" s="13">
        <v>0</v>
      </c>
      <c r="Q1200" s="13">
        <v>0</v>
      </c>
      <c r="R1200" s="13">
        <v>703900</v>
      </c>
      <c r="S1200" s="13">
        <v>1030100</v>
      </c>
      <c r="T1200" s="13">
        <v>82600</v>
      </c>
      <c r="U1200" s="13">
        <v>243600</v>
      </c>
      <c r="V1200" s="13">
        <v>0</v>
      </c>
      <c r="W1200" s="13">
        <v>0</v>
      </c>
      <c r="X1200" s="13">
        <v>703900</v>
      </c>
      <c r="Y1200" s="13">
        <v>1030100</v>
      </c>
    </row>
    <row r="1201" spans="2:25" x14ac:dyDescent="0.25">
      <c r="B1201" s="2">
        <v>1196</v>
      </c>
      <c r="C1201" s="2">
        <v>2012</v>
      </c>
      <c r="D1201" s="1">
        <v>46006</v>
      </c>
      <c r="E1201" t="s">
        <v>2041</v>
      </c>
      <c r="F1201" t="s">
        <v>1325</v>
      </c>
      <c r="G1201" s="13">
        <v>26064100</v>
      </c>
      <c r="H1201" s="13">
        <v>0</v>
      </c>
      <c r="I1201" s="13">
        <v>0</v>
      </c>
      <c r="J1201" s="13">
        <v>0</v>
      </c>
      <c r="K1201" s="13">
        <v>0</v>
      </c>
      <c r="L1201" s="13">
        <v>0</v>
      </c>
      <c r="M1201" s="13">
        <v>0</v>
      </c>
      <c r="N1201" s="13">
        <v>200</v>
      </c>
      <c r="O1201" s="13">
        <v>100</v>
      </c>
      <c r="P1201" s="13">
        <v>0</v>
      </c>
      <c r="Q1201" s="13">
        <v>-200</v>
      </c>
      <c r="R1201" s="13">
        <v>257600</v>
      </c>
      <c r="S1201" s="13">
        <v>257700</v>
      </c>
      <c r="T1201" s="13">
        <v>200</v>
      </c>
      <c r="U1201" s="13">
        <v>100</v>
      </c>
      <c r="V1201" s="13">
        <v>0</v>
      </c>
      <c r="W1201" s="13">
        <v>-200</v>
      </c>
      <c r="X1201" s="13">
        <v>257600</v>
      </c>
      <c r="Y1201" s="13">
        <v>257700</v>
      </c>
    </row>
    <row r="1202" spans="2:25" x14ac:dyDescent="0.25">
      <c r="B1202" s="2">
        <v>1197</v>
      </c>
      <c r="C1202" s="2">
        <v>2012</v>
      </c>
      <c r="D1202" s="1">
        <v>46008</v>
      </c>
      <c r="E1202" t="s">
        <v>1802</v>
      </c>
      <c r="F1202" t="s">
        <v>1325</v>
      </c>
      <c r="G1202" s="13">
        <v>46178700</v>
      </c>
      <c r="H1202" s="13">
        <v>2600</v>
      </c>
      <c r="I1202" s="13">
        <v>27800</v>
      </c>
      <c r="J1202" s="13">
        <v>0</v>
      </c>
      <c r="K1202" s="13">
        <v>0</v>
      </c>
      <c r="L1202" s="13">
        <v>304300</v>
      </c>
      <c r="M1202" s="13">
        <v>334700</v>
      </c>
      <c r="N1202" s="13">
        <v>48800</v>
      </c>
      <c r="O1202" s="13">
        <v>396600</v>
      </c>
      <c r="P1202" s="13">
        <v>0</v>
      </c>
      <c r="Q1202" s="13">
        <v>100</v>
      </c>
      <c r="R1202" s="13">
        <v>812100</v>
      </c>
      <c r="S1202" s="13">
        <v>1257600</v>
      </c>
      <c r="T1202" s="13">
        <v>51400</v>
      </c>
      <c r="U1202" s="13">
        <v>424400</v>
      </c>
      <c r="V1202" s="13">
        <v>0</v>
      </c>
      <c r="W1202" s="13">
        <v>100</v>
      </c>
      <c r="X1202" s="13">
        <v>1116400</v>
      </c>
      <c r="Y1202" s="13">
        <v>1592300</v>
      </c>
    </row>
    <row r="1203" spans="2:25" x14ac:dyDescent="0.25">
      <c r="B1203" s="2">
        <v>1198</v>
      </c>
      <c r="C1203" s="2">
        <v>2012</v>
      </c>
      <c r="D1203" s="1">
        <v>46010</v>
      </c>
      <c r="E1203" t="s">
        <v>2223</v>
      </c>
      <c r="F1203" t="s">
        <v>1325</v>
      </c>
      <c r="G1203" s="13">
        <v>84767600</v>
      </c>
      <c r="H1203" s="13">
        <v>0</v>
      </c>
      <c r="I1203" s="13">
        <v>0</v>
      </c>
      <c r="J1203" s="13">
        <v>0</v>
      </c>
      <c r="K1203" s="13">
        <v>0</v>
      </c>
      <c r="L1203" s="13">
        <v>0</v>
      </c>
      <c r="M1203" s="13">
        <v>0</v>
      </c>
      <c r="N1203" s="13">
        <v>3000</v>
      </c>
      <c r="O1203" s="13">
        <v>21000</v>
      </c>
      <c r="P1203" s="13">
        <v>0</v>
      </c>
      <c r="Q1203" s="13">
        <v>0</v>
      </c>
      <c r="R1203" s="13">
        <v>76800</v>
      </c>
      <c r="S1203" s="13">
        <v>100800</v>
      </c>
      <c r="T1203" s="13">
        <v>3000</v>
      </c>
      <c r="U1203" s="13">
        <v>21000</v>
      </c>
      <c r="V1203" s="13">
        <v>0</v>
      </c>
      <c r="W1203" s="13">
        <v>0</v>
      </c>
      <c r="X1203" s="13">
        <v>76800</v>
      </c>
      <c r="Y1203" s="13">
        <v>100800</v>
      </c>
    </row>
    <row r="1204" spans="2:25" x14ac:dyDescent="0.25">
      <c r="B1204" s="2">
        <v>1199</v>
      </c>
      <c r="C1204" s="2">
        <v>2012</v>
      </c>
      <c r="D1204" s="1">
        <v>46012</v>
      </c>
      <c r="E1204" t="s">
        <v>2224</v>
      </c>
      <c r="F1204" t="s">
        <v>1325</v>
      </c>
      <c r="G1204" s="13">
        <v>33772200</v>
      </c>
      <c r="H1204" s="13">
        <v>0</v>
      </c>
      <c r="I1204" s="13">
        <v>0</v>
      </c>
      <c r="J1204" s="13">
        <v>0</v>
      </c>
      <c r="K1204" s="13">
        <v>0</v>
      </c>
      <c r="L1204" s="13">
        <v>0</v>
      </c>
      <c r="M1204" s="13">
        <v>0</v>
      </c>
      <c r="N1204" s="13">
        <v>1900</v>
      </c>
      <c r="O1204" s="13">
        <v>44900</v>
      </c>
      <c r="P1204" s="13">
        <v>0</v>
      </c>
      <c r="Q1204" s="13">
        <v>0</v>
      </c>
      <c r="R1204" s="13">
        <v>54000</v>
      </c>
      <c r="S1204" s="13">
        <v>100800</v>
      </c>
      <c r="T1204" s="13">
        <v>1900</v>
      </c>
      <c r="U1204" s="13">
        <v>44900</v>
      </c>
      <c r="V1204" s="13">
        <v>0</v>
      </c>
      <c r="W1204" s="13">
        <v>0</v>
      </c>
      <c r="X1204" s="13">
        <v>54000</v>
      </c>
      <c r="Y1204" s="13">
        <v>100800</v>
      </c>
    </row>
    <row r="1205" spans="2:25" x14ac:dyDescent="0.25">
      <c r="B1205" s="2">
        <v>1200</v>
      </c>
      <c r="C1205" s="2">
        <v>2012</v>
      </c>
      <c r="D1205" s="1">
        <v>46014</v>
      </c>
      <c r="E1205" t="s">
        <v>2225</v>
      </c>
      <c r="F1205" t="s">
        <v>1325</v>
      </c>
      <c r="G1205" s="13">
        <v>52827400</v>
      </c>
      <c r="H1205" s="13">
        <v>0</v>
      </c>
      <c r="I1205" s="13">
        <v>1100</v>
      </c>
      <c r="J1205" s="13">
        <v>0</v>
      </c>
      <c r="K1205" s="13">
        <v>0</v>
      </c>
      <c r="L1205" s="13">
        <v>0</v>
      </c>
      <c r="M1205" s="13">
        <v>1100</v>
      </c>
      <c r="N1205" s="13">
        <v>69300</v>
      </c>
      <c r="O1205" s="13">
        <v>794200</v>
      </c>
      <c r="P1205" s="13">
        <v>0</v>
      </c>
      <c r="Q1205" s="13">
        <v>0</v>
      </c>
      <c r="R1205" s="13">
        <v>85100</v>
      </c>
      <c r="S1205" s="13">
        <v>948600</v>
      </c>
      <c r="T1205" s="13">
        <v>69300</v>
      </c>
      <c r="U1205" s="13">
        <v>795300</v>
      </c>
      <c r="V1205" s="13">
        <v>0</v>
      </c>
      <c r="W1205" s="13">
        <v>0</v>
      </c>
      <c r="X1205" s="13">
        <v>85100</v>
      </c>
      <c r="Y1205" s="13">
        <v>949700</v>
      </c>
    </row>
    <row r="1206" spans="2:25" x14ac:dyDescent="0.25">
      <c r="B1206" s="2">
        <v>1201</v>
      </c>
      <c r="C1206" s="2">
        <v>2012</v>
      </c>
      <c r="D1206" s="1">
        <v>46016</v>
      </c>
      <c r="E1206" t="s">
        <v>2226</v>
      </c>
      <c r="F1206" t="s">
        <v>1325</v>
      </c>
      <c r="G1206" s="13">
        <v>36153900</v>
      </c>
      <c r="H1206" s="13">
        <v>6600</v>
      </c>
      <c r="I1206" s="13">
        <v>234700</v>
      </c>
      <c r="J1206" s="13">
        <v>0</v>
      </c>
      <c r="K1206" s="13">
        <v>0</v>
      </c>
      <c r="L1206" s="13">
        <v>73300</v>
      </c>
      <c r="M1206" s="13">
        <v>314600</v>
      </c>
      <c r="N1206" s="13">
        <v>110800</v>
      </c>
      <c r="O1206" s="13">
        <v>527500</v>
      </c>
      <c r="P1206" s="13">
        <v>0</v>
      </c>
      <c r="Q1206" s="13">
        <v>0</v>
      </c>
      <c r="R1206" s="13">
        <v>359200</v>
      </c>
      <c r="S1206" s="13">
        <v>997500</v>
      </c>
      <c r="T1206" s="13">
        <v>117400</v>
      </c>
      <c r="U1206" s="13">
        <v>762200</v>
      </c>
      <c r="V1206" s="13">
        <v>0</v>
      </c>
      <c r="W1206" s="13">
        <v>0</v>
      </c>
      <c r="X1206" s="13">
        <v>432500</v>
      </c>
      <c r="Y1206" s="13">
        <v>1312100</v>
      </c>
    </row>
    <row r="1207" spans="2:25" x14ac:dyDescent="0.25">
      <c r="B1207" s="2">
        <v>1202</v>
      </c>
      <c r="C1207" s="2">
        <v>2012</v>
      </c>
      <c r="D1207" s="1">
        <v>46171</v>
      </c>
      <c r="E1207" t="s">
        <v>2223</v>
      </c>
      <c r="F1207" t="s">
        <v>1343</v>
      </c>
      <c r="G1207" s="13">
        <v>63196600</v>
      </c>
      <c r="H1207" s="13">
        <v>3900</v>
      </c>
      <c r="I1207" s="13">
        <v>6800</v>
      </c>
      <c r="J1207" s="13">
        <v>0</v>
      </c>
      <c r="K1207" s="13">
        <v>0</v>
      </c>
      <c r="L1207" s="13">
        <v>600</v>
      </c>
      <c r="M1207" s="13">
        <v>11300</v>
      </c>
      <c r="N1207" s="13">
        <v>386500</v>
      </c>
      <c r="O1207" s="13">
        <v>171600</v>
      </c>
      <c r="P1207" s="13">
        <v>13800</v>
      </c>
      <c r="Q1207" s="13">
        <v>36100</v>
      </c>
      <c r="R1207" s="13">
        <v>125400</v>
      </c>
      <c r="S1207" s="13">
        <v>733400</v>
      </c>
      <c r="T1207" s="13">
        <v>390400</v>
      </c>
      <c r="U1207" s="13">
        <v>178400</v>
      </c>
      <c r="V1207" s="13">
        <v>13800</v>
      </c>
      <c r="W1207" s="13">
        <v>36100</v>
      </c>
      <c r="X1207" s="13">
        <v>126000</v>
      </c>
      <c r="Y1207" s="13">
        <v>744700</v>
      </c>
    </row>
    <row r="1208" spans="2:25" x14ac:dyDescent="0.25">
      <c r="B1208" s="2">
        <v>1203</v>
      </c>
      <c r="C1208" s="2">
        <v>2012</v>
      </c>
      <c r="D1208" s="1">
        <v>46181</v>
      </c>
      <c r="E1208" t="s">
        <v>2224</v>
      </c>
      <c r="F1208" t="s">
        <v>1343</v>
      </c>
      <c r="G1208" s="13">
        <v>16700500</v>
      </c>
      <c r="H1208" s="13">
        <v>0</v>
      </c>
      <c r="I1208" s="13">
        <v>0</v>
      </c>
      <c r="J1208" s="13">
        <v>0</v>
      </c>
      <c r="K1208" s="13">
        <v>0</v>
      </c>
      <c r="L1208" s="13">
        <v>0</v>
      </c>
      <c r="M1208" s="13">
        <v>0</v>
      </c>
      <c r="N1208" s="13">
        <v>44900</v>
      </c>
      <c r="O1208" s="13">
        <v>700</v>
      </c>
      <c r="P1208" s="13">
        <v>0</v>
      </c>
      <c r="Q1208" s="13">
        <v>0</v>
      </c>
      <c r="R1208" s="13">
        <v>23800</v>
      </c>
      <c r="S1208" s="13">
        <v>69400</v>
      </c>
      <c r="T1208" s="13">
        <v>44900</v>
      </c>
      <c r="U1208" s="13">
        <v>700</v>
      </c>
      <c r="V1208" s="13">
        <v>0</v>
      </c>
      <c r="W1208" s="13">
        <v>0</v>
      </c>
      <c r="X1208" s="13">
        <v>23800</v>
      </c>
      <c r="Y1208" s="13">
        <v>69400</v>
      </c>
    </row>
    <row r="1209" spans="2:25" x14ac:dyDescent="0.25">
      <c r="B1209" s="2">
        <v>1204</v>
      </c>
      <c r="C1209" s="2">
        <v>2012</v>
      </c>
      <c r="D1209" s="1">
        <v>46216</v>
      </c>
      <c r="E1209" t="s">
        <v>2222</v>
      </c>
      <c r="F1209" t="s">
        <v>1344</v>
      </c>
      <c r="G1209" s="13">
        <v>94702000</v>
      </c>
      <c r="H1209" s="13">
        <v>157400</v>
      </c>
      <c r="I1209" s="13">
        <v>467200</v>
      </c>
      <c r="J1209" s="13">
        <v>0</v>
      </c>
      <c r="K1209" s="13">
        <v>0</v>
      </c>
      <c r="L1209" s="13">
        <v>28200</v>
      </c>
      <c r="M1209" s="13">
        <v>652800</v>
      </c>
      <c r="N1209" s="13">
        <v>1492900</v>
      </c>
      <c r="O1209" s="13">
        <v>1090000</v>
      </c>
      <c r="P1209" s="13">
        <v>0</v>
      </c>
      <c r="Q1209" s="13">
        <v>0</v>
      </c>
      <c r="R1209" s="13">
        <v>367600</v>
      </c>
      <c r="S1209" s="13">
        <v>2950500</v>
      </c>
      <c r="T1209" s="13">
        <v>1650300</v>
      </c>
      <c r="U1209" s="13">
        <v>1557200</v>
      </c>
      <c r="V1209" s="13">
        <v>0</v>
      </c>
      <c r="W1209" s="13">
        <v>0</v>
      </c>
      <c r="X1209" s="13">
        <v>395800</v>
      </c>
      <c r="Y1209" s="13">
        <v>3603300</v>
      </c>
    </row>
    <row r="1210" spans="2:25" x14ac:dyDescent="0.25">
      <c r="B1210" s="2">
        <v>1205</v>
      </c>
      <c r="C1210" s="2">
        <v>2012</v>
      </c>
      <c r="D1210" s="1">
        <v>47002</v>
      </c>
      <c r="E1210" t="s">
        <v>1794</v>
      </c>
      <c r="F1210" t="s">
        <v>1325</v>
      </c>
      <c r="G1210" s="13">
        <v>236958700</v>
      </c>
      <c r="H1210" s="13">
        <v>200</v>
      </c>
      <c r="I1210" s="13">
        <v>5400</v>
      </c>
      <c r="J1210" s="13">
        <v>0</v>
      </c>
      <c r="K1210" s="13">
        <v>0</v>
      </c>
      <c r="L1210" s="13">
        <v>400</v>
      </c>
      <c r="M1210" s="13">
        <v>6000</v>
      </c>
      <c r="N1210" s="13">
        <v>47600</v>
      </c>
      <c r="O1210" s="13">
        <v>274800</v>
      </c>
      <c r="P1210" s="13">
        <v>0</v>
      </c>
      <c r="Q1210" s="13">
        <v>158600</v>
      </c>
      <c r="R1210" s="13">
        <v>184000</v>
      </c>
      <c r="S1210" s="13">
        <v>665000</v>
      </c>
      <c r="T1210" s="13">
        <v>47800</v>
      </c>
      <c r="U1210" s="13">
        <v>280200</v>
      </c>
      <c r="V1210" s="13">
        <v>0</v>
      </c>
      <c r="W1210" s="13">
        <v>158600</v>
      </c>
      <c r="X1210" s="13">
        <v>184400</v>
      </c>
      <c r="Y1210" s="13">
        <v>671000</v>
      </c>
    </row>
    <row r="1211" spans="2:25" x14ac:dyDescent="0.25">
      <c r="B1211" s="2">
        <v>1206</v>
      </c>
      <c r="C1211" s="2">
        <v>2012</v>
      </c>
      <c r="D1211" s="1">
        <v>47004</v>
      </c>
      <c r="E1211" t="s">
        <v>2227</v>
      </c>
      <c r="F1211" t="s">
        <v>1325</v>
      </c>
      <c r="G1211" s="13">
        <v>43723200</v>
      </c>
      <c r="H1211" s="13">
        <v>0</v>
      </c>
      <c r="I1211" s="13">
        <v>0</v>
      </c>
      <c r="J1211" s="13">
        <v>0</v>
      </c>
      <c r="K1211" s="13">
        <v>0</v>
      </c>
      <c r="L1211" s="13">
        <v>0</v>
      </c>
      <c r="M1211" s="13">
        <v>0</v>
      </c>
      <c r="N1211" s="13">
        <v>34000</v>
      </c>
      <c r="O1211" s="13">
        <v>116700</v>
      </c>
      <c r="P1211" s="13">
        <v>0</v>
      </c>
      <c r="Q1211" s="13">
        <v>-31200</v>
      </c>
      <c r="R1211" s="13">
        <v>80700</v>
      </c>
      <c r="S1211" s="13">
        <v>200200</v>
      </c>
      <c r="T1211" s="13">
        <v>34000</v>
      </c>
      <c r="U1211" s="13">
        <v>116700</v>
      </c>
      <c r="V1211" s="13">
        <v>0</v>
      </c>
      <c r="W1211" s="13">
        <v>-31200</v>
      </c>
      <c r="X1211" s="13">
        <v>80700</v>
      </c>
      <c r="Y1211" s="13">
        <v>200200</v>
      </c>
    </row>
    <row r="1212" spans="2:25" x14ac:dyDescent="0.25">
      <c r="B1212" s="2">
        <v>1207</v>
      </c>
      <c r="C1212" s="2">
        <v>2012</v>
      </c>
      <c r="D1212" s="1">
        <v>47006</v>
      </c>
      <c r="E1212" t="s">
        <v>2228</v>
      </c>
      <c r="F1212" t="s">
        <v>1325</v>
      </c>
      <c r="G1212" s="13">
        <v>86035200</v>
      </c>
      <c r="H1212" s="13">
        <v>2200</v>
      </c>
      <c r="I1212" s="13">
        <v>186500</v>
      </c>
      <c r="J1212" s="13">
        <v>0</v>
      </c>
      <c r="K1212" s="13">
        <v>0</v>
      </c>
      <c r="L1212" s="13">
        <v>1800</v>
      </c>
      <c r="M1212" s="13">
        <v>190500</v>
      </c>
      <c r="N1212" s="13">
        <v>127200</v>
      </c>
      <c r="O1212" s="13">
        <v>236700</v>
      </c>
      <c r="P1212" s="13">
        <v>0</v>
      </c>
      <c r="Q1212" s="13">
        <v>68600</v>
      </c>
      <c r="R1212" s="13">
        <v>957400</v>
      </c>
      <c r="S1212" s="13">
        <v>1389900</v>
      </c>
      <c r="T1212" s="13">
        <v>129400</v>
      </c>
      <c r="U1212" s="13">
        <v>423200</v>
      </c>
      <c r="V1212" s="13">
        <v>0</v>
      </c>
      <c r="W1212" s="13">
        <v>68600</v>
      </c>
      <c r="X1212" s="13">
        <v>959200</v>
      </c>
      <c r="Y1212" s="13">
        <v>1580400</v>
      </c>
    </row>
    <row r="1213" spans="2:25" x14ac:dyDescent="0.25">
      <c r="B1213" s="2">
        <v>1208</v>
      </c>
      <c r="C1213" s="2">
        <v>2012</v>
      </c>
      <c r="D1213" s="1">
        <v>47008</v>
      </c>
      <c r="E1213" t="s">
        <v>2229</v>
      </c>
      <c r="F1213" t="s">
        <v>1325</v>
      </c>
      <c r="G1213" s="13">
        <v>54875000</v>
      </c>
      <c r="H1213" s="13">
        <v>0</v>
      </c>
      <c r="I1213" s="13">
        <v>0</v>
      </c>
      <c r="J1213" s="13">
        <v>0</v>
      </c>
      <c r="K1213" s="13">
        <v>0</v>
      </c>
      <c r="L1213" s="13">
        <v>0</v>
      </c>
      <c r="M1213" s="13">
        <v>0</v>
      </c>
      <c r="N1213" s="13">
        <v>10600</v>
      </c>
      <c r="O1213" s="13">
        <v>5200</v>
      </c>
      <c r="P1213" s="13">
        <v>0</v>
      </c>
      <c r="Q1213" s="13">
        <v>0</v>
      </c>
      <c r="R1213" s="13">
        <v>650100</v>
      </c>
      <c r="S1213" s="13">
        <v>665900</v>
      </c>
      <c r="T1213" s="13">
        <v>10600</v>
      </c>
      <c r="U1213" s="13">
        <v>5200</v>
      </c>
      <c r="V1213" s="13">
        <v>0</v>
      </c>
      <c r="W1213" s="13">
        <v>0</v>
      </c>
      <c r="X1213" s="13">
        <v>650100</v>
      </c>
      <c r="Y1213" s="13">
        <v>665900</v>
      </c>
    </row>
    <row r="1214" spans="2:25" x14ac:dyDescent="0.25">
      <c r="B1214" s="2">
        <v>1209</v>
      </c>
      <c r="C1214" s="2">
        <v>2012</v>
      </c>
      <c r="D1214" s="1">
        <v>47010</v>
      </c>
      <c r="E1214" t="s">
        <v>2230</v>
      </c>
      <c r="F1214" t="s">
        <v>1325</v>
      </c>
      <c r="G1214" s="13">
        <v>75334400</v>
      </c>
      <c r="H1214" s="13">
        <v>1200</v>
      </c>
      <c r="I1214" s="13">
        <v>80700</v>
      </c>
      <c r="J1214" s="13">
        <v>0</v>
      </c>
      <c r="K1214" s="13">
        <v>0</v>
      </c>
      <c r="L1214" s="13">
        <v>700</v>
      </c>
      <c r="M1214" s="13">
        <v>82600</v>
      </c>
      <c r="N1214" s="13">
        <v>58000</v>
      </c>
      <c r="O1214" s="13">
        <v>54900</v>
      </c>
      <c r="P1214" s="13">
        <v>0</v>
      </c>
      <c r="Q1214" s="13">
        <v>-30500</v>
      </c>
      <c r="R1214" s="13">
        <v>9900</v>
      </c>
      <c r="S1214" s="13">
        <v>92300</v>
      </c>
      <c r="T1214" s="13">
        <v>59200</v>
      </c>
      <c r="U1214" s="13">
        <v>135600</v>
      </c>
      <c r="V1214" s="13">
        <v>0</v>
      </c>
      <c r="W1214" s="13">
        <v>-30500</v>
      </c>
      <c r="X1214" s="13">
        <v>10600</v>
      </c>
      <c r="Y1214" s="13">
        <v>174900</v>
      </c>
    </row>
    <row r="1215" spans="2:25" x14ac:dyDescent="0.25">
      <c r="B1215" s="2">
        <v>1210</v>
      </c>
      <c r="C1215" s="2">
        <v>2012</v>
      </c>
      <c r="D1215" s="1">
        <v>47012</v>
      </c>
      <c r="E1215" t="s">
        <v>2231</v>
      </c>
      <c r="F1215" t="s">
        <v>1325</v>
      </c>
      <c r="G1215" s="13">
        <v>63112900</v>
      </c>
      <c r="H1215" s="13">
        <v>0</v>
      </c>
      <c r="I1215" s="13">
        <v>0</v>
      </c>
      <c r="J1215" s="13">
        <v>0</v>
      </c>
      <c r="K1215" s="13">
        <v>0</v>
      </c>
      <c r="L1215" s="13">
        <v>0</v>
      </c>
      <c r="M1215" s="13">
        <v>0</v>
      </c>
      <c r="N1215" s="13">
        <v>9300</v>
      </c>
      <c r="O1215" s="13">
        <v>14300</v>
      </c>
      <c r="P1215" s="13">
        <v>0</v>
      </c>
      <c r="Q1215" s="13">
        <v>0</v>
      </c>
      <c r="R1215" s="13">
        <v>136800</v>
      </c>
      <c r="S1215" s="13">
        <v>160400</v>
      </c>
      <c r="T1215" s="13">
        <v>9300</v>
      </c>
      <c r="U1215" s="13">
        <v>14300</v>
      </c>
      <c r="V1215" s="13">
        <v>0</v>
      </c>
      <c r="W1215" s="13">
        <v>0</v>
      </c>
      <c r="X1215" s="13">
        <v>136800</v>
      </c>
      <c r="Y1215" s="13">
        <v>160400</v>
      </c>
    </row>
    <row r="1216" spans="2:25" x14ac:dyDescent="0.25">
      <c r="B1216" s="2">
        <v>1211</v>
      </c>
      <c r="C1216" s="2">
        <v>2012</v>
      </c>
      <c r="D1216" s="1">
        <v>47014</v>
      </c>
      <c r="E1216" t="s">
        <v>2232</v>
      </c>
      <c r="F1216" t="s">
        <v>1325</v>
      </c>
      <c r="G1216" s="13">
        <v>28790600</v>
      </c>
      <c r="H1216" s="13">
        <v>0</v>
      </c>
      <c r="I1216" s="13">
        <v>1407500</v>
      </c>
      <c r="J1216" s="13">
        <v>0</v>
      </c>
      <c r="K1216" s="13">
        <v>0</v>
      </c>
      <c r="L1216" s="13">
        <v>0</v>
      </c>
      <c r="M1216" s="13">
        <v>1407500</v>
      </c>
      <c r="N1216" s="13">
        <v>10600</v>
      </c>
      <c r="O1216" s="13">
        <v>74500</v>
      </c>
      <c r="P1216" s="13">
        <v>0</v>
      </c>
      <c r="Q1216" s="13">
        <v>200</v>
      </c>
      <c r="R1216" s="13">
        <v>1358300</v>
      </c>
      <c r="S1216" s="13">
        <v>1443600</v>
      </c>
      <c r="T1216" s="13">
        <v>10600</v>
      </c>
      <c r="U1216" s="13">
        <v>1482000</v>
      </c>
      <c r="V1216" s="13">
        <v>0</v>
      </c>
      <c r="W1216" s="13">
        <v>200</v>
      </c>
      <c r="X1216" s="13">
        <v>1358300</v>
      </c>
      <c r="Y1216" s="13">
        <v>2851100</v>
      </c>
    </row>
    <row r="1217" spans="2:25" x14ac:dyDescent="0.25">
      <c r="B1217" s="2">
        <v>1212</v>
      </c>
      <c r="C1217" s="2">
        <v>2012</v>
      </c>
      <c r="D1217" s="1">
        <v>47016</v>
      </c>
      <c r="E1217" t="s">
        <v>2233</v>
      </c>
      <c r="F1217" t="s">
        <v>1325</v>
      </c>
      <c r="G1217" s="13">
        <v>60856100</v>
      </c>
      <c r="H1217" s="13">
        <v>0</v>
      </c>
      <c r="I1217" s="13">
        <v>0</v>
      </c>
      <c r="J1217" s="13">
        <v>0</v>
      </c>
      <c r="K1217" s="13">
        <v>0</v>
      </c>
      <c r="L1217" s="13">
        <v>0</v>
      </c>
      <c r="M1217" s="13">
        <v>0</v>
      </c>
      <c r="N1217" s="13">
        <v>100</v>
      </c>
      <c r="O1217" s="13">
        <v>246900</v>
      </c>
      <c r="P1217" s="13">
        <v>0</v>
      </c>
      <c r="Q1217" s="13">
        <v>0</v>
      </c>
      <c r="R1217" s="13">
        <v>226300</v>
      </c>
      <c r="S1217" s="13">
        <v>473300</v>
      </c>
      <c r="T1217" s="13">
        <v>100</v>
      </c>
      <c r="U1217" s="13">
        <v>246900</v>
      </c>
      <c r="V1217" s="13">
        <v>0</v>
      </c>
      <c r="W1217" s="13">
        <v>0</v>
      </c>
      <c r="X1217" s="13">
        <v>226300</v>
      </c>
      <c r="Y1217" s="13">
        <v>473300</v>
      </c>
    </row>
    <row r="1218" spans="2:25" x14ac:dyDescent="0.25">
      <c r="B1218" s="2">
        <v>1213</v>
      </c>
      <c r="C1218" s="2">
        <v>2012</v>
      </c>
      <c r="D1218" s="1">
        <v>47018</v>
      </c>
      <c r="E1218" t="s">
        <v>2234</v>
      </c>
      <c r="F1218" t="s">
        <v>1325</v>
      </c>
      <c r="G1218" s="13">
        <v>90443800</v>
      </c>
      <c r="H1218" s="13">
        <v>3500</v>
      </c>
      <c r="I1218" s="13">
        <v>128700</v>
      </c>
      <c r="J1218" s="13">
        <v>0</v>
      </c>
      <c r="K1218" s="13">
        <v>0</v>
      </c>
      <c r="L1218" s="13">
        <v>6500</v>
      </c>
      <c r="M1218" s="13">
        <v>138700</v>
      </c>
      <c r="N1218" s="13">
        <v>5300</v>
      </c>
      <c r="O1218" s="13">
        <v>1000</v>
      </c>
      <c r="P1218" s="13">
        <v>0</v>
      </c>
      <c r="Q1218" s="13">
        <v>0</v>
      </c>
      <c r="R1218" s="13">
        <v>68000</v>
      </c>
      <c r="S1218" s="13">
        <v>74300</v>
      </c>
      <c r="T1218" s="13">
        <v>8800</v>
      </c>
      <c r="U1218" s="13">
        <v>129700</v>
      </c>
      <c r="V1218" s="13">
        <v>0</v>
      </c>
      <c r="W1218" s="13">
        <v>0</v>
      </c>
      <c r="X1218" s="13">
        <v>74500</v>
      </c>
      <c r="Y1218" s="13">
        <v>213000</v>
      </c>
    </row>
    <row r="1219" spans="2:25" x14ac:dyDescent="0.25">
      <c r="B1219" s="2">
        <v>1214</v>
      </c>
      <c r="C1219" s="2">
        <v>2012</v>
      </c>
      <c r="D1219" s="1">
        <v>47020</v>
      </c>
      <c r="E1219" t="s">
        <v>1376</v>
      </c>
      <c r="F1219" t="s">
        <v>1325</v>
      </c>
      <c r="G1219" s="13">
        <v>225838800</v>
      </c>
      <c r="H1219" s="13">
        <v>184800</v>
      </c>
      <c r="I1219" s="13">
        <v>130300</v>
      </c>
      <c r="J1219" s="13">
        <v>0</v>
      </c>
      <c r="K1219" s="13">
        <v>0</v>
      </c>
      <c r="L1219" s="13">
        <v>16500</v>
      </c>
      <c r="M1219" s="13">
        <v>331600</v>
      </c>
      <c r="N1219" s="13">
        <v>13800</v>
      </c>
      <c r="O1219" s="13">
        <v>934300</v>
      </c>
      <c r="P1219" s="13">
        <v>0</v>
      </c>
      <c r="Q1219" s="13">
        <v>48800</v>
      </c>
      <c r="R1219" s="13">
        <v>106100</v>
      </c>
      <c r="S1219" s="13">
        <v>1103000</v>
      </c>
      <c r="T1219" s="13">
        <v>198600</v>
      </c>
      <c r="U1219" s="13">
        <v>1064600</v>
      </c>
      <c r="V1219" s="13">
        <v>0</v>
      </c>
      <c r="W1219" s="13">
        <v>48800</v>
      </c>
      <c r="X1219" s="13">
        <v>122600</v>
      </c>
      <c r="Y1219" s="13">
        <v>1434600</v>
      </c>
    </row>
    <row r="1220" spans="2:25" x14ac:dyDescent="0.25">
      <c r="B1220" s="2">
        <v>1215</v>
      </c>
      <c r="C1220" s="2">
        <v>2012</v>
      </c>
      <c r="D1220" s="1">
        <v>47022</v>
      </c>
      <c r="E1220" t="s">
        <v>2235</v>
      </c>
      <c r="F1220" t="s">
        <v>1325</v>
      </c>
      <c r="G1220" s="13">
        <v>202627700</v>
      </c>
      <c r="H1220" s="13">
        <v>9100</v>
      </c>
      <c r="I1220" s="13">
        <v>29000</v>
      </c>
      <c r="J1220" s="13">
        <v>0</v>
      </c>
      <c r="K1220" s="13">
        <v>0</v>
      </c>
      <c r="L1220" s="13">
        <v>6300</v>
      </c>
      <c r="M1220" s="13">
        <v>44400</v>
      </c>
      <c r="N1220" s="13">
        <v>107300</v>
      </c>
      <c r="O1220" s="13">
        <v>369500</v>
      </c>
      <c r="P1220" s="13">
        <v>0</v>
      </c>
      <c r="Q1220" s="13">
        <v>-95600</v>
      </c>
      <c r="R1220" s="13">
        <v>366700</v>
      </c>
      <c r="S1220" s="13">
        <v>747900</v>
      </c>
      <c r="T1220" s="13">
        <v>116400</v>
      </c>
      <c r="U1220" s="13">
        <v>398500</v>
      </c>
      <c r="V1220" s="13">
        <v>0</v>
      </c>
      <c r="W1220" s="13">
        <v>-95600</v>
      </c>
      <c r="X1220" s="13">
        <v>373000</v>
      </c>
      <c r="Y1220" s="13">
        <v>792300</v>
      </c>
    </row>
    <row r="1221" spans="2:25" x14ac:dyDescent="0.25">
      <c r="B1221" s="2">
        <v>1216</v>
      </c>
      <c r="C1221" s="2">
        <v>2012</v>
      </c>
      <c r="D1221" s="1">
        <v>47024</v>
      </c>
      <c r="E1221" t="s">
        <v>2236</v>
      </c>
      <c r="F1221" t="s">
        <v>1325</v>
      </c>
      <c r="G1221" s="13">
        <v>34903400</v>
      </c>
      <c r="H1221" s="13">
        <v>0</v>
      </c>
      <c r="I1221" s="13">
        <v>0</v>
      </c>
      <c r="J1221" s="13">
        <v>0</v>
      </c>
      <c r="K1221" s="13">
        <v>0</v>
      </c>
      <c r="L1221" s="13">
        <v>0</v>
      </c>
      <c r="M1221" s="13">
        <v>0</v>
      </c>
      <c r="N1221" s="13">
        <v>10000</v>
      </c>
      <c r="O1221" s="13">
        <v>41900</v>
      </c>
      <c r="P1221" s="13">
        <v>0</v>
      </c>
      <c r="Q1221" s="13">
        <v>101000</v>
      </c>
      <c r="R1221" s="13">
        <v>545100</v>
      </c>
      <c r="S1221" s="13">
        <v>698000</v>
      </c>
      <c r="T1221" s="13">
        <v>10000</v>
      </c>
      <c r="U1221" s="13">
        <v>41900</v>
      </c>
      <c r="V1221" s="13">
        <v>0</v>
      </c>
      <c r="W1221" s="13">
        <v>101000</v>
      </c>
      <c r="X1221" s="13">
        <v>545100</v>
      </c>
      <c r="Y1221" s="13">
        <v>698000</v>
      </c>
    </row>
    <row r="1222" spans="2:25" x14ac:dyDescent="0.25">
      <c r="B1222" s="2">
        <v>1217</v>
      </c>
      <c r="C1222" s="2">
        <v>2012</v>
      </c>
      <c r="D1222" s="1">
        <v>47026</v>
      </c>
      <c r="E1222" t="s">
        <v>1937</v>
      </c>
      <c r="F1222" t="s">
        <v>1325</v>
      </c>
      <c r="G1222" s="13">
        <v>42406300</v>
      </c>
      <c r="H1222" s="13">
        <v>700</v>
      </c>
      <c r="I1222" s="13">
        <v>522400</v>
      </c>
      <c r="J1222" s="13">
        <v>0</v>
      </c>
      <c r="K1222" s="13">
        <v>0</v>
      </c>
      <c r="L1222" s="13">
        <v>53900</v>
      </c>
      <c r="M1222" s="13">
        <v>577000</v>
      </c>
      <c r="N1222" s="13">
        <v>14100</v>
      </c>
      <c r="O1222" s="13">
        <v>16300</v>
      </c>
      <c r="P1222" s="13">
        <v>0</v>
      </c>
      <c r="Q1222" s="13">
        <v>0</v>
      </c>
      <c r="R1222" s="13">
        <v>89900</v>
      </c>
      <c r="S1222" s="13">
        <v>120300</v>
      </c>
      <c r="T1222" s="13">
        <v>14800</v>
      </c>
      <c r="U1222" s="13">
        <v>538700</v>
      </c>
      <c r="V1222" s="13">
        <v>0</v>
      </c>
      <c r="W1222" s="13">
        <v>0</v>
      </c>
      <c r="X1222" s="13">
        <v>143800</v>
      </c>
      <c r="Y1222" s="13">
        <v>697300</v>
      </c>
    </row>
    <row r="1223" spans="2:25" x14ac:dyDescent="0.25">
      <c r="B1223" s="2">
        <v>1218</v>
      </c>
      <c r="C1223" s="2">
        <v>2012</v>
      </c>
      <c r="D1223" s="1">
        <v>47028</v>
      </c>
      <c r="E1223" t="s">
        <v>2237</v>
      </c>
      <c r="F1223" t="s">
        <v>1325</v>
      </c>
      <c r="G1223" s="13">
        <v>39452900</v>
      </c>
      <c r="H1223" s="13">
        <v>0</v>
      </c>
      <c r="I1223" s="13">
        <v>0</v>
      </c>
      <c r="J1223" s="13">
        <v>0</v>
      </c>
      <c r="K1223" s="13">
        <v>0</v>
      </c>
      <c r="L1223" s="13">
        <v>0</v>
      </c>
      <c r="M1223" s="13">
        <v>0</v>
      </c>
      <c r="N1223" s="13">
        <v>600</v>
      </c>
      <c r="O1223" s="13">
        <v>41000</v>
      </c>
      <c r="P1223" s="13">
        <v>0</v>
      </c>
      <c r="Q1223" s="13">
        <v>100</v>
      </c>
      <c r="R1223" s="13">
        <v>235300</v>
      </c>
      <c r="S1223" s="13">
        <v>277000</v>
      </c>
      <c r="T1223" s="13">
        <v>600</v>
      </c>
      <c r="U1223" s="13">
        <v>41000</v>
      </c>
      <c r="V1223" s="13">
        <v>0</v>
      </c>
      <c r="W1223" s="13">
        <v>100</v>
      </c>
      <c r="X1223" s="13">
        <v>235300</v>
      </c>
      <c r="Y1223" s="13">
        <v>277000</v>
      </c>
    </row>
    <row r="1224" spans="2:25" x14ac:dyDescent="0.25">
      <c r="B1224" s="2">
        <v>1219</v>
      </c>
      <c r="C1224" s="2">
        <v>2012</v>
      </c>
      <c r="D1224" s="1">
        <v>47030</v>
      </c>
      <c r="E1224" t="s">
        <v>1666</v>
      </c>
      <c r="F1224" t="s">
        <v>1325</v>
      </c>
      <c r="G1224" s="13">
        <v>155036800</v>
      </c>
      <c r="H1224" s="13">
        <v>217800</v>
      </c>
      <c r="I1224" s="13">
        <v>2941600</v>
      </c>
      <c r="J1224" s="13">
        <v>0</v>
      </c>
      <c r="K1224" s="13">
        <v>0</v>
      </c>
      <c r="L1224" s="13">
        <v>577200</v>
      </c>
      <c r="M1224" s="13">
        <v>3736600</v>
      </c>
      <c r="N1224" s="13">
        <v>90700</v>
      </c>
      <c r="O1224" s="13">
        <v>136200</v>
      </c>
      <c r="P1224" s="13">
        <v>3000</v>
      </c>
      <c r="Q1224" s="13">
        <v>0</v>
      </c>
      <c r="R1224" s="13">
        <v>260100</v>
      </c>
      <c r="S1224" s="13">
        <v>490000</v>
      </c>
      <c r="T1224" s="13">
        <v>308500</v>
      </c>
      <c r="U1224" s="13">
        <v>3077800</v>
      </c>
      <c r="V1224" s="13">
        <v>3000</v>
      </c>
      <c r="W1224" s="13">
        <v>0</v>
      </c>
      <c r="X1224" s="13">
        <v>837300</v>
      </c>
      <c r="Y1224" s="13">
        <v>4226600</v>
      </c>
    </row>
    <row r="1225" spans="2:25" x14ac:dyDescent="0.25">
      <c r="B1225" s="2">
        <v>1220</v>
      </c>
      <c r="C1225" s="2">
        <v>2012</v>
      </c>
      <c r="D1225" s="1">
        <v>47032</v>
      </c>
      <c r="E1225" t="s">
        <v>2238</v>
      </c>
      <c r="F1225" t="s">
        <v>1325</v>
      </c>
      <c r="G1225" s="13">
        <v>136172600</v>
      </c>
      <c r="H1225" s="13">
        <v>19500</v>
      </c>
      <c r="I1225" s="13">
        <v>8200</v>
      </c>
      <c r="J1225" s="13">
        <v>0</v>
      </c>
      <c r="K1225" s="13">
        <v>0</v>
      </c>
      <c r="L1225" s="13">
        <v>2100</v>
      </c>
      <c r="M1225" s="13">
        <v>29800</v>
      </c>
      <c r="N1225" s="13">
        <v>59300</v>
      </c>
      <c r="O1225" s="13">
        <v>365400</v>
      </c>
      <c r="P1225" s="13">
        <v>0</v>
      </c>
      <c r="Q1225" s="13">
        <v>0</v>
      </c>
      <c r="R1225" s="13">
        <v>854100</v>
      </c>
      <c r="S1225" s="13">
        <v>1278800</v>
      </c>
      <c r="T1225" s="13">
        <v>78800</v>
      </c>
      <c r="U1225" s="13">
        <v>373600</v>
      </c>
      <c r="V1225" s="13">
        <v>0</v>
      </c>
      <c r="W1225" s="13">
        <v>0</v>
      </c>
      <c r="X1225" s="13">
        <v>856200</v>
      </c>
      <c r="Y1225" s="13">
        <v>1308600</v>
      </c>
    </row>
    <row r="1226" spans="2:25" x14ac:dyDescent="0.25">
      <c r="B1226" s="2">
        <v>1221</v>
      </c>
      <c r="C1226" s="2">
        <v>2012</v>
      </c>
      <c r="D1226" s="1">
        <v>47034</v>
      </c>
      <c r="E1226" t="s">
        <v>1468</v>
      </c>
      <c r="F1226" t="s">
        <v>1325</v>
      </c>
      <c r="G1226" s="13">
        <v>38720800</v>
      </c>
      <c r="H1226" s="13">
        <v>0</v>
      </c>
      <c r="I1226" s="13">
        <v>1500</v>
      </c>
      <c r="J1226" s="13">
        <v>0</v>
      </c>
      <c r="K1226" s="13">
        <v>0</v>
      </c>
      <c r="L1226" s="13">
        <v>300</v>
      </c>
      <c r="M1226" s="13">
        <v>1800</v>
      </c>
      <c r="N1226" s="13">
        <v>4700</v>
      </c>
      <c r="O1226" s="13">
        <v>246000</v>
      </c>
      <c r="P1226" s="13">
        <v>0</v>
      </c>
      <c r="Q1226" s="13">
        <v>-100</v>
      </c>
      <c r="R1226" s="13">
        <v>431600</v>
      </c>
      <c r="S1226" s="13">
        <v>682200</v>
      </c>
      <c r="T1226" s="13">
        <v>4700</v>
      </c>
      <c r="U1226" s="13">
        <v>247500</v>
      </c>
      <c r="V1226" s="13">
        <v>0</v>
      </c>
      <c r="W1226" s="13">
        <v>-100</v>
      </c>
      <c r="X1226" s="13">
        <v>431900</v>
      </c>
      <c r="Y1226" s="13">
        <v>684000</v>
      </c>
    </row>
    <row r="1227" spans="2:25" x14ac:dyDescent="0.25">
      <c r="B1227" s="2">
        <v>1222</v>
      </c>
      <c r="C1227" s="2">
        <v>2012</v>
      </c>
      <c r="D1227" s="1">
        <v>47106</v>
      </c>
      <c r="E1227" t="s">
        <v>2239</v>
      </c>
      <c r="F1227" t="s">
        <v>1343</v>
      </c>
      <c r="G1227" s="13">
        <v>19004400</v>
      </c>
      <c r="H1227" s="13">
        <v>0</v>
      </c>
      <c r="I1227" s="13">
        <v>0</v>
      </c>
      <c r="J1227" s="13">
        <v>0</v>
      </c>
      <c r="K1227" s="13">
        <v>0</v>
      </c>
      <c r="L1227" s="13">
        <v>0</v>
      </c>
      <c r="M1227" s="13">
        <v>0</v>
      </c>
      <c r="N1227" s="13">
        <v>66000</v>
      </c>
      <c r="O1227" s="13">
        <v>12300</v>
      </c>
      <c r="P1227" s="13">
        <v>0</v>
      </c>
      <c r="Q1227" s="13">
        <v>0</v>
      </c>
      <c r="R1227" s="13">
        <v>236900</v>
      </c>
      <c r="S1227" s="13">
        <v>315200</v>
      </c>
      <c r="T1227" s="13">
        <v>66000</v>
      </c>
      <c r="U1227" s="13">
        <v>12300</v>
      </c>
      <c r="V1227" s="13">
        <v>0</v>
      </c>
      <c r="W1227" s="13">
        <v>0</v>
      </c>
      <c r="X1227" s="13">
        <v>236900</v>
      </c>
      <c r="Y1227" s="13">
        <v>315200</v>
      </c>
    </row>
    <row r="1228" spans="2:25" x14ac:dyDescent="0.25">
      <c r="B1228" s="2">
        <v>1223</v>
      </c>
      <c r="C1228" s="2">
        <v>2012</v>
      </c>
      <c r="D1228" s="1">
        <v>47121</v>
      </c>
      <c r="E1228" t="s">
        <v>2228</v>
      </c>
      <c r="F1228" t="s">
        <v>1343</v>
      </c>
      <c r="G1228" s="13">
        <v>166579500</v>
      </c>
      <c r="H1228" s="13">
        <v>102700</v>
      </c>
      <c r="I1228" s="13">
        <v>511800</v>
      </c>
      <c r="J1228" s="13">
        <v>0</v>
      </c>
      <c r="K1228" s="13">
        <v>0</v>
      </c>
      <c r="L1228" s="13">
        <v>32700</v>
      </c>
      <c r="M1228" s="13">
        <v>647200</v>
      </c>
      <c r="N1228" s="13">
        <v>1882900</v>
      </c>
      <c r="O1228" s="13">
        <v>463100</v>
      </c>
      <c r="P1228" s="13">
        <v>0</v>
      </c>
      <c r="Q1228" s="13">
        <v>-18800</v>
      </c>
      <c r="R1228" s="13">
        <v>192900</v>
      </c>
      <c r="S1228" s="13">
        <v>2520100</v>
      </c>
      <c r="T1228" s="13">
        <v>1985600</v>
      </c>
      <c r="U1228" s="13">
        <v>974900</v>
      </c>
      <c r="V1228" s="13">
        <v>0</v>
      </c>
      <c r="W1228" s="13">
        <v>-18800</v>
      </c>
      <c r="X1228" s="13">
        <v>225600</v>
      </c>
      <c r="Y1228" s="13">
        <v>3167300</v>
      </c>
    </row>
    <row r="1229" spans="2:25" x14ac:dyDescent="0.25">
      <c r="B1229" s="2">
        <v>1224</v>
      </c>
      <c r="C1229" s="2">
        <v>2012</v>
      </c>
      <c r="D1229" s="1">
        <v>47122</v>
      </c>
      <c r="E1229" t="s">
        <v>2240</v>
      </c>
      <c r="F1229" t="s">
        <v>1343</v>
      </c>
      <c r="G1229" s="13">
        <v>35900800</v>
      </c>
      <c r="H1229" s="13">
        <v>4600</v>
      </c>
      <c r="I1229" s="13">
        <v>160700</v>
      </c>
      <c r="J1229" s="13">
        <v>0</v>
      </c>
      <c r="K1229" s="13">
        <v>0</v>
      </c>
      <c r="L1229" s="13">
        <v>1100</v>
      </c>
      <c r="M1229" s="13">
        <v>166400</v>
      </c>
      <c r="N1229" s="13">
        <v>236300</v>
      </c>
      <c r="O1229" s="13">
        <v>245400</v>
      </c>
      <c r="P1229" s="13">
        <v>0</v>
      </c>
      <c r="Q1229" s="13">
        <v>-56600</v>
      </c>
      <c r="R1229" s="13">
        <v>25400</v>
      </c>
      <c r="S1229" s="13">
        <v>450500</v>
      </c>
      <c r="T1229" s="13">
        <v>240900</v>
      </c>
      <c r="U1229" s="13">
        <v>406100</v>
      </c>
      <c r="V1229" s="13">
        <v>0</v>
      </c>
      <c r="W1229" s="13">
        <v>-56600</v>
      </c>
      <c r="X1229" s="13">
        <v>26500</v>
      </c>
      <c r="Y1229" s="13">
        <v>616900</v>
      </c>
    </row>
    <row r="1230" spans="2:25" x14ac:dyDescent="0.25">
      <c r="B1230" s="2">
        <v>1225</v>
      </c>
      <c r="C1230" s="2">
        <v>2012</v>
      </c>
      <c r="D1230" s="1">
        <v>47151</v>
      </c>
      <c r="E1230" t="s">
        <v>2233</v>
      </c>
      <c r="F1230" t="s">
        <v>1343</v>
      </c>
      <c r="G1230" s="13">
        <v>17913300</v>
      </c>
      <c r="H1230" s="13">
        <v>12000</v>
      </c>
      <c r="I1230" s="13">
        <v>1130400</v>
      </c>
      <c r="J1230" s="13">
        <v>0</v>
      </c>
      <c r="K1230" s="13">
        <v>0</v>
      </c>
      <c r="L1230" s="13">
        <v>57200</v>
      </c>
      <c r="M1230" s="13">
        <v>1199600</v>
      </c>
      <c r="N1230" s="13">
        <v>102300</v>
      </c>
      <c r="O1230" s="13">
        <v>14800</v>
      </c>
      <c r="P1230" s="13">
        <v>0</v>
      </c>
      <c r="Q1230" s="13">
        <v>-2400</v>
      </c>
      <c r="R1230" s="13">
        <v>6000</v>
      </c>
      <c r="S1230" s="13">
        <v>120700</v>
      </c>
      <c r="T1230" s="13">
        <v>114300</v>
      </c>
      <c r="U1230" s="13">
        <v>1145200</v>
      </c>
      <c r="V1230" s="13">
        <v>0</v>
      </c>
      <c r="W1230" s="13">
        <v>-2400</v>
      </c>
      <c r="X1230" s="13">
        <v>63200</v>
      </c>
      <c r="Y1230" s="13">
        <v>1320300</v>
      </c>
    </row>
    <row r="1231" spans="2:25" x14ac:dyDescent="0.25">
      <c r="B1231" s="2">
        <v>1226</v>
      </c>
      <c r="C1231" s="2">
        <v>2012</v>
      </c>
      <c r="D1231" s="1">
        <v>47171</v>
      </c>
      <c r="E1231" t="s">
        <v>2241</v>
      </c>
      <c r="F1231" t="s">
        <v>1343</v>
      </c>
      <c r="G1231" s="13">
        <v>24903200</v>
      </c>
      <c r="H1231" s="13">
        <v>0</v>
      </c>
      <c r="I1231" s="13">
        <v>0</v>
      </c>
      <c r="J1231" s="13">
        <v>0</v>
      </c>
      <c r="K1231" s="13">
        <v>0</v>
      </c>
      <c r="L1231" s="13">
        <v>0</v>
      </c>
      <c r="M1231" s="13">
        <v>0</v>
      </c>
      <c r="N1231" s="13">
        <v>88600</v>
      </c>
      <c r="O1231" s="13">
        <v>98100</v>
      </c>
      <c r="P1231" s="13">
        <v>0</v>
      </c>
      <c r="Q1231" s="13">
        <v>0</v>
      </c>
      <c r="R1231" s="13">
        <v>52900</v>
      </c>
      <c r="S1231" s="13">
        <v>239600</v>
      </c>
      <c r="T1231" s="13">
        <v>88600</v>
      </c>
      <c r="U1231" s="13">
        <v>98100</v>
      </c>
      <c r="V1231" s="13">
        <v>0</v>
      </c>
      <c r="W1231" s="13">
        <v>0</v>
      </c>
      <c r="X1231" s="13">
        <v>52900</v>
      </c>
      <c r="Y1231" s="13">
        <v>239600</v>
      </c>
    </row>
    <row r="1232" spans="2:25" x14ac:dyDescent="0.25">
      <c r="B1232" s="2">
        <v>1227</v>
      </c>
      <c r="C1232" s="2">
        <v>2012</v>
      </c>
      <c r="D1232" s="1">
        <v>47181</v>
      </c>
      <c r="E1232" t="s">
        <v>2242</v>
      </c>
      <c r="F1232" t="s">
        <v>1343</v>
      </c>
      <c r="G1232" s="13">
        <v>58324400</v>
      </c>
      <c r="H1232" s="13">
        <v>4700</v>
      </c>
      <c r="I1232" s="13">
        <v>23100</v>
      </c>
      <c r="J1232" s="13">
        <v>0</v>
      </c>
      <c r="K1232" s="13">
        <v>0</v>
      </c>
      <c r="L1232" s="13">
        <v>1500</v>
      </c>
      <c r="M1232" s="13">
        <v>29300</v>
      </c>
      <c r="N1232" s="13">
        <v>386900</v>
      </c>
      <c r="O1232" s="13">
        <v>86300</v>
      </c>
      <c r="P1232" s="13">
        <v>0</v>
      </c>
      <c r="Q1232" s="13">
        <v>-3500</v>
      </c>
      <c r="R1232" s="13">
        <v>39500</v>
      </c>
      <c r="S1232" s="13">
        <v>509200</v>
      </c>
      <c r="T1232" s="13">
        <v>391600</v>
      </c>
      <c r="U1232" s="13">
        <v>109400</v>
      </c>
      <c r="V1232" s="13">
        <v>0</v>
      </c>
      <c r="W1232" s="13">
        <v>-3500</v>
      </c>
      <c r="X1232" s="13">
        <v>41000</v>
      </c>
      <c r="Y1232" s="13">
        <v>538500</v>
      </c>
    </row>
    <row r="1233" spans="2:25" x14ac:dyDescent="0.25">
      <c r="B1233" s="2">
        <v>1228</v>
      </c>
      <c r="C1233" s="2">
        <v>2012</v>
      </c>
      <c r="D1233" s="1">
        <v>47271</v>
      </c>
      <c r="E1233" t="s">
        <v>2243</v>
      </c>
      <c r="F1233" t="s">
        <v>1344</v>
      </c>
      <c r="G1233" s="13">
        <v>278890100</v>
      </c>
      <c r="H1233" s="13">
        <v>58600</v>
      </c>
      <c r="I1233" s="13">
        <v>2162100</v>
      </c>
      <c r="J1233" s="13">
        <v>0</v>
      </c>
      <c r="K1233" s="13">
        <v>0</v>
      </c>
      <c r="L1233" s="13">
        <v>425600</v>
      </c>
      <c r="M1233" s="13">
        <v>2646300</v>
      </c>
      <c r="N1233" s="13">
        <v>1630900</v>
      </c>
      <c r="O1233" s="13">
        <v>863500</v>
      </c>
      <c r="P1233" s="13">
        <v>300</v>
      </c>
      <c r="Q1233" s="13">
        <v>29000</v>
      </c>
      <c r="R1233" s="13">
        <v>779200</v>
      </c>
      <c r="S1233" s="13">
        <v>3302900</v>
      </c>
      <c r="T1233" s="13">
        <v>1689500</v>
      </c>
      <c r="U1233" s="13">
        <v>3025600</v>
      </c>
      <c r="V1233" s="13">
        <v>300</v>
      </c>
      <c r="W1233" s="13">
        <v>29000</v>
      </c>
      <c r="X1233" s="13">
        <v>1204800</v>
      </c>
      <c r="Y1233" s="13">
        <v>5949200</v>
      </c>
    </row>
    <row r="1234" spans="2:25" x14ac:dyDescent="0.25">
      <c r="B1234" s="2">
        <v>1229</v>
      </c>
      <c r="C1234" s="2">
        <v>2012</v>
      </c>
      <c r="D1234" s="1">
        <v>47276</v>
      </c>
      <c r="E1234" t="s">
        <v>2235</v>
      </c>
      <c r="F1234" t="s">
        <v>1344</v>
      </c>
      <c r="G1234" s="13">
        <v>528908800</v>
      </c>
      <c r="H1234" s="13">
        <v>6000</v>
      </c>
      <c r="I1234" s="13">
        <v>6000</v>
      </c>
      <c r="J1234" s="13">
        <v>0</v>
      </c>
      <c r="K1234" s="13">
        <v>0</v>
      </c>
      <c r="L1234" s="13">
        <v>3200</v>
      </c>
      <c r="M1234" s="13">
        <v>15200</v>
      </c>
      <c r="N1234" s="13">
        <v>4097300</v>
      </c>
      <c r="O1234" s="13">
        <v>1222500</v>
      </c>
      <c r="P1234" s="13">
        <v>0</v>
      </c>
      <c r="Q1234" s="13">
        <v>0</v>
      </c>
      <c r="R1234" s="13">
        <v>1203600</v>
      </c>
      <c r="S1234" s="13">
        <v>6523400</v>
      </c>
      <c r="T1234" s="13">
        <v>4103300</v>
      </c>
      <c r="U1234" s="13">
        <v>1228500</v>
      </c>
      <c r="V1234" s="13">
        <v>0</v>
      </c>
      <c r="W1234" s="13">
        <v>0</v>
      </c>
      <c r="X1234" s="13">
        <v>1206800</v>
      </c>
      <c r="Y1234" s="13">
        <v>6538600</v>
      </c>
    </row>
    <row r="1235" spans="2:25" x14ac:dyDescent="0.25">
      <c r="B1235" s="2">
        <v>1230</v>
      </c>
      <c r="C1235" s="2">
        <v>2012</v>
      </c>
      <c r="D1235" s="1">
        <v>48002</v>
      </c>
      <c r="E1235" t="s">
        <v>2244</v>
      </c>
      <c r="F1235" t="s">
        <v>1325</v>
      </c>
      <c r="G1235" s="13">
        <v>281271700</v>
      </c>
      <c r="H1235" s="13">
        <v>0</v>
      </c>
      <c r="I1235" s="13">
        <v>0</v>
      </c>
      <c r="J1235" s="13">
        <v>0</v>
      </c>
      <c r="K1235" s="13">
        <v>0</v>
      </c>
      <c r="L1235" s="13">
        <v>0</v>
      </c>
      <c r="M1235" s="13">
        <v>0</v>
      </c>
      <c r="N1235" s="13">
        <v>206800</v>
      </c>
      <c r="O1235" s="13">
        <v>7800</v>
      </c>
      <c r="P1235" s="13">
        <v>0</v>
      </c>
      <c r="Q1235" s="13">
        <v>1400</v>
      </c>
      <c r="R1235" s="13">
        <v>276000</v>
      </c>
      <c r="S1235" s="13">
        <v>492000</v>
      </c>
      <c r="T1235" s="13">
        <v>206800</v>
      </c>
      <c r="U1235" s="13">
        <v>7800</v>
      </c>
      <c r="V1235" s="13">
        <v>0</v>
      </c>
      <c r="W1235" s="13">
        <v>1400</v>
      </c>
      <c r="X1235" s="13">
        <v>276000</v>
      </c>
      <c r="Y1235" s="13">
        <v>492000</v>
      </c>
    </row>
    <row r="1236" spans="2:25" x14ac:dyDescent="0.25">
      <c r="B1236" s="2">
        <v>1231</v>
      </c>
      <c r="C1236" s="2">
        <v>2012</v>
      </c>
      <c r="D1236" s="1">
        <v>48004</v>
      </c>
      <c r="E1236" t="s">
        <v>2245</v>
      </c>
      <c r="F1236" t="s">
        <v>1325</v>
      </c>
      <c r="G1236" s="13">
        <v>141413800</v>
      </c>
      <c r="H1236" s="13">
        <v>12900</v>
      </c>
      <c r="I1236" s="13">
        <v>336300</v>
      </c>
      <c r="J1236" s="13">
        <v>0</v>
      </c>
      <c r="K1236" s="13">
        <v>0</v>
      </c>
      <c r="L1236" s="13">
        <v>10200</v>
      </c>
      <c r="M1236" s="13">
        <v>359400</v>
      </c>
      <c r="N1236" s="13">
        <v>134300</v>
      </c>
      <c r="O1236" s="13">
        <v>2241000</v>
      </c>
      <c r="P1236" s="13">
        <v>0</v>
      </c>
      <c r="Q1236" s="13">
        <v>100</v>
      </c>
      <c r="R1236" s="13">
        <v>244800</v>
      </c>
      <c r="S1236" s="13">
        <v>2620200</v>
      </c>
      <c r="T1236" s="13">
        <v>147200</v>
      </c>
      <c r="U1236" s="13">
        <v>2577300</v>
      </c>
      <c r="V1236" s="13">
        <v>0</v>
      </c>
      <c r="W1236" s="13">
        <v>100</v>
      </c>
      <c r="X1236" s="13">
        <v>255000</v>
      </c>
      <c r="Y1236" s="13">
        <v>2979600</v>
      </c>
    </row>
    <row r="1237" spans="2:25" x14ac:dyDescent="0.25">
      <c r="B1237" s="2">
        <v>1232</v>
      </c>
      <c r="C1237" s="2">
        <v>2012</v>
      </c>
      <c r="D1237" s="1">
        <v>48006</v>
      </c>
      <c r="E1237" t="s">
        <v>2246</v>
      </c>
      <c r="F1237" t="s">
        <v>1325</v>
      </c>
      <c r="G1237" s="13">
        <v>255500600</v>
      </c>
      <c r="H1237" s="13">
        <v>200</v>
      </c>
      <c r="I1237" s="13">
        <v>300</v>
      </c>
      <c r="J1237" s="13">
        <v>0</v>
      </c>
      <c r="K1237" s="13">
        <v>0</v>
      </c>
      <c r="L1237" s="13">
        <v>100</v>
      </c>
      <c r="M1237" s="13">
        <v>600</v>
      </c>
      <c r="N1237" s="13">
        <v>7100</v>
      </c>
      <c r="O1237" s="13">
        <v>42200</v>
      </c>
      <c r="P1237" s="13">
        <v>0</v>
      </c>
      <c r="Q1237" s="13">
        <v>-2700</v>
      </c>
      <c r="R1237" s="13">
        <v>272700</v>
      </c>
      <c r="S1237" s="13">
        <v>319300</v>
      </c>
      <c r="T1237" s="13">
        <v>7300</v>
      </c>
      <c r="U1237" s="13">
        <v>42500</v>
      </c>
      <c r="V1237" s="13">
        <v>0</v>
      </c>
      <c r="W1237" s="13">
        <v>-2700</v>
      </c>
      <c r="X1237" s="13">
        <v>272800</v>
      </c>
      <c r="Y1237" s="13">
        <v>319900</v>
      </c>
    </row>
    <row r="1238" spans="2:25" x14ac:dyDescent="0.25">
      <c r="B1238" s="2">
        <v>1233</v>
      </c>
      <c r="C1238" s="2">
        <v>2012</v>
      </c>
      <c r="D1238" s="1">
        <v>48008</v>
      </c>
      <c r="E1238" t="s">
        <v>1515</v>
      </c>
      <c r="F1238" t="s">
        <v>1325</v>
      </c>
      <c r="G1238" s="13">
        <v>102544800</v>
      </c>
      <c r="H1238" s="13">
        <v>3800</v>
      </c>
      <c r="I1238" s="13">
        <v>40300</v>
      </c>
      <c r="J1238" s="13">
        <v>0</v>
      </c>
      <c r="K1238" s="13">
        <v>0</v>
      </c>
      <c r="L1238" s="13">
        <v>5000</v>
      </c>
      <c r="M1238" s="13">
        <v>49100</v>
      </c>
      <c r="N1238" s="13">
        <v>35000</v>
      </c>
      <c r="O1238" s="13">
        <v>275000</v>
      </c>
      <c r="P1238" s="13">
        <v>0</v>
      </c>
      <c r="Q1238" s="13">
        <v>0</v>
      </c>
      <c r="R1238" s="13">
        <v>75000</v>
      </c>
      <c r="S1238" s="13">
        <v>385000</v>
      </c>
      <c r="T1238" s="13">
        <v>38800</v>
      </c>
      <c r="U1238" s="13">
        <v>315300</v>
      </c>
      <c r="V1238" s="13">
        <v>0</v>
      </c>
      <c r="W1238" s="13">
        <v>0</v>
      </c>
      <c r="X1238" s="13">
        <v>80000</v>
      </c>
      <c r="Y1238" s="13">
        <v>434100</v>
      </c>
    </row>
    <row r="1239" spans="2:25" x14ac:dyDescent="0.25">
      <c r="B1239" s="2">
        <v>1234</v>
      </c>
      <c r="C1239" s="2">
        <v>2012</v>
      </c>
      <c r="D1239" s="1">
        <v>48010</v>
      </c>
      <c r="E1239" t="s">
        <v>2247</v>
      </c>
      <c r="F1239" t="s">
        <v>1325</v>
      </c>
      <c r="G1239" s="13">
        <v>95543600</v>
      </c>
      <c r="H1239" s="13">
        <v>500</v>
      </c>
      <c r="I1239" s="13">
        <v>100</v>
      </c>
      <c r="J1239" s="13">
        <v>0</v>
      </c>
      <c r="K1239" s="13">
        <v>0</v>
      </c>
      <c r="L1239" s="13">
        <v>800</v>
      </c>
      <c r="M1239" s="13">
        <v>1400</v>
      </c>
      <c r="N1239" s="13">
        <v>37000</v>
      </c>
      <c r="O1239" s="13">
        <v>109500</v>
      </c>
      <c r="P1239" s="13">
        <v>0</v>
      </c>
      <c r="Q1239" s="13">
        <v>-11200</v>
      </c>
      <c r="R1239" s="13">
        <v>307600</v>
      </c>
      <c r="S1239" s="13">
        <v>442900</v>
      </c>
      <c r="T1239" s="13">
        <v>37500</v>
      </c>
      <c r="U1239" s="13">
        <v>109600</v>
      </c>
      <c r="V1239" s="13">
        <v>0</v>
      </c>
      <c r="W1239" s="13">
        <v>-11200</v>
      </c>
      <c r="X1239" s="13">
        <v>308400</v>
      </c>
      <c r="Y1239" s="13">
        <v>444300</v>
      </c>
    </row>
    <row r="1240" spans="2:25" x14ac:dyDescent="0.25">
      <c r="B1240" s="2">
        <v>1235</v>
      </c>
      <c r="C1240" s="2">
        <v>2012</v>
      </c>
      <c r="D1240" s="1">
        <v>48012</v>
      </c>
      <c r="E1240" t="s">
        <v>2248</v>
      </c>
      <c r="F1240" t="s">
        <v>1325</v>
      </c>
      <c r="G1240" s="13">
        <v>102625400</v>
      </c>
      <c r="H1240" s="13">
        <v>0</v>
      </c>
      <c r="I1240" s="13">
        <v>0</v>
      </c>
      <c r="J1240" s="13">
        <v>0</v>
      </c>
      <c r="K1240" s="13">
        <v>0</v>
      </c>
      <c r="L1240" s="13">
        <v>0</v>
      </c>
      <c r="M1240" s="13">
        <v>0</v>
      </c>
      <c r="N1240" s="13">
        <v>9400</v>
      </c>
      <c r="O1240" s="13">
        <v>8300</v>
      </c>
      <c r="P1240" s="13">
        <v>0</v>
      </c>
      <c r="Q1240" s="13">
        <v>0</v>
      </c>
      <c r="R1240" s="13">
        <v>323700</v>
      </c>
      <c r="S1240" s="13">
        <v>341400</v>
      </c>
      <c r="T1240" s="13">
        <v>9400</v>
      </c>
      <c r="U1240" s="13">
        <v>8300</v>
      </c>
      <c r="V1240" s="13">
        <v>0</v>
      </c>
      <c r="W1240" s="13">
        <v>0</v>
      </c>
      <c r="X1240" s="13">
        <v>323700</v>
      </c>
      <c r="Y1240" s="13">
        <v>341400</v>
      </c>
    </row>
    <row r="1241" spans="2:25" x14ac:dyDescent="0.25">
      <c r="B1241" s="2">
        <v>1236</v>
      </c>
      <c r="C1241" s="2">
        <v>2012</v>
      </c>
      <c r="D1241" s="1">
        <v>48014</v>
      </c>
      <c r="E1241" t="s">
        <v>2249</v>
      </c>
      <c r="F1241" t="s">
        <v>1325</v>
      </c>
      <c r="G1241" s="13">
        <v>49796800</v>
      </c>
      <c r="H1241" s="13">
        <v>0</v>
      </c>
      <c r="I1241" s="13">
        <v>0</v>
      </c>
      <c r="J1241" s="13">
        <v>0</v>
      </c>
      <c r="K1241" s="13">
        <v>0</v>
      </c>
      <c r="L1241" s="13">
        <v>0</v>
      </c>
      <c r="M1241" s="13">
        <v>0</v>
      </c>
      <c r="N1241" s="13">
        <v>30800</v>
      </c>
      <c r="O1241" s="13">
        <v>242100</v>
      </c>
      <c r="P1241" s="13">
        <v>0</v>
      </c>
      <c r="Q1241" s="13">
        <v>-10300</v>
      </c>
      <c r="R1241" s="13">
        <v>70100</v>
      </c>
      <c r="S1241" s="13">
        <v>332700</v>
      </c>
      <c r="T1241" s="13">
        <v>30800</v>
      </c>
      <c r="U1241" s="13">
        <v>242100</v>
      </c>
      <c r="V1241" s="13">
        <v>0</v>
      </c>
      <c r="W1241" s="13">
        <v>-10300</v>
      </c>
      <c r="X1241" s="13">
        <v>70100</v>
      </c>
      <c r="Y1241" s="13">
        <v>332700</v>
      </c>
    </row>
    <row r="1242" spans="2:25" x14ac:dyDescent="0.25">
      <c r="B1242" s="2">
        <v>1237</v>
      </c>
      <c r="C1242" s="2">
        <v>2012</v>
      </c>
      <c r="D1242" s="1">
        <v>48016</v>
      </c>
      <c r="E1242" t="s">
        <v>1581</v>
      </c>
      <c r="F1242" t="s">
        <v>1325</v>
      </c>
      <c r="G1242" s="13">
        <v>71672200</v>
      </c>
      <c r="H1242" s="13">
        <v>0</v>
      </c>
      <c r="I1242" s="13">
        <v>0</v>
      </c>
      <c r="J1242" s="13">
        <v>0</v>
      </c>
      <c r="K1242" s="13">
        <v>0</v>
      </c>
      <c r="L1242" s="13">
        <v>0</v>
      </c>
      <c r="M1242" s="13">
        <v>0</v>
      </c>
      <c r="N1242" s="13">
        <v>150000</v>
      </c>
      <c r="O1242" s="13">
        <v>340000</v>
      </c>
      <c r="P1242" s="13">
        <v>0</v>
      </c>
      <c r="Q1242" s="13">
        <v>0</v>
      </c>
      <c r="R1242" s="13">
        <v>30000</v>
      </c>
      <c r="S1242" s="13">
        <v>520000</v>
      </c>
      <c r="T1242" s="13">
        <v>150000</v>
      </c>
      <c r="U1242" s="13">
        <v>340000</v>
      </c>
      <c r="V1242" s="13">
        <v>0</v>
      </c>
      <c r="W1242" s="13">
        <v>0</v>
      </c>
      <c r="X1242" s="13">
        <v>30000</v>
      </c>
      <c r="Y1242" s="13">
        <v>520000</v>
      </c>
    </row>
    <row r="1243" spans="2:25" x14ac:dyDescent="0.25">
      <c r="B1243" s="2">
        <v>1238</v>
      </c>
      <c r="C1243" s="2">
        <v>2012</v>
      </c>
      <c r="D1243" s="1">
        <v>48018</v>
      </c>
      <c r="E1243" t="s">
        <v>2250</v>
      </c>
      <c r="F1243" t="s">
        <v>1325</v>
      </c>
      <c r="G1243" s="13">
        <v>51728700</v>
      </c>
      <c r="H1243" s="13">
        <v>0</v>
      </c>
      <c r="I1243" s="13">
        <v>0</v>
      </c>
      <c r="J1243" s="13">
        <v>0</v>
      </c>
      <c r="K1243" s="13">
        <v>0</v>
      </c>
      <c r="L1243" s="13">
        <v>0</v>
      </c>
      <c r="M1243" s="13">
        <v>0</v>
      </c>
      <c r="N1243" s="13">
        <v>14600</v>
      </c>
      <c r="O1243" s="13">
        <v>11100</v>
      </c>
      <c r="P1243" s="13">
        <v>0</v>
      </c>
      <c r="Q1243" s="13">
        <v>100</v>
      </c>
      <c r="R1243" s="13">
        <v>66200</v>
      </c>
      <c r="S1243" s="13">
        <v>92000</v>
      </c>
      <c r="T1243" s="13">
        <v>14600</v>
      </c>
      <c r="U1243" s="13">
        <v>11100</v>
      </c>
      <c r="V1243" s="13">
        <v>0</v>
      </c>
      <c r="W1243" s="13">
        <v>100</v>
      </c>
      <c r="X1243" s="13">
        <v>66200</v>
      </c>
      <c r="Y1243" s="13">
        <v>92000</v>
      </c>
    </row>
    <row r="1244" spans="2:25" x14ac:dyDescent="0.25">
      <c r="B1244" s="2">
        <v>1239</v>
      </c>
      <c r="C1244" s="2">
        <v>2012</v>
      </c>
      <c r="D1244" s="1">
        <v>48020</v>
      </c>
      <c r="E1244" t="s">
        <v>2251</v>
      </c>
      <c r="F1244" t="s">
        <v>1325</v>
      </c>
      <c r="G1244" s="13">
        <v>124205100</v>
      </c>
      <c r="H1244" s="13">
        <v>13500</v>
      </c>
      <c r="I1244" s="13">
        <v>4600</v>
      </c>
      <c r="J1244" s="13">
        <v>0</v>
      </c>
      <c r="K1244" s="13">
        <v>0</v>
      </c>
      <c r="L1244" s="13">
        <v>2800</v>
      </c>
      <c r="M1244" s="13">
        <v>20900</v>
      </c>
      <c r="N1244" s="13">
        <v>18700</v>
      </c>
      <c r="O1244" s="13">
        <v>80600</v>
      </c>
      <c r="P1244" s="13">
        <v>0</v>
      </c>
      <c r="Q1244" s="13">
        <v>0</v>
      </c>
      <c r="R1244" s="13">
        <v>52300</v>
      </c>
      <c r="S1244" s="13">
        <v>151600</v>
      </c>
      <c r="T1244" s="13">
        <v>32200</v>
      </c>
      <c r="U1244" s="13">
        <v>85200</v>
      </c>
      <c r="V1244" s="13">
        <v>0</v>
      </c>
      <c r="W1244" s="13">
        <v>0</v>
      </c>
      <c r="X1244" s="13">
        <v>55100</v>
      </c>
      <c r="Y1244" s="13">
        <v>172500</v>
      </c>
    </row>
    <row r="1245" spans="2:25" x14ac:dyDescent="0.25">
      <c r="B1245" s="2">
        <v>1240</v>
      </c>
      <c r="C1245" s="2">
        <v>2012</v>
      </c>
      <c r="D1245" s="1">
        <v>48022</v>
      </c>
      <c r="E1245" t="s">
        <v>1900</v>
      </c>
      <c r="F1245" t="s">
        <v>1325</v>
      </c>
      <c r="G1245" s="13">
        <v>132218700</v>
      </c>
      <c r="H1245" s="13">
        <v>4800</v>
      </c>
      <c r="I1245" s="13">
        <v>432700</v>
      </c>
      <c r="J1245" s="13">
        <v>0</v>
      </c>
      <c r="K1245" s="13">
        <v>0</v>
      </c>
      <c r="L1245" s="13">
        <v>300</v>
      </c>
      <c r="M1245" s="13">
        <v>437800</v>
      </c>
      <c r="N1245" s="13">
        <v>520000</v>
      </c>
      <c r="O1245" s="13">
        <v>240000</v>
      </c>
      <c r="P1245" s="13">
        <v>0</v>
      </c>
      <c r="Q1245" s="13">
        <v>0</v>
      </c>
      <c r="R1245" s="13">
        <v>0</v>
      </c>
      <c r="S1245" s="13">
        <v>760000</v>
      </c>
      <c r="T1245" s="13">
        <v>524800</v>
      </c>
      <c r="U1245" s="13">
        <v>672700</v>
      </c>
      <c r="V1245" s="13">
        <v>0</v>
      </c>
      <c r="W1245" s="13">
        <v>0</v>
      </c>
      <c r="X1245" s="13">
        <v>300</v>
      </c>
      <c r="Y1245" s="13">
        <v>1197800</v>
      </c>
    </row>
    <row r="1246" spans="2:25" x14ac:dyDescent="0.25">
      <c r="B1246" s="2">
        <v>1241</v>
      </c>
      <c r="C1246" s="2">
        <v>2012</v>
      </c>
      <c r="D1246" s="1">
        <v>48024</v>
      </c>
      <c r="E1246" t="s">
        <v>1885</v>
      </c>
      <c r="F1246" t="s">
        <v>1325</v>
      </c>
      <c r="G1246" s="13">
        <v>187732500</v>
      </c>
      <c r="H1246" s="13">
        <v>0</v>
      </c>
      <c r="I1246" s="13">
        <v>0</v>
      </c>
      <c r="J1246" s="13">
        <v>0</v>
      </c>
      <c r="K1246" s="13">
        <v>0</v>
      </c>
      <c r="L1246" s="13">
        <v>0</v>
      </c>
      <c r="M1246" s="13">
        <v>0</v>
      </c>
      <c r="N1246" s="13">
        <v>18200</v>
      </c>
      <c r="O1246" s="13">
        <v>5000</v>
      </c>
      <c r="P1246" s="13">
        <v>0</v>
      </c>
      <c r="Q1246" s="13">
        <v>0</v>
      </c>
      <c r="R1246" s="13">
        <v>630700</v>
      </c>
      <c r="S1246" s="13">
        <v>653900</v>
      </c>
      <c r="T1246" s="13">
        <v>18200</v>
      </c>
      <c r="U1246" s="13">
        <v>5000</v>
      </c>
      <c r="V1246" s="13">
        <v>0</v>
      </c>
      <c r="W1246" s="13">
        <v>0</v>
      </c>
      <c r="X1246" s="13">
        <v>630700</v>
      </c>
      <c r="Y1246" s="13">
        <v>653900</v>
      </c>
    </row>
    <row r="1247" spans="2:25" x14ac:dyDescent="0.25">
      <c r="B1247" s="2">
        <v>1242</v>
      </c>
      <c r="C1247" s="2">
        <v>2012</v>
      </c>
      <c r="D1247" s="1">
        <v>48026</v>
      </c>
      <c r="E1247" t="s">
        <v>2252</v>
      </c>
      <c r="F1247" t="s">
        <v>1325</v>
      </c>
      <c r="G1247" s="13">
        <v>300244100</v>
      </c>
      <c r="H1247" s="13">
        <v>0</v>
      </c>
      <c r="I1247" s="13">
        <v>0</v>
      </c>
      <c r="J1247" s="13">
        <v>0</v>
      </c>
      <c r="K1247" s="13">
        <v>0</v>
      </c>
      <c r="L1247" s="13">
        <v>0</v>
      </c>
      <c r="M1247" s="13">
        <v>0</v>
      </c>
      <c r="N1247" s="13">
        <v>73900</v>
      </c>
      <c r="O1247" s="13">
        <v>28500</v>
      </c>
      <c r="P1247" s="13">
        <v>1700</v>
      </c>
      <c r="Q1247" s="13">
        <v>0</v>
      </c>
      <c r="R1247" s="13">
        <v>964000</v>
      </c>
      <c r="S1247" s="13">
        <v>1068100</v>
      </c>
      <c r="T1247" s="13">
        <v>73900</v>
      </c>
      <c r="U1247" s="13">
        <v>28500</v>
      </c>
      <c r="V1247" s="13">
        <v>1700</v>
      </c>
      <c r="W1247" s="13">
        <v>0</v>
      </c>
      <c r="X1247" s="13">
        <v>964000</v>
      </c>
      <c r="Y1247" s="13">
        <v>1068100</v>
      </c>
    </row>
    <row r="1248" spans="2:25" x14ac:dyDescent="0.25">
      <c r="B1248" s="2">
        <v>1243</v>
      </c>
      <c r="C1248" s="2">
        <v>2012</v>
      </c>
      <c r="D1248" s="1">
        <v>48028</v>
      </c>
      <c r="E1248" t="s">
        <v>2253</v>
      </c>
      <c r="F1248" t="s">
        <v>1325</v>
      </c>
      <c r="G1248" s="13">
        <v>107893800</v>
      </c>
      <c r="H1248" s="13">
        <v>0</v>
      </c>
      <c r="I1248" s="13">
        <v>500</v>
      </c>
      <c r="J1248" s="13">
        <v>0</v>
      </c>
      <c r="K1248" s="13">
        <v>0</v>
      </c>
      <c r="L1248" s="13">
        <v>100</v>
      </c>
      <c r="M1248" s="13">
        <v>600</v>
      </c>
      <c r="N1248" s="13">
        <v>70000</v>
      </c>
      <c r="O1248" s="13">
        <v>16000</v>
      </c>
      <c r="P1248" s="13">
        <v>0</v>
      </c>
      <c r="Q1248" s="13">
        <v>0</v>
      </c>
      <c r="R1248" s="13">
        <v>207000</v>
      </c>
      <c r="S1248" s="13">
        <v>293000</v>
      </c>
      <c r="T1248" s="13">
        <v>70000</v>
      </c>
      <c r="U1248" s="13">
        <v>16500</v>
      </c>
      <c r="V1248" s="13">
        <v>0</v>
      </c>
      <c r="W1248" s="13">
        <v>0</v>
      </c>
      <c r="X1248" s="13">
        <v>207100</v>
      </c>
      <c r="Y1248" s="13">
        <v>293600</v>
      </c>
    </row>
    <row r="1249" spans="2:25" x14ac:dyDescent="0.25">
      <c r="B1249" s="2">
        <v>1244</v>
      </c>
      <c r="C1249" s="2">
        <v>2012</v>
      </c>
      <c r="D1249" s="1">
        <v>48030</v>
      </c>
      <c r="E1249" t="s">
        <v>2254</v>
      </c>
      <c r="F1249" t="s">
        <v>1325</v>
      </c>
      <c r="G1249" s="13">
        <v>81417600</v>
      </c>
      <c r="H1249" s="13">
        <v>0</v>
      </c>
      <c r="I1249" s="13">
        <v>0</v>
      </c>
      <c r="J1249" s="13">
        <v>0</v>
      </c>
      <c r="K1249" s="13">
        <v>0</v>
      </c>
      <c r="L1249" s="13">
        <v>0</v>
      </c>
      <c r="M1249" s="13">
        <v>0</v>
      </c>
      <c r="N1249" s="13">
        <v>63000</v>
      </c>
      <c r="O1249" s="13">
        <v>23800</v>
      </c>
      <c r="P1249" s="13">
        <v>0</v>
      </c>
      <c r="Q1249" s="13">
        <v>0</v>
      </c>
      <c r="R1249" s="13">
        <v>79300</v>
      </c>
      <c r="S1249" s="13">
        <v>166100</v>
      </c>
      <c r="T1249" s="13">
        <v>63000</v>
      </c>
      <c r="U1249" s="13">
        <v>23800</v>
      </c>
      <c r="V1249" s="13">
        <v>0</v>
      </c>
      <c r="W1249" s="13">
        <v>0</v>
      </c>
      <c r="X1249" s="13">
        <v>79300</v>
      </c>
      <c r="Y1249" s="13">
        <v>166100</v>
      </c>
    </row>
    <row r="1250" spans="2:25" x14ac:dyDescent="0.25">
      <c r="B1250" s="2">
        <v>1245</v>
      </c>
      <c r="C1250" s="2">
        <v>2012</v>
      </c>
      <c r="D1250" s="1">
        <v>48032</v>
      </c>
      <c r="E1250" t="s">
        <v>1332</v>
      </c>
      <c r="F1250" t="s">
        <v>1325</v>
      </c>
      <c r="G1250" s="13">
        <v>242511200</v>
      </c>
      <c r="H1250" s="13">
        <v>0</v>
      </c>
      <c r="I1250" s="13">
        <v>0</v>
      </c>
      <c r="J1250" s="13">
        <v>0</v>
      </c>
      <c r="K1250" s="13">
        <v>0</v>
      </c>
      <c r="L1250" s="13">
        <v>0</v>
      </c>
      <c r="M1250" s="13">
        <v>0</v>
      </c>
      <c r="N1250" s="13">
        <v>76900</v>
      </c>
      <c r="O1250" s="13">
        <v>697100</v>
      </c>
      <c r="P1250" s="13">
        <v>3700</v>
      </c>
      <c r="Q1250" s="13">
        <v>-91000</v>
      </c>
      <c r="R1250" s="13">
        <v>355000</v>
      </c>
      <c r="S1250" s="13">
        <v>1041700</v>
      </c>
      <c r="T1250" s="13">
        <v>76900</v>
      </c>
      <c r="U1250" s="13">
        <v>697100</v>
      </c>
      <c r="V1250" s="13">
        <v>3700</v>
      </c>
      <c r="W1250" s="13">
        <v>-91000</v>
      </c>
      <c r="X1250" s="13">
        <v>355000</v>
      </c>
      <c r="Y1250" s="13">
        <v>1041700</v>
      </c>
    </row>
    <row r="1251" spans="2:25" x14ac:dyDescent="0.25">
      <c r="B1251" s="2">
        <v>1246</v>
      </c>
      <c r="C1251" s="2">
        <v>2012</v>
      </c>
      <c r="D1251" s="1">
        <v>48034</v>
      </c>
      <c r="E1251" t="s">
        <v>2255</v>
      </c>
      <c r="F1251" t="s">
        <v>1325</v>
      </c>
      <c r="G1251" s="13">
        <v>24852100</v>
      </c>
      <c r="H1251" s="13">
        <v>200</v>
      </c>
      <c r="I1251" s="13">
        <v>700</v>
      </c>
      <c r="J1251" s="13">
        <v>0</v>
      </c>
      <c r="K1251" s="13">
        <v>0</v>
      </c>
      <c r="L1251" s="13">
        <v>13800</v>
      </c>
      <c r="M1251" s="13">
        <v>14700</v>
      </c>
      <c r="N1251" s="13">
        <v>4500</v>
      </c>
      <c r="O1251" s="13">
        <v>16600</v>
      </c>
      <c r="P1251" s="13">
        <v>0</v>
      </c>
      <c r="Q1251" s="13">
        <v>-2600</v>
      </c>
      <c r="R1251" s="13">
        <v>43200</v>
      </c>
      <c r="S1251" s="13">
        <v>61700</v>
      </c>
      <c r="T1251" s="13">
        <v>4700</v>
      </c>
      <c r="U1251" s="13">
        <v>17300</v>
      </c>
      <c r="V1251" s="13">
        <v>0</v>
      </c>
      <c r="W1251" s="13">
        <v>-2600</v>
      </c>
      <c r="X1251" s="13">
        <v>57000</v>
      </c>
      <c r="Y1251" s="13">
        <v>76400</v>
      </c>
    </row>
    <row r="1252" spans="2:25" x14ac:dyDescent="0.25">
      <c r="B1252" s="2">
        <v>1247</v>
      </c>
      <c r="C1252" s="2">
        <v>2012</v>
      </c>
      <c r="D1252" s="1">
        <v>48036</v>
      </c>
      <c r="E1252" t="s">
        <v>2256</v>
      </c>
      <c r="F1252" t="s">
        <v>1325</v>
      </c>
      <c r="G1252" s="13">
        <v>68276100</v>
      </c>
      <c r="H1252" s="13">
        <v>100</v>
      </c>
      <c r="I1252" s="13">
        <v>1100</v>
      </c>
      <c r="J1252" s="13">
        <v>0</v>
      </c>
      <c r="K1252" s="13">
        <v>0</v>
      </c>
      <c r="L1252" s="13">
        <v>100</v>
      </c>
      <c r="M1252" s="13">
        <v>1300</v>
      </c>
      <c r="N1252" s="13">
        <v>236200</v>
      </c>
      <c r="O1252" s="13">
        <v>90500</v>
      </c>
      <c r="P1252" s="13">
        <v>0</v>
      </c>
      <c r="Q1252" s="13">
        <v>-2400</v>
      </c>
      <c r="R1252" s="13">
        <v>73400</v>
      </c>
      <c r="S1252" s="13">
        <v>397700</v>
      </c>
      <c r="T1252" s="13">
        <v>236300</v>
      </c>
      <c r="U1252" s="13">
        <v>91600</v>
      </c>
      <c r="V1252" s="13">
        <v>0</v>
      </c>
      <c r="W1252" s="13">
        <v>-2400</v>
      </c>
      <c r="X1252" s="13">
        <v>73500</v>
      </c>
      <c r="Y1252" s="13">
        <v>399000</v>
      </c>
    </row>
    <row r="1253" spans="2:25" x14ac:dyDescent="0.25">
      <c r="B1253" s="2">
        <v>1248</v>
      </c>
      <c r="C1253" s="2">
        <v>2012</v>
      </c>
      <c r="D1253" s="1">
        <v>48038</v>
      </c>
      <c r="E1253" t="s">
        <v>2257</v>
      </c>
      <c r="F1253" t="s">
        <v>1325</v>
      </c>
      <c r="G1253" s="13">
        <v>43114400</v>
      </c>
      <c r="H1253" s="13">
        <v>0</v>
      </c>
      <c r="I1253" s="13">
        <v>0</v>
      </c>
      <c r="J1253" s="13">
        <v>0</v>
      </c>
      <c r="K1253" s="13">
        <v>0</v>
      </c>
      <c r="L1253" s="13">
        <v>0</v>
      </c>
      <c r="M1253" s="13">
        <v>0</v>
      </c>
      <c r="N1253" s="13">
        <v>2100</v>
      </c>
      <c r="O1253" s="13">
        <v>7400</v>
      </c>
      <c r="P1253" s="13">
        <v>0</v>
      </c>
      <c r="Q1253" s="13">
        <v>47600</v>
      </c>
      <c r="R1253" s="13">
        <v>230100</v>
      </c>
      <c r="S1253" s="13">
        <v>287200</v>
      </c>
      <c r="T1253" s="13">
        <v>2100</v>
      </c>
      <c r="U1253" s="13">
        <v>7400</v>
      </c>
      <c r="V1253" s="13">
        <v>0</v>
      </c>
      <c r="W1253" s="13">
        <v>47600</v>
      </c>
      <c r="X1253" s="13">
        <v>230100</v>
      </c>
      <c r="Y1253" s="13">
        <v>287200</v>
      </c>
    </row>
    <row r="1254" spans="2:25" x14ac:dyDescent="0.25">
      <c r="B1254" s="2">
        <v>1249</v>
      </c>
      <c r="C1254" s="2">
        <v>2012</v>
      </c>
      <c r="D1254" s="1">
        <v>48040</v>
      </c>
      <c r="E1254" t="s">
        <v>2258</v>
      </c>
      <c r="F1254" t="s">
        <v>1325</v>
      </c>
      <c r="G1254" s="13">
        <v>214005100</v>
      </c>
      <c r="H1254" s="13">
        <v>20000</v>
      </c>
      <c r="I1254" s="13">
        <v>117300</v>
      </c>
      <c r="J1254" s="13">
        <v>0</v>
      </c>
      <c r="K1254" s="13">
        <v>0</v>
      </c>
      <c r="L1254" s="13">
        <v>6300</v>
      </c>
      <c r="M1254" s="13">
        <v>143600</v>
      </c>
      <c r="N1254" s="13">
        <v>91500</v>
      </c>
      <c r="O1254" s="13">
        <v>0</v>
      </c>
      <c r="P1254" s="13">
        <v>400</v>
      </c>
      <c r="Q1254" s="13">
        <v>-14600</v>
      </c>
      <c r="R1254" s="13">
        <v>13900</v>
      </c>
      <c r="S1254" s="13">
        <v>91200</v>
      </c>
      <c r="T1254" s="13">
        <v>111500</v>
      </c>
      <c r="U1254" s="13">
        <v>117300</v>
      </c>
      <c r="V1254" s="13">
        <v>400</v>
      </c>
      <c r="W1254" s="13">
        <v>-14600</v>
      </c>
      <c r="X1254" s="13">
        <v>20200</v>
      </c>
      <c r="Y1254" s="13">
        <v>234800</v>
      </c>
    </row>
    <row r="1255" spans="2:25" x14ac:dyDescent="0.25">
      <c r="B1255" s="2">
        <v>1250</v>
      </c>
      <c r="C1255" s="2">
        <v>2012</v>
      </c>
      <c r="D1255" s="1">
        <v>48042</v>
      </c>
      <c r="E1255" t="s">
        <v>1765</v>
      </c>
      <c r="F1255" t="s">
        <v>1325</v>
      </c>
      <c r="G1255" s="13">
        <v>226990200</v>
      </c>
      <c r="H1255" s="13">
        <v>5700</v>
      </c>
      <c r="I1255" s="13">
        <v>69600</v>
      </c>
      <c r="J1255" s="13">
        <v>0</v>
      </c>
      <c r="K1255" s="13">
        <v>0</v>
      </c>
      <c r="L1255" s="13">
        <v>70300</v>
      </c>
      <c r="M1255" s="13">
        <v>145600</v>
      </c>
      <c r="N1255" s="13">
        <v>253600</v>
      </c>
      <c r="O1255" s="13">
        <v>726900</v>
      </c>
      <c r="P1255" s="13">
        <v>0</v>
      </c>
      <c r="Q1255" s="13">
        <v>0</v>
      </c>
      <c r="R1255" s="13">
        <v>24200</v>
      </c>
      <c r="S1255" s="13">
        <v>1004700</v>
      </c>
      <c r="T1255" s="13">
        <v>259300</v>
      </c>
      <c r="U1255" s="13">
        <v>796500</v>
      </c>
      <c r="V1255" s="13">
        <v>0</v>
      </c>
      <c r="W1255" s="13">
        <v>0</v>
      </c>
      <c r="X1255" s="13">
        <v>94500</v>
      </c>
      <c r="Y1255" s="13">
        <v>1150300</v>
      </c>
    </row>
    <row r="1256" spans="2:25" x14ac:dyDescent="0.25">
      <c r="B1256" s="2">
        <v>1251</v>
      </c>
      <c r="C1256" s="2">
        <v>2012</v>
      </c>
      <c r="D1256" s="1">
        <v>48044</v>
      </c>
      <c r="E1256" t="s">
        <v>2259</v>
      </c>
      <c r="F1256" t="s">
        <v>1325</v>
      </c>
      <c r="G1256" s="13">
        <v>141546800</v>
      </c>
      <c r="H1256" s="13">
        <v>1900</v>
      </c>
      <c r="I1256" s="13">
        <v>33700</v>
      </c>
      <c r="J1256" s="13">
        <v>0</v>
      </c>
      <c r="K1256" s="13">
        <v>0</v>
      </c>
      <c r="L1256" s="13">
        <v>600</v>
      </c>
      <c r="M1256" s="13">
        <v>36200</v>
      </c>
      <c r="N1256" s="13">
        <v>242700</v>
      </c>
      <c r="O1256" s="13">
        <v>407800</v>
      </c>
      <c r="P1256" s="13">
        <v>0</v>
      </c>
      <c r="Q1256" s="13">
        <v>100</v>
      </c>
      <c r="R1256" s="13">
        <v>99500</v>
      </c>
      <c r="S1256" s="13">
        <v>750100</v>
      </c>
      <c r="T1256" s="13">
        <v>244600</v>
      </c>
      <c r="U1256" s="13">
        <v>441500</v>
      </c>
      <c r="V1256" s="13">
        <v>0</v>
      </c>
      <c r="W1256" s="13">
        <v>100</v>
      </c>
      <c r="X1256" s="13">
        <v>100100</v>
      </c>
      <c r="Y1256" s="13">
        <v>786300</v>
      </c>
    </row>
    <row r="1257" spans="2:25" x14ac:dyDescent="0.25">
      <c r="B1257" s="2">
        <v>1252</v>
      </c>
      <c r="C1257" s="2">
        <v>2012</v>
      </c>
      <c r="D1257" s="1">
        <v>48046</v>
      </c>
      <c r="E1257" t="s">
        <v>2260</v>
      </c>
      <c r="F1257" t="s">
        <v>1325</v>
      </c>
      <c r="G1257" s="13">
        <v>58390400</v>
      </c>
      <c r="H1257" s="13">
        <v>0</v>
      </c>
      <c r="I1257" s="13">
        <v>0</v>
      </c>
      <c r="J1257" s="13">
        <v>0</v>
      </c>
      <c r="K1257" s="13">
        <v>0</v>
      </c>
      <c r="L1257" s="13">
        <v>0</v>
      </c>
      <c r="M1257" s="13">
        <v>0</v>
      </c>
      <c r="N1257" s="13">
        <v>84600</v>
      </c>
      <c r="O1257" s="13">
        <v>9900</v>
      </c>
      <c r="P1257" s="13">
        <v>0</v>
      </c>
      <c r="Q1257" s="13">
        <v>-27400</v>
      </c>
      <c r="R1257" s="13">
        <v>541900</v>
      </c>
      <c r="S1257" s="13">
        <v>609000</v>
      </c>
      <c r="T1257" s="13">
        <v>84600</v>
      </c>
      <c r="U1257" s="13">
        <v>9900</v>
      </c>
      <c r="V1257" s="13">
        <v>0</v>
      </c>
      <c r="W1257" s="13">
        <v>-27400</v>
      </c>
      <c r="X1257" s="13">
        <v>541900</v>
      </c>
      <c r="Y1257" s="13">
        <v>609000</v>
      </c>
    </row>
    <row r="1258" spans="2:25" x14ac:dyDescent="0.25">
      <c r="B1258" s="2">
        <v>1253</v>
      </c>
      <c r="C1258" s="2">
        <v>2012</v>
      </c>
      <c r="D1258" s="1">
        <v>48048</v>
      </c>
      <c r="E1258" t="s">
        <v>2261</v>
      </c>
      <c r="F1258" t="s">
        <v>1325</v>
      </c>
      <c r="G1258" s="13">
        <v>53693500</v>
      </c>
      <c r="H1258" s="13">
        <v>1000</v>
      </c>
      <c r="I1258" s="13">
        <v>23700</v>
      </c>
      <c r="J1258" s="13">
        <v>0</v>
      </c>
      <c r="K1258" s="13">
        <v>0</v>
      </c>
      <c r="L1258" s="13">
        <v>2000</v>
      </c>
      <c r="M1258" s="13">
        <v>26700</v>
      </c>
      <c r="N1258" s="13">
        <v>17100</v>
      </c>
      <c r="O1258" s="13">
        <v>12900</v>
      </c>
      <c r="P1258" s="13">
        <v>0</v>
      </c>
      <c r="Q1258" s="13">
        <v>-11400</v>
      </c>
      <c r="R1258" s="13">
        <v>7100</v>
      </c>
      <c r="S1258" s="13">
        <v>25700</v>
      </c>
      <c r="T1258" s="13">
        <v>18100</v>
      </c>
      <c r="U1258" s="13">
        <v>36600</v>
      </c>
      <c r="V1258" s="13">
        <v>0</v>
      </c>
      <c r="W1258" s="13">
        <v>-11400</v>
      </c>
      <c r="X1258" s="13">
        <v>9100</v>
      </c>
      <c r="Y1258" s="13">
        <v>52400</v>
      </c>
    </row>
    <row r="1259" spans="2:25" x14ac:dyDescent="0.25">
      <c r="B1259" s="2">
        <v>1254</v>
      </c>
      <c r="C1259" s="2">
        <v>2012</v>
      </c>
      <c r="D1259" s="1">
        <v>48106</v>
      </c>
      <c r="E1259" t="s">
        <v>2246</v>
      </c>
      <c r="F1259" t="s">
        <v>1343</v>
      </c>
      <c r="G1259" s="13">
        <v>121055400</v>
      </c>
      <c r="H1259" s="13">
        <v>34600</v>
      </c>
      <c r="I1259" s="13">
        <v>166700</v>
      </c>
      <c r="J1259" s="13">
        <v>8400</v>
      </c>
      <c r="K1259" s="13">
        <v>0</v>
      </c>
      <c r="L1259" s="13">
        <v>37000</v>
      </c>
      <c r="M1259" s="13">
        <v>246700</v>
      </c>
      <c r="N1259" s="13">
        <v>436400</v>
      </c>
      <c r="O1259" s="13">
        <v>654500</v>
      </c>
      <c r="P1259" s="13">
        <v>4500</v>
      </c>
      <c r="Q1259" s="13">
        <v>500</v>
      </c>
      <c r="R1259" s="13">
        <v>25500</v>
      </c>
      <c r="S1259" s="13">
        <v>1121400</v>
      </c>
      <c r="T1259" s="13">
        <v>471000</v>
      </c>
      <c r="U1259" s="13">
        <v>821200</v>
      </c>
      <c r="V1259" s="13">
        <v>12900</v>
      </c>
      <c r="W1259" s="13">
        <v>500</v>
      </c>
      <c r="X1259" s="13">
        <v>62500</v>
      </c>
      <c r="Y1259" s="13">
        <v>1368100</v>
      </c>
    </row>
    <row r="1260" spans="2:25" x14ac:dyDescent="0.25">
      <c r="B1260" s="2">
        <v>1255</v>
      </c>
      <c r="C1260" s="2">
        <v>2012</v>
      </c>
      <c r="D1260" s="1">
        <v>48111</v>
      </c>
      <c r="E1260" t="s">
        <v>2262</v>
      </c>
      <c r="F1260" t="s">
        <v>1343</v>
      </c>
      <c r="G1260" s="13">
        <v>30074600</v>
      </c>
      <c r="H1260" s="13">
        <v>99900</v>
      </c>
      <c r="I1260" s="13">
        <v>26900</v>
      </c>
      <c r="J1260" s="13">
        <v>0</v>
      </c>
      <c r="K1260" s="13">
        <v>0</v>
      </c>
      <c r="L1260" s="13">
        <v>70100</v>
      </c>
      <c r="M1260" s="13">
        <v>196900</v>
      </c>
      <c r="N1260" s="13">
        <v>186000</v>
      </c>
      <c r="O1260" s="13">
        <v>109100</v>
      </c>
      <c r="P1260" s="13">
        <v>0</v>
      </c>
      <c r="Q1260" s="13">
        <v>0</v>
      </c>
      <c r="R1260" s="13">
        <v>69400</v>
      </c>
      <c r="S1260" s="13">
        <v>364500</v>
      </c>
      <c r="T1260" s="13">
        <v>285900</v>
      </c>
      <c r="U1260" s="13">
        <v>136000</v>
      </c>
      <c r="V1260" s="13">
        <v>0</v>
      </c>
      <c r="W1260" s="13">
        <v>0</v>
      </c>
      <c r="X1260" s="13">
        <v>139500</v>
      </c>
      <c r="Y1260" s="13">
        <v>561400</v>
      </c>
    </row>
    <row r="1261" spans="2:25" x14ac:dyDescent="0.25">
      <c r="B1261" s="2">
        <v>1256</v>
      </c>
      <c r="C1261" s="2">
        <v>2012</v>
      </c>
      <c r="D1261" s="1">
        <v>48112</v>
      </c>
      <c r="E1261" t="s">
        <v>1581</v>
      </c>
      <c r="F1261" t="s">
        <v>1343</v>
      </c>
      <c r="G1261" s="13">
        <v>22577700</v>
      </c>
      <c r="H1261" s="13">
        <v>81600</v>
      </c>
      <c r="I1261" s="13">
        <v>1646200</v>
      </c>
      <c r="J1261" s="13">
        <v>0</v>
      </c>
      <c r="K1261" s="13">
        <v>0</v>
      </c>
      <c r="L1261" s="13">
        <v>68500</v>
      </c>
      <c r="M1261" s="13">
        <v>1796300</v>
      </c>
      <c r="N1261" s="13">
        <v>124900</v>
      </c>
      <c r="O1261" s="13">
        <v>4700</v>
      </c>
      <c r="P1261" s="13">
        <v>0</v>
      </c>
      <c r="Q1261" s="13">
        <v>0</v>
      </c>
      <c r="R1261" s="13">
        <v>256100</v>
      </c>
      <c r="S1261" s="13">
        <v>385700</v>
      </c>
      <c r="T1261" s="13">
        <v>206500</v>
      </c>
      <c r="U1261" s="13">
        <v>1650900</v>
      </c>
      <c r="V1261" s="13">
        <v>0</v>
      </c>
      <c r="W1261" s="13">
        <v>0</v>
      </c>
      <c r="X1261" s="13">
        <v>324600</v>
      </c>
      <c r="Y1261" s="13">
        <v>2182000</v>
      </c>
    </row>
    <row r="1262" spans="2:25" x14ac:dyDescent="0.25">
      <c r="B1262" s="2">
        <v>1257</v>
      </c>
      <c r="C1262" s="2">
        <v>2012</v>
      </c>
      <c r="D1262" s="1">
        <v>48113</v>
      </c>
      <c r="E1262" t="s">
        <v>2250</v>
      </c>
      <c r="F1262" t="s">
        <v>1343</v>
      </c>
      <c r="G1262" s="13">
        <v>51921700</v>
      </c>
      <c r="H1262" s="13">
        <v>567200</v>
      </c>
      <c r="I1262" s="13">
        <v>1309900</v>
      </c>
      <c r="J1262" s="13">
        <v>0</v>
      </c>
      <c r="K1262" s="13">
        <v>0</v>
      </c>
      <c r="L1262" s="13">
        <v>71500</v>
      </c>
      <c r="M1262" s="13">
        <v>1948600</v>
      </c>
      <c r="N1262" s="13">
        <v>375000</v>
      </c>
      <c r="O1262" s="13">
        <v>850000</v>
      </c>
      <c r="P1262" s="13">
        <v>0</v>
      </c>
      <c r="Q1262" s="13">
        <v>0</v>
      </c>
      <c r="R1262" s="13">
        <v>150000</v>
      </c>
      <c r="S1262" s="13">
        <v>1375000</v>
      </c>
      <c r="T1262" s="13">
        <v>942200</v>
      </c>
      <c r="U1262" s="13">
        <v>2159900</v>
      </c>
      <c r="V1262" s="13">
        <v>0</v>
      </c>
      <c r="W1262" s="13">
        <v>0</v>
      </c>
      <c r="X1262" s="13">
        <v>221500</v>
      </c>
      <c r="Y1262" s="13">
        <v>3323600</v>
      </c>
    </row>
    <row r="1263" spans="2:25" x14ac:dyDescent="0.25">
      <c r="B1263" s="2">
        <v>1258</v>
      </c>
      <c r="C1263" s="2">
        <v>2012</v>
      </c>
      <c r="D1263" s="1">
        <v>48116</v>
      </c>
      <c r="E1263" t="s">
        <v>2263</v>
      </c>
      <c r="F1263" t="s">
        <v>1343</v>
      </c>
      <c r="G1263" s="13">
        <v>52131200</v>
      </c>
      <c r="H1263" s="13">
        <v>272100</v>
      </c>
      <c r="I1263" s="13">
        <v>1040300</v>
      </c>
      <c r="J1263" s="13">
        <v>0</v>
      </c>
      <c r="K1263" s="13">
        <v>0</v>
      </c>
      <c r="L1263" s="13">
        <v>76000</v>
      </c>
      <c r="M1263" s="13">
        <v>1388400</v>
      </c>
      <c r="N1263" s="13">
        <v>372700</v>
      </c>
      <c r="O1263" s="13">
        <v>716600</v>
      </c>
      <c r="P1263" s="13">
        <v>0</v>
      </c>
      <c r="Q1263" s="13">
        <v>0</v>
      </c>
      <c r="R1263" s="13">
        <v>13100</v>
      </c>
      <c r="S1263" s="13">
        <v>1102400</v>
      </c>
      <c r="T1263" s="13">
        <v>644800</v>
      </c>
      <c r="U1263" s="13">
        <v>1756900</v>
      </c>
      <c r="V1263" s="13">
        <v>0</v>
      </c>
      <c r="W1263" s="13">
        <v>0</v>
      </c>
      <c r="X1263" s="13">
        <v>89100</v>
      </c>
      <c r="Y1263" s="13">
        <v>2490800</v>
      </c>
    </row>
    <row r="1264" spans="2:25" x14ac:dyDescent="0.25">
      <c r="B1264" s="2">
        <v>1259</v>
      </c>
      <c r="C1264" s="2">
        <v>2012</v>
      </c>
      <c r="D1264" s="1">
        <v>48126</v>
      </c>
      <c r="E1264" t="s">
        <v>2264</v>
      </c>
      <c r="F1264" t="s">
        <v>1343</v>
      </c>
      <c r="G1264" s="13">
        <v>55390500</v>
      </c>
      <c r="H1264" s="13">
        <v>61000</v>
      </c>
      <c r="I1264" s="13">
        <v>148800</v>
      </c>
      <c r="J1264" s="13">
        <v>0</v>
      </c>
      <c r="K1264" s="13">
        <v>0</v>
      </c>
      <c r="L1264" s="13">
        <v>10600</v>
      </c>
      <c r="M1264" s="13">
        <v>220400</v>
      </c>
      <c r="N1264" s="13">
        <v>1028700</v>
      </c>
      <c r="O1264" s="13">
        <v>216100</v>
      </c>
      <c r="P1264" s="13">
        <v>0</v>
      </c>
      <c r="Q1264" s="13">
        <v>0</v>
      </c>
      <c r="R1264" s="13">
        <v>44800</v>
      </c>
      <c r="S1264" s="13">
        <v>1289600</v>
      </c>
      <c r="T1264" s="13">
        <v>1089700</v>
      </c>
      <c r="U1264" s="13">
        <v>364900</v>
      </c>
      <c r="V1264" s="13">
        <v>0</v>
      </c>
      <c r="W1264" s="13">
        <v>0</v>
      </c>
      <c r="X1264" s="13">
        <v>55400</v>
      </c>
      <c r="Y1264" s="13">
        <v>1510000</v>
      </c>
    </row>
    <row r="1265" spans="2:25" x14ac:dyDescent="0.25">
      <c r="B1265" s="2">
        <v>1260</v>
      </c>
      <c r="C1265" s="2">
        <v>2012</v>
      </c>
      <c r="D1265" s="1">
        <v>48146</v>
      </c>
      <c r="E1265" t="s">
        <v>2256</v>
      </c>
      <c r="F1265" t="s">
        <v>1343</v>
      </c>
      <c r="G1265" s="13">
        <v>65103400</v>
      </c>
      <c r="H1265" s="13">
        <v>87900</v>
      </c>
      <c r="I1265" s="13">
        <v>208800</v>
      </c>
      <c r="J1265" s="13">
        <v>0</v>
      </c>
      <c r="K1265" s="13">
        <v>0</v>
      </c>
      <c r="L1265" s="13">
        <v>40500</v>
      </c>
      <c r="M1265" s="13">
        <v>337200</v>
      </c>
      <c r="N1265" s="13">
        <v>330400</v>
      </c>
      <c r="O1265" s="13">
        <v>127600</v>
      </c>
      <c r="P1265" s="13">
        <v>0</v>
      </c>
      <c r="Q1265" s="13">
        <v>100</v>
      </c>
      <c r="R1265" s="13">
        <v>76000</v>
      </c>
      <c r="S1265" s="13">
        <v>534100</v>
      </c>
      <c r="T1265" s="13">
        <v>418300</v>
      </c>
      <c r="U1265" s="13">
        <v>336400</v>
      </c>
      <c r="V1265" s="13">
        <v>0</v>
      </c>
      <c r="W1265" s="13">
        <v>100</v>
      </c>
      <c r="X1265" s="13">
        <v>116500</v>
      </c>
      <c r="Y1265" s="13">
        <v>871300</v>
      </c>
    </row>
    <row r="1266" spans="2:25" x14ac:dyDescent="0.25">
      <c r="B1266" s="2">
        <v>1261</v>
      </c>
      <c r="C1266" s="2">
        <v>2012</v>
      </c>
      <c r="D1266" s="1">
        <v>48151</v>
      </c>
      <c r="E1266" t="s">
        <v>2258</v>
      </c>
      <c r="F1266" t="s">
        <v>1343</v>
      </c>
      <c r="G1266" s="13">
        <v>37937500</v>
      </c>
      <c r="H1266" s="13">
        <v>11900</v>
      </c>
      <c r="I1266" s="13">
        <v>131600</v>
      </c>
      <c r="J1266" s="13">
        <v>0</v>
      </c>
      <c r="K1266" s="13">
        <v>0</v>
      </c>
      <c r="L1266" s="13">
        <v>96800</v>
      </c>
      <c r="M1266" s="13">
        <v>240300</v>
      </c>
      <c r="N1266" s="13">
        <v>278000</v>
      </c>
      <c r="O1266" s="13">
        <v>398600</v>
      </c>
      <c r="P1266" s="13">
        <v>0</v>
      </c>
      <c r="Q1266" s="13">
        <v>0</v>
      </c>
      <c r="R1266" s="13">
        <v>136200</v>
      </c>
      <c r="S1266" s="13">
        <v>812800</v>
      </c>
      <c r="T1266" s="13">
        <v>289900</v>
      </c>
      <c r="U1266" s="13">
        <v>530200</v>
      </c>
      <c r="V1266" s="13">
        <v>0</v>
      </c>
      <c r="W1266" s="13">
        <v>0</v>
      </c>
      <c r="X1266" s="13">
        <v>233000</v>
      </c>
      <c r="Y1266" s="13">
        <v>1053100</v>
      </c>
    </row>
    <row r="1267" spans="2:25" x14ac:dyDescent="0.25">
      <c r="B1267" s="2">
        <v>1262</v>
      </c>
      <c r="C1267" s="2">
        <v>2012</v>
      </c>
      <c r="D1267" s="1">
        <v>48165</v>
      </c>
      <c r="E1267" t="s">
        <v>1765</v>
      </c>
      <c r="F1267" t="s">
        <v>1343</v>
      </c>
      <c r="G1267" s="13">
        <v>163085800</v>
      </c>
      <c r="H1267" s="13">
        <v>749700</v>
      </c>
      <c r="I1267" s="13">
        <v>1258700</v>
      </c>
      <c r="J1267" s="13">
        <v>0</v>
      </c>
      <c r="K1267" s="13">
        <v>0</v>
      </c>
      <c r="L1267" s="13">
        <v>1361300</v>
      </c>
      <c r="M1267" s="13">
        <v>3369700</v>
      </c>
      <c r="N1267" s="13">
        <v>2467700</v>
      </c>
      <c r="O1267" s="13">
        <v>1126700</v>
      </c>
      <c r="P1267" s="13">
        <v>0</v>
      </c>
      <c r="Q1267" s="13">
        <v>0</v>
      </c>
      <c r="R1267" s="13">
        <v>2721800</v>
      </c>
      <c r="S1267" s="13">
        <v>6316200</v>
      </c>
      <c r="T1267" s="13">
        <v>3217400</v>
      </c>
      <c r="U1267" s="13">
        <v>2385400</v>
      </c>
      <c r="V1267" s="13">
        <v>0</v>
      </c>
      <c r="W1267" s="13">
        <v>0</v>
      </c>
      <c r="X1267" s="13">
        <v>4083100</v>
      </c>
      <c r="Y1267" s="13">
        <v>9685900</v>
      </c>
    </row>
    <row r="1268" spans="2:25" x14ac:dyDescent="0.25">
      <c r="B1268" s="2">
        <v>1263</v>
      </c>
      <c r="C1268" s="2">
        <v>2012</v>
      </c>
      <c r="D1268" s="1">
        <v>48168</v>
      </c>
      <c r="E1268" t="s">
        <v>1384</v>
      </c>
      <c r="F1268" t="s">
        <v>1343</v>
      </c>
      <c r="G1268" s="13">
        <v>18962200</v>
      </c>
      <c r="H1268" s="13">
        <v>187800</v>
      </c>
      <c r="I1268" s="13">
        <v>1084400</v>
      </c>
      <c r="J1268" s="13">
        <v>0</v>
      </c>
      <c r="K1268" s="13">
        <v>0</v>
      </c>
      <c r="L1268" s="13">
        <v>20200</v>
      </c>
      <c r="M1268" s="13">
        <v>1292400</v>
      </c>
      <c r="N1268" s="13">
        <v>258400</v>
      </c>
      <c r="O1268" s="13">
        <v>87100</v>
      </c>
      <c r="P1268" s="13">
        <v>0</v>
      </c>
      <c r="Q1268" s="13">
        <v>0</v>
      </c>
      <c r="R1268" s="13">
        <v>80700</v>
      </c>
      <c r="S1268" s="13">
        <v>426200</v>
      </c>
      <c r="T1268" s="13">
        <v>446200</v>
      </c>
      <c r="U1268" s="13">
        <v>1171500</v>
      </c>
      <c r="V1268" s="13">
        <v>0</v>
      </c>
      <c r="W1268" s="13">
        <v>0</v>
      </c>
      <c r="X1268" s="13">
        <v>100900</v>
      </c>
      <c r="Y1268" s="13">
        <v>1718600</v>
      </c>
    </row>
    <row r="1269" spans="2:25" x14ac:dyDescent="0.25">
      <c r="B1269" s="2">
        <v>1264</v>
      </c>
      <c r="C1269" s="2">
        <v>2012</v>
      </c>
      <c r="D1269" s="1">
        <v>48201</v>
      </c>
      <c r="E1269" t="s">
        <v>2265</v>
      </c>
      <c r="F1269" t="s">
        <v>1344</v>
      </c>
      <c r="G1269" s="13">
        <v>172667200</v>
      </c>
      <c r="H1269" s="13">
        <v>382900</v>
      </c>
      <c r="I1269" s="13">
        <v>753300</v>
      </c>
      <c r="J1269" s="13">
        <v>0</v>
      </c>
      <c r="K1269" s="13">
        <v>0</v>
      </c>
      <c r="L1269" s="13">
        <v>223000</v>
      </c>
      <c r="M1269" s="13">
        <v>1359200</v>
      </c>
      <c r="N1269" s="13">
        <v>3169200</v>
      </c>
      <c r="O1269" s="13">
        <v>920700</v>
      </c>
      <c r="P1269" s="13">
        <v>0</v>
      </c>
      <c r="Q1269" s="13">
        <v>15000</v>
      </c>
      <c r="R1269" s="13">
        <v>1237800</v>
      </c>
      <c r="S1269" s="13">
        <v>5342700</v>
      </c>
      <c r="T1269" s="13">
        <v>3552100</v>
      </c>
      <c r="U1269" s="13">
        <v>1674000</v>
      </c>
      <c r="V1269" s="13">
        <v>0</v>
      </c>
      <c r="W1269" s="13">
        <v>15000</v>
      </c>
      <c r="X1269" s="13">
        <v>1460800</v>
      </c>
      <c r="Y1269" s="13">
        <v>6701900</v>
      </c>
    </row>
    <row r="1270" spans="2:25" x14ac:dyDescent="0.25">
      <c r="B1270" s="2">
        <v>1265</v>
      </c>
      <c r="C1270" s="2">
        <v>2012</v>
      </c>
      <c r="D1270" s="1">
        <v>48281</v>
      </c>
      <c r="E1270" t="s">
        <v>2259</v>
      </c>
      <c r="F1270" t="s">
        <v>1344</v>
      </c>
      <c r="G1270" s="13">
        <v>201041600</v>
      </c>
      <c r="H1270" s="13">
        <v>208200</v>
      </c>
      <c r="I1270" s="13">
        <v>727600</v>
      </c>
      <c r="J1270" s="13">
        <v>0</v>
      </c>
      <c r="K1270" s="13">
        <v>0</v>
      </c>
      <c r="L1270" s="13">
        <v>646100</v>
      </c>
      <c r="M1270" s="13">
        <v>1581900</v>
      </c>
      <c r="N1270" s="13">
        <v>6477900</v>
      </c>
      <c r="O1270" s="13">
        <v>834900</v>
      </c>
      <c r="P1270" s="13">
        <v>0</v>
      </c>
      <c r="Q1270" s="13">
        <v>-81800</v>
      </c>
      <c r="R1270" s="13">
        <v>1386300</v>
      </c>
      <c r="S1270" s="13">
        <v>8617300</v>
      </c>
      <c r="T1270" s="13">
        <v>6686100</v>
      </c>
      <c r="U1270" s="13">
        <v>1562500</v>
      </c>
      <c r="V1270" s="13">
        <v>0</v>
      </c>
      <c r="W1270" s="13">
        <v>-81800</v>
      </c>
      <c r="X1270" s="13">
        <v>2032400</v>
      </c>
      <c r="Y1270" s="13">
        <v>10199200</v>
      </c>
    </row>
    <row r="1271" spans="2:25" x14ac:dyDescent="0.25">
      <c r="B1271" s="2">
        <v>1266</v>
      </c>
      <c r="C1271" s="2">
        <v>2012</v>
      </c>
      <c r="D1271" s="1">
        <v>49002</v>
      </c>
      <c r="E1271" t="s">
        <v>2266</v>
      </c>
      <c r="F1271" t="s">
        <v>1325</v>
      </c>
      <c r="G1271" s="13">
        <v>79494900</v>
      </c>
      <c r="H1271" s="13">
        <v>0</v>
      </c>
      <c r="I1271" s="13">
        <v>0</v>
      </c>
      <c r="J1271" s="13">
        <v>0</v>
      </c>
      <c r="K1271" s="13">
        <v>0</v>
      </c>
      <c r="L1271" s="13">
        <v>0</v>
      </c>
      <c r="M1271" s="13">
        <v>0</v>
      </c>
      <c r="N1271" s="13">
        <v>76200</v>
      </c>
      <c r="O1271" s="13">
        <v>106300</v>
      </c>
      <c r="P1271" s="13">
        <v>0</v>
      </c>
      <c r="Q1271" s="13">
        <v>0</v>
      </c>
      <c r="R1271" s="13">
        <v>120800</v>
      </c>
      <c r="S1271" s="13">
        <v>303300</v>
      </c>
      <c r="T1271" s="13">
        <v>76200</v>
      </c>
      <c r="U1271" s="13">
        <v>106300</v>
      </c>
      <c r="V1271" s="13">
        <v>0</v>
      </c>
      <c r="W1271" s="13">
        <v>0</v>
      </c>
      <c r="X1271" s="13">
        <v>120800</v>
      </c>
      <c r="Y1271" s="13">
        <v>303300</v>
      </c>
    </row>
    <row r="1272" spans="2:25" x14ac:dyDescent="0.25">
      <c r="B1272" s="2">
        <v>1267</v>
      </c>
      <c r="C1272" s="2">
        <v>2012</v>
      </c>
      <c r="D1272" s="1">
        <v>49004</v>
      </c>
      <c r="E1272" t="s">
        <v>2267</v>
      </c>
      <c r="F1272" t="s">
        <v>1325</v>
      </c>
      <c r="G1272" s="13">
        <v>46342400</v>
      </c>
      <c r="H1272" s="13">
        <v>13000</v>
      </c>
      <c r="I1272" s="13">
        <v>31500</v>
      </c>
      <c r="J1272" s="13">
        <v>0</v>
      </c>
      <c r="K1272" s="13">
        <v>0</v>
      </c>
      <c r="L1272" s="13">
        <v>10100</v>
      </c>
      <c r="M1272" s="13">
        <v>54600</v>
      </c>
      <c r="N1272" s="13">
        <v>100000</v>
      </c>
      <c r="O1272" s="13">
        <v>225000</v>
      </c>
      <c r="P1272" s="13">
        <v>0</v>
      </c>
      <c r="Q1272" s="13">
        <v>166000</v>
      </c>
      <c r="R1272" s="13">
        <v>380000</v>
      </c>
      <c r="S1272" s="13">
        <v>871000</v>
      </c>
      <c r="T1272" s="13">
        <v>113000</v>
      </c>
      <c r="U1272" s="13">
        <v>256500</v>
      </c>
      <c r="V1272" s="13">
        <v>0</v>
      </c>
      <c r="W1272" s="13">
        <v>166000</v>
      </c>
      <c r="X1272" s="13">
        <v>390100</v>
      </c>
      <c r="Y1272" s="13">
        <v>925600</v>
      </c>
    </row>
    <row r="1273" spans="2:25" x14ac:dyDescent="0.25">
      <c r="B1273" s="2">
        <v>1268</v>
      </c>
      <c r="C1273" s="2">
        <v>2012</v>
      </c>
      <c r="D1273" s="1">
        <v>49006</v>
      </c>
      <c r="E1273" t="s">
        <v>2268</v>
      </c>
      <c r="F1273" t="s">
        <v>1325</v>
      </c>
      <c r="G1273" s="13">
        <v>119140700</v>
      </c>
      <c r="H1273" s="13">
        <v>0</v>
      </c>
      <c r="I1273" s="13">
        <v>0</v>
      </c>
      <c r="J1273" s="13">
        <v>0</v>
      </c>
      <c r="K1273" s="13">
        <v>0</v>
      </c>
      <c r="L1273" s="13">
        <v>0</v>
      </c>
      <c r="M1273" s="13">
        <v>0</v>
      </c>
      <c r="N1273" s="13">
        <v>213600</v>
      </c>
      <c r="O1273" s="13">
        <v>249500</v>
      </c>
      <c r="P1273" s="13">
        <v>0</v>
      </c>
      <c r="Q1273" s="13">
        <v>0</v>
      </c>
      <c r="R1273" s="13">
        <v>63600</v>
      </c>
      <c r="S1273" s="13">
        <v>526700</v>
      </c>
      <c r="T1273" s="13">
        <v>213600</v>
      </c>
      <c r="U1273" s="13">
        <v>249500</v>
      </c>
      <c r="V1273" s="13">
        <v>0</v>
      </c>
      <c r="W1273" s="13">
        <v>0</v>
      </c>
      <c r="X1273" s="13">
        <v>63600</v>
      </c>
      <c r="Y1273" s="13">
        <v>526700</v>
      </c>
    </row>
    <row r="1274" spans="2:25" x14ac:dyDescent="0.25">
      <c r="B1274" s="2">
        <v>1269</v>
      </c>
      <c r="C1274" s="2">
        <v>2012</v>
      </c>
      <c r="D1274" s="1">
        <v>49008</v>
      </c>
      <c r="E1274" t="s">
        <v>1969</v>
      </c>
      <c r="F1274" t="s">
        <v>1325</v>
      </c>
      <c r="G1274" s="13">
        <v>58680600</v>
      </c>
      <c r="H1274" s="13">
        <v>8500</v>
      </c>
      <c r="I1274" s="13">
        <v>1800</v>
      </c>
      <c r="J1274" s="13">
        <v>0</v>
      </c>
      <c r="K1274" s="13">
        <v>0</v>
      </c>
      <c r="L1274" s="13">
        <v>16700</v>
      </c>
      <c r="M1274" s="13">
        <v>27000</v>
      </c>
      <c r="N1274" s="13">
        <v>9300</v>
      </c>
      <c r="O1274" s="13">
        <v>0</v>
      </c>
      <c r="P1274" s="13">
        <v>0</v>
      </c>
      <c r="Q1274" s="13">
        <v>200</v>
      </c>
      <c r="R1274" s="13">
        <v>192900</v>
      </c>
      <c r="S1274" s="13">
        <v>202400</v>
      </c>
      <c r="T1274" s="13">
        <v>17800</v>
      </c>
      <c r="U1274" s="13">
        <v>1800</v>
      </c>
      <c r="V1274" s="13">
        <v>0</v>
      </c>
      <c r="W1274" s="13">
        <v>200</v>
      </c>
      <c r="X1274" s="13">
        <v>209600</v>
      </c>
      <c r="Y1274" s="13">
        <v>229400</v>
      </c>
    </row>
    <row r="1275" spans="2:25" x14ac:dyDescent="0.25">
      <c r="B1275" s="2">
        <v>1270</v>
      </c>
      <c r="C1275" s="2">
        <v>2012</v>
      </c>
      <c r="D1275" s="1">
        <v>49010</v>
      </c>
      <c r="E1275" t="s">
        <v>2269</v>
      </c>
      <c r="F1275" t="s">
        <v>1325</v>
      </c>
      <c r="G1275" s="13">
        <v>85372000</v>
      </c>
      <c r="H1275" s="13">
        <v>0</v>
      </c>
      <c r="I1275" s="13">
        <v>5500</v>
      </c>
      <c r="J1275" s="13">
        <v>0</v>
      </c>
      <c r="K1275" s="13">
        <v>0</v>
      </c>
      <c r="L1275" s="13">
        <v>100</v>
      </c>
      <c r="M1275" s="13">
        <v>5600</v>
      </c>
      <c r="N1275" s="13">
        <v>78700</v>
      </c>
      <c r="O1275" s="13">
        <v>40500</v>
      </c>
      <c r="P1275" s="13">
        <v>0</v>
      </c>
      <c r="Q1275" s="13">
        <v>0</v>
      </c>
      <c r="R1275" s="13">
        <v>873800</v>
      </c>
      <c r="S1275" s="13">
        <v>993000</v>
      </c>
      <c r="T1275" s="13">
        <v>78700</v>
      </c>
      <c r="U1275" s="13">
        <v>46000</v>
      </c>
      <c r="V1275" s="13">
        <v>0</v>
      </c>
      <c r="W1275" s="13">
        <v>0</v>
      </c>
      <c r="X1275" s="13">
        <v>873900</v>
      </c>
      <c r="Y1275" s="13">
        <v>998600</v>
      </c>
    </row>
    <row r="1276" spans="2:25" x14ac:dyDescent="0.25">
      <c r="B1276" s="2">
        <v>1271</v>
      </c>
      <c r="C1276" s="2">
        <v>2012</v>
      </c>
      <c r="D1276" s="1">
        <v>49012</v>
      </c>
      <c r="E1276" t="s">
        <v>2270</v>
      </c>
      <c r="F1276" t="s">
        <v>1325</v>
      </c>
      <c r="G1276" s="13">
        <v>122406000</v>
      </c>
      <c r="H1276" s="13">
        <v>0</v>
      </c>
      <c r="I1276" s="13">
        <v>0</v>
      </c>
      <c r="J1276" s="13">
        <v>0</v>
      </c>
      <c r="K1276" s="13">
        <v>0</v>
      </c>
      <c r="L1276" s="13">
        <v>0</v>
      </c>
      <c r="M1276" s="13">
        <v>0</v>
      </c>
      <c r="N1276" s="13">
        <v>85000</v>
      </c>
      <c r="O1276" s="13">
        <v>86400</v>
      </c>
      <c r="P1276" s="13">
        <v>0</v>
      </c>
      <c r="Q1276" s="13">
        <v>0</v>
      </c>
      <c r="R1276" s="13">
        <v>1195900</v>
      </c>
      <c r="S1276" s="13">
        <v>1367300</v>
      </c>
      <c r="T1276" s="13">
        <v>85000</v>
      </c>
      <c r="U1276" s="13">
        <v>86400</v>
      </c>
      <c r="V1276" s="13">
        <v>0</v>
      </c>
      <c r="W1276" s="13">
        <v>0</v>
      </c>
      <c r="X1276" s="13">
        <v>1195900</v>
      </c>
      <c r="Y1276" s="13">
        <v>1367300</v>
      </c>
    </row>
    <row r="1277" spans="2:25" x14ac:dyDescent="0.25">
      <c r="B1277" s="2">
        <v>1272</v>
      </c>
      <c r="C1277" s="2">
        <v>2012</v>
      </c>
      <c r="D1277" s="1">
        <v>49014</v>
      </c>
      <c r="E1277" t="s">
        <v>1457</v>
      </c>
      <c r="F1277" t="s">
        <v>1325</v>
      </c>
      <c r="G1277" s="13">
        <v>91743800</v>
      </c>
      <c r="H1277" s="13">
        <v>10100</v>
      </c>
      <c r="I1277" s="13">
        <v>20600</v>
      </c>
      <c r="J1277" s="13">
        <v>0</v>
      </c>
      <c r="K1277" s="13">
        <v>0</v>
      </c>
      <c r="L1277" s="13">
        <v>6400</v>
      </c>
      <c r="M1277" s="13">
        <v>37100</v>
      </c>
      <c r="N1277" s="13">
        <v>102700</v>
      </c>
      <c r="O1277" s="13">
        <v>166600</v>
      </c>
      <c r="P1277" s="13">
        <v>0</v>
      </c>
      <c r="Q1277" s="13">
        <v>86200</v>
      </c>
      <c r="R1277" s="13">
        <v>90600</v>
      </c>
      <c r="S1277" s="13">
        <v>446100</v>
      </c>
      <c r="T1277" s="13">
        <v>112800</v>
      </c>
      <c r="U1277" s="13">
        <v>187200</v>
      </c>
      <c r="V1277" s="13">
        <v>0</v>
      </c>
      <c r="W1277" s="13">
        <v>86200</v>
      </c>
      <c r="X1277" s="13">
        <v>97000</v>
      </c>
      <c r="Y1277" s="13">
        <v>483200</v>
      </c>
    </row>
    <row r="1278" spans="2:25" x14ac:dyDescent="0.25">
      <c r="B1278" s="2">
        <v>1273</v>
      </c>
      <c r="C1278" s="2">
        <v>2012</v>
      </c>
      <c r="D1278" s="1">
        <v>49016</v>
      </c>
      <c r="E1278" t="s">
        <v>2039</v>
      </c>
      <c r="F1278" t="s">
        <v>1325</v>
      </c>
      <c r="G1278" s="13">
        <v>100281300</v>
      </c>
      <c r="H1278" s="13">
        <v>0</v>
      </c>
      <c r="I1278" s="13">
        <v>0</v>
      </c>
      <c r="J1278" s="13">
        <v>0</v>
      </c>
      <c r="K1278" s="13">
        <v>0</v>
      </c>
      <c r="L1278" s="13">
        <v>0</v>
      </c>
      <c r="M1278" s="13">
        <v>0</v>
      </c>
      <c r="N1278" s="13">
        <v>40700</v>
      </c>
      <c r="O1278" s="13">
        <v>128000</v>
      </c>
      <c r="P1278" s="13">
        <v>0</v>
      </c>
      <c r="Q1278" s="13">
        <v>0</v>
      </c>
      <c r="R1278" s="13">
        <v>60000</v>
      </c>
      <c r="S1278" s="13">
        <v>228700</v>
      </c>
      <c r="T1278" s="13">
        <v>40700</v>
      </c>
      <c r="U1278" s="13">
        <v>128000</v>
      </c>
      <c r="V1278" s="13">
        <v>0</v>
      </c>
      <c r="W1278" s="13">
        <v>0</v>
      </c>
      <c r="X1278" s="13">
        <v>60000</v>
      </c>
      <c r="Y1278" s="13">
        <v>228700</v>
      </c>
    </row>
    <row r="1279" spans="2:25" x14ac:dyDescent="0.25">
      <c r="B1279" s="2">
        <v>1274</v>
      </c>
      <c r="C1279" s="2">
        <v>2012</v>
      </c>
      <c r="D1279" s="1">
        <v>49018</v>
      </c>
      <c r="E1279" t="s">
        <v>1521</v>
      </c>
      <c r="F1279" t="s">
        <v>1325</v>
      </c>
      <c r="G1279" s="13">
        <v>135084300</v>
      </c>
      <c r="H1279" s="13">
        <v>0</v>
      </c>
      <c r="I1279" s="13">
        <v>2000</v>
      </c>
      <c r="J1279" s="13">
        <v>0</v>
      </c>
      <c r="K1279" s="13">
        <v>0</v>
      </c>
      <c r="L1279" s="13">
        <v>100</v>
      </c>
      <c r="M1279" s="13">
        <v>2100</v>
      </c>
      <c r="N1279" s="13">
        <v>295100</v>
      </c>
      <c r="O1279" s="13">
        <v>76900</v>
      </c>
      <c r="P1279" s="13">
        <v>0</v>
      </c>
      <c r="Q1279" s="13">
        <v>-42700</v>
      </c>
      <c r="R1279" s="13">
        <v>113300</v>
      </c>
      <c r="S1279" s="13">
        <v>442600</v>
      </c>
      <c r="T1279" s="13">
        <v>295100</v>
      </c>
      <c r="U1279" s="13">
        <v>78900</v>
      </c>
      <c r="V1279" s="13">
        <v>0</v>
      </c>
      <c r="W1279" s="13">
        <v>-42700</v>
      </c>
      <c r="X1279" s="13">
        <v>113400</v>
      </c>
      <c r="Y1279" s="13">
        <v>444700</v>
      </c>
    </row>
    <row r="1280" spans="2:25" x14ac:dyDescent="0.25">
      <c r="B1280" s="2">
        <v>1275</v>
      </c>
      <c r="C1280" s="2">
        <v>2012</v>
      </c>
      <c r="D1280" s="1">
        <v>49020</v>
      </c>
      <c r="E1280" t="s">
        <v>2049</v>
      </c>
      <c r="F1280" t="s">
        <v>1325</v>
      </c>
      <c r="G1280" s="13">
        <v>370454800</v>
      </c>
      <c r="H1280" s="13">
        <v>300</v>
      </c>
      <c r="I1280" s="13">
        <v>2400</v>
      </c>
      <c r="J1280" s="13">
        <v>0</v>
      </c>
      <c r="K1280" s="13">
        <v>0</v>
      </c>
      <c r="L1280" s="13">
        <v>100</v>
      </c>
      <c r="M1280" s="13">
        <v>2800</v>
      </c>
      <c r="N1280" s="13">
        <v>776700</v>
      </c>
      <c r="O1280" s="13">
        <v>1019400</v>
      </c>
      <c r="P1280" s="13">
        <v>1700</v>
      </c>
      <c r="Q1280" s="13">
        <v>-268300</v>
      </c>
      <c r="R1280" s="13">
        <v>717900</v>
      </c>
      <c r="S1280" s="13">
        <v>2247400</v>
      </c>
      <c r="T1280" s="13">
        <v>777000</v>
      </c>
      <c r="U1280" s="13">
        <v>1021800</v>
      </c>
      <c r="V1280" s="13">
        <v>1700</v>
      </c>
      <c r="W1280" s="13">
        <v>-268300</v>
      </c>
      <c r="X1280" s="13">
        <v>718000</v>
      </c>
      <c r="Y1280" s="13">
        <v>2250200</v>
      </c>
    </row>
    <row r="1281" spans="2:25" x14ac:dyDescent="0.25">
      <c r="B1281" s="2">
        <v>1276</v>
      </c>
      <c r="C1281" s="2">
        <v>2012</v>
      </c>
      <c r="D1281" s="1">
        <v>49022</v>
      </c>
      <c r="E1281" t="s">
        <v>2271</v>
      </c>
      <c r="F1281" t="s">
        <v>1325</v>
      </c>
      <c r="G1281" s="13">
        <v>114586600</v>
      </c>
      <c r="H1281" s="13">
        <v>0</v>
      </c>
      <c r="I1281" s="13">
        <v>0</v>
      </c>
      <c r="J1281" s="13">
        <v>0</v>
      </c>
      <c r="K1281" s="13">
        <v>0</v>
      </c>
      <c r="L1281" s="13">
        <v>0</v>
      </c>
      <c r="M1281" s="13">
        <v>0</v>
      </c>
      <c r="N1281" s="13">
        <v>35000</v>
      </c>
      <c r="O1281" s="13">
        <v>8400</v>
      </c>
      <c r="P1281" s="13">
        <v>0</v>
      </c>
      <c r="Q1281" s="13">
        <v>-100</v>
      </c>
      <c r="R1281" s="13">
        <v>156600</v>
      </c>
      <c r="S1281" s="13">
        <v>199900</v>
      </c>
      <c r="T1281" s="13">
        <v>35000</v>
      </c>
      <c r="U1281" s="13">
        <v>8400</v>
      </c>
      <c r="V1281" s="13">
        <v>0</v>
      </c>
      <c r="W1281" s="13">
        <v>-100</v>
      </c>
      <c r="X1281" s="13">
        <v>156600</v>
      </c>
      <c r="Y1281" s="13">
        <v>199900</v>
      </c>
    </row>
    <row r="1282" spans="2:25" x14ac:dyDescent="0.25">
      <c r="B1282" s="2">
        <v>1277</v>
      </c>
      <c r="C1282" s="2">
        <v>2012</v>
      </c>
      <c r="D1282" s="1">
        <v>49024</v>
      </c>
      <c r="E1282" t="s">
        <v>2272</v>
      </c>
      <c r="F1282" t="s">
        <v>1325</v>
      </c>
      <c r="G1282" s="13">
        <v>92013400</v>
      </c>
      <c r="H1282" s="13">
        <v>200</v>
      </c>
      <c r="I1282" s="13">
        <v>700</v>
      </c>
      <c r="J1282" s="13">
        <v>0</v>
      </c>
      <c r="K1282" s="13">
        <v>0</v>
      </c>
      <c r="L1282" s="13">
        <v>100</v>
      </c>
      <c r="M1282" s="13">
        <v>1000</v>
      </c>
      <c r="N1282" s="13">
        <v>116000</v>
      </c>
      <c r="O1282" s="13">
        <v>335700</v>
      </c>
      <c r="P1282" s="13">
        <v>0</v>
      </c>
      <c r="Q1282" s="13">
        <v>0</v>
      </c>
      <c r="R1282" s="13">
        <v>300100</v>
      </c>
      <c r="S1282" s="13">
        <v>751800</v>
      </c>
      <c r="T1282" s="13">
        <v>116200</v>
      </c>
      <c r="U1282" s="13">
        <v>336400</v>
      </c>
      <c r="V1282" s="13">
        <v>0</v>
      </c>
      <c r="W1282" s="13">
        <v>0</v>
      </c>
      <c r="X1282" s="13">
        <v>300200</v>
      </c>
      <c r="Y1282" s="13">
        <v>752800</v>
      </c>
    </row>
    <row r="1283" spans="2:25" x14ac:dyDescent="0.25">
      <c r="B1283" s="2">
        <v>1278</v>
      </c>
      <c r="C1283" s="2">
        <v>2012</v>
      </c>
      <c r="D1283" s="1">
        <v>49026</v>
      </c>
      <c r="E1283" t="s">
        <v>2273</v>
      </c>
      <c r="F1283" t="s">
        <v>1325</v>
      </c>
      <c r="G1283" s="13">
        <v>85125900</v>
      </c>
      <c r="H1283" s="13">
        <v>0</v>
      </c>
      <c r="I1283" s="13">
        <v>0</v>
      </c>
      <c r="J1283" s="13">
        <v>0</v>
      </c>
      <c r="K1283" s="13">
        <v>0</v>
      </c>
      <c r="L1283" s="13">
        <v>0</v>
      </c>
      <c r="M1283" s="13">
        <v>0</v>
      </c>
      <c r="N1283" s="13">
        <v>5400</v>
      </c>
      <c r="O1283" s="13">
        <v>3100</v>
      </c>
      <c r="P1283" s="13">
        <v>0</v>
      </c>
      <c r="Q1283" s="13">
        <v>0</v>
      </c>
      <c r="R1283" s="13">
        <v>129600</v>
      </c>
      <c r="S1283" s="13">
        <v>138100</v>
      </c>
      <c r="T1283" s="13">
        <v>5400</v>
      </c>
      <c r="U1283" s="13">
        <v>3100</v>
      </c>
      <c r="V1283" s="13">
        <v>0</v>
      </c>
      <c r="W1283" s="13">
        <v>0</v>
      </c>
      <c r="X1283" s="13">
        <v>129600</v>
      </c>
      <c r="Y1283" s="13">
        <v>138100</v>
      </c>
    </row>
    <row r="1284" spans="2:25" x14ac:dyDescent="0.25">
      <c r="B1284" s="2">
        <v>1279</v>
      </c>
      <c r="C1284" s="2">
        <v>2012</v>
      </c>
      <c r="D1284" s="1">
        <v>49028</v>
      </c>
      <c r="E1284" t="s">
        <v>2274</v>
      </c>
      <c r="F1284" t="s">
        <v>1325</v>
      </c>
      <c r="G1284" s="13">
        <v>42518600</v>
      </c>
      <c r="H1284" s="13">
        <v>0</v>
      </c>
      <c r="I1284" s="13">
        <v>0</v>
      </c>
      <c r="J1284" s="13">
        <v>0</v>
      </c>
      <c r="K1284" s="13">
        <v>0</v>
      </c>
      <c r="L1284" s="13">
        <v>0</v>
      </c>
      <c r="M1284" s="13">
        <v>0</v>
      </c>
      <c r="N1284" s="13">
        <v>101800</v>
      </c>
      <c r="O1284" s="13">
        <v>776200</v>
      </c>
      <c r="P1284" s="13">
        <v>0</v>
      </c>
      <c r="Q1284" s="13">
        <v>-26800</v>
      </c>
      <c r="R1284" s="13">
        <v>138400</v>
      </c>
      <c r="S1284" s="13">
        <v>989600</v>
      </c>
      <c r="T1284" s="13">
        <v>101800</v>
      </c>
      <c r="U1284" s="13">
        <v>776200</v>
      </c>
      <c r="V1284" s="13">
        <v>0</v>
      </c>
      <c r="W1284" s="13">
        <v>-26800</v>
      </c>
      <c r="X1284" s="13">
        <v>138400</v>
      </c>
      <c r="Y1284" s="13">
        <v>989600</v>
      </c>
    </row>
    <row r="1285" spans="2:25" x14ac:dyDescent="0.25">
      <c r="B1285" s="2">
        <v>1280</v>
      </c>
      <c r="C1285" s="2">
        <v>2012</v>
      </c>
      <c r="D1285" s="1">
        <v>49030</v>
      </c>
      <c r="E1285" t="s">
        <v>2057</v>
      </c>
      <c r="F1285" t="s">
        <v>1325</v>
      </c>
      <c r="G1285" s="13">
        <v>170090000</v>
      </c>
      <c r="H1285" s="13">
        <v>166800</v>
      </c>
      <c r="I1285" s="13">
        <v>5858800</v>
      </c>
      <c r="J1285" s="13">
        <v>0</v>
      </c>
      <c r="K1285" s="13">
        <v>0</v>
      </c>
      <c r="L1285" s="13">
        <v>446300</v>
      </c>
      <c r="M1285" s="13">
        <v>6471900</v>
      </c>
      <c r="N1285" s="13">
        <v>265700</v>
      </c>
      <c r="O1285" s="13">
        <v>638800</v>
      </c>
      <c r="P1285" s="13">
        <v>3600</v>
      </c>
      <c r="Q1285" s="13">
        <v>100</v>
      </c>
      <c r="R1285" s="13">
        <v>1130700</v>
      </c>
      <c r="S1285" s="13">
        <v>2038900</v>
      </c>
      <c r="T1285" s="13">
        <v>432500</v>
      </c>
      <c r="U1285" s="13">
        <v>6497600</v>
      </c>
      <c r="V1285" s="13">
        <v>3600</v>
      </c>
      <c r="W1285" s="13">
        <v>100</v>
      </c>
      <c r="X1285" s="13">
        <v>1577000</v>
      </c>
      <c r="Y1285" s="13">
        <v>8510800</v>
      </c>
    </row>
    <row r="1286" spans="2:25" x14ac:dyDescent="0.25">
      <c r="B1286" s="2">
        <v>1281</v>
      </c>
      <c r="C1286" s="2">
        <v>2012</v>
      </c>
      <c r="D1286" s="1">
        <v>49032</v>
      </c>
      <c r="E1286" t="s">
        <v>2275</v>
      </c>
      <c r="F1286" t="s">
        <v>1325</v>
      </c>
      <c r="G1286" s="13">
        <v>165280200</v>
      </c>
      <c r="H1286" s="13">
        <v>600</v>
      </c>
      <c r="I1286" s="13">
        <v>15900</v>
      </c>
      <c r="J1286" s="13">
        <v>0</v>
      </c>
      <c r="K1286" s="13">
        <v>0</v>
      </c>
      <c r="L1286" s="13">
        <v>600</v>
      </c>
      <c r="M1286" s="13">
        <v>17100</v>
      </c>
      <c r="N1286" s="13">
        <v>100000</v>
      </c>
      <c r="O1286" s="13">
        <v>75000</v>
      </c>
      <c r="P1286" s="13">
        <v>0</v>
      </c>
      <c r="Q1286" s="13">
        <v>-82300</v>
      </c>
      <c r="R1286" s="13">
        <v>246900</v>
      </c>
      <c r="S1286" s="13">
        <v>339600</v>
      </c>
      <c r="T1286" s="13">
        <v>100600</v>
      </c>
      <c r="U1286" s="13">
        <v>90900</v>
      </c>
      <c r="V1286" s="13">
        <v>0</v>
      </c>
      <c r="W1286" s="13">
        <v>-82300</v>
      </c>
      <c r="X1286" s="13">
        <v>247500</v>
      </c>
      <c r="Y1286" s="13">
        <v>356700</v>
      </c>
    </row>
    <row r="1287" spans="2:25" x14ac:dyDescent="0.25">
      <c r="B1287" s="2">
        <v>1282</v>
      </c>
      <c r="C1287" s="2">
        <v>2012</v>
      </c>
      <c r="D1287" s="1">
        <v>49034</v>
      </c>
      <c r="E1287" t="s">
        <v>2276</v>
      </c>
      <c r="F1287" t="s">
        <v>1325</v>
      </c>
      <c r="G1287" s="13">
        <v>227788300</v>
      </c>
      <c r="H1287" s="13">
        <v>59400</v>
      </c>
      <c r="I1287" s="13">
        <v>171800</v>
      </c>
      <c r="J1287" s="13">
        <v>0</v>
      </c>
      <c r="K1287" s="13">
        <v>0</v>
      </c>
      <c r="L1287" s="13">
        <v>2600</v>
      </c>
      <c r="M1287" s="13">
        <v>233800</v>
      </c>
      <c r="N1287" s="13">
        <v>715900</v>
      </c>
      <c r="O1287" s="13">
        <v>1241000</v>
      </c>
      <c r="P1287" s="13">
        <v>0</v>
      </c>
      <c r="Q1287" s="13">
        <v>1185500</v>
      </c>
      <c r="R1287" s="13">
        <v>1419600</v>
      </c>
      <c r="S1287" s="13">
        <v>4562000</v>
      </c>
      <c r="T1287" s="13">
        <v>775300</v>
      </c>
      <c r="U1287" s="13">
        <v>1412800</v>
      </c>
      <c r="V1287" s="13">
        <v>0</v>
      </c>
      <c r="W1287" s="13">
        <v>1185500</v>
      </c>
      <c r="X1287" s="13">
        <v>1422200</v>
      </c>
      <c r="Y1287" s="13">
        <v>4795800</v>
      </c>
    </row>
    <row r="1288" spans="2:25" x14ac:dyDescent="0.25">
      <c r="B1288" s="2">
        <v>1283</v>
      </c>
      <c r="C1288" s="2">
        <v>2012</v>
      </c>
      <c r="D1288" s="1">
        <v>49101</v>
      </c>
      <c r="E1288" t="s">
        <v>2267</v>
      </c>
      <c r="F1288" t="s">
        <v>1343</v>
      </c>
      <c r="G1288" s="13">
        <v>16610500</v>
      </c>
      <c r="H1288" s="13">
        <v>0</v>
      </c>
      <c r="I1288" s="13">
        <v>0</v>
      </c>
      <c r="J1288" s="13">
        <v>0</v>
      </c>
      <c r="K1288" s="13">
        <v>0</v>
      </c>
      <c r="L1288" s="13">
        <v>0</v>
      </c>
      <c r="M1288" s="13">
        <v>0</v>
      </c>
      <c r="N1288" s="13">
        <v>86300</v>
      </c>
      <c r="O1288" s="13">
        <v>43200</v>
      </c>
      <c r="P1288" s="13">
        <v>0</v>
      </c>
      <c r="Q1288" s="13">
        <v>0</v>
      </c>
      <c r="R1288" s="13">
        <v>10100</v>
      </c>
      <c r="S1288" s="13">
        <v>139600</v>
      </c>
      <c r="T1288" s="13">
        <v>86300</v>
      </c>
      <c r="U1288" s="13">
        <v>43200</v>
      </c>
      <c r="V1288" s="13">
        <v>0</v>
      </c>
      <c r="W1288" s="13">
        <v>0</v>
      </c>
      <c r="X1288" s="13">
        <v>10100</v>
      </c>
      <c r="Y1288" s="13">
        <v>139600</v>
      </c>
    </row>
    <row r="1289" spans="2:25" x14ac:dyDescent="0.25">
      <c r="B1289" s="2">
        <v>1284</v>
      </c>
      <c r="C1289" s="2">
        <v>2012</v>
      </c>
      <c r="D1289" s="1">
        <v>49102</v>
      </c>
      <c r="E1289" t="s">
        <v>2268</v>
      </c>
      <c r="F1289" t="s">
        <v>1343</v>
      </c>
      <c r="G1289" s="13">
        <v>57989700</v>
      </c>
      <c r="H1289" s="13">
        <v>56500</v>
      </c>
      <c r="I1289" s="13">
        <v>153100</v>
      </c>
      <c r="J1289" s="13">
        <v>0</v>
      </c>
      <c r="K1289" s="13">
        <v>0</v>
      </c>
      <c r="L1289" s="13">
        <v>28300</v>
      </c>
      <c r="M1289" s="13">
        <v>237900</v>
      </c>
      <c r="N1289" s="13">
        <v>761500</v>
      </c>
      <c r="O1289" s="13">
        <v>400500</v>
      </c>
      <c r="P1289" s="13">
        <v>0</v>
      </c>
      <c r="Q1289" s="13">
        <v>0</v>
      </c>
      <c r="R1289" s="13">
        <v>113300</v>
      </c>
      <c r="S1289" s="13">
        <v>1275300</v>
      </c>
      <c r="T1289" s="13">
        <v>818000</v>
      </c>
      <c r="U1289" s="13">
        <v>553600</v>
      </c>
      <c r="V1289" s="13">
        <v>0</v>
      </c>
      <c r="W1289" s="13">
        <v>0</v>
      </c>
      <c r="X1289" s="13">
        <v>141600</v>
      </c>
      <c r="Y1289" s="13">
        <v>1513200</v>
      </c>
    </row>
    <row r="1290" spans="2:25" x14ac:dyDescent="0.25">
      <c r="B1290" s="2">
        <v>1285</v>
      </c>
      <c r="C1290" s="2">
        <v>2012</v>
      </c>
      <c r="D1290" s="1">
        <v>49103</v>
      </c>
      <c r="E1290" t="s">
        <v>2277</v>
      </c>
      <c r="F1290" t="s">
        <v>1343</v>
      </c>
      <c r="G1290" s="13">
        <v>26387300</v>
      </c>
      <c r="H1290" s="13">
        <v>7400</v>
      </c>
      <c r="I1290" s="13">
        <v>24700</v>
      </c>
      <c r="J1290" s="13">
        <v>0</v>
      </c>
      <c r="K1290" s="13">
        <v>0</v>
      </c>
      <c r="L1290" s="13">
        <v>6500</v>
      </c>
      <c r="M1290" s="13">
        <v>38600</v>
      </c>
      <c r="N1290" s="13">
        <v>33700</v>
      </c>
      <c r="O1290" s="13">
        <v>100500</v>
      </c>
      <c r="P1290" s="13">
        <v>0</v>
      </c>
      <c r="Q1290" s="13">
        <v>0</v>
      </c>
      <c r="R1290" s="13">
        <v>14500</v>
      </c>
      <c r="S1290" s="13">
        <v>148700</v>
      </c>
      <c r="T1290" s="13">
        <v>41100</v>
      </c>
      <c r="U1290" s="13">
        <v>125200</v>
      </c>
      <c r="V1290" s="13">
        <v>0</v>
      </c>
      <c r="W1290" s="13">
        <v>0</v>
      </c>
      <c r="X1290" s="13">
        <v>21000</v>
      </c>
      <c r="Y1290" s="13">
        <v>187300</v>
      </c>
    </row>
    <row r="1291" spans="2:25" x14ac:dyDescent="0.25">
      <c r="B1291" s="2">
        <v>1286</v>
      </c>
      <c r="C1291" s="2">
        <v>2012</v>
      </c>
      <c r="D1291" s="1">
        <v>49141</v>
      </c>
      <c r="E1291" t="s">
        <v>2278</v>
      </c>
      <c r="F1291" t="s">
        <v>1343</v>
      </c>
      <c r="G1291" s="13">
        <v>15694600</v>
      </c>
      <c r="H1291" s="13">
        <v>2200</v>
      </c>
      <c r="I1291" s="13">
        <v>500</v>
      </c>
      <c r="J1291" s="13">
        <v>0</v>
      </c>
      <c r="K1291" s="13">
        <v>0</v>
      </c>
      <c r="L1291" s="13">
        <v>500</v>
      </c>
      <c r="M1291" s="13">
        <v>3200</v>
      </c>
      <c r="N1291" s="13">
        <v>131800</v>
      </c>
      <c r="O1291" s="13">
        <v>62000</v>
      </c>
      <c r="P1291" s="13">
        <v>0</v>
      </c>
      <c r="Q1291" s="13">
        <v>0</v>
      </c>
      <c r="R1291" s="13">
        <v>38400</v>
      </c>
      <c r="S1291" s="13">
        <v>232200</v>
      </c>
      <c r="T1291" s="13">
        <v>134000</v>
      </c>
      <c r="U1291" s="13">
        <v>62500</v>
      </c>
      <c r="V1291" s="13">
        <v>0</v>
      </c>
      <c r="W1291" s="13">
        <v>0</v>
      </c>
      <c r="X1291" s="13">
        <v>38900</v>
      </c>
      <c r="Y1291" s="13">
        <v>235400</v>
      </c>
    </row>
    <row r="1292" spans="2:25" x14ac:dyDescent="0.25">
      <c r="B1292" s="2">
        <v>1287</v>
      </c>
      <c r="C1292" s="2">
        <v>2012</v>
      </c>
      <c r="D1292" s="1">
        <v>49151</v>
      </c>
      <c r="E1292" t="s">
        <v>2279</v>
      </c>
      <c r="F1292" t="s">
        <v>1343</v>
      </c>
      <c r="G1292" s="13">
        <v>0</v>
      </c>
      <c r="H1292" s="13">
        <v>0</v>
      </c>
      <c r="I1292" s="13">
        <v>0</v>
      </c>
      <c r="J1292" s="13">
        <v>0</v>
      </c>
      <c r="K1292" s="13">
        <v>0</v>
      </c>
      <c r="L1292" s="13">
        <v>0</v>
      </c>
      <c r="M1292" s="13">
        <v>0</v>
      </c>
      <c r="N1292" s="13">
        <v>0</v>
      </c>
      <c r="O1292" s="13">
        <v>0</v>
      </c>
      <c r="P1292" s="13">
        <v>0</v>
      </c>
      <c r="Q1292" s="13">
        <v>0</v>
      </c>
      <c r="R1292" s="13">
        <v>0</v>
      </c>
      <c r="S1292" s="13">
        <v>0</v>
      </c>
      <c r="T1292" s="13">
        <v>0</v>
      </c>
      <c r="U1292" s="13">
        <v>0</v>
      </c>
      <c r="V1292" s="13">
        <v>0</v>
      </c>
      <c r="W1292" s="13">
        <v>0</v>
      </c>
      <c r="X1292" s="13">
        <v>0</v>
      </c>
      <c r="Y1292" s="13">
        <v>0</v>
      </c>
    </row>
    <row r="1293" spans="2:25" x14ac:dyDescent="0.25">
      <c r="B1293" s="2">
        <v>1288</v>
      </c>
      <c r="C1293" s="2">
        <v>2012</v>
      </c>
      <c r="D1293" s="1">
        <v>49161</v>
      </c>
      <c r="E1293" t="s">
        <v>2280</v>
      </c>
      <c r="F1293" t="s">
        <v>1343</v>
      </c>
      <c r="G1293" s="13">
        <v>9224900</v>
      </c>
      <c r="H1293" s="13">
        <v>0</v>
      </c>
      <c r="I1293" s="13">
        <v>0</v>
      </c>
      <c r="J1293" s="13">
        <v>0</v>
      </c>
      <c r="K1293" s="13">
        <v>0</v>
      </c>
      <c r="L1293" s="13">
        <v>0</v>
      </c>
      <c r="M1293" s="13">
        <v>0</v>
      </c>
      <c r="N1293" s="13">
        <v>18600</v>
      </c>
      <c r="O1293" s="13">
        <v>0</v>
      </c>
      <c r="P1293" s="13">
        <v>0</v>
      </c>
      <c r="Q1293" s="13">
        <v>0</v>
      </c>
      <c r="R1293" s="13">
        <v>16500</v>
      </c>
      <c r="S1293" s="13">
        <v>35100</v>
      </c>
      <c r="T1293" s="13">
        <v>18600</v>
      </c>
      <c r="U1293" s="13">
        <v>0</v>
      </c>
      <c r="V1293" s="13">
        <v>0</v>
      </c>
      <c r="W1293" s="13">
        <v>0</v>
      </c>
      <c r="X1293" s="13">
        <v>16500</v>
      </c>
      <c r="Y1293" s="13">
        <v>35100</v>
      </c>
    </row>
    <row r="1294" spans="2:25" x14ac:dyDescent="0.25">
      <c r="B1294" s="2">
        <v>1289</v>
      </c>
      <c r="C1294" s="2">
        <v>2012</v>
      </c>
      <c r="D1294" s="1">
        <v>49171</v>
      </c>
      <c r="E1294" t="s">
        <v>2281</v>
      </c>
      <c r="F1294" t="s">
        <v>1343</v>
      </c>
      <c r="G1294" s="13">
        <v>47044800</v>
      </c>
      <c r="H1294" s="13">
        <v>600</v>
      </c>
      <c r="I1294" s="13">
        <v>0</v>
      </c>
      <c r="J1294" s="13">
        <v>0</v>
      </c>
      <c r="K1294" s="13">
        <v>0</v>
      </c>
      <c r="L1294" s="13">
        <v>100</v>
      </c>
      <c r="M1294" s="13">
        <v>700</v>
      </c>
      <c r="N1294" s="13">
        <v>696600</v>
      </c>
      <c r="O1294" s="13">
        <v>106100</v>
      </c>
      <c r="P1294" s="13">
        <v>0</v>
      </c>
      <c r="Q1294" s="13">
        <v>0</v>
      </c>
      <c r="R1294" s="13">
        <v>51600</v>
      </c>
      <c r="S1294" s="13">
        <v>854300</v>
      </c>
      <c r="T1294" s="13">
        <v>697200</v>
      </c>
      <c r="U1294" s="13">
        <v>106100</v>
      </c>
      <c r="V1294" s="13">
        <v>0</v>
      </c>
      <c r="W1294" s="13">
        <v>0</v>
      </c>
      <c r="X1294" s="13">
        <v>51700</v>
      </c>
      <c r="Y1294" s="13">
        <v>855000</v>
      </c>
    </row>
    <row r="1295" spans="2:25" x14ac:dyDescent="0.25">
      <c r="B1295" s="2">
        <v>1290</v>
      </c>
      <c r="C1295" s="2">
        <v>2012</v>
      </c>
      <c r="D1295" s="1">
        <v>49173</v>
      </c>
      <c r="E1295" t="s">
        <v>2057</v>
      </c>
      <c r="F1295" t="s">
        <v>1343</v>
      </c>
      <c r="G1295" s="13">
        <v>919060900</v>
      </c>
      <c r="H1295" s="13">
        <v>823000</v>
      </c>
      <c r="I1295" s="13">
        <v>3808100</v>
      </c>
      <c r="J1295" s="13">
        <v>0</v>
      </c>
      <c r="K1295" s="13">
        <v>0</v>
      </c>
      <c r="L1295" s="13">
        <v>801300</v>
      </c>
      <c r="M1295" s="13">
        <v>5432400</v>
      </c>
      <c r="N1295" s="13">
        <v>14242000</v>
      </c>
      <c r="O1295" s="13">
        <v>10206900</v>
      </c>
      <c r="P1295" s="13">
        <v>0</v>
      </c>
      <c r="Q1295" s="13">
        <v>0</v>
      </c>
      <c r="R1295" s="13">
        <v>1717300</v>
      </c>
      <c r="S1295" s="13">
        <v>26166200</v>
      </c>
      <c r="T1295" s="13">
        <v>15065000</v>
      </c>
      <c r="U1295" s="13">
        <v>14015000</v>
      </c>
      <c r="V1295" s="13">
        <v>0</v>
      </c>
      <c r="W1295" s="13">
        <v>0</v>
      </c>
      <c r="X1295" s="13">
        <v>2518600</v>
      </c>
      <c r="Y1295" s="13">
        <v>31598600</v>
      </c>
    </row>
    <row r="1296" spans="2:25" x14ac:dyDescent="0.25">
      <c r="B1296" s="2">
        <v>1291</v>
      </c>
      <c r="C1296" s="2">
        <v>2012</v>
      </c>
      <c r="D1296" s="1">
        <v>49176</v>
      </c>
      <c r="E1296" t="s">
        <v>2282</v>
      </c>
      <c r="F1296" t="s">
        <v>1343</v>
      </c>
      <c r="G1296" s="13">
        <v>19208400</v>
      </c>
      <c r="H1296" s="13">
        <v>100</v>
      </c>
      <c r="I1296" s="13">
        <v>0</v>
      </c>
      <c r="J1296" s="13">
        <v>0</v>
      </c>
      <c r="K1296" s="13">
        <v>0</v>
      </c>
      <c r="L1296" s="13">
        <v>100</v>
      </c>
      <c r="M1296" s="13">
        <v>200</v>
      </c>
      <c r="N1296" s="13">
        <v>364800</v>
      </c>
      <c r="O1296" s="13">
        <v>172800</v>
      </c>
      <c r="P1296" s="13">
        <v>0</v>
      </c>
      <c r="Q1296" s="13">
        <v>38700</v>
      </c>
      <c r="R1296" s="13">
        <v>25600</v>
      </c>
      <c r="S1296" s="13">
        <v>601900</v>
      </c>
      <c r="T1296" s="13">
        <v>364900</v>
      </c>
      <c r="U1296" s="13">
        <v>172800</v>
      </c>
      <c r="V1296" s="13">
        <v>0</v>
      </c>
      <c r="W1296" s="13">
        <v>38700</v>
      </c>
      <c r="X1296" s="13">
        <v>25700</v>
      </c>
      <c r="Y1296" s="13">
        <v>602100</v>
      </c>
    </row>
    <row r="1297" spans="2:25" x14ac:dyDescent="0.25">
      <c r="B1297" s="2">
        <v>1292</v>
      </c>
      <c r="C1297" s="2">
        <v>2012</v>
      </c>
      <c r="D1297" s="1">
        <v>49191</v>
      </c>
      <c r="E1297" t="s">
        <v>2283</v>
      </c>
      <c r="F1297" t="s">
        <v>1343</v>
      </c>
      <c r="G1297" s="13">
        <v>122087400</v>
      </c>
      <c r="H1297" s="13">
        <v>388800</v>
      </c>
      <c r="I1297" s="13">
        <v>3724800</v>
      </c>
      <c r="J1297" s="13">
        <v>0</v>
      </c>
      <c r="K1297" s="13">
        <v>0</v>
      </c>
      <c r="L1297" s="13">
        <v>94200</v>
      </c>
      <c r="M1297" s="13">
        <v>4207800</v>
      </c>
      <c r="N1297" s="13">
        <v>927100</v>
      </c>
      <c r="O1297" s="13">
        <v>525800</v>
      </c>
      <c r="P1297" s="13">
        <v>0</v>
      </c>
      <c r="Q1297" s="13">
        <v>-65200</v>
      </c>
      <c r="R1297" s="13">
        <v>238000</v>
      </c>
      <c r="S1297" s="13">
        <v>1625700</v>
      </c>
      <c r="T1297" s="13">
        <v>1315900</v>
      </c>
      <c r="U1297" s="13">
        <v>4250600</v>
      </c>
      <c r="V1297" s="13">
        <v>0</v>
      </c>
      <c r="W1297" s="13">
        <v>-65200</v>
      </c>
      <c r="X1297" s="13">
        <v>332200</v>
      </c>
      <c r="Y1297" s="13">
        <v>5833500</v>
      </c>
    </row>
    <row r="1298" spans="2:25" x14ac:dyDescent="0.25">
      <c r="B1298" s="2">
        <v>1293</v>
      </c>
      <c r="C1298" s="2">
        <v>2012</v>
      </c>
      <c r="D1298" s="1">
        <v>49281</v>
      </c>
      <c r="E1298" t="s">
        <v>2284</v>
      </c>
      <c r="F1298" t="s">
        <v>1344</v>
      </c>
      <c r="G1298" s="13">
        <v>1488589100</v>
      </c>
      <c r="H1298" s="13">
        <v>1919500</v>
      </c>
      <c r="I1298" s="13">
        <v>5269600</v>
      </c>
      <c r="J1298" s="13">
        <v>0</v>
      </c>
      <c r="K1298" s="13">
        <v>0</v>
      </c>
      <c r="L1298" s="13">
        <v>2075300</v>
      </c>
      <c r="M1298" s="13">
        <v>9264400</v>
      </c>
      <c r="N1298" s="13">
        <v>37118800</v>
      </c>
      <c r="O1298" s="13">
        <v>11295600</v>
      </c>
      <c r="P1298" s="13">
        <v>0</v>
      </c>
      <c r="Q1298" s="13">
        <v>0</v>
      </c>
      <c r="R1298" s="13">
        <v>8734900</v>
      </c>
      <c r="S1298" s="13">
        <v>57149300</v>
      </c>
      <c r="T1298" s="13">
        <v>39038300</v>
      </c>
      <c r="U1298" s="13">
        <v>16565200</v>
      </c>
      <c r="V1298" s="13">
        <v>0</v>
      </c>
      <c r="W1298" s="13">
        <v>0</v>
      </c>
      <c r="X1298" s="13">
        <v>10810200</v>
      </c>
      <c r="Y1298" s="13">
        <v>66413700</v>
      </c>
    </row>
    <row r="1299" spans="2:25" x14ac:dyDescent="0.25">
      <c r="B1299" s="2">
        <v>1294</v>
      </c>
      <c r="C1299" s="2">
        <v>2012</v>
      </c>
      <c r="D1299" s="1">
        <v>50002</v>
      </c>
      <c r="E1299" t="s">
        <v>2285</v>
      </c>
      <c r="F1299" t="s">
        <v>1325</v>
      </c>
      <c r="G1299" s="13">
        <v>23732500</v>
      </c>
      <c r="H1299" s="13">
        <v>0</v>
      </c>
      <c r="I1299" s="13">
        <v>0</v>
      </c>
      <c r="J1299" s="13">
        <v>0</v>
      </c>
      <c r="K1299" s="13">
        <v>0</v>
      </c>
      <c r="L1299" s="13">
        <v>0</v>
      </c>
      <c r="M1299" s="13">
        <v>0</v>
      </c>
      <c r="N1299" s="13">
        <v>2900</v>
      </c>
      <c r="O1299" s="13">
        <v>0</v>
      </c>
      <c r="P1299" s="13">
        <v>0</v>
      </c>
      <c r="Q1299" s="13">
        <v>0</v>
      </c>
      <c r="R1299" s="13">
        <v>217200</v>
      </c>
      <c r="S1299" s="13">
        <v>220100</v>
      </c>
      <c r="T1299" s="13">
        <v>2900</v>
      </c>
      <c r="U1299" s="13">
        <v>0</v>
      </c>
      <c r="V1299" s="13">
        <v>0</v>
      </c>
      <c r="W1299" s="13">
        <v>0</v>
      </c>
      <c r="X1299" s="13">
        <v>217200</v>
      </c>
      <c r="Y1299" s="13">
        <v>220100</v>
      </c>
    </row>
    <row r="1300" spans="2:25" x14ac:dyDescent="0.25">
      <c r="B1300" s="2">
        <v>1295</v>
      </c>
      <c r="C1300" s="2">
        <v>2012</v>
      </c>
      <c r="D1300" s="1">
        <v>50004</v>
      </c>
      <c r="E1300" t="s">
        <v>2286</v>
      </c>
      <c r="F1300" t="s">
        <v>1325</v>
      </c>
      <c r="G1300" s="13">
        <v>66460100</v>
      </c>
      <c r="H1300" s="13">
        <v>0</v>
      </c>
      <c r="I1300" s="13">
        <v>0</v>
      </c>
      <c r="J1300" s="13">
        <v>0</v>
      </c>
      <c r="K1300" s="13">
        <v>0</v>
      </c>
      <c r="L1300" s="13">
        <v>0</v>
      </c>
      <c r="M1300" s="13">
        <v>0</v>
      </c>
      <c r="N1300" s="13">
        <v>11800</v>
      </c>
      <c r="O1300" s="13">
        <v>9800</v>
      </c>
      <c r="P1300" s="13">
        <v>2000</v>
      </c>
      <c r="Q1300" s="13">
        <v>-700</v>
      </c>
      <c r="R1300" s="13">
        <v>88400</v>
      </c>
      <c r="S1300" s="13">
        <v>111300</v>
      </c>
      <c r="T1300" s="13">
        <v>11800</v>
      </c>
      <c r="U1300" s="13">
        <v>9800</v>
      </c>
      <c r="V1300" s="13">
        <v>2000</v>
      </c>
      <c r="W1300" s="13">
        <v>-700</v>
      </c>
      <c r="X1300" s="13">
        <v>88400</v>
      </c>
      <c r="Y1300" s="13">
        <v>111300</v>
      </c>
    </row>
    <row r="1301" spans="2:25" x14ac:dyDescent="0.25">
      <c r="B1301" s="2">
        <v>1296</v>
      </c>
      <c r="C1301" s="2">
        <v>2012</v>
      </c>
      <c r="D1301" s="1">
        <v>50006</v>
      </c>
      <c r="E1301" t="s">
        <v>2287</v>
      </c>
      <c r="F1301" t="s">
        <v>1325</v>
      </c>
      <c r="G1301" s="13">
        <v>150968200</v>
      </c>
      <c r="H1301" s="13">
        <v>0</v>
      </c>
      <c r="I1301" s="13">
        <v>3000</v>
      </c>
      <c r="J1301" s="13">
        <v>0</v>
      </c>
      <c r="K1301" s="13">
        <v>0</v>
      </c>
      <c r="L1301" s="13">
        <v>200</v>
      </c>
      <c r="M1301" s="13">
        <v>3200</v>
      </c>
      <c r="N1301" s="13">
        <v>75000</v>
      </c>
      <c r="O1301" s="13">
        <v>235900</v>
      </c>
      <c r="P1301" s="13">
        <v>12400</v>
      </c>
      <c r="Q1301" s="13">
        <v>-40100</v>
      </c>
      <c r="R1301" s="13">
        <v>137900</v>
      </c>
      <c r="S1301" s="13">
        <v>421100</v>
      </c>
      <c r="T1301" s="13">
        <v>75000</v>
      </c>
      <c r="U1301" s="13">
        <v>238900</v>
      </c>
      <c r="V1301" s="13">
        <v>12400</v>
      </c>
      <c r="W1301" s="13">
        <v>-40100</v>
      </c>
      <c r="X1301" s="13">
        <v>138100</v>
      </c>
      <c r="Y1301" s="13">
        <v>424300</v>
      </c>
    </row>
    <row r="1302" spans="2:25" x14ac:dyDescent="0.25">
      <c r="B1302" s="2">
        <v>1297</v>
      </c>
      <c r="C1302" s="2">
        <v>2012</v>
      </c>
      <c r="D1302" s="1">
        <v>50008</v>
      </c>
      <c r="E1302" t="s">
        <v>2288</v>
      </c>
      <c r="F1302" t="s">
        <v>1325</v>
      </c>
      <c r="G1302" s="13">
        <v>35286300</v>
      </c>
      <c r="H1302" s="13">
        <v>1900</v>
      </c>
      <c r="I1302" s="13">
        <v>15000</v>
      </c>
      <c r="J1302" s="13">
        <v>0</v>
      </c>
      <c r="K1302" s="13">
        <v>0</v>
      </c>
      <c r="L1302" s="13">
        <v>1300</v>
      </c>
      <c r="M1302" s="13">
        <v>18200</v>
      </c>
      <c r="N1302" s="13">
        <v>1200</v>
      </c>
      <c r="O1302" s="13">
        <v>43800</v>
      </c>
      <c r="P1302" s="13">
        <v>0</v>
      </c>
      <c r="Q1302" s="13">
        <v>0</v>
      </c>
      <c r="R1302" s="13">
        <v>137800</v>
      </c>
      <c r="S1302" s="13">
        <v>182800</v>
      </c>
      <c r="T1302" s="13">
        <v>3100</v>
      </c>
      <c r="U1302" s="13">
        <v>58800</v>
      </c>
      <c r="V1302" s="13">
        <v>0</v>
      </c>
      <c r="W1302" s="13">
        <v>0</v>
      </c>
      <c r="X1302" s="13">
        <v>139100</v>
      </c>
      <c r="Y1302" s="13">
        <v>201000</v>
      </c>
    </row>
    <row r="1303" spans="2:25" x14ac:dyDescent="0.25">
      <c r="B1303" s="2">
        <v>1298</v>
      </c>
      <c r="C1303" s="2">
        <v>2012</v>
      </c>
      <c r="D1303" s="1">
        <v>50010</v>
      </c>
      <c r="E1303" t="s">
        <v>2289</v>
      </c>
      <c r="F1303" t="s">
        <v>1325</v>
      </c>
      <c r="G1303" s="13">
        <v>167809200</v>
      </c>
      <c r="H1303" s="13">
        <v>5700</v>
      </c>
      <c r="I1303" s="13">
        <v>275100</v>
      </c>
      <c r="J1303" s="13">
        <v>0</v>
      </c>
      <c r="K1303" s="13">
        <v>0</v>
      </c>
      <c r="L1303" s="13">
        <v>1100</v>
      </c>
      <c r="M1303" s="13">
        <v>281900</v>
      </c>
      <c r="N1303" s="13">
        <v>124500</v>
      </c>
      <c r="O1303" s="13">
        <v>122100</v>
      </c>
      <c r="P1303" s="13">
        <v>0</v>
      </c>
      <c r="Q1303" s="13">
        <v>-20700</v>
      </c>
      <c r="R1303" s="13">
        <v>295800</v>
      </c>
      <c r="S1303" s="13">
        <v>521700</v>
      </c>
      <c r="T1303" s="13">
        <v>130200</v>
      </c>
      <c r="U1303" s="13">
        <v>397200</v>
      </c>
      <c r="V1303" s="13">
        <v>0</v>
      </c>
      <c r="W1303" s="13">
        <v>-20700</v>
      </c>
      <c r="X1303" s="13">
        <v>296900</v>
      </c>
      <c r="Y1303" s="13">
        <v>803600</v>
      </c>
    </row>
    <row r="1304" spans="2:25" x14ac:dyDescent="0.25">
      <c r="B1304" s="2">
        <v>1299</v>
      </c>
      <c r="C1304" s="2">
        <v>2012</v>
      </c>
      <c r="D1304" s="1">
        <v>50012</v>
      </c>
      <c r="E1304" t="s">
        <v>2290</v>
      </c>
      <c r="F1304" t="s">
        <v>1325</v>
      </c>
      <c r="G1304" s="13">
        <v>71055000</v>
      </c>
      <c r="H1304" s="13">
        <v>0</v>
      </c>
      <c r="I1304" s="13">
        <v>0</v>
      </c>
      <c r="J1304" s="13">
        <v>0</v>
      </c>
      <c r="K1304" s="13">
        <v>0</v>
      </c>
      <c r="L1304" s="13">
        <v>0</v>
      </c>
      <c r="M1304" s="13">
        <v>0</v>
      </c>
      <c r="N1304" s="13">
        <v>39800</v>
      </c>
      <c r="O1304" s="13">
        <v>174900</v>
      </c>
      <c r="P1304" s="13">
        <v>115000</v>
      </c>
      <c r="Q1304" s="13">
        <v>0</v>
      </c>
      <c r="R1304" s="13">
        <v>551400</v>
      </c>
      <c r="S1304" s="13">
        <v>881100</v>
      </c>
      <c r="T1304" s="13">
        <v>39800</v>
      </c>
      <c r="U1304" s="13">
        <v>174900</v>
      </c>
      <c r="V1304" s="13">
        <v>115000</v>
      </c>
      <c r="W1304" s="13">
        <v>0</v>
      </c>
      <c r="X1304" s="13">
        <v>551400</v>
      </c>
      <c r="Y1304" s="13">
        <v>881100</v>
      </c>
    </row>
    <row r="1305" spans="2:25" x14ac:dyDescent="0.25">
      <c r="B1305" s="2">
        <v>1300</v>
      </c>
      <c r="C1305" s="2">
        <v>2012</v>
      </c>
      <c r="D1305" s="1">
        <v>50014</v>
      </c>
      <c r="E1305" t="s">
        <v>2252</v>
      </c>
      <c r="F1305" t="s">
        <v>1325</v>
      </c>
      <c r="G1305" s="13">
        <v>16075500</v>
      </c>
      <c r="H1305" s="13">
        <v>0</v>
      </c>
      <c r="I1305" s="13">
        <v>0</v>
      </c>
      <c r="J1305" s="13">
        <v>0</v>
      </c>
      <c r="K1305" s="13">
        <v>0</v>
      </c>
      <c r="L1305" s="13">
        <v>0</v>
      </c>
      <c r="M1305" s="13">
        <v>0</v>
      </c>
      <c r="N1305" s="13">
        <v>0</v>
      </c>
      <c r="O1305" s="13">
        <v>1200</v>
      </c>
      <c r="P1305" s="13">
        <v>0</v>
      </c>
      <c r="Q1305" s="13">
        <v>0</v>
      </c>
      <c r="R1305" s="13">
        <v>32000</v>
      </c>
      <c r="S1305" s="13">
        <v>33200</v>
      </c>
      <c r="T1305" s="13">
        <v>0</v>
      </c>
      <c r="U1305" s="13">
        <v>1200</v>
      </c>
      <c r="V1305" s="13">
        <v>0</v>
      </c>
      <c r="W1305" s="13">
        <v>0</v>
      </c>
      <c r="X1305" s="13">
        <v>32000</v>
      </c>
      <c r="Y1305" s="13">
        <v>33200</v>
      </c>
    </row>
    <row r="1306" spans="2:25" x14ac:dyDescent="0.25">
      <c r="B1306" s="2">
        <v>1301</v>
      </c>
      <c r="C1306" s="2">
        <v>2012</v>
      </c>
      <c r="D1306" s="1">
        <v>50016</v>
      </c>
      <c r="E1306" t="s">
        <v>2291</v>
      </c>
      <c r="F1306" t="s">
        <v>1325</v>
      </c>
      <c r="G1306" s="13">
        <v>29336600</v>
      </c>
      <c r="H1306" s="13">
        <v>0</v>
      </c>
      <c r="I1306" s="13">
        <v>0</v>
      </c>
      <c r="J1306" s="13">
        <v>0</v>
      </c>
      <c r="K1306" s="13">
        <v>0</v>
      </c>
      <c r="L1306" s="13">
        <v>0</v>
      </c>
      <c r="M1306" s="13">
        <v>0</v>
      </c>
      <c r="N1306" s="13">
        <v>400</v>
      </c>
      <c r="O1306" s="13">
        <v>12700</v>
      </c>
      <c r="P1306" s="13">
        <v>0</v>
      </c>
      <c r="Q1306" s="13">
        <v>0</v>
      </c>
      <c r="R1306" s="13">
        <v>339900</v>
      </c>
      <c r="S1306" s="13">
        <v>353000</v>
      </c>
      <c r="T1306" s="13">
        <v>400</v>
      </c>
      <c r="U1306" s="13">
        <v>12700</v>
      </c>
      <c r="V1306" s="13">
        <v>0</v>
      </c>
      <c r="W1306" s="13">
        <v>0</v>
      </c>
      <c r="X1306" s="13">
        <v>339900</v>
      </c>
      <c r="Y1306" s="13">
        <v>353000</v>
      </c>
    </row>
    <row r="1307" spans="2:25" x14ac:dyDescent="0.25">
      <c r="B1307" s="2">
        <v>1302</v>
      </c>
      <c r="C1307" s="2">
        <v>2012</v>
      </c>
      <c r="D1307" s="1">
        <v>50018</v>
      </c>
      <c r="E1307" t="s">
        <v>2292</v>
      </c>
      <c r="F1307" t="s">
        <v>1325</v>
      </c>
      <c r="G1307" s="13">
        <v>25920400</v>
      </c>
      <c r="H1307" s="13">
        <v>0</v>
      </c>
      <c r="I1307" s="13">
        <v>0</v>
      </c>
      <c r="J1307" s="13">
        <v>0</v>
      </c>
      <c r="K1307" s="13">
        <v>0</v>
      </c>
      <c r="L1307" s="13">
        <v>0</v>
      </c>
      <c r="M1307" s="13">
        <v>0</v>
      </c>
      <c r="N1307" s="13">
        <v>5200</v>
      </c>
      <c r="O1307" s="13">
        <v>3800</v>
      </c>
      <c r="P1307" s="13">
        <v>0</v>
      </c>
      <c r="Q1307" s="13">
        <v>0</v>
      </c>
      <c r="R1307" s="13">
        <v>8900</v>
      </c>
      <c r="S1307" s="13">
        <v>17900</v>
      </c>
      <c r="T1307" s="13">
        <v>5200</v>
      </c>
      <c r="U1307" s="13">
        <v>3800</v>
      </c>
      <c r="V1307" s="13">
        <v>0</v>
      </c>
      <c r="W1307" s="13">
        <v>0</v>
      </c>
      <c r="X1307" s="13">
        <v>8900</v>
      </c>
      <c r="Y1307" s="13">
        <v>17900</v>
      </c>
    </row>
    <row r="1308" spans="2:25" x14ac:dyDescent="0.25">
      <c r="B1308" s="2">
        <v>1303</v>
      </c>
      <c r="C1308" s="2">
        <v>2012</v>
      </c>
      <c r="D1308" s="1">
        <v>50020</v>
      </c>
      <c r="E1308" t="s">
        <v>2293</v>
      </c>
      <c r="F1308" t="s">
        <v>1325</v>
      </c>
      <c r="G1308" s="13">
        <v>37707500</v>
      </c>
      <c r="H1308" s="13">
        <v>0</v>
      </c>
      <c r="I1308" s="13">
        <v>0</v>
      </c>
      <c r="J1308" s="13">
        <v>0</v>
      </c>
      <c r="K1308" s="13">
        <v>0</v>
      </c>
      <c r="L1308" s="13">
        <v>0</v>
      </c>
      <c r="M1308" s="13">
        <v>0</v>
      </c>
      <c r="N1308" s="13">
        <v>500</v>
      </c>
      <c r="O1308" s="13">
        <v>4400</v>
      </c>
      <c r="P1308" s="13">
        <v>0</v>
      </c>
      <c r="Q1308" s="13">
        <v>0</v>
      </c>
      <c r="R1308" s="13">
        <v>236900</v>
      </c>
      <c r="S1308" s="13">
        <v>241800</v>
      </c>
      <c r="T1308" s="13">
        <v>500</v>
      </c>
      <c r="U1308" s="13">
        <v>4400</v>
      </c>
      <c r="V1308" s="13">
        <v>0</v>
      </c>
      <c r="W1308" s="13">
        <v>0</v>
      </c>
      <c r="X1308" s="13">
        <v>236900</v>
      </c>
      <c r="Y1308" s="13">
        <v>241800</v>
      </c>
    </row>
    <row r="1309" spans="2:25" x14ac:dyDescent="0.25">
      <c r="B1309" s="2">
        <v>1304</v>
      </c>
      <c r="C1309" s="2">
        <v>2012</v>
      </c>
      <c r="D1309" s="1">
        <v>50022</v>
      </c>
      <c r="E1309" t="s">
        <v>2294</v>
      </c>
      <c r="F1309" t="s">
        <v>1325</v>
      </c>
      <c r="G1309" s="13">
        <v>29588800</v>
      </c>
      <c r="H1309" s="13">
        <v>0</v>
      </c>
      <c r="I1309" s="13">
        <v>0</v>
      </c>
      <c r="J1309" s="13">
        <v>0</v>
      </c>
      <c r="K1309" s="13">
        <v>0</v>
      </c>
      <c r="L1309" s="13">
        <v>0</v>
      </c>
      <c r="M1309" s="13">
        <v>0</v>
      </c>
      <c r="N1309" s="13">
        <v>17700</v>
      </c>
      <c r="O1309" s="13">
        <v>1900</v>
      </c>
      <c r="P1309" s="13">
        <v>0</v>
      </c>
      <c r="Q1309" s="13">
        <v>0</v>
      </c>
      <c r="R1309" s="13">
        <v>210400</v>
      </c>
      <c r="S1309" s="13">
        <v>230000</v>
      </c>
      <c r="T1309" s="13">
        <v>17700</v>
      </c>
      <c r="U1309" s="13">
        <v>1900</v>
      </c>
      <c r="V1309" s="13">
        <v>0</v>
      </c>
      <c r="W1309" s="13">
        <v>0</v>
      </c>
      <c r="X1309" s="13">
        <v>210400</v>
      </c>
      <c r="Y1309" s="13">
        <v>230000</v>
      </c>
    </row>
    <row r="1310" spans="2:25" x14ac:dyDescent="0.25">
      <c r="B1310" s="2">
        <v>1305</v>
      </c>
      <c r="C1310" s="2">
        <v>2012</v>
      </c>
      <c r="D1310" s="1">
        <v>50024</v>
      </c>
      <c r="E1310" t="s">
        <v>2295</v>
      </c>
      <c r="F1310" t="s">
        <v>1325</v>
      </c>
      <c r="G1310" s="13">
        <v>35746100</v>
      </c>
      <c r="H1310" s="13">
        <v>0</v>
      </c>
      <c r="I1310" s="13">
        <v>0</v>
      </c>
      <c r="J1310" s="13">
        <v>0</v>
      </c>
      <c r="K1310" s="13">
        <v>0</v>
      </c>
      <c r="L1310" s="13">
        <v>0</v>
      </c>
      <c r="M1310" s="13">
        <v>0</v>
      </c>
      <c r="N1310" s="13">
        <v>7100</v>
      </c>
      <c r="O1310" s="13">
        <v>28800</v>
      </c>
      <c r="P1310" s="13">
        <v>0</v>
      </c>
      <c r="Q1310" s="13">
        <v>10200</v>
      </c>
      <c r="R1310" s="13">
        <v>152800</v>
      </c>
      <c r="S1310" s="13">
        <v>198900</v>
      </c>
      <c r="T1310" s="13">
        <v>7100</v>
      </c>
      <c r="U1310" s="13">
        <v>28800</v>
      </c>
      <c r="V1310" s="13">
        <v>0</v>
      </c>
      <c r="W1310" s="13">
        <v>10200</v>
      </c>
      <c r="X1310" s="13">
        <v>152800</v>
      </c>
      <c r="Y1310" s="13">
        <v>198900</v>
      </c>
    </row>
    <row r="1311" spans="2:25" x14ac:dyDescent="0.25">
      <c r="B1311" s="2">
        <v>1306</v>
      </c>
      <c r="C1311" s="2">
        <v>2012</v>
      </c>
      <c r="D1311" s="1">
        <v>50026</v>
      </c>
      <c r="E1311" t="s">
        <v>2084</v>
      </c>
      <c r="F1311" t="s">
        <v>1325</v>
      </c>
      <c r="G1311" s="13">
        <v>148111300</v>
      </c>
      <c r="H1311" s="13">
        <v>500</v>
      </c>
      <c r="I1311" s="13">
        <v>95300</v>
      </c>
      <c r="J1311" s="13">
        <v>0</v>
      </c>
      <c r="K1311" s="13">
        <v>0</v>
      </c>
      <c r="L1311" s="13">
        <v>300</v>
      </c>
      <c r="M1311" s="13">
        <v>96100</v>
      </c>
      <c r="N1311" s="13">
        <v>68600</v>
      </c>
      <c r="O1311" s="13">
        <v>64300</v>
      </c>
      <c r="P1311" s="13">
        <v>4000</v>
      </c>
      <c r="Q1311" s="13">
        <v>0</v>
      </c>
      <c r="R1311" s="13">
        <v>367600</v>
      </c>
      <c r="S1311" s="13">
        <v>504500</v>
      </c>
      <c r="T1311" s="13">
        <v>69100</v>
      </c>
      <c r="U1311" s="13">
        <v>159600</v>
      </c>
      <c r="V1311" s="13">
        <v>4000</v>
      </c>
      <c r="W1311" s="13">
        <v>0</v>
      </c>
      <c r="X1311" s="13">
        <v>367900</v>
      </c>
      <c r="Y1311" s="13">
        <v>600600</v>
      </c>
    </row>
    <row r="1312" spans="2:25" x14ac:dyDescent="0.25">
      <c r="B1312" s="2">
        <v>1307</v>
      </c>
      <c r="C1312" s="2">
        <v>2012</v>
      </c>
      <c r="D1312" s="1">
        <v>50028</v>
      </c>
      <c r="E1312" t="s">
        <v>2296</v>
      </c>
      <c r="F1312" t="s">
        <v>1325</v>
      </c>
      <c r="G1312" s="13">
        <v>65384500</v>
      </c>
      <c r="H1312" s="13">
        <v>2100</v>
      </c>
      <c r="I1312" s="13">
        <v>96600</v>
      </c>
      <c r="J1312" s="13">
        <v>0</v>
      </c>
      <c r="K1312" s="13">
        <v>0</v>
      </c>
      <c r="L1312" s="13">
        <v>7000</v>
      </c>
      <c r="M1312" s="13">
        <v>105700</v>
      </c>
      <c r="N1312" s="13">
        <v>36700</v>
      </c>
      <c r="O1312" s="13">
        <v>132500</v>
      </c>
      <c r="P1312" s="13">
        <v>0</v>
      </c>
      <c r="Q1312" s="13">
        <v>0</v>
      </c>
      <c r="R1312" s="13">
        <v>253100</v>
      </c>
      <c r="S1312" s="13">
        <v>422300</v>
      </c>
      <c r="T1312" s="13">
        <v>38800</v>
      </c>
      <c r="U1312" s="13">
        <v>229100</v>
      </c>
      <c r="V1312" s="13">
        <v>0</v>
      </c>
      <c r="W1312" s="13">
        <v>0</v>
      </c>
      <c r="X1312" s="13">
        <v>260100</v>
      </c>
      <c r="Y1312" s="13">
        <v>528000</v>
      </c>
    </row>
    <row r="1313" spans="2:25" x14ac:dyDescent="0.25">
      <c r="B1313" s="2">
        <v>1308</v>
      </c>
      <c r="C1313" s="2">
        <v>2012</v>
      </c>
      <c r="D1313" s="1">
        <v>50030</v>
      </c>
      <c r="E1313" t="s">
        <v>2297</v>
      </c>
      <c r="F1313" t="s">
        <v>1325</v>
      </c>
      <c r="G1313" s="13">
        <v>53823500</v>
      </c>
      <c r="H1313" s="13">
        <v>0</v>
      </c>
      <c r="I1313" s="13">
        <v>2500</v>
      </c>
      <c r="J1313" s="13">
        <v>0</v>
      </c>
      <c r="K1313" s="13">
        <v>0</v>
      </c>
      <c r="L1313" s="13">
        <v>200</v>
      </c>
      <c r="M1313" s="13">
        <v>2700</v>
      </c>
      <c r="N1313" s="13">
        <v>120900</v>
      </c>
      <c r="O1313" s="13">
        <v>50600</v>
      </c>
      <c r="P1313" s="13">
        <v>0</v>
      </c>
      <c r="Q1313" s="13">
        <v>-15700</v>
      </c>
      <c r="R1313" s="13">
        <v>94400</v>
      </c>
      <c r="S1313" s="13">
        <v>250200</v>
      </c>
      <c r="T1313" s="13">
        <v>120900</v>
      </c>
      <c r="U1313" s="13">
        <v>53100</v>
      </c>
      <c r="V1313" s="13">
        <v>0</v>
      </c>
      <c r="W1313" s="13">
        <v>-15700</v>
      </c>
      <c r="X1313" s="13">
        <v>94600</v>
      </c>
      <c r="Y1313" s="13">
        <v>252900</v>
      </c>
    </row>
    <row r="1314" spans="2:25" x14ac:dyDescent="0.25">
      <c r="B1314" s="2">
        <v>1309</v>
      </c>
      <c r="C1314" s="2">
        <v>2012</v>
      </c>
      <c r="D1314" s="1">
        <v>50032</v>
      </c>
      <c r="E1314" t="s">
        <v>2298</v>
      </c>
      <c r="F1314" t="s">
        <v>1325</v>
      </c>
      <c r="G1314" s="13">
        <v>46365500</v>
      </c>
      <c r="H1314" s="13">
        <v>700</v>
      </c>
      <c r="I1314" s="13">
        <v>20200</v>
      </c>
      <c r="J1314" s="13">
        <v>0</v>
      </c>
      <c r="K1314" s="13">
        <v>0</v>
      </c>
      <c r="L1314" s="13">
        <v>200</v>
      </c>
      <c r="M1314" s="13">
        <v>21100</v>
      </c>
      <c r="N1314" s="13">
        <v>1200</v>
      </c>
      <c r="O1314" s="13">
        <v>2000</v>
      </c>
      <c r="P1314" s="13">
        <v>0</v>
      </c>
      <c r="Q1314" s="13">
        <v>0</v>
      </c>
      <c r="R1314" s="13">
        <v>92700</v>
      </c>
      <c r="S1314" s="13">
        <v>95900</v>
      </c>
      <c r="T1314" s="13">
        <v>1900</v>
      </c>
      <c r="U1314" s="13">
        <v>22200</v>
      </c>
      <c r="V1314" s="13">
        <v>0</v>
      </c>
      <c r="W1314" s="13">
        <v>0</v>
      </c>
      <c r="X1314" s="13">
        <v>92900</v>
      </c>
      <c r="Y1314" s="13">
        <v>117000</v>
      </c>
    </row>
    <row r="1315" spans="2:25" x14ac:dyDescent="0.25">
      <c r="B1315" s="2">
        <v>1310</v>
      </c>
      <c r="C1315" s="2">
        <v>2012</v>
      </c>
      <c r="D1315" s="1">
        <v>50034</v>
      </c>
      <c r="E1315" t="s">
        <v>2299</v>
      </c>
      <c r="F1315" t="s">
        <v>1325</v>
      </c>
      <c r="G1315" s="13">
        <v>169311000</v>
      </c>
      <c r="H1315" s="13">
        <v>49800</v>
      </c>
      <c r="I1315" s="13">
        <v>33100</v>
      </c>
      <c r="J1315" s="13">
        <v>0</v>
      </c>
      <c r="K1315" s="13">
        <v>0</v>
      </c>
      <c r="L1315" s="13">
        <v>3600</v>
      </c>
      <c r="M1315" s="13">
        <v>86500</v>
      </c>
      <c r="N1315" s="13">
        <v>145500</v>
      </c>
      <c r="O1315" s="13">
        <v>232200</v>
      </c>
      <c r="P1315" s="13">
        <v>5600</v>
      </c>
      <c r="Q1315" s="13">
        <v>0</v>
      </c>
      <c r="R1315" s="13">
        <v>694700</v>
      </c>
      <c r="S1315" s="13">
        <v>1078000</v>
      </c>
      <c r="T1315" s="13">
        <v>195300</v>
      </c>
      <c r="U1315" s="13">
        <v>265300</v>
      </c>
      <c r="V1315" s="13">
        <v>5600</v>
      </c>
      <c r="W1315" s="13">
        <v>0</v>
      </c>
      <c r="X1315" s="13">
        <v>698300</v>
      </c>
      <c r="Y1315" s="13">
        <v>1164500</v>
      </c>
    </row>
    <row r="1316" spans="2:25" x14ac:dyDescent="0.25">
      <c r="B1316" s="2">
        <v>1311</v>
      </c>
      <c r="C1316" s="2">
        <v>2012</v>
      </c>
      <c r="D1316" s="1">
        <v>50111</v>
      </c>
      <c r="E1316" t="s">
        <v>2285</v>
      </c>
      <c r="F1316" t="s">
        <v>1343</v>
      </c>
      <c r="G1316" s="13">
        <v>5507900</v>
      </c>
      <c r="H1316" s="13">
        <v>0</v>
      </c>
      <c r="I1316" s="13">
        <v>0</v>
      </c>
      <c r="J1316" s="13">
        <v>0</v>
      </c>
      <c r="K1316" s="13">
        <v>0</v>
      </c>
      <c r="L1316" s="13">
        <v>0</v>
      </c>
      <c r="M1316" s="13">
        <v>0</v>
      </c>
      <c r="N1316" s="13">
        <v>7600</v>
      </c>
      <c r="O1316" s="13">
        <v>8900</v>
      </c>
      <c r="P1316" s="13">
        <v>0</v>
      </c>
      <c r="Q1316" s="13">
        <v>0</v>
      </c>
      <c r="R1316" s="13">
        <v>7000</v>
      </c>
      <c r="S1316" s="13">
        <v>23500</v>
      </c>
      <c r="T1316" s="13">
        <v>7600</v>
      </c>
      <c r="U1316" s="13">
        <v>8900</v>
      </c>
      <c r="V1316" s="13">
        <v>0</v>
      </c>
      <c r="W1316" s="13">
        <v>0</v>
      </c>
      <c r="X1316" s="13">
        <v>7000</v>
      </c>
      <c r="Y1316" s="13">
        <v>23500</v>
      </c>
    </row>
    <row r="1317" spans="2:25" x14ac:dyDescent="0.25">
      <c r="B1317" s="2">
        <v>1312</v>
      </c>
      <c r="C1317" s="2">
        <v>2012</v>
      </c>
      <c r="D1317" s="1">
        <v>50141</v>
      </c>
      <c r="E1317" t="s">
        <v>2294</v>
      </c>
      <c r="F1317" t="s">
        <v>1343</v>
      </c>
      <c r="G1317" s="13">
        <v>5341000</v>
      </c>
      <c r="H1317" s="13">
        <v>1000</v>
      </c>
      <c r="I1317" s="13">
        <v>23700</v>
      </c>
      <c r="J1317" s="13">
        <v>0</v>
      </c>
      <c r="K1317" s="13">
        <v>0</v>
      </c>
      <c r="L1317" s="13">
        <v>900</v>
      </c>
      <c r="M1317" s="13">
        <v>25600</v>
      </c>
      <c r="N1317" s="13">
        <v>11900</v>
      </c>
      <c r="O1317" s="13">
        <v>13500</v>
      </c>
      <c r="P1317" s="13">
        <v>0</v>
      </c>
      <c r="Q1317" s="13">
        <v>-100</v>
      </c>
      <c r="R1317" s="13">
        <v>37500</v>
      </c>
      <c r="S1317" s="13">
        <v>62800</v>
      </c>
      <c r="T1317" s="13">
        <v>12900</v>
      </c>
      <c r="U1317" s="13">
        <v>37200</v>
      </c>
      <c r="V1317" s="13">
        <v>0</v>
      </c>
      <c r="W1317" s="13">
        <v>-100</v>
      </c>
      <c r="X1317" s="13">
        <v>38400</v>
      </c>
      <c r="Y1317" s="13">
        <v>88400</v>
      </c>
    </row>
    <row r="1318" spans="2:25" x14ac:dyDescent="0.25">
      <c r="B1318" s="2">
        <v>1313</v>
      </c>
      <c r="C1318" s="2">
        <v>2012</v>
      </c>
      <c r="D1318" s="1">
        <v>50171</v>
      </c>
      <c r="E1318" t="s">
        <v>2297</v>
      </c>
      <c r="F1318" t="s">
        <v>1343</v>
      </c>
      <c r="G1318" s="13">
        <v>27900700</v>
      </c>
      <c r="H1318" s="13">
        <v>221000</v>
      </c>
      <c r="I1318" s="13">
        <v>433200</v>
      </c>
      <c r="J1318" s="13">
        <v>0</v>
      </c>
      <c r="K1318" s="13">
        <v>0</v>
      </c>
      <c r="L1318" s="13">
        <v>57600</v>
      </c>
      <c r="M1318" s="13">
        <v>711800</v>
      </c>
      <c r="N1318" s="13">
        <v>306800</v>
      </c>
      <c r="O1318" s="13">
        <v>268100</v>
      </c>
      <c r="P1318" s="13">
        <v>0</v>
      </c>
      <c r="Q1318" s="13">
        <v>182900</v>
      </c>
      <c r="R1318" s="13">
        <v>27900</v>
      </c>
      <c r="S1318" s="13">
        <v>785700</v>
      </c>
      <c r="T1318" s="13">
        <v>527800</v>
      </c>
      <c r="U1318" s="13">
        <v>701300</v>
      </c>
      <c r="V1318" s="13">
        <v>0</v>
      </c>
      <c r="W1318" s="13">
        <v>182900</v>
      </c>
      <c r="X1318" s="13">
        <v>85500</v>
      </c>
      <c r="Y1318" s="13">
        <v>1497500</v>
      </c>
    </row>
    <row r="1319" spans="2:25" x14ac:dyDescent="0.25">
      <c r="B1319" s="2">
        <v>1314</v>
      </c>
      <c r="C1319" s="2">
        <v>2012</v>
      </c>
      <c r="D1319" s="1">
        <v>50271</v>
      </c>
      <c r="E1319" t="s">
        <v>2300</v>
      </c>
      <c r="F1319" t="s">
        <v>1344</v>
      </c>
      <c r="G1319" s="13">
        <v>124095800</v>
      </c>
      <c r="H1319" s="13">
        <v>564700</v>
      </c>
      <c r="I1319" s="13">
        <v>1034100</v>
      </c>
      <c r="J1319" s="13">
        <v>65200</v>
      </c>
      <c r="K1319" s="13">
        <v>0</v>
      </c>
      <c r="L1319" s="13">
        <v>1032300</v>
      </c>
      <c r="M1319" s="13">
        <v>2696300</v>
      </c>
      <c r="N1319" s="13">
        <v>5419000</v>
      </c>
      <c r="O1319" s="13">
        <v>753000</v>
      </c>
      <c r="P1319" s="13">
        <v>0</v>
      </c>
      <c r="Q1319" s="13">
        <v>2755000</v>
      </c>
      <c r="R1319" s="13">
        <v>163000</v>
      </c>
      <c r="S1319" s="13">
        <v>9090000</v>
      </c>
      <c r="T1319" s="13">
        <v>5983700</v>
      </c>
      <c r="U1319" s="13">
        <v>1787100</v>
      </c>
      <c r="V1319" s="13">
        <v>65200</v>
      </c>
      <c r="W1319" s="13">
        <v>2755000</v>
      </c>
      <c r="X1319" s="13">
        <v>1195300</v>
      </c>
      <c r="Y1319" s="13">
        <v>11786300</v>
      </c>
    </row>
    <row r="1320" spans="2:25" x14ac:dyDescent="0.25">
      <c r="B1320" s="2">
        <v>1315</v>
      </c>
      <c r="C1320" s="2">
        <v>2012</v>
      </c>
      <c r="D1320" s="1">
        <v>50272</v>
      </c>
      <c r="E1320" t="s">
        <v>2301</v>
      </c>
      <c r="F1320" t="s">
        <v>1344</v>
      </c>
      <c r="G1320" s="13">
        <v>90694100</v>
      </c>
      <c r="H1320" s="13">
        <v>1034500</v>
      </c>
      <c r="I1320" s="13">
        <v>979900</v>
      </c>
      <c r="J1320" s="13">
        <v>0</v>
      </c>
      <c r="K1320" s="13">
        <v>0</v>
      </c>
      <c r="L1320" s="13">
        <v>66600</v>
      </c>
      <c r="M1320" s="13">
        <v>2081000</v>
      </c>
      <c r="N1320" s="13">
        <v>1004500</v>
      </c>
      <c r="O1320" s="13">
        <v>322400</v>
      </c>
      <c r="P1320" s="13">
        <v>1000</v>
      </c>
      <c r="Q1320" s="13">
        <v>0</v>
      </c>
      <c r="R1320" s="13">
        <v>972600</v>
      </c>
      <c r="S1320" s="13">
        <v>2300500</v>
      </c>
      <c r="T1320" s="13">
        <v>2039000</v>
      </c>
      <c r="U1320" s="13">
        <v>1302300</v>
      </c>
      <c r="V1320" s="13">
        <v>1000</v>
      </c>
      <c r="W1320" s="13">
        <v>0</v>
      </c>
      <c r="X1320" s="13">
        <v>1039200</v>
      </c>
      <c r="Y1320" s="13">
        <v>4381500</v>
      </c>
    </row>
    <row r="1321" spans="2:25" x14ac:dyDescent="0.25">
      <c r="B1321" s="2">
        <v>1316</v>
      </c>
      <c r="C1321" s="2">
        <v>2012</v>
      </c>
      <c r="D1321" s="1">
        <v>51002</v>
      </c>
      <c r="E1321" t="s">
        <v>2302</v>
      </c>
      <c r="F1321" t="s">
        <v>1325</v>
      </c>
      <c r="G1321" s="13">
        <v>625828200</v>
      </c>
      <c r="H1321" s="13">
        <v>0</v>
      </c>
      <c r="I1321" s="13">
        <v>206100</v>
      </c>
      <c r="J1321" s="13">
        <v>0</v>
      </c>
      <c r="K1321" s="13">
        <v>0</v>
      </c>
      <c r="L1321" s="13">
        <v>10200</v>
      </c>
      <c r="M1321" s="13">
        <v>216300</v>
      </c>
      <c r="N1321" s="13">
        <v>322100</v>
      </c>
      <c r="O1321" s="13">
        <v>3753800</v>
      </c>
      <c r="P1321" s="13">
        <v>0</v>
      </c>
      <c r="Q1321" s="13">
        <v>-8400</v>
      </c>
      <c r="R1321" s="13">
        <v>1726300</v>
      </c>
      <c r="S1321" s="13">
        <v>5793800</v>
      </c>
      <c r="T1321" s="13">
        <v>322100</v>
      </c>
      <c r="U1321" s="13">
        <v>3959900</v>
      </c>
      <c r="V1321" s="13">
        <v>0</v>
      </c>
      <c r="W1321" s="13">
        <v>-8400</v>
      </c>
      <c r="X1321" s="13">
        <v>1736500</v>
      </c>
      <c r="Y1321" s="13">
        <v>6010100</v>
      </c>
    </row>
    <row r="1322" spans="2:25" x14ac:dyDescent="0.25">
      <c r="B1322" s="2">
        <v>1317</v>
      </c>
      <c r="C1322" s="2">
        <v>2012</v>
      </c>
      <c r="D1322" s="1">
        <v>51006</v>
      </c>
      <c r="E1322" t="s">
        <v>1440</v>
      </c>
      <c r="F1322" t="s">
        <v>1325</v>
      </c>
      <c r="G1322" s="13">
        <v>323096400</v>
      </c>
      <c r="H1322" s="13">
        <v>108400</v>
      </c>
      <c r="I1322" s="13">
        <v>496000</v>
      </c>
      <c r="J1322" s="13">
        <v>0</v>
      </c>
      <c r="K1322" s="13">
        <v>0</v>
      </c>
      <c r="L1322" s="13">
        <v>54100</v>
      </c>
      <c r="M1322" s="13">
        <v>658500</v>
      </c>
      <c r="N1322" s="13">
        <v>2202500</v>
      </c>
      <c r="O1322" s="13">
        <v>982900</v>
      </c>
      <c r="P1322" s="13">
        <v>0</v>
      </c>
      <c r="Q1322" s="13">
        <v>800</v>
      </c>
      <c r="R1322" s="13">
        <v>230800</v>
      </c>
      <c r="S1322" s="13">
        <v>3417000</v>
      </c>
      <c r="T1322" s="13">
        <v>2310900</v>
      </c>
      <c r="U1322" s="13">
        <v>1478900</v>
      </c>
      <c r="V1322" s="13">
        <v>0</v>
      </c>
      <c r="W1322" s="13">
        <v>800</v>
      </c>
      <c r="X1322" s="13">
        <v>284900</v>
      </c>
      <c r="Y1322" s="13">
        <v>4075500</v>
      </c>
    </row>
    <row r="1323" spans="2:25" x14ac:dyDescent="0.25">
      <c r="B1323" s="2">
        <v>1318</v>
      </c>
      <c r="C1323" s="2">
        <v>2012</v>
      </c>
      <c r="D1323" s="1">
        <v>51010</v>
      </c>
      <c r="E1323" t="s">
        <v>2303</v>
      </c>
      <c r="F1323" t="s">
        <v>1325</v>
      </c>
      <c r="G1323" s="13">
        <v>777703200</v>
      </c>
      <c r="H1323" s="13">
        <v>14200</v>
      </c>
      <c r="I1323" s="13">
        <v>31100</v>
      </c>
      <c r="J1323" s="13">
        <v>0</v>
      </c>
      <c r="K1323" s="13">
        <v>0</v>
      </c>
      <c r="L1323" s="13">
        <v>5700</v>
      </c>
      <c r="M1323" s="13">
        <v>51000</v>
      </c>
      <c r="N1323" s="13">
        <v>2255300</v>
      </c>
      <c r="O1323" s="13">
        <v>1542500</v>
      </c>
      <c r="P1323" s="13">
        <v>26000</v>
      </c>
      <c r="Q1323" s="13">
        <v>-40000</v>
      </c>
      <c r="R1323" s="13">
        <v>447800</v>
      </c>
      <c r="S1323" s="13">
        <v>4231600</v>
      </c>
      <c r="T1323" s="13">
        <v>2269500</v>
      </c>
      <c r="U1323" s="13">
        <v>1573600</v>
      </c>
      <c r="V1323" s="13">
        <v>26000</v>
      </c>
      <c r="W1323" s="13">
        <v>-40000</v>
      </c>
      <c r="X1323" s="13">
        <v>453500</v>
      </c>
      <c r="Y1323" s="13">
        <v>4282600</v>
      </c>
    </row>
    <row r="1324" spans="2:25" x14ac:dyDescent="0.25">
      <c r="B1324" s="2">
        <v>1319</v>
      </c>
      <c r="C1324" s="2">
        <v>2012</v>
      </c>
      <c r="D1324" s="1">
        <v>51012</v>
      </c>
      <c r="E1324" t="s">
        <v>2304</v>
      </c>
      <c r="F1324" t="s">
        <v>1325</v>
      </c>
      <c r="G1324" s="13">
        <v>436745400</v>
      </c>
      <c r="H1324" s="13">
        <v>604400</v>
      </c>
      <c r="I1324" s="13">
        <v>814100</v>
      </c>
      <c r="J1324" s="13">
        <v>0</v>
      </c>
      <c r="K1324" s="13">
        <v>0</v>
      </c>
      <c r="L1324" s="13">
        <v>141700</v>
      </c>
      <c r="M1324" s="13">
        <v>1560200</v>
      </c>
      <c r="N1324" s="13">
        <v>1354900</v>
      </c>
      <c r="O1324" s="13">
        <v>1789500</v>
      </c>
      <c r="P1324" s="13">
        <v>0</v>
      </c>
      <c r="Q1324" s="13">
        <v>-56600</v>
      </c>
      <c r="R1324" s="13">
        <v>491600</v>
      </c>
      <c r="S1324" s="13">
        <v>3579400</v>
      </c>
      <c r="T1324" s="13">
        <v>1959300</v>
      </c>
      <c r="U1324" s="13">
        <v>2603600</v>
      </c>
      <c r="V1324" s="13">
        <v>0</v>
      </c>
      <c r="W1324" s="13">
        <v>-56600</v>
      </c>
      <c r="X1324" s="13">
        <v>633300</v>
      </c>
      <c r="Y1324" s="13">
        <v>5139600</v>
      </c>
    </row>
    <row r="1325" spans="2:25" x14ac:dyDescent="0.25">
      <c r="B1325" s="2">
        <v>1320</v>
      </c>
      <c r="C1325" s="2">
        <v>2012</v>
      </c>
      <c r="D1325" s="1">
        <v>51016</v>
      </c>
      <c r="E1325" t="s">
        <v>2305</v>
      </c>
      <c r="F1325" t="s">
        <v>1325</v>
      </c>
      <c r="G1325" s="13">
        <v>738543000</v>
      </c>
      <c r="H1325" s="13">
        <v>1100</v>
      </c>
      <c r="I1325" s="13">
        <v>43600</v>
      </c>
      <c r="J1325" s="13">
        <v>0</v>
      </c>
      <c r="K1325" s="13">
        <v>0</v>
      </c>
      <c r="L1325" s="13">
        <v>1300</v>
      </c>
      <c r="M1325" s="13">
        <v>46000</v>
      </c>
      <c r="N1325" s="13">
        <v>306800</v>
      </c>
      <c r="O1325" s="13">
        <v>2576800</v>
      </c>
      <c r="P1325" s="13">
        <v>0</v>
      </c>
      <c r="Q1325" s="13">
        <v>0</v>
      </c>
      <c r="R1325" s="13">
        <v>0</v>
      </c>
      <c r="S1325" s="13">
        <v>2883600</v>
      </c>
      <c r="T1325" s="13">
        <v>307900</v>
      </c>
      <c r="U1325" s="13">
        <v>2620400</v>
      </c>
      <c r="V1325" s="13">
        <v>0</v>
      </c>
      <c r="W1325" s="13">
        <v>0</v>
      </c>
      <c r="X1325" s="13">
        <v>1300</v>
      </c>
      <c r="Y1325" s="13">
        <v>2929600</v>
      </c>
    </row>
    <row r="1326" spans="2:25" x14ac:dyDescent="0.25">
      <c r="B1326" s="2">
        <v>1321</v>
      </c>
      <c r="C1326" s="2">
        <v>2012</v>
      </c>
      <c r="D1326" s="1">
        <v>51018</v>
      </c>
      <c r="E1326" t="s">
        <v>2306</v>
      </c>
      <c r="F1326" t="s">
        <v>1325</v>
      </c>
      <c r="G1326" s="13">
        <v>498882900</v>
      </c>
      <c r="H1326" s="13">
        <v>989200</v>
      </c>
      <c r="I1326" s="13">
        <v>1801500</v>
      </c>
      <c r="J1326" s="13">
        <v>0</v>
      </c>
      <c r="K1326" s="13">
        <v>0</v>
      </c>
      <c r="L1326" s="13">
        <v>2603800</v>
      </c>
      <c r="M1326" s="13">
        <v>5394500</v>
      </c>
      <c r="N1326" s="13">
        <v>2457600</v>
      </c>
      <c r="O1326" s="13">
        <v>7374000</v>
      </c>
      <c r="P1326" s="13">
        <v>0</v>
      </c>
      <c r="Q1326" s="13">
        <v>0</v>
      </c>
      <c r="R1326" s="13">
        <v>3155500</v>
      </c>
      <c r="S1326" s="13">
        <v>12987100</v>
      </c>
      <c r="T1326" s="13">
        <v>3446800</v>
      </c>
      <c r="U1326" s="13">
        <v>9175500</v>
      </c>
      <c r="V1326" s="13">
        <v>0</v>
      </c>
      <c r="W1326" s="13">
        <v>0</v>
      </c>
      <c r="X1326" s="13">
        <v>5759300</v>
      </c>
      <c r="Y1326" s="13">
        <v>18381600</v>
      </c>
    </row>
    <row r="1327" spans="2:25" x14ac:dyDescent="0.25">
      <c r="B1327" s="2">
        <v>1322</v>
      </c>
      <c r="C1327" s="2">
        <v>2012</v>
      </c>
      <c r="D1327" s="1">
        <v>51104</v>
      </c>
      <c r="E1327" t="s">
        <v>1553</v>
      </c>
      <c r="F1327" t="s">
        <v>1343</v>
      </c>
      <c r="G1327" s="13">
        <v>1996039300</v>
      </c>
      <c r="H1327" s="13">
        <v>1020800</v>
      </c>
      <c r="I1327" s="13">
        <v>3278400</v>
      </c>
      <c r="J1327" s="13">
        <v>0</v>
      </c>
      <c r="K1327" s="13">
        <v>0</v>
      </c>
      <c r="L1327" s="13">
        <v>357800</v>
      </c>
      <c r="M1327" s="13">
        <v>4657000</v>
      </c>
      <c r="N1327" s="13">
        <v>5717200</v>
      </c>
      <c r="O1327" s="13">
        <v>8808200</v>
      </c>
      <c r="P1327" s="13">
        <v>0</v>
      </c>
      <c r="Q1327" s="13">
        <v>-3013600</v>
      </c>
      <c r="R1327" s="13">
        <v>2518900</v>
      </c>
      <c r="S1327" s="13">
        <v>14030700</v>
      </c>
      <c r="T1327" s="13">
        <v>6738000</v>
      </c>
      <c r="U1327" s="13">
        <v>12086600</v>
      </c>
      <c r="V1327" s="13">
        <v>0</v>
      </c>
      <c r="W1327" s="13">
        <v>-3013600</v>
      </c>
      <c r="X1327" s="13">
        <v>2876700</v>
      </c>
      <c r="Y1327" s="13">
        <v>18687700</v>
      </c>
    </row>
    <row r="1328" spans="2:25" x14ac:dyDescent="0.25">
      <c r="B1328" s="2">
        <v>1323</v>
      </c>
      <c r="C1328" s="2">
        <v>2012</v>
      </c>
      <c r="D1328" s="1">
        <v>51121</v>
      </c>
      <c r="E1328" t="s">
        <v>2307</v>
      </c>
      <c r="F1328" t="s">
        <v>1343</v>
      </c>
      <c r="G1328" s="13">
        <v>37230400</v>
      </c>
      <c r="H1328" s="13">
        <v>0</v>
      </c>
      <c r="I1328" s="13">
        <v>0</v>
      </c>
      <c r="J1328" s="13">
        <v>0</v>
      </c>
      <c r="K1328" s="13">
        <v>0</v>
      </c>
      <c r="L1328" s="13">
        <v>0</v>
      </c>
      <c r="M1328" s="13">
        <v>0</v>
      </c>
      <c r="N1328" s="13">
        <v>113100</v>
      </c>
      <c r="O1328" s="13">
        <v>272900</v>
      </c>
      <c r="P1328" s="13">
        <v>0</v>
      </c>
      <c r="Q1328" s="13">
        <v>0</v>
      </c>
      <c r="R1328" s="13">
        <v>2500</v>
      </c>
      <c r="S1328" s="13">
        <v>388500</v>
      </c>
      <c r="T1328" s="13">
        <v>113100</v>
      </c>
      <c r="U1328" s="13">
        <v>272900</v>
      </c>
      <c r="V1328" s="13">
        <v>0</v>
      </c>
      <c r="W1328" s="13">
        <v>0</v>
      </c>
      <c r="X1328" s="13">
        <v>2500</v>
      </c>
      <c r="Y1328" s="13">
        <v>388500</v>
      </c>
    </row>
    <row r="1329" spans="2:25" x14ac:dyDescent="0.25">
      <c r="B1329" s="2">
        <v>1324</v>
      </c>
      <c r="C1329" s="2">
        <v>2012</v>
      </c>
      <c r="D1329" s="1">
        <v>51151</v>
      </c>
      <c r="E1329" t="s">
        <v>1836</v>
      </c>
      <c r="F1329" t="s">
        <v>1343</v>
      </c>
      <c r="G1329" s="13">
        <v>2449120100</v>
      </c>
      <c r="H1329" s="13">
        <v>9890200</v>
      </c>
      <c r="I1329" s="13">
        <v>8825500</v>
      </c>
      <c r="J1329" s="13">
        <v>0</v>
      </c>
      <c r="K1329" s="13">
        <v>0</v>
      </c>
      <c r="L1329" s="13">
        <v>1246600</v>
      </c>
      <c r="M1329" s="13">
        <v>19962300</v>
      </c>
      <c r="N1329" s="13">
        <v>31689800</v>
      </c>
      <c r="O1329" s="13">
        <v>6676700</v>
      </c>
      <c r="P1329" s="13">
        <v>0</v>
      </c>
      <c r="Q1329" s="13">
        <v>-1069600</v>
      </c>
      <c r="R1329" s="13">
        <v>8430000</v>
      </c>
      <c r="S1329" s="13">
        <v>45726900</v>
      </c>
      <c r="T1329" s="13">
        <v>41580000</v>
      </c>
      <c r="U1329" s="13">
        <v>15502200</v>
      </c>
      <c r="V1329" s="13">
        <v>0</v>
      </c>
      <c r="W1329" s="13">
        <v>-1069600</v>
      </c>
      <c r="X1329" s="13">
        <v>9676600</v>
      </c>
      <c r="Y1329" s="13">
        <v>65689200</v>
      </c>
    </row>
    <row r="1330" spans="2:25" x14ac:dyDescent="0.25">
      <c r="B1330" s="2">
        <v>1325</v>
      </c>
      <c r="C1330" s="2">
        <v>2012</v>
      </c>
      <c r="D1330" s="1">
        <v>51161</v>
      </c>
      <c r="E1330" t="s">
        <v>2308</v>
      </c>
      <c r="F1330" t="s">
        <v>1343</v>
      </c>
      <c r="G1330" s="13">
        <v>35443400</v>
      </c>
      <c r="H1330" s="13">
        <v>0</v>
      </c>
      <c r="I1330" s="13">
        <v>0</v>
      </c>
      <c r="J1330" s="13">
        <v>0</v>
      </c>
      <c r="K1330" s="13">
        <v>0</v>
      </c>
      <c r="L1330" s="13">
        <v>0</v>
      </c>
      <c r="M1330" s="13">
        <v>0</v>
      </c>
      <c r="N1330" s="13">
        <v>1200</v>
      </c>
      <c r="O1330" s="13">
        <v>17000</v>
      </c>
      <c r="P1330" s="13">
        <v>0</v>
      </c>
      <c r="Q1330" s="13">
        <v>0</v>
      </c>
      <c r="R1330" s="13">
        <v>0</v>
      </c>
      <c r="S1330" s="13">
        <v>18200</v>
      </c>
      <c r="T1330" s="13">
        <v>1200</v>
      </c>
      <c r="U1330" s="13">
        <v>17000</v>
      </c>
      <c r="V1330" s="13">
        <v>0</v>
      </c>
      <c r="W1330" s="13">
        <v>0</v>
      </c>
      <c r="X1330" s="13">
        <v>0</v>
      </c>
      <c r="Y1330" s="13">
        <v>18200</v>
      </c>
    </row>
    <row r="1331" spans="2:25" x14ac:dyDescent="0.25">
      <c r="B1331" s="2">
        <v>1326</v>
      </c>
      <c r="C1331" s="2">
        <v>2012</v>
      </c>
      <c r="D1331" s="1">
        <v>51176</v>
      </c>
      <c r="E1331" t="s">
        <v>2309</v>
      </c>
      <c r="F1331" t="s">
        <v>1343</v>
      </c>
      <c r="G1331" s="13">
        <v>332202000</v>
      </c>
      <c r="H1331" s="13">
        <v>29400</v>
      </c>
      <c r="I1331" s="13">
        <v>168800</v>
      </c>
      <c r="J1331" s="13">
        <v>0</v>
      </c>
      <c r="K1331" s="13">
        <v>0</v>
      </c>
      <c r="L1331" s="13">
        <v>7200</v>
      </c>
      <c r="M1331" s="13">
        <v>205400</v>
      </c>
      <c r="N1331" s="13">
        <v>577700</v>
      </c>
      <c r="O1331" s="13">
        <v>922000</v>
      </c>
      <c r="P1331" s="13">
        <v>0</v>
      </c>
      <c r="Q1331" s="13">
        <v>0</v>
      </c>
      <c r="R1331" s="13">
        <v>1100</v>
      </c>
      <c r="S1331" s="13">
        <v>1500800</v>
      </c>
      <c r="T1331" s="13">
        <v>607100</v>
      </c>
      <c r="U1331" s="13">
        <v>1090800</v>
      </c>
      <c r="V1331" s="13">
        <v>0</v>
      </c>
      <c r="W1331" s="13">
        <v>0</v>
      </c>
      <c r="X1331" s="13">
        <v>8300</v>
      </c>
      <c r="Y1331" s="13">
        <v>1706200</v>
      </c>
    </row>
    <row r="1332" spans="2:25" x14ac:dyDescent="0.25">
      <c r="B1332" s="2">
        <v>1327</v>
      </c>
      <c r="C1332" s="2">
        <v>2012</v>
      </c>
      <c r="D1332" s="1">
        <v>51181</v>
      </c>
      <c r="E1332" t="s">
        <v>2310</v>
      </c>
      <c r="F1332" t="s">
        <v>1343</v>
      </c>
      <c r="G1332" s="13">
        <v>495000800</v>
      </c>
      <c r="H1332" s="13">
        <v>5061300</v>
      </c>
      <c r="I1332" s="13">
        <v>1692600</v>
      </c>
      <c r="J1332" s="13">
        <v>0</v>
      </c>
      <c r="K1332" s="13">
        <v>0</v>
      </c>
      <c r="L1332" s="13">
        <v>1417100</v>
      </c>
      <c r="M1332" s="13">
        <v>8171000</v>
      </c>
      <c r="N1332" s="13">
        <v>4904200</v>
      </c>
      <c r="O1332" s="13">
        <v>4996200</v>
      </c>
      <c r="P1332" s="13">
        <v>0</v>
      </c>
      <c r="Q1332" s="13">
        <v>-2000</v>
      </c>
      <c r="R1332" s="13">
        <v>3579600</v>
      </c>
      <c r="S1332" s="13">
        <v>13478000</v>
      </c>
      <c r="T1332" s="13">
        <v>9965500</v>
      </c>
      <c r="U1332" s="13">
        <v>6688800</v>
      </c>
      <c r="V1332" s="13">
        <v>0</v>
      </c>
      <c r="W1332" s="13">
        <v>-2000</v>
      </c>
      <c r="X1332" s="13">
        <v>4996700</v>
      </c>
      <c r="Y1332" s="13">
        <v>21649000</v>
      </c>
    </row>
    <row r="1333" spans="2:25" x14ac:dyDescent="0.25">
      <c r="B1333" s="2">
        <v>1328</v>
      </c>
      <c r="C1333" s="2">
        <v>2012</v>
      </c>
      <c r="D1333" s="1">
        <v>51186</v>
      </c>
      <c r="E1333" t="s">
        <v>2311</v>
      </c>
      <c r="F1333" t="s">
        <v>1343</v>
      </c>
      <c r="G1333" s="13">
        <v>294509900</v>
      </c>
      <c r="H1333" s="13">
        <v>351600</v>
      </c>
      <c r="I1333" s="13">
        <v>771700</v>
      </c>
      <c r="J1333" s="13">
        <v>0</v>
      </c>
      <c r="K1333" s="13">
        <v>0</v>
      </c>
      <c r="L1333" s="13">
        <v>51300</v>
      </c>
      <c r="M1333" s="13">
        <v>1174600</v>
      </c>
      <c r="N1333" s="13">
        <v>1494700</v>
      </c>
      <c r="O1333" s="13">
        <v>693200</v>
      </c>
      <c r="P1333" s="13">
        <v>0</v>
      </c>
      <c r="Q1333" s="13">
        <v>0</v>
      </c>
      <c r="R1333" s="13">
        <v>673400</v>
      </c>
      <c r="S1333" s="13">
        <v>2861300</v>
      </c>
      <c r="T1333" s="13">
        <v>1846300</v>
      </c>
      <c r="U1333" s="13">
        <v>1464900</v>
      </c>
      <c r="V1333" s="13">
        <v>0</v>
      </c>
      <c r="W1333" s="13">
        <v>0</v>
      </c>
      <c r="X1333" s="13">
        <v>724700</v>
      </c>
      <c r="Y1333" s="13">
        <v>4035900</v>
      </c>
    </row>
    <row r="1334" spans="2:25" x14ac:dyDescent="0.25">
      <c r="B1334" s="2">
        <v>1329</v>
      </c>
      <c r="C1334" s="2">
        <v>2012</v>
      </c>
      <c r="D1334" s="1">
        <v>51191</v>
      </c>
      <c r="E1334" t="s">
        <v>2305</v>
      </c>
      <c r="F1334" t="s">
        <v>1343</v>
      </c>
      <c r="G1334" s="13">
        <v>421032600</v>
      </c>
      <c r="H1334" s="13">
        <v>533600</v>
      </c>
      <c r="I1334" s="13">
        <v>467600</v>
      </c>
      <c r="J1334" s="13">
        <v>0</v>
      </c>
      <c r="K1334" s="13">
        <v>0</v>
      </c>
      <c r="L1334" s="13">
        <v>29700</v>
      </c>
      <c r="M1334" s="13">
        <v>1030900</v>
      </c>
      <c r="N1334" s="13">
        <v>3478800</v>
      </c>
      <c r="O1334" s="13">
        <v>1180300</v>
      </c>
      <c r="P1334" s="13">
        <v>8900</v>
      </c>
      <c r="Q1334" s="13">
        <v>0</v>
      </c>
      <c r="R1334" s="13">
        <v>1150900</v>
      </c>
      <c r="S1334" s="13">
        <v>5818900</v>
      </c>
      <c r="T1334" s="13">
        <v>4012400</v>
      </c>
      <c r="U1334" s="13">
        <v>1647900</v>
      </c>
      <c r="V1334" s="13">
        <v>8900</v>
      </c>
      <c r="W1334" s="13">
        <v>0</v>
      </c>
      <c r="X1334" s="13">
        <v>1180600</v>
      </c>
      <c r="Y1334" s="13">
        <v>6849800</v>
      </c>
    </row>
    <row r="1335" spans="2:25" x14ac:dyDescent="0.25">
      <c r="B1335" s="2">
        <v>1330</v>
      </c>
      <c r="C1335" s="2">
        <v>2012</v>
      </c>
      <c r="D1335" s="1">
        <v>51192</v>
      </c>
      <c r="E1335" t="s">
        <v>2312</v>
      </c>
      <c r="F1335" t="s">
        <v>1343</v>
      </c>
      <c r="G1335" s="13">
        <v>236205000</v>
      </c>
      <c r="H1335" s="13">
        <v>151100</v>
      </c>
      <c r="I1335" s="13">
        <v>24700</v>
      </c>
      <c r="J1335" s="13">
        <v>0</v>
      </c>
      <c r="K1335" s="13">
        <v>0</v>
      </c>
      <c r="L1335" s="13">
        <v>472400</v>
      </c>
      <c r="M1335" s="13">
        <v>648200</v>
      </c>
      <c r="N1335" s="13">
        <v>732100</v>
      </c>
      <c r="O1335" s="13">
        <v>4300</v>
      </c>
      <c r="P1335" s="13">
        <v>0</v>
      </c>
      <c r="Q1335" s="13">
        <v>0</v>
      </c>
      <c r="R1335" s="13">
        <v>232100</v>
      </c>
      <c r="S1335" s="13">
        <v>968500</v>
      </c>
      <c r="T1335" s="13">
        <v>883200</v>
      </c>
      <c r="U1335" s="13">
        <v>29000</v>
      </c>
      <c r="V1335" s="13">
        <v>0</v>
      </c>
      <c r="W1335" s="13">
        <v>0</v>
      </c>
      <c r="X1335" s="13">
        <v>704500</v>
      </c>
      <c r="Y1335" s="13">
        <v>1616700</v>
      </c>
    </row>
    <row r="1336" spans="2:25" x14ac:dyDescent="0.25">
      <c r="B1336" s="2">
        <v>1331</v>
      </c>
      <c r="C1336" s="2">
        <v>2012</v>
      </c>
      <c r="D1336" s="1">
        <v>51206</v>
      </c>
      <c r="E1336" t="s">
        <v>2302</v>
      </c>
      <c r="F1336" t="s">
        <v>1344</v>
      </c>
      <c r="G1336" s="13">
        <v>832190100</v>
      </c>
      <c r="H1336" s="13">
        <v>4016700</v>
      </c>
      <c r="I1336" s="13">
        <v>3698800</v>
      </c>
      <c r="J1336" s="13">
        <v>0</v>
      </c>
      <c r="K1336" s="13">
        <v>1607500</v>
      </c>
      <c r="L1336" s="13">
        <v>989800</v>
      </c>
      <c r="M1336" s="13">
        <v>10312800</v>
      </c>
      <c r="N1336" s="13">
        <v>16676700</v>
      </c>
      <c r="O1336" s="13">
        <v>5453800</v>
      </c>
      <c r="P1336" s="13">
        <v>0</v>
      </c>
      <c r="Q1336" s="13">
        <v>1049400</v>
      </c>
      <c r="R1336" s="13">
        <v>4723300</v>
      </c>
      <c r="S1336" s="13">
        <v>27903200</v>
      </c>
      <c r="T1336" s="13">
        <v>20693400</v>
      </c>
      <c r="U1336" s="13">
        <v>9152600</v>
      </c>
      <c r="V1336" s="13">
        <v>0</v>
      </c>
      <c r="W1336" s="13">
        <v>2656900</v>
      </c>
      <c r="X1336" s="13">
        <v>5713100</v>
      </c>
      <c r="Y1336" s="13">
        <v>38216000</v>
      </c>
    </row>
    <row r="1337" spans="2:25" x14ac:dyDescent="0.25">
      <c r="B1337" s="2">
        <v>1332</v>
      </c>
      <c r="C1337" s="2">
        <v>2012</v>
      </c>
      <c r="D1337" s="1">
        <v>51276</v>
      </c>
      <c r="E1337" t="s">
        <v>2313</v>
      </c>
      <c r="F1337" t="s">
        <v>1344</v>
      </c>
      <c r="G1337" s="13">
        <v>3587222200</v>
      </c>
      <c r="H1337" s="13">
        <v>14789100</v>
      </c>
      <c r="I1337" s="13">
        <v>13296600</v>
      </c>
      <c r="J1337" s="13">
        <v>232000</v>
      </c>
      <c r="K1337" s="13">
        <v>0</v>
      </c>
      <c r="L1337" s="13">
        <v>2187400</v>
      </c>
      <c r="M1337" s="13">
        <v>30505100</v>
      </c>
      <c r="N1337" s="13">
        <v>34531900</v>
      </c>
      <c r="O1337" s="13">
        <v>33918900</v>
      </c>
      <c r="P1337" s="13">
        <v>0</v>
      </c>
      <c r="Q1337" s="13">
        <v>-31700</v>
      </c>
      <c r="R1337" s="13">
        <v>11375300</v>
      </c>
      <c r="S1337" s="13">
        <v>79794400</v>
      </c>
      <c r="T1337" s="13">
        <v>49321000</v>
      </c>
      <c r="U1337" s="13">
        <v>47215500</v>
      </c>
      <c r="V1337" s="13">
        <v>232000</v>
      </c>
      <c r="W1337" s="13">
        <v>-31700</v>
      </c>
      <c r="X1337" s="13">
        <v>13562700</v>
      </c>
      <c r="Y1337" s="13">
        <v>110299500</v>
      </c>
    </row>
    <row r="1338" spans="2:25" x14ac:dyDescent="0.25">
      <c r="B1338" s="2">
        <v>1333</v>
      </c>
      <c r="C1338" s="2">
        <v>2012</v>
      </c>
      <c r="D1338" s="1">
        <v>52002</v>
      </c>
      <c r="E1338" t="s">
        <v>2314</v>
      </c>
      <c r="F1338" t="s">
        <v>1325</v>
      </c>
      <c r="G1338" s="13">
        <v>30196400</v>
      </c>
      <c r="H1338" s="13">
        <v>0</v>
      </c>
      <c r="I1338" s="13">
        <v>0</v>
      </c>
      <c r="J1338" s="13">
        <v>0</v>
      </c>
      <c r="K1338" s="13">
        <v>0</v>
      </c>
      <c r="L1338" s="13">
        <v>0</v>
      </c>
      <c r="M1338" s="13">
        <v>0</v>
      </c>
      <c r="N1338" s="13">
        <v>3500</v>
      </c>
      <c r="O1338" s="13">
        <v>28700</v>
      </c>
      <c r="P1338" s="13">
        <v>0</v>
      </c>
      <c r="Q1338" s="13">
        <v>0</v>
      </c>
      <c r="R1338" s="13">
        <v>26500</v>
      </c>
      <c r="S1338" s="13">
        <v>58700</v>
      </c>
      <c r="T1338" s="13">
        <v>3500</v>
      </c>
      <c r="U1338" s="13">
        <v>28700</v>
      </c>
      <c r="V1338" s="13">
        <v>0</v>
      </c>
      <c r="W1338" s="13">
        <v>0</v>
      </c>
      <c r="X1338" s="13">
        <v>26500</v>
      </c>
      <c r="Y1338" s="13">
        <v>58700</v>
      </c>
    </row>
    <row r="1339" spans="2:25" x14ac:dyDescent="0.25">
      <c r="B1339" s="2">
        <v>1334</v>
      </c>
      <c r="C1339" s="2">
        <v>2012</v>
      </c>
      <c r="D1339" s="1">
        <v>52004</v>
      </c>
      <c r="E1339" t="s">
        <v>2315</v>
      </c>
      <c r="F1339" t="s">
        <v>1325</v>
      </c>
      <c r="G1339" s="13">
        <v>31203100</v>
      </c>
      <c r="H1339" s="13">
        <v>0</v>
      </c>
      <c r="I1339" s="13">
        <v>0</v>
      </c>
      <c r="J1339" s="13">
        <v>0</v>
      </c>
      <c r="K1339" s="13">
        <v>0</v>
      </c>
      <c r="L1339" s="13">
        <v>0</v>
      </c>
      <c r="M1339" s="13">
        <v>0</v>
      </c>
      <c r="N1339" s="13">
        <v>3600</v>
      </c>
      <c r="O1339" s="13">
        <v>20000</v>
      </c>
      <c r="P1339" s="13">
        <v>0</v>
      </c>
      <c r="Q1339" s="13">
        <v>0</v>
      </c>
      <c r="R1339" s="13">
        <v>5200</v>
      </c>
      <c r="S1339" s="13">
        <v>28800</v>
      </c>
      <c r="T1339" s="13">
        <v>3600</v>
      </c>
      <c r="U1339" s="13">
        <v>20000</v>
      </c>
      <c r="V1339" s="13">
        <v>0</v>
      </c>
      <c r="W1339" s="13">
        <v>0</v>
      </c>
      <c r="X1339" s="13">
        <v>5200</v>
      </c>
      <c r="Y1339" s="13">
        <v>28800</v>
      </c>
    </row>
    <row r="1340" spans="2:25" x14ac:dyDescent="0.25">
      <c r="B1340" s="2">
        <v>1335</v>
      </c>
      <c r="C1340" s="2">
        <v>2012</v>
      </c>
      <c r="D1340" s="1">
        <v>52006</v>
      </c>
      <c r="E1340" t="s">
        <v>2269</v>
      </c>
      <c r="F1340" t="s">
        <v>1325</v>
      </c>
      <c r="G1340" s="13">
        <v>104586700</v>
      </c>
      <c r="H1340" s="13">
        <v>800</v>
      </c>
      <c r="I1340" s="13">
        <v>36700</v>
      </c>
      <c r="J1340" s="13">
        <v>0</v>
      </c>
      <c r="K1340" s="13">
        <v>0</v>
      </c>
      <c r="L1340" s="13">
        <v>9100</v>
      </c>
      <c r="M1340" s="13">
        <v>46600</v>
      </c>
      <c r="N1340" s="13">
        <v>174600</v>
      </c>
      <c r="O1340" s="13">
        <v>387200</v>
      </c>
      <c r="P1340" s="13">
        <v>0</v>
      </c>
      <c r="Q1340" s="13">
        <v>6000</v>
      </c>
      <c r="R1340" s="13">
        <v>265500</v>
      </c>
      <c r="S1340" s="13">
        <v>833300</v>
      </c>
      <c r="T1340" s="13">
        <v>175400</v>
      </c>
      <c r="U1340" s="13">
        <v>423900</v>
      </c>
      <c r="V1340" s="13">
        <v>0</v>
      </c>
      <c r="W1340" s="13">
        <v>6000</v>
      </c>
      <c r="X1340" s="13">
        <v>274600</v>
      </c>
      <c r="Y1340" s="13">
        <v>879900</v>
      </c>
    </row>
    <row r="1341" spans="2:25" x14ac:dyDescent="0.25">
      <c r="B1341" s="2">
        <v>1336</v>
      </c>
      <c r="C1341" s="2">
        <v>2012</v>
      </c>
      <c r="D1341" s="1">
        <v>52008</v>
      </c>
      <c r="E1341" t="s">
        <v>2316</v>
      </c>
      <c r="F1341" t="s">
        <v>1325</v>
      </c>
      <c r="G1341" s="13">
        <v>44990900</v>
      </c>
      <c r="H1341" s="13">
        <v>0</v>
      </c>
      <c r="I1341" s="13">
        <v>0</v>
      </c>
      <c r="J1341" s="13">
        <v>0</v>
      </c>
      <c r="K1341" s="13">
        <v>0</v>
      </c>
      <c r="L1341" s="13">
        <v>0</v>
      </c>
      <c r="M1341" s="13">
        <v>0</v>
      </c>
      <c r="N1341" s="13">
        <v>11500</v>
      </c>
      <c r="O1341" s="13">
        <v>91700</v>
      </c>
      <c r="P1341" s="13">
        <v>0</v>
      </c>
      <c r="Q1341" s="13">
        <v>0</v>
      </c>
      <c r="R1341" s="13">
        <v>139500</v>
      </c>
      <c r="S1341" s="13">
        <v>242700</v>
      </c>
      <c r="T1341" s="13">
        <v>11500</v>
      </c>
      <c r="U1341" s="13">
        <v>91700</v>
      </c>
      <c r="V1341" s="13">
        <v>0</v>
      </c>
      <c r="W1341" s="13">
        <v>0</v>
      </c>
      <c r="X1341" s="13">
        <v>139500</v>
      </c>
      <c r="Y1341" s="13">
        <v>242700</v>
      </c>
    </row>
    <row r="1342" spans="2:25" x14ac:dyDescent="0.25">
      <c r="B1342" s="2">
        <v>1337</v>
      </c>
      <c r="C1342" s="2">
        <v>2012</v>
      </c>
      <c r="D1342" s="1">
        <v>52010</v>
      </c>
      <c r="E1342" t="s">
        <v>2317</v>
      </c>
      <c r="F1342" t="s">
        <v>1325</v>
      </c>
      <c r="G1342" s="13">
        <v>38560500</v>
      </c>
      <c r="H1342" s="13">
        <v>2600</v>
      </c>
      <c r="I1342" s="13">
        <v>43900</v>
      </c>
      <c r="J1342" s="13">
        <v>0</v>
      </c>
      <c r="K1342" s="13">
        <v>0</v>
      </c>
      <c r="L1342" s="13">
        <v>400</v>
      </c>
      <c r="M1342" s="13">
        <v>46900</v>
      </c>
      <c r="N1342" s="13">
        <v>31500</v>
      </c>
      <c r="O1342" s="13">
        <v>22300</v>
      </c>
      <c r="P1342" s="13">
        <v>0</v>
      </c>
      <c r="Q1342" s="13">
        <v>0</v>
      </c>
      <c r="R1342" s="13">
        <v>5500</v>
      </c>
      <c r="S1342" s="13">
        <v>59300</v>
      </c>
      <c r="T1342" s="13">
        <v>34100</v>
      </c>
      <c r="U1342" s="13">
        <v>66200</v>
      </c>
      <c r="V1342" s="13">
        <v>0</v>
      </c>
      <c r="W1342" s="13">
        <v>0</v>
      </c>
      <c r="X1342" s="13">
        <v>5900</v>
      </c>
      <c r="Y1342" s="13">
        <v>106200</v>
      </c>
    </row>
    <row r="1343" spans="2:25" x14ac:dyDescent="0.25">
      <c r="B1343" s="2">
        <v>1338</v>
      </c>
      <c r="C1343" s="2">
        <v>2012</v>
      </c>
      <c r="D1343" s="1">
        <v>52012</v>
      </c>
      <c r="E1343" t="s">
        <v>1760</v>
      </c>
      <c r="F1343" t="s">
        <v>1325</v>
      </c>
      <c r="G1343" s="13">
        <v>31443200</v>
      </c>
      <c r="H1343" s="13">
        <v>174100</v>
      </c>
      <c r="I1343" s="13">
        <v>963000</v>
      </c>
      <c r="J1343" s="13">
        <v>0</v>
      </c>
      <c r="K1343" s="13">
        <v>0</v>
      </c>
      <c r="L1343" s="13">
        <v>10400</v>
      </c>
      <c r="M1343" s="13">
        <v>1147500</v>
      </c>
      <c r="N1343" s="13">
        <v>1600</v>
      </c>
      <c r="O1343" s="13">
        <v>2600</v>
      </c>
      <c r="P1343" s="13">
        <v>0</v>
      </c>
      <c r="Q1343" s="13">
        <v>0</v>
      </c>
      <c r="R1343" s="13">
        <v>43700</v>
      </c>
      <c r="S1343" s="13">
        <v>47900</v>
      </c>
      <c r="T1343" s="13">
        <v>175700</v>
      </c>
      <c r="U1343" s="13">
        <v>965600</v>
      </c>
      <c r="V1343" s="13">
        <v>0</v>
      </c>
      <c r="W1343" s="13">
        <v>0</v>
      </c>
      <c r="X1343" s="13">
        <v>54100</v>
      </c>
      <c r="Y1343" s="13">
        <v>1195400</v>
      </c>
    </row>
    <row r="1344" spans="2:25" x14ac:dyDescent="0.25">
      <c r="B1344" s="2">
        <v>1339</v>
      </c>
      <c r="C1344" s="2">
        <v>2012</v>
      </c>
      <c r="D1344" s="1">
        <v>52014</v>
      </c>
      <c r="E1344" t="s">
        <v>2318</v>
      </c>
      <c r="F1344" t="s">
        <v>1325</v>
      </c>
      <c r="G1344" s="13">
        <v>32708600</v>
      </c>
      <c r="H1344" s="13">
        <v>0</v>
      </c>
      <c r="I1344" s="13">
        <v>0</v>
      </c>
      <c r="J1344" s="13">
        <v>0</v>
      </c>
      <c r="K1344" s="13">
        <v>0</v>
      </c>
      <c r="L1344" s="13">
        <v>0</v>
      </c>
      <c r="M1344" s="13">
        <v>0</v>
      </c>
      <c r="N1344" s="13">
        <v>10600</v>
      </c>
      <c r="O1344" s="13">
        <v>13700</v>
      </c>
      <c r="P1344" s="13">
        <v>0</v>
      </c>
      <c r="Q1344" s="13">
        <v>0</v>
      </c>
      <c r="R1344" s="13">
        <v>59300</v>
      </c>
      <c r="S1344" s="13">
        <v>83600</v>
      </c>
      <c r="T1344" s="13">
        <v>10600</v>
      </c>
      <c r="U1344" s="13">
        <v>13700</v>
      </c>
      <c r="V1344" s="13">
        <v>0</v>
      </c>
      <c r="W1344" s="13">
        <v>0</v>
      </c>
      <c r="X1344" s="13">
        <v>59300</v>
      </c>
      <c r="Y1344" s="13">
        <v>83600</v>
      </c>
    </row>
    <row r="1345" spans="2:25" x14ac:dyDescent="0.25">
      <c r="B1345" s="2">
        <v>1340</v>
      </c>
      <c r="C1345" s="2">
        <v>2012</v>
      </c>
      <c r="D1345" s="1">
        <v>52016</v>
      </c>
      <c r="E1345" t="s">
        <v>2319</v>
      </c>
      <c r="F1345" t="s">
        <v>1325</v>
      </c>
      <c r="G1345" s="13">
        <v>41810200</v>
      </c>
      <c r="H1345" s="13">
        <v>0</v>
      </c>
      <c r="I1345" s="13">
        <v>0</v>
      </c>
      <c r="J1345" s="13">
        <v>0</v>
      </c>
      <c r="K1345" s="13">
        <v>0</v>
      </c>
      <c r="L1345" s="13">
        <v>0</v>
      </c>
      <c r="M1345" s="13">
        <v>0</v>
      </c>
      <c r="N1345" s="13">
        <v>16000</v>
      </c>
      <c r="O1345" s="13">
        <v>59200</v>
      </c>
      <c r="P1345" s="13">
        <v>0</v>
      </c>
      <c r="Q1345" s="13">
        <v>-29400</v>
      </c>
      <c r="R1345" s="13">
        <v>90400</v>
      </c>
      <c r="S1345" s="13">
        <v>136200</v>
      </c>
      <c r="T1345" s="13">
        <v>16000</v>
      </c>
      <c r="U1345" s="13">
        <v>59200</v>
      </c>
      <c r="V1345" s="13">
        <v>0</v>
      </c>
      <c r="W1345" s="13">
        <v>-29400</v>
      </c>
      <c r="X1345" s="13">
        <v>90400</v>
      </c>
      <c r="Y1345" s="13">
        <v>136200</v>
      </c>
    </row>
    <row r="1346" spans="2:25" x14ac:dyDescent="0.25">
      <c r="B1346" s="2">
        <v>1341</v>
      </c>
      <c r="C1346" s="2">
        <v>2012</v>
      </c>
      <c r="D1346" s="1">
        <v>52018</v>
      </c>
      <c r="E1346" t="s">
        <v>1636</v>
      </c>
      <c r="F1346" t="s">
        <v>1325</v>
      </c>
      <c r="G1346" s="13">
        <v>39021100</v>
      </c>
      <c r="H1346" s="13">
        <v>0</v>
      </c>
      <c r="I1346" s="13">
        <v>0</v>
      </c>
      <c r="J1346" s="13">
        <v>0</v>
      </c>
      <c r="K1346" s="13">
        <v>0</v>
      </c>
      <c r="L1346" s="13">
        <v>0</v>
      </c>
      <c r="M1346" s="13">
        <v>0</v>
      </c>
      <c r="N1346" s="13">
        <v>1800</v>
      </c>
      <c r="O1346" s="13">
        <v>383000</v>
      </c>
      <c r="P1346" s="13">
        <v>0</v>
      </c>
      <c r="Q1346" s="13">
        <v>0</v>
      </c>
      <c r="R1346" s="13">
        <v>136400</v>
      </c>
      <c r="S1346" s="13">
        <v>521200</v>
      </c>
      <c r="T1346" s="13">
        <v>1800</v>
      </c>
      <c r="U1346" s="13">
        <v>383000</v>
      </c>
      <c r="V1346" s="13">
        <v>0</v>
      </c>
      <c r="W1346" s="13">
        <v>0</v>
      </c>
      <c r="X1346" s="13">
        <v>136400</v>
      </c>
      <c r="Y1346" s="13">
        <v>521200</v>
      </c>
    </row>
    <row r="1347" spans="2:25" x14ac:dyDescent="0.25">
      <c r="B1347" s="2">
        <v>1342</v>
      </c>
      <c r="C1347" s="2">
        <v>2012</v>
      </c>
      <c r="D1347" s="1">
        <v>52020</v>
      </c>
      <c r="E1347" t="s">
        <v>2320</v>
      </c>
      <c r="F1347" t="s">
        <v>1325</v>
      </c>
      <c r="G1347" s="13">
        <v>58886800</v>
      </c>
      <c r="H1347" s="13">
        <v>0</v>
      </c>
      <c r="I1347" s="13">
        <v>345700</v>
      </c>
      <c r="J1347" s="13">
        <v>0</v>
      </c>
      <c r="K1347" s="13">
        <v>0</v>
      </c>
      <c r="L1347" s="13">
        <v>2800</v>
      </c>
      <c r="M1347" s="13">
        <v>348500</v>
      </c>
      <c r="N1347" s="13">
        <v>87200</v>
      </c>
      <c r="O1347" s="13">
        <v>59400</v>
      </c>
      <c r="P1347" s="13">
        <v>9300</v>
      </c>
      <c r="Q1347" s="13">
        <v>0</v>
      </c>
      <c r="R1347" s="13">
        <v>43500</v>
      </c>
      <c r="S1347" s="13">
        <v>199400</v>
      </c>
      <c r="T1347" s="13">
        <v>87200</v>
      </c>
      <c r="U1347" s="13">
        <v>405100</v>
      </c>
      <c r="V1347" s="13">
        <v>9300</v>
      </c>
      <c r="W1347" s="13">
        <v>0</v>
      </c>
      <c r="X1347" s="13">
        <v>46300</v>
      </c>
      <c r="Y1347" s="13">
        <v>547900</v>
      </c>
    </row>
    <row r="1348" spans="2:25" x14ac:dyDescent="0.25">
      <c r="B1348" s="2">
        <v>1343</v>
      </c>
      <c r="C1348" s="2">
        <v>2012</v>
      </c>
      <c r="D1348" s="1">
        <v>52022</v>
      </c>
      <c r="E1348" t="s">
        <v>2321</v>
      </c>
      <c r="F1348" t="s">
        <v>1325</v>
      </c>
      <c r="G1348" s="13">
        <v>82501700</v>
      </c>
      <c r="H1348" s="13">
        <v>400</v>
      </c>
      <c r="I1348" s="13">
        <v>13800</v>
      </c>
      <c r="J1348" s="13">
        <v>0</v>
      </c>
      <c r="K1348" s="13">
        <v>0</v>
      </c>
      <c r="L1348" s="13">
        <v>2300</v>
      </c>
      <c r="M1348" s="13">
        <v>16500</v>
      </c>
      <c r="N1348" s="13">
        <v>152300</v>
      </c>
      <c r="O1348" s="13">
        <v>469500</v>
      </c>
      <c r="P1348" s="13">
        <v>0</v>
      </c>
      <c r="Q1348" s="13">
        <v>-100</v>
      </c>
      <c r="R1348" s="13">
        <v>161100</v>
      </c>
      <c r="S1348" s="13">
        <v>782800</v>
      </c>
      <c r="T1348" s="13">
        <v>152700</v>
      </c>
      <c r="U1348" s="13">
        <v>483300</v>
      </c>
      <c r="V1348" s="13">
        <v>0</v>
      </c>
      <c r="W1348" s="13">
        <v>-100</v>
      </c>
      <c r="X1348" s="13">
        <v>163400</v>
      </c>
      <c r="Y1348" s="13">
        <v>799300</v>
      </c>
    </row>
    <row r="1349" spans="2:25" x14ac:dyDescent="0.25">
      <c r="B1349" s="2">
        <v>1344</v>
      </c>
      <c r="C1349" s="2">
        <v>2012</v>
      </c>
      <c r="D1349" s="1">
        <v>52024</v>
      </c>
      <c r="E1349" t="s">
        <v>2322</v>
      </c>
      <c r="F1349" t="s">
        <v>1325</v>
      </c>
      <c r="G1349" s="13">
        <v>37971100</v>
      </c>
      <c r="H1349" s="13">
        <v>0</v>
      </c>
      <c r="I1349" s="13">
        <v>0</v>
      </c>
      <c r="J1349" s="13">
        <v>0</v>
      </c>
      <c r="K1349" s="13">
        <v>0</v>
      </c>
      <c r="L1349" s="13">
        <v>100</v>
      </c>
      <c r="M1349" s="13">
        <v>100</v>
      </c>
      <c r="N1349" s="13">
        <v>24400</v>
      </c>
      <c r="O1349" s="13">
        <v>28600</v>
      </c>
      <c r="P1349" s="13">
        <v>0</v>
      </c>
      <c r="Q1349" s="13">
        <v>400</v>
      </c>
      <c r="R1349" s="13">
        <v>17900</v>
      </c>
      <c r="S1349" s="13">
        <v>71300</v>
      </c>
      <c r="T1349" s="13">
        <v>24400</v>
      </c>
      <c r="U1349" s="13">
        <v>28600</v>
      </c>
      <c r="V1349" s="13">
        <v>0</v>
      </c>
      <c r="W1349" s="13">
        <v>400</v>
      </c>
      <c r="X1349" s="13">
        <v>18000</v>
      </c>
      <c r="Y1349" s="13">
        <v>71400</v>
      </c>
    </row>
    <row r="1350" spans="2:25" x14ac:dyDescent="0.25">
      <c r="B1350" s="2">
        <v>1345</v>
      </c>
      <c r="C1350" s="2">
        <v>2012</v>
      </c>
      <c r="D1350" s="1">
        <v>52026</v>
      </c>
      <c r="E1350" t="s">
        <v>2323</v>
      </c>
      <c r="F1350" t="s">
        <v>1325</v>
      </c>
      <c r="G1350" s="13">
        <v>47521500</v>
      </c>
      <c r="H1350" s="13">
        <v>2700</v>
      </c>
      <c r="I1350" s="13">
        <v>85500</v>
      </c>
      <c r="J1350" s="13">
        <v>0</v>
      </c>
      <c r="K1350" s="13">
        <v>0</v>
      </c>
      <c r="L1350" s="13">
        <v>2600</v>
      </c>
      <c r="M1350" s="13">
        <v>90800</v>
      </c>
      <c r="N1350" s="13">
        <v>17500</v>
      </c>
      <c r="O1350" s="13">
        <v>38900</v>
      </c>
      <c r="P1350" s="13">
        <v>0</v>
      </c>
      <c r="Q1350" s="13">
        <v>0</v>
      </c>
      <c r="R1350" s="13">
        <v>143700</v>
      </c>
      <c r="S1350" s="13">
        <v>200100</v>
      </c>
      <c r="T1350" s="13">
        <v>20200</v>
      </c>
      <c r="U1350" s="13">
        <v>124400</v>
      </c>
      <c r="V1350" s="13">
        <v>0</v>
      </c>
      <c r="W1350" s="13">
        <v>0</v>
      </c>
      <c r="X1350" s="13">
        <v>146300</v>
      </c>
      <c r="Y1350" s="13">
        <v>290900</v>
      </c>
    </row>
    <row r="1351" spans="2:25" x14ac:dyDescent="0.25">
      <c r="B1351" s="2">
        <v>1346</v>
      </c>
      <c r="C1351" s="2">
        <v>2012</v>
      </c>
      <c r="D1351" s="1">
        <v>52028</v>
      </c>
      <c r="E1351" t="s">
        <v>2324</v>
      </c>
      <c r="F1351" t="s">
        <v>1325</v>
      </c>
      <c r="G1351" s="13">
        <v>34019600</v>
      </c>
      <c r="H1351" s="13">
        <v>18800</v>
      </c>
      <c r="I1351" s="13">
        <v>9300</v>
      </c>
      <c r="J1351" s="13">
        <v>0</v>
      </c>
      <c r="K1351" s="13">
        <v>0</v>
      </c>
      <c r="L1351" s="13">
        <v>3100</v>
      </c>
      <c r="M1351" s="13">
        <v>31200</v>
      </c>
      <c r="N1351" s="13">
        <v>2700</v>
      </c>
      <c r="O1351" s="13">
        <v>28000</v>
      </c>
      <c r="P1351" s="13">
        <v>0</v>
      </c>
      <c r="Q1351" s="13">
        <v>10900</v>
      </c>
      <c r="R1351" s="13">
        <v>71200</v>
      </c>
      <c r="S1351" s="13">
        <v>112800</v>
      </c>
      <c r="T1351" s="13">
        <v>21500</v>
      </c>
      <c r="U1351" s="13">
        <v>37300</v>
      </c>
      <c r="V1351" s="13">
        <v>0</v>
      </c>
      <c r="W1351" s="13">
        <v>10900</v>
      </c>
      <c r="X1351" s="13">
        <v>74300</v>
      </c>
      <c r="Y1351" s="13">
        <v>144000</v>
      </c>
    </row>
    <row r="1352" spans="2:25" x14ac:dyDescent="0.25">
      <c r="B1352" s="2">
        <v>1347</v>
      </c>
      <c r="C1352" s="2">
        <v>2012</v>
      </c>
      <c r="D1352" s="1">
        <v>52030</v>
      </c>
      <c r="E1352" t="s">
        <v>1667</v>
      </c>
      <c r="F1352" t="s">
        <v>1325</v>
      </c>
      <c r="G1352" s="13">
        <v>32221900</v>
      </c>
      <c r="H1352" s="13">
        <v>0</v>
      </c>
      <c r="I1352" s="13">
        <v>0</v>
      </c>
      <c r="J1352" s="13">
        <v>0</v>
      </c>
      <c r="K1352" s="13">
        <v>0</v>
      </c>
      <c r="L1352" s="13">
        <v>0</v>
      </c>
      <c r="M1352" s="13">
        <v>0</v>
      </c>
      <c r="N1352" s="13">
        <v>13800</v>
      </c>
      <c r="O1352" s="13">
        <v>800</v>
      </c>
      <c r="P1352" s="13">
        <v>0</v>
      </c>
      <c r="Q1352" s="13">
        <v>0</v>
      </c>
      <c r="R1352" s="13">
        <v>216400</v>
      </c>
      <c r="S1352" s="13">
        <v>231000</v>
      </c>
      <c r="T1352" s="13">
        <v>13800</v>
      </c>
      <c r="U1352" s="13">
        <v>800</v>
      </c>
      <c r="V1352" s="13">
        <v>0</v>
      </c>
      <c r="W1352" s="13">
        <v>0</v>
      </c>
      <c r="X1352" s="13">
        <v>216400</v>
      </c>
      <c r="Y1352" s="13">
        <v>231000</v>
      </c>
    </row>
    <row r="1353" spans="2:25" x14ac:dyDescent="0.25">
      <c r="B1353" s="2">
        <v>1348</v>
      </c>
      <c r="C1353" s="2">
        <v>2012</v>
      </c>
      <c r="D1353" s="1">
        <v>52032</v>
      </c>
      <c r="E1353" t="s">
        <v>2325</v>
      </c>
      <c r="F1353" t="s">
        <v>1325</v>
      </c>
      <c r="G1353" s="13">
        <v>33022200</v>
      </c>
      <c r="H1353" s="13">
        <v>0</v>
      </c>
      <c r="I1353" s="13">
        <v>0</v>
      </c>
      <c r="J1353" s="13">
        <v>0</v>
      </c>
      <c r="K1353" s="13">
        <v>0</v>
      </c>
      <c r="L1353" s="13">
        <v>0</v>
      </c>
      <c r="M1353" s="13">
        <v>0</v>
      </c>
      <c r="N1353" s="13">
        <v>6100</v>
      </c>
      <c r="O1353" s="13">
        <v>0</v>
      </c>
      <c r="P1353" s="13">
        <v>0</v>
      </c>
      <c r="Q1353" s="13">
        <v>0</v>
      </c>
      <c r="R1353" s="13">
        <v>32200</v>
      </c>
      <c r="S1353" s="13">
        <v>38300</v>
      </c>
      <c r="T1353" s="13">
        <v>6100</v>
      </c>
      <c r="U1353" s="13">
        <v>0</v>
      </c>
      <c r="V1353" s="13">
        <v>0</v>
      </c>
      <c r="W1353" s="13">
        <v>0</v>
      </c>
      <c r="X1353" s="13">
        <v>32200</v>
      </c>
      <c r="Y1353" s="13">
        <v>38300</v>
      </c>
    </row>
    <row r="1354" spans="2:25" x14ac:dyDescent="0.25">
      <c r="B1354" s="2">
        <v>1349</v>
      </c>
      <c r="C1354" s="2">
        <v>2012</v>
      </c>
      <c r="D1354" s="1">
        <v>52106</v>
      </c>
      <c r="E1354" t="s">
        <v>2326</v>
      </c>
      <c r="F1354" t="s">
        <v>1343</v>
      </c>
      <c r="G1354" s="13">
        <v>4208400</v>
      </c>
      <c r="H1354" s="13">
        <v>0</v>
      </c>
      <c r="I1354" s="13">
        <v>0</v>
      </c>
      <c r="J1354" s="13">
        <v>0</v>
      </c>
      <c r="K1354" s="13">
        <v>0</v>
      </c>
      <c r="L1354" s="13">
        <v>0</v>
      </c>
      <c r="M1354" s="13">
        <v>0</v>
      </c>
      <c r="N1354" s="13">
        <v>13000</v>
      </c>
      <c r="O1354" s="13">
        <v>900</v>
      </c>
      <c r="P1354" s="13">
        <v>0</v>
      </c>
      <c r="Q1354" s="13">
        <v>0</v>
      </c>
      <c r="R1354" s="13">
        <v>0</v>
      </c>
      <c r="S1354" s="13">
        <v>13900</v>
      </c>
      <c r="T1354" s="13">
        <v>13000</v>
      </c>
      <c r="U1354" s="13">
        <v>900</v>
      </c>
      <c r="V1354" s="13">
        <v>0</v>
      </c>
      <c r="W1354" s="13">
        <v>0</v>
      </c>
      <c r="X1354" s="13">
        <v>0</v>
      </c>
      <c r="Y1354" s="13">
        <v>13900</v>
      </c>
    </row>
    <row r="1355" spans="2:25" x14ac:dyDescent="0.25">
      <c r="B1355" s="2">
        <v>1350</v>
      </c>
      <c r="C1355" s="2">
        <v>2012</v>
      </c>
      <c r="D1355" s="1">
        <v>52111</v>
      </c>
      <c r="E1355" t="s">
        <v>2327</v>
      </c>
      <c r="F1355" t="s">
        <v>1343</v>
      </c>
      <c r="G1355" s="13">
        <v>15764200</v>
      </c>
      <c r="H1355" s="13">
        <v>0</v>
      </c>
      <c r="I1355" s="13">
        <v>0</v>
      </c>
      <c r="J1355" s="13">
        <v>0</v>
      </c>
      <c r="K1355" s="13">
        <v>0</v>
      </c>
      <c r="L1355" s="13">
        <v>0</v>
      </c>
      <c r="M1355" s="13">
        <v>0</v>
      </c>
      <c r="N1355" s="13">
        <v>86300</v>
      </c>
      <c r="O1355" s="13">
        <v>34700</v>
      </c>
      <c r="P1355" s="13">
        <v>0</v>
      </c>
      <c r="Q1355" s="13">
        <v>25100</v>
      </c>
      <c r="R1355" s="13">
        <v>3800</v>
      </c>
      <c r="S1355" s="13">
        <v>149900</v>
      </c>
      <c r="T1355" s="13">
        <v>86300</v>
      </c>
      <c r="U1355" s="13">
        <v>34700</v>
      </c>
      <c r="V1355" s="13">
        <v>0</v>
      </c>
      <c r="W1355" s="13">
        <v>25100</v>
      </c>
      <c r="X1355" s="13">
        <v>3800</v>
      </c>
      <c r="Y1355" s="13">
        <v>149900</v>
      </c>
    </row>
    <row r="1356" spans="2:25" x14ac:dyDescent="0.25">
      <c r="B1356" s="2">
        <v>1351</v>
      </c>
      <c r="C1356" s="2">
        <v>2012</v>
      </c>
      <c r="D1356" s="1">
        <v>52146</v>
      </c>
      <c r="E1356" t="s">
        <v>2328</v>
      </c>
      <c r="F1356" t="s">
        <v>1343</v>
      </c>
      <c r="G1356" s="13">
        <v>33782900</v>
      </c>
      <c r="H1356" s="13">
        <v>0</v>
      </c>
      <c r="I1356" s="13">
        <v>0</v>
      </c>
      <c r="J1356" s="13">
        <v>0</v>
      </c>
      <c r="K1356" s="13">
        <v>0</v>
      </c>
      <c r="L1356" s="13">
        <v>0</v>
      </c>
      <c r="M1356" s="13">
        <v>0</v>
      </c>
      <c r="N1356" s="13">
        <v>173700</v>
      </c>
      <c r="O1356" s="13">
        <v>215700</v>
      </c>
      <c r="P1356" s="13">
        <v>0</v>
      </c>
      <c r="Q1356" s="13">
        <v>0</v>
      </c>
      <c r="R1356" s="13">
        <v>10900</v>
      </c>
      <c r="S1356" s="13">
        <v>400300</v>
      </c>
      <c r="T1356" s="13">
        <v>173700</v>
      </c>
      <c r="U1356" s="13">
        <v>215700</v>
      </c>
      <c r="V1356" s="13">
        <v>0</v>
      </c>
      <c r="W1356" s="13">
        <v>0</v>
      </c>
      <c r="X1356" s="13">
        <v>10900</v>
      </c>
      <c r="Y1356" s="13">
        <v>400300</v>
      </c>
    </row>
    <row r="1357" spans="2:25" x14ac:dyDescent="0.25">
      <c r="B1357" s="2">
        <v>1352</v>
      </c>
      <c r="C1357" s="2">
        <v>2012</v>
      </c>
      <c r="D1357" s="1">
        <v>52186</v>
      </c>
      <c r="E1357" t="s">
        <v>2329</v>
      </c>
      <c r="F1357" t="s">
        <v>1343</v>
      </c>
      <c r="G1357" s="13">
        <v>15760200</v>
      </c>
      <c r="H1357" s="13">
        <v>700</v>
      </c>
      <c r="I1357" s="13">
        <v>600</v>
      </c>
      <c r="J1357" s="13">
        <v>0</v>
      </c>
      <c r="K1357" s="13">
        <v>0</v>
      </c>
      <c r="L1357" s="13">
        <v>100</v>
      </c>
      <c r="M1357" s="13">
        <v>1400</v>
      </c>
      <c r="N1357" s="13">
        <v>124600</v>
      </c>
      <c r="O1357" s="13">
        <v>26200</v>
      </c>
      <c r="P1357" s="13">
        <v>0</v>
      </c>
      <c r="Q1357" s="13">
        <v>0</v>
      </c>
      <c r="R1357" s="13">
        <v>4000</v>
      </c>
      <c r="S1357" s="13">
        <v>154800</v>
      </c>
      <c r="T1357" s="13">
        <v>125300</v>
      </c>
      <c r="U1357" s="13">
        <v>26800</v>
      </c>
      <c r="V1357" s="13">
        <v>0</v>
      </c>
      <c r="W1357" s="13">
        <v>0</v>
      </c>
      <c r="X1357" s="13">
        <v>4100</v>
      </c>
      <c r="Y1357" s="13">
        <v>156200</v>
      </c>
    </row>
    <row r="1358" spans="2:25" x14ac:dyDescent="0.25">
      <c r="B1358" s="2">
        <v>1353</v>
      </c>
      <c r="C1358" s="2">
        <v>2012</v>
      </c>
      <c r="D1358" s="1">
        <v>52196</v>
      </c>
      <c r="E1358" t="s">
        <v>2330</v>
      </c>
      <c r="F1358" t="s">
        <v>1343</v>
      </c>
      <c r="G1358" s="13">
        <v>2376900</v>
      </c>
      <c r="H1358" s="13">
        <v>0</v>
      </c>
      <c r="I1358" s="13">
        <v>0</v>
      </c>
      <c r="J1358" s="13">
        <v>0</v>
      </c>
      <c r="K1358" s="13">
        <v>0</v>
      </c>
      <c r="L1358" s="13">
        <v>0</v>
      </c>
      <c r="M1358" s="13">
        <v>0</v>
      </c>
      <c r="N1358" s="13">
        <v>44800</v>
      </c>
      <c r="O1358" s="13">
        <v>16200</v>
      </c>
      <c r="P1358" s="13">
        <v>0</v>
      </c>
      <c r="Q1358" s="13">
        <v>0</v>
      </c>
      <c r="R1358" s="13">
        <v>0</v>
      </c>
      <c r="S1358" s="13">
        <v>61000</v>
      </c>
      <c r="T1358" s="13">
        <v>44800</v>
      </c>
      <c r="U1358" s="13">
        <v>16200</v>
      </c>
      <c r="V1358" s="13">
        <v>0</v>
      </c>
      <c r="W1358" s="13">
        <v>0</v>
      </c>
      <c r="X1358" s="13">
        <v>0</v>
      </c>
      <c r="Y1358" s="13">
        <v>61000</v>
      </c>
    </row>
    <row r="1359" spans="2:25" x14ac:dyDescent="0.25">
      <c r="B1359" s="2">
        <v>1354</v>
      </c>
      <c r="C1359" s="2">
        <v>2012</v>
      </c>
      <c r="D1359" s="1">
        <v>52276</v>
      </c>
      <c r="E1359" t="s">
        <v>2331</v>
      </c>
      <c r="F1359" t="s">
        <v>1344</v>
      </c>
      <c r="G1359" s="13">
        <v>269775400</v>
      </c>
      <c r="H1359" s="13">
        <v>933500</v>
      </c>
      <c r="I1359" s="13">
        <v>6557200</v>
      </c>
      <c r="J1359" s="13">
        <v>0</v>
      </c>
      <c r="K1359" s="13">
        <v>0</v>
      </c>
      <c r="L1359" s="13">
        <v>517800</v>
      </c>
      <c r="M1359" s="13">
        <v>8008500</v>
      </c>
      <c r="N1359" s="13">
        <v>6495900</v>
      </c>
      <c r="O1359" s="13">
        <v>1595000</v>
      </c>
      <c r="P1359" s="13">
        <v>0</v>
      </c>
      <c r="Q1359" s="13">
        <v>-174500</v>
      </c>
      <c r="R1359" s="13">
        <v>632900</v>
      </c>
      <c r="S1359" s="13">
        <v>8549300</v>
      </c>
      <c r="T1359" s="13">
        <v>7429400</v>
      </c>
      <c r="U1359" s="13">
        <v>8152200</v>
      </c>
      <c r="V1359" s="13">
        <v>0</v>
      </c>
      <c r="W1359" s="13">
        <v>-174500</v>
      </c>
      <c r="X1359" s="13">
        <v>1150700</v>
      </c>
      <c r="Y1359" s="13">
        <v>16557800</v>
      </c>
    </row>
    <row r="1360" spans="2:25" x14ac:dyDescent="0.25">
      <c r="B1360" s="2">
        <v>1355</v>
      </c>
      <c r="C1360" s="2">
        <v>2012</v>
      </c>
      <c r="D1360" s="1">
        <v>53002</v>
      </c>
      <c r="E1360" t="s">
        <v>2332</v>
      </c>
      <c r="F1360" t="s">
        <v>1325</v>
      </c>
      <c r="G1360" s="13">
        <v>52604300</v>
      </c>
      <c r="H1360" s="13">
        <v>100</v>
      </c>
      <c r="I1360" s="13">
        <v>1000</v>
      </c>
      <c r="J1360" s="13">
        <v>0</v>
      </c>
      <c r="K1360" s="13">
        <v>0</v>
      </c>
      <c r="L1360" s="13">
        <v>100</v>
      </c>
      <c r="M1360" s="13">
        <v>1200</v>
      </c>
      <c r="N1360" s="13">
        <v>67100</v>
      </c>
      <c r="O1360" s="13">
        <v>458800</v>
      </c>
      <c r="P1360" s="13">
        <v>800</v>
      </c>
      <c r="Q1360" s="13">
        <v>0</v>
      </c>
      <c r="R1360" s="13">
        <v>52900</v>
      </c>
      <c r="S1360" s="13">
        <v>579600</v>
      </c>
      <c r="T1360" s="13">
        <v>67200</v>
      </c>
      <c r="U1360" s="13">
        <v>459800</v>
      </c>
      <c r="V1360" s="13">
        <v>800</v>
      </c>
      <c r="W1360" s="13">
        <v>0</v>
      </c>
      <c r="X1360" s="13">
        <v>53000</v>
      </c>
      <c r="Y1360" s="13">
        <v>580800</v>
      </c>
    </row>
    <row r="1361" spans="2:25" x14ac:dyDescent="0.25">
      <c r="B1361" s="2">
        <v>1356</v>
      </c>
      <c r="C1361" s="2">
        <v>2012</v>
      </c>
      <c r="D1361" s="1">
        <v>53004</v>
      </c>
      <c r="E1361" t="s">
        <v>2333</v>
      </c>
      <c r="F1361" t="s">
        <v>1325</v>
      </c>
      <c r="G1361" s="13">
        <v>402210800</v>
      </c>
      <c r="H1361" s="13">
        <v>331400</v>
      </c>
      <c r="I1361" s="13">
        <v>3467300</v>
      </c>
      <c r="J1361" s="13">
        <v>0</v>
      </c>
      <c r="K1361" s="13">
        <v>0</v>
      </c>
      <c r="L1361" s="13">
        <v>520200</v>
      </c>
      <c r="M1361" s="13">
        <v>4318900</v>
      </c>
      <c r="N1361" s="13">
        <v>1292100</v>
      </c>
      <c r="O1361" s="13">
        <v>3730600</v>
      </c>
      <c r="P1361" s="13">
        <v>0</v>
      </c>
      <c r="Q1361" s="13">
        <v>5200</v>
      </c>
      <c r="R1361" s="13">
        <v>462300</v>
      </c>
      <c r="S1361" s="13">
        <v>5490200</v>
      </c>
      <c r="T1361" s="13">
        <v>1623500</v>
      </c>
      <c r="U1361" s="13">
        <v>7197900</v>
      </c>
      <c r="V1361" s="13">
        <v>0</v>
      </c>
      <c r="W1361" s="13">
        <v>5200</v>
      </c>
      <c r="X1361" s="13">
        <v>982500</v>
      </c>
      <c r="Y1361" s="13">
        <v>9809100</v>
      </c>
    </row>
    <row r="1362" spans="2:25" x14ac:dyDescent="0.25">
      <c r="B1362" s="2">
        <v>1357</v>
      </c>
      <c r="C1362" s="2">
        <v>2012</v>
      </c>
      <c r="D1362" s="1">
        <v>53006</v>
      </c>
      <c r="E1362" t="s">
        <v>2334</v>
      </c>
      <c r="F1362" t="s">
        <v>1325</v>
      </c>
      <c r="G1362" s="13">
        <v>90146000</v>
      </c>
      <c r="H1362" s="13">
        <v>0</v>
      </c>
      <c r="I1362" s="13">
        <v>0</v>
      </c>
      <c r="J1362" s="13">
        <v>0</v>
      </c>
      <c r="K1362" s="13">
        <v>0</v>
      </c>
      <c r="L1362" s="13">
        <v>0</v>
      </c>
      <c r="M1362" s="13">
        <v>0</v>
      </c>
      <c r="N1362" s="13">
        <v>22700</v>
      </c>
      <c r="O1362" s="13">
        <v>328200</v>
      </c>
      <c r="P1362" s="13">
        <v>0</v>
      </c>
      <c r="Q1362" s="13">
        <v>-84400</v>
      </c>
      <c r="R1362" s="13">
        <v>89800</v>
      </c>
      <c r="S1362" s="13">
        <v>356300</v>
      </c>
      <c r="T1362" s="13">
        <v>22700</v>
      </c>
      <c r="U1362" s="13">
        <v>328200</v>
      </c>
      <c r="V1362" s="13">
        <v>0</v>
      </c>
      <c r="W1362" s="13">
        <v>-84400</v>
      </c>
      <c r="X1362" s="13">
        <v>89800</v>
      </c>
      <c r="Y1362" s="13">
        <v>356300</v>
      </c>
    </row>
    <row r="1363" spans="2:25" x14ac:dyDescent="0.25">
      <c r="B1363" s="2">
        <v>1358</v>
      </c>
      <c r="C1363" s="2">
        <v>2012</v>
      </c>
      <c r="D1363" s="1">
        <v>53008</v>
      </c>
      <c r="E1363" t="s">
        <v>2192</v>
      </c>
      <c r="F1363" t="s">
        <v>1325</v>
      </c>
      <c r="G1363" s="13">
        <v>89015800</v>
      </c>
      <c r="H1363" s="13">
        <v>9100</v>
      </c>
      <c r="I1363" s="13">
        <v>37400</v>
      </c>
      <c r="J1363" s="13">
        <v>0</v>
      </c>
      <c r="K1363" s="13">
        <v>0</v>
      </c>
      <c r="L1363" s="13">
        <v>306000</v>
      </c>
      <c r="M1363" s="13">
        <v>352500</v>
      </c>
      <c r="N1363" s="13">
        <v>33700</v>
      </c>
      <c r="O1363" s="13">
        <v>101300</v>
      </c>
      <c r="P1363" s="13">
        <v>0</v>
      </c>
      <c r="Q1363" s="13">
        <v>0</v>
      </c>
      <c r="R1363" s="13">
        <v>28800</v>
      </c>
      <c r="S1363" s="13">
        <v>163800</v>
      </c>
      <c r="T1363" s="13">
        <v>42800</v>
      </c>
      <c r="U1363" s="13">
        <v>138700</v>
      </c>
      <c r="V1363" s="13">
        <v>0</v>
      </c>
      <c r="W1363" s="13">
        <v>0</v>
      </c>
      <c r="X1363" s="13">
        <v>334800</v>
      </c>
      <c r="Y1363" s="13">
        <v>516300</v>
      </c>
    </row>
    <row r="1364" spans="2:25" x14ac:dyDescent="0.25">
      <c r="B1364" s="2">
        <v>1359</v>
      </c>
      <c r="C1364" s="2">
        <v>2012</v>
      </c>
      <c r="D1364" s="1">
        <v>53010</v>
      </c>
      <c r="E1364" t="s">
        <v>1367</v>
      </c>
      <c r="F1364" t="s">
        <v>1325</v>
      </c>
      <c r="G1364" s="13">
        <v>65993200</v>
      </c>
      <c r="H1364" s="13">
        <v>300</v>
      </c>
      <c r="I1364" s="13">
        <v>91200</v>
      </c>
      <c r="J1364" s="13">
        <v>0</v>
      </c>
      <c r="K1364" s="13">
        <v>0</v>
      </c>
      <c r="L1364" s="13">
        <v>900</v>
      </c>
      <c r="M1364" s="13">
        <v>92400</v>
      </c>
      <c r="N1364" s="13">
        <v>72000</v>
      </c>
      <c r="O1364" s="13">
        <v>393900</v>
      </c>
      <c r="P1364" s="13">
        <v>0</v>
      </c>
      <c r="Q1364" s="13">
        <v>0</v>
      </c>
      <c r="R1364" s="13">
        <v>16100</v>
      </c>
      <c r="S1364" s="13">
        <v>482000</v>
      </c>
      <c r="T1364" s="13">
        <v>72300</v>
      </c>
      <c r="U1364" s="13">
        <v>485100</v>
      </c>
      <c r="V1364" s="13">
        <v>0</v>
      </c>
      <c r="W1364" s="13">
        <v>0</v>
      </c>
      <c r="X1364" s="13">
        <v>17000</v>
      </c>
      <c r="Y1364" s="13">
        <v>574400</v>
      </c>
    </row>
    <row r="1365" spans="2:25" x14ac:dyDescent="0.25">
      <c r="B1365" s="2">
        <v>1360</v>
      </c>
      <c r="C1365" s="2">
        <v>2012</v>
      </c>
      <c r="D1365" s="1">
        <v>53012</v>
      </c>
      <c r="E1365" t="s">
        <v>2335</v>
      </c>
      <c r="F1365" t="s">
        <v>1325</v>
      </c>
      <c r="G1365" s="13">
        <v>356471200</v>
      </c>
      <c r="H1365" s="13">
        <v>27300</v>
      </c>
      <c r="I1365" s="13">
        <v>36200</v>
      </c>
      <c r="J1365" s="13">
        <v>0</v>
      </c>
      <c r="K1365" s="13">
        <v>0</v>
      </c>
      <c r="L1365" s="13">
        <v>43100</v>
      </c>
      <c r="M1365" s="13">
        <v>106600</v>
      </c>
      <c r="N1365" s="13">
        <v>667100</v>
      </c>
      <c r="O1365" s="13">
        <v>876300</v>
      </c>
      <c r="P1365" s="13">
        <v>2300</v>
      </c>
      <c r="Q1365" s="13">
        <v>-24600</v>
      </c>
      <c r="R1365" s="13">
        <v>543200</v>
      </c>
      <c r="S1365" s="13">
        <v>2064300</v>
      </c>
      <c r="T1365" s="13">
        <v>694400</v>
      </c>
      <c r="U1365" s="13">
        <v>912500</v>
      </c>
      <c r="V1365" s="13">
        <v>2300</v>
      </c>
      <c r="W1365" s="13">
        <v>-24600</v>
      </c>
      <c r="X1365" s="13">
        <v>586300</v>
      </c>
      <c r="Y1365" s="13">
        <v>2170900</v>
      </c>
    </row>
    <row r="1366" spans="2:25" x14ac:dyDescent="0.25">
      <c r="B1366" s="2">
        <v>1361</v>
      </c>
      <c r="C1366" s="2">
        <v>2012</v>
      </c>
      <c r="D1366" s="1">
        <v>53014</v>
      </c>
      <c r="E1366" t="s">
        <v>2292</v>
      </c>
      <c r="F1366" t="s">
        <v>1325</v>
      </c>
      <c r="G1366" s="13">
        <v>219342000</v>
      </c>
      <c r="H1366" s="13">
        <v>5600</v>
      </c>
      <c r="I1366" s="13">
        <v>57200</v>
      </c>
      <c r="J1366" s="13">
        <v>0</v>
      </c>
      <c r="K1366" s="13">
        <v>0</v>
      </c>
      <c r="L1366" s="13">
        <v>6400</v>
      </c>
      <c r="M1366" s="13">
        <v>69200</v>
      </c>
      <c r="N1366" s="13">
        <v>280600</v>
      </c>
      <c r="O1366" s="13">
        <v>2307600</v>
      </c>
      <c r="P1366" s="13">
        <v>0</v>
      </c>
      <c r="Q1366" s="13">
        <v>0</v>
      </c>
      <c r="R1366" s="13">
        <v>586600</v>
      </c>
      <c r="S1366" s="13">
        <v>3174800</v>
      </c>
      <c r="T1366" s="13">
        <v>286200</v>
      </c>
      <c r="U1366" s="13">
        <v>2364800</v>
      </c>
      <c r="V1366" s="13">
        <v>0</v>
      </c>
      <c r="W1366" s="13">
        <v>0</v>
      </c>
      <c r="X1366" s="13">
        <v>593000</v>
      </c>
      <c r="Y1366" s="13">
        <v>3244000</v>
      </c>
    </row>
    <row r="1367" spans="2:25" x14ac:dyDescent="0.25">
      <c r="B1367" s="2">
        <v>1362</v>
      </c>
      <c r="C1367" s="2">
        <v>2012</v>
      </c>
      <c r="D1367" s="1">
        <v>53016</v>
      </c>
      <c r="E1367" t="s">
        <v>2336</v>
      </c>
      <c r="F1367" t="s">
        <v>1325</v>
      </c>
      <c r="G1367" s="13">
        <v>369379300</v>
      </c>
      <c r="H1367" s="13">
        <v>63300</v>
      </c>
      <c r="I1367" s="13">
        <v>294400</v>
      </c>
      <c r="J1367" s="13">
        <v>0</v>
      </c>
      <c r="K1367" s="13">
        <v>0</v>
      </c>
      <c r="L1367" s="13">
        <v>77100</v>
      </c>
      <c r="M1367" s="13">
        <v>434800</v>
      </c>
      <c r="N1367" s="13">
        <v>510700</v>
      </c>
      <c r="O1367" s="13">
        <v>1933000</v>
      </c>
      <c r="P1367" s="13">
        <v>0</v>
      </c>
      <c r="Q1367" s="13">
        <v>-30000</v>
      </c>
      <c r="R1367" s="13">
        <v>1748700</v>
      </c>
      <c r="S1367" s="13">
        <v>4162400</v>
      </c>
      <c r="T1367" s="13">
        <v>574000</v>
      </c>
      <c r="U1367" s="13">
        <v>2227400</v>
      </c>
      <c r="V1367" s="13">
        <v>0</v>
      </c>
      <c r="W1367" s="13">
        <v>-30000</v>
      </c>
      <c r="X1367" s="13">
        <v>1825800</v>
      </c>
      <c r="Y1367" s="13">
        <v>4597200</v>
      </c>
    </row>
    <row r="1368" spans="2:25" x14ac:dyDescent="0.25">
      <c r="B1368" s="2">
        <v>1363</v>
      </c>
      <c r="C1368" s="2">
        <v>2012</v>
      </c>
      <c r="D1368" s="1">
        <v>53018</v>
      </c>
      <c r="E1368" t="s">
        <v>2253</v>
      </c>
      <c r="F1368" t="s">
        <v>1325</v>
      </c>
      <c r="G1368" s="13">
        <v>75993800</v>
      </c>
      <c r="H1368" s="13">
        <v>0</v>
      </c>
      <c r="I1368" s="13">
        <v>0</v>
      </c>
      <c r="J1368" s="13">
        <v>0</v>
      </c>
      <c r="K1368" s="13">
        <v>0</v>
      </c>
      <c r="L1368" s="13">
        <v>0</v>
      </c>
      <c r="M1368" s="13">
        <v>0</v>
      </c>
      <c r="N1368" s="13">
        <v>40200</v>
      </c>
      <c r="O1368" s="13">
        <v>653800</v>
      </c>
      <c r="P1368" s="13">
        <v>0</v>
      </c>
      <c r="Q1368" s="13">
        <v>0</v>
      </c>
      <c r="R1368" s="13">
        <v>11600</v>
      </c>
      <c r="S1368" s="13">
        <v>705600</v>
      </c>
      <c r="T1368" s="13">
        <v>40200</v>
      </c>
      <c r="U1368" s="13">
        <v>653800</v>
      </c>
      <c r="V1368" s="13">
        <v>0</v>
      </c>
      <c r="W1368" s="13">
        <v>0</v>
      </c>
      <c r="X1368" s="13">
        <v>11600</v>
      </c>
      <c r="Y1368" s="13">
        <v>705600</v>
      </c>
    </row>
    <row r="1369" spans="2:25" x14ac:dyDescent="0.25">
      <c r="B1369" s="2">
        <v>1364</v>
      </c>
      <c r="C1369" s="2">
        <v>2012</v>
      </c>
      <c r="D1369" s="1">
        <v>53020</v>
      </c>
      <c r="E1369" t="s">
        <v>2337</v>
      </c>
      <c r="F1369" t="s">
        <v>1325</v>
      </c>
      <c r="G1369" s="13">
        <v>72981400</v>
      </c>
      <c r="H1369" s="13">
        <v>4000</v>
      </c>
      <c r="I1369" s="13">
        <v>682100</v>
      </c>
      <c r="J1369" s="13">
        <v>0</v>
      </c>
      <c r="K1369" s="13">
        <v>0</v>
      </c>
      <c r="L1369" s="13">
        <v>66400</v>
      </c>
      <c r="M1369" s="13">
        <v>752500</v>
      </c>
      <c r="N1369" s="13">
        <v>236500</v>
      </c>
      <c r="O1369" s="13">
        <v>990400</v>
      </c>
      <c r="P1369" s="13">
        <v>1100</v>
      </c>
      <c r="Q1369" s="13">
        <v>42000</v>
      </c>
      <c r="R1369" s="13">
        <v>223200</v>
      </c>
      <c r="S1369" s="13">
        <v>1493200</v>
      </c>
      <c r="T1369" s="13">
        <v>240500</v>
      </c>
      <c r="U1369" s="13">
        <v>1672500</v>
      </c>
      <c r="V1369" s="13">
        <v>1100</v>
      </c>
      <c r="W1369" s="13">
        <v>42000</v>
      </c>
      <c r="X1369" s="13">
        <v>289600</v>
      </c>
      <c r="Y1369" s="13">
        <v>2245700</v>
      </c>
    </row>
    <row r="1370" spans="2:25" x14ac:dyDescent="0.25">
      <c r="B1370" s="2">
        <v>1365</v>
      </c>
      <c r="C1370" s="2">
        <v>2012</v>
      </c>
      <c r="D1370" s="1">
        <v>53022</v>
      </c>
      <c r="E1370" t="s">
        <v>1802</v>
      </c>
      <c r="F1370" t="s">
        <v>1325</v>
      </c>
      <c r="G1370" s="13">
        <v>93183000</v>
      </c>
      <c r="H1370" s="13">
        <v>0</v>
      </c>
      <c r="I1370" s="13">
        <v>0</v>
      </c>
      <c r="J1370" s="13">
        <v>0</v>
      </c>
      <c r="K1370" s="13">
        <v>0</v>
      </c>
      <c r="L1370" s="13">
        <v>0</v>
      </c>
      <c r="M1370" s="13">
        <v>0</v>
      </c>
      <c r="N1370" s="13">
        <v>37500</v>
      </c>
      <c r="O1370" s="13">
        <v>148100</v>
      </c>
      <c r="P1370" s="13">
        <v>0</v>
      </c>
      <c r="Q1370" s="13">
        <v>0</v>
      </c>
      <c r="R1370" s="13">
        <v>13800</v>
      </c>
      <c r="S1370" s="13">
        <v>199400</v>
      </c>
      <c r="T1370" s="13">
        <v>37500</v>
      </c>
      <c r="U1370" s="13">
        <v>148100</v>
      </c>
      <c r="V1370" s="13">
        <v>0</v>
      </c>
      <c r="W1370" s="13">
        <v>0</v>
      </c>
      <c r="X1370" s="13">
        <v>13800</v>
      </c>
      <c r="Y1370" s="13">
        <v>199400</v>
      </c>
    </row>
    <row r="1371" spans="2:25" x14ac:dyDescent="0.25">
      <c r="B1371" s="2">
        <v>1366</v>
      </c>
      <c r="C1371" s="2">
        <v>2012</v>
      </c>
      <c r="D1371" s="1">
        <v>53024</v>
      </c>
      <c r="E1371" t="s">
        <v>2338</v>
      </c>
      <c r="F1371" t="s">
        <v>1325</v>
      </c>
      <c r="G1371" s="13">
        <v>61320400</v>
      </c>
      <c r="H1371" s="13">
        <v>400</v>
      </c>
      <c r="I1371" s="13">
        <v>23400</v>
      </c>
      <c r="J1371" s="13">
        <v>0</v>
      </c>
      <c r="K1371" s="13">
        <v>0</v>
      </c>
      <c r="L1371" s="13">
        <v>100</v>
      </c>
      <c r="M1371" s="13">
        <v>23900</v>
      </c>
      <c r="N1371" s="13">
        <v>85100</v>
      </c>
      <c r="O1371" s="13">
        <v>157600</v>
      </c>
      <c r="P1371" s="13">
        <v>0</v>
      </c>
      <c r="Q1371" s="13">
        <v>100</v>
      </c>
      <c r="R1371" s="13">
        <v>99400</v>
      </c>
      <c r="S1371" s="13">
        <v>342200</v>
      </c>
      <c r="T1371" s="13">
        <v>85500</v>
      </c>
      <c r="U1371" s="13">
        <v>181000</v>
      </c>
      <c r="V1371" s="13">
        <v>0</v>
      </c>
      <c r="W1371" s="13">
        <v>100</v>
      </c>
      <c r="X1371" s="13">
        <v>99500</v>
      </c>
      <c r="Y1371" s="13">
        <v>366100</v>
      </c>
    </row>
    <row r="1372" spans="2:25" x14ac:dyDescent="0.25">
      <c r="B1372" s="2">
        <v>1367</v>
      </c>
      <c r="C1372" s="2">
        <v>2012</v>
      </c>
      <c r="D1372" s="1">
        <v>53026</v>
      </c>
      <c r="E1372" t="s">
        <v>1444</v>
      </c>
      <c r="F1372" t="s">
        <v>1325</v>
      </c>
      <c r="G1372" s="13">
        <v>265175800</v>
      </c>
      <c r="H1372" s="13">
        <v>1200</v>
      </c>
      <c r="I1372" s="13">
        <v>21900</v>
      </c>
      <c r="J1372" s="13">
        <v>0</v>
      </c>
      <c r="K1372" s="13">
        <v>0</v>
      </c>
      <c r="L1372" s="13">
        <v>91800</v>
      </c>
      <c r="M1372" s="13">
        <v>114900</v>
      </c>
      <c r="N1372" s="13">
        <v>151900</v>
      </c>
      <c r="O1372" s="13">
        <v>686000</v>
      </c>
      <c r="P1372" s="13">
        <v>1400</v>
      </c>
      <c r="Q1372" s="13">
        <v>-15400</v>
      </c>
      <c r="R1372" s="13">
        <v>374200</v>
      </c>
      <c r="S1372" s="13">
        <v>1198100</v>
      </c>
      <c r="T1372" s="13">
        <v>153100</v>
      </c>
      <c r="U1372" s="13">
        <v>707900</v>
      </c>
      <c r="V1372" s="13">
        <v>1400</v>
      </c>
      <c r="W1372" s="13">
        <v>-15400</v>
      </c>
      <c r="X1372" s="13">
        <v>466000</v>
      </c>
      <c r="Y1372" s="13">
        <v>1313000</v>
      </c>
    </row>
    <row r="1373" spans="2:25" x14ac:dyDescent="0.25">
      <c r="B1373" s="2">
        <v>1368</v>
      </c>
      <c r="C1373" s="2">
        <v>2012</v>
      </c>
      <c r="D1373" s="1">
        <v>53028</v>
      </c>
      <c r="E1373" t="s">
        <v>2339</v>
      </c>
      <c r="F1373" t="s">
        <v>1325</v>
      </c>
      <c r="G1373" s="13">
        <v>110119000</v>
      </c>
      <c r="H1373" s="13">
        <v>0</v>
      </c>
      <c r="I1373" s="13">
        <v>0</v>
      </c>
      <c r="J1373" s="13">
        <v>0</v>
      </c>
      <c r="K1373" s="13">
        <v>0</v>
      </c>
      <c r="L1373" s="13">
        <v>0</v>
      </c>
      <c r="M1373" s="13">
        <v>0</v>
      </c>
      <c r="N1373" s="13">
        <v>54300</v>
      </c>
      <c r="O1373" s="13">
        <v>186000</v>
      </c>
      <c r="P1373" s="13">
        <v>0</v>
      </c>
      <c r="Q1373" s="13">
        <v>-17200</v>
      </c>
      <c r="R1373" s="13">
        <v>68900</v>
      </c>
      <c r="S1373" s="13">
        <v>292000</v>
      </c>
      <c r="T1373" s="13">
        <v>54300</v>
      </c>
      <c r="U1373" s="13">
        <v>186000</v>
      </c>
      <c r="V1373" s="13">
        <v>0</v>
      </c>
      <c r="W1373" s="13">
        <v>-17200</v>
      </c>
      <c r="X1373" s="13">
        <v>68900</v>
      </c>
      <c r="Y1373" s="13">
        <v>292000</v>
      </c>
    </row>
    <row r="1374" spans="2:25" x14ac:dyDescent="0.25">
      <c r="B1374" s="2">
        <v>1369</v>
      </c>
      <c r="C1374" s="2">
        <v>2012</v>
      </c>
      <c r="D1374" s="1">
        <v>53030</v>
      </c>
      <c r="E1374" t="s">
        <v>1925</v>
      </c>
      <c r="F1374" t="s">
        <v>1325</v>
      </c>
      <c r="G1374" s="13">
        <v>91892200</v>
      </c>
      <c r="H1374" s="13">
        <v>0</v>
      </c>
      <c r="I1374" s="13">
        <v>0</v>
      </c>
      <c r="J1374" s="13">
        <v>0</v>
      </c>
      <c r="K1374" s="13">
        <v>0</v>
      </c>
      <c r="L1374" s="13">
        <v>0</v>
      </c>
      <c r="M1374" s="13">
        <v>0</v>
      </c>
      <c r="N1374" s="13">
        <v>88600</v>
      </c>
      <c r="O1374" s="13">
        <v>128600</v>
      </c>
      <c r="P1374" s="13">
        <v>0</v>
      </c>
      <c r="Q1374" s="13">
        <v>0</v>
      </c>
      <c r="R1374" s="13">
        <v>56000</v>
      </c>
      <c r="S1374" s="13">
        <v>273200</v>
      </c>
      <c r="T1374" s="13">
        <v>88600</v>
      </c>
      <c r="U1374" s="13">
        <v>128600</v>
      </c>
      <c r="V1374" s="13">
        <v>0</v>
      </c>
      <c r="W1374" s="13">
        <v>0</v>
      </c>
      <c r="X1374" s="13">
        <v>56000</v>
      </c>
      <c r="Y1374" s="13">
        <v>273200</v>
      </c>
    </row>
    <row r="1375" spans="2:25" x14ac:dyDescent="0.25">
      <c r="B1375" s="2">
        <v>1370</v>
      </c>
      <c r="C1375" s="2">
        <v>2012</v>
      </c>
      <c r="D1375" s="1">
        <v>53032</v>
      </c>
      <c r="E1375" t="s">
        <v>2340</v>
      </c>
      <c r="F1375" t="s">
        <v>1325</v>
      </c>
      <c r="G1375" s="13">
        <v>89803900</v>
      </c>
      <c r="H1375" s="13">
        <v>0</v>
      </c>
      <c r="I1375" s="13">
        <v>0</v>
      </c>
      <c r="J1375" s="13">
        <v>0</v>
      </c>
      <c r="K1375" s="13">
        <v>0</v>
      </c>
      <c r="L1375" s="13">
        <v>0</v>
      </c>
      <c r="M1375" s="13">
        <v>0</v>
      </c>
      <c r="N1375" s="13">
        <v>97700</v>
      </c>
      <c r="O1375" s="13">
        <v>275900</v>
      </c>
      <c r="P1375" s="13">
        <v>0</v>
      </c>
      <c r="Q1375" s="13">
        <v>0</v>
      </c>
      <c r="R1375" s="13">
        <v>54600</v>
      </c>
      <c r="S1375" s="13">
        <v>428200</v>
      </c>
      <c r="T1375" s="13">
        <v>97700</v>
      </c>
      <c r="U1375" s="13">
        <v>275900</v>
      </c>
      <c r="V1375" s="13">
        <v>0</v>
      </c>
      <c r="W1375" s="13">
        <v>0</v>
      </c>
      <c r="X1375" s="13">
        <v>54600</v>
      </c>
      <c r="Y1375" s="13">
        <v>428200</v>
      </c>
    </row>
    <row r="1376" spans="2:25" x14ac:dyDescent="0.25">
      <c r="B1376" s="2">
        <v>1371</v>
      </c>
      <c r="C1376" s="2">
        <v>2012</v>
      </c>
      <c r="D1376" s="1">
        <v>53034</v>
      </c>
      <c r="E1376" t="s">
        <v>2341</v>
      </c>
      <c r="F1376" t="s">
        <v>1325</v>
      </c>
      <c r="G1376" s="13">
        <v>164268500</v>
      </c>
      <c r="H1376" s="13">
        <v>400</v>
      </c>
      <c r="I1376" s="13">
        <v>100</v>
      </c>
      <c r="J1376" s="13">
        <v>0</v>
      </c>
      <c r="K1376" s="13">
        <v>0</v>
      </c>
      <c r="L1376" s="13">
        <v>300</v>
      </c>
      <c r="M1376" s="13">
        <v>800</v>
      </c>
      <c r="N1376" s="13">
        <v>563500</v>
      </c>
      <c r="O1376" s="13">
        <v>2669500</v>
      </c>
      <c r="P1376" s="13">
        <v>0</v>
      </c>
      <c r="Q1376" s="13">
        <v>441500</v>
      </c>
      <c r="R1376" s="13">
        <v>342200</v>
      </c>
      <c r="S1376" s="13">
        <v>4016700</v>
      </c>
      <c r="T1376" s="13">
        <v>563900</v>
      </c>
      <c r="U1376" s="13">
        <v>2669600</v>
      </c>
      <c r="V1376" s="13">
        <v>0</v>
      </c>
      <c r="W1376" s="13">
        <v>441500</v>
      </c>
      <c r="X1376" s="13">
        <v>342500</v>
      </c>
      <c r="Y1376" s="13">
        <v>4017500</v>
      </c>
    </row>
    <row r="1377" spans="2:25" x14ac:dyDescent="0.25">
      <c r="B1377" s="2">
        <v>1372</v>
      </c>
      <c r="C1377" s="2">
        <v>2012</v>
      </c>
      <c r="D1377" s="1">
        <v>53036</v>
      </c>
      <c r="E1377" t="s">
        <v>2242</v>
      </c>
      <c r="F1377" t="s">
        <v>1325</v>
      </c>
      <c r="G1377" s="13">
        <v>67253900</v>
      </c>
      <c r="H1377" s="13">
        <v>400</v>
      </c>
      <c r="I1377" s="13">
        <v>77900</v>
      </c>
      <c r="J1377" s="13">
        <v>0</v>
      </c>
      <c r="K1377" s="13">
        <v>0</v>
      </c>
      <c r="L1377" s="13">
        <v>4000</v>
      </c>
      <c r="M1377" s="13">
        <v>82300</v>
      </c>
      <c r="N1377" s="13">
        <v>102600</v>
      </c>
      <c r="O1377" s="13">
        <v>289800</v>
      </c>
      <c r="P1377" s="13">
        <v>0</v>
      </c>
      <c r="Q1377" s="13">
        <v>0</v>
      </c>
      <c r="R1377" s="13">
        <v>11300</v>
      </c>
      <c r="S1377" s="13">
        <v>403700</v>
      </c>
      <c r="T1377" s="13">
        <v>103000</v>
      </c>
      <c r="U1377" s="13">
        <v>367700</v>
      </c>
      <c r="V1377" s="13">
        <v>0</v>
      </c>
      <c r="W1377" s="13">
        <v>0</v>
      </c>
      <c r="X1377" s="13">
        <v>15300</v>
      </c>
      <c r="Y1377" s="13">
        <v>486000</v>
      </c>
    </row>
    <row r="1378" spans="2:25" x14ac:dyDescent="0.25">
      <c r="B1378" s="2">
        <v>1373</v>
      </c>
      <c r="C1378" s="2">
        <v>2012</v>
      </c>
      <c r="D1378" s="1">
        <v>53038</v>
      </c>
      <c r="E1378" t="s">
        <v>2342</v>
      </c>
      <c r="F1378" t="s">
        <v>1325</v>
      </c>
      <c r="G1378" s="13">
        <v>165857400</v>
      </c>
      <c r="H1378" s="13">
        <v>104200</v>
      </c>
      <c r="I1378" s="13">
        <v>372200</v>
      </c>
      <c r="J1378" s="13">
        <v>0</v>
      </c>
      <c r="K1378" s="13">
        <v>0</v>
      </c>
      <c r="L1378" s="13">
        <v>4300</v>
      </c>
      <c r="M1378" s="13">
        <v>480700</v>
      </c>
      <c r="N1378" s="13">
        <v>179700</v>
      </c>
      <c r="O1378" s="13">
        <v>934400</v>
      </c>
      <c r="P1378" s="13">
        <v>0</v>
      </c>
      <c r="Q1378" s="13">
        <v>0</v>
      </c>
      <c r="R1378" s="13">
        <v>364400</v>
      </c>
      <c r="S1378" s="13">
        <v>1478500</v>
      </c>
      <c r="T1378" s="13">
        <v>283900</v>
      </c>
      <c r="U1378" s="13">
        <v>1306600</v>
      </c>
      <c r="V1378" s="13">
        <v>0</v>
      </c>
      <c r="W1378" s="13">
        <v>0</v>
      </c>
      <c r="X1378" s="13">
        <v>368700</v>
      </c>
      <c r="Y1378" s="13">
        <v>1959200</v>
      </c>
    </row>
    <row r="1379" spans="2:25" x14ac:dyDescent="0.25">
      <c r="B1379" s="2">
        <v>1374</v>
      </c>
      <c r="C1379" s="2">
        <v>2012</v>
      </c>
      <c r="D1379" s="1">
        <v>53040</v>
      </c>
      <c r="E1379" t="s">
        <v>1468</v>
      </c>
      <c r="F1379" t="s">
        <v>1325</v>
      </c>
      <c r="G1379" s="13">
        <v>155802700</v>
      </c>
      <c r="H1379" s="13">
        <v>0</v>
      </c>
      <c r="I1379" s="13">
        <v>58400</v>
      </c>
      <c r="J1379" s="13">
        <v>0</v>
      </c>
      <c r="K1379" s="13">
        <v>0</v>
      </c>
      <c r="L1379" s="13">
        <v>77400</v>
      </c>
      <c r="M1379" s="13">
        <v>135800</v>
      </c>
      <c r="N1379" s="13">
        <v>214000</v>
      </c>
      <c r="O1379" s="13">
        <v>982700</v>
      </c>
      <c r="P1379" s="13">
        <v>300</v>
      </c>
      <c r="Q1379" s="13">
        <v>0</v>
      </c>
      <c r="R1379" s="13">
        <v>213200</v>
      </c>
      <c r="S1379" s="13">
        <v>1410200</v>
      </c>
      <c r="T1379" s="13">
        <v>214000</v>
      </c>
      <c r="U1379" s="13">
        <v>1041100</v>
      </c>
      <c r="V1379" s="13">
        <v>300</v>
      </c>
      <c r="W1379" s="13">
        <v>0</v>
      </c>
      <c r="X1379" s="13">
        <v>290600</v>
      </c>
      <c r="Y1379" s="13">
        <v>1546000</v>
      </c>
    </row>
    <row r="1380" spans="2:25" x14ac:dyDescent="0.25">
      <c r="B1380" s="2">
        <v>1375</v>
      </c>
      <c r="C1380" s="2">
        <v>2012</v>
      </c>
      <c r="D1380" s="1">
        <v>53111</v>
      </c>
      <c r="E1380" t="s">
        <v>1367</v>
      </c>
      <c r="F1380" t="s">
        <v>1343</v>
      </c>
      <c r="G1380" s="13">
        <v>116606800</v>
      </c>
      <c r="H1380" s="13">
        <v>31000</v>
      </c>
      <c r="I1380" s="13">
        <v>1042800</v>
      </c>
      <c r="J1380" s="13">
        <v>0</v>
      </c>
      <c r="K1380" s="13">
        <v>0</v>
      </c>
      <c r="L1380" s="13">
        <v>15600</v>
      </c>
      <c r="M1380" s="13">
        <v>1089400</v>
      </c>
      <c r="N1380" s="13">
        <v>1036400</v>
      </c>
      <c r="O1380" s="13">
        <v>876700</v>
      </c>
      <c r="P1380" s="13">
        <v>0</v>
      </c>
      <c r="Q1380" s="13">
        <v>0</v>
      </c>
      <c r="R1380" s="13">
        <v>549100</v>
      </c>
      <c r="S1380" s="13">
        <v>2462200</v>
      </c>
      <c r="T1380" s="13">
        <v>1067400</v>
      </c>
      <c r="U1380" s="13">
        <v>1919500</v>
      </c>
      <c r="V1380" s="13">
        <v>0</v>
      </c>
      <c r="W1380" s="13">
        <v>0</v>
      </c>
      <c r="X1380" s="13">
        <v>564700</v>
      </c>
      <c r="Y1380" s="13">
        <v>3551600</v>
      </c>
    </row>
    <row r="1381" spans="2:25" x14ac:dyDescent="0.25">
      <c r="B1381" s="2">
        <v>1376</v>
      </c>
      <c r="C1381" s="2">
        <v>2012</v>
      </c>
      <c r="D1381" s="1">
        <v>53126</v>
      </c>
      <c r="E1381" t="s">
        <v>2343</v>
      </c>
      <c r="F1381" t="s">
        <v>1343</v>
      </c>
      <c r="G1381" s="13">
        <v>36073300</v>
      </c>
      <c r="H1381" s="13">
        <v>5300</v>
      </c>
      <c r="I1381" s="13">
        <v>48400</v>
      </c>
      <c r="J1381" s="13">
        <v>0</v>
      </c>
      <c r="K1381" s="13">
        <v>0</v>
      </c>
      <c r="L1381" s="13">
        <v>400</v>
      </c>
      <c r="M1381" s="13">
        <v>54100</v>
      </c>
      <c r="N1381" s="13">
        <v>164700</v>
      </c>
      <c r="O1381" s="13">
        <v>242500</v>
      </c>
      <c r="P1381" s="13">
        <v>0</v>
      </c>
      <c r="Q1381" s="13">
        <v>0</v>
      </c>
      <c r="R1381" s="13">
        <v>15500</v>
      </c>
      <c r="S1381" s="13">
        <v>422700</v>
      </c>
      <c r="T1381" s="13">
        <v>170000</v>
      </c>
      <c r="U1381" s="13">
        <v>290900</v>
      </c>
      <c r="V1381" s="13">
        <v>0</v>
      </c>
      <c r="W1381" s="13">
        <v>0</v>
      </c>
      <c r="X1381" s="13">
        <v>15900</v>
      </c>
      <c r="Y1381" s="13">
        <v>476800</v>
      </c>
    </row>
    <row r="1382" spans="2:25" x14ac:dyDescent="0.25">
      <c r="B1382" s="2">
        <v>1377</v>
      </c>
      <c r="C1382" s="2">
        <v>2012</v>
      </c>
      <c r="D1382" s="1">
        <v>53165</v>
      </c>
      <c r="E1382" t="s">
        <v>2344</v>
      </c>
      <c r="F1382" t="s">
        <v>1343</v>
      </c>
      <c r="G1382" s="13">
        <v>66995800</v>
      </c>
      <c r="H1382" s="13">
        <v>1100</v>
      </c>
      <c r="I1382" s="13">
        <v>7600</v>
      </c>
      <c r="J1382" s="13">
        <v>0</v>
      </c>
      <c r="K1382" s="13">
        <v>0</v>
      </c>
      <c r="L1382" s="13">
        <v>2000</v>
      </c>
      <c r="M1382" s="13">
        <v>10700</v>
      </c>
      <c r="N1382" s="13">
        <v>323700</v>
      </c>
      <c r="O1382" s="13">
        <v>236100</v>
      </c>
      <c r="P1382" s="13">
        <v>0</v>
      </c>
      <c r="Q1382" s="13">
        <v>-100</v>
      </c>
      <c r="R1382" s="13">
        <v>102800</v>
      </c>
      <c r="S1382" s="13">
        <v>662500</v>
      </c>
      <c r="T1382" s="13">
        <v>324800</v>
      </c>
      <c r="U1382" s="13">
        <v>243700</v>
      </c>
      <c r="V1382" s="13">
        <v>0</v>
      </c>
      <c r="W1382" s="13">
        <v>-100</v>
      </c>
      <c r="X1382" s="13">
        <v>104800</v>
      </c>
      <c r="Y1382" s="13">
        <v>673200</v>
      </c>
    </row>
    <row r="1383" spans="2:25" x14ac:dyDescent="0.25">
      <c r="B1383" s="2">
        <v>1378</v>
      </c>
      <c r="C1383" s="2">
        <v>2012</v>
      </c>
      <c r="D1383" s="1">
        <v>53206</v>
      </c>
      <c r="E1383" t="s">
        <v>2333</v>
      </c>
      <c r="F1383" t="s">
        <v>1344</v>
      </c>
      <c r="G1383" s="13">
        <v>1507977900</v>
      </c>
      <c r="H1383" s="13">
        <v>6156600</v>
      </c>
      <c r="I1383" s="13">
        <v>42808900</v>
      </c>
      <c r="J1383" s="13">
        <v>0</v>
      </c>
      <c r="K1383" s="13">
        <v>-75100</v>
      </c>
      <c r="L1383" s="13">
        <v>3357500</v>
      </c>
      <c r="M1383" s="13">
        <v>52247900</v>
      </c>
      <c r="N1383" s="13">
        <v>31201300</v>
      </c>
      <c r="O1383" s="13">
        <v>8287000</v>
      </c>
      <c r="P1383" s="13">
        <v>2300</v>
      </c>
      <c r="Q1383" s="13">
        <v>239000</v>
      </c>
      <c r="R1383" s="13">
        <v>3820800</v>
      </c>
      <c r="S1383" s="13">
        <v>43550400</v>
      </c>
      <c r="T1383" s="13">
        <v>37357900</v>
      </c>
      <c r="U1383" s="13">
        <v>51095900</v>
      </c>
      <c r="V1383" s="13">
        <v>2300</v>
      </c>
      <c r="W1383" s="13">
        <v>163900</v>
      </c>
      <c r="X1383" s="13">
        <v>7178300</v>
      </c>
      <c r="Y1383" s="13">
        <v>95798300</v>
      </c>
    </row>
    <row r="1384" spans="2:25" x14ac:dyDescent="0.25">
      <c r="B1384" s="2">
        <v>1379</v>
      </c>
      <c r="C1384" s="2">
        <v>2012</v>
      </c>
      <c r="D1384" s="1">
        <v>53210</v>
      </c>
      <c r="E1384" t="s">
        <v>1842</v>
      </c>
      <c r="F1384" t="s">
        <v>1344</v>
      </c>
      <c r="G1384" s="13">
        <v>4721000</v>
      </c>
      <c r="H1384" s="13">
        <v>0</v>
      </c>
      <c r="I1384" s="13">
        <v>0</v>
      </c>
      <c r="J1384" s="13">
        <v>0</v>
      </c>
      <c r="K1384" s="13">
        <v>0</v>
      </c>
      <c r="L1384" s="13">
        <v>0</v>
      </c>
      <c r="M1384" s="13">
        <v>0</v>
      </c>
      <c r="N1384" s="13">
        <v>37600</v>
      </c>
      <c r="O1384" s="13">
        <v>0</v>
      </c>
      <c r="P1384" s="13">
        <v>0</v>
      </c>
      <c r="Q1384" s="13">
        <v>0</v>
      </c>
      <c r="R1384" s="13">
        <v>4500</v>
      </c>
      <c r="S1384" s="13">
        <v>42100</v>
      </c>
      <c r="T1384" s="13">
        <v>37600</v>
      </c>
      <c r="U1384" s="13">
        <v>0</v>
      </c>
      <c r="V1384" s="13">
        <v>0</v>
      </c>
      <c r="W1384" s="13">
        <v>0</v>
      </c>
      <c r="X1384" s="13">
        <v>4500</v>
      </c>
      <c r="Y1384" s="13">
        <v>42100</v>
      </c>
    </row>
    <row r="1385" spans="2:25" x14ac:dyDescent="0.25">
      <c r="B1385" s="2">
        <v>1380</v>
      </c>
      <c r="C1385" s="2">
        <v>2012</v>
      </c>
      <c r="D1385" s="1">
        <v>53221</v>
      </c>
      <c r="E1385" t="s">
        <v>1642</v>
      </c>
      <c r="F1385" t="s">
        <v>1344</v>
      </c>
      <c r="G1385" s="13">
        <v>289670000</v>
      </c>
      <c r="H1385" s="13">
        <v>123700</v>
      </c>
      <c r="I1385" s="13">
        <v>370200</v>
      </c>
      <c r="J1385" s="13">
        <v>0</v>
      </c>
      <c r="K1385" s="13">
        <v>5800</v>
      </c>
      <c r="L1385" s="13">
        <v>252800</v>
      </c>
      <c r="M1385" s="13">
        <v>752500</v>
      </c>
      <c r="N1385" s="13">
        <v>1836500</v>
      </c>
      <c r="O1385" s="13">
        <v>1271500</v>
      </c>
      <c r="P1385" s="13">
        <v>0</v>
      </c>
      <c r="Q1385" s="13">
        <v>0</v>
      </c>
      <c r="R1385" s="13">
        <v>998400</v>
      </c>
      <c r="S1385" s="13">
        <v>4106400</v>
      </c>
      <c r="T1385" s="13">
        <v>1960200</v>
      </c>
      <c r="U1385" s="13">
        <v>1641700</v>
      </c>
      <c r="V1385" s="13">
        <v>0</v>
      </c>
      <c r="W1385" s="13">
        <v>5800</v>
      </c>
      <c r="X1385" s="13">
        <v>1251200</v>
      </c>
      <c r="Y1385" s="13">
        <v>4858900</v>
      </c>
    </row>
    <row r="1386" spans="2:25" x14ac:dyDescent="0.25">
      <c r="B1386" s="2">
        <v>1381</v>
      </c>
      <c r="C1386" s="2">
        <v>2012</v>
      </c>
      <c r="D1386" s="1">
        <v>53222</v>
      </c>
      <c r="E1386" t="s">
        <v>2345</v>
      </c>
      <c r="F1386" t="s">
        <v>1344</v>
      </c>
      <c r="G1386" s="13">
        <v>316126300</v>
      </c>
      <c r="H1386" s="13">
        <v>259100</v>
      </c>
      <c r="I1386" s="13">
        <v>225600</v>
      </c>
      <c r="J1386" s="13">
        <v>0</v>
      </c>
      <c r="K1386" s="13">
        <v>0</v>
      </c>
      <c r="L1386" s="13">
        <v>95900</v>
      </c>
      <c r="M1386" s="13">
        <v>580600</v>
      </c>
      <c r="N1386" s="13">
        <v>1990100</v>
      </c>
      <c r="O1386" s="13">
        <v>1406200</v>
      </c>
      <c r="P1386" s="13">
        <v>0</v>
      </c>
      <c r="Q1386" s="13">
        <v>0</v>
      </c>
      <c r="R1386" s="13">
        <v>581000</v>
      </c>
      <c r="S1386" s="13">
        <v>3977300</v>
      </c>
      <c r="T1386" s="13">
        <v>2249200</v>
      </c>
      <c r="U1386" s="13">
        <v>1631800</v>
      </c>
      <c r="V1386" s="13">
        <v>0</v>
      </c>
      <c r="W1386" s="13">
        <v>0</v>
      </c>
      <c r="X1386" s="13">
        <v>676900</v>
      </c>
      <c r="Y1386" s="13">
        <v>4557900</v>
      </c>
    </row>
    <row r="1387" spans="2:25" x14ac:dyDescent="0.25">
      <c r="B1387" s="2">
        <v>1382</v>
      </c>
      <c r="C1387" s="2">
        <v>2012</v>
      </c>
      <c r="D1387" s="1">
        <v>53241</v>
      </c>
      <c r="E1387" t="s">
        <v>2336</v>
      </c>
      <c r="F1387" t="s">
        <v>1344</v>
      </c>
      <c r="G1387" s="13">
        <v>3895706200</v>
      </c>
      <c r="H1387" s="13">
        <v>6362700</v>
      </c>
      <c r="I1387" s="13">
        <v>13304100</v>
      </c>
      <c r="J1387" s="13">
        <v>0</v>
      </c>
      <c r="K1387" s="13">
        <v>0</v>
      </c>
      <c r="L1387" s="13">
        <v>12818400</v>
      </c>
      <c r="M1387" s="13">
        <v>32485200</v>
      </c>
      <c r="N1387" s="13">
        <v>55015900</v>
      </c>
      <c r="O1387" s="13">
        <v>29012200</v>
      </c>
      <c r="P1387" s="13">
        <v>0</v>
      </c>
      <c r="Q1387" s="13">
        <v>-1405000</v>
      </c>
      <c r="R1387" s="13">
        <v>29051300</v>
      </c>
      <c r="S1387" s="13">
        <v>111674400</v>
      </c>
      <c r="T1387" s="13">
        <v>61378600</v>
      </c>
      <c r="U1387" s="13">
        <v>42316300</v>
      </c>
      <c r="V1387" s="13">
        <v>0</v>
      </c>
      <c r="W1387" s="13">
        <v>-1405000</v>
      </c>
      <c r="X1387" s="13">
        <v>41869700</v>
      </c>
      <c r="Y1387" s="13">
        <v>144159600</v>
      </c>
    </row>
    <row r="1388" spans="2:25" x14ac:dyDescent="0.25">
      <c r="B1388" s="2">
        <v>1383</v>
      </c>
      <c r="C1388" s="2">
        <v>2012</v>
      </c>
      <c r="D1388" s="1">
        <v>53257</v>
      </c>
      <c r="E1388" t="s">
        <v>1444</v>
      </c>
      <c r="F1388" t="s">
        <v>1344</v>
      </c>
      <c r="G1388" s="13">
        <v>345979700</v>
      </c>
      <c r="H1388" s="13">
        <v>795000</v>
      </c>
      <c r="I1388" s="13">
        <v>5282400</v>
      </c>
      <c r="J1388" s="13">
        <v>0</v>
      </c>
      <c r="K1388" s="13">
        <v>-3267000</v>
      </c>
      <c r="L1388" s="13">
        <v>2524200</v>
      </c>
      <c r="M1388" s="13">
        <v>5334600</v>
      </c>
      <c r="N1388" s="13">
        <v>3180900</v>
      </c>
      <c r="O1388" s="13">
        <v>1651700</v>
      </c>
      <c r="P1388" s="13">
        <v>2400</v>
      </c>
      <c r="Q1388" s="13">
        <v>0</v>
      </c>
      <c r="R1388" s="13">
        <v>304800</v>
      </c>
      <c r="S1388" s="13">
        <v>5139800</v>
      </c>
      <c r="T1388" s="13">
        <v>3975900</v>
      </c>
      <c r="U1388" s="13">
        <v>6934100</v>
      </c>
      <c r="V1388" s="13">
        <v>2400</v>
      </c>
      <c r="W1388" s="13">
        <v>-3267000</v>
      </c>
      <c r="X1388" s="13">
        <v>2829000</v>
      </c>
      <c r="Y1388" s="13">
        <v>10474400</v>
      </c>
    </row>
    <row r="1389" spans="2:25" x14ac:dyDescent="0.25">
      <c r="B1389" s="2">
        <v>1384</v>
      </c>
      <c r="C1389" s="2">
        <v>2012</v>
      </c>
      <c r="D1389" s="1">
        <v>54002</v>
      </c>
      <c r="E1389" t="s">
        <v>2346</v>
      </c>
      <c r="F1389" t="s">
        <v>1325</v>
      </c>
      <c r="G1389" s="13">
        <v>42516800</v>
      </c>
      <c r="H1389" s="13">
        <v>0</v>
      </c>
      <c r="I1389" s="13">
        <v>0</v>
      </c>
      <c r="J1389" s="13">
        <v>0</v>
      </c>
      <c r="K1389" s="13">
        <v>0</v>
      </c>
      <c r="L1389" s="13">
        <v>0</v>
      </c>
      <c r="M1389" s="13">
        <v>0</v>
      </c>
      <c r="N1389" s="13">
        <v>100</v>
      </c>
      <c r="O1389" s="13">
        <v>400</v>
      </c>
      <c r="P1389" s="13">
        <v>0</v>
      </c>
      <c r="Q1389" s="13">
        <v>0</v>
      </c>
      <c r="R1389" s="13">
        <v>152200</v>
      </c>
      <c r="S1389" s="13">
        <v>152700</v>
      </c>
      <c r="T1389" s="13">
        <v>100</v>
      </c>
      <c r="U1389" s="13">
        <v>400</v>
      </c>
      <c r="V1389" s="13">
        <v>0</v>
      </c>
      <c r="W1389" s="13">
        <v>0</v>
      </c>
      <c r="X1389" s="13">
        <v>152200</v>
      </c>
      <c r="Y1389" s="13">
        <v>152700</v>
      </c>
    </row>
    <row r="1390" spans="2:25" x14ac:dyDescent="0.25">
      <c r="B1390" s="2">
        <v>1385</v>
      </c>
      <c r="C1390" s="2">
        <v>2012</v>
      </c>
      <c r="D1390" s="1">
        <v>54004</v>
      </c>
      <c r="E1390" t="s">
        <v>2347</v>
      </c>
      <c r="F1390" t="s">
        <v>1325</v>
      </c>
      <c r="G1390" s="13">
        <v>114511500</v>
      </c>
      <c r="H1390" s="13">
        <v>0</v>
      </c>
      <c r="I1390" s="13">
        <v>0</v>
      </c>
      <c r="J1390" s="13">
        <v>0</v>
      </c>
      <c r="K1390" s="13">
        <v>0</v>
      </c>
      <c r="L1390" s="13">
        <v>0</v>
      </c>
      <c r="M1390" s="13">
        <v>0</v>
      </c>
      <c r="N1390" s="13">
        <v>7000</v>
      </c>
      <c r="O1390" s="13">
        <v>16200</v>
      </c>
      <c r="P1390" s="13">
        <v>2000</v>
      </c>
      <c r="Q1390" s="13">
        <v>-800</v>
      </c>
      <c r="R1390" s="13">
        <v>275700</v>
      </c>
      <c r="S1390" s="13">
        <v>300100</v>
      </c>
      <c r="T1390" s="13">
        <v>7000</v>
      </c>
      <c r="U1390" s="13">
        <v>16200</v>
      </c>
      <c r="V1390" s="13">
        <v>2000</v>
      </c>
      <c r="W1390" s="13">
        <v>-800</v>
      </c>
      <c r="X1390" s="13">
        <v>275700</v>
      </c>
      <c r="Y1390" s="13">
        <v>300100</v>
      </c>
    </row>
    <row r="1391" spans="2:25" x14ac:dyDescent="0.25">
      <c r="B1391" s="2">
        <v>1386</v>
      </c>
      <c r="C1391" s="2">
        <v>2012</v>
      </c>
      <c r="D1391" s="1">
        <v>54006</v>
      </c>
      <c r="E1391" t="s">
        <v>2348</v>
      </c>
      <c r="F1391" t="s">
        <v>1325</v>
      </c>
      <c r="G1391" s="13">
        <v>11433500</v>
      </c>
      <c r="H1391" s="13">
        <v>0</v>
      </c>
      <c r="I1391" s="13">
        <v>0</v>
      </c>
      <c r="J1391" s="13">
        <v>0</v>
      </c>
      <c r="K1391" s="13">
        <v>0</v>
      </c>
      <c r="L1391" s="13">
        <v>0</v>
      </c>
      <c r="M1391" s="13">
        <v>0</v>
      </c>
      <c r="N1391" s="13">
        <v>5000</v>
      </c>
      <c r="O1391" s="13">
        <v>300</v>
      </c>
      <c r="P1391" s="13">
        <v>4800</v>
      </c>
      <c r="Q1391" s="13">
        <v>0</v>
      </c>
      <c r="R1391" s="13">
        <v>425300</v>
      </c>
      <c r="S1391" s="13">
        <v>435400</v>
      </c>
      <c r="T1391" s="13">
        <v>5000</v>
      </c>
      <c r="U1391" s="13">
        <v>300</v>
      </c>
      <c r="V1391" s="13">
        <v>4800</v>
      </c>
      <c r="W1391" s="13">
        <v>0</v>
      </c>
      <c r="X1391" s="13">
        <v>425300</v>
      </c>
      <c r="Y1391" s="13">
        <v>435400</v>
      </c>
    </row>
    <row r="1392" spans="2:25" x14ac:dyDescent="0.25">
      <c r="B1392" s="2">
        <v>1387</v>
      </c>
      <c r="C1392" s="2">
        <v>2012</v>
      </c>
      <c r="D1392" s="1">
        <v>54008</v>
      </c>
      <c r="E1392" t="s">
        <v>2349</v>
      </c>
      <c r="F1392" t="s">
        <v>1325</v>
      </c>
      <c r="G1392" s="13">
        <v>3136100</v>
      </c>
      <c r="H1392" s="13">
        <v>0</v>
      </c>
      <c r="I1392" s="13">
        <v>0</v>
      </c>
      <c r="J1392" s="13">
        <v>0</v>
      </c>
      <c r="K1392" s="13">
        <v>0</v>
      </c>
      <c r="L1392" s="13">
        <v>0</v>
      </c>
      <c r="M1392" s="13">
        <v>0</v>
      </c>
      <c r="N1392" s="13">
        <v>200</v>
      </c>
      <c r="O1392" s="13">
        <v>0</v>
      </c>
      <c r="P1392" s="13">
        <v>0</v>
      </c>
      <c r="Q1392" s="13">
        <v>0</v>
      </c>
      <c r="R1392" s="13">
        <v>103400</v>
      </c>
      <c r="S1392" s="13">
        <v>103600</v>
      </c>
      <c r="T1392" s="13">
        <v>200</v>
      </c>
      <c r="U1392" s="13">
        <v>0</v>
      </c>
      <c r="V1392" s="13">
        <v>0</v>
      </c>
      <c r="W1392" s="13">
        <v>0</v>
      </c>
      <c r="X1392" s="13">
        <v>103400</v>
      </c>
      <c r="Y1392" s="13">
        <v>103600</v>
      </c>
    </row>
    <row r="1393" spans="2:25" x14ac:dyDescent="0.25">
      <c r="B1393" s="2">
        <v>1388</v>
      </c>
      <c r="C1393" s="2">
        <v>2012</v>
      </c>
      <c r="D1393" s="1">
        <v>54010</v>
      </c>
      <c r="E1393" t="s">
        <v>1457</v>
      </c>
      <c r="F1393" t="s">
        <v>1325</v>
      </c>
      <c r="G1393" s="13">
        <v>68157100</v>
      </c>
      <c r="H1393" s="13">
        <v>1600</v>
      </c>
      <c r="I1393" s="13">
        <v>900</v>
      </c>
      <c r="J1393" s="13">
        <v>0</v>
      </c>
      <c r="K1393" s="13">
        <v>0</v>
      </c>
      <c r="L1393" s="13">
        <v>500</v>
      </c>
      <c r="M1393" s="13">
        <v>3000</v>
      </c>
      <c r="N1393" s="13">
        <v>12400</v>
      </c>
      <c r="O1393" s="13">
        <v>0</v>
      </c>
      <c r="P1393" s="13">
        <v>0</v>
      </c>
      <c r="Q1393" s="13">
        <v>2900</v>
      </c>
      <c r="R1393" s="13">
        <v>68200</v>
      </c>
      <c r="S1393" s="13">
        <v>83500</v>
      </c>
      <c r="T1393" s="13">
        <v>14000</v>
      </c>
      <c r="U1393" s="13">
        <v>900</v>
      </c>
      <c r="V1393" s="13">
        <v>0</v>
      </c>
      <c r="W1393" s="13">
        <v>2900</v>
      </c>
      <c r="X1393" s="13">
        <v>68700</v>
      </c>
      <c r="Y1393" s="13">
        <v>86500</v>
      </c>
    </row>
    <row r="1394" spans="2:25" x14ac:dyDescent="0.25">
      <c r="B1394" s="2">
        <v>1389</v>
      </c>
      <c r="C1394" s="2">
        <v>2012</v>
      </c>
      <c r="D1394" s="1">
        <v>54012</v>
      </c>
      <c r="E1394" t="s">
        <v>2290</v>
      </c>
      <c r="F1394" t="s">
        <v>1325</v>
      </c>
      <c r="G1394" s="13">
        <v>60023000</v>
      </c>
      <c r="H1394" s="13">
        <v>0</v>
      </c>
      <c r="I1394" s="13">
        <v>136500</v>
      </c>
      <c r="J1394" s="13">
        <v>0</v>
      </c>
      <c r="K1394" s="13">
        <v>0</v>
      </c>
      <c r="L1394" s="13">
        <v>200</v>
      </c>
      <c r="M1394" s="13">
        <v>136700</v>
      </c>
      <c r="N1394" s="13">
        <v>121200</v>
      </c>
      <c r="O1394" s="13">
        <v>58200</v>
      </c>
      <c r="P1394" s="13">
        <v>0</v>
      </c>
      <c r="Q1394" s="13">
        <v>0</v>
      </c>
      <c r="R1394" s="13">
        <v>80100</v>
      </c>
      <c r="S1394" s="13">
        <v>259500</v>
      </c>
      <c r="T1394" s="13">
        <v>121200</v>
      </c>
      <c r="U1394" s="13">
        <v>194700</v>
      </c>
      <c r="V1394" s="13">
        <v>0</v>
      </c>
      <c r="W1394" s="13">
        <v>0</v>
      </c>
      <c r="X1394" s="13">
        <v>80300</v>
      </c>
      <c r="Y1394" s="13">
        <v>396200</v>
      </c>
    </row>
    <row r="1395" spans="2:25" x14ac:dyDescent="0.25">
      <c r="B1395" s="2">
        <v>1390</v>
      </c>
      <c r="C1395" s="2">
        <v>2012</v>
      </c>
      <c r="D1395" s="1">
        <v>54014</v>
      </c>
      <c r="E1395" t="s">
        <v>1521</v>
      </c>
      <c r="F1395" t="s">
        <v>1325</v>
      </c>
      <c r="G1395" s="13">
        <v>46100100</v>
      </c>
      <c r="H1395" s="13">
        <v>0</v>
      </c>
      <c r="I1395" s="13">
        <v>12800</v>
      </c>
      <c r="J1395" s="13">
        <v>0</v>
      </c>
      <c r="K1395" s="13">
        <v>0</v>
      </c>
      <c r="L1395" s="13">
        <v>200</v>
      </c>
      <c r="M1395" s="13">
        <v>13000</v>
      </c>
      <c r="N1395" s="13">
        <v>112700</v>
      </c>
      <c r="O1395" s="13">
        <v>104700</v>
      </c>
      <c r="P1395" s="13">
        <v>0</v>
      </c>
      <c r="Q1395" s="13">
        <v>0</v>
      </c>
      <c r="R1395" s="13">
        <v>24100</v>
      </c>
      <c r="S1395" s="13">
        <v>241500</v>
      </c>
      <c r="T1395" s="13">
        <v>112700</v>
      </c>
      <c r="U1395" s="13">
        <v>117500</v>
      </c>
      <c r="V1395" s="13">
        <v>0</v>
      </c>
      <c r="W1395" s="13">
        <v>0</v>
      </c>
      <c r="X1395" s="13">
        <v>24300</v>
      </c>
      <c r="Y1395" s="13">
        <v>254500</v>
      </c>
    </row>
    <row r="1396" spans="2:25" x14ac:dyDescent="0.25">
      <c r="B1396" s="2">
        <v>1391</v>
      </c>
      <c r="C1396" s="2">
        <v>2012</v>
      </c>
      <c r="D1396" s="1">
        <v>54016</v>
      </c>
      <c r="E1396" t="s">
        <v>2350</v>
      </c>
      <c r="F1396" t="s">
        <v>1325</v>
      </c>
      <c r="G1396" s="13">
        <v>20174400</v>
      </c>
      <c r="H1396" s="13">
        <v>0</v>
      </c>
      <c r="I1396" s="13">
        <v>0</v>
      </c>
      <c r="J1396" s="13">
        <v>0</v>
      </c>
      <c r="K1396" s="13">
        <v>0</v>
      </c>
      <c r="L1396" s="13">
        <v>0</v>
      </c>
      <c r="M1396" s="13">
        <v>0</v>
      </c>
      <c r="N1396" s="13">
        <v>23400</v>
      </c>
      <c r="O1396" s="13">
        <v>0</v>
      </c>
      <c r="P1396" s="13">
        <v>0</v>
      </c>
      <c r="Q1396" s="13">
        <v>400</v>
      </c>
      <c r="R1396" s="13">
        <v>23900</v>
      </c>
      <c r="S1396" s="13">
        <v>47700</v>
      </c>
      <c r="T1396" s="13">
        <v>23400</v>
      </c>
      <c r="U1396" s="13">
        <v>0</v>
      </c>
      <c r="V1396" s="13">
        <v>0</v>
      </c>
      <c r="W1396" s="13">
        <v>400</v>
      </c>
      <c r="X1396" s="13">
        <v>23900</v>
      </c>
      <c r="Y1396" s="13">
        <v>47700</v>
      </c>
    </row>
    <row r="1397" spans="2:25" x14ac:dyDescent="0.25">
      <c r="B1397" s="2">
        <v>1392</v>
      </c>
      <c r="C1397" s="2">
        <v>2012</v>
      </c>
      <c r="D1397" s="1">
        <v>54018</v>
      </c>
      <c r="E1397" t="s">
        <v>2351</v>
      </c>
      <c r="F1397" t="s">
        <v>1325</v>
      </c>
      <c r="G1397" s="13">
        <v>14037200</v>
      </c>
      <c r="H1397" s="13">
        <v>0</v>
      </c>
      <c r="I1397" s="13">
        <v>0</v>
      </c>
      <c r="J1397" s="13">
        <v>0</v>
      </c>
      <c r="K1397" s="13">
        <v>0</v>
      </c>
      <c r="L1397" s="13">
        <v>0</v>
      </c>
      <c r="M1397" s="13">
        <v>0</v>
      </c>
      <c r="N1397" s="13">
        <v>1800</v>
      </c>
      <c r="O1397" s="13">
        <v>0</v>
      </c>
      <c r="P1397" s="13">
        <v>0</v>
      </c>
      <c r="Q1397" s="13">
        <v>36800</v>
      </c>
      <c r="R1397" s="13">
        <v>87200</v>
      </c>
      <c r="S1397" s="13">
        <v>125800</v>
      </c>
      <c r="T1397" s="13">
        <v>1800</v>
      </c>
      <c r="U1397" s="13">
        <v>0</v>
      </c>
      <c r="V1397" s="13">
        <v>0</v>
      </c>
      <c r="W1397" s="13">
        <v>36800</v>
      </c>
      <c r="X1397" s="13">
        <v>87200</v>
      </c>
      <c r="Y1397" s="13">
        <v>125800</v>
      </c>
    </row>
    <row r="1398" spans="2:25" x14ac:dyDescent="0.25">
      <c r="B1398" s="2">
        <v>1393</v>
      </c>
      <c r="C1398" s="2">
        <v>2012</v>
      </c>
      <c r="D1398" s="1">
        <v>54020</v>
      </c>
      <c r="E1398" t="s">
        <v>1656</v>
      </c>
      <c r="F1398" t="s">
        <v>1325</v>
      </c>
      <c r="G1398" s="13">
        <v>20061200</v>
      </c>
      <c r="H1398" s="13">
        <v>0</v>
      </c>
      <c r="I1398" s="13">
        <v>0</v>
      </c>
      <c r="J1398" s="13">
        <v>0</v>
      </c>
      <c r="K1398" s="13">
        <v>0</v>
      </c>
      <c r="L1398" s="13">
        <v>0</v>
      </c>
      <c r="M1398" s="13">
        <v>0</v>
      </c>
      <c r="N1398" s="13">
        <v>1000</v>
      </c>
      <c r="O1398" s="13">
        <v>3900</v>
      </c>
      <c r="P1398" s="13">
        <v>0</v>
      </c>
      <c r="Q1398" s="13">
        <v>8100</v>
      </c>
      <c r="R1398" s="13">
        <v>323700</v>
      </c>
      <c r="S1398" s="13">
        <v>336700</v>
      </c>
      <c r="T1398" s="13">
        <v>1000</v>
      </c>
      <c r="U1398" s="13">
        <v>3900</v>
      </c>
      <c r="V1398" s="13">
        <v>0</v>
      </c>
      <c r="W1398" s="13">
        <v>8100</v>
      </c>
      <c r="X1398" s="13">
        <v>323700</v>
      </c>
      <c r="Y1398" s="13">
        <v>336700</v>
      </c>
    </row>
    <row r="1399" spans="2:25" x14ac:dyDescent="0.25">
      <c r="B1399" s="2">
        <v>1394</v>
      </c>
      <c r="C1399" s="2">
        <v>2012</v>
      </c>
      <c r="D1399" s="1">
        <v>54022</v>
      </c>
      <c r="E1399" t="s">
        <v>1418</v>
      </c>
      <c r="F1399" t="s">
        <v>1325</v>
      </c>
      <c r="G1399" s="13">
        <v>21470000</v>
      </c>
      <c r="H1399" s="13">
        <v>0</v>
      </c>
      <c r="I1399" s="13">
        <v>0</v>
      </c>
      <c r="J1399" s="13">
        <v>0</v>
      </c>
      <c r="K1399" s="13">
        <v>0</v>
      </c>
      <c r="L1399" s="13">
        <v>0</v>
      </c>
      <c r="M1399" s="13">
        <v>0</v>
      </c>
      <c r="N1399" s="13">
        <v>4800</v>
      </c>
      <c r="O1399" s="13">
        <v>0</v>
      </c>
      <c r="P1399" s="13">
        <v>0</v>
      </c>
      <c r="Q1399" s="13">
        <v>3900</v>
      </c>
      <c r="R1399" s="13">
        <v>71000</v>
      </c>
      <c r="S1399" s="13">
        <v>79700</v>
      </c>
      <c r="T1399" s="13">
        <v>4800</v>
      </c>
      <c r="U1399" s="13">
        <v>0</v>
      </c>
      <c r="V1399" s="13">
        <v>0</v>
      </c>
      <c r="W1399" s="13">
        <v>3900</v>
      </c>
      <c r="X1399" s="13">
        <v>71000</v>
      </c>
      <c r="Y1399" s="13">
        <v>79700</v>
      </c>
    </row>
    <row r="1400" spans="2:25" x14ac:dyDescent="0.25">
      <c r="B1400" s="2">
        <v>1395</v>
      </c>
      <c r="C1400" s="2">
        <v>2012</v>
      </c>
      <c r="D1400" s="1">
        <v>54024</v>
      </c>
      <c r="E1400" t="s">
        <v>1636</v>
      </c>
      <c r="F1400" t="s">
        <v>1325</v>
      </c>
      <c r="G1400" s="13">
        <v>22276500</v>
      </c>
      <c r="H1400" s="13">
        <v>200</v>
      </c>
      <c r="I1400" s="13">
        <v>2000</v>
      </c>
      <c r="J1400" s="13">
        <v>0</v>
      </c>
      <c r="K1400" s="13">
        <v>0</v>
      </c>
      <c r="L1400" s="13">
        <v>200</v>
      </c>
      <c r="M1400" s="13">
        <v>2400</v>
      </c>
      <c r="N1400" s="13">
        <v>12400</v>
      </c>
      <c r="O1400" s="13">
        <v>96300</v>
      </c>
      <c r="P1400" s="13">
        <v>0</v>
      </c>
      <c r="Q1400" s="13">
        <v>-65300</v>
      </c>
      <c r="R1400" s="13">
        <v>48100</v>
      </c>
      <c r="S1400" s="13">
        <v>91500</v>
      </c>
      <c r="T1400" s="13">
        <v>12600</v>
      </c>
      <c r="U1400" s="13">
        <v>98300</v>
      </c>
      <c r="V1400" s="13">
        <v>0</v>
      </c>
      <c r="W1400" s="13">
        <v>-65300</v>
      </c>
      <c r="X1400" s="13">
        <v>48300</v>
      </c>
      <c r="Y1400" s="13">
        <v>93900</v>
      </c>
    </row>
    <row r="1401" spans="2:25" x14ac:dyDescent="0.25">
      <c r="B1401" s="2">
        <v>1396</v>
      </c>
      <c r="C1401" s="2">
        <v>2012</v>
      </c>
      <c r="D1401" s="1">
        <v>54026</v>
      </c>
      <c r="E1401" t="s">
        <v>2352</v>
      </c>
      <c r="F1401" t="s">
        <v>1325</v>
      </c>
      <c r="G1401" s="13">
        <v>23628700</v>
      </c>
      <c r="H1401" s="13">
        <v>0</v>
      </c>
      <c r="I1401" s="13">
        <v>0</v>
      </c>
      <c r="J1401" s="13">
        <v>0</v>
      </c>
      <c r="K1401" s="13">
        <v>0</v>
      </c>
      <c r="L1401" s="13">
        <v>0</v>
      </c>
      <c r="M1401" s="13">
        <v>0</v>
      </c>
      <c r="N1401" s="13">
        <v>1600</v>
      </c>
      <c r="O1401" s="13">
        <v>600</v>
      </c>
      <c r="P1401" s="13">
        <v>0</v>
      </c>
      <c r="Q1401" s="13">
        <v>-14300</v>
      </c>
      <c r="R1401" s="13">
        <v>135600</v>
      </c>
      <c r="S1401" s="13">
        <v>123500</v>
      </c>
      <c r="T1401" s="13">
        <v>1600</v>
      </c>
      <c r="U1401" s="13">
        <v>600</v>
      </c>
      <c r="V1401" s="13">
        <v>0</v>
      </c>
      <c r="W1401" s="13">
        <v>-14300</v>
      </c>
      <c r="X1401" s="13">
        <v>135600</v>
      </c>
      <c r="Y1401" s="13">
        <v>123500</v>
      </c>
    </row>
    <row r="1402" spans="2:25" x14ac:dyDescent="0.25">
      <c r="B1402" s="2">
        <v>1397</v>
      </c>
      <c r="C1402" s="2">
        <v>2012</v>
      </c>
      <c r="D1402" s="1">
        <v>54028</v>
      </c>
      <c r="E1402" t="s">
        <v>2321</v>
      </c>
      <c r="F1402" t="s">
        <v>1325</v>
      </c>
      <c r="G1402" s="13">
        <v>16846300</v>
      </c>
      <c r="H1402" s="13">
        <v>0</v>
      </c>
      <c r="I1402" s="13">
        <v>0</v>
      </c>
      <c r="J1402" s="13">
        <v>0</v>
      </c>
      <c r="K1402" s="13">
        <v>0</v>
      </c>
      <c r="L1402" s="13">
        <v>0</v>
      </c>
      <c r="M1402" s="13">
        <v>0</v>
      </c>
      <c r="N1402" s="13">
        <v>3100</v>
      </c>
      <c r="O1402" s="13">
        <v>11100</v>
      </c>
      <c r="P1402" s="13">
        <v>0</v>
      </c>
      <c r="Q1402" s="13">
        <v>0</v>
      </c>
      <c r="R1402" s="13">
        <v>54200</v>
      </c>
      <c r="S1402" s="13">
        <v>68400</v>
      </c>
      <c r="T1402" s="13">
        <v>3100</v>
      </c>
      <c r="U1402" s="13">
        <v>11100</v>
      </c>
      <c r="V1402" s="13">
        <v>0</v>
      </c>
      <c r="W1402" s="13">
        <v>0</v>
      </c>
      <c r="X1402" s="13">
        <v>54200</v>
      </c>
      <c r="Y1402" s="13">
        <v>68400</v>
      </c>
    </row>
    <row r="1403" spans="2:25" x14ac:dyDescent="0.25">
      <c r="B1403" s="2">
        <v>1398</v>
      </c>
      <c r="C1403" s="2">
        <v>2012</v>
      </c>
      <c r="D1403" s="1">
        <v>54030</v>
      </c>
      <c r="E1403" t="s">
        <v>1463</v>
      </c>
      <c r="F1403" t="s">
        <v>1325</v>
      </c>
      <c r="G1403" s="13">
        <v>116181300</v>
      </c>
      <c r="H1403" s="13">
        <v>0</v>
      </c>
      <c r="I1403" s="13">
        <v>0</v>
      </c>
      <c r="J1403" s="13">
        <v>0</v>
      </c>
      <c r="K1403" s="13">
        <v>0</v>
      </c>
      <c r="L1403" s="13">
        <v>0</v>
      </c>
      <c r="M1403" s="13">
        <v>0</v>
      </c>
      <c r="N1403" s="13">
        <v>42700</v>
      </c>
      <c r="O1403" s="13">
        <v>37100</v>
      </c>
      <c r="P1403" s="13">
        <v>1800</v>
      </c>
      <c r="Q1403" s="13">
        <v>22600</v>
      </c>
      <c r="R1403" s="13">
        <v>99800</v>
      </c>
      <c r="S1403" s="13">
        <v>204000</v>
      </c>
      <c r="T1403" s="13">
        <v>42700</v>
      </c>
      <c r="U1403" s="13">
        <v>37100</v>
      </c>
      <c r="V1403" s="13">
        <v>1800</v>
      </c>
      <c r="W1403" s="13">
        <v>22600</v>
      </c>
      <c r="X1403" s="13">
        <v>99800</v>
      </c>
      <c r="Y1403" s="13">
        <v>204000</v>
      </c>
    </row>
    <row r="1404" spans="2:25" x14ac:dyDescent="0.25">
      <c r="B1404" s="2">
        <v>1399</v>
      </c>
      <c r="C1404" s="2">
        <v>2012</v>
      </c>
      <c r="D1404" s="1">
        <v>54032</v>
      </c>
      <c r="E1404" t="s">
        <v>2353</v>
      </c>
      <c r="F1404" t="s">
        <v>1325</v>
      </c>
      <c r="G1404" s="13">
        <v>10232200</v>
      </c>
      <c r="H1404" s="13">
        <v>0</v>
      </c>
      <c r="I1404" s="13">
        <v>0</v>
      </c>
      <c r="J1404" s="13">
        <v>0</v>
      </c>
      <c r="K1404" s="13">
        <v>0</v>
      </c>
      <c r="L1404" s="13">
        <v>0</v>
      </c>
      <c r="M1404" s="13">
        <v>0</v>
      </c>
      <c r="N1404" s="13">
        <v>400</v>
      </c>
      <c r="O1404" s="13">
        <v>0</v>
      </c>
      <c r="P1404" s="13">
        <v>0</v>
      </c>
      <c r="Q1404" s="13">
        <v>200</v>
      </c>
      <c r="R1404" s="13">
        <v>71000</v>
      </c>
      <c r="S1404" s="13">
        <v>71600</v>
      </c>
      <c r="T1404" s="13">
        <v>400</v>
      </c>
      <c r="U1404" s="13">
        <v>0</v>
      </c>
      <c r="V1404" s="13">
        <v>0</v>
      </c>
      <c r="W1404" s="13">
        <v>200</v>
      </c>
      <c r="X1404" s="13">
        <v>71000</v>
      </c>
      <c r="Y1404" s="13">
        <v>71600</v>
      </c>
    </row>
    <row r="1405" spans="2:25" x14ac:dyDescent="0.25">
      <c r="B1405" s="2">
        <v>1400</v>
      </c>
      <c r="C1405" s="2">
        <v>2012</v>
      </c>
      <c r="D1405" s="1">
        <v>54034</v>
      </c>
      <c r="E1405" t="s">
        <v>2354</v>
      </c>
      <c r="F1405" t="s">
        <v>1325</v>
      </c>
      <c r="G1405" s="13">
        <v>22599000</v>
      </c>
      <c r="H1405" s="13">
        <v>3400</v>
      </c>
      <c r="I1405" s="13">
        <v>131000</v>
      </c>
      <c r="J1405" s="13">
        <v>0</v>
      </c>
      <c r="K1405" s="13">
        <v>0</v>
      </c>
      <c r="L1405" s="13">
        <v>1300</v>
      </c>
      <c r="M1405" s="13">
        <v>135700</v>
      </c>
      <c r="N1405" s="13">
        <v>8700</v>
      </c>
      <c r="O1405" s="13">
        <v>10300</v>
      </c>
      <c r="P1405" s="13">
        <v>0</v>
      </c>
      <c r="Q1405" s="13">
        <v>0</v>
      </c>
      <c r="R1405" s="13">
        <v>150000</v>
      </c>
      <c r="S1405" s="13">
        <v>169000</v>
      </c>
      <c r="T1405" s="13">
        <v>12100</v>
      </c>
      <c r="U1405" s="13">
        <v>141300</v>
      </c>
      <c r="V1405" s="13">
        <v>0</v>
      </c>
      <c r="W1405" s="13">
        <v>0</v>
      </c>
      <c r="X1405" s="13">
        <v>151300</v>
      </c>
      <c r="Y1405" s="13">
        <v>304700</v>
      </c>
    </row>
    <row r="1406" spans="2:25" x14ac:dyDescent="0.25">
      <c r="B1406" s="2">
        <v>1401</v>
      </c>
      <c r="C1406" s="2">
        <v>2012</v>
      </c>
      <c r="D1406" s="1">
        <v>54036</v>
      </c>
      <c r="E1406" t="s">
        <v>2355</v>
      </c>
      <c r="F1406" t="s">
        <v>1325</v>
      </c>
      <c r="G1406" s="13">
        <v>49416300</v>
      </c>
      <c r="H1406" s="13">
        <v>100</v>
      </c>
      <c r="I1406" s="13">
        <v>246100</v>
      </c>
      <c r="J1406" s="13">
        <v>0</v>
      </c>
      <c r="K1406" s="13">
        <v>0</v>
      </c>
      <c r="L1406" s="13">
        <v>200</v>
      </c>
      <c r="M1406" s="13">
        <v>246400</v>
      </c>
      <c r="N1406" s="13">
        <v>12700</v>
      </c>
      <c r="O1406" s="13">
        <v>355300</v>
      </c>
      <c r="P1406" s="13">
        <v>0</v>
      </c>
      <c r="Q1406" s="13">
        <v>0</v>
      </c>
      <c r="R1406" s="13">
        <v>60500</v>
      </c>
      <c r="S1406" s="13">
        <v>428500</v>
      </c>
      <c r="T1406" s="13">
        <v>12800</v>
      </c>
      <c r="U1406" s="13">
        <v>601400</v>
      </c>
      <c r="V1406" s="13">
        <v>0</v>
      </c>
      <c r="W1406" s="13">
        <v>0</v>
      </c>
      <c r="X1406" s="13">
        <v>60700</v>
      </c>
      <c r="Y1406" s="13">
        <v>674900</v>
      </c>
    </row>
    <row r="1407" spans="2:25" x14ac:dyDescent="0.25">
      <c r="B1407" s="2">
        <v>1402</v>
      </c>
      <c r="C1407" s="2">
        <v>2012</v>
      </c>
      <c r="D1407" s="1">
        <v>54038</v>
      </c>
      <c r="E1407" t="s">
        <v>2356</v>
      </c>
      <c r="F1407" t="s">
        <v>1325</v>
      </c>
      <c r="G1407" s="13">
        <v>59830900</v>
      </c>
      <c r="H1407" s="13">
        <v>0</v>
      </c>
      <c r="I1407" s="13">
        <v>0</v>
      </c>
      <c r="J1407" s="13">
        <v>0</v>
      </c>
      <c r="K1407" s="13">
        <v>0</v>
      </c>
      <c r="L1407" s="13">
        <v>0</v>
      </c>
      <c r="M1407" s="13">
        <v>0</v>
      </c>
      <c r="N1407" s="13">
        <v>20700</v>
      </c>
      <c r="O1407" s="13">
        <v>0</v>
      </c>
      <c r="P1407" s="13">
        <v>0</v>
      </c>
      <c r="Q1407" s="13">
        <v>7000</v>
      </c>
      <c r="R1407" s="13">
        <v>353500</v>
      </c>
      <c r="S1407" s="13">
        <v>381200</v>
      </c>
      <c r="T1407" s="13">
        <v>20700</v>
      </c>
      <c r="U1407" s="13">
        <v>0</v>
      </c>
      <c r="V1407" s="13">
        <v>0</v>
      </c>
      <c r="W1407" s="13">
        <v>7000</v>
      </c>
      <c r="X1407" s="13">
        <v>353500</v>
      </c>
      <c r="Y1407" s="13">
        <v>381200</v>
      </c>
    </row>
    <row r="1408" spans="2:25" x14ac:dyDescent="0.25">
      <c r="B1408" s="2">
        <v>1403</v>
      </c>
      <c r="C1408" s="2">
        <v>2012</v>
      </c>
      <c r="D1408" s="1">
        <v>54040</v>
      </c>
      <c r="E1408" t="s">
        <v>2357</v>
      </c>
      <c r="F1408" t="s">
        <v>1325</v>
      </c>
      <c r="G1408" s="13">
        <v>12764000</v>
      </c>
      <c r="H1408" s="13">
        <v>0</v>
      </c>
      <c r="I1408" s="13">
        <v>0</v>
      </c>
      <c r="J1408" s="13">
        <v>0</v>
      </c>
      <c r="K1408" s="13">
        <v>0</v>
      </c>
      <c r="L1408" s="13">
        <v>0</v>
      </c>
      <c r="M1408" s="13">
        <v>0</v>
      </c>
      <c r="N1408" s="13">
        <v>900</v>
      </c>
      <c r="O1408" s="13">
        <v>0</v>
      </c>
      <c r="P1408" s="13">
        <v>0</v>
      </c>
      <c r="Q1408" s="13">
        <v>-200</v>
      </c>
      <c r="R1408" s="13">
        <v>19000</v>
      </c>
      <c r="S1408" s="13">
        <v>19700</v>
      </c>
      <c r="T1408" s="13">
        <v>900</v>
      </c>
      <c r="U1408" s="13">
        <v>0</v>
      </c>
      <c r="V1408" s="13">
        <v>0</v>
      </c>
      <c r="W1408" s="13">
        <v>-200</v>
      </c>
      <c r="X1408" s="13">
        <v>19000</v>
      </c>
      <c r="Y1408" s="13">
        <v>19700</v>
      </c>
    </row>
    <row r="1409" spans="2:25" x14ac:dyDescent="0.25">
      <c r="B1409" s="2">
        <v>1404</v>
      </c>
      <c r="C1409" s="2">
        <v>2012</v>
      </c>
      <c r="D1409" s="1">
        <v>54042</v>
      </c>
      <c r="E1409" t="s">
        <v>1691</v>
      </c>
      <c r="F1409" t="s">
        <v>1325</v>
      </c>
      <c r="G1409" s="13">
        <v>74253600</v>
      </c>
      <c r="H1409" s="13">
        <v>0</v>
      </c>
      <c r="I1409" s="13">
        <v>0</v>
      </c>
      <c r="J1409" s="13">
        <v>0</v>
      </c>
      <c r="K1409" s="13">
        <v>0</v>
      </c>
      <c r="L1409" s="13">
        <v>0</v>
      </c>
      <c r="M1409" s="13">
        <v>0</v>
      </c>
      <c r="N1409" s="13">
        <v>16800</v>
      </c>
      <c r="O1409" s="13">
        <v>0</v>
      </c>
      <c r="P1409" s="13">
        <v>0</v>
      </c>
      <c r="Q1409" s="13">
        <v>0</v>
      </c>
      <c r="R1409" s="13">
        <v>359300</v>
      </c>
      <c r="S1409" s="13">
        <v>376100</v>
      </c>
      <c r="T1409" s="13">
        <v>16800</v>
      </c>
      <c r="U1409" s="13">
        <v>0</v>
      </c>
      <c r="V1409" s="13">
        <v>0</v>
      </c>
      <c r="W1409" s="13">
        <v>0</v>
      </c>
      <c r="X1409" s="13">
        <v>359300</v>
      </c>
      <c r="Y1409" s="13">
        <v>376100</v>
      </c>
    </row>
    <row r="1410" spans="2:25" x14ac:dyDescent="0.25">
      <c r="B1410" s="2">
        <v>1405</v>
      </c>
      <c r="C1410" s="2">
        <v>2012</v>
      </c>
      <c r="D1410" s="1">
        <v>54044</v>
      </c>
      <c r="E1410" t="s">
        <v>2358</v>
      </c>
      <c r="F1410" t="s">
        <v>1325</v>
      </c>
      <c r="G1410" s="13">
        <v>6901400</v>
      </c>
      <c r="H1410" s="13">
        <v>0</v>
      </c>
      <c r="I1410" s="13">
        <v>0</v>
      </c>
      <c r="J1410" s="13">
        <v>0</v>
      </c>
      <c r="K1410" s="13">
        <v>0</v>
      </c>
      <c r="L1410" s="13">
        <v>0</v>
      </c>
      <c r="M1410" s="13">
        <v>0</v>
      </c>
      <c r="N1410" s="13">
        <v>12000</v>
      </c>
      <c r="O1410" s="13">
        <v>0</v>
      </c>
      <c r="P1410" s="13">
        <v>0</v>
      </c>
      <c r="Q1410" s="13">
        <v>-1900</v>
      </c>
      <c r="R1410" s="13">
        <v>41300</v>
      </c>
      <c r="S1410" s="13">
        <v>51400</v>
      </c>
      <c r="T1410" s="13">
        <v>12000</v>
      </c>
      <c r="U1410" s="13">
        <v>0</v>
      </c>
      <c r="V1410" s="13">
        <v>0</v>
      </c>
      <c r="W1410" s="13">
        <v>-1900</v>
      </c>
      <c r="X1410" s="13">
        <v>41300</v>
      </c>
      <c r="Y1410" s="13">
        <v>51400</v>
      </c>
    </row>
    <row r="1411" spans="2:25" x14ac:dyDescent="0.25">
      <c r="B1411" s="2">
        <v>1406</v>
      </c>
      <c r="C1411" s="2">
        <v>2012</v>
      </c>
      <c r="D1411" s="1">
        <v>54046</v>
      </c>
      <c r="E1411" t="s">
        <v>2359</v>
      </c>
      <c r="F1411" t="s">
        <v>1325</v>
      </c>
      <c r="G1411" s="13">
        <v>70317100</v>
      </c>
      <c r="H1411" s="13">
        <v>0</v>
      </c>
      <c r="I1411" s="13">
        <v>0</v>
      </c>
      <c r="J1411" s="13">
        <v>0</v>
      </c>
      <c r="K1411" s="13">
        <v>0</v>
      </c>
      <c r="L1411" s="13">
        <v>0</v>
      </c>
      <c r="M1411" s="13">
        <v>0</v>
      </c>
      <c r="N1411" s="13">
        <v>38500</v>
      </c>
      <c r="O1411" s="13">
        <v>2400</v>
      </c>
      <c r="P1411" s="13">
        <v>0</v>
      </c>
      <c r="Q1411" s="13">
        <v>100</v>
      </c>
      <c r="R1411" s="13">
        <v>198900</v>
      </c>
      <c r="S1411" s="13">
        <v>239900</v>
      </c>
      <c r="T1411" s="13">
        <v>38500</v>
      </c>
      <c r="U1411" s="13">
        <v>2400</v>
      </c>
      <c r="V1411" s="13">
        <v>0</v>
      </c>
      <c r="W1411" s="13">
        <v>100</v>
      </c>
      <c r="X1411" s="13">
        <v>198900</v>
      </c>
      <c r="Y1411" s="13">
        <v>239900</v>
      </c>
    </row>
    <row r="1412" spans="2:25" x14ac:dyDescent="0.25">
      <c r="B1412" s="2">
        <v>1407</v>
      </c>
      <c r="C1412" s="2">
        <v>2012</v>
      </c>
      <c r="D1412" s="1">
        <v>54048</v>
      </c>
      <c r="E1412" t="s">
        <v>1727</v>
      </c>
      <c r="F1412" t="s">
        <v>1325</v>
      </c>
      <c r="G1412" s="13">
        <v>9589200</v>
      </c>
      <c r="H1412" s="13">
        <v>0</v>
      </c>
      <c r="I1412" s="13">
        <v>0</v>
      </c>
      <c r="J1412" s="13">
        <v>0</v>
      </c>
      <c r="K1412" s="13">
        <v>0</v>
      </c>
      <c r="L1412" s="13">
        <v>0</v>
      </c>
      <c r="M1412" s="13">
        <v>0</v>
      </c>
      <c r="N1412" s="13">
        <v>0</v>
      </c>
      <c r="O1412" s="13">
        <v>2500</v>
      </c>
      <c r="P1412" s="13">
        <v>0</v>
      </c>
      <c r="Q1412" s="13">
        <v>0</v>
      </c>
      <c r="R1412" s="13">
        <v>16900</v>
      </c>
      <c r="S1412" s="13">
        <v>19400</v>
      </c>
      <c r="T1412" s="13">
        <v>0</v>
      </c>
      <c r="U1412" s="13">
        <v>2500</v>
      </c>
      <c r="V1412" s="13">
        <v>0</v>
      </c>
      <c r="W1412" s="13">
        <v>0</v>
      </c>
      <c r="X1412" s="13">
        <v>16900</v>
      </c>
      <c r="Y1412" s="13">
        <v>19400</v>
      </c>
    </row>
    <row r="1413" spans="2:25" x14ac:dyDescent="0.25">
      <c r="B1413" s="2">
        <v>1408</v>
      </c>
      <c r="C1413" s="2">
        <v>2012</v>
      </c>
      <c r="D1413" s="1">
        <v>54106</v>
      </c>
      <c r="E1413" t="s">
        <v>2360</v>
      </c>
      <c r="F1413" t="s">
        <v>1343</v>
      </c>
      <c r="G1413" s="13">
        <v>23889700</v>
      </c>
      <c r="H1413" s="13">
        <v>26700</v>
      </c>
      <c r="I1413" s="13">
        <v>347400</v>
      </c>
      <c r="J1413" s="13">
        <v>0</v>
      </c>
      <c r="K1413" s="13">
        <v>0</v>
      </c>
      <c r="L1413" s="13">
        <v>22600</v>
      </c>
      <c r="M1413" s="13">
        <v>396700</v>
      </c>
      <c r="N1413" s="13">
        <v>230000</v>
      </c>
      <c r="O1413" s="13">
        <v>24900</v>
      </c>
      <c r="P1413" s="13">
        <v>0</v>
      </c>
      <c r="Q1413" s="13">
        <v>-2900</v>
      </c>
      <c r="R1413" s="13">
        <v>63400</v>
      </c>
      <c r="S1413" s="13">
        <v>315400</v>
      </c>
      <c r="T1413" s="13">
        <v>256700</v>
      </c>
      <c r="U1413" s="13">
        <v>372300</v>
      </c>
      <c r="V1413" s="13">
        <v>0</v>
      </c>
      <c r="W1413" s="13">
        <v>-2900</v>
      </c>
      <c r="X1413" s="13">
        <v>86000</v>
      </c>
      <c r="Y1413" s="13">
        <v>712100</v>
      </c>
    </row>
    <row r="1414" spans="2:25" x14ac:dyDescent="0.25">
      <c r="B1414" s="2">
        <v>1409</v>
      </c>
      <c r="C1414" s="2">
        <v>2012</v>
      </c>
      <c r="D1414" s="1">
        <v>54111</v>
      </c>
      <c r="E1414" t="s">
        <v>2361</v>
      </c>
      <c r="F1414" t="s">
        <v>1343</v>
      </c>
      <c r="G1414" s="13">
        <v>2503000</v>
      </c>
      <c r="H1414" s="13">
        <v>0</v>
      </c>
      <c r="I1414" s="13">
        <v>2700</v>
      </c>
      <c r="J1414" s="13">
        <v>0</v>
      </c>
      <c r="K1414" s="13">
        <v>0</v>
      </c>
      <c r="L1414" s="13">
        <v>200</v>
      </c>
      <c r="M1414" s="13">
        <v>2900</v>
      </c>
      <c r="N1414" s="13">
        <v>100</v>
      </c>
      <c r="O1414" s="13">
        <v>27100</v>
      </c>
      <c r="P1414" s="13">
        <v>0</v>
      </c>
      <c r="Q1414" s="13">
        <v>-400</v>
      </c>
      <c r="R1414" s="13">
        <v>9800</v>
      </c>
      <c r="S1414" s="13">
        <v>36600</v>
      </c>
      <c r="T1414" s="13">
        <v>100</v>
      </c>
      <c r="U1414" s="13">
        <v>29800</v>
      </c>
      <c r="V1414" s="13">
        <v>0</v>
      </c>
      <c r="W1414" s="13">
        <v>-400</v>
      </c>
      <c r="X1414" s="13">
        <v>10000</v>
      </c>
      <c r="Y1414" s="13">
        <v>39500</v>
      </c>
    </row>
    <row r="1415" spans="2:25" x14ac:dyDescent="0.25">
      <c r="B1415" s="2">
        <v>1410</v>
      </c>
      <c r="C1415" s="2">
        <v>2012</v>
      </c>
      <c r="D1415" s="1">
        <v>54131</v>
      </c>
      <c r="E1415" t="s">
        <v>2362</v>
      </c>
      <c r="F1415" t="s">
        <v>1343</v>
      </c>
      <c r="G1415" s="13">
        <v>5247900</v>
      </c>
      <c r="H1415" s="13">
        <v>90100</v>
      </c>
      <c r="I1415" s="13">
        <v>59700</v>
      </c>
      <c r="J1415" s="13">
        <v>0</v>
      </c>
      <c r="K1415" s="13">
        <v>0</v>
      </c>
      <c r="L1415" s="13">
        <v>42000</v>
      </c>
      <c r="M1415" s="13">
        <v>191800</v>
      </c>
      <c r="N1415" s="13">
        <v>34700</v>
      </c>
      <c r="O1415" s="13">
        <v>39200</v>
      </c>
      <c r="P1415" s="13">
        <v>0</v>
      </c>
      <c r="Q1415" s="13">
        <v>0</v>
      </c>
      <c r="R1415" s="13">
        <v>400</v>
      </c>
      <c r="S1415" s="13">
        <v>74300</v>
      </c>
      <c r="T1415" s="13">
        <v>124800</v>
      </c>
      <c r="U1415" s="13">
        <v>98900</v>
      </c>
      <c r="V1415" s="13">
        <v>0</v>
      </c>
      <c r="W1415" s="13">
        <v>0</v>
      </c>
      <c r="X1415" s="13">
        <v>42400</v>
      </c>
      <c r="Y1415" s="13">
        <v>266100</v>
      </c>
    </row>
    <row r="1416" spans="2:25" x14ac:dyDescent="0.25">
      <c r="B1416" s="2">
        <v>1411</v>
      </c>
      <c r="C1416" s="2">
        <v>2012</v>
      </c>
      <c r="D1416" s="1">
        <v>54136</v>
      </c>
      <c r="E1416" t="s">
        <v>2351</v>
      </c>
      <c r="F1416" t="s">
        <v>1343</v>
      </c>
      <c r="G1416" s="13">
        <v>11544200</v>
      </c>
      <c r="H1416" s="13">
        <v>65400</v>
      </c>
      <c r="I1416" s="13">
        <v>58200</v>
      </c>
      <c r="J1416" s="13">
        <v>0</v>
      </c>
      <c r="K1416" s="13">
        <v>0</v>
      </c>
      <c r="L1416" s="13">
        <v>14500</v>
      </c>
      <c r="M1416" s="13">
        <v>138100</v>
      </c>
      <c r="N1416" s="13">
        <v>176000</v>
      </c>
      <c r="O1416" s="13">
        <v>30400</v>
      </c>
      <c r="P1416" s="13">
        <v>0</v>
      </c>
      <c r="Q1416" s="13">
        <v>-1100</v>
      </c>
      <c r="R1416" s="13">
        <v>0</v>
      </c>
      <c r="S1416" s="13">
        <v>205300</v>
      </c>
      <c r="T1416" s="13">
        <v>241400</v>
      </c>
      <c r="U1416" s="13">
        <v>88600</v>
      </c>
      <c r="V1416" s="13">
        <v>0</v>
      </c>
      <c r="W1416" s="13">
        <v>-1100</v>
      </c>
      <c r="X1416" s="13">
        <v>14500</v>
      </c>
      <c r="Y1416" s="13">
        <v>343400</v>
      </c>
    </row>
    <row r="1417" spans="2:25" x14ac:dyDescent="0.25">
      <c r="B1417" s="2">
        <v>1412</v>
      </c>
      <c r="C1417" s="2">
        <v>2012</v>
      </c>
      <c r="D1417" s="1">
        <v>54141</v>
      </c>
      <c r="E1417" t="s">
        <v>2363</v>
      </c>
      <c r="F1417" t="s">
        <v>1343</v>
      </c>
      <c r="G1417" s="13">
        <v>1398400</v>
      </c>
      <c r="H1417" s="13">
        <v>0</v>
      </c>
      <c r="I1417" s="13">
        <v>0</v>
      </c>
      <c r="J1417" s="13">
        <v>0</v>
      </c>
      <c r="K1417" s="13">
        <v>0</v>
      </c>
      <c r="L1417" s="13">
        <v>0</v>
      </c>
      <c r="M1417" s="13">
        <v>0</v>
      </c>
      <c r="N1417" s="13">
        <v>13100</v>
      </c>
      <c r="O1417" s="13">
        <v>0</v>
      </c>
      <c r="P1417" s="13">
        <v>0</v>
      </c>
      <c r="Q1417" s="13">
        <v>-200</v>
      </c>
      <c r="R1417" s="13">
        <v>1700</v>
      </c>
      <c r="S1417" s="13">
        <v>14600</v>
      </c>
      <c r="T1417" s="13">
        <v>13100</v>
      </c>
      <c r="U1417" s="13">
        <v>0</v>
      </c>
      <c r="V1417" s="13">
        <v>0</v>
      </c>
      <c r="W1417" s="13">
        <v>-200</v>
      </c>
      <c r="X1417" s="13">
        <v>1700</v>
      </c>
      <c r="Y1417" s="13">
        <v>14600</v>
      </c>
    </row>
    <row r="1418" spans="2:25" x14ac:dyDescent="0.25">
      <c r="B1418" s="2">
        <v>1413</v>
      </c>
      <c r="C1418" s="2">
        <v>2012</v>
      </c>
      <c r="D1418" s="1">
        <v>54181</v>
      </c>
      <c r="E1418" t="s">
        <v>2134</v>
      </c>
      <c r="F1418" t="s">
        <v>1343</v>
      </c>
      <c r="G1418" s="13">
        <v>7526700</v>
      </c>
      <c r="H1418" s="13">
        <v>1500</v>
      </c>
      <c r="I1418" s="13">
        <v>72000</v>
      </c>
      <c r="J1418" s="13">
        <v>0</v>
      </c>
      <c r="K1418" s="13">
        <v>0</v>
      </c>
      <c r="L1418" s="13">
        <v>21100</v>
      </c>
      <c r="M1418" s="13">
        <v>94600</v>
      </c>
      <c r="N1418" s="13">
        <v>119200</v>
      </c>
      <c r="O1418" s="13">
        <v>132700</v>
      </c>
      <c r="P1418" s="13">
        <v>0</v>
      </c>
      <c r="Q1418" s="13">
        <v>143200</v>
      </c>
      <c r="R1418" s="13">
        <v>8800</v>
      </c>
      <c r="S1418" s="13">
        <v>403900</v>
      </c>
      <c r="T1418" s="13">
        <v>120700</v>
      </c>
      <c r="U1418" s="13">
        <v>204700</v>
      </c>
      <c r="V1418" s="13">
        <v>0</v>
      </c>
      <c r="W1418" s="13">
        <v>143200</v>
      </c>
      <c r="X1418" s="13">
        <v>29900</v>
      </c>
      <c r="Y1418" s="13">
        <v>498500</v>
      </c>
    </row>
    <row r="1419" spans="2:25" x14ac:dyDescent="0.25">
      <c r="B1419" s="2">
        <v>1414</v>
      </c>
      <c r="C1419" s="2">
        <v>2012</v>
      </c>
      <c r="D1419" s="1">
        <v>54186</v>
      </c>
      <c r="E1419" t="s">
        <v>2364</v>
      </c>
      <c r="F1419" t="s">
        <v>1343</v>
      </c>
      <c r="G1419" s="13">
        <v>3583700</v>
      </c>
      <c r="H1419" s="13">
        <v>0</v>
      </c>
      <c r="I1419" s="13">
        <v>0</v>
      </c>
      <c r="J1419" s="13">
        <v>0</v>
      </c>
      <c r="K1419" s="13">
        <v>0</v>
      </c>
      <c r="L1419" s="13">
        <v>0</v>
      </c>
      <c r="M1419" s="13">
        <v>0</v>
      </c>
      <c r="N1419" s="13">
        <v>27800</v>
      </c>
      <c r="O1419" s="13">
        <v>58700</v>
      </c>
      <c r="P1419" s="13">
        <v>0</v>
      </c>
      <c r="Q1419" s="13">
        <v>0</v>
      </c>
      <c r="R1419" s="13">
        <v>700</v>
      </c>
      <c r="S1419" s="13">
        <v>87200</v>
      </c>
      <c r="T1419" s="13">
        <v>27800</v>
      </c>
      <c r="U1419" s="13">
        <v>58700</v>
      </c>
      <c r="V1419" s="13">
        <v>0</v>
      </c>
      <c r="W1419" s="13">
        <v>0</v>
      </c>
      <c r="X1419" s="13">
        <v>700</v>
      </c>
      <c r="Y1419" s="13">
        <v>87200</v>
      </c>
    </row>
    <row r="1420" spans="2:25" x14ac:dyDescent="0.25">
      <c r="B1420" s="2">
        <v>1415</v>
      </c>
      <c r="C1420" s="2">
        <v>2012</v>
      </c>
      <c r="D1420" s="1">
        <v>54191</v>
      </c>
      <c r="E1420" t="s">
        <v>2365</v>
      </c>
      <c r="F1420" t="s">
        <v>1343</v>
      </c>
      <c r="G1420" s="13">
        <v>8081900</v>
      </c>
      <c r="H1420" s="13">
        <v>1500</v>
      </c>
      <c r="I1420" s="13">
        <v>1100</v>
      </c>
      <c r="J1420" s="13">
        <v>0</v>
      </c>
      <c r="K1420" s="13">
        <v>0</v>
      </c>
      <c r="L1420" s="13">
        <v>47100</v>
      </c>
      <c r="M1420" s="13">
        <v>49700</v>
      </c>
      <c r="N1420" s="13">
        <v>59300</v>
      </c>
      <c r="O1420" s="13">
        <v>219800</v>
      </c>
      <c r="P1420" s="13">
        <v>0</v>
      </c>
      <c r="Q1420" s="13">
        <v>-222200</v>
      </c>
      <c r="R1420" s="13">
        <v>25500</v>
      </c>
      <c r="S1420" s="13">
        <v>82400</v>
      </c>
      <c r="T1420" s="13">
        <v>60800</v>
      </c>
      <c r="U1420" s="13">
        <v>220900</v>
      </c>
      <c r="V1420" s="13">
        <v>0</v>
      </c>
      <c r="W1420" s="13">
        <v>-222200</v>
      </c>
      <c r="X1420" s="13">
        <v>72600</v>
      </c>
      <c r="Y1420" s="13">
        <v>132100</v>
      </c>
    </row>
    <row r="1421" spans="2:25" x14ac:dyDescent="0.25">
      <c r="B1421" s="2">
        <v>1416</v>
      </c>
      <c r="C1421" s="2">
        <v>2012</v>
      </c>
      <c r="D1421" s="1">
        <v>54246</v>
      </c>
      <c r="E1421" t="s">
        <v>2366</v>
      </c>
      <c r="F1421" t="s">
        <v>1344</v>
      </c>
      <c r="G1421" s="13">
        <v>147868400</v>
      </c>
      <c r="H1421" s="13">
        <v>727000</v>
      </c>
      <c r="I1421" s="13">
        <v>2178600</v>
      </c>
      <c r="J1421" s="13">
        <v>0</v>
      </c>
      <c r="K1421" s="13">
        <v>0</v>
      </c>
      <c r="L1421" s="13">
        <v>1084700</v>
      </c>
      <c r="M1421" s="13">
        <v>3990300</v>
      </c>
      <c r="N1421" s="13">
        <v>3699400</v>
      </c>
      <c r="O1421" s="13">
        <v>2013300</v>
      </c>
      <c r="P1421" s="13">
        <v>0</v>
      </c>
      <c r="Q1421" s="13">
        <v>0</v>
      </c>
      <c r="R1421" s="13">
        <v>1031200</v>
      </c>
      <c r="S1421" s="13">
        <v>6743900</v>
      </c>
      <c r="T1421" s="13">
        <v>4426400</v>
      </c>
      <c r="U1421" s="13">
        <v>4191900</v>
      </c>
      <c r="V1421" s="13">
        <v>0</v>
      </c>
      <c r="W1421" s="13">
        <v>0</v>
      </c>
      <c r="X1421" s="13">
        <v>2115900</v>
      </c>
      <c r="Y1421" s="13">
        <v>10734200</v>
      </c>
    </row>
    <row r="1422" spans="2:25" x14ac:dyDescent="0.25">
      <c r="B1422" s="2">
        <v>1417</v>
      </c>
      <c r="C1422" s="2">
        <v>2012</v>
      </c>
      <c r="D1422" s="1">
        <v>55002</v>
      </c>
      <c r="E1422" t="s">
        <v>2367</v>
      </c>
      <c r="F1422" t="s">
        <v>1325</v>
      </c>
      <c r="G1422" s="13">
        <v>61830400</v>
      </c>
      <c r="H1422" s="13">
        <v>0</v>
      </c>
      <c r="I1422" s="13">
        <v>0</v>
      </c>
      <c r="J1422" s="13">
        <v>0</v>
      </c>
      <c r="K1422" s="13">
        <v>0</v>
      </c>
      <c r="L1422" s="13">
        <v>0</v>
      </c>
      <c r="M1422" s="13">
        <v>0</v>
      </c>
      <c r="N1422" s="13">
        <v>89000</v>
      </c>
      <c r="O1422" s="13">
        <v>478500</v>
      </c>
      <c r="P1422" s="13">
        <v>0</v>
      </c>
      <c r="Q1422" s="13">
        <v>0</v>
      </c>
      <c r="R1422" s="13">
        <v>85500</v>
      </c>
      <c r="S1422" s="13">
        <v>653000</v>
      </c>
      <c r="T1422" s="13">
        <v>89000</v>
      </c>
      <c r="U1422" s="13">
        <v>478500</v>
      </c>
      <c r="V1422" s="13">
        <v>0</v>
      </c>
      <c r="W1422" s="13">
        <v>0</v>
      </c>
      <c r="X1422" s="13">
        <v>85500</v>
      </c>
      <c r="Y1422" s="13">
        <v>653000</v>
      </c>
    </row>
    <row r="1423" spans="2:25" x14ac:dyDescent="0.25">
      <c r="B1423" s="2">
        <v>1418</v>
      </c>
      <c r="C1423" s="2">
        <v>2012</v>
      </c>
      <c r="D1423" s="1">
        <v>55004</v>
      </c>
      <c r="E1423" t="s">
        <v>2368</v>
      </c>
      <c r="F1423" t="s">
        <v>1325</v>
      </c>
      <c r="G1423" s="13">
        <v>64723300</v>
      </c>
      <c r="H1423" s="13">
        <v>33700</v>
      </c>
      <c r="I1423" s="13">
        <v>940000</v>
      </c>
      <c r="J1423" s="13">
        <v>0</v>
      </c>
      <c r="K1423" s="13">
        <v>0</v>
      </c>
      <c r="L1423" s="13">
        <v>5900</v>
      </c>
      <c r="M1423" s="13">
        <v>979600</v>
      </c>
      <c r="N1423" s="13">
        <v>706700</v>
      </c>
      <c r="O1423" s="13">
        <v>90300</v>
      </c>
      <c r="P1423" s="13">
        <v>0</v>
      </c>
      <c r="Q1423" s="13">
        <v>0</v>
      </c>
      <c r="R1423" s="13">
        <v>288700</v>
      </c>
      <c r="S1423" s="13">
        <v>1085700</v>
      </c>
      <c r="T1423" s="13">
        <v>740400</v>
      </c>
      <c r="U1423" s="13">
        <v>1030300</v>
      </c>
      <c r="V1423" s="13">
        <v>0</v>
      </c>
      <c r="W1423" s="13">
        <v>0</v>
      </c>
      <c r="X1423" s="13">
        <v>294600</v>
      </c>
      <c r="Y1423" s="13">
        <v>2065300</v>
      </c>
    </row>
    <row r="1424" spans="2:25" x14ac:dyDescent="0.25">
      <c r="B1424" s="2">
        <v>1419</v>
      </c>
      <c r="C1424" s="2">
        <v>2012</v>
      </c>
      <c r="D1424" s="1">
        <v>55006</v>
      </c>
      <c r="E1424" t="s">
        <v>2369</v>
      </c>
      <c r="F1424" t="s">
        <v>1325</v>
      </c>
      <c r="G1424" s="13">
        <v>47198200</v>
      </c>
      <c r="H1424" s="13">
        <v>5200</v>
      </c>
      <c r="I1424" s="13">
        <v>601400</v>
      </c>
      <c r="J1424" s="13">
        <v>0</v>
      </c>
      <c r="K1424" s="13">
        <v>0</v>
      </c>
      <c r="L1424" s="13">
        <v>2800</v>
      </c>
      <c r="M1424" s="13">
        <v>609400</v>
      </c>
      <c r="N1424" s="13">
        <v>71400</v>
      </c>
      <c r="O1424" s="13">
        <v>9800</v>
      </c>
      <c r="P1424" s="13">
        <v>0</v>
      </c>
      <c r="Q1424" s="13">
        <v>0</v>
      </c>
      <c r="R1424" s="13">
        <v>12800</v>
      </c>
      <c r="S1424" s="13">
        <v>94000</v>
      </c>
      <c r="T1424" s="13">
        <v>76600</v>
      </c>
      <c r="U1424" s="13">
        <v>611200</v>
      </c>
      <c r="V1424" s="13">
        <v>0</v>
      </c>
      <c r="W1424" s="13">
        <v>0</v>
      </c>
      <c r="X1424" s="13">
        <v>15600</v>
      </c>
      <c r="Y1424" s="13">
        <v>703400</v>
      </c>
    </row>
    <row r="1425" spans="2:25" x14ac:dyDescent="0.25">
      <c r="B1425" s="2">
        <v>1420</v>
      </c>
      <c r="C1425" s="2">
        <v>2012</v>
      </c>
      <c r="D1425" s="1">
        <v>55008</v>
      </c>
      <c r="E1425" t="s">
        <v>1712</v>
      </c>
      <c r="F1425" t="s">
        <v>1325</v>
      </c>
      <c r="G1425" s="13">
        <v>87258400</v>
      </c>
      <c r="H1425" s="13">
        <v>0</v>
      </c>
      <c r="I1425" s="13">
        <v>0</v>
      </c>
      <c r="J1425" s="13">
        <v>0</v>
      </c>
      <c r="K1425" s="13">
        <v>0</v>
      </c>
      <c r="L1425" s="13">
        <v>0</v>
      </c>
      <c r="M1425" s="13">
        <v>0</v>
      </c>
      <c r="N1425" s="13">
        <v>181800</v>
      </c>
      <c r="O1425" s="13">
        <v>217500</v>
      </c>
      <c r="P1425" s="13">
        <v>0</v>
      </c>
      <c r="Q1425" s="13">
        <v>-6000</v>
      </c>
      <c r="R1425" s="13">
        <v>141900</v>
      </c>
      <c r="S1425" s="13">
        <v>535200</v>
      </c>
      <c r="T1425" s="13">
        <v>181800</v>
      </c>
      <c r="U1425" s="13">
        <v>217500</v>
      </c>
      <c r="V1425" s="13">
        <v>0</v>
      </c>
      <c r="W1425" s="13">
        <v>-6000</v>
      </c>
      <c r="X1425" s="13">
        <v>141900</v>
      </c>
      <c r="Y1425" s="13">
        <v>535200</v>
      </c>
    </row>
    <row r="1426" spans="2:25" x14ac:dyDescent="0.25">
      <c r="B1426" s="2">
        <v>1421</v>
      </c>
      <c r="C1426" s="2">
        <v>2012</v>
      </c>
      <c r="D1426" s="1">
        <v>55010</v>
      </c>
      <c r="E1426" t="s">
        <v>2370</v>
      </c>
      <c r="F1426" t="s">
        <v>1325</v>
      </c>
      <c r="G1426" s="13">
        <v>47481400</v>
      </c>
      <c r="H1426" s="13">
        <v>0</v>
      </c>
      <c r="I1426" s="13">
        <v>0</v>
      </c>
      <c r="J1426" s="13">
        <v>0</v>
      </c>
      <c r="K1426" s="13">
        <v>0</v>
      </c>
      <c r="L1426" s="13">
        <v>0</v>
      </c>
      <c r="M1426" s="13">
        <v>0</v>
      </c>
      <c r="N1426" s="13">
        <v>16000</v>
      </c>
      <c r="O1426" s="13">
        <v>15500</v>
      </c>
      <c r="P1426" s="13">
        <v>0</v>
      </c>
      <c r="Q1426" s="13">
        <v>0</v>
      </c>
      <c r="R1426" s="13">
        <v>101800</v>
      </c>
      <c r="S1426" s="13">
        <v>133300</v>
      </c>
      <c r="T1426" s="13">
        <v>16000</v>
      </c>
      <c r="U1426" s="13">
        <v>15500</v>
      </c>
      <c r="V1426" s="13">
        <v>0</v>
      </c>
      <c r="W1426" s="13">
        <v>0</v>
      </c>
      <c r="X1426" s="13">
        <v>101800</v>
      </c>
      <c r="Y1426" s="13">
        <v>133300</v>
      </c>
    </row>
    <row r="1427" spans="2:25" x14ac:dyDescent="0.25">
      <c r="B1427" s="2">
        <v>1422</v>
      </c>
      <c r="C1427" s="2">
        <v>2012</v>
      </c>
      <c r="D1427" s="1">
        <v>55012</v>
      </c>
      <c r="E1427" t="s">
        <v>2371</v>
      </c>
      <c r="F1427" t="s">
        <v>1325</v>
      </c>
      <c r="G1427" s="13">
        <v>50374600</v>
      </c>
      <c r="H1427" s="13">
        <v>0</v>
      </c>
      <c r="I1427" s="13">
        <v>0</v>
      </c>
      <c r="J1427" s="13">
        <v>0</v>
      </c>
      <c r="K1427" s="13">
        <v>0</v>
      </c>
      <c r="L1427" s="13">
        <v>0</v>
      </c>
      <c r="M1427" s="13">
        <v>0</v>
      </c>
      <c r="N1427" s="13">
        <v>62100</v>
      </c>
      <c r="O1427" s="13">
        <v>8100</v>
      </c>
      <c r="P1427" s="13">
        <v>0</v>
      </c>
      <c r="Q1427" s="13">
        <v>100</v>
      </c>
      <c r="R1427" s="13">
        <v>4900</v>
      </c>
      <c r="S1427" s="13">
        <v>75200</v>
      </c>
      <c r="T1427" s="13">
        <v>62100</v>
      </c>
      <c r="U1427" s="13">
        <v>8100</v>
      </c>
      <c r="V1427" s="13">
        <v>0</v>
      </c>
      <c r="W1427" s="13">
        <v>100</v>
      </c>
      <c r="X1427" s="13">
        <v>4900</v>
      </c>
      <c r="Y1427" s="13">
        <v>75200</v>
      </c>
    </row>
    <row r="1428" spans="2:25" x14ac:dyDescent="0.25">
      <c r="B1428" s="2">
        <v>1423</v>
      </c>
      <c r="C1428" s="2">
        <v>2012</v>
      </c>
      <c r="D1428" s="1">
        <v>55014</v>
      </c>
      <c r="E1428" t="s">
        <v>1760</v>
      </c>
      <c r="F1428" t="s">
        <v>1325</v>
      </c>
      <c r="G1428" s="13">
        <v>38166100</v>
      </c>
      <c r="H1428" s="13">
        <v>0</v>
      </c>
      <c r="I1428" s="13">
        <v>0</v>
      </c>
      <c r="J1428" s="13">
        <v>0</v>
      </c>
      <c r="K1428" s="13">
        <v>0</v>
      </c>
      <c r="L1428" s="13">
        <v>0</v>
      </c>
      <c r="M1428" s="13">
        <v>0</v>
      </c>
      <c r="N1428" s="13">
        <v>20300</v>
      </c>
      <c r="O1428" s="13">
        <v>181300</v>
      </c>
      <c r="P1428" s="13">
        <v>0</v>
      </c>
      <c r="Q1428" s="13">
        <v>0</v>
      </c>
      <c r="R1428" s="13">
        <v>88300</v>
      </c>
      <c r="S1428" s="13">
        <v>289900</v>
      </c>
      <c r="T1428" s="13">
        <v>20300</v>
      </c>
      <c r="U1428" s="13">
        <v>181300</v>
      </c>
      <c r="V1428" s="13">
        <v>0</v>
      </c>
      <c r="W1428" s="13">
        <v>0</v>
      </c>
      <c r="X1428" s="13">
        <v>88300</v>
      </c>
      <c r="Y1428" s="13">
        <v>289900</v>
      </c>
    </row>
    <row r="1429" spans="2:25" x14ac:dyDescent="0.25">
      <c r="B1429" s="2">
        <v>1424</v>
      </c>
      <c r="C1429" s="2">
        <v>2012</v>
      </c>
      <c r="D1429" s="1">
        <v>55016</v>
      </c>
      <c r="E1429" t="s">
        <v>2372</v>
      </c>
      <c r="F1429" t="s">
        <v>1325</v>
      </c>
      <c r="G1429" s="13">
        <v>47230000</v>
      </c>
      <c r="H1429" s="13">
        <v>0</v>
      </c>
      <c r="I1429" s="13">
        <v>0</v>
      </c>
      <c r="J1429" s="13">
        <v>0</v>
      </c>
      <c r="K1429" s="13">
        <v>0</v>
      </c>
      <c r="L1429" s="13">
        <v>0</v>
      </c>
      <c r="M1429" s="13">
        <v>0</v>
      </c>
      <c r="N1429" s="13">
        <v>58900</v>
      </c>
      <c r="O1429" s="13">
        <v>10700</v>
      </c>
      <c r="P1429" s="13">
        <v>0</v>
      </c>
      <c r="Q1429" s="13">
        <v>-9000</v>
      </c>
      <c r="R1429" s="13">
        <v>35300</v>
      </c>
      <c r="S1429" s="13">
        <v>95900</v>
      </c>
      <c r="T1429" s="13">
        <v>58900</v>
      </c>
      <c r="U1429" s="13">
        <v>10700</v>
      </c>
      <c r="V1429" s="13">
        <v>0</v>
      </c>
      <c r="W1429" s="13">
        <v>-9000</v>
      </c>
      <c r="X1429" s="13">
        <v>35300</v>
      </c>
      <c r="Y1429" s="13">
        <v>95900</v>
      </c>
    </row>
    <row r="1430" spans="2:25" x14ac:dyDescent="0.25">
      <c r="B1430" s="2">
        <v>1425</v>
      </c>
      <c r="C1430" s="2">
        <v>2012</v>
      </c>
      <c r="D1430" s="1">
        <v>55018</v>
      </c>
      <c r="E1430" t="s">
        <v>2373</v>
      </c>
      <c r="F1430" t="s">
        <v>1325</v>
      </c>
      <c r="G1430" s="13">
        <v>143485100</v>
      </c>
      <c r="H1430" s="13">
        <v>200</v>
      </c>
      <c r="I1430" s="13">
        <v>42000</v>
      </c>
      <c r="J1430" s="13">
        <v>0</v>
      </c>
      <c r="K1430" s="13">
        <v>0</v>
      </c>
      <c r="L1430" s="13">
        <v>1100</v>
      </c>
      <c r="M1430" s="13">
        <v>43300</v>
      </c>
      <c r="N1430" s="13">
        <v>132400</v>
      </c>
      <c r="O1430" s="13">
        <v>344000</v>
      </c>
      <c r="P1430" s="13">
        <v>0</v>
      </c>
      <c r="Q1430" s="13">
        <v>-100</v>
      </c>
      <c r="R1430" s="13">
        <v>51100</v>
      </c>
      <c r="S1430" s="13">
        <v>527400</v>
      </c>
      <c r="T1430" s="13">
        <v>132600</v>
      </c>
      <c r="U1430" s="13">
        <v>386000</v>
      </c>
      <c r="V1430" s="13">
        <v>0</v>
      </c>
      <c r="W1430" s="13">
        <v>-100</v>
      </c>
      <c r="X1430" s="13">
        <v>52200</v>
      </c>
      <c r="Y1430" s="13">
        <v>570700</v>
      </c>
    </row>
    <row r="1431" spans="2:25" x14ac:dyDescent="0.25">
      <c r="B1431" s="2">
        <v>1426</v>
      </c>
      <c r="C1431" s="2">
        <v>2012</v>
      </c>
      <c r="D1431" s="1">
        <v>55020</v>
      </c>
      <c r="E1431" t="s">
        <v>2374</v>
      </c>
      <c r="F1431" t="s">
        <v>1325</v>
      </c>
      <c r="G1431" s="13">
        <v>777699100</v>
      </c>
      <c r="H1431" s="13">
        <v>244100</v>
      </c>
      <c r="I1431" s="13">
        <v>193800</v>
      </c>
      <c r="J1431" s="13">
        <v>8800</v>
      </c>
      <c r="K1431" s="13">
        <v>0</v>
      </c>
      <c r="L1431" s="13">
        <v>937100</v>
      </c>
      <c r="M1431" s="13">
        <v>1383800</v>
      </c>
      <c r="N1431" s="13">
        <v>6371400</v>
      </c>
      <c r="O1431" s="13">
        <v>2679700</v>
      </c>
      <c r="P1431" s="13">
        <v>0</v>
      </c>
      <c r="Q1431" s="13">
        <v>0</v>
      </c>
      <c r="R1431" s="13">
        <v>370100</v>
      </c>
      <c r="S1431" s="13">
        <v>9421200</v>
      </c>
      <c r="T1431" s="13">
        <v>6615500</v>
      </c>
      <c r="U1431" s="13">
        <v>2873500</v>
      </c>
      <c r="V1431" s="13">
        <v>8800</v>
      </c>
      <c r="W1431" s="13">
        <v>0</v>
      </c>
      <c r="X1431" s="13">
        <v>1307200</v>
      </c>
      <c r="Y1431" s="13">
        <v>10805000</v>
      </c>
    </row>
    <row r="1432" spans="2:25" x14ac:dyDescent="0.25">
      <c r="B1432" s="2">
        <v>1427</v>
      </c>
      <c r="C1432" s="2">
        <v>2012</v>
      </c>
      <c r="D1432" s="1">
        <v>55022</v>
      </c>
      <c r="E1432" t="s">
        <v>2375</v>
      </c>
      <c r="F1432" t="s">
        <v>1325</v>
      </c>
      <c r="G1432" s="13">
        <v>161535700</v>
      </c>
      <c r="H1432" s="13">
        <v>0</v>
      </c>
      <c r="I1432" s="13">
        <v>0</v>
      </c>
      <c r="J1432" s="13">
        <v>0</v>
      </c>
      <c r="K1432" s="13">
        <v>0</v>
      </c>
      <c r="L1432" s="13">
        <v>0</v>
      </c>
      <c r="M1432" s="13">
        <v>0</v>
      </c>
      <c r="N1432" s="13">
        <v>107200</v>
      </c>
      <c r="O1432" s="13">
        <v>7900</v>
      </c>
      <c r="P1432" s="13">
        <v>0</v>
      </c>
      <c r="Q1432" s="13">
        <v>0</v>
      </c>
      <c r="R1432" s="13">
        <v>0</v>
      </c>
      <c r="S1432" s="13">
        <v>115100</v>
      </c>
      <c r="T1432" s="13">
        <v>107200</v>
      </c>
      <c r="U1432" s="13">
        <v>7900</v>
      </c>
      <c r="V1432" s="13">
        <v>0</v>
      </c>
      <c r="W1432" s="13">
        <v>0</v>
      </c>
      <c r="X1432" s="13">
        <v>0</v>
      </c>
      <c r="Y1432" s="13">
        <v>115100</v>
      </c>
    </row>
    <row r="1433" spans="2:25" x14ac:dyDescent="0.25">
      <c r="B1433" s="2">
        <v>1428</v>
      </c>
      <c r="C1433" s="2">
        <v>2012</v>
      </c>
      <c r="D1433" s="1">
        <v>55024</v>
      </c>
      <c r="E1433" t="s">
        <v>1739</v>
      </c>
      <c r="F1433" t="s">
        <v>1325</v>
      </c>
      <c r="G1433" s="13">
        <v>36679300</v>
      </c>
      <c r="H1433" s="13">
        <v>0</v>
      </c>
      <c r="I1433" s="13">
        <v>0</v>
      </c>
      <c r="J1433" s="13">
        <v>0</v>
      </c>
      <c r="K1433" s="13">
        <v>0</v>
      </c>
      <c r="L1433" s="13">
        <v>0</v>
      </c>
      <c r="M1433" s="13">
        <v>0</v>
      </c>
      <c r="N1433" s="13">
        <v>13400</v>
      </c>
      <c r="O1433" s="13">
        <v>0</v>
      </c>
      <c r="P1433" s="13">
        <v>0</v>
      </c>
      <c r="Q1433" s="13">
        <v>0</v>
      </c>
      <c r="R1433" s="13">
        <v>8300</v>
      </c>
      <c r="S1433" s="13">
        <v>21700</v>
      </c>
      <c r="T1433" s="13">
        <v>13400</v>
      </c>
      <c r="U1433" s="13">
        <v>0</v>
      </c>
      <c r="V1433" s="13">
        <v>0</v>
      </c>
      <c r="W1433" s="13">
        <v>0</v>
      </c>
      <c r="X1433" s="13">
        <v>8300</v>
      </c>
      <c r="Y1433" s="13">
        <v>21700</v>
      </c>
    </row>
    <row r="1434" spans="2:25" x14ac:dyDescent="0.25">
      <c r="B1434" s="2">
        <v>1429</v>
      </c>
      <c r="C1434" s="2">
        <v>2012</v>
      </c>
      <c r="D1434" s="1">
        <v>55026</v>
      </c>
      <c r="E1434" t="s">
        <v>2376</v>
      </c>
      <c r="F1434" t="s">
        <v>1325</v>
      </c>
      <c r="G1434" s="13">
        <v>238444100</v>
      </c>
      <c r="H1434" s="13">
        <v>22100</v>
      </c>
      <c r="I1434" s="13">
        <v>187500</v>
      </c>
      <c r="J1434" s="13">
        <v>0</v>
      </c>
      <c r="K1434" s="13">
        <v>0</v>
      </c>
      <c r="L1434" s="13">
        <v>8700</v>
      </c>
      <c r="M1434" s="13">
        <v>218300</v>
      </c>
      <c r="N1434" s="13">
        <v>190400</v>
      </c>
      <c r="O1434" s="13">
        <v>809100</v>
      </c>
      <c r="P1434" s="13">
        <v>0</v>
      </c>
      <c r="Q1434" s="13">
        <v>164900</v>
      </c>
      <c r="R1434" s="13">
        <v>150800</v>
      </c>
      <c r="S1434" s="13">
        <v>1315200</v>
      </c>
      <c r="T1434" s="13">
        <v>212500</v>
      </c>
      <c r="U1434" s="13">
        <v>996600</v>
      </c>
      <c r="V1434" s="13">
        <v>0</v>
      </c>
      <c r="W1434" s="13">
        <v>164900</v>
      </c>
      <c r="X1434" s="13">
        <v>159500</v>
      </c>
      <c r="Y1434" s="13">
        <v>1533500</v>
      </c>
    </row>
    <row r="1435" spans="2:25" x14ac:dyDescent="0.25">
      <c r="B1435" s="2">
        <v>1430</v>
      </c>
      <c r="C1435" s="2">
        <v>2012</v>
      </c>
      <c r="D1435" s="1">
        <v>55028</v>
      </c>
      <c r="E1435" t="s">
        <v>2377</v>
      </c>
      <c r="F1435" t="s">
        <v>1325</v>
      </c>
      <c r="G1435" s="13">
        <v>39702200</v>
      </c>
      <c r="H1435" s="13">
        <v>0</v>
      </c>
      <c r="I1435" s="13">
        <v>0</v>
      </c>
      <c r="J1435" s="13">
        <v>0</v>
      </c>
      <c r="K1435" s="13">
        <v>0</v>
      </c>
      <c r="L1435" s="13">
        <v>0</v>
      </c>
      <c r="M1435" s="13">
        <v>0</v>
      </c>
      <c r="N1435" s="13">
        <v>6600</v>
      </c>
      <c r="O1435" s="13">
        <v>100700</v>
      </c>
      <c r="P1435" s="13">
        <v>0</v>
      </c>
      <c r="Q1435" s="13">
        <v>0</v>
      </c>
      <c r="R1435" s="13">
        <v>9700</v>
      </c>
      <c r="S1435" s="13">
        <v>117000</v>
      </c>
      <c r="T1435" s="13">
        <v>6600</v>
      </c>
      <c r="U1435" s="13">
        <v>100700</v>
      </c>
      <c r="V1435" s="13">
        <v>0</v>
      </c>
      <c r="W1435" s="13">
        <v>0</v>
      </c>
      <c r="X1435" s="13">
        <v>9700</v>
      </c>
      <c r="Y1435" s="13">
        <v>117000</v>
      </c>
    </row>
    <row r="1436" spans="2:25" x14ac:dyDescent="0.25">
      <c r="B1436" s="2">
        <v>1431</v>
      </c>
      <c r="C1436" s="2">
        <v>2012</v>
      </c>
      <c r="D1436" s="1">
        <v>55030</v>
      </c>
      <c r="E1436" t="s">
        <v>2378</v>
      </c>
      <c r="F1436" t="s">
        <v>1325</v>
      </c>
      <c r="G1436" s="13">
        <v>383755000</v>
      </c>
      <c r="H1436" s="13">
        <v>8900</v>
      </c>
      <c r="I1436" s="13">
        <v>41700</v>
      </c>
      <c r="J1436" s="13">
        <v>0</v>
      </c>
      <c r="K1436" s="13">
        <v>0</v>
      </c>
      <c r="L1436" s="13">
        <v>7000</v>
      </c>
      <c r="M1436" s="13">
        <v>57600</v>
      </c>
      <c r="N1436" s="13">
        <v>730300</v>
      </c>
      <c r="O1436" s="13">
        <v>295000</v>
      </c>
      <c r="P1436" s="13">
        <v>0</v>
      </c>
      <c r="Q1436" s="13">
        <v>-7300</v>
      </c>
      <c r="R1436" s="13">
        <v>541300</v>
      </c>
      <c r="S1436" s="13">
        <v>1559300</v>
      </c>
      <c r="T1436" s="13">
        <v>739200</v>
      </c>
      <c r="U1436" s="13">
        <v>336700</v>
      </c>
      <c r="V1436" s="13">
        <v>0</v>
      </c>
      <c r="W1436" s="13">
        <v>-7300</v>
      </c>
      <c r="X1436" s="13">
        <v>548300</v>
      </c>
      <c r="Y1436" s="13">
        <v>1616900</v>
      </c>
    </row>
    <row r="1437" spans="2:25" x14ac:dyDescent="0.25">
      <c r="B1437" s="2">
        <v>1432</v>
      </c>
      <c r="C1437" s="2">
        <v>2012</v>
      </c>
      <c r="D1437" s="1">
        <v>55032</v>
      </c>
      <c r="E1437" t="s">
        <v>2379</v>
      </c>
      <c r="F1437" t="s">
        <v>1325</v>
      </c>
      <c r="G1437" s="13">
        <v>285588500</v>
      </c>
      <c r="H1437" s="13">
        <v>0</v>
      </c>
      <c r="I1437" s="13">
        <v>0</v>
      </c>
      <c r="J1437" s="13">
        <v>0</v>
      </c>
      <c r="K1437" s="13">
        <v>0</v>
      </c>
      <c r="L1437" s="13">
        <v>0</v>
      </c>
      <c r="M1437" s="13">
        <v>0</v>
      </c>
      <c r="N1437" s="13">
        <v>487100</v>
      </c>
      <c r="O1437" s="13">
        <v>1188300</v>
      </c>
      <c r="P1437" s="13">
        <v>0</v>
      </c>
      <c r="Q1437" s="13">
        <v>-38400</v>
      </c>
      <c r="R1437" s="13">
        <v>180000</v>
      </c>
      <c r="S1437" s="13">
        <v>1817000</v>
      </c>
      <c r="T1437" s="13">
        <v>487100</v>
      </c>
      <c r="U1437" s="13">
        <v>1188300</v>
      </c>
      <c r="V1437" s="13">
        <v>0</v>
      </c>
      <c r="W1437" s="13">
        <v>-38400</v>
      </c>
      <c r="X1437" s="13">
        <v>180000</v>
      </c>
      <c r="Y1437" s="13">
        <v>1817000</v>
      </c>
    </row>
    <row r="1438" spans="2:25" x14ac:dyDescent="0.25">
      <c r="B1438" s="2">
        <v>1433</v>
      </c>
      <c r="C1438" s="2">
        <v>2012</v>
      </c>
      <c r="D1438" s="1">
        <v>55034</v>
      </c>
      <c r="E1438" t="s">
        <v>1624</v>
      </c>
      <c r="F1438" t="s">
        <v>1325</v>
      </c>
      <c r="G1438" s="13">
        <v>59875300</v>
      </c>
      <c r="H1438" s="13">
        <v>0</v>
      </c>
      <c r="I1438" s="13">
        <v>10200</v>
      </c>
      <c r="J1438" s="13">
        <v>0</v>
      </c>
      <c r="K1438" s="13">
        <v>0</v>
      </c>
      <c r="L1438" s="13">
        <v>100</v>
      </c>
      <c r="M1438" s="13">
        <v>10300</v>
      </c>
      <c r="N1438" s="13">
        <v>22300</v>
      </c>
      <c r="O1438" s="13">
        <v>64200</v>
      </c>
      <c r="P1438" s="13">
        <v>0</v>
      </c>
      <c r="Q1438" s="13">
        <v>1400</v>
      </c>
      <c r="R1438" s="13">
        <v>573900</v>
      </c>
      <c r="S1438" s="13">
        <v>661800</v>
      </c>
      <c r="T1438" s="13">
        <v>22300</v>
      </c>
      <c r="U1438" s="13">
        <v>74400</v>
      </c>
      <c r="V1438" s="13">
        <v>0</v>
      </c>
      <c r="W1438" s="13">
        <v>1400</v>
      </c>
      <c r="X1438" s="13">
        <v>574000</v>
      </c>
      <c r="Y1438" s="13">
        <v>672100</v>
      </c>
    </row>
    <row r="1439" spans="2:25" x14ac:dyDescent="0.25">
      <c r="B1439" s="2">
        <v>1434</v>
      </c>
      <c r="C1439" s="2">
        <v>2012</v>
      </c>
      <c r="D1439" s="1">
        <v>55036</v>
      </c>
      <c r="E1439" t="s">
        <v>1724</v>
      </c>
      <c r="F1439" t="s">
        <v>1325</v>
      </c>
      <c r="G1439" s="13">
        <v>57325300</v>
      </c>
      <c r="H1439" s="13">
        <v>0</v>
      </c>
      <c r="I1439" s="13">
        <v>6100</v>
      </c>
      <c r="J1439" s="13">
        <v>0</v>
      </c>
      <c r="K1439" s="13">
        <v>0</v>
      </c>
      <c r="L1439" s="13">
        <v>100</v>
      </c>
      <c r="M1439" s="13">
        <v>6200</v>
      </c>
      <c r="N1439" s="13">
        <v>110900</v>
      </c>
      <c r="O1439" s="13">
        <v>110900</v>
      </c>
      <c r="P1439" s="13">
        <v>0</v>
      </c>
      <c r="Q1439" s="13">
        <v>-3400</v>
      </c>
      <c r="R1439" s="13">
        <v>16100</v>
      </c>
      <c r="S1439" s="13">
        <v>234500</v>
      </c>
      <c r="T1439" s="13">
        <v>110900</v>
      </c>
      <c r="U1439" s="13">
        <v>117000</v>
      </c>
      <c r="V1439" s="13">
        <v>0</v>
      </c>
      <c r="W1439" s="13">
        <v>-3400</v>
      </c>
      <c r="X1439" s="13">
        <v>16200</v>
      </c>
      <c r="Y1439" s="13">
        <v>240700</v>
      </c>
    </row>
    <row r="1440" spans="2:25" x14ac:dyDescent="0.25">
      <c r="B1440" s="2">
        <v>1435</v>
      </c>
      <c r="C1440" s="2">
        <v>2012</v>
      </c>
      <c r="D1440" s="1">
        <v>55038</v>
      </c>
      <c r="E1440" t="s">
        <v>2380</v>
      </c>
      <c r="F1440" t="s">
        <v>1325</v>
      </c>
      <c r="G1440" s="13">
        <v>245040400</v>
      </c>
      <c r="H1440" s="13">
        <v>9100</v>
      </c>
      <c r="I1440" s="13">
        <v>6200</v>
      </c>
      <c r="J1440" s="13">
        <v>0</v>
      </c>
      <c r="K1440" s="13">
        <v>0</v>
      </c>
      <c r="L1440" s="13">
        <v>3600</v>
      </c>
      <c r="M1440" s="13">
        <v>18900</v>
      </c>
      <c r="N1440" s="13">
        <v>475300</v>
      </c>
      <c r="O1440" s="13">
        <v>709300</v>
      </c>
      <c r="P1440" s="13">
        <v>85000</v>
      </c>
      <c r="Q1440" s="13">
        <v>43500</v>
      </c>
      <c r="R1440" s="13">
        <v>45200</v>
      </c>
      <c r="S1440" s="13">
        <v>1358300</v>
      </c>
      <c r="T1440" s="13">
        <v>484400</v>
      </c>
      <c r="U1440" s="13">
        <v>715500</v>
      </c>
      <c r="V1440" s="13">
        <v>85000</v>
      </c>
      <c r="W1440" s="13">
        <v>43500</v>
      </c>
      <c r="X1440" s="13">
        <v>48800</v>
      </c>
      <c r="Y1440" s="13">
        <v>1377200</v>
      </c>
    </row>
    <row r="1441" spans="2:25" x14ac:dyDescent="0.25">
      <c r="B1441" s="2">
        <v>1436</v>
      </c>
      <c r="C1441" s="2">
        <v>2012</v>
      </c>
      <c r="D1441" s="1">
        <v>55040</v>
      </c>
      <c r="E1441" t="s">
        <v>2381</v>
      </c>
      <c r="F1441" t="s">
        <v>1325</v>
      </c>
      <c r="G1441" s="13">
        <v>609761800</v>
      </c>
      <c r="H1441" s="13">
        <v>1600</v>
      </c>
      <c r="I1441" s="13">
        <v>59100</v>
      </c>
      <c r="J1441" s="13">
        <v>0</v>
      </c>
      <c r="K1441" s="13">
        <v>0</v>
      </c>
      <c r="L1441" s="13">
        <v>4000</v>
      </c>
      <c r="M1441" s="13">
        <v>64700</v>
      </c>
      <c r="N1441" s="13">
        <v>125700</v>
      </c>
      <c r="O1441" s="13">
        <v>891800</v>
      </c>
      <c r="P1441" s="13">
        <v>0</v>
      </c>
      <c r="Q1441" s="13">
        <v>9000</v>
      </c>
      <c r="R1441" s="13">
        <v>367600</v>
      </c>
      <c r="S1441" s="13">
        <v>1394100</v>
      </c>
      <c r="T1441" s="13">
        <v>127300</v>
      </c>
      <c r="U1441" s="13">
        <v>950900</v>
      </c>
      <c r="V1441" s="13">
        <v>0</v>
      </c>
      <c r="W1441" s="13">
        <v>9000</v>
      </c>
      <c r="X1441" s="13">
        <v>371600</v>
      </c>
      <c r="Y1441" s="13">
        <v>1458800</v>
      </c>
    </row>
    <row r="1442" spans="2:25" x14ac:dyDescent="0.25">
      <c r="B1442" s="2">
        <v>1437</v>
      </c>
      <c r="C1442" s="2">
        <v>2012</v>
      </c>
      <c r="D1442" s="1">
        <v>55042</v>
      </c>
      <c r="E1442" t="s">
        <v>2382</v>
      </c>
      <c r="F1442" t="s">
        <v>1325</v>
      </c>
      <c r="G1442" s="13">
        <v>130687100</v>
      </c>
      <c r="H1442" s="13">
        <v>1400</v>
      </c>
      <c r="I1442" s="13">
        <v>300</v>
      </c>
      <c r="J1442" s="13">
        <v>0</v>
      </c>
      <c r="K1442" s="13">
        <v>0</v>
      </c>
      <c r="L1442" s="13">
        <v>500</v>
      </c>
      <c r="M1442" s="13">
        <v>2200</v>
      </c>
      <c r="N1442" s="13">
        <v>74000</v>
      </c>
      <c r="O1442" s="13">
        <v>313000</v>
      </c>
      <c r="P1442" s="13">
        <v>0</v>
      </c>
      <c r="Q1442" s="13">
        <v>-311000</v>
      </c>
      <c r="R1442" s="13">
        <v>11500</v>
      </c>
      <c r="S1442" s="13">
        <v>87500</v>
      </c>
      <c r="T1442" s="13">
        <v>75400</v>
      </c>
      <c r="U1442" s="13">
        <v>313300</v>
      </c>
      <c r="V1442" s="13">
        <v>0</v>
      </c>
      <c r="W1442" s="13">
        <v>-311000</v>
      </c>
      <c r="X1442" s="13">
        <v>12000</v>
      </c>
      <c r="Y1442" s="13">
        <v>89700</v>
      </c>
    </row>
    <row r="1443" spans="2:25" x14ac:dyDescent="0.25">
      <c r="B1443" s="2">
        <v>1438</v>
      </c>
      <c r="C1443" s="2">
        <v>2012</v>
      </c>
      <c r="D1443" s="1">
        <v>55106</v>
      </c>
      <c r="E1443" t="s">
        <v>2367</v>
      </c>
      <c r="F1443" t="s">
        <v>1343</v>
      </c>
      <c r="G1443" s="13">
        <v>214902900</v>
      </c>
      <c r="H1443" s="13">
        <v>537300</v>
      </c>
      <c r="I1443" s="13">
        <v>305300</v>
      </c>
      <c r="J1443" s="13">
        <v>0</v>
      </c>
      <c r="K1443" s="13">
        <v>0</v>
      </c>
      <c r="L1443" s="13">
        <v>76800</v>
      </c>
      <c r="M1443" s="13">
        <v>919400</v>
      </c>
      <c r="N1443" s="13">
        <v>2020500</v>
      </c>
      <c r="O1443" s="13">
        <v>795900</v>
      </c>
      <c r="P1443" s="13">
        <v>0</v>
      </c>
      <c r="Q1443" s="13">
        <v>267600</v>
      </c>
      <c r="R1443" s="13">
        <v>2150300</v>
      </c>
      <c r="S1443" s="13">
        <v>5234300</v>
      </c>
      <c r="T1443" s="13">
        <v>2557800</v>
      </c>
      <c r="U1443" s="13">
        <v>1101200</v>
      </c>
      <c r="V1443" s="13">
        <v>0</v>
      </c>
      <c r="W1443" s="13">
        <v>267600</v>
      </c>
      <c r="X1443" s="13">
        <v>2227100</v>
      </c>
      <c r="Y1443" s="13">
        <v>6153700</v>
      </c>
    </row>
    <row r="1444" spans="2:25" x14ac:dyDescent="0.25">
      <c r="B1444" s="2">
        <v>1439</v>
      </c>
      <c r="C1444" s="2">
        <v>2012</v>
      </c>
      <c r="D1444" s="1">
        <v>55116</v>
      </c>
      <c r="E1444" t="s">
        <v>2383</v>
      </c>
      <c r="F1444" t="s">
        <v>1343</v>
      </c>
      <c r="G1444" s="13">
        <v>10760900</v>
      </c>
      <c r="H1444" s="13">
        <v>0</v>
      </c>
      <c r="I1444" s="13">
        <v>0</v>
      </c>
      <c r="J1444" s="13">
        <v>0</v>
      </c>
      <c r="K1444" s="13">
        <v>0</v>
      </c>
      <c r="L1444" s="13">
        <v>0</v>
      </c>
      <c r="M1444" s="13">
        <v>0</v>
      </c>
      <c r="N1444" s="13">
        <v>13900</v>
      </c>
      <c r="O1444" s="13">
        <v>64300</v>
      </c>
      <c r="P1444" s="13">
        <v>0</v>
      </c>
      <c r="Q1444" s="13">
        <v>1600</v>
      </c>
      <c r="R1444" s="13">
        <v>9900</v>
      </c>
      <c r="S1444" s="13">
        <v>89700</v>
      </c>
      <c r="T1444" s="13">
        <v>13900</v>
      </c>
      <c r="U1444" s="13">
        <v>64300</v>
      </c>
      <c r="V1444" s="13">
        <v>0</v>
      </c>
      <c r="W1444" s="13">
        <v>1600</v>
      </c>
      <c r="X1444" s="13">
        <v>9900</v>
      </c>
      <c r="Y1444" s="13">
        <v>89700</v>
      </c>
    </row>
    <row r="1445" spans="2:25" x14ac:dyDescent="0.25">
      <c r="B1445" s="2">
        <v>1440</v>
      </c>
      <c r="C1445" s="2">
        <v>2012</v>
      </c>
      <c r="D1445" s="1">
        <v>55136</v>
      </c>
      <c r="E1445" t="s">
        <v>2373</v>
      </c>
      <c r="F1445" t="s">
        <v>1343</v>
      </c>
      <c r="G1445" s="13">
        <v>105691400</v>
      </c>
      <c r="H1445" s="13">
        <v>54200</v>
      </c>
      <c r="I1445" s="13">
        <v>756900</v>
      </c>
      <c r="J1445" s="13">
        <v>0</v>
      </c>
      <c r="K1445" s="13">
        <v>0</v>
      </c>
      <c r="L1445" s="13">
        <v>155600</v>
      </c>
      <c r="M1445" s="13">
        <v>966700</v>
      </c>
      <c r="N1445" s="13">
        <v>385600</v>
      </c>
      <c r="O1445" s="13">
        <v>948600</v>
      </c>
      <c r="P1445" s="13">
        <v>0</v>
      </c>
      <c r="Q1445" s="13">
        <v>0</v>
      </c>
      <c r="R1445" s="13">
        <v>1214100</v>
      </c>
      <c r="S1445" s="13">
        <v>2548300</v>
      </c>
      <c r="T1445" s="13">
        <v>439800</v>
      </c>
      <c r="U1445" s="13">
        <v>1705500</v>
      </c>
      <c r="V1445" s="13">
        <v>0</v>
      </c>
      <c r="W1445" s="13">
        <v>0</v>
      </c>
      <c r="X1445" s="13">
        <v>1369700</v>
      </c>
      <c r="Y1445" s="13">
        <v>3515000</v>
      </c>
    </row>
    <row r="1446" spans="2:25" x14ac:dyDescent="0.25">
      <c r="B1446" s="2">
        <v>1441</v>
      </c>
      <c r="C1446" s="2">
        <v>2012</v>
      </c>
      <c r="D1446" s="1">
        <v>55161</v>
      </c>
      <c r="E1446" t="s">
        <v>2384</v>
      </c>
      <c r="F1446" t="s">
        <v>1343</v>
      </c>
      <c r="G1446" s="13">
        <v>315557900</v>
      </c>
      <c r="H1446" s="13">
        <v>700</v>
      </c>
      <c r="I1446" s="13">
        <v>2600</v>
      </c>
      <c r="J1446" s="13">
        <v>0</v>
      </c>
      <c r="K1446" s="13">
        <v>0</v>
      </c>
      <c r="L1446" s="13">
        <v>200</v>
      </c>
      <c r="M1446" s="13">
        <v>3500</v>
      </c>
      <c r="N1446" s="13">
        <v>612400</v>
      </c>
      <c r="O1446" s="13">
        <v>189700</v>
      </c>
      <c r="P1446" s="13">
        <v>3400</v>
      </c>
      <c r="Q1446" s="13">
        <v>81100</v>
      </c>
      <c r="R1446" s="13">
        <v>348700</v>
      </c>
      <c r="S1446" s="13">
        <v>1235300</v>
      </c>
      <c r="T1446" s="13">
        <v>613100</v>
      </c>
      <c r="U1446" s="13">
        <v>192300</v>
      </c>
      <c r="V1446" s="13">
        <v>3400</v>
      </c>
      <c r="W1446" s="13">
        <v>81100</v>
      </c>
      <c r="X1446" s="13">
        <v>348900</v>
      </c>
      <c r="Y1446" s="13">
        <v>1238800</v>
      </c>
    </row>
    <row r="1447" spans="2:25" x14ac:dyDescent="0.25">
      <c r="B1447" s="2">
        <v>1442</v>
      </c>
      <c r="C1447" s="2">
        <v>2012</v>
      </c>
      <c r="D1447" s="1">
        <v>55176</v>
      </c>
      <c r="E1447" t="s">
        <v>2385</v>
      </c>
      <c r="F1447" t="s">
        <v>1343</v>
      </c>
      <c r="G1447" s="13">
        <v>93608800</v>
      </c>
      <c r="H1447" s="13">
        <v>60700</v>
      </c>
      <c r="I1447" s="13">
        <v>250500</v>
      </c>
      <c r="J1447" s="13">
        <v>0</v>
      </c>
      <c r="K1447" s="13">
        <v>0</v>
      </c>
      <c r="L1447" s="13">
        <v>42900</v>
      </c>
      <c r="M1447" s="13">
        <v>354100</v>
      </c>
      <c r="N1447" s="13">
        <v>635700</v>
      </c>
      <c r="O1447" s="13">
        <v>626500</v>
      </c>
      <c r="P1447" s="13">
        <v>0</v>
      </c>
      <c r="Q1447" s="13">
        <v>-60900</v>
      </c>
      <c r="R1447" s="13">
        <v>873500</v>
      </c>
      <c r="S1447" s="13">
        <v>2074800</v>
      </c>
      <c r="T1447" s="13">
        <v>696400</v>
      </c>
      <c r="U1447" s="13">
        <v>877000</v>
      </c>
      <c r="V1447" s="13">
        <v>0</v>
      </c>
      <c r="W1447" s="13">
        <v>-60900</v>
      </c>
      <c r="X1447" s="13">
        <v>916400</v>
      </c>
      <c r="Y1447" s="13">
        <v>2428900</v>
      </c>
    </row>
    <row r="1448" spans="2:25" x14ac:dyDescent="0.25">
      <c r="B1448" s="2">
        <v>1443</v>
      </c>
      <c r="C1448" s="2">
        <v>2012</v>
      </c>
      <c r="D1448" s="1">
        <v>55181</v>
      </c>
      <c r="E1448" t="s">
        <v>2379</v>
      </c>
      <c r="F1448" t="s">
        <v>1343</v>
      </c>
      <c r="G1448" s="13">
        <v>174773600</v>
      </c>
      <c r="H1448" s="13">
        <v>522100</v>
      </c>
      <c r="I1448" s="13">
        <v>568700</v>
      </c>
      <c r="J1448" s="13">
        <v>0</v>
      </c>
      <c r="K1448" s="13">
        <v>0</v>
      </c>
      <c r="L1448" s="13">
        <v>241200</v>
      </c>
      <c r="M1448" s="13">
        <v>1332000</v>
      </c>
      <c r="N1448" s="13">
        <v>1419300</v>
      </c>
      <c r="O1448" s="13">
        <v>880800</v>
      </c>
      <c r="P1448" s="13">
        <v>0</v>
      </c>
      <c r="Q1448" s="13">
        <v>-1205800</v>
      </c>
      <c r="R1448" s="13">
        <v>413100</v>
      </c>
      <c r="S1448" s="13">
        <v>1507400</v>
      </c>
      <c r="T1448" s="13">
        <v>1941400</v>
      </c>
      <c r="U1448" s="13">
        <v>1449500</v>
      </c>
      <c r="V1448" s="13">
        <v>0</v>
      </c>
      <c r="W1448" s="13">
        <v>-1205800</v>
      </c>
      <c r="X1448" s="13">
        <v>654300</v>
      </c>
      <c r="Y1448" s="13">
        <v>2839400</v>
      </c>
    </row>
    <row r="1449" spans="2:25" x14ac:dyDescent="0.25">
      <c r="B1449" s="2">
        <v>1444</v>
      </c>
      <c r="C1449" s="2">
        <v>2012</v>
      </c>
      <c r="D1449" s="1">
        <v>55182</v>
      </c>
      <c r="E1449" t="s">
        <v>2380</v>
      </c>
      <c r="F1449" t="s">
        <v>1343</v>
      </c>
      <c r="G1449" s="13">
        <v>32831700</v>
      </c>
      <c r="H1449" s="13">
        <v>900</v>
      </c>
      <c r="I1449" s="13">
        <v>3800</v>
      </c>
      <c r="J1449" s="13">
        <v>0</v>
      </c>
      <c r="K1449" s="13">
        <v>0</v>
      </c>
      <c r="L1449" s="13">
        <v>400</v>
      </c>
      <c r="M1449" s="13">
        <v>5100</v>
      </c>
      <c r="N1449" s="13">
        <v>157500</v>
      </c>
      <c r="O1449" s="13">
        <v>49600</v>
      </c>
      <c r="P1449" s="13">
        <v>0</v>
      </c>
      <c r="Q1449" s="13">
        <v>0</v>
      </c>
      <c r="R1449" s="13">
        <v>1300</v>
      </c>
      <c r="S1449" s="13">
        <v>208400</v>
      </c>
      <c r="T1449" s="13">
        <v>158400</v>
      </c>
      <c r="U1449" s="13">
        <v>53400</v>
      </c>
      <c r="V1449" s="13">
        <v>0</v>
      </c>
      <c r="W1449" s="13">
        <v>0</v>
      </c>
      <c r="X1449" s="13">
        <v>1700</v>
      </c>
      <c r="Y1449" s="13">
        <v>213500</v>
      </c>
    </row>
    <row r="1450" spans="2:25" x14ac:dyDescent="0.25">
      <c r="B1450" s="2">
        <v>1445</v>
      </c>
      <c r="C1450" s="2">
        <v>2012</v>
      </c>
      <c r="D1450" s="1">
        <v>55184</v>
      </c>
      <c r="E1450" t="s">
        <v>2242</v>
      </c>
      <c r="F1450" t="s">
        <v>1343</v>
      </c>
      <c r="G1450" s="13">
        <v>737700</v>
      </c>
      <c r="H1450" s="13">
        <v>0</v>
      </c>
      <c r="I1450" s="13">
        <v>0</v>
      </c>
      <c r="J1450" s="13">
        <v>0</v>
      </c>
      <c r="K1450" s="13">
        <v>0</v>
      </c>
      <c r="L1450" s="13">
        <v>0</v>
      </c>
      <c r="M1450" s="13">
        <v>0</v>
      </c>
      <c r="N1450" s="13">
        <v>0</v>
      </c>
      <c r="O1450" s="13">
        <v>0</v>
      </c>
      <c r="P1450" s="13">
        <v>0</v>
      </c>
      <c r="Q1450" s="13">
        <v>0</v>
      </c>
      <c r="R1450" s="13">
        <v>0</v>
      </c>
      <c r="S1450" s="13">
        <v>0</v>
      </c>
      <c r="T1450" s="13">
        <v>0</v>
      </c>
      <c r="U1450" s="13">
        <v>0</v>
      </c>
      <c r="V1450" s="13">
        <v>0</v>
      </c>
      <c r="W1450" s="13">
        <v>0</v>
      </c>
      <c r="X1450" s="13">
        <v>0</v>
      </c>
      <c r="Y1450" s="13">
        <v>0</v>
      </c>
    </row>
    <row r="1451" spans="2:25" x14ac:dyDescent="0.25">
      <c r="B1451" s="2">
        <v>1446</v>
      </c>
      <c r="C1451" s="2">
        <v>2012</v>
      </c>
      <c r="D1451" s="1">
        <v>55191</v>
      </c>
      <c r="E1451" t="s">
        <v>1727</v>
      </c>
      <c r="F1451" t="s">
        <v>1343</v>
      </c>
      <c r="G1451" s="13">
        <v>9028500</v>
      </c>
      <c r="H1451" s="13">
        <v>0</v>
      </c>
      <c r="I1451" s="13">
        <v>0</v>
      </c>
      <c r="J1451" s="13">
        <v>0</v>
      </c>
      <c r="K1451" s="13">
        <v>0</v>
      </c>
      <c r="L1451" s="13">
        <v>0</v>
      </c>
      <c r="M1451" s="13">
        <v>0</v>
      </c>
      <c r="N1451" s="13">
        <v>54500</v>
      </c>
      <c r="O1451" s="13">
        <v>16500</v>
      </c>
      <c r="P1451" s="13">
        <v>0</v>
      </c>
      <c r="Q1451" s="13">
        <v>0</v>
      </c>
      <c r="R1451" s="13">
        <v>24000</v>
      </c>
      <c r="S1451" s="13">
        <v>95000</v>
      </c>
      <c r="T1451" s="13">
        <v>54500</v>
      </c>
      <c r="U1451" s="13">
        <v>16500</v>
      </c>
      <c r="V1451" s="13">
        <v>0</v>
      </c>
      <c r="W1451" s="13">
        <v>0</v>
      </c>
      <c r="X1451" s="13">
        <v>24000</v>
      </c>
      <c r="Y1451" s="13">
        <v>95000</v>
      </c>
    </row>
    <row r="1452" spans="2:25" x14ac:dyDescent="0.25">
      <c r="B1452" s="2">
        <v>1447</v>
      </c>
      <c r="C1452" s="2">
        <v>2012</v>
      </c>
      <c r="D1452" s="1">
        <v>55192</v>
      </c>
      <c r="E1452" t="s">
        <v>1481</v>
      </c>
      <c r="F1452" t="s">
        <v>1343</v>
      </c>
      <c r="G1452" s="13">
        <v>69760500</v>
      </c>
      <c r="H1452" s="13">
        <v>585100</v>
      </c>
      <c r="I1452" s="13">
        <v>642300</v>
      </c>
      <c r="J1452" s="13">
        <v>0</v>
      </c>
      <c r="K1452" s="13">
        <v>0</v>
      </c>
      <c r="L1452" s="13">
        <v>456700</v>
      </c>
      <c r="M1452" s="13">
        <v>1684100</v>
      </c>
      <c r="N1452" s="13">
        <v>556500</v>
      </c>
      <c r="O1452" s="13">
        <v>444200</v>
      </c>
      <c r="P1452" s="13">
        <v>0</v>
      </c>
      <c r="Q1452" s="13">
        <v>0</v>
      </c>
      <c r="R1452" s="13">
        <v>25700</v>
      </c>
      <c r="S1452" s="13">
        <v>1026400</v>
      </c>
      <c r="T1452" s="13">
        <v>1141600</v>
      </c>
      <c r="U1452" s="13">
        <v>1086500</v>
      </c>
      <c r="V1452" s="13">
        <v>0</v>
      </c>
      <c r="W1452" s="13">
        <v>0</v>
      </c>
      <c r="X1452" s="13">
        <v>482400</v>
      </c>
      <c r="Y1452" s="13">
        <v>2710500</v>
      </c>
    </row>
    <row r="1453" spans="2:25" x14ac:dyDescent="0.25">
      <c r="B1453" s="2">
        <v>1448</v>
      </c>
      <c r="C1453" s="2">
        <v>2012</v>
      </c>
      <c r="D1453" s="1">
        <v>55231</v>
      </c>
      <c r="E1453" t="s">
        <v>2386</v>
      </c>
      <c r="F1453" t="s">
        <v>1344</v>
      </c>
      <c r="G1453" s="13">
        <v>60113600</v>
      </c>
      <c r="H1453" s="13">
        <v>2500</v>
      </c>
      <c r="I1453" s="13">
        <v>8300</v>
      </c>
      <c r="J1453" s="13">
        <v>0</v>
      </c>
      <c r="K1453" s="13">
        <v>0</v>
      </c>
      <c r="L1453" s="13">
        <v>2200</v>
      </c>
      <c r="M1453" s="13">
        <v>13000</v>
      </c>
      <c r="N1453" s="13">
        <v>418100</v>
      </c>
      <c r="O1453" s="13">
        <v>486800</v>
      </c>
      <c r="P1453" s="13">
        <v>0</v>
      </c>
      <c r="Q1453" s="13">
        <v>0</v>
      </c>
      <c r="R1453" s="13">
        <v>2342000</v>
      </c>
      <c r="S1453" s="13">
        <v>3246900</v>
      </c>
      <c r="T1453" s="13">
        <v>420600</v>
      </c>
      <c r="U1453" s="13">
        <v>495100</v>
      </c>
      <c r="V1453" s="13">
        <v>0</v>
      </c>
      <c r="W1453" s="13">
        <v>0</v>
      </c>
      <c r="X1453" s="13">
        <v>2344200</v>
      </c>
      <c r="Y1453" s="13">
        <v>3259900</v>
      </c>
    </row>
    <row r="1454" spans="2:25" x14ac:dyDescent="0.25">
      <c r="B1454" s="2">
        <v>1449</v>
      </c>
      <c r="C1454" s="2">
        <v>2012</v>
      </c>
      <c r="D1454" s="1">
        <v>55236</v>
      </c>
      <c r="E1454" t="s">
        <v>2374</v>
      </c>
      <c r="F1454" t="s">
        <v>1344</v>
      </c>
      <c r="G1454" s="13">
        <v>1400648100</v>
      </c>
      <c r="H1454" s="13">
        <v>1758900</v>
      </c>
      <c r="I1454" s="13">
        <v>1051400</v>
      </c>
      <c r="J1454" s="13">
        <v>0</v>
      </c>
      <c r="K1454" s="13">
        <v>0</v>
      </c>
      <c r="L1454" s="13">
        <v>650400</v>
      </c>
      <c r="M1454" s="13">
        <v>3460700</v>
      </c>
      <c r="N1454" s="13">
        <v>22723000</v>
      </c>
      <c r="O1454" s="13">
        <v>10841300</v>
      </c>
      <c r="P1454" s="13">
        <v>8900</v>
      </c>
      <c r="Q1454" s="13">
        <v>304600</v>
      </c>
      <c r="R1454" s="13">
        <v>3340100</v>
      </c>
      <c r="S1454" s="13">
        <v>37217900</v>
      </c>
      <c r="T1454" s="13">
        <v>24481900</v>
      </c>
      <c r="U1454" s="13">
        <v>11892700</v>
      </c>
      <c r="V1454" s="13">
        <v>8900</v>
      </c>
      <c r="W1454" s="13">
        <v>304600</v>
      </c>
      <c r="X1454" s="13">
        <v>3990500</v>
      </c>
      <c r="Y1454" s="13">
        <v>40678600</v>
      </c>
    </row>
    <row r="1455" spans="2:25" x14ac:dyDescent="0.25">
      <c r="B1455" s="2">
        <v>1450</v>
      </c>
      <c r="C1455" s="2">
        <v>2012</v>
      </c>
      <c r="D1455" s="1">
        <v>55261</v>
      </c>
      <c r="E1455" t="s">
        <v>2387</v>
      </c>
      <c r="F1455" t="s">
        <v>1344</v>
      </c>
      <c r="G1455" s="13">
        <v>549022900</v>
      </c>
      <c r="H1455" s="13">
        <v>1301100</v>
      </c>
      <c r="I1455" s="13">
        <v>1289700</v>
      </c>
      <c r="J1455" s="13">
        <v>0</v>
      </c>
      <c r="K1455" s="13">
        <v>0</v>
      </c>
      <c r="L1455" s="13">
        <v>204200</v>
      </c>
      <c r="M1455" s="13">
        <v>2795000</v>
      </c>
      <c r="N1455" s="13">
        <v>5539700</v>
      </c>
      <c r="O1455" s="13">
        <v>4556200</v>
      </c>
      <c r="P1455" s="13">
        <v>0</v>
      </c>
      <c r="Q1455" s="13">
        <v>1709300</v>
      </c>
      <c r="R1455" s="13">
        <v>9515700</v>
      </c>
      <c r="S1455" s="13">
        <v>21320900</v>
      </c>
      <c r="T1455" s="13">
        <v>6840800</v>
      </c>
      <c r="U1455" s="13">
        <v>5845900</v>
      </c>
      <c r="V1455" s="13">
        <v>0</v>
      </c>
      <c r="W1455" s="13">
        <v>1709300</v>
      </c>
      <c r="X1455" s="13">
        <v>9719900</v>
      </c>
      <c r="Y1455" s="13">
        <v>24115900</v>
      </c>
    </row>
    <row r="1456" spans="2:25" x14ac:dyDescent="0.25">
      <c r="B1456" s="2">
        <v>1451</v>
      </c>
      <c r="C1456" s="2">
        <v>2012</v>
      </c>
      <c r="D1456" s="1">
        <v>55276</v>
      </c>
      <c r="E1456" t="s">
        <v>2235</v>
      </c>
      <c r="F1456" t="s">
        <v>1344</v>
      </c>
      <c r="G1456" s="13">
        <v>279669600</v>
      </c>
      <c r="H1456" s="13">
        <v>658700</v>
      </c>
      <c r="I1456" s="13">
        <v>1401100</v>
      </c>
      <c r="J1456" s="13">
        <v>0</v>
      </c>
      <c r="K1456" s="13">
        <v>0</v>
      </c>
      <c r="L1456" s="13">
        <v>1037900</v>
      </c>
      <c r="M1456" s="13">
        <v>3097700</v>
      </c>
      <c r="N1456" s="13">
        <v>3325000</v>
      </c>
      <c r="O1456" s="13">
        <v>1357400</v>
      </c>
      <c r="P1456" s="13">
        <v>9700</v>
      </c>
      <c r="Q1456" s="13">
        <v>0</v>
      </c>
      <c r="R1456" s="13">
        <v>3179000</v>
      </c>
      <c r="S1456" s="13">
        <v>7871100</v>
      </c>
      <c r="T1456" s="13">
        <v>3983700</v>
      </c>
      <c r="U1456" s="13">
        <v>2758500</v>
      </c>
      <c r="V1456" s="13">
        <v>9700</v>
      </c>
      <c r="W1456" s="13">
        <v>0</v>
      </c>
      <c r="X1456" s="13">
        <v>4216900</v>
      </c>
      <c r="Y1456" s="13">
        <v>10968800</v>
      </c>
    </row>
    <row r="1457" spans="2:25" x14ac:dyDescent="0.25">
      <c r="B1457" s="2">
        <v>1452</v>
      </c>
      <c r="C1457" s="2">
        <v>2012</v>
      </c>
      <c r="D1457" s="1">
        <v>56002</v>
      </c>
      <c r="E1457" t="s">
        <v>2388</v>
      </c>
      <c r="F1457" t="s">
        <v>1325</v>
      </c>
      <c r="G1457" s="13">
        <v>186939800</v>
      </c>
      <c r="H1457" s="13">
        <v>600</v>
      </c>
      <c r="I1457" s="13">
        <v>0</v>
      </c>
      <c r="J1457" s="13">
        <v>0</v>
      </c>
      <c r="K1457" s="13">
        <v>0</v>
      </c>
      <c r="L1457" s="13">
        <v>500</v>
      </c>
      <c r="M1457" s="13">
        <v>1100</v>
      </c>
      <c r="N1457" s="13">
        <v>425500</v>
      </c>
      <c r="O1457" s="13">
        <v>553800</v>
      </c>
      <c r="P1457" s="13">
        <v>300</v>
      </c>
      <c r="Q1457" s="13">
        <v>0</v>
      </c>
      <c r="R1457" s="13">
        <v>165000</v>
      </c>
      <c r="S1457" s="13">
        <v>1144600</v>
      </c>
      <c r="T1457" s="13">
        <v>426100</v>
      </c>
      <c r="U1457" s="13">
        <v>553800</v>
      </c>
      <c r="V1457" s="13">
        <v>300</v>
      </c>
      <c r="W1457" s="13">
        <v>0</v>
      </c>
      <c r="X1457" s="13">
        <v>165500</v>
      </c>
      <c r="Y1457" s="13">
        <v>1145700</v>
      </c>
    </row>
    <row r="1458" spans="2:25" x14ac:dyDescent="0.25">
      <c r="B1458" s="2">
        <v>1453</v>
      </c>
      <c r="C1458" s="2">
        <v>2012</v>
      </c>
      <c r="D1458" s="1">
        <v>56004</v>
      </c>
      <c r="E1458" t="s">
        <v>2205</v>
      </c>
      <c r="F1458" t="s">
        <v>1325</v>
      </c>
      <c r="G1458" s="13">
        <v>59646300</v>
      </c>
      <c r="H1458" s="13">
        <v>200</v>
      </c>
      <c r="I1458" s="13">
        <v>82500</v>
      </c>
      <c r="J1458" s="13">
        <v>0</v>
      </c>
      <c r="K1458" s="13">
        <v>0</v>
      </c>
      <c r="L1458" s="13">
        <v>400</v>
      </c>
      <c r="M1458" s="13">
        <v>83100</v>
      </c>
      <c r="N1458" s="13">
        <v>11900</v>
      </c>
      <c r="O1458" s="13">
        <v>2900</v>
      </c>
      <c r="P1458" s="13">
        <v>0</v>
      </c>
      <c r="Q1458" s="13">
        <v>0</v>
      </c>
      <c r="R1458" s="13">
        <v>139500</v>
      </c>
      <c r="S1458" s="13">
        <v>154300</v>
      </c>
      <c r="T1458" s="13">
        <v>12100</v>
      </c>
      <c r="U1458" s="13">
        <v>85400</v>
      </c>
      <c r="V1458" s="13">
        <v>0</v>
      </c>
      <c r="W1458" s="13">
        <v>0</v>
      </c>
      <c r="X1458" s="13">
        <v>139900</v>
      </c>
      <c r="Y1458" s="13">
        <v>237400</v>
      </c>
    </row>
    <row r="1459" spans="2:25" x14ac:dyDescent="0.25">
      <c r="B1459" s="2">
        <v>1454</v>
      </c>
      <c r="C1459" s="2">
        <v>2012</v>
      </c>
      <c r="D1459" s="1">
        <v>56006</v>
      </c>
      <c r="E1459" t="s">
        <v>2389</v>
      </c>
      <c r="F1459" t="s">
        <v>1325</v>
      </c>
      <c r="G1459" s="13">
        <v>200407500</v>
      </c>
      <c r="H1459" s="13">
        <v>300</v>
      </c>
      <c r="I1459" s="13">
        <v>0</v>
      </c>
      <c r="J1459" s="13">
        <v>0</v>
      </c>
      <c r="K1459" s="13">
        <v>0</v>
      </c>
      <c r="L1459" s="13">
        <v>100</v>
      </c>
      <c r="M1459" s="13">
        <v>400</v>
      </c>
      <c r="N1459" s="13">
        <v>1451500</v>
      </c>
      <c r="O1459" s="13">
        <v>1074500</v>
      </c>
      <c r="P1459" s="13">
        <v>0</v>
      </c>
      <c r="Q1459" s="13">
        <v>100</v>
      </c>
      <c r="R1459" s="13">
        <v>2794400</v>
      </c>
      <c r="S1459" s="13">
        <v>5320500</v>
      </c>
      <c r="T1459" s="13">
        <v>1451800</v>
      </c>
      <c r="U1459" s="13">
        <v>1074500</v>
      </c>
      <c r="V1459" s="13">
        <v>0</v>
      </c>
      <c r="W1459" s="13">
        <v>100</v>
      </c>
      <c r="X1459" s="13">
        <v>2794500</v>
      </c>
      <c r="Y1459" s="13">
        <v>5320900</v>
      </c>
    </row>
    <row r="1460" spans="2:25" x14ac:dyDescent="0.25">
      <c r="B1460" s="2">
        <v>1455</v>
      </c>
      <c r="C1460" s="2">
        <v>2012</v>
      </c>
      <c r="D1460" s="1">
        <v>56008</v>
      </c>
      <c r="E1460" t="s">
        <v>2390</v>
      </c>
      <c r="F1460" t="s">
        <v>1325</v>
      </c>
      <c r="G1460" s="13">
        <v>282731200</v>
      </c>
      <c r="H1460" s="13">
        <v>650700</v>
      </c>
      <c r="I1460" s="13">
        <v>484500</v>
      </c>
      <c r="J1460" s="13">
        <v>0</v>
      </c>
      <c r="K1460" s="13">
        <v>0</v>
      </c>
      <c r="L1460" s="13">
        <v>172500</v>
      </c>
      <c r="M1460" s="13">
        <v>1307700</v>
      </c>
      <c r="N1460" s="13">
        <v>6106300</v>
      </c>
      <c r="O1460" s="13">
        <v>3132300</v>
      </c>
      <c r="P1460" s="13">
        <v>0</v>
      </c>
      <c r="Q1460" s="13">
        <v>450300</v>
      </c>
      <c r="R1460" s="13">
        <v>4467300</v>
      </c>
      <c r="S1460" s="13">
        <v>14156200</v>
      </c>
      <c r="T1460" s="13">
        <v>6757000</v>
      </c>
      <c r="U1460" s="13">
        <v>3616800</v>
      </c>
      <c r="V1460" s="13">
        <v>0</v>
      </c>
      <c r="W1460" s="13">
        <v>450300</v>
      </c>
      <c r="X1460" s="13">
        <v>4639800</v>
      </c>
      <c r="Y1460" s="13">
        <v>15463900</v>
      </c>
    </row>
    <row r="1461" spans="2:25" x14ac:dyDescent="0.25">
      <c r="B1461" s="2">
        <v>1456</v>
      </c>
      <c r="C1461" s="2">
        <v>2012</v>
      </c>
      <c r="D1461" s="1">
        <v>56010</v>
      </c>
      <c r="E1461" t="s">
        <v>2391</v>
      </c>
      <c r="F1461" t="s">
        <v>1325</v>
      </c>
      <c r="G1461" s="13">
        <v>134720500</v>
      </c>
      <c r="H1461" s="13">
        <v>0</v>
      </c>
      <c r="I1461" s="13">
        <v>0</v>
      </c>
      <c r="J1461" s="13">
        <v>0</v>
      </c>
      <c r="K1461" s="13">
        <v>0</v>
      </c>
      <c r="L1461" s="13">
        <v>300</v>
      </c>
      <c r="M1461" s="13">
        <v>300</v>
      </c>
      <c r="N1461" s="13">
        <v>22000</v>
      </c>
      <c r="O1461" s="13">
        <v>61300</v>
      </c>
      <c r="P1461" s="13">
        <v>0</v>
      </c>
      <c r="Q1461" s="13">
        <v>-26500</v>
      </c>
      <c r="R1461" s="13">
        <v>136800</v>
      </c>
      <c r="S1461" s="13">
        <v>193600</v>
      </c>
      <c r="T1461" s="13">
        <v>22000</v>
      </c>
      <c r="U1461" s="13">
        <v>61300</v>
      </c>
      <c r="V1461" s="13">
        <v>0</v>
      </c>
      <c r="W1461" s="13">
        <v>-26500</v>
      </c>
      <c r="X1461" s="13">
        <v>137100</v>
      </c>
      <c r="Y1461" s="13">
        <v>193900</v>
      </c>
    </row>
    <row r="1462" spans="2:25" x14ac:dyDescent="0.25">
      <c r="B1462" s="2">
        <v>1457</v>
      </c>
      <c r="C1462" s="2">
        <v>2012</v>
      </c>
      <c r="D1462" s="1">
        <v>56012</v>
      </c>
      <c r="E1462" t="s">
        <v>2392</v>
      </c>
      <c r="F1462" t="s">
        <v>1325</v>
      </c>
      <c r="G1462" s="13">
        <v>100162300</v>
      </c>
      <c r="H1462" s="13">
        <v>600</v>
      </c>
      <c r="I1462" s="13">
        <v>0</v>
      </c>
      <c r="J1462" s="13">
        <v>0</v>
      </c>
      <c r="K1462" s="13">
        <v>0</v>
      </c>
      <c r="L1462" s="13">
        <v>100</v>
      </c>
      <c r="M1462" s="13">
        <v>700</v>
      </c>
      <c r="N1462" s="13">
        <v>316400</v>
      </c>
      <c r="O1462" s="13">
        <v>481200</v>
      </c>
      <c r="P1462" s="13">
        <v>0</v>
      </c>
      <c r="Q1462" s="13">
        <v>-52100</v>
      </c>
      <c r="R1462" s="13">
        <v>337200</v>
      </c>
      <c r="S1462" s="13">
        <v>1082700</v>
      </c>
      <c r="T1462" s="13">
        <v>317000</v>
      </c>
      <c r="U1462" s="13">
        <v>481200</v>
      </c>
      <c r="V1462" s="13">
        <v>0</v>
      </c>
      <c r="W1462" s="13">
        <v>-52100</v>
      </c>
      <c r="X1462" s="13">
        <v>337300</v>
      </c>
      <c r="Y1462" s="13">
        <v>1083400</v>
      </c>
    </row>
    <row r="1463" spans="2:25" x14ac:dyDescent="0.25">
      <c r="B1463" s="2">
        <v>1458</v>
      </c>
      <c r="C1463" s="2">
        <v>2012</v>
      </c>
      <c r="D1463" s="1">
        <v>56014</v>
      </c>
      <c r="E1463" t="s">
        <v>1883</v>
      </c>
      <c r="F1463" t="s">
        <v>1325</v>
      </c>
      <c r="G1463" s="13">
        <v>68548700</v>
      </c>
      <c r="H1463" s="13">
        <v>2200</v>
      </c>
      <c r="I1463" s="13">
        <v>374800</v>
      </c>
      <c r="J1463" s="13">
        <v>0</v>
      </c>
      <c r="K1463" s="13">
        <v>0</v>
      </c>
      <c r="L1463" s="13">
        <v>900</v>
      </c>
      <c r="M1463" s="13">
        <v>377900</v>
      </c>
      <c r="N1463" s="13">
        <v>21200</v>
      </c>
      <c r="O1463" s="13">
        <v>20300</v>
      </c>
      <c r="P1463" s="13">
        <v>0</v>
      </c>
      <c r="Q1463" s="13">
        <v>0</v>
      </c>
      <c r="R1463" s="13">
        <v>22600</v>
      </c>
      <c r="S1463" s="13">
        <v>64100</v>
      </c>
      <c r="T1463" s="13">
        <v>23400</v>
      </c>
      <c r="U1463" s="13">
        <v>395100</v>
      </c>
      <c r="V1463" s="13">
        <v>0</v>
      </c>
      <c r="W1463" s="13">
        <v>0</v>
      </c>
      <c r="X1463" s="13">
        <v>23500</v>
      </c>
      <c r="Y1463" s="13">
        <v>442000</v>
      </c>
    </row>
    <row r="1464" spans="2:25" x14ac:dyDescent="0.25">
      <c r="B1464" s="2">
        <v>1459</v>
      </c>
      <c r="C1464" s="2">
        <v>2012</v>
      </c>
      <c r="D1464" s="1">
        <v>56016</v>
      </c>
      <c r="E1464" t="s">
        <v>1782</v>
      </c>
      <c r="F1464" t="s">
        <v>1325</v>
      </c>
      <c r="G1464" s="13">
        <v>51779600</v>
      </c>
      <c r="H1464" s="13">
        <v>0</v>
      </c>
      <c r="I1464" s="13">
        <v>0</v>
      </c>
      <c r="J1464" s="13">
        <v>0</v>
      </c>
      <c r="K1464" s="13">
        <v>0</v>
      </c>
      <c r="L1464" s="13">
        <v>0</v>
      </c>
      <c r="M1464" s="13">
        <v>0</v>
      </c>
      <c r="N1464" s="13">
        <v>4700</v>
      </c>
      <c r="O1464" s="13">
        <v>69100</v>
      </c>
      <c r="P1464" s="13">
        <v>0</v>
      </c>
      <c r="Q1464" s="13">
        <v>0</v>
      </c>
      <c r="R1464" s="13">
        <v>153600</v>
      </c>
      <c r="S1464" s="13">
        <v>227400</v>
      </c>
      <c r="T1464" s="13">
        <v>4700</v>
      </c>
      <c r="U1464" s="13">
        <v>69100</v>
      </c>
      <c r="V1464" s="13">
        <v>0</v>
      </c>
      <c r="W1464" s="13">
        <v>0</v>
      </c>
      <c r="X1464" s="13">
        <v>153600</v>
      </c>
      <c r="Y1464" s="13">
        <v>227400</v>
      </c>
    </row>
    <row r="1465" spans="2:25" x14ac:dyDescent="0.25">
      <c r="B1465" s="2">
        <v>1460</v>
      </c>
      <c r="C1465" s="2">
        <v>2012</v>
      </c>
      <c r="D1465" s="1">
        <v>56018</v>
      </c>
      <c r="E1465" t="s">
        <v>1960</v>
      </c>
      <c r="F1465" t="s">
        <v>1325</v>
      </c>
      <c r="G1465" s="13">
        <v>102600300</v>
      </c>
      <c r="H1465" s="13">
        <v>0</v>
      </c>
      <c r="I1465" s="13">
        <v>0</v>
      </c>
      <c r="J1465" s="13">
        <v>0</v>
      </c>
      <c r="K1465" s="13">
        <v>0</v>
      </c>
      <c r="L1465" s="13">
        <v>0</v>
      </c>
      <c r="M1465" s="13">
        <v>0</v>
      </c>
      <c r="N1465" s="13">
        <v>225000</v>
      </c>
      <c r="O1465" s="13">
        <v>157600</v>
      </c>
      <c r="P1465" s="13">
        <v>0</v>
      </c>
      <c r="Q1465" s="13">
        <v>-6100</v>
      </c>
      <c r="R1465" s="13">
        <v>316000</v>
      </c>
      <c r="S1465" s="13">
        <v>692500</v>
      </c>
      <c r="T1465" s="13">
        <v>225000</v>
      </c>
      <c r="U1465" s="13">
        <v>157600</v>
      </c>
      <c r="V1465" s="13">
        <v>0</v>
      </c>
      <c r="W1465" s="13">
        <v>-6100</v>
      </c>
      <c r="X1465" s="13">
        <v>316000</v>
      </c>
      <c r="Y1465" s="13">
        <v>692500</v>
      </c>
    </row>
    <row r="1466" spans="2:25" x14ac:dyDescent="0.25">
      <c r="B1466" s="2">
        <v>1461</v>
      </c>
      <c r="C1466" s="2">
        <v>2012</v>
      </c>
      <c r="D1466" s="1">
        <v>56020</v>
      </c>
      <c r="E1466" t="s">
        <v>2393</v>
      </c>
      <c r="F1466" t="s">
        <v>1325</v>
      </c>
      <c r="G1466" s="13">
        <v>71659300</v>
      </c>
      <c r="H1466" s="13">
        <v>0</v>
      </c>
      <c r="I1466" s="13">
        <v>0</v>
      </c>
      <c r="J1466" s="13">
        <v>0</v>
      </c>
      <c r="K1466" s="13">
        <v>0</v>
      </c>
      <c r="L1466" s="13">
        <v>0</v>
      </c>
      <c r="M1466" s="13">
        <v>0</v>
      </c>
      <c r="N1466" s="13">
        <v>24700</v>
      </c>
      <c r="O1466" s="13">
        <v>113700</v>
      </c>
      <c r="P1466" s="13">
        <v>0</v>
      </c>
      <c r="Q1466" s="13">
        <v>0</v>
      </c>
      <c r="R1466" s="13">
        <v>76600</v>
      </c>
      <c r="S1466" s="13">
        <v>215000</v>
      </c>
      <c r="T1466" s="13">
        <v>24700</v>
      </c>
      <c r="U1466" s="13">
        <v>113700</v>
      </c>
      <c r="V1466" s="13">
        <v>0</v>
      </c>
      <c r="W1466" s="13">
        <v>0</v>
      </c>
      <c r="X1466" s="13">
        <v>76600</v>
      </c>
      <c r="Y1466" s="13">
        <v>215000</v>
      </c>
    </row>
    <row r="1467" spans="2:25" x14ac:dyDescent="0.25">
      <c r="B1467" s="2">
        <v>1462</v>
      </c>
      <c r="C1467" s="2">
        <v>2012</v>
      </c>
      <c r="D1467" s="1">
        <v>56022</v>
      </c>
      <c r="E1467" t="s">
        <v>2394</v>
      </c>
      <c r="F1467" t="s">
        <v>1325</v>
      </c>
      <c r="G1467" s="13">
        <v>48840200</v>
      </c>
      <c r="H1467" s="13">
        <v>2600</v>
      </c>
      <c r="I1467" s="13">
        <v>4700</v>
      </c>
      <c r="J1467" s="13">
        <v>0</v>
      </c>
      <c r="K1467" s="13">
        <v>0</v>
      </c>
      <c r="L1467" s="13">
        <v>4800</v>
      </c>
      <c r="M1467" s="13">
        <v>12100</v>
      </c>
      <c r="N1467" s="13">
        <v>2800</v>
      </c>
      <c r="O1467" s="13">
        <v>85800</v>
      </c>
      <c r="P1467" s="13">
        <v>0</v>
      </c>
      <c r="Q1467" s="13">
        <v>0</v>
      </c>
      <c r="R1467" s="13">
        <v>4800</v>
      </c>
      <c r="S1467" s="13">
        <v>93400</v>
      </c>
      <c r="T1467" s="13">
        <v>5400</v>
      </c>
      <c r="U1467" s="13">
        <v>90500</v>
      </c>
      <c r="V1467" s="13">
        <v>0</v>
      </c>
      <c r="W1467" s="13">
        <v>0</v>
      </c>
      <c r="X1467" s="13">
        <v>9600</v>
      </c>
      <c r="Y1467" s="13">
        <v>105500</v>
      </c>
    </row>
    <row r="1468" spans="2:25" x14ac:dyDescent="0.25">
      <c r="B1468" s="2">
        <v>1463</v>
      </c>
      <c r="C1468" s="2">
        <v>2012</v>
      </c>
      <c r="D1468" s="1">
        <v>56024</v>
      </c>
      <c r="E1468" t="s">
        <v>2395</v>
      </c>
      <c r="F1468" t="s">
        <v>1325</v>
      </c>
      <c r="G1468" s="13">
        <v>369387000</v>
      </c>
      <c r="H1468" s="13">
        <v>0</v>
      </c>
      <c r="I1468" s="13">
        <v>0</v>
      </c>
      <c r="J1468" s="13">
        <v>0</v>
      </c>
      <c r="K1468" s="13">
        <v>0</v>
      </c>
      <c r="L1468" s="13">
        <v>0</v>
      </c>
      <c r="M1468" s="13">
        <v>0</v>
      </c>
      <c r="N1468" s="13">
        <v>133800</v>
      </c>
      <c r="O1468" s="13">
        <v>471300</v>
      </c>
      <c r="P1468" s="13">
        <v>0</v>
      </c>
      <c r="Q1468" s="13">
        <v>-43800</v>
      </c>
      <c r="R1468" s="13">
        <v>33300</v>
      </c>
      <c r="S1468" s="13">
        <v>594600</v>
      </c>
      <c r="T1468" s="13">
        <v>133800</v>
      </c>
      <c r="U1468" s="13">
        <v>471300</v>
      </c>
      <c r="V1468" s="13">
        <v>0</v>
      </c>
      <c r="W1468" s="13">
        <v>-43800</v>
      </c>
      <c r="X1468" s="13">
        <v>33300</v>
      </c>
      <c r="Y1468" s="13">
        <v>594600</v>
      </c>
    </row>
    <row r="1469" spans="2:25" x14ac:dyDescent="0.25">
      <c r="B1469" s="2">
        <v>1464</v>
      </c>
      <c r="C1469" s="2">
        <v>2012</v>
      </c>
      <c r="D1469" s="1">
        <v>56026</v>
      </c>
      <c r="E1469" t="s">
        <v>2396</v>
      </c>
      <c r="F1469" t="s">
        <v>1325</v>
      </c>
      <c r="G1469" s="13">
        <v>245865800</v>
      </c>
      <c r="H1469" s="13">
        <v>17200</v>
      </c>
      <c r="I1469" s="13">
        <v>6800</v>
      </c>
      <c r="J1469" s="13">
        <v>0</v>
      </c>
      <c r="K1469" s="13">
        <v>0</v>
      </c>
      <c r="L1469" s="13">
        <v>69200</v>
      </c>
      <c r="M1469" s="13">
        <v>93200</v>
      </c>
      <c r="N1469" s="13">
        <v>486700</v>
      </c>
      <c r="O1469" s="13">
        <v>495600</v>
      </c>
      <c r="P1469" s="13">
        <v>0</v>
      </c>
      <c r="Q1469" s="13">
        <v>0</v>
      </c>
      <c r="R1469" s="13">
        <v>2402600</v>
      </c>
      <c r="S1469" s="13">
        <v>3384900</v>
      </c>
      <c r="T1469" s="13">
        <v>503900</v>
      </c>
      <c r="U1469" s="13">
        <v>502400</v>
      </c>
      <c r="V1469" s="13">
        <v>0</v>
      </c>
      <c r="W1469" s="13">
        <v>0</v>
      </c>
      <c r="X1469" s="13">
        <v>2471800</v>
      </c>
      <c r="Y1469" s="13">
        <v>3478100</v>
      </c>
    </row>
    <row r="1470" spans="2:25" x14ac:dyDescent="0.25">
      <c r="B1470" s="2">
        <v>1465</v>
      </c>
      <c r="C1470" s="2">
        <v>2012</v>
      </c>
      <c r="D1470" s="1">
        <v>56028</v>
      </c>
      <c r="E1470" t="s">
        <v>2397</v>
      </c>
      <c r="F1470" t="s">
        <v>1325</v>
      </c>
      <c r="G1470" s="13">
        <v>132747600</v>
      </c>
      <c r="H1470" s="13">
        <v>336700</v>
      </c>
      <c r="I1470" s="13">
        <v>1177000</v>
      </c>
      <c r="J1470" s="13">
        <v>0</v>
      </c>
      <c r="K1470" s="13">
        <v>0</v>
      </c>
      <c r="L1470" s="13">
        <v>331100</v>
      </c>
      <c r="M1470" s="13">
        <v>1844800</v>
      </c>
      <c r="N1470" s="13">
        <v>407700</v>
      </c>
      <c r="O1470" s="13">
        <v>747000</v>
      </c>
      <c r="P1470" s="13">
        <v>0</v>
      </c>
      <c r="Q1470" s="13">
        <v>0</v>
      </c>
      <c r="R1470" s="13">
        <v>462100</v>
      </c>
      <c r="S1470" s="13">
        <v>1616800</v>
      </c>
      <c r="T1470" s="13">
        <v>744400</v>
      </c>
      <c r="U1470" s="13">
        <v>1924000</v>
      </c>
      <c r="V1470" s="13">
        <v>0</v>
      </c>
      <c r="W1470" s="13">
        <v>0</v>
      </c>
      <c r="X1470" s="13">
        <v>793200</v>
      </c>
      <c r="Y1470" s="13">
        <v>3461600</v>
      </c>
    </row>
    <row r="1471" spans="2:25" x14ac:dyDescent="0.25">
      <c r="B1471" s="2">
        <v>1466</v>
      </c>
      <c r="C1471" s="2">
        <v>2012</v>
      </c>
      <c r="D1471" s="1">
        <v>56030</v>
      </c>
      <c r="E1471" t="s">
        <v>2398</v>
      </c>
      <c r="F1471" t="s">
        <v>1325</v>
      </c>
      <c r="G1471" s="13">
        <v>95409100</v>
      </c>
      <c r="H1471" s="13">
        <v>0</v>
      </c>
      <c r="I1471" s="13">
        <v>0</v>
      </c>
      <c r="J1471" s="13">
        <v>0</v>
      </c>
      <c r="K1471" s="13">
        <v>0</v>
      </c>
      <c r="L1471" s="13">
        <v>0</v>
      </c>
      <c r="M1471" s="13">
        <v>0</v>
      </c>
      <c r="N1471" s="13">
        <v>50300</v>
      </c>
      <c r="O1471" s="13">
        <v>70100</v>
      </c>
      <c r="P1471" s="13">
        <v>0</v>
      </c>
      <c r="Q1471" s="13">
        <v>3900</v>
      </c>
      <c r="R1471" s="13">
        <v>229400</v>
      </c>
      <c r="S1471" s="13">
        <v>353700</v>
      </c>
      <c r="T1471" s="13">
        <v>50300</v>
      </c>
      <c r="U1471" s="13">
        <v>70100</v>
      </c>
      <c r="V1471" s="13">
        <v>0</v>
      </c>
      <c r="W1471" s="13">
        <v>3900</v>
      </c>
      <c r="X1471" s="13">
        <v>229400</v>
      </c>
      <c r="Y1471" s="13">
        <v>353700</v>
      </c>
    </row>
    <row r="1472" spans="2:25" x14ac:dyDescent="0.25">
      <c r="B1472" s="2">
        <v>1467</v>
      </c>
      <c r="C1472" s="2">
        <v>2012</v>
      </c>
      <c r="D1472" s="1">
        <v>56032</v>
      </c>
      <c r="E1472" t="s">
        <v>2399</v>
      </c>
      <c r="F1472" t="s">
        <v>1325</v>
      </c>
      <c r="G1472" s="13">
        <v>155166900</v>
      </c>
      <c r="H1472" s="13">
        <v>700</v>
      </c>
      <c r="I1472" s="13">
        <v>200</v>
      </c>
      <c r="J1472" s="13">
        <v>0</v>
      </c>
      <c r="K1472" s="13">
        <v>0</v>
      </c>
      <c r="L1472" s="13">
        <v>400</v>
      </c>
      <c r="M1472" s="13">
        <v>1300</v>
      </c>
      <c r="N1472" s="13">
        <v>596400</v>
      </c>
      <c r="O1472" s="13">
        <v>551900</v>
      </c>
      <c r="P1472" s="13">
        <v>0</v>
      </c>
      <c r="Q1472" s="13">
        <v>-75000</v>
      </c>
      <c r="R1472" s="13">
        <v>614800</v>
      </c>
      <c r="S1472" s="13">
        <v>1688100</v>
      </c>
      <c r="T1472" s="13">
        <v>597100</v>
      </c>
      <c r="U1472" s="13">
        <v>552100</v>
      </c>
      <c r="V1472" s="13">
        <v>0</v>
      </c>
      <c r="W1472" s="13">
        <v>-75000</v>
      </c>
      <c r="X1472" s="13">
        <v>615200</v>
      </c>
      <c r="Y1472" s="13">
        <v>1689400</v>
      </c>
    </row>
    <row r="1473" spans="2:25" x14ac:dyDescent="0.25">
      <c r="B1473" s="2">
        <v>1468</v>
      </c>
      <c r="C1473" s="2">
        <v>2012</v>
      </c>
      <c r="D1473" s="1">
        <v>56034</v>
      </c>
      <c r="E1473" t="s">
        <v>2400</v>
      </c>
      <c r="F1473" t="s">
        <v>1325</v>
      </c>
      <c r="G1473" s="13">
        <v>53707800</v>
      </c>
      <c r="H1473" s="13">
        <v>0</v>
      </c>
      <c r="I1473" s="13">
        <v>0</v>
      </c>
      <c r="J1473" s="13">
        <v>0</v>
      </c>
      <c r="K1473" s="13">
        <v>0</v>
      </c>
      <c r="L1473" s="13">
        <v>0</v>
      </c>
      <c r="M1473" s="13">
        <v>0</v>
      </c>
      <c r="N1473" s="13">
        <v>158700</v>
      </c>
      <c r="O1473" s="13">
        <v>30800</v>
      </c>
      <c r="P1473" s="13">
        <v>0</v>
      </c>
      <c r="Q1473" s="13">
        <v>-55400</v>
      </c>
      <c r="R1473" s="13">
        <v>235100</v>
      </c>
      <c r="S1473" s="13">
        <v>369200</v>
      </c>
      <c r="T1473" s="13">
        <v>158700</v>
      </c>
      <c r="U1473" s="13">
        <v>30800</v>
      </c>
      <c r="V1473" s="13">
        <v>0</v>
      </c>
      <c r="W1473" s="13">
        <v>-55400</v>
      </c>
      <c r="X1473" s="13">
        <v>235100</v>
      </c>
      <c r="Y1473" s="13">
        <v>369200</v>
      </c>
    </row>
    <row r="1474" spans="2:25" x14ac:dyDescent="0.25">
      <c r="B1474" s="2">
        <v>1469</v>
      </c>
      <c r="C1474" s="2">
        <v>2012</v>
      </c>
      <c r="D1474" s="1">
        <v>56036</v>
      </c>
      <c r="E1474" t="s">
        <v>2381</v>
      </c>
      <c r="F1474" t="s">
        <v>1325</v>
      </c>
      <c r="G1474" s="13">
        <v>84824200</v>
      </c>
      <c r="H1474" s="13">
        <v>0</v>
      </c>
      <c r="I1474" s="13">
        <v>64200</v>
      </c>
      <c r="J1474" s="13">
        <v>0</v>
      </c>
      <c r="K1474" s="13">
        <v>0</v>
      </c>
      <c r="L1474" s="13">
        <v>100</v>
      </c>
      <c r="M1474" s="13">
        <v>64300</v>
      </c>
      <c r="N1474" s="13">
        <v>3200</v>
      </c>
      <c r="O1474" s="13">
        <v>106400</v>
      </c>
      <c r="P1474" s="13">
        <v>0</v>
      </c>
      <c r="Q1474" s="13">
        <v>25900</v>
      </c>
      <c r="R1474" s="13">
        <v>25900</v>
      </c>
      <c r="S1474" s="13">
        <v>161400</v>
      </c>
      <c r="T1474" s="13">
        <v>3200</v>
      </c>
      <c r="U1474" s="13">
        <v>170600</v>
      </c>
      <c r="V1474" s="13">
        <v>0</v>
      </c>
      <c r="W1474" s="13">
        <v>25900</v>
      </c>
      <c r="X1474" s="13">
        <v>26000</v>
      </c>
      <c r="Y1474" s="13">
        <v>225700</v>
      </c>
    </row>
    <row r="1475" spans="2:25" x14ac:dyDescent="0.25">
      <c r="B1475" s="2">
        <v>1470</v>
      </c>
      <c r="C1475" s="2">
        <v>2012</v>
      </c>
      <c r="D1475" s="1">
        <v>56038</v>
      </c>
      <c r="E1475" t="s">
        <v>1691</v>
      </c>
      <c r="F1475" t="s">
        <v>1325</v>
      </c>
      <c r="G1475" s="13">
        <v>55851300</v>
      </c>
      <c r="H1475" s="13">
        <v>0</v>
      </c>
      <c r="I1475" s="13">
        <v>9900</v>
      </c>
      <c r="J1475" s="13">
        <v>0</v>
      </c>
      <c r="K1475" s="13">
        <v>0</v>
      </c>
      <c r="L1475" s="13">
        <v>7000</v>
      </c>
      <c r="M1475" s="13">
        <v>16900</v>
      </c>
      <c r="N1475" s="13">
        <v>48700</v>
      </c>
      <c r="O1475" s="13">
        <v>617000</v>
      </c>
      <c r="P1475" s="13">
        <v>0</v>
      </c>
      <c r="Q1475" s="13">
        <v>0</v>
      </c>
      <c r="R1475" s="13">
        <v>91100</v>
      </c>
      <c r="S1475" s="13">
        <v>756800</v>
      </c>
      <c r="T1475" s="13">
        <v>48700</v>
      </c>
      <c r="U1475" s="13">
        <v>626900</v>
      </c>
      <c r="V1475" s="13">
        <v>0</v>
      </c>
      <c r="W1475" s="13">
        <v>0</v>
      </c>
      <c r="X1475" s="13">
        <v>98100</v>
      </c>
      <c r="Y1475" s="13">
        <v>773700</v>
      </c>
    </row>
    <row r="1476" spans="2:25" x14ac:dyDescent="0.25">
      <c r="B1476" s="2">
        <v>1471</v>
      </c>
      <c r="C1476" s="2">
        <v>2012</v>
      </c>
      <c r="D1476" s="1">
        <v>56040</v>
      </c>
      <c r="E1476" t="s">
        <v>2106</v>
      </c>
      <c r="F1476" t="s">
        <v>1325</v>
      </c>
      <c r="G1476" s="13">
        <v>44977500</v>
      </c>
      <c r="H1476" s="13">
        <v>0</v>
      </c>
      <c r="I1476" s="13">
        <v>0</v>
      </c>
      <c r="J1476" s="13">
        <v>0</v>
      </c>
      <c r="K1476" s="13">
        <v>0</v>
      </c>
      <c r="L1476" s="13">
        <v>0</v>
      </c>
      <c r="M1476" s="13">
        <v>0</v>
      </c>
      <c r="N1476" s="13">
        <v>2100</v>
      </c>
      <c r="O1476" s="13">
        <v>134100</v>
      </c>
      <c r="P1476" s="13">
        <v>0</v>
      </c>
      <c r="Q1476" s="13">
        <v>0</v>
      </c>
      <c r="R1476" s="13">
        <v>45200</v>
      </c>
      <c r="S1476" s="13">
        <v>181400</v>
      </c>
      <c r="T1476" s="13">
        <v>2100</v>
      </c>
      <c r="U1476" s="13">
        <v>134100</v>
      </c>
      <c r="V1476" s="13">
        <v>0</v>
      </c>
      <c r="W1476" s="13">
        <v>0</v>
      </c>
      <c r="X1476" s="13">
        <v>45200</v>
      </c>
      <c r="Y1476" s="13">
        <v>181400</v>
      </c>
    </row>
    <row r="1477" spans="2:25" x14ac:dyDescent="0.25">
      <c r="B1477" s="2">
        <v>1472</v>
      </c>
      <c r="C1477" s="2">
        <v>2012</v>
      </c>
      <c r="D1477" s="1">
        <v>56042</v>
      </c>
      <c r="E1477" t="s">
        <v>2401</v>
      </c>
      <c r="F1477" t="s">
        <v>1325</v>
      </c>
      <c r="G1477" s="13">
        <v>81505500</v>
      </c>
      <c r="H1477" s="13">
        <v>0</v>
      </c>
      <c r="I1477" s="13">
        <v>0</v>
      </c>
      <c r="J1477" s="13">
        <v>0</v>
      </c>
      <c r="K1477" s="13">
        <v>0</v>
      </c>
      <c r="L1477" s="13">
        <v>0</v>
      </c>
      <c r="M1477" s="13">
        <v>0</v>
      </c>
      <c r="N1477" s="13">
        <v>22400</v>
      </c>
      <c r="O1477" s="13">
        <v>69400</v>
      </c>
      <c r="P1477" s="13">
        <v>0</v>
      </c>
      <c r="Q1477" s="13">
        <v>-300</v>
      </c>
      <c r="R1477" s="13">
        <v>10300</v>
      </c>
      <c r="S1477" s="13">
        <v>101800</v>
      </c>
      <c r="T1477" s="13">
        <v>22400</v>
      </c>
      <c r="U1477" s="13">
        <v>69400</v>
      </c>
      <c r="V1477" s="13">
        <v>0</v>
      </c>
      <c r="W1477" s="13">
        <v>-300</v>
      </c>
      <c r="X1477" s="13">
        <v>10300</v>
      </c>
      <c r="Y1477" s="13">
        <v>101800</v>
      </c>
    </row>
    <row r="1478" spans="2:25" x14ac:dyDescent="0.25">
      <c r="B1478" s="2">
        <v>1473</v>
      </c>
      <c r="C1478" s="2">
        <v>2012</v>
      </c>
      <c r="D1478" s="1">
        <v>56044</v>
      </c>
      <c r="E1478" t="s">
        <v>2402</v>
      </c>
      <c r="F1478" t="s">
        <v>1325</v>
      </c>
      <c r="G1478" s="13">
        <v>80020800</v>
      </c>
      <c r="H1478" s="13">
        <v>0</v>
      </c>
      <c r="I1478" s="13">
        <v>0</v>
      </c>
      <c r="J1478" s="13">
        <v>0</v>
      </c>
      <c r="K1478" s="13">
        <v>0</v>
      </c>
      <c r="L1478" s="13">
        <v>0</v>
      </c>
      <c r="M1478" s="13">
        <v>0</v>
      </c>
      <c r="N1478" s="13">
        <v>200</v>
      </c>
      <c r="O1478" s="13">
        <v>102300</v>
      </c>
      <c r="P1478" s="13">
        <v>0</v>
      </c>
      <c r="Q1478" s="13">
        <v>19300</v>
      </c>
      <c r="R1478" s="13">
        <v>24400</v>
      </c>
      <c r="S1478" s="13">
        <v>146200</v>
      </c>
      <c r="T1478" s="13">
        <v>200</v>
      </c>
      <c r="U1478" s="13">
        <v>102300</v>
      </c>
      <c r="V1478" s="13">
        <v>0</v>
      </c>
      <c r="W1478" s="13">
        <v>19300</v>
      </c>
      <c r="X1478" s="13">
        <v>24400</v>
      </c>
      <c r="Y1478" s="13">
        <v>146200</v>
      </c>
    </row>
    <row r="1479" spans="2:25" x14ac:dyDescent="0.25">
      <c r="B1479" s="2">
        <v>1474</v>
      </c>
      <c r="C1479" s="2">
        <v>2012</v>
      </c>
      <c r="D1479" s="1">
        <v>56111</v>
      </c>
      <c r="E1479" t="s">
        <v>2327</v>
      </c>
      <c r="F1479" t="s">
        <v>1343</v>
      </c>
      <c r="G1479" s="13">
        <v>643900</v>
      </c>
      <c r="H1479" s="13">
        <v>0</v>
      </c>
      <c r="I1479" s="13">
        <v>0</v>
      </c>
      <c r="J1479" s="13">
        <v>0</v>
      </c>
      <c r="K1479" s="13">
        <v>0</v>
      </c>
      <c r="L1479" s="13">
        <v>0</v>
      </c>
      <c r="M1479" s="13">
        <v>0</v>
      </c>
      <c r="N1479" s="13">
        <v>200</v>
      </c>
      <c r="O1479" s="13">
        <v>0</v>
      </c>
      <c r="P1479" s="13">
        <v>0</v>
      </c>
      <c r="Q1479" s="13">
        <v>0</v>
      </c>
      <c r="R1479" s="13">
        <v>0</v>
      </c>
      <c r="S1479" s="13">
        <v>200</v>
      </c>
      <c r="T1479" s="13">
        <v>200</v>
      </c>
      <c r="U1479" s="13">
        <v>0</v>
      </c>
      <c r="V1479" s="13">
        <v>0</v>
      </c>
      <c r="W1479" s="13">
        <v>0</v>
      </c>
      <c r="X1479" s="13">
        <v>0</v>
      </c>
      <c r="Y1479" s="13">
        <v>200</v>
      </c>
    </row>
    <row r="1480" spans="2:25" x14ac:dyDescent="0.25">
      <c r="B1480" s="2">
        <v>1475</v>
      </c>
      <c r="C1480" s="2">
        <v>2012</v>
      </c>
      <c r="D1480" s="1">
        <v>56141</v>
      </c>
      <c r="E1480" t="s">
        <v>2394</v>
      </c>
      <c r="F1480" t="s">
        <v>1343</v>
      </c>
      <c r="G1480" s="13">
        <v>7859900</v>
      </c>
      <c r="H1480" s="13">
        <v>0</v>
      </c>
      <c r="I1480" s="13">
        <v>0</v>
      </c>
      <c r="J1480" s="13">
        <v>0</v>
      </c>
      <c r="K1480" s="13">
        <v>0</v>
      </c>
      <c r="L1480" s="13">
        <v>0</v>
      </c>
      <c r="M1480" s="13">
        <v>0</v>
      </c>
      <c r="N1480" s="13">
        <v>10700</v>
      </c>
      <c r="O1480" s="13">
        <v>1500</v>
      </c>
      <c r="P1480" s="13">
        <v>0</v>
      </c>
      <c r="Q1480" s="13">
        <v>0</v>
      </c>
      <c r="R1480" s="13">
        <v>4000</v>
      </c>
      <c r="S1480" s="13">
        <v>16200</v>
      </c>
      <c r="T1480" s="13">
        <v>10700</v>
      </c>
      <c r="U1480" s="13">
        <v>1500</v>
      </c>
      <c r="V1480" s="13">
        <v>0</v>
      </c>
      <c r="W1480" s="13">
        <v>0</v>
      </c>
      <c r="X1480" s="13">
        <v>4000</v>
      </c>
      <c r="Y1480" s="13">
        <v>16200</v>
      </c>
    </row>
    <row r="1481" spans="2:25" x14ac:dyDescent="0.25">
      <c r="B1481" s="2">
        <v>1476</v>
      </c>
      <c r="C1481" s="2">
        <v>2012</v>
      </c>
      <c r="D1481" s="1">
        <v>56146</v>
      </c>
      <c r="E1481" t="s">
        <v>2403</v>
      </c>
      <c r="F1481" t="s">
        <v>1343</v>
      </c>
      <c r="G1481" s="13">
        <v>1342180600</v>
      </c>
      <c r="H1481" s="13">
        <v>15600</v>
      </c>
      <c r="I1481" s="13">
        <v>23000</v>
      </c>
      <c r="J1481" s="13">
        <v>0</v>
      </c>
      <c r="K1481" s="13">
        <v>0</v>
      </c>
      <c r="L1481" s="13">
        <v>81000</v>
      </c>
      <c r="M1481" s="13">
        <v>119600</v>
      </c>
      <c r="N1481" s="13">
        <v>25660900</v>
      </c>
      <c r="O1481" s="13">
        <v>12919100</v>
      </c>
      <c r="P1481" s="13">
        <v>183400</v>
      </c>
      <c r="Q1481" s="13">
        <v>-2217000</v>
      </c>
      <c r="R1481" s="13">
        <v>14112900</v>
      </c>
      <c r="S1481" s="13">
        <v>50659300</v>
      </c>
      <c r="T1481" s="13">
        <v>25676500</v>
      </c>
      <c r="U1481" s="13">
        <v>12942100</v>
      </c>
      <c r="V1481" s="13">
        <v>183400</v>
      </c>
      <c r="W1481" s="13">
        <v>-2217000</v>
      </c>
      <c r="X1481" s="13">
        <v>14193900</v>
      </c>
      <c r="Y1481" s="13">
        <v>50778900</v>
      </c>
    </row>
    <row r="1482" spans="2:25" x14ac:dyDescent="0.25">
      <c r="B1482" s="2">
        <v>1477</v>
      </c>
      <c r="C1482" s="2">
        <v>2012</v>
      </c>
      <c r="D1482" s="1">
        <v>56147</v>
      </c>
      <c r="E1482" t="s">
        <v>2395</v>
      </c>
      <c r="F1482" t="s">
        <v>1343</v>
      </c>
      <c r="G1482" s="13">
        <v>16421200</v>
      </c>
      <c r="H1482" s="13">
        <v>0</v>
      </c>
      <c r="I1482" s="13">
        <v>0</v>
      </c>
      <c r="J1482" s="13">
        <v>0</v>
      </c>
      <c r="K1482" s="13">
        <v>0</v>
      </c>
      <c r="L1482" s="13">
        <v>0</v>
      </c>
      <c r="M1482" s="13">
        <v>0</v>
      </c>
      <c r="N1482" s="13">
        <v>252000</v>
      </c>
      <c r="O1482" s="13">
        <v>144700</v>
      </c>
      <c r="P1482" s="13">
        <v>0</v>
      </c>
      <c r="Q1482" s="13">
        <v>24400</v>
      </c>
      <c r="R1482" s="13">
        <v>75800</v>
      </c>
      <c r="S1482" s="13">
        <v>496900</v>
      </c>
      <c r="T1482" s="13">
        <v>252000</v>
      </c>
      <c r="U1482" s="13">
        <v>144700</v>
      </c>
      <c r="V1482" s="13">
        <v>0</v>
      </c>
      <c r="W1482" s="13">
        <v>24400</v>
      </c>
      <c r="X1482" s="13">
        <v>75800</v>
      </c>
      <c r="Y1482" s="13">
        <v>496900</v>
      </c>
    </row>
    <row r="1483" spans="2:25" x14ac:dyDescent="0.25">
      <c r="B1483" s="2">
        <v>1478</v>
      </c>
      <c r="C1483" s="2">
        <v>2012</v>
      </c>
      <c r="D1483" s="1">
        <v>56148</v>
      </c>
      <c r="E1483" t="s">
        <v>2404</v>
      </c>
      <c r="F1483" t="s">
        <v>1343</v>
      </c>
      <c r="G1483" s="13">
        <v>7923800</v>
      </c>
      <c r="H1483" s="13">
        <v>0</v>
      </c>
      <c r="I1483" s="13">
        <v>0</v>
      </c>
      <c r="J1483" s="13">
        <v>0</v>
      </c>
      <c r="K1483" s="13">
        <v>0</v>
      </c>
      <c r="L1483" s="13">
        <v>0</v>
      </c>
      <c r="M1483" s="13">
        <v>0</v>
      </c>
      <c r="N1483" s="13">
        <v>4100</v>
      </c>
      <c r="O1483" s="13">
        <v>94800</v>
      </c>
      <c r="P1483" s="13">
        <v>0</v>
      </c>
      <c r="Q1483" s="13">
        <v>0</v>
      </c>
      <c r="R1483" s="13">
        <v>0</v>
      </c>
      <c r="S1483" s="13">
        <v>98900</v>
      </c>
      <c r="T1483" s="13">
        <v>4100</v>
      </c>
      <c r="U1483" s="13">
        <v>94800</v>
      </c>
      <c r="V1483" s="13">
        <v>0</v>
      </c>
      <c r="W1483" s="13">
        <v>0</v>
      </c>
      <c r="X1483" s="13">
        <v>0</v>
      </c>
      <c r="Y1483" s="13">
        <v>98900</v>
      </c>
    </row>
    <row r="1484" spans="2:25" x14ac:dyDescent="0.25">
      <c r="B1484" s="2">
        <v>1479</v>
      </c>
      <c r="C1484" s="2">
        <v>2012</v>
      </c>
      <c r="D1484" s="1">
        <v>56149</v>
      </c>
      <c r="E1484" t="s">
        <v>2405</v>
      </c>
      <c r="F1484" t="s">
        <v>1343</v>
      </c>
      <c r="G1484" s="13">
        <v>14701700</v>
      </c>
      <c r="H1484" s="13">
        <v>0</v>
      </c>
      <c r="I1484" s="13">
        <v>0</v>
      </c>
      <c r="J1484" s="13">
        <v>0</v>
      </c>
      <c r="K1484" s="13">
        <v>0</v>
      </c>
      <c r="L1484" s="13">
        <v>0</v>
      </c>
      <c r="M1484" s="13">
        <v>0</v>
      </c>
      <c r="N1484" s="13">
        <v>70700</v>
      </c>
      <c r="O1484" s="13">
        <v>468900</v>
      </c>
      <c r="P1484" s="13">
        <v>0</v>
      </c>
      <c r="Q1484" s="13">
        <v>0</v>
      </c>
      <c r="R1484" s="13">
        <v>14400</v>
      </c>
      <c r="S1484" s="13">
        <v>554000</v>
      </c>
      <c r="T1484" s="13">
        <v>70700</v>
      </c>
      <c r="U1484" s="13">
        <v>468900</v>
      </c>
      <c r="V1484" s="13">
        <v>0</v>
      </c>
      <c r="W1484" s="13">
        <v>0</v>
      </c>
      <c r="X1484" s="13">
        <v>14400</v>
      </c>
      <c r="Y1484" s="13">
        <v>554000</v>
      </c>
    </row>
    <row r="1485" spans="2:25" x14ac:dyDescent="0.25">
      <c r="B1485" s="2">
        <v>1480</v>
      </c>
      <c r="C1485" s="2">
        <v>2012</v>
      </c>
      <c r="D1485" s="1">
        <v>56151</v>
      </c>
      <c r="E1485" t="s">
        <v>2396</v>
      </c>
      <c r="F1485" t="s">
        <v>1343</v>
      </c>
      <c r="G1485" s="13">
        <v>65458100</v>
      </c>
      <c r="H1485" s="13">
        <v>0</v>
      </c>
      <c r="I1485" s="13">
        <v>0</v>
      </c>
      <c r="J1485" s="13">
        <v>0</v>
      </c>
      <c r="K1485" s="13">
        <v>0</v>
      </c>
      <c r="L1485" s="13">
        <v>0</v>
      </c>
      <c r="M1485" s="13">
        <v>0</v>
      </c>
      <c r="N1485" s="13">
        <v>118600</v>
      </c>
      <c r="O1485" s="13">
        <v>92500</v>
      </c>
      <c r="P1485" s="13">
        <v>0</v>
      </c>
      <c r="Q1485" s="13">
        <v>0</v>
      </c>
      <c r="R1485" s="13">
        <v>348000</v>
      </c>
      <c r="S1485" s="13">
        <v>559100</v>
      </c>
      <c r="T1485" s="13">
        <v>118600</v>
      </c>
      <c r="U1485" s="13">
        <v>92500</v>
      </c>
      <c r="V1485" s="13">
        <v>0</v>
      </c>
      <c r="W1485" s="13">
        <v>0</v>
      </c>
      <c r="X1485" s="13">
        <v>348000</v>
      </c>
      <c r="Y1485" s="13">
        <v>559100</v>
      </c>
    </row>
    <row r="1486" spans="2:25" x14ac:dyDescent="0.25">
      <c r="B1486" s="2">
        <v>1481</v>
      </c>
      <c r="C1486" s="2">
        <v>2012</v>
      </c>
      <c r="D1486" s="1">
        <v>56161</v>
      </c>
      <c r="E1486" t="s">
        <v>2406</v>
      </c>
      <c r="F1486" t="s">
        <v>1343</v>
      </c>
      <c r="G1486" s="13">
        <v>24437800</v>
      </c>
      <c r="H1486" s="13">
        <v>0</v>
      </c>
      <c r="I1486" s="13">
        <v>0</v>
      </c>
      <c r="J1486" s="13">
        <v>0</v>
      </c>
      <c r="K1486" s="13">
        <v>0</v>
      </c>
      <c r="L1486" s="13">
        <v>0</v>
      </c>
      <c r="M1486" s="13">
        <v>0</v>
      </c>
      <c r="N1486" s="13">
        <v>138100</v>
      </c>
      <c r="O1486" s="13">
        <v>18600</v>
      </c>
      <c r="P1486" s="13">
        <v>0</v>
      </c>
      <c r="Q1486" s="13">
        <v>0</v>
      </c>
      <c r="R1486" s="13">
        <v>103500</v>
      </c>
      <c r="S1486" s="13">
        <v>260200</v>
      </c>
      <c r="T1486" s="13">
        <v>138100</v>
      </c>
      <c r="U1486" s="13">
        <v>18600</v>
      </c>
      <c r="V1486" s="13">
        <v>0</v>
      </c>
      <c r="W1486" s="13">
        <v>0</v>
      </c>
      <c r="X1486" s="13">
        <v>103500</v>
      </c>
      <c r="Y1486" s="13">
        <v>260200</v>
      </c>
    </row>
    <row r="1487" spans="2:25" x14ac:dyDescent="0.25">
      <c r="B1487" s="2">
        <v>1482</v>
      </c>
      <c r="C1487" s="2">
        <v>2012</v>
      </c>
      <c r="D1487" s="1">
        <v>56171</v>
      </c>
      <c r="E1487" t="s">
        <v>2407</v>
      </c>
      <c r="F1487" t="s">
        <v>1343</v>
      </c>
      <c r="G1487" s="13">
        <v>70419600</v>
      </c>
      <c r="H1487" s="13">
        <v>1539300</v>
      </c>
      <c r="I1487" s="13">
        <v>0</v>
      </c>
      <c r="J1487" s="13">
        <v>0</v>
      </c>
      <c r="K1487" s="13">
        <v>0</v>
      </c>
      <c r="L1487" s="13">
        <v>100</v>
      </c>
      <c r="M1487" s="13">
        <v>1539400</v>
      </c>
      <c r="N1487" s="13">
        <v>758000</v>
      </c>
      <c r="O1487" s="13">
        <v>9560800</v>
      </c>
      <c r="P1487" s="13">
        <v>0</v>
      </c>
      <c r="Q1487" s="13">
        <v>0</v>
      </c>
      <c r="R1487" s="13">
        <v>1795000</v>
      </c>
      <c r="S1487" s="13">
        <v>12113800</v>
      </c>
      <c r="T1487" s="13">
        <v>2297300</v>
      </c>
      <c r="U1487" s="13">
        <v>9560800</v>
      </c>
      <c r="V1487" s="13">
        <v>0</v>
      </c>
      <c r="W1487" s="13">
        <v>0</v>
      </c>
      <c r="X1487" s="13">
        <v>1795100</v>
      </c>
      <c r="Y1487" s="13">
        <v>13653200</v>
      </c>
    </row>
    <row r="1488" spans="2:25" x14ac:dyDescent="0.25">
      <c r="B1488" s="2">
        <v>1483</v>
      </c>
      <c r="C1488" s="2">
        <v>2012</v>
      </c>
      <c r="D1488" s="1">
        <v>56172</v>
      </c>
      <c r="E1488" t="s">
        <v>2397</v>
      </c>
      <c r="F1488" t="s">
        <v>1343</v>
      </c>
      <c r="G1488" s="13">
        <v>326468600</v>
      </c>
      <c r="H1488" s="13">
        <v>207700</v>
      </c>
      <c r="I1488" s="13">
        <v>363500</v>
      </c>
      <c r="J1488" s="13">
        <v>0</v>
      </c>
      <c r="K1488" s="13">
        <v>0</v>
      </c>
      <c r="L1488" s="13">
        <v>159600</v>
      </c>
      <c r="M1488" s="13">
        <v>730800</v>
      </c>
      <c r="N1488" s="13">
        <v>2513300</v>
      </c>
      <c r="O1488" s="13">
        <v>1289200</v>
      </c>
      <c r="P1488" s="13">
        <v>0</v>
      </c>
      <c r="Q1488" s="13">
        <v>74700</v>
      </c>
      <c r="R1488" s="13">
        <v>1071200</v>
      </c>
      <c r="S1488" s="13">
        <v>4948400</v>
      </c>
      <c r="T1488" s="13">
        <v>2721000</v>
      </c>
      <c r="U1488" s="13">
        <v>1652700</v>
      </c>
      <c r="V1488" s="13">
        <v>0</v>
      </c>
      <c r="W1488" s="13">
        <v>74700</v>
      </c>
      <c r="X1488" s="13">
        <v>1230800</v>
      </c>
      <c r="Y1488" s="13">
        <v>5679200</v>
      </c>
    </row>
    <row r="1489" spans="2:25" x14ac:dyDescent="0.25">
      <c r="B1489" s="2">
        <v>1484</v>
      </c>
      <c r="C1489" s="2">
        <v>2012</v>
      </c>
      <c r="D1489" s="1">
        <v>56176</v>
      </c>
      <c r="E1489" t="s">
        <v>2408</v>
      </c>
      <c r="F1489" t="s">
        <v>1343</v>
      </c>
      <c r="G1489" s="13">
        <v>18656100</v>
      </c>
      <c r="H1489" s="13">
        <v>100</v>
      </c>
      <c r="I1489" s="13">
        <v>133200</v>
      </c>
      <c r="J1489" s="13">
        <v>0</v>
      </c>
      <c r="K1489" s="13">
        <v>0</v>
      </c>
      <c r="L1489" s="13">
        <v>500</v>
      </c>
      <c r="M1489" s="13">
        <v>133800</v>
      </c>
      <c r="N1489" s="13">
        <v>67400</v>
      </c>
      <c r="O1489" s="13">
        <v>196600</v>
      </c>
      <c r="P1489" s="13">
        <v>0</v>
      </c>
      <c r="Q1489" s="13">
        <v>-2000</v>
      </c>
      <c r="R1489" s="13">
        <v>21500</v>
      </c>
      <c r="S1489" s="13">
        <v>283500</v>
      </c>
      <c r="T1489" s="13">
        <v>67500</v>
      </c>
      <c r="U1489" s="13">
        <v>329800</v>
      </c>
      <c r="V1489" s="13">
        <v>0</v>
      </c>
      <c r="W1489" s="13">
        <v>-2000</v>
      </c>
      <c r="X1489" s="13">
        <v>22000</v>
      </c>
      <c r="Y1489" s="13">
        <v>417300</v>
      </c>
    </row>
    <row r="1490" spans="2:25" x14ac:dyDescent="0.25">
      <c r="B1490" s="2">
        <v>1485</v>
      </c>
      <c r="C1490" s="2">
        <v>2012</v>
      </c>
      <c r="D1490" s="1">
        <v>56181</v>
      </c>
      <c r="E1490" t="s">
        <v>2409</v>
      </c>
      <c r="F1490" t="s">
        <v>1343</v>
      </c>
      <c r="G1490" s="13">
        <v>291320200</v>
      </c>
      <c r="H1490" s="13">
        <v>113800</v>
      </c>
      <c r="I1490" s="13">
        <v>240500</v>
      </c>
      <c r="J1490" s="13">
        <v>0</v>
      </c>
      <c r="K1490" s="13">
        <v>0</v>
      </c>
      <c r="L1490" s="13">
        <v>52000</v>
      </c>
      <c r="M1490" s="13">
        <v>406300</v>
      </c>
      <c r="N1490" s="13">
        <v>5720500</v>
      </c>
      <c r="O1490" s="13">
        <v>1489700</v>
      </c>
      <c r="P1490" s="13">
        <v>0</v>
      </c>
      <c r="Q1490" s="13">
        <v>0</v>
      </c>
      <c r="R1490" s="13">
        <v>868600</v>
      </c>
      <c r="S1490" s="13">
        <v>8078800</v>
      </c>
      <c r="T1490" s="13">
        <v>5834300</v>
      </c>
      <c r="U1490" s="13">
        <v>1730200</v>
      </c>
      <c r="V1490" s="13">
        <v>0</v>
      </c>
      <c r="W1490" s="13">
        <v>0</v>
      </c>
      <c r="X1490" s="13">
        <v>920600</v>
      </c>
      <c r="Y1490" s="13">
        <v>8485100</v>
      </c>
    </row>
    <row r="1491" spans="2:25" x14ac:dyDescent="0.25">
      <c r="B1491" s="2">
        <v>1486</v>
      </c>
      <c r="C1491" s="2">
        <v>2012</v>
      </c>
      <c r="D1491" s="1">
        <v>56182</v>
      </c>
      <c r="E1491" t="s">
        <v>2399</v>
      </c>
      <c r="F1491" t="s">
        <v>1343</v>
      </c>
      <c r="G1491" s="13">
        <v>150944400</v>
      </c>
      <c r="H1491" s="13">
        <v>587800</v>
      </c>
      <c r="I1491" s="13">
        <v>9589400</v>
      </c>
      <c r="J1491" s="13">
        <v>0</v>
      </c>
      <c r="K1491" s="13">
        <v>34400</v>
      </c>
      <c r="L1491" s="13">
        <v>316100</v>
      </c>
      <c r="M1491" s="13">
        <v>10527700</v>
      </c>
      <c r="N1491" s="13">
        <v>1627700</v>
      </c>
      <c r="O1491" s="13">
        <v>670400</v>
      </c>
      <c r="P1491" s="13">
        <v>0</v>
      </c>
      <c r="Q1491" s="13">
        <v>0</v>
      </c>
      <c r="R1491" s="13">
        <v>123400</v>
      </c>
      <c r="S1491" s="13">
        <v>2421500</v>
      </c>
      <c r="T1491" s="13">
        <v>2215500</v>
      </c>
      <c r="U1491" s="13">
        <v>10259800</v>
      </c>
      <c r="V1491" s="13">
        <v>0</v>
      </c>
      <c r="W1491" s="13">
        <v>34400</v>
      </c>
      <c r="X1491" s="13">
        <v>439500</v>
      </c>
      <c r="Y1491" s="13">
        <v>12949200</v>
      </c>
    </row>
    <row r="1492" spans="2:25" x14ac:dyDescent="0.25">
      <c r="B1492" s="2">
        <v>1487</v>
      </c>
      <c r="C1492" s="2">
        <v>2012</v>
      </c>
      <c r="D1492" s="1">
        <v>56191</v>
      </c>
      <c r="E1492" t="s">
        <v>2410</v>
      </c>
      <c r="F1492" t="s">
        <v>1343</v>
      </c>
      <c r="G1492" s="13">
        <v>103552000</v>
      </c>
      <c r="H1492" s="13">
        <v>15000</v>
      </c>
      <c r="I1492" s="13">
        <v>125700</v>
      </c>
      <c r="J1492" s="13">
        <v>0</v>
      </c>
      <c r="K1492" s="13">
        <v>0</v>
      </c>
      <c r="L1492" s="13">
        <v>5400</v>
      </c>
      <c r="M1492" s="13">
        <v>146100</v>
      </c>
      <c r="N1492" s="13">
        <v>4155000</v>
      </c>
      <c r="O1492" s="13">
        <v>1350200</v>
      </c>
      <c r="P1492" s="13">
        <v>0</v>
      </c>
      <c r="Q1492" s="13">
        <v>-14000</v>
      </c>
      <c r="R1492" s="13">
        <v>486300</v>
      </c>
      <c r="S1492" s="13">
        <v>5977500</v>
      </c>
      <c r="T1492" s="13">
        <v>4170000</v>
      </c>
      <c r="U1492" s="13">
        <v>1475900</v>
      </c>
      <c r="V1492" s="13">
        <v>0</v>
      </c>
      <c r="W1492" s="13">
        <v>-14000</v>
      </c>
      <c r="X1492" s="13">
        <v>491700</v>
      </c>
      <c r="Y1492" s="13">
        <v>6123600</v>
      </c>
    </row>
    <row r="1493" spans="2:25" x14ac:dyDescent="0.25">
      <c r="B1493" s="2">
        <v>1488</v>
      </c>
      <c r="C1493" s="2">
        <v>2012</v>
      </c>
      <c r="D1493" s="1">
        <v>56206</v>
      </c>
      <c r="E1493" t="s">
        <v>2388</v>
      </c>
      <c r="F1493" t="s">
        <v>1344</v>
      </c>
      <c r="G1493" s="13">
        <v>754992000</v>
      </c>
      <c r="H1493" s="13">
        <v>1254600</v>
      </c>
      <c r="I1493" s="13">
        <v>711700</v>
      </c>
      <c r="J1493" s="13">
        <v>0</v>
      </c>
      <c r="K1493" s="13">
        <v>-14900</v>
      </c>
      <c r="L1493" s="13">
        <v>572900</v>
      </c>
      <c r="M1493" s="13">
        <v>2524300</v>
      </c>
      <c r="N1493" s="13">
        <v>9901600</v>
      </c>
      <c r="O1493" s="13">
        <v>5329500</v>
      </c>
      <c r="P1493" s="13">
        <v>0</v>
      </c>
      <c r="Q1493" s="13">
        <v>504100</v>
      </c>
      <c r="R1493" s="13">
        <v>2341500</v>
      </c>
      <c r="S1493" s="13">
        <v>18076700</v>
      </c>
      <c r="T1493" s="13">
        <v>11156200</v>
      </c>
      <c r="U1493" s="13">
        <v>6041200</v>
      </c>
      <c r="V1493" s="13">
        <v>0</v>
      </c>
      <c r="W1493" s="13">
        <v>489200</v>
      </c>
      <c r="X1493" s="13">
        <v>2914400</v>
      </c>
      <c r="Y1493" s="13">
        <v>20601000</v>
      </c>
    </row>
    <row r="1494" spans="2:25" x14ac:dyDescent="0.25">
      <c r="B1494" s="2">
        <v>1489</v>
      </c>
      <c r="C1494" s="2">
        <v>2012</v>
      </c>
      <c r="D1494" s="1">
        <v>56276</v>
      </c>
      <c r="E1494" t="s">
        <v>2398</v>
      </c>
      <c r="F1494" t="s">
        <v>1344</v>
      </c>
      <c r="G1494" s="13">
        <v>540873000</v>
      </c>
      <c r="H1494" s="13">
        <v>1137000</v>
      </c>
      <c r="I1494" s="13">
        <v>6037000</v>
      </c>
      <c r="J1494" s="13">
        <v>0</v>
      </c>
      <c r="K1494" s="13">
        <v>0</v>
      </c>
      <c r="L1494" s="13">
        <v>995000</v>
      </c>
      <c r="M1494" s="13">
        <v>8169000</v>
      </c>
      <c r="N1494" s="13">
        <v>5554800</v>
      </c>
      <c r="O1494" s="13">
        <v>7214500</v>
      </c>
      <c r="P1494" s="13">
        <v>0</v>
      </c>
      <c r="Q1494" s="13">
        <v>19100</v>
      </c>
      <c r="R1494" s="13">
        <v>1942300</v>
      </c>
      <c r="S1494" s="13">
        <v>14730700</v>
      </c>
      <c r="T1494" s="13">
        <v>6691800</v>
      </c>
      <c r="U1494" s="13">
        <v>13251500</v>
      </c>
      <c r="V1494" s="13">
        <v>0</v>
      </c>
      <c r="W1494" s="13">
        <v>19100</v>
      </c>
      <c r="X1494" s="13">
        <v>2937300</v>
      </c>
      <c r="Y1494" s="13">
        <v>22899700</v>
      </c>
    </row>
    <row r="1495" spans="2:25" x14ac:dyDescent="0.25">
      <c r="B1495" s="2">
        <v>1490</v>
      </c>
      <c r="C1495" s="2">
        <v>2012</v>
      </c>
      <c r="D1495" s="1">
        <v>56291</v>
      </c>
      <c r="E1495" t="s">
        <v>1345</v>
      </c>
      <c r="F1495" t="s">
        <v>1344</v>
      </c>
      <c r="G1495" s="13">
        <v>102833500</v>
      </c>
      <c r="H1495" s="13">
        <v>1400</v>
      </c>
      <c r="I1495" s="13">
        <v>27900</v>
      </c>
      <c r="J1495" s="13">
        <v>0</v>
      </c>
      <c r="K1495" s="13">
        <v>0</v>
      </c>
      <c r="L1495" s="13">
        <v>2800</v>
      </c>
      <c r="M1495" s="13">
        <v>32100</v>
      </c>
      <c r="N1495" s="13">
        <v>4791400</v>
      </c>
      <c r="O1495" s="13">
        <v>2481700</v>
      </c>
      <c r="P1495" s="13">
        <v>109500</v>
      </c>
      <c r="Q1495" s="13">
        <v>1000</v>
      </c>
      <c r="R1495" s="13">
        <v>2993300</v>
      </c>
      <c r="S1495" s="13">
        <v>10376900</v>
      </c>
      <c r="T1495" s="13">
        <v>4792800</v>
      </c>
      <c r="U1495" s="13">
        <v>2509600</v>
      </c>
      <c r="V1495" s="13">
        <v>109500</v>
      </c>
      <c r="W1495" s="13">
        <v>1000</v>
      </c>
      <c r="X1495" s="13">
        <v>2996100</v>
      </c>
      <c r="Y1495" s="13">
        <v>10409000</v>
      </c>
    </row>
    <row r="1496" spans="2:25" x14ac:dyDescent="0.25">
      <c r="B1496" s="2">
        <v>1491</v>
      </c>
      <c r="C1496" s="2">
        <v>2012</v>
      </c>
      <c r="D1496" s="1">
        <v>57002</v>
      </c>
      <c r="E1496" t="s">
        <v>2411</v>
      </c>
      <c r="F1496" t="s">
        <v>1325</v>
      </c>
      <c r="G1496" s="13">
        <v>508971100</v>
      </c>
      <c r="H1496" s="13">
        <v>2900</v>
      </c>
      <c r="I1496" s="13">
        <v>64200</v>
      </c>
      <c r="J1496" s="13">
        <v>0</v>
      </c>
      <c r="K1496" s="13">
        <v>0</v>
      </c>
      <c r="L1496" s="13">
        <v>7600</v>
      </c>
      <c r="M1496" s="13">
        <v>74700</v>
      </c>
      <c r="N1496" s="13">
        <v>154100</v>
      </c>
      <c r="O1496" s="13">
        <v>99700</v>
      </c>
      <c r="P1496" s="13">
        <v>26200</v>
      </c>
      <c r="Q1496" s="13">
        <v>0</v>
      </c>
      <c r="R1496" s="13">
        <v>80100</v>
      </c>
      <c r="S1496" s="13">
        <v>360100</v>
      </c>
      <c r="T1496" s="13">
        <v>157000</v>
      </c>
      <c r="U1496" s="13">
        <v>163900</v>
      </c>
      <c r="V1496" s="13">
        <v>26200</v>
      </c>
      <c r="W1496" s="13">
        <v>0</v>
      </c>
      <c r="X1496" s="13">
        <v>87700</v>
      </c>
      <c r="Y1496" s="13">
        <v>434800</v>
      </c>
    </row>
    <row r="1497" spans="2:25" x14ac:dyDescent="0.25">
      <c r="B1497" s="2">
        <v>1492</v>
      </c>
      <c r="C1497" s="2">
        <v>2012</v>
      </c>
      <c r="D1497" s="1">
        <v>57004</v>
      </c>
      <c r="E1497" t="s">
        <v>2412</v>
      </c>
      <c r="F1497" t="s">
        <v>1325</v>
      </c>
      <c r="G1497" s="13">
        <v>29312500</v>
      </c>
      <c r="H1497" s="13">
        <v>0</v>
      </c>
      <c r="I1497" s="13">
        <v>0</v>
      </c>
      <c r="J1497" s="13">
        <v>0</v>
      </c>
      <c r="K1497" s="13">
        <v>0</v>
      </c>
      <c r="L1497" s="13">
        <v>0</v>
      </c>
      <c r="M1497" s="13">
        <v>0</v>
      </c>
      <c r="N1497" s="13">
        <v>45700</v>
      </c>
      <c r="O1497" s="13">
        <v>7300</v>
      </c>
      <c r="P1497" s="13">
        <v>400</v>
      </c>
      <c r="Q1497" s="13">
        <v>0</v>
      </c>
      <c r="R1497" s="13">
        <v>27100</v>
      </c>
      <c r="S1497" s="13">
        <v>80500</v>
      </c>
      <c r="T1497" s="13">
        <v>45700</v>
      </c>
      <c r="U1497" s="13">
        <v>7300</v>
      </c>
      <c r="V1497" s="13">
        <v>400</v>
      </c>
      <c r="W1497" s="13">
        <v>0</v>
      </c>
      <c r="X1497" s="13">
        <v>27100</v>
      </c>
      <c r="Y1497" s="13">
        <v>80500</v>
      </c>
    </row>
    <row r="1498" spans="2:25" x14ac:dyDescent="0.25">
      <c r="B1498" s="2">
        <v>1493</v>
      </c>
      <c r="C1498" s="2">
        <v>2012</v>
      </c>
      <c r="D1498" s="1">
        <v>57006</v>
      </c>
      <c r="E1498" t="s">
        <v>2413</v>
      </c>
      <c r="F1498" t="s">
        <v>1325</v>
      </c>
      <c r="G1498" s="13">
        <v>43968000</v>
      </c>
      <c r="H1498" s="13">
        <v>0</v>
      </c>
      <c r="I1498" s="13">
        <v>1700</v>
      </c>
      <c r="J1498" s="13">
        <v>0</v>
      </c>
      <c r="K1498" s="13">
        <v>0</v>
      </c>
      <c r="L1498" s="13">
        <v>0</v>
      </c>
      <c r="M1498" s="13">
        <v>1700</v>
      </c>
      <c r="N1498" s="13">
        <v>45000</v>
      </c>
      <c r="O1498" s="13">
        <v>18400</v>
      </c>
      <c r="P1498" s="13">
        <v>2500</v>
      </c>
      <c r="Q1498" s="13">
        <v>0</v>
      </c>
      <c r="R1498" s="13">
        <v>188100</v>
      </c>
      <c r="S1498" s="13">
        <v>254000</v>
      </c>
      <c r="T1498" s="13">
        <v>45000</v>
      </c>
      <c r="U1498" s="13">
        <v>20100</v>
      </c>
      <c r="V1498" s="13">
        <v>2500</v>
      </c>
      <c r="W1498" s="13">
        <v>0</v>
      </c>
      <c r="X1498" s="13">
        <v>188100</v>
      </c>
      <c r="Y1498" s="13">
        <v>255700</v>
      </c>
    </row>
    <row r="1499" spans="2:25" x14ac:dyDescent="0.25">
      <c r="B1499" s="2">
        <v>1494</v>
      </c>
      <c r="C1499" s="2">
        <v>2012</v>
      </c>
      <c r="D1499" s="1">
        <v>57008</v>
      </c>
      <c r="E1499" t="s">
        <v>2414</v>
      </c>
      <c r="F1499" t="s">
        <v>1325</v>
      </c>
      <c r="G1499" s="13">
        <v>156740100</v>
      </c>
      <c r="H1499" s="13">
        <v>0</v>
      </c>
      <c r="I1499" s="13">
        <v>0</v>
      </c>
      <c r="J1499" s="13">
        <v>0</v>
      </c>
      <c r="K1499" s="13">
        <v>0</v>
      </c>
      <c r="L1499" s="13">
        <v>0</v>
      </c>
      <c r="M1499" s="13">
        <v>0</v>
      </c>
      <c r="N1499" s="13">
        <v>121500</v>
      </c>
      <c r="O1499" s="13">
        <v>17600</v>
      </c>
      <c r="P1499" s="13">
        <v>36000</v>
      </c>
      <c r="Q1499" s="13">
        <v>0</v>
      </c>
      <c r="R1499" s="13">
        <v>135800</v>
      </c>
      <c r="S1499" s="13">
        <v>310900</v>
      </c>
      <c r="T1499" s="13">
        <v>121500</v>
      </c>
      <c r="U1499" s="13">
        <v>17600</v>
      </c>
      <c r="V1499" s="13">
        <v>36000</v>
      </c>
      <c r="W1499" s="13">
        <v>0</v>
      </c>
      <c r="X1499" s="13">
        <v>135800</v>
      </c>
      <c r="Y1499" s="13">
        <v>310900</v>
      </c>
    </row>
    <row r="1500" spans="2:25" x14ac:dyDescent="0.25">
      <c r="B1500" s="2">
        <v>1495</v>
      </c>
      <c r="C1500" s="2">
        <v>2012</v>
      </c>
      <c r="D1500" s="1">
        <v>57010</v>
      </c>
      <c r="E1500" t="s">
        <v>2415</v>
      </c>
      <c r="F1500" t="s">
        <v>1325</v>
      </c>
      <c r="G1500" s="13">
        <v>508208700</v>
      </c>
      <c r="H1500" s="13">
        <v>103600</v>
      </c>
      <c r="I1500" s="13">
        <v>1123200</v>
      </c>
      <c r="J1500" s="13">
        <v>0</v>
      </c>
      <c r="K1500" s="13">
        <v>0</v>
      </c>
      <c r="L1500" s="13">
        <v>222900</v>
      </c>
      <c r="M1500" s="13">
        <v>1449700</v>
      </c>
      <c r="N1500" s="13">
        <v>2101900</v>
      </c>
      <c r="O1500" s="13">
        <v>402500</v>
      </c>
      <c r="P1500" s="13">
        <v>18400</v>
      </c>
      <c r="Q1500" s="13">
        <v>0</v>
      </c>
      <c r="R1500" s="13">
        <v>3408700</v>
      </c>
      <c r="S1500" s="13">
        <v>5931500</v>
      </c>
      <c r="T1500" s="13">
        <v>2205500</v>
      </c>
      <c r="U1500" s="13">
        <v>1525700</v>
      </c>
      <c r="V1500" s="13">
        <v>18400</v>
      </c>
      <c r="W1500" s="13">
        <v>0</v>
      </c>
      <c r="X1500" s="13">
        <v>3631600</v>
      </c>
      <c r="Y1500" s="13">
        <v>7381200</v>
      </c>
    </row>
    <row r="1501" spans="2:25" x14ac:dyDescent="0.25">
      <c r="B1501" s="2">
        <v>1496</v>
      </c>
      <c r="C1501" s="2">
        <v>2012</v>
      </c>
      <c r="D1501" s="1">
        <v>57012</v>
      </c>
      <c r="E1501" t="s">
        <v>2416</v>
      </c>
      <c r="F1501" t="s">
        <v>1325</v>
      </c>
      <c r="G1501" s="13">
        <v>194018400</v>
      </c>
      <c r="H1501" s="13">
        <v>33900</v>
      </c>
      <c r="I1501" s="13">
        <v>34100</v>
      </c>
      <c r="J1501" s="13">
        <v>0</v>
      </c>
      <c r="K1501" s="13">
        <v>0</v>
      </c>
      <c r="L1501" s="13">
        <v>7700</v>
      </c>
      <c r="M1501" s="13">
        <v>75700</v>
      </c>
      <c r="N1501" s="13">
        <v>532100</v>
      </c>
      <c r="O1501" s="13">
        <v>142100</v>
      </c>
      <c r="P1501" s="13">
        <v>142000</v>
      </c>
      <c r="Q1501" s="13">
        <v>0</v>
      </c>
      <c r="R1501" s="13">
        <v>2176100</v>
      </c>
      <c r="S1501" s="13">
        <v>2992300</v>
      </c>
      <c r="T1501" s="13">
        <v>566000</v>
      </c>
      <c r="U1501" s="13">
        <v>176200</v>
      </c>
      <c r="V1501" s="13">
        <v>142000</v>
      </c>
      <c r="W1501" s="13">
        <v>0</v>
      </c>
      <c r="X1501" s="13">
        <v>2183800</v>
      </c>
      <c r="Y1501" s="13">
        <v>3068000</v>
      </c>
    </row>
    <row r="1502" spans="2:25" x14ac:dyDescent="0.25">
      <c r="B1502" s="2">
        <v>1497</v>
      </c>
      <c r="C1502" s="2">
        <v>2012</v>
      </c>
      <c r="D1502" s="1">
        <v>57014</v>
      </c>
      <c r="E1502" t="s">
        <v>2417</v>
      </c>
      <c r="F1502" t="s">
        <v>1325</v>
      </c>
      <c r="G1502" s="13">
        <v>237605600</v>
      </c>
      <c r="H1502" s="13">
        <v>4100</v>
      </c>
      <c r="I1502" s="13">
        <v>13400</v>
      </c>
      <c r="J1502" s="13">
        <v>0</v>
      </c>
      <c r="K1502" s="13">
        <v>0</v>
      </c>
      <c r="L1502" s="13">
        <v>100</v>
      </c>
      <c r="M1502" s="13">
        <v>17600</v>
      </c>
      <c r="N1502" s="13">
        <v>167500</v>
      </c>
      <c r="O1502" s="13">
        <v>98300</v>
      </c>
      <c r="P1502" s="13">
        <v>14100</v>
      </c>
      <c r="Q1502" s="13">
        <v>0</v>
      </c>
      <c r="R1502" s="13">
        <v>144900</v>
      </c>
      <c r="S1502" s="13">
        <v>424800</v>
      </c>
      <c r="T1502" s="13">
        <v>171600</v>
      </c>
      <c r="U1502" s="13">
        <v>111700</v>
      </c>
      <c r="V1502" s="13">
        <v>14100</v>
      </c>
      <c r="W1502" s="13">
        <v>0</v>
      </c>
      <c r="X1502" s="13">
        <v>145000</v>
      </c>
      <c r="Y1502" s="13">
        <v>442400</v>
      </c>
    </row>
    <row r="1503" spans="2:25" x14ac:dyDescent="0.25">
      <c r="B1503" s="2">
        <v>1498</v>
      </c>
      <c r="C1503" s="2">
        <v>2012</v>
      </c>
      <c r="D1503" s="1">
        <v>57016</v>
      </c>
      <c r="E1503" t="s">
        <v>2418</v>
      </c>
      <c r="F1503" t="s">
        <v>1325</v>
      </c>
      <c r="G1503" s="13">
        <v>19016300</v>
      </c>
      <c r="H1503" s="13">
        <v>0</v>
      </c>
      <c r="I1503" s="13">
        <v>0</v>
      </c>
      <c r="J1503" s="13">
        <v>0</v>
      </c>
      <c r="K1503" s="13">
        <v>0</v>
      </c>
      <c r="L1503" s="13">
        <v>0</v>
      </c>
      <c r="M1503" s="13">
        <v>0</v>
      </c>
      <c r="N1503" s="13">
        <v>2900</v>
      </c>
      <c r="O1503" s="13">
        <v>0</v>
      </c>
      <c r="P1503" s="13">
        <v>0</v>
      </c>
      <c r="Q1503" s="13">
        <v>0</v>
      </c>
      <c r="R1503" s="13">
        <v>60800</v>
      </c>
      <c r="S1503" s="13">
        <v>63700</v>
      </c>
      <c r="T1503" s="13">
        <v>2900</v>
      </c>
      <c r="U1503" s="13">
        <v>0</v>
      </c>
      <c r="V1503" s="13">
        <v>0</v>
      </c>
      <c r="W1503" s="13">
        <v>0</v>
      </c>
      <c r="X1503" s="13">
        <v>60800</v>
      </c>
      <c r="Y1503" s="13">
        <v>63700</v>
      </c>
    </row>
    <row r="1504" spans="2:25" x14ac:dyDescent="0.25">
      <c r="B1504" s="2">
        <v>1499</v>
      </c>
      <c r="C1504" s="2">
        <v>2012</v>
      </c>
      <c r="D1504" s="1">
        <v>57018</v>
      </c>
      <c r="E1504" t="s">
        <v>2419</v>
      </c>
      <c r="F1504" t="s">
        <v>1325</v>
      </c>
      <c r="G1504" s="13">
        <v>26715200</v>
      </c>
      <c r="H1504" s="13">
        <v>0</v>
      </c>
      <c r="I1504" s="13">
        <v>0</v>
      </c>
      <c r="J1504" s="13">
        <v>0</v>
      </c>
      <c r="K1504" s="13">
        <v>0</v>
      </c>
      <c r="L1504" s="13">
        <v>0</v>
      </c>
      <c r="M1504" s="13">
        <v>0</v>
      </c>
      <c r="N1504" s="13">
        <v>2400</v>
      </c>
      <c r="O1504" s="13">
        <v>0</v>
      </c>
      <c r="P1504" s="13">
        <v>0</v>
      </c>
      <c r="Q1504" s="13">
        <v>0</v>
      </c>
      <c r="R1504" s="13">
        <v>79500</v>
      </c>
      <c r="S1504" s="13">
        <v>81900</v>
      </c>
      <c r="T1504" s="13">
        <v>2400</v>
      </c>
      <c r="U1504" s="13">
        <v>0</v>
      </c>
      <c r="V1504" s="13">
        <v>0</v>
      </c>
      <c r="W1504" s="13">
        <v>0</v>
      </c>
      <c r="X1504" s="13">
        <v>79500</v>
      </c>
      <c r="Y1504" s="13">
        <v>81900</v>
      </c>
    </row>
    <row r="1505" spans="2:25" x14ac:dyDescent="0.25">
      <c r="B1505" s="2">
        <v>1500</v>
      </c>
      <c r="C1505" s="2">
        <v>2012</v>
      </c>
      <c r="D1505" s="1">
        <v>57020</v>
      </c>
      <c r="E1505" t="s">
        <v>2420</v>
      </c>
      <c r="F1505" t="s">
        <v>1325</v>
      </c>
      <c r="G1505" s="13">
        <v>51795700</v>
      </c>
      <c r="H1505" s="13">
        <v>0</v>
      </c>
      <c r="I1505" s="13">
        <v>0</v>
      </c>
      <c r="J1505" s="13">
        <v>0</v>
      </c>
      <c r="K1505" s="13">
        <v>0</v>
      </c>
      <c r="L1505" s="13">
        <v>0</v>
      </c>
      <c r="M1505" s="13">
        <v>0</v>
      </c>
      <c r="N1505" s="13">
        <v>16800</v>
      </c>
      <c r="O1505" s="13">
        <v>10300</v>
      </c>
      <c r="P1505" s="13">
        <v>2800</v>
      </c>
      <c r="Q1505" s="13">
        <v>0</v>
      </c>
      <c r="R1505" s="13">
        <v>73300</v>
      </c>
      <c r="S1505" s="13">
        <v>103200</v>
      </c>
      <c r="T1505" s="13">
        <v>16800</v>
      </c>
      <c r="U1505" s="13">
        <v>10300</v>
      </c>
      <c r="V1505" s="13">
        <v>2800</v>
      </c>
      <c r="W1505" s="13">
        <v>0</v>
      </c>
      <c r="X1505" s="13">
        <v>73300</v>
      </c>
      <c r="Y1505" s="13">
        <v>103200</v>
      </c>
    </row>
    <row r="1506" spans="2:25" x14ac:dyDescent="0.25">
      <c r="B1506" s="2">
        <v>1501</v>
      </c>
      <c r="C1506" s="2">
        <v>2012</v>
      </c>
      <c r="D1506" s="1">
        <v>57022</v>
      </c>
      <c r="E1506" t="s">
        <v>2421</v>
      </c>
      <c r="F1506" t="s">
        <v>1325</v>
      </c>
      <c r="G1506" s="13">
        <v>65562800</v>
      </c>
      <c r="H1506" s="13">
        <v>0</v>
      </c>
      <c r="I1506" s="13">
        <v>0</v>
      </c>
      <c r="J1506" s="13">
        <v>0</v>
      </c>
      <c r="K1506" s="13">
        <v>0</v>
      </c>
      <c r="L1506" s="13">
        <v>0</v>
      </c>
      <c r="M1506" s="13">
        <v>0</v>
      </c>
      <c r="N1506" s="13">
        <v>23900</v>
      </c>
      <c r="O1506" s="13">
        <v>29000</v>
      </c>
      <c r="P1506" s="13">
        <v>0</v>
      </c>
      <c r="Q1506" s="13">
        <v>52700</v>
      </c>
      <c r="R1506" s="13">
        <v>138300</v>
      </c>
      <c r="S1506" s="13">
        <v>243900</v>
      </c>
      <c r="T1506" s="13">
        <v>23900</v>
      </c>
      <c r="U1506" s="13">
        <v>29000</v>
      </c>
      <c r="V1506" s="13">
        <v>0</v>
      </c>
      <c r="W1506" s="13">
        <v>52700</v>
      </c>
      <c r="X1506" s="13">
        <v>138300</v>
      </c>
      <c r="Y1506" s="13">
        <v>243900</v>
      </c>
    </row>
    <row r="1507" spans="2:25" x14ac:dyDescent="0.25">
      <c r="B1507" s="2">
        <v>1502</v>
      </c>
      <c r="C1507" s="2">
        <v>2012</v>
      </c>
      <c r="D1507" s="1">
        <v>57024</v>
      </c>
      <c r="E1507" t="s">
        <v>2422</v>
      </c>
      <c r="F1507" t="s">
        <v>1325</v>
      </c>
      <c r="G1507" s="13">
        <v>364736800</v>
      </c>
      <c r="H1507" s="13">
        <v>4000</v>
      </c>
      <c r="I1507" s="13">
        <v>20400</v>
      </c>
      <c r="J1507" s="13">
        <v>0</v>
      </c>
      <c r="K1507" s="13">
        <v>0</v>
      </c>
      <c r="L1507" s="13">
        <v>1600</v>
      </c>
      <c r="M1507" s="13">
        <v>26000</v>
      </c>
      <c r="N1507" s="13">
        <v>129500</v>
      </c>
      <c r="O1507" s="13">
        <v>60100</v>
      </c>
      <c r="P1507" s="13">
        <v>14000</v>
      </c>
      <c r="Q1507" s="13">
        <v>100</v>
      </c>
      <c r="R1507" s="13">
        <v>66700</v>
      </c>
      <c r="S1507" s="13">
        <v>270400</v>
      </c>
      <c r="T1507" s="13">
        <v>133500</v>
      </c>
      <c r="U1507" s="13">
        <v>80500</v>
      </c>
      <c r="V1507" s="13">
        <v>14000</v>
      </c>
      <c r="W1507" s="13">
        <v>100</v>
      </c>
      <c r="X1507" s="13">
        <v>68300</v>
      </c>
      <c r="Y1507" s="13">
        <v>296400</v>
      </c>
    </row>
    <row r="1508" spans="2:25" x14ac:dyDescent="0.25">
      <c r="B1508" s="2">
        <v>1503</v>
      </c>
      <c r="C1508" s="2">
        <v>2012</v>
      </c>
      <c r="D1508" s="1">
        <v>57026</v>
      </c>
      <c r="E1508" t="s">
        <v>1464</v>
      </c>
      <c r="F1508" t="s">
        <v>1325</v>
      </c>
      <c r="G1508" s="13">
        <v>377308000</v>
      </c>
      <c r="H1508" s="13">
        <v>1100</v>
      </c>
      <c r="I1508" s="13">
        <v>27500</v>
      </c>
      <c r="J1508" s="13">
        <v>0</v>
      </c>
      <c r="K1508" s="13">
        <v>0</v>
      </c>
      <c r="L1508" s="13">
        <v>1000</v>
      </c>
      <c r="M1508" s="13">
        <v>29600</v>
      </c>
      <c r="N1508" s="13">
        <v>197400</v>
      </c>
      <c r="O1508" s="13">
        <v>112900</v>
      </c>
      <c r="P1508" s="13">
        <v>4600</v>
      </c>
      <c r="Q1508" s="13">
        <v>0</v>
      </c>
      <c r="R1508" s="13">
        <v>2051800</v>
      </c>
      <c r="S1508" s="13">
        <v>2366700</v>
      </c>
      <c r="T1508" s="13">
        <v>198500</v>
      </c>
      <c r="U1508" s="13">
        <v>140400</v>
      </c>
      <c r="V1508" s="13">
        <v>4600</v>
      </c>
      <c r="W1508" s="13">
        <v>0</v>
      </c>
      <c r="X1508" s="13">
        <v>2052800</v>
      </c>
      <c r="Y1508" s="13">
        <v>2396300</v>
      </c>
    </row>
    <row r="1509" spans="2:25" x14ac:dyDescent="0.25">
      <c r="B1509" s="2">
        <v>1504</v>
      </c>
      <c r="C1509" s="2">
        <v>2012</v>
      </c>
      <c r="D1509" s="1">
        <v>57028</v>
      </c>
      <c r="E1509" t="s">
        <v>2423</v>
      </c>
      <c r="F1509" t="s">
        <v>1325</v>
      </c>
      <c r="G1509" s="13">
        <v>304305000</v>
      </c>
      <c r="H1509" s="13">
        <v>0</v>
      </c>
      <c r="I1509" s="13">
        <v>0</v>
      </c>
      <c r="J1509" s="13">
        <v>0</v>
      </c>
      <c r="K1509" s="13">
        <v>0</v>
      </c>
      <c r="L1509" s="13">
        <v>0</v>
      </c>
      <c r="M1509" s="13">
        <v>0</v>
      </c>
      <c r="N1509" s="13">
        <v>254500</v>
      </c>
      <c r="O1509" s="13">
        <v>48100</v>
      </c>
      <c r="P1509" s="13">
        <v>90400</v>
      </c>
      <c r="Q1509" s="13">
        <v>0</v>
      </c>
      <c r="R1509" s="13">
        <v>226800</v>
      </c>
      <c r="S1509" s="13">
        <v>619800</v>
      </c>
      <c r="T1509" s="13">
        <v>254500</v>
      </c>
      <c r="U1509" s="13">
        <v>48100</v>
      </c>
      <c r="V1509" s="13">
        <v>90400</v>
      </c>
      <c r="W1509" s="13">
        <v>0</v>
      </c>
      <c r="X1509" s="13">
        <v>226800</v>
      </c>
      <c r="Y1509" s="13">
        <v>619800</v>
      </c>
    </row>
    <row r="1510" spans="2:25" x14ac:dyDescent="0.25">
      <c r="B1510" s="2">
        <v>1505</v>
      </c>
      <c r="C1510" s="2">
        <v>2012</v>
      </c>
      <c r="D1510" s="1">
        <v>57030</v>
      </c>
      <c r="E1510" t="s">
        <v>2424</v>
      </c>
      <c r="F1510" t="s">
        <v>1325</v>
      </c>
      <c r="G1510" s="13">
        <v>40251900</v>
      </c>
      <c r="H1510" s="13">
        <v>0</v>
      </c>
      <c r="I1510" s="13">
        <v>93500</v>
      </c>
      <c r="J1510" s="13">
        <v>0</v>
      </c>
      <c r="K1510" s="13">
        <v>0</v>
      </c>
      <c r="L1510" s="13">
        <v>400</v>
      </c>
      <c r="M1510" s="13">
        <v>93900</v>
      </c>
      <c r="N1510" s="13">
        <v>1000</v>
      </c>
      <c r="O1510" s="13">
        <v>66500</v>
      </c>
      <c r="P1510" s="13">
        <v>0</v>
      </c>
      <c r="Q1510" s="13">
        <v>-1500</v>
      </c>
      <c r="R1510" s="13">
        <v>68100</v>
      </c>
      <c r="S1510" s="13">
        <v>134100</v>
      </c>
      <c r="T1510" s="13">
        <v>1000</v>
      </c>
      <c r="U1510" s="13">
        <v>160000</v>
      </c>
      <c r="V1510" s="13">
        <v>0</v>
      </c>
      <c r="W1510" s="13">
        <v>-1500</v>
      </c>
      <c r="X1510" s="13">
        <v>68500</v>
      </c>
      <c r="Y1510" s="13">
        <v>228000</v>
      </c>
    </row>
    <row r="1511" spans="2:25" x14ac:dyDescent="0.25">
      <c r="B1511" s="2">
        <v>1506</v>
      </c>
      <c r="C1511" s="2">
        <v>2012</v>
      </c>
      <c r="D1511" s="1">
        <v>57032</v>
      </c>
      <c r="E1511" t="s">
        <v>2425</v>
      </c>
      <c r="F1511" t="s">
        <v>1325</v>
      </c>
      <c r="G1511" s="13">
        <v>220427000</v>
      </c>
      <c r="H1511" s="13">
        <v>0</v>
      </c>
      <c r="I1511" s="13">
        <v>0</v>
      </c>
      <c r="J1511" s="13">
        <v>0</v>
      </c>
      <c r="K1511" s="13">
        <v>0</v>
      </c>
      <c r="L1511" s="13">
        <v>0</v>
      </c>
      <c r="M1511" s="13">
        <v>0</v>
      </c>
      <c r="N1511" s="13">
        <v>316300</v>
      </c>
      <c r="O1511" s="13">
        <v>123400</v>
      </c>
      <c r="P1511" s="13">
        <v>13000</v>
      </c>
      <c r="Q1511" s="13">
        <v>-161200</v>
      </c>
      <c r="R1511" s="13">
        <v>1110100</v>
      </c>
      <c r="S1511" s="13">
        <v>1401600</v>
      </c>
      <c r="T1511" s="13">
        <v>316300</v>
      </c>
      <c r="U1511" s="13">
        <v>123400</v>
      </c>
      <c r="V1511" s="13">
        <v>13000</v>
      </c>
      <c r="W1511" s="13">
        <v>-161200</v>
      </c>
      <c r="X1511" s="13">
        <v>1110100</v>
      </c>
      <c r="Y1511" s="13">
        <v>1401600</v>
      </c>
    </row>
    <row r="1512" spans="2:25" x14ac:dyDescent="0.25">
      <c r="B1512" s="2">
        <v>1507</v>
      </c>
      <c r="C1512" s="2">
        <v>2012</v>
      </c>
      <c r="D1512" s="1">
        <v>57111</v>
      </c>
      <c r="E1512" t="s">
        <v>2412</v>
      </c>
      <c r="F1512" t="s">
        <v>1343</v>
      </c>
      <c r="G1512" s="13">
        <v>3491000</v>
      </c>
      <c r="H1512" s="13">
        <v>0</v>
      </c>
      <c r="I1512" s="13">
        <v>0</v>
      </c>
      <c r="J1512" s="13">
        <v>0</v>
      </c>
      <c r="K1512" s="13">
        <v>0</v>
      </c>
      <c r="L1512" s="13">
        <v>0</v>
      </c>
      <c r="M1512" s="13">
        <v>0</v>
      </c>
      <c r="N1512" s="13">
        <v>1600</v>
      </c>
      <c r="O1512" s="13">
        <v>0</v>
      </c>
      <c r="P1512" s="13">
        <v>0</v>
      </c>
      <c r="Q1512" s="13">
        <v>7700</v>
      </c>
      <c r="R1512" s="13">
        <v>16000</v>
      </c>
      <c r="S1512" s="13">
        <v>25300</v>
      </c>
      <c r="T1512" s="13">
        <v>1600</v>
      </c>
      <c r="U1512" s="13">
        <v>0</v>
      </c>
      <c r="V1512" s="13">
        <v>0</v>
      </c>
      <c r="W1512" s="13">
        <v>7700</v>
      </c>
      <c r="X1512" s="13">
        <v>16000</v>
      </c>
      <c r="Y1512" s="13">
        <v>25300</v>
      </c>
    </row>
    <row r="1513" spans="2:25" x14ac:dyDescent="0.25">
      <c r="B1513" s="2">
        <v>1508</v>
      </c>
      <c r="C1513" s="2">
        <v>2012</v>
      </c>
      <c r="D1513" s="1">
        <v>57121</v>
      </c>
      <c r="E1513" t="s">
        <v>2426</v>
      </c>
      <c r="F1513" t="s">
        <v>1343</v>
      </c>
      <c r="G1513" s="13">
        <v>6956900</v>
      </c>
      <c r="H1513" s="13">
        <v>200</v>
      </c>
      <c r="I1513" s="13">
        <v>19100</v>
      </c>
      <c r="J1513" s="13">
        <v>0</v>
      </c>
      <c r="K1513" s="13">
        <v>0</v>
      </c>
      <c r="L1513" s="13">
        <v>200</v>
      </c>
      <c r="M1513" s="13">
        <v>19500</v>
      </c>
      <c r="N1513" s="13">
        <v>31500</v>
      </c>
      <c r="O1513" s="13">
        <v>26900</v>
      </c>
      <c r="P1513" s="13">
        <v>0</v>
      </c>
      <c r="Q1513" s="13">
        <v>0</v>
      </c>
      <c r="R1513" s="13">
        <v>114600</v>
      </c>
      <c r="S1513" s="13">
        <v>173000</v>
      </c>
      <c r="T1513" s="13">
        <v>31700</v>
      </c>
      <c r="U1513" s="13">
        <v>46000</v>
      </c>
      <c r="V1513" s="13">
        <v>0</v>
      </c>
      <c r="W1513" s="13">
        <v>0</v>
      </c>
      <c r="X1513" s="13">
        <v>114800</v>
      </c>
      <c r="Y1513" s="13">
        <v>192500</v>
      </c>
    </row>
    <row r="1514" spans="2:25" x14ac:dyDescent="0.25">
      <c r="B1514" s="2">
        <v>1509</v>
      </c>
      <c r="C1514" s="2">
        <v>2012</v>
      </c>
      <c r="D1514" s="1">
        <v>57176</v>
      </c>
      <c r="E1514" t="s">
        <v>2421</v>
      </c>
      <c r="F1514" t="s">
        <v>1343</v>
      </c>
      <c r="G1514" s="13">
        <v>6963300</v>
      </c>
      <c r="H1514" s="13">
        <v>700</v>
      </c>
      <c r="I1514" s="13">
        <v>47200</v>
      </c>
      <c r="J1514" s="13">
        <v>0</v>
      </c>
      <c r="K1514" s="13">
        <v>0</v>
      </c>
      <c r="L1514" s="13">
        <v>700</v>
      </c>
      <c r="M1514" s="13">
        <v>48600</v>
      </c>
      <c r="N1514" s="13">
        <v>89700</v>
      </c>
      <c r="O1514" s="13">
        <v>4700</v>
      </c>
      <c r="P1514" s="13">
        <v>0</v>
      </c>
      <c r="Q1514" s="13">
        <v>0</v>
      </c>
      <c r="R1514" s="13">
        <v>5700</v>
      </c>
      <c r="S1514" s="13">
        <v>100100</v>
      </c>
      <c r="T1514" s="13">
        <v>90400</v>
      </c>
      <c r="U1514" s="13">
        <v>51900</v>
      </c>
      <c r="V1514" s="13">
        <v>0</v>
      </c>
      <c r="W1514" s="13">
        <v>0</v>
      </c>
      <c r="X1514" s="13">
        <v>6400</v>
      </c>
      <c r="Y1514" s="13">
        <v>148700</v>
      </c>
    </row>
    <row r="1515" spans="2:25" x14ac:dyDescent="0.25">
      <c r="B1515" s="2">
        <v>1510</v>
      </c>
      <c r="C1515" s="2">
        <v>2012</v>
      </c>
      <c r="D1515" s="1">
        <v>57190</v>
      </c>
      <c r="E1515" t="s">
        <v>2425</v>
      </c>
      <c r="F1515" t="s">
        <v>1343</v>
      </c>
      <c r="G1515" s="13">
        <v>12906000</v>
      </c>
      <c r="H1515" s="13">
        <v>100</v>
      </c>
      <c r="I1515" s="13">
        <v>300</v>
      </c>
      <c r="J1515" s="13">
        <v>0</v>
      </c>
      <c r="K1515" s="13">
        <v>0</v>
      </c>
      <c r="L1515" s="13">
        <v>500</v>
      </c>
      <c r="M1515" s="13">
        <v>900</v>
      </c>
      <c r="N1515" s="13">
        <v>185200</v>
      </c>
      <c r="O1515" s="13">
        <v>54400</v>
      </c>
      <c r="P1515" s="13">
        <v>0</v>
      </c>
      <c r="Q1515" s="13">
        <v>-200</v>
      </c>
      <c r="R1515" s="13">
        <v>5400</v>
      </c>
      <c r="S1515" s="13">
        <v>244800</v>
      </c>
      <c r="T1515" s="13">
        <v>185300</v>
      </c>
      <c r="U1515" s="13">
        <v>54700</v>
      </c>
      <c r="V1515" s="13">
        <v>0</v>
      </c>
      <c r="W1515" s="13">
        <v>-200</v>
      </c>
      <c r="X1515" s="13">
        <v>5900</v>
      </c>
      <c r="Y1515" s="13">
        <v>245700</v>
      </c>
    </row>
    <row r="1516" spans="2:25" x14ac:dyDescent="0.25">
      <c r="B1516" s="2">
        <v>1511</v>
      </c>
      <c r="C1516" s="2">
        <v>2012</v>
      </c>
      <c r="D1516" s="1">
        <v>57236</v>
      </c>
      <c r="E1516" t="s">
        <v>2415</v>
      </c>
      <c r="F1516" t="s">
        <v>1344</v>
      </c>
      <c r="G1516" s="13">
        <v>203806700</v>
      </c>
      <c r="H1516" s="13">
        <v>103800</v>
      </c>
      <c r="I1516" s="13">
        <v>577500</v>
      </c>
      <c r="J1516" s="13">
        <v>0</v>
      </c>
      <c r="K1516" s="13">
        <v>0</v>
      </c>
      <c r="L1516" s="13">
        <v>10500</v>
      </c>
      <c r="M1516" s="13">
        <v>691800</v>
      </c>
      <c r="N1516" s="13">
        <v>10142900</v>
      </c>
      <c r="O1516" s="13">
        <v>530900</v>
      </c>
      <c r="P1516" s="13">
        <v>0</v>
      </c>
      <c r="Q1516" s="13">
        <v>0</v>
      </c>
      <c r="R1516" s="13">
        <v>228800</v>
      </c>
      <c r="S1516" s="13">
        <v>10902600</v>
      </c>
      <c r="T1516" s="13">
        <v>10246700</v>
      </c>
      <c r="U1516" s="13">
        <v>1108400</v>
      </c>
      <c r="V1516" s="13">
        <v>0</v>
      </c>
      <c r="W1516" s="13">
        <v>0</v>
      </c>
      <c r="X1516" s="13">
        <v>239300</v>
      </c>
      <c r="Y1516" s="13">
        <v>11594400</v>
      </c>
    </row>
    <row r="1517" spans="2:25" x14ac:dyDescent="0.25">
      <c r="B1517" s="2">
        <v>1512</v>
      </c>
      <c r="C1517" s="2">
        <v>2012</v>
      </c>
      <c r="D1517" s="1">
        <v>58002</v>
      </c>
      <c r="E1517" t="s">
        <v>2427</v>
      </c>
      <c r="F1517" t="s">
        <v>1325</v>
      </c>
      <c r="G1517" s="13">
        <v>53624900</v>
      </c>
      <c r="H1517" s="13">
        <v>0</v>
      </c>
      <c r="I1517" s="13">
        <v>0</v>
      </c>
      <c r="J1517" s="13">
        <v>0</v>
      </c>
      <c r="K1517" s="13">
        <v>0</v>
      </c>
      <c r="L1517" s="13">
        <v>0</v>
      </c>
      <c r="M1517" s="13">
        <v>0</v>
      </c>
      <c r="N1517" s="13">
        <v>140400</v>
      </c>
      <c r="O1517" s="13">
        <v>42500</v>
      </c>
      <c r="P1517" s="13">
        <v>0</v>
      </c>
      <c r="Q1517" s="13">
        <v>0</v>
      </c>
      <c r="R1517" s="13">
        <v>205800</v>
      </c>
      <c r="S1517" s="13">
        <v>388700</v>
      </c>
      <c r="T1517" s="13">
        <v>140400</v>
      </c>
      <c r="U1517" s="13">
        <v>42500</v>
      </c>
      <c r="V1517" s="13">
        <v>0</v>
      </c>
      <c r="W1517" s="13">
        <v>0</v>
      </c>
      <c r="X1517" s="13">
        <v>205800</v>
      </c>
      <c r="Y1517" s="13">
        <v>388700</v>
      </c>
    </row>
    <row r="1518" spans="2:25" x14ac:dyDescent="0.25">
      <c r="B1518" s="2">
        <v>1513</v>
      </c>
      <c r="C1518" s="2">
        <v>2012</v>
      </c>
      <c r="D1518" s="1">
        <v>58004</v>
      </c>
      <c r="E1518" t="s">
        <v>2428</v>
      </c>
      <c r="F1518" t="s">
        <v>1325</v>
      </c>
      <c r="G1518" s="13">
        <v>120574900</v>
      </c>
      <c r="H1518" s="13">
        <v>43000</v>
      </c>
      <c r="I1518" s="13">
        <v>1273900</v>
      </c>
      <c r="J1518" s="13">
        <v>0</v>
      </c>
      <c r="K1518" s="13">
        <v>0</v>
      </c>
      <c r="L1518" s="13">
        <v>23300</v>
      </c>
      <c r="M1518" s="13">
        <v>1340200</v>
      </c>
      <c r="N1518" s="13">
        <v>69400</v>
      </c>
      <c r="O1518" s="13">
        <v>617300</v>
      </c>
      <c r="P1518" s="13">
        <v>0</v>
      </c>
      <c r="Q1518" s="13">
        <v>13700</v>
      </c>
      <c r="R1518" s="13">
        <v>98200</v>
      </c>
      <c r="S1518" s="13">
        <v>798600</v>
      </c>
      <c r="T1518" s="13">
        <v>112400</v>
      </c>
      <c r="U1518" s="13">
        <v>1891200</v>
      </c>
      <c r="V1518" s="13">
        <v>0</v>
      </c>
      <c r="W1518" s="13">
        <v>13700</v>
      </c>
      <c r="X1518" s="13">
        <v>121500</v>
      </c>
      <c r="Y1518" s="13">
        <v>2138800</v>
      </c>
    </row>
    <row r="1519" spans="2:25" x14ac:dyDescent="0.25">
      <c r="B1519" s="2">
        <v>1514</v>
      </c>
      <c r="C1519" s="2">
        <v>2012</v>
      </c>
      <c r="D1519" s="1">
        <v>58006</v>
      </c>
      <c r="E1519" t="s">
        <v>2429</v>
      </c>
      <c r="F1519" t="s">
        <v>1325</v>
      </c>
      <c r="G1519" s="13">
        <v>44024700</v>
      </c>
      <c r="H1519" s="13">
        <v>0</v>
      </c>
      <c r="I1519" s="13">
        <v>0</v>
      </c>
      <c r="J1519" s="13">
        <v>0</v>
      </c>
      <c r="K1519" s="13">
        <v>0</v>
      </c>
      <c r="L1519" s="13">
        <v>0</v>
      </c>
      <c r="M1519" s="13">
        <v>0</v>
      </c>
      <c r="N1519" s="13">
        <v>49500</v>
      </c>
      <c r="O1519" s="13">
        <v>58700</v>
      </c>
      <c r="P1519" s="13">
        <v>0</v>
      </c>
      <c r="Q1519" s="13">
        <v>0</v>
      </c>
      <c r="R1519" s="13">
        <v>71800</v>
      </c>
      <c r="S1519" s="13">
        <v>180000</v>
      </c>
      <c r="T1519" s="13">
        <v>49500</v>
      </c>
      <c r="U1519" s="13">
        <v>58700</v>
      </c>
      <c r="V1519" s="13">
        <v>0</v>
      </c>
      <c r="W1519" s="13">
        <v>0</v>
      </c>
      <c r="X1519" s="13">
        <v>71800</v>
      </c>
      <c r="Y1519" s="13">
        <v>180000</v>
      </c>
    </row>
    <row r="1520" spans="2:25" x14ac:dyDescent="0.25">
      <c r="B1520" s="2">
        <v>1515</v>
      </c>
      <c r="C1520" s="2">
        <v>2012</v>
      </c>
      <c r="D1520" s="1">
        <v>58008</v>
      </c>
      <c r="E1520" t="s">
        <v>2430</v>
      </c>
      <c r="F1520" t="s">
        <v>1325</v>
      </c>
      <c r="G1520" s="13">
        <v>17294500</v>
      </c>
      <c r="H1520" s="13">
        <v>0</v>
      </c>
      <c r="I1520" s="13">
        <v>0</v>
      </c>
      <c r="J1520" s="13">
        <v>0</v>
      </c>
      <c r="K1520" s="13">
        <v>0</v>
      </c>
      <c r="L1520" s="13">
        <v>0</v>
      </c>
      <c r="M1520" s="13">
        <v>0</v>
      </c>
      <c r="N1520" s="13">
        <v>857500</v>
      </c>
      <c r="O1520" s="13">
        <v>3600</v>
      </c>
      <c r="P1520" s="13">
        <v>0</v>
      </c>
      <c r="Q1520" s="13">
        <v>0</v>
      </c>
      <c r="R1520" s="13">
        <v>206200</v>
      </c>
      <c r="S1520" s="13">
        <v>1067300</v>
      </c>
      <c r="T1520" s="13">
        <v>857500</v>
      </c>
      <c r="U1520" s="13">
        <v>3600</v>
      </c>
      <c r="V1520" s="13">
        <v>0</v>
      </c>
      <c r="W1520" s="13">
        <v>0</v>
      </c>
      <c r="X1520" s="13">
        <v>206200</v>
      </c>
      <c r="Y1520" s="13">
        <v>1067300</v>
      </c>
    </row>
    <row r="1521" spans="2:25" x14ac:dyDescent="0.25">
      <c r="B1521" s="2">
        <v>1516</v>
      </c>
      <c r="C1521" s="2">
        <v>2012</v>
      </c>
      <c r="D1521" s="1">
        <v>58010</v>
      </c>
      <c r="E1521" t="s">
        <v>2431</v>
      </c>
      <c r="F1521" t="s">
        <v>1325</v>
      </c>
      <c r="G1521" s="13">
        <v>192075000</v>
      </c>
      <c r="H1521" s="13">
        <v>200</v>
      </c>
      <c r="I1521" s="13">
        <v>18300</v>
      </c>
      <c r="J1521" s="13">
        <v>0</v>
      </c>
      <c r="K1521" s="13">
        <v>0</v>
      </c>
      <c r="L1521" s="13">
        <v>200</v>
      </c>
      <c r="M1521" s="13">
        <v>18700</v>
      </c>
      <c r="N1521" s="13">
        <v>762100</v>
      </c>
      <c r="O1521" s="13">
        <v>231200</v>
      </c>
      <c r="P1521" s="13">
        <v>0</v>
      </c>
      <c r="Q1521" s="13">
        <v>0</v>
      </c>
      <c r="R1521" s="13">
        <v>228600</v>
      </c>
      <c r="S1521" s="13">
        <v>1221900</v>
      </c>
      <c r="T1521" s="13">
        <v>762300</v>
      </c>
      <c r="U1521" s="13">
        <v>249500</v>
      </c>
      <c r="V1521" s="13">
        <v>0</v>
      </c>
      <c r="W1521" s="13">
        <v>0</v>
      </c>
      <c r="X1521" s="13">
        <v>228800</v>
      </c>
      <c r="Y1521" s="13">
        <v>1240600</v>
      </c>
    </row>
    <row r="1522" spans="2:25" x14ac:dyDescent="0.25">
      <c r="B1522" s="2">
        <v>1517</v>
      </c>
      <c r="C1522" s="2">
        <v>2012</v>
      </c>
      <c r="D1522" s="1">
        <v>58012</v>
      </c>
      <c r="E1522" t="s">
        <v>2069</v>
      </c>
      <c r="F1522" t="s">
        <v>1325</v>
      </c>
      <c r="G1522" s="13">
        <v>49055200</v>
      </c>
      <c r="H1522" s="13">
        <v>0</v>
      </c>
      <c r="I1522" s="13">
        <v>0</v>
      </c>
      <c r="J1522" s="13">
        <v>0</v>
      </c>
      <c r="K1522" s="13">
        <v>0</v>
      </c>
      <c r="L1522" s="13">
        <v>0</v>
      </c>
      <c r="M1522" s="13">
        <v>0</v>
      </c>
      <c r="N1522" s="13">
        <v>15600</v>
      </c>
      <c r="O1522" s="13">
        <v>20800</v>
      </c>
      <c r="P1522" s="13">
        <v>0</v>
      </c>
      <c r="Q1522" s="13">
        <v>0</v>
      </c>
      <c r="R1522" s="13">
        <v>10400</v>
      </c>
      <c r="S1522" s="13">
        <v>46800</v>
      </c>
      <c r="T1522" s="13">
        <v>15600</v>
      </c>
      <c r="U1522" s="13">
        <v>20800</v>
      </c>
      <c r="V1522" s="13">
        <v>0</v>
      </c>
      <c r="W1522" s="13">
        <v>0</v>
      </c>
      <c r="X1522" s="13">
        <v>10400</v>
      </c>
      <c r="Y1522" s="13">
        <v>46800</v>
      </c>
    </row>
    <row r="1523" spans="2:25" x14ac:dyDescent="0.25">
      <c r="B1523" s="2">
        <v>1518</v>
      </c>
      <c r="C1523" s="2">
        <v>2012</v>
      </c>
      <c r="D1523" s="1">
        <v>58014</v>
      </c>
      <c r="E1523" t="s">
        <v>2432</v>
      </c>
      <c r="F1523" t="s">
        <v>1325</v>
      </c>
      <c r="G1523" s="13">
        <v>48124500</v>
      </c>
      <c r="H1523" s="13">
        <v>15000</v>
      </c>
      <c r="I1523" s="13">
        <v>10000</v>
      </c>
      <c r="J1523" s="13">
        <v>0</v>
      </c>
      <c r="K1523" s="13">
        <v>0</v>
      </c>
      <c r="L1523" s="13">
        <v>27000</v>
      </c>
      <c r="M1523" s="13">
        <v>52000</v>
      </c>
      <c r="N1523" s="13">
        <v>17900</v>
      </c>
      <c r="O1523" s="13">
        <v>117800</v>
      </c>
      <c r="P1523" s="13">
        <v>0</v>
      </c>
      <c r="Q1523" s="13">
        <v>87100</v>
      </c>
      <c r="R1523" s="13">
        <v>125000</v>
      </c>
      <c r="S1523" s="13">
        <v>347800</v>
      </c>
      <c r="T1523" s="13">
        <v>32900</v>
      </c>
      <c r="U1523" s="13">
        <v>127800</v>
      </c>
      <c r="V1523" s="13">
        <v>0</v>
      </c>
      <c r="W1523" s="13">
        <v>87100</v>
      </c>
      <c r="X1523" s="13">
        <v>152000</v>
      </c>
      <c r="Y1523" s="13">
        <v>399800</v>
      </c>
    </row>
    <row r="1524" spans="2:25" x14ac:dyDescent="0.25">
      <c r="B1524" s="2">
        <v>1519</v>
      </c>
      <c r="C1524" s="2">
        <v>2012</v>
      </c>
      <c r="D1524" s="1">
        <v>58016</v>
      </c>
      <c r="E1524" t="s">
        <v>2433</v>
      </c>
      <c r="F1524" t="s">
        <v>1325</v>
      </c>
      <c r="G1524" s="13">
        <v>48718100</v>
      </c>
      <c r="H1524" s="13">
        <v>0</v>
      </c>
      <c r="I1524" s="13">
        <v>0</v>
      </c>
      <c r="J1524" s="13">
        <v>0</v>
      </c>
      <c r="K1524" s="13">
        <v>0</v>
      </c>
      <c r="L1524" s="13">
        <v>0</v>
      </c>
      <c r="M1524" s="13">
        <v>0</v>
      </c>
      <c r="N1524" s="13">
        <v>4400</v>
      </c>
      <c r="O1524" s="13">
        <v>3000</v>
      </c>
      <c r="P1524" s="13">
        <v>0</v>
      </c>
      <c r="Q1524" s="13">
        <v>0</v>
      </c>
      <c r="R1524" s="13">
        <v>2100</v>
      </c>
      <c r="S1524" s="13">
        <v>9500</v>
      </c>
      <c r="T1524" s="13">
        <v>4400</v>
      </c>
      <c r="U1524" s="13">
        <v>3000</v>
      </c>
      <c r="V1524" s="13">
        <v>0</v>
      </c>
      <c r="W1524" s="13">
        <v>0</v>
      </c>
      <c r="X1524" s="13">
        <v>2100</v>
      </c>
      <c r="Y1524" s="13">
        <v>9500</v>
      </c>
    </row>
    <row r="1525" spans="2:25" x14ac:dyDescent="0.25">
      <c r="B1525" s="2">
        <v>1520</v>
      </c>
      <c r="C1525" s="2">
        <v>2012</v>
      </c>
      <c r="D1525" s="1">
        <v>58018</v>
      </c>
      <c r="E1525" t="s">
        <v>1521</v>
      </c>
      <c r="F1525" t="s">
        <v>1325</v>
      </c>
      <c r="G1525" s="13">
        <v>65764400</v>
      </c>
      <c r="H1525" s="13">
        <v>200</v>
      </c>
      <c r="I1525" s="13">
        <v>0</v>
      </c>
      <c r="J1525" s="13">
        <v>0</v>
      </c>
      <c r="K1525" s="13">
        <v>0</v>
      </c>
      <c r="L1525" s="13">
        <v>0</v>
      </c>
      <c r="M1525" s="13">
        <v>200</v>
      </c>
      <c r="N1525" s="13">
        <v>58800</v>
      </c>
      <c r="O1525" s="13">
        <v>180800</v>
      </c>
      <c r="P1525" s="13">
        <v>0</v>
      </c>
      <c r="Q1525" s="13">
        <v>0</v>
      </c>
      <c r="R1525" s="13">
        <v>248400</v>
      </c>
      <c r="S1525" s="13">
        <v>488000</v>
      </c>
      <c r="T1525" s="13">
        <v>59000</v>
      </c>
      <c r="U1525" s="13">
        <v>180800</v>
      </c>
      <c r="V1525" s="13">
        <v>0</v>
      </c>
      <c r="W1525" s="13">
        <v>0</v>
      </c>
      <c r="X1525" s="13">
        <v>248400</v>
      </c>
      <c r="Y1525" s="13">
        <v>488200</v>
      </c>
    </row>
    <row r="1526" spans="2:25" x14ac:dyDescent="0.25">
      <c r="B1526" s="2">
        <v>1521</v>
      </c>
      <c r="C1526" s="2">
        <v>2012</v>
      </c>
      <c r="D1526" s="1">
        <v>58020</v>
      </c>
      <c r="E1526" t="s">
        <v>2043</v>
      </c>
      <c r="F1526" t="s">
        <v>1325</v>
      </c>
      <c r="G1526" s="13">
        <v>71838100</v>
      </c>
      <c r="H1526" s="13">
        <v>0</v>
      </c>
      <c r="I1526" s="13">
        <v>0</v>
      </c>
      <c r="J1526" s="13">
        <v>0</v>
      </c>
      <c r="K1526" s="13">
        <v>0</v>
      </c>
      <c r="L1526" s="13">
        <v>0</v>
      </c>
      <c r="M1526" s="13">
        <v>0</v>
      </c>
      <c r="N1526" s="13">
        <v>48200</v>
      </c>
      <c r="O1526" s="13">
        <v>119300</v>
      </c>
      <c r="P1526" s="13">
        <v>0</v>
      </c>
      <c r="Q1526" s="13">
        <v>0</v>
      </c>
      <c r="R1526" s="13">
        <v>110500</v>
      </c>
      <c r="S1526" s="13">
        <v>278000</v>
      </c>
      <c r="T1526" s="13">
        <v>48200</v>
      </c>
      <c r="U1526" s="13">
        <v>119300</v>
      </c>
      <c r="V1526" s="13">
        <v>0</v>
      </c>
      <c r="W1526" s="13">
        <v>0</v>
      </c>
      <c r="X1526" s="13">
        <v>110500</v>
      </c>
      <c r="Y1526" s="13">
        <v>278000</v>
      </c>
    </row>
    <row r="1527" spans="2:25" x14ac:dyDescent="0.25">
      <c r="B1527" s="2">
        <v>1522</v>
      </c>
      <c r="C1527" s="2">
        <v>2012</v>
      </c>
      <c r="D1527" s="1">
        <v>58022</v>
      </c>
      <c r="E1527" t="s">
        <v>2231</v>
      </c>
      <c r="F1527" t="s">
        <v>1325</v>
      </c>
      <c r="G1527" s="13">
        <v>60291100</v>
      </c>
      <c r="H1527" s="13">
        <v>2700</v>
      </c>
      <c r="I1527" s="13">
        <v>13900</v>
      </c>
      <c r="J1527" s="13">
        <v>0</v>
      </c>
      <c r="K1527" s="13">
        <v>0</v>
      </c>
      <c r="L1527" s="13">
        <v>0</v>
      </c>
      <c r="M1527" s="13">
        <v>16600</v>
      </c>
      <c r="N1527" s="13">
        <v>60800</v>
      </c>
      <c r="O1527" s="13">
        <v>202800</v>
      </c>
      <c r="P1527" s="13">
        <v>0</v>
      </c>
      <c r="Q1527" s="13">
        <v>-11100</v>
      </c>
      <c r="R1527" s="13">
        <v>48400</v>
      </c>
      <c r="S1527" s="13">
        <v>300900</v>
      </c>
      <c r="T1527" s="13">
        <v>63500</v>
      </c>
      <c r="U1527" s="13">
        <v>216700</v>
      </c>
      <c r="V1527" s="13">
        <v>0</v>
      </c>
      <c r="W1527" s="13">
        <v>-11100</v>
      </c>
      <c r="X1527" s="13">
        <v>48400</v>
      </c>
      <c r="Y1527" s="13">
        <v>317500</v>
      </c>
    </row>
    <row r="1528" spans="2:25" x14ac:dyDescent="0.25">
      <c r="B1528" s="2">
        <v>1523</v>
      </c>
      <c r="C1528" s="2">
        <v>2012</v>
      </c>
      <c r="D1528" s="1">
        <v>58024</v>
      </c>
      <c r="E1528" t="s">
        <v>1655</v>
      </c>
      <c r="F1528" t="s">
        <v>1325</v>
      </c>
      <c r="G1528" s="13">
        <v>52519200</v>
      </c>
      <c r="H1528" s="13">
        <v>0</v>
      </c>
      <c r="I1528" s="13">
        <v>59700</v>
      </c>
      <c r="J1528" s="13">
        <v>0</v>
      </c>
      <c r="K1528" s="13">
        <v>0</v>
      </c>
      <c r="L1528" s="13">
        <v>200</v>
      </c>
      <c r="M1528" s="13">
        <v>59900</v>
      </c>
      <c r="N1528" s="13">
        <v>14600</v>
      </c>
      <c r="O1528" s="13">
        <v>76800</v>
      </c>
      <c r="P1528" s="13">
        <v>0</v>
      </c>
      <c r="Q1528" s="13">
        <v>0</v>
      </c>
      <c r="R1528" s="13">
        <v>320000</v>
      </c>
      <c r="S1528" s="13">
        <v>411400</v>
      </c>
      <c r="T1528" s="13">
        <v>14600</v>
      </c>
      <c r="U1528" s="13">
        <v>136500</v>
      </c>
      <c r="V1528" s="13">
        <v>0</v>
      </c>
      <c r="W1528" s="13">
        <v>0</v>
      </c>
      <c r="X1528" s="13">
        <v>320200</v>
      </c>
      <c r="Y1528" s="13">
        <v>471300</v>
      </c>
    </row>
    <row r="1529" spans="2:25" x14ac:dyDescent="0.25">
      <c r="B1529" s="2">
        <v>1524</v>
      </c>
      <c r="C1529" s="2">
        <v>2012</v>
      </c>
      <c r="D1529" s="1">
        <v>58026</v>
      </c>
      <c r="E1529" t="s">
        <v>2434</v>
      </c>
      <c r="F1529" t="s">
        <v>1325</v>
      </c>
      <c r="G1529" s="13">
        <v>46400600</v>
      </c>
      <c r="H1529" s="13">
        <v>0</v>
      </c>
      <c r="I1529" s="13">
        <v>0</v>
      </c>
      <c r="J1529" s="13">
        <v>0</v>
      </c>
      <c r="K1529" s="13">
        <v>0</v>
      </c>
      <c r="L1529" s="13">
        <v>0</v>
      </c>
      <c r="M1529" s="13">
        <v>0</v>
      </c>
      <c r="N1529" s="13">
        <v>0</v>
      </c>
      <c r="O1529" s="13">
        <v>0</v>
      </c>
      <c r="P1529" s="13">
        <v>0</v>
      </c>
      <c r="Q1529" s="13">
        <v>0</v>
      </c>
      <c r="R1529" s="13">
        <v>149700</v>
      </c>
      <c r="S1529" s="13">
        <v>149700</v>
      </c>
      <c r="T1529" s="13">
        <v>0</v>
      </c>
      <c r="U1529" s="13">
        <v>0</v>
      </c>
      <c r="V1529" s="13">
        <v>0</v>
      </c>
      <c r="W1529" s="13">
        <v>0</v>
      </c>
      <c r="X1529" s="13">
        <v>149700</v>
      </c>
      <c r="Y1529" s="13">
        <v>149700</v>
      </c>
    </row>
    <row r="1530" spans="2:25" x14ac:dyDescent="0.25">
      <c r="B1530" s="2">
        <v>1525</v>
      </c>
      <c r="C1530" s="2">
        <v>2012</v>
      </c>
      <c r="D1530" s="1">
        <v>58028</v>
      </c>
      <c r="E1530" t="s">
        <v>2435</v>
      </c>
      <c r="F1530" t="s">
        <v>1325</v>
      </c>
      <c r="G1530" s="13">
        <v>86514800</v>
      </c>
      <c r="H1530" s="13">
        <v>0</v>
      </c>
      <c r="I1530" s="13">
        <v>0</v>
      </c>
      <c r="J1530" s="13">
        <v>0</v>
      </c>
      <c r="K1530" s="13">
        <v>0</v>
      </c>
      <c r="L1530" s="13">
        <v>0</v>
      </c>
      <c r="M1530" s="13">
        <v>0</v>
      </c>
      <c r="N1530" s="13">
        <v>27600</v>
      </c>
      <c r="O1530" s="13">
        <v>97600</v>
      </c>
      <c r="P1530" s="13">
        <v>0</v>
      </c>
      <c r="Q1530" s="13">
        <v>0</v>
      </c>
      <c r="R1530" s="13">
        <v>3200</v>
      </c>
      <c r="S1530" s="13">
        <v>128400</v>
      </c>
      <c r="T1530" s="13">
        <v>27600</v>
      </c>
      <c r="U1530" s="13">
        <v>97600</v>
      </c>
      <c r="V1530" s="13">
        <v>0</v>
      </c>
      <c r="W1530" s="13">
        <v>0</v>
      </c>
      <c r="X1530" s="13">
        <v>3200</v>
      </c>
      <c r="Y1530" s="13">
        <v>128400</v>
      </c>
    </row>
    <row r="1531" spans="2:25" x14ac:dyDescent="0.25">
      <c r="B1531" s="2">
        <v>1526</v>
      </c>
      <c r="C1531" s="2">
        <v>2012</v>
      </c>
      <c r="D1531" s="1">
        <v>58030</v>
      </c>
      <c r="E1531" t="s">
        <v>1374</v>
      </c>
      <c r="F1531" t="s">
        <v>1325</v>
      </c>
      <c r="G1531" s="13">
        <v>57777700</v>
      </c>
      <c r="H1531" s="13">
        <v>1600</v>
      </c>
      <c r="I1531" s="13">
        <v>124400</v>
      </c>
      <c r="J1531" s="13">
        <v>0</v>
      </c>
      <c r="K1531" s="13">
        <v>0</v>
      </c>
      <c r="L1531" s="13">
        <v>600</v>
      </c>
      <c r="M1531" s="13">
        <v>126600</v>
      </c>
      <c r="N1531" s="13">
        <v>14700</v>
      </c>
      <c r="O1531" s="13">
        <v>126700</v>
      </c>
      <c r="P1531" s="13">
        <v>0</v>
      </c>
      <c r="Q1531" s="13">
        <v>100</v>
      </c>
      <c r="R1531" s="13">
        <v>268300</v>
      </c>
      <c r="S1531" s="13">
        <v>409800</v>
      </c>
      <c r="T1531" s="13">
        <v>16300</v>
      </c>
      <c r="U1531" s="13">
        <v>251100</v>
      </c>
      <c r="V1531" s="13">
        <v>0</v>
      </c>
      <c r="W1531" s="13">
        <v>100</v>
      </c>
      <c r="X1531" s="13">
        <v>268900</v>
      </c>
      <c r="Y1531" s="13">
        <v>536400</v>
      </c>
    </row>
    <row r="1532" spans="2:25" x14ac:dyDescent="0.25">
      <c r="B1532" s="2">
        <v>1527</v>
      </c>
      <c r="C1532" s="2">
        <v>2012</v>
      </c>
      <c r="D1532" s="1">
        <v>58032</v>
      </c>
      <c r="E1532" t="s">
        <v>2436</v>
      </c>
      <c r="F1532" t="s">
        <v>1325</v>
      </c>
      <c r="G1532" s="13">
        <v>39905700</v>
      </c>
      <c r="H1532" s="13">
        <v>1000</v>
      </c>
      <c r="I1532" s="13">
        <v>12700</v>
      </c>
      <c r="J1532" s="13">
        <v>0</v>
      </c>
      <c r="K1532" s="13">
        <v>0</v>
      </c>
      <c r="L1532" s="13">
        <v>400</v>
      </c>
      <c r="M1532" s="13">
        <v>14100</v>
      </c>
      <c r="N1532" s="13">
        <v>5800</v>
      </c>
      <c r="O1532" s="13">
        <v>84400</v>
      </c>
      <c r="P1532" s="13">
        <v>0</v>
      </c>
      <c r="Q1532" s="13">
        <v>19100</v>
      </c>
      <c r="R1532" s="13">
        <v>158900</v>
      </c>
      <c r="S1532" s="13">
        <v>268200</v>
      </c>
      <c r="T1532" s="13">
        <v>6800</v>
      </c>
      <c r="U1532" s="13">
        <v>97100</v>
      </c>
      <c r="V1532" s="13">
        <v>0</v>
      </c>
      <c r="W1532" s="13">
        <v>19100</v>
      </c>
      <c r="X1532" s="13">
        <v>159300</v>
      </c>
      <c r="Y1532" s="13">
        <v>282300</v>
      </c>
    </row>
    <row r="1533" spans="2:25" x14ac:dyDescent="0.25">
      <c r="B1533" s="2">
        <v>1528</v>
      </c>
      <c r="C1533" s="2">
        <v>2012</v>
      </c>
      <c r="D1533" s="1">
        <v>58034</v>
      </c>
      <c r="E1533" t="s">
        <v>2437</v>
      </c>
      <c r="F1533" t="s">
        <v>1325</v>
      </c>
      <c r="G1533" s="13">
        <v>38988300</v>
      </c>
      <c r="H1533" s="13">
        <v>0</v>
      </c>
      <c r="I1533" s="13">
        <v>0</v>
      </c>
      <c r="J1533" s="13">
        <v>0</v>
      </c>
      <c r="K1533" s="13">
        <v>0</v>
      </c>
      <c r="L1533" s="13">
        <v>0</v>
      </c>
      <c r="M1533" s="13">
        <v>0</v>
      </c>
      <c r="N1533" s="13">
        <v>39100</v>
      </c>
      <c r="O1533" s="13">
        <v>71500</v>
      </c>
      <c r="P1533" s="13">
        <v>0</v>
      </c>
      <c r="Q1533" s="13">
        <v>0</v>
      </c>
      <c r="R1533" s="13">
        <v>16700</v>
      </c>
      <c r="S1533" s="13">
        <v>127300</v>
      </c>
      <c r="T1533" s="13">
        <v>39100</v>
      </c>
      <c r="U1533" s="13">
        <v>71500</v>
      </c>
      <c r="V1533" s="13">
        <v>0</v>
      </c>
      <c r="W1533" s="13">
        <v>0</v>
      </c>
      <c r="X1533" s="13">
        <v>16700</v>
      </c>
      <c r="Y1533" s="13">
        <v>127300</v>
      </c>
    </row>
    <row r="1534" spans="2:25" x14ac:dyDescent="0.25">
      <c r="B1534" s="2">
        <v>1529</v>
      </c>
      <c r="C1534" s="2">
        <v>2012</v>
      </c>
      <c r="D1534" s="1">
        <v>58036</v>
      </c>
      <c r="E1534" t="s">
        <v>2438</v>
      </c>
      <c r="F1534" t="s">
        <v>1325</v>
      </c>
      <c r="G1534" s="13">
        <v>74345200</v>
      </c>
      <c r="H1534" s="13">
        <v>500</v>
      </c>
      <c r="I1534" s="13">
        <v>26600</v>
      </c>
      <c r="J1534" s="13">
        <v>0</v>
      </c>
      <c r="K1534" s="13">
        <v>0</v>
      </c>
      <c r="L1534" s="13">
        <v>125800</v>
      </c>
      <c r="M1534" s="13">
        <v>152900</v>
      </c>
      <c r="N1534" s="13">
        <v>79900</v>
      </c>
      <c r="O1534" s="13">
        <v>88100</v>
      </c>
      <c r="P1534" s="13">
        <v>0</v>
      </c>
      <c r="Q1534" s="13">
        <v>-1700</v>
      </c>
      <c r="R1534" s="13">
        <v>27900</v>
      </c>
      <c r="S1534" s="13">
        <v>194200</v>
      </c>
      <c r="T1534" s="13">
        <v>80400</v>
      </c>
      <c r="U1534" s="13">
        <v>114700</v>
      </c>
      <c r="V1534" s="13">
        <v>0</v>
      </c>
      <c r="W1534" s="13">
        <v>-1700</v>
      </c>
      <c r="X1534" s="13">
        <v>153700</v>
      </c>
      <c r="Y1534" s="13">
        <v>347100</v>
      </c>
    </row>
    <row r="1535" spans="2:25" x14ac:dyDescent="0.25">
      <c r="B1535" s="2">
        <v>1530</v>
      </c>
      <c r="C1535" s="2">
        <v>2012</v>
      </c>
      <c r="D1535" s="1">
        <v>58038</v>
      </c>
      <c r="E1535" t="s">
        <v>2439</v>
      </c>
      <c r="F1535" t="s">
        <v>1325</v>
      </c>
      <c r="G1535" s="13">
        <v>71107600</v>
      </c>
      <c r="H1535" s="13">
        <v>0</v>
      </c>
      <c r="I1535" s="13">
        <v>0</v>
      </c>
      <c r="J1535" s="13">
        <v>0</v>
      </c>
      <c r="K1535" s="13">
        <v>0</v>
      </c>
      <c r="L1535" s="13">
        <v>0</v>
      </c>
      <c r="M1535" s="13">
        <v>0</v>
      </c>
      <c r="N1535" s="13">
        <v>169600</v>
      </c>
      <c r="O1535" s="13">
        <v>37500</v>
      </c>
      <c r="P1535" s="13">
        <v>0</v>
      </c>
      <c r="Q1535" s="13">
        <v>0</v>
      </c>
      <c r="R1535" s="13">
        <v>251800</v>
      </c>
      <c r="S1535" s="13">
        <v>458900</v>
      </c>
      <c r="T1535" s="13">
        <v>169600</v>
      </c>
      <c r="U1535" s="13">
        <v>37500</v>
      </c>
      <c r="V1535" s="13">
        <v>0</v>
      </c>
      <c r="W1535" s="13">
        <v>0</v>
      </c>
      <c r="X1535" s="13">
        <v>251800</v>
      </c>
      <c r="Y1535" s="13">
        <v>458900</v>
      </c>
    </row>
    <row r="1536" spans="2:25" x14ac:dyDescent="0.25">
      <c r="B1536" s="2">
        <v>1531</v>
      </c>
      <c r="C1536" s="2">
        <v>2012</v>
      </c>
      <c r="D1536" s="1">
        <v>58040</v>
      </c>
      <c r="E1536" t="s">
        <v>2376</v>
      </c>
      <c r="F1536" t="s">
        <v>1325</v>
      </c>
      <c r="G1536" s="13">
        <v>149561600</v>
      </c>
      <c r="H1536" s="13">
        <v>90200</v>
      </c>
      <c r="I1536" s="13">
        <v>4341900</v>
      </c>
      <c r="J1536" s="13">
        <v>0</v>
      </c>
      <c r="K1536" s="13">
        <v>0</v>
      </c>
      <c r="L1536" s="13">
        <v>47700</v>
      </c>
      <c r="M1536" s="13">
        <v>4479800</v>
      </c>
      <c r="N1536" s="13">
        <v>617600</v>
      </c>
      <c r="O1536" s="13">
        <v>502700</v>
      </c>
      <c r="P1536" s="13">
        <v>0</v>
      </c>
      <c r="Q1536" s="13">
        <v>0</v>
      </c>
      <c r="R1536" s="13">
        <v>139100</v>
      </c>
      <c r="S1536" s="13">
        <v>1259400</v>
      </c>
      <c r="T1536" s="13">
        <v>707800</v>
      </c>
      <c r="U1536" s="13">
        <v>4844600</v>
      </c>
      <c r="V1536" s="13">
        <v>0</v>
      </c>
      <c r="W1536" s="13">
        <v>0</v>
      </c>
      <c r="X1536" s="13">
        <v>186800</v>
      </c>
      <c r="Y1536" s="13">
        <v>5739200</v>
      </c>
    </row>
    <row r="1537" spans="2:25" x14ac:dyDescent="0.25">
      <c r="B1537" s="2">
        <v>1532</v>
      </c>
      <c r="C1537" s="2">
        <v>2012</v>
      </c>
      <c r="D1537" s="1">
        <v>58042</v>
      </c>
      <c r="E1537" t="s">
        <v>1587</v>
      </c>
      <c r="F1537" t="s">
        <v>1325</v>
      </c>
      <c r="G1537" s="13">
        <v>49779500</v>
      </c>
      <c r="H1537" s="13">
        <v>100</v>
      </c>
      <c r="I1537" s="13">
        <v>37600</v>
      </c>
      <c r="J1537" s="13">
        <v>0</v>
      </c>
      <c r="K1537" s="13">
        <v>0</v>
      </c>
      <c r="L1537" s="13">
        <v>70000</v>
      </c>
      <c r="M1537" s="13">
        <v>107700</v>
      </c>
      <c r="N1537" s="13">
        <v>236200</v>
      </c>
      <c r="O1537" s="13">
        <v>279300</v>
      </c>
      <c r="P1537" s="13">
        <v>400</v>
      </c>
      <c r="Q1537" s="13">
        <v>100</v>
      </c>
      <c r="R1537" s="13">
        <v>102200</v>
      </c>
      <c r="S1537" s="13">
        <v>618200</v>
      </c>
      <c r="T1537" s="13">
        <v>236300</v>
      </c>
      <c r="U1537" s="13">
        <v>316900</v>
      </c>
      <c r="V1537" s="13">
        <v>400</v>
      </c>
      <c r="W1537" s="13">
        <v>100</v>
      </c>
      <c r="X1537" s="13">
        <v>172200</v>
      </c>
      <c r="Y1537" s="13">
        <v>725900</v>
      </c>
    </row>
    <row r="1538" spans="2:25" x14ac:dyDescent="0.25">
      <c r="B1538" s="2">
        <v>1533</v>
      </c>
      <c r="C1538" s="2">
        <v>2012</v>
      </c>
      <c r="D1538" s="1">
        <v>58044</v>
      </c>
      <c r="E1538" t="s">
        <v>1691</v>
      </c>
      <c r="F1538" t="s">
        <v>1325</v>
      </c>
      <c r="G1538" s="13">
        <v>191678800</v>
      </c>
      <c r="H1538" s="13">
        <v>0</v>
      </c>
      <c r="I1538" s="13">
        <v>0</v>
      </c>
      <c r="J1538" s="13">
        <v>0</v>
      </c>
      <c r="K1538" s="13">
        <v>0</v>
      </c>
      <c r="L1538" s="13">
        <v>0</v>
      </c>
      <c r="M1538" s="13">
        <v>0</v>
      </c>
      <c r="N1538" s="13">
        <v>221500</v>
      </c>
      <c r="O1538" s="13">
        <v>119100</v>
      </c>
      <c r="P1538" s="13">
        <v>2300</v>
      </c>
      <c r="Q1538" s="13">
        <v>100</v>
      </c>
      <c r="R1538" s="13">
        <v>26800</v>
      </c>
      <c r="S1538" s="13">
        <v>369800</v>
      </c>
      <c r="T1538" s="13">
        <v>221500</v>
      </c>
      <c r="U1538" s="13">
        <v>119100</v>
      </c>
      <c r="V1538" s="13">
        <v>2300</v>
      </c>
      <c r="W1538" s="13">
        <v>100</v>
      </c>
      <c r="X1538" s="13">
        <v>26800</v>
      </c>
      <c r="Y1538" s="13">
        <v>369800</v>
      </c>
    </row>
    <row r="1539" spans="2:25" x14ac:dyDescent="0.25">
      <c r="B1539" s="2">
        <v>1534</v>
      </c>
      <c r="C1539" s="2">
        <v>2012</v>
      </c>
      <c r="D1539" s="1">
        <v>58046</v>
      </c>
      <c r="E1539" t="s">
        <v>2440</v>
      </c>
      <c r="F1539" t="s">
        <v>1325</v>
      </c>
      <c r="G1539" s="13">
        <v>76031200</v>
      </c>
      <c r="H1539" s="13">
        <v>3100</v>
      </c>
      <c r="I1539" s="13">
        <v>38200</v>
      </c>
      <c r="J1539" s="13">
        <v>0</v>
      </c>
      <c r="K1539" s="13">
        <v>0</v>
      </c>
      <c r="L1539" s="13">
        <v>8600</v>
      </c>
      <c r="M1539" s="13">
        <v>49900</v>
      </c>
      <c r="N1539" s="13">
        <v>44000</v>
      </c>
      <c r="O1539" s="13">
        <v>87900</v>
      </c>
      <c r="P1539" s="13">
        <v>0</v>
      </c>
      <c r="Q1539" s="13">
        <v>0</v>
      </c>
      <c r="R1539" s="13">
        <v>21200</v>
      </c>
      <c r="S1539" s="13">
        <v>153100</v>
      </c>
      <c r="T1539" s="13">
        <v>47100</v>
      </c>
      <c r="U1539" s="13">
        <v>126100</v>
      </c>
      <c r="V1539" s="13">
        <v>0</v>
      </c>
      <c r="W1539" s="13">
        <v>0</v>
      </c>
      <c r="X1539" s="13">
        <v>29800</v>
      </c>
      <c r="Y1539" s="13">
        <v>203000</v>
      </c>
    </row>
    <row r="1540" spans="2:25" x14ac:dyDescent="0.25">
      <c r="B1540" s="2">
        <v>1535</v>
      </c>
      <c r="C1540" s="2">
        <v>2012</v>
      </c>
      <c r="D1540" s="1">
        <v>58048</v>
      </c>
      <c r="E1540" t="s">
        <v>2441</v>
      </c>
      <c r="F1540" t="s">
        <v>1325</v>
      </c>
      <c r="G1540" s="13">
        <v>372447400</v>
      </c>
      <c r="H1540" s="13">
        <v>3000</v>
      </c>
      <c r="I1540" s="13">
        <v>134300</v>
      </c>
      <c r="J1540" s="13">
        <v>0</v>
      </c>
      <c r="K1540" s="13">
        <v>0</v>
      </c>
      <c r="L1540" s="13">
        <v>5200</v>
      </c>
      <c r="M1540" s="13">
        <v>142500</v>
      </c>
      <c r="N1540" s="13">
        <v>450000</v>
      </c>
      <c r="O1540" s="13">
        <v>381500</v>
      </c>
      <c r="P1540" s="13">
        <v>18000</v>
      </c>
      <c r="Q1540" s="13">
        <v>0</v>
      </c>
      <c r="R1540" s="13">
        <v>525300</v>
      </c>
      <c r="S1540" s="13">
        <v>1374800</v>
      </c>
      <c r="T1540" s="13">
        <v>453000</v>
      </c>
      <c r="U1540" s="13">
        <v>515800</v>
      </c>
      <c r="V1540" s="13">
        <v>18000</v>
      </c>
      <c r="W1540" s="13">
        <v>0</v>
      </c>
      <c r="X1540" s="13">
        <v>530500</v>
      </c>
      <c r="Y1540" s="13">
        <v>1517300</v>
      </c>
    </row>
    <row r="1541" spans="2:25" x14ac:dyDescent="0.25">
      <c r="B1541" s="2">
        <v>1536</v>
      </c>
      <c r="C1541" s="2">
        <v>2012</v>
      </c>
      <c r="D1541" s="1">
        <v>58050</v>
      </c>
      <c r="E1541" t="s">
        <v>2442</v>
      </c>
      <c r="F1541" t="s">
        <v>1325</v>
      </c>
      <c r="G1541" s="13">
        <v>66755200</v>
      </c>
      <c r="H1541" s="13">
        <v>200</v>
      </c>
      <c r="I1541" s="13">
        <v>17200</v>
      </c>
      <c r="J1541" s="13">
        <v>0</v>
      </c>
      <c r="K1541" s="13">
        <v>0</v>
      </c>
      <c r="L1541" s="13">
        <v>400</v>
      </c>
      <c r="M1541" s="13">
        <v>17800</v>
      </c>
      <c r="N1541" s="13">
        <v>552600</v>
      </c>
      <c r="O1541" s="13">
        <v>136400</v>
      </c>
      <c r="P1541" s="13">
        <v>0</v>
      </c>
      <c r="Q1541" s="13">
        <v>10000</v>
      </c>
      <c r="R1541" s="13">
        <v>447100</v>
      </c>
      <c r="S1541" s="13">
        <v>1146100</v>
      </c>
      <c r="T1541" s="13">
        <v>552800</v>
      </c>
      <c r="U1541" s="13">
        <v>153600</v>
      </c>
      <c r="V1541" s="13">
        <v>0</v>
      </c>
      <c r="W1541" s="13">
        <v>10000</v>
      </c>
      <c r="X1541" s="13">
        <v>447500</v>
      </c>
      <c r="Y1541" s="13">
        <v>1163900</v>
      </c>
    </row>
    <row r="1542" spans="2:25" x14ac:dyDescent="0.25">
      <c r="B1542" s="2">
        <v>1537</v>
      </c>
      <c r="C1542" s="2">
        <v>2012</v>
      </c>
      <c r="D1542" s="1">
        <v>58101</v>
      </c>
      <c r="E1542" t="s">
        <v>2429</v>
      </c>
      <c r="F1542" t="s">
        <v>1343</v>
      </c>
      <c r="G1542" s="13">
        <v>8057600</v>
      </c>
      <c r="H1542" s="13">
        <v>600</v>
      </c>
      <c r="I1542" s="13">
        <v>4200</v>
      </c>
      <c r="J1542" s="13">
        <v>0</v>
      </c>
      <c r="K1542" s="13">
        <v>0</v>
      </c>
      <c r="L1542" s="13">
        <v>200</v>
      </c>
      <c r="M1542" s="13">
        <v>5000</v>
      </c>
      <c r="N1542" s="13">
        <v>14900</v>
      </c>
      <c r="O1542" s="13">
        <v>59400</v>
      </c>
      <c r="P1542" s="13">
        <v>0</v>
      </c>
      <c r="Q1542" s="13">
        <v>0</v>
      </c>
      <c r="R1542" s="13">
        <v>22700</v>
      </c>
      <c r="S1542" s="13">
        <v>97000</v>
      </c>
      <c r="T1542" s="13">
        <v>15500</v>
      </c>
      <c r="U1542" s="13">
        <v>63600</v>
      </c>
      <c r="V1542" s="13">
        <v>0</v>
      </c>
      <c r="W1542" s="13">
        <v>0</v>
      </c>
      <c r="X1542" s="13">
        <v>22900</v>
      </c>
      <c r="Y1542" s="13">
        <v>102000</v>
      </c>
    </row>
    <row r="1543" spans="2:25" x14ac:dyDescent="0.25">
      <c r="B1543" s="2">
        <v>1538</v>
      </c>
      <c r="C1543" s="2">
        <v>2012</v>
      </c>
      <c r="D1543" s="1">
        <v>58106</v>
      </c>
      <c r="E1543" t="s">
        <v>2069</v>
      </c>
      <c r="F1543" t="s">
        <v>1343</v>
      </c>
      <c r="G1543" s="13">
        <v>31391400</v>
      </c>
      <c r="H1543" s="13">
        <v>37700</v>
      </c>
      <c r="I1543" s="13">
        <v>56700</v>
      </c>
      <c r="J1543" s="13">
        <v>0</v>
      </c>
      <c r="K1543" s="13">
        <v>0</v>
      </c>
      <c r="L1543" s="13">
        <v>32400</v>
      </c>
      <c r="M1543" s="13">
        <v>126800</v>
      </c>
      <c r="N1543" s="13">
        <v>444800</v>
      </c>
      <c r="O1543" s="13">
        <v>41600</v>
      </c>
      <c r="P1543" s="13">
        <v>0</v>
      </c>
      <c r="Q1543" s="13">
        <v>200</v>
      </c>
      <c r="R1543" s="13">
        <v>0</v>
      </c>
      <c r="S1543" s="13">
        <v>486600</v>
      </c>
      <c r="T1543" s="13">
        <v>482500</v>
      </c>
      <c r="U1543" s="13">
        <v>98300</v>
      </c>
      <c r="V1543" s="13">
        <v>0</v>
      </c>
      <c r="W1543" s="13">
        <v>200</v>
      </c>
      <c r="X1543" s="13">
        <v>32400</v>
      </c>
      <c r="Y1543" s="13">
        <v>613400</v>
      </c>
    </row>
    <row r="1544" spans="2:25" x14ac:dyDescent="0.25">
      <c r="B1544" s="2">
        <v>1539</v>
      </c>
      <c r="C1544" s="2">
        <v>2012</v>
      </c>
      <c r="D1544" s="1">
        <v>58107</v>
      </c>
      <c r="E1544" t="s">
        <v>2443</v>
      </c>
      <c r="F1544" t="s">
        <v>1343</v>
      </c>
      <c r="G1544" s="13">
        <v>73376900</v>
      </c>
      <c r="H1544" s="13">
        <v>97100</v>
      </c>
      <c r="I1544" s="13">
        <v>175100</v>
      </c>
      <c r="J1544" s="13">
        <v>0</v>
      </c>
      <c r="K1544" s="13">
        <v>-23000</v>
      </c>
      <c r="L1544" s="13">
        <v>15900</v>
      </c>
      <c r="M1544" s="13">
        <v>265100</v>
      </c>
      <c r="N1544" s="13">
        <v>969600</v>
      </c>
      <c r="O1544" s="13">
        <v>650000</v>
      </c>
      <c r="P1544" s="13">
        <v>0</v>
      </c>
      <c r="Q1544" s="13">
        <v>153500</v>
      </c>
      <c r="R1544" s="13">
        <v>483800</v>
      </c>
      <c r="S1544" s="13">
        <v>2256900</v>
      </c>
      <c r="T1544" s="13">
        <v>1066700</v>
      </c>
      <c r="U1544" s="13">
        <v>825100</v>
      </c>
      <c r="V1544" s="13">
        <v>0</v>
      </c>
      <c r="W1544" s="13">
        <v>130500</v>
      </c>
      <c r="X1544" s="13">
        <v>499700</v>
      </c>
      <c r="Y1544" s="13">
        <v>2522000</v>
      </c>
    </row>
    <row r="1545" spans="2:25" x14ac:dyDescent="0.25">
      <c r="B1545" s="2">
        <v>1540</v>
      </c>
      <c r="C1545" s="2">
        <v>2012</v>
      </c>
      <c r="D1545" s="1">
        <v>58108</v>
      </c>
      <c r="E1545" t="s">
        <v>2444</v>
      </c>
      <c r="F1545" t="s">
        <v>1343</v>
      </c>
      <c r="G1545" s="13">
        <v>8802700</v>
      </c>
      <c r="H1545" s="13">
        <v>0</v>
      </c>
      <c r="I1545" s="13">
        <v>0</v>
      </c>
      <c r="J1545" s="13">
        <v>0</v>
      </c>
      <c r="K1545" s="13">
        <v>0</v>
      </c>
      <c r="L1545" s="13">
        <v>0</v>
      </c>
      <c r="M1545" s="13">
        <v>0</v>
      </c>
      <c r="N1545" s="13">
        <v>166200</v>
      </c>
      <c r="O1545" s="13">
        <v>46600</v>
      </c>
      <c r="P1545" s="13">
        <v>0</v>
      </c>
      <c r="Q1545" s="13">
        <v>0</v>
      </c>
      <c r="R1545" s="13">
        <v>11900</v>
      </c>
      <c r="S1545" s="13">
        <v>224700</v>
      </c>
      <c r="T1545" s="13">
        <v>166200</v>
      </c>
      <c r="U1545" s="13">
        <v>46600</v>
      </c>
      <c r="V1545" s="13">
        <v>0</v>
      </c>
      <c r="W1545" s="13">
        <v>0</v>
      </c>
      <c r="X1545" s="13">
        <v>11900</v>
      </c>
      <c r="Y1545" s="13">
        <v>224700</v>
      </c>
    </row>
    <row r="1546" spans="2:25" x14ac:dyDescent="0.25">
      <c r="B1546" s="2">
        <v>1541</v>
      </c>
      <c r="C1546" s="2">
        <v>2012</v>
      </c>
      <c r="D1546" s="1">
        <v>58111</v>
      </c>
      <c r="E1546" t="s">
        <v>2445</v>
      </c>
      <c r="F1546" t="s">
        <v>1343</v>
      </c>
      <c r="G1546" s="13">
        <v>44626000</v>
      </c>
      <c r="H1546" s="13">
        <v>0</v>
      </c>
      <c r="I1546" s="13">
        <v>0</v>
      </c>
      <c r="J1546" s="13">
        <v>0</v>
      </c>
      <c r="K1546" s="13">
        <v>0</v>
      </c>
      <c r="L1546" s="13">
        <v>0</v>
      </c>
      <c r="M1546" s="13">
        <v>0</v>
      </c>
      <c r="N1546" s="13">
        <v>495600</v>
      </c>
      <c r="O1546" s="13">
        <v>346800</v>
      </c>
      <c r="P1546" s="13">
        <v>1500</v>
      </c>
      <c r="Q1546" s="13">
        <v>0</v>
      </c>
      <c r="R1546" s="13">
        <v>126600</v>
      </c>
      <c r="S1546" s="13">
        <v>970500</v>
      </c>
      <c r="T1546" s="13">
        <v>495600</v>
      </c>
      <c r="U1546" s="13">
        <v>346800</v>
      </c>
      <c r="V1546" s="13">
        <v>1500</v>
      </c>
      <c r="W1546" s="13">
        <v>0</v>
      </c>
      <c r="X1546" s="13">
        <v>126600</v>
      </c>
      <c r="Y1546" s="13">
        <v>970500</v>
      </c>
    </row>
    <row r="1547" spans="2:25" x14ac:dyDescent="0.25">
      <c r="B1547" s="2">
        <v>1542</v>
      </c>
      <c r="C1547" s="2">
        <v>2012</v>
      </c>
      <c r="D1547" s="1">
        <v>58121</v>
      </c>
      <c r="E1547" t="s">
        <v>2446</v>
      </c>
      <c r="F1547" t="s">
        <v>1343</v>
      </c>
      <c r="G1547" s="13">
        <v>7260400</v>
      </c>
      <c r="H1547" s="13">
        <v>0</v>
      </c>
      <c r="I1547" s="13">
        <v>0</v>
      </c>
      <c r="J1547" s="13">
        <v>0</v>
      </c>
      <c r="K1547" s="13">
        <v>0</v>
      </c>
      <c r="L1547" s="13">
        <v>0</v>
      </c>
      <c r="M1547" s="13">
        <v>0</v>
      </c>
      <c r="N1547" s="13">
        <v>42000</v>
      </c>
      <c r="O1547" s="13">
        <v>0</v>
      </c>
      <c r="P1547" s="13">
        <v>0</v>
      </c>
      <c r="Q1547" s="13">
        <v>-1600</v>
      </c>
      <c r="R1547" s="13">
        <v>42000</v>
      </c>
      <c r="S1547" s="13">
        <v>82400</v>
      </c>
      <c r="T1547" s="13">
        <v>42000</v>
      </c>
      <c r="U1547" s="13">
        <v>0</v>
      </c>
      <c r="V1547" s="13">
        <v>0</v>
      </c>
      <c r="W1547" s="13">
        <v>-1600</v>
      </c>
      <c r="X1547" s="13">
        <v>42000</v>
      </c>
      <c r="Y1547" s="13">
        <v>82400</v>
      </c>
    </row>
    <row r="1548" spans="2:25" x14ac:dyDescent="0.25">
      <c r="B1548" s="2">
        <v>1543</v>
      </c>
      <c r="C1548" s="2">
        <v>2012</v>
      </c>
      <c r="D1548" s="1">
        <v>58131</v>
      </c>
      <c r="E1548" t="s">
        <v>2447</v>
      </c>
      <c r="F1548" t="s">
        <v>1343</v>
      </c>
      <c r="G1548" s="13">
        <v>17517100</v>
      </c>
      <c r="H1548" s="13">
        <v>17200</v>
      </c>
      <c r="I1548" s="13">
        <v>1100</v>
      </c>
      <c r="J1548" s="13">
        <v>0</v>
      </c>
      <c r="K1548" s="13">
        <v>0</v>
      </c>
      <c r="L1548" s="13">
        <v>300</v>
      </c>
      <c r="M1548" s="13">
        <v>18600</v>
      </c>
      <c r="N1548" s="13">
        <v>221200</v>
      </c>
      <c r="O1548" s="13">
        <v>408600</v>
      </c>
      <c r="P1548" s="13">
        <v>0</v>
      </c>
      <c r="Q1548" s="13">
        <v>0</v>
      </c>
      <c r="R1548" s="13">
        <v>71400</v>
      </c>
      <c r="S1548" s="13">
        <v>701200</v>
      </c>
      <c r="T1548" s="13">
        <v>238400</v>
      </c>
      <c r="U1548" s="13">
        <v>409700</v>
      </c>
      <c r="V1548" s="13">
        <v>0</v>
      </c>
      <c r="W1548" s="13">
        <v>0</v>
      </c>
      <c r="X1548" s="13">
        <v>71700</v>
      </c>
      <c r="Y1548" s="13">
        <v>719800</v>
      </c>
    </row>
    <row r="1549" spans="2:25" x14ac:dyDescent="0.25">
      <c r="B1549" s="2">
        <v>1544</v>
      </c>
      <c r="C1549" s="2">
        <v>2012</v>
      </c>
      <c r="D1549" s="1">
        <v>58151</v>
      </c>
      <c r="E1549" t="s">
        <v>2448</v>
      </c>
      <c r="F1549" t="s">
        <v>1343</v>
      </c>
      <c r="G1549" s="13">
        <v>10003900</v>
      </c>
      <c r="H1549" s="13">
        <v>7800</v>
      </c>
      <c r="I1549" s="13">
        <v>62800</v>
      </c>
      <c r="J1549" s="13">
        <v>0</v>
      </c>
      <c r="K1549" s="13">
        <v>0</v>
      </c>
      <c r="L1549" s="13">
        <v>2500</v>
      </c>
      <c r="M1549" s="13">
        <v>73100</v>
      </c>
      <c r="N1549" s="13">
        <v>77800</v>
      </c>
      <c r="O1549" s="13">
        <v>10100</v>
      </c>
      <c r="P1549" s="13">
        <v>0</v>
      </c>
      <c r="Q1549" s="13">
        <v>1700</v>
      </c>
      <c r="R1549" s="13">
        <v>68400</v>
      </c>
      <c r="S1549" s="13">
        <v>158000</v>
      </c>
      <c r="T1549" s="13">
        <v>85600</v>
      </c>
      <c r="U1549" s="13">
        <v>72900</v>
      </c>
      <c r="V1549" s="13">
        <v>0</v>
      </c>
      <c r="W1549" s="13">
        <v>1700</v>
      </c>
      <c r="X1549" s="13">
        <v>70900</v>
      </c>
      <c r="Y1549" s="13">
        <v>231100</v>
      </c>
    </row>
    <row r="1550" spans="2:25" x14ac:dyDescent="0.25">
      <c r="B1550" s="2">
        <v>1545</v>
      </c>
      <c r="C1550" s="2">
        <v>2012</v>
      </c>
      <c r="D1550" s="1">
        <v>58171</v>
      </c>
      <c r="E1550" t="s">
        <v>1432</v>
      </c>
      <c r="F1550" t="s">
        <v>1343</v>
      </c>
      <c r="G1550" s="13">
        <v>7788800</v>
      </c>
      <c r="H1550" s="13">
        <v>0</v>
      </c>
      <c r="I1550" s="13">
        <v>0</v>
      </c>
      <c r="J1550" s="13">
        <v>0</v>
      </c>
      <c r="K1550" s="13">
        <v>0</v>
      </c>
      <c r="L1550" s="13">
        <v>0</v>
      </c>
      <c r="M1550" s="13">
        <v>0</v>
      </c>
      <c r="N1550" s="13">
        <v>11400</v>
      </c>
      <c r="O1550" s="13">
        <v>0</v>
      </c>
      <c r="P1550" s="13">
        <v>0</v>
      </c>
      <c r="Q1550" s="13">
        <v>0</v>
      </c>
      <c r="R1550" s="13">
        <v>1400</v>
      </c>
      <c r="S1550" s="13">
        <v>12800</v>
      </c>
      <c r="T1550" s="13">
        <v>11400</v>
      </c>
      <c r="U1550" s="13">
        <v>0</v>
      </c>
      <c r="V1550" s="13">
        <v>0</v>
      </c>
      <c r="W1550" s="13">
        <v>0</v>
      </c>
      <c r="X1550" s="13">
        <v>1400</v>
      </c>
      <c r="Y1550" s="13">
        <v>12800</v>
      </c>
    </row>
    <row r="1551" spans="2:25" x14ac:dyDescent="0.25">
      <c r="B1551" s="2">
        <v>1546</v>
      </c>
      <c r="C1551" s="2">
        <v>2012</v>
      </c>
      <c r="D1551" s="1">
        <v>58186</v>
      </c>
      <c r="E1551" t="s">
        <v>2449</v>
      </c>
      <c r="F1551" t="s">
        <v>1343</v>
      </c>
      <c r="G1551" s="13">
        <v>20963800</v>
      </c>
      <c r="H1551" s="13">
        <v>4200</v>
      </c>
      <c r="I1551" s="13">
        <v>93300</v>
      </c>
      <c r="J1551" s="13">
        <v>0</v>
      </c>
      <c r="K1551" s="13">
        <v>0</v>
      </c>
      <c r="L1551" s="13">
        <v>1900</v>
      </c>
      <c r="M1551" s="13">
        <v>99400</v>
      </c>
      <c r="N1551" s="13">
        <v>143700</v>
      </c>
      <c r="O1551" s="13">
        <v>91700</v>
      </c>
      <c r="P1551" s="13">
        <v>0</v>
      </c>
      <c r="Q1551" s="13">
        <v>0</v>
      </c>
      <c r="R1551" s="13">
        <v>50900</v>
      </c>
      <c r="S1551" s="13">
        <v>286300</v>
      </c>
      <c r="T1551" s="13">
        <v>147900</v>
      </c>
      <c r="U1551" s="13">
        <v>185000</v>
      </c>
      <c r="V1551" s="13">
        <v>0</v>
      </c>
      <c r="W1551" s="13">
        <v>0</v>
      </c>
      <c r="X1551" s="13">
        <v>52800</v>
      </c>
      <c r="Y1551" s="13">
        <v>385700</v>
      </c>
    </row>
    <row r="1552" spans="2:25" x14ac:dyDescent="0.25">
      <c r="B1552" s="2">
        <v>1547</v>
      </c>
      <c r="C1552" s="2">
        <v>2012</v>
      </c>
      <c r="D1552" s="1">
        <v>58191</v>
      </c>
      <c r="E1552" t="s">
        <v>2442</v>
      </c>
      <c r="F1552" t="s">
        <v>1343</v>
      </c>
      <c r="G1552" s="13">
        <v>48036900</v>
      </c>
      <c r="H1552" s="13">
        <v>162600</v>
      </c>
      <c r="I1552" s="13">
        <v>568100</v>
      </c>
      <c r="J1552" s="13">
        <v>0</v>
      </c>
      <c r="K1552" s="13">
        <v>0</v>
      </c>
      <c r="L1552" s="13">
        <v>7100</v>
      </c>
      <c r="M1552" s="13">
        <v>737800</v>
      </c>
      <c r="N1552" s="13">
        <v>799300</v>
      </c>
      <c r="O1552" s="13">
        <v>1418700</v>
      </c>
      <c r="P1552" s="13">
        <v>0</v>
      </c>
      <c r="Q1552" s="13">
        <v>0</v>
      </c>
      <c r="R1552" s="13">
        <v>269100</v>
      </c>
      <c r="S1552" s="13">
        <v>2487100</v>
      </c>
      <c r="T1552" s="13">
        <v>961900</v>
      </c>
      <c r="U1552" s="13">
        <v>1986800</v>
      </c>
      <c r="V1552" s="13">
        <v>0</v>
      </c>
      <c r="W1552" s="13">
        <v>0</v>
      </c>
      <c r="X1552" s="13">
        <v>276200</v>
      </c>
      <c r="Y1552" s="13">
        <v>3224900</v>
      </c>
    </row>
    <row r="1553" spans="2:25" x14ac:dyDescent="0.25">
      <c r="B1553" s="2">
        <v>1548</v>
      </c>
      <c r="C1553" s="2">
        <v>2012</v>
      </c>
      <c r="D1553" s="1">
        <v>58252</v>
      </c>
      <c r="E1553" t="s">
        <v>1804</v>
      </c>
      <c r="F1553" t="s">
        <v>1344</v>
      </c>
      <c r="G1553" s="13">
        <v>4896400</v>
      </c>
      <c r="H1553" s="13">
        <v>14800</v>
      </c>
      <c r="I1553" s="13">
        <v>25200</v>
      </c>
      <c r="J1553" s="13">
        <v>0</v>
      </c>
      <c r="K1553" s="13">
        <v>0</v>
      </c>
      <c r="L1553" s="13">
        <v>600</v>
      </c>
      <c r="M1553" s="13">
        <v>40600</v>
      </c>
      <c r="N1553" s="13">
        <v>267400</v>
      </c>
      <c r="O1553" s="13">
        <v>96900</v>
      </c>
      <c r="P1553" s="13">
        <v>0</v>
      </c>
      <c r="Q1553" s="13">
        <v>0</v>
      </c>
      <c r="R1553" s="13">
        <v>15900</v>
      </c>
      <c r="S1553" s="13">
        <v>380200</v>
      </c>
      <c r="T1553" s="13">
        <v>282200</v>
      </c>
      <c r="U1553" s="13">
        <v>122100</v>
      </c>
      <c r="V1553" s="13">
        <v>0</v>
      </c>
      <c r="W1553" s="13">
        <v>0</v>
      </c>
      <c r="X1553" s="13">
        <v>16500</v>
      </c>
      <c r="Y1553" s="13">
        <v>420800</v>
      </c>
    </row>
    <row r="1554" spans="2:25" x14ac:dyDescent="0.25">
      <c r="B1554" s="2">
        <v>1549</v>
      </c>
      <c r="C1554" s="2">
        <v>2012</v>
      </c>
      <c r="D1554" s="1">
        <v>58281</v>
      </c>
      <c r="E1554" t="s">
        <v>2450</v>
      </c>
      <c r="F1554" t="s">
        <v>1344</v>
      </c>
      <c r="G1554" s="13">
        <v>515896800</v>
      </c>
      <c r="H1554" s="13">
        <v>751700</v>
      </c>
      <c r="I1554" s="13">
        <v>1997400</v>
      </c>
      <c r="J1554" s="13">
        <v>0</v>
      </c>
      <c r="K1554" s="13">
        <v>0</v>
      </c>
      <c r="L1554" s="13">
        <v>295100</v>
      </c>
      <c r="M1554" s="13">
        <v>3044200</v>
      </c>
      <c r="N1554" s="13">
        <v>13230800</v>
      </c>
      <c r="O1554" s="13">
        <v>3849800</v>
      </c>
      <c r="P1554" s="13">
        <v>400</v>
      </c>
      <c r="Q1554" s="13">
        <v>-275800</v>
      </c>
      <c r="R1554" s="13">
        <v>1905900</v>
      </c>
      <c r="S1554" s="13">
        <v>18711100</v>
      </c>
      <c r="T1554" s="13">
        <v>13982500</v>
      </c>
      <c r="U1554" s="13">
        <v>5847200</v>
      </c>
      <c r="V1554" s="13">
        <v>400</v>
      </c>
      <c r="W1554" s="13">
        <v>-275800</v>
      </c>
      <c r="X1554" s="13">
        <v>2201000</v>
      </c>
      <c r="Y1554" s="13">
        <v>21755300</v>
      </c>
    </row>
    <row r="1555" spans="2:25" x14ac:dyDescent="0.25">
      <c r="B1555" s="2">
        <v>1550</v>
      </c>
      <c r="C1555" s="2">
        <v>2012</v>
      </c>
      <c r="D1555" s="1">
        <v>59002</v>
      </c>
      <c r="E1555" t="s">
        <v>2451</v>
      </c>
      <c r="F1555" t="s">
        <v>1325</v>
      </c>
      <c r="G1555" s="13">
        <v>137633800</v>
      </c>
      <c r="H1555" s="13">
        <v>7200</v>
      </c>
      <c r="I1555" s="13">
        <v>77600</v>
      </c>
      <c r="J1555" s="13">
        <v>0</v>
      </c>
      <c r="K1555" s="13">
        <v>0</v>
      </c>
      <c r="L1555" s="13">
        <v>12500</v>
      </c>
      <c r="M1555" s="13">
        <v>97300</v>
      </c>
      <c r="N1555" s="13">
        <v>56700</v>
      </c>
      <c r="O1555" s="13">
        <v>229200</v>
      </c>
      <c r="P1555" s="13">
        <v>0</v>
      </c>
      <c r="Q1555" s="13">
        <v>0</v>
      </c>
      <c r="R1555" s="13">
        <v>405100</v>
      </c>
      <c r="S1555" s="13">
        <v>691000</v>
      </c>
      <c r="T1555" s="13">
        <v>63900</v>
      </c>
      <c r="U1555" s="13">
        <v>306800</v>
      </c>
      <c r="V1555" s="13">
        <v>0</v>
      </c>
      <c r="W1555" s="13">
        <v>0</v>
      </c>
      <c r="X1555" s="13">
        <v>417600</v>
      </c>
      <c r="Y1555" s="13">
        <v>788300</v>
      </c>
    </row>
    <row r="1556" spans="2:25" x14ac:dyDescent="0.25">
      <c r="B1556" s="2">
        <v>1551</v>
      </c>
      <c r="C1556" s="2">
        <v>2012</v>
      </c>
      <c r="D1556" s="1">
        <v>59004</v>
      </c>
      <c r="E1556" t="s">
        <v>1655</v>
      </c>
      <c r="F1556" t="s">
        <v>1325</v>
      </c>
      <c r="G1556" s="13">
        <v>120398300</v>
      </c>
      <c r="H1556" s="13">
        <v>2100</v>
      </c>
      <c r="I1556" s="13">
        <v>11200</v>
      </c>
      <c r="J1556" s="13">
        <v>0</v>
      </c>
      <c r="K1556" s="13">
        <v>0</v>
      </c>
      <c r="L1556" s="13">
        <v>5000</v>
      </c>
      <c r="M1556" s="13">
        <v>18300</v>
      </c>
      <c r="N1556" s="13">
        <v>250800</v>
      </c>
      <c r="O1556" s="13">
        <v>532000</v>
      </c>
      <c r="P1556" s="13">
        <v>0</v>
      </c>
      <c r="Q1556" s="13">
        <v>0</v>
      </c>
      <c r="R1556" s="13">
        <v>290200</v>
      </c>
      <c r="S1556" s="13">
        <v>1073000</v>
      </c>
      <c r="T1556" s="13">
        <v>252900</v>
      </c>
      <c r="U1556" s="13">
        <v>543200</v>
      </c>
      <c r="V1556" s="13">
        <v>0</v>
      </c>
      <c r="W1556" s="13">
        <v>0</v>
      </c>
      <c r="X1556" s="13">
        <v>295200</v>
      </c>
      <c r="Y1556" s="13">
        <v>1091300</v>
      </c>
    </row>
    <row r="1557" spans="2:25" x14ac:dyDescent="0.25">
      <c r="B1557" s="2">
        <v>1552</v>
      </c>
      <c r="C1557" s="2">
        <v>2012</v>
      </c>
      <c r="D1557" s="1">
        <v>59006</v>
      </c>
      <c r="E1557" t="s">
        <v>1416</v>
      </c>
      <c r="F1557" t="s">
        <v>1325</v>
      </c>
      <c r="G1557" s="13">
        <v>350589500</v>
      </c>
      <c r="H1557" s="13">
        <v>11300</v>
      </c>
      <c r="I1557" s="13">
        <v>10600</v>
      </c>
      <c r="J1557" s="13">
        <v>0</v>
      </c>
      <c r="K1557" s="13">
        <v>0</v>
      </c>
      <c r="L1557" s="13">
        <v>6000</v>
      </c>
      <c r="M1557" s="13">
        <v>27900</v>
      </c>
      <c r="N1557" s="13">
        <v>109100</v>
      </c>
      <c r="O1557" s="13">
        <v>373500</v>
      </c>
      <c r="P1557" s="13">
        <v>0</v>
      </c>
      <c r="Q1557" s="13">
        <v>0</v>
      </c>
      <c r="R1557" s="13">
        <v>581200</v>
      </c>
      <c r="S1557" s="13">
        <v>1063800</v>
      </c>
      <c r="T1557" s="13">
        <v>120400</v>
      </c>
      <c r="U1557" s="13">
        <v>384100</v>
      </c>
      <c r="V1557" s="13">
        <v>0</v>
      </c>
      <c r="W1557" s="13">
        <v>0</v>
      </c>
      <c r="X1557" s="13">
        <v>587200</v>
      </c>
      <c r="Y1557" s="13">
        <v>1091700</v>
      </c>
    </row>
    <row r="1558" spans="2:25" x14ac:dyDescent="0.25">
      <c r="B1558" s="2">
        <v>1553</v>
      </c>
      <c r="C1558" s="2">
        <v>2012</v>
      </c>
      <c r="D1558" s="1">
        <v>59008</v>
      </c>
      <c r="E1558" t="s">
        <v>1802</v>
      </c>
      <c r="F1558" t="s">
        <v>1325</v>
      </c>
      <c r="G1558" s="13">
        <v>208837800</v>
      </c>
      <c r="H1558" s="13">
        <v>29600</v>
      </c>
      <c r="I1558" s="13">
        <v>259300</v>
      </c>
      <c r="J1558" s="13">
        <v>0</v>
      </c>
      <c r="K1558" s="13">
        <v>0</v>
      </c>
      <c r="L1558" s="13">
        <v>16500</v>
      </c>
      <c r="M1558" s="13">
        <v>305400</v>
      </c>
      <c r="N1558" s="13">
        <v>46000</v>
      </c>
      <c r="O1558" s="13">
        <v>1098100</v>
      </c>
      <c r="P1558" s="13">
        <v>0</v>
      </c>
      <c r="Q1558" s="13">
        <v>100</v>
      </c>
      <c r="R1558" s="13">
        <v>183900</v>
      </c>
      <c r="S1558" s="13">
        <v>1328100</v>
      </c>
      <c r="T1558" s="13">
        <v>75600</v>
      </c>
      <c r="U1558" s="13">
        <v>1357400</v>
      </c>
      <c r="V1558" s="13">
        <v>0</v>
      </c>
      <c r="W1558" s="13">
        <v>100</v>
      </c>
      <c r="X1558" s="13">
        <v>200400</v>
      </c>
      <c r="Y1558" s="13">
        <v>1633500</v>
      </c>
    </row>
    <row r="1559" spans="2:25" x14ac:dyDescent="0.25">
      <c r="B1559" s="2">
        <v>1554</v>
      </c>
      <c r="C1559" s="2">
        <v>2012</v>
      </c>
      <c r="D1559" s="1">
        <v>59010</v>
      </c>
      <c r="E1559" t="s">
        <v>1922</v>
      </c>
      <c r="F1559" t="s">
        <v>1325</v>
      </c>
      <c r="G1559" s="13">
        <v>152445000</v>
      </c>
      <c r="H1559" s="13">
        <v>16700</v>
      </c>
      <c r="I1559" s="13">
        <v>145200</v>
      </c>
      <c r="J1559" s="13">
        <v>0</v>
      </c>
      <c r="K1559" s="13">
        <v>0</v>
      </c>
      <c r="L1559" s="13">
        <v>38000</v>
      </c>
      <c r="M1559" s="13">
        <v>199900</v>
      </c>
      <c r="N1559" s="13">
        <v>79500</v>
      </c>
      <c r="O1559" s="13">
        <v>472700</v>
      </c>
      <c r="P1559" s="13">
        <v>1000</v>
      </c>
      <c r="Q1559" s="13">
        <v>0</v>
      </c>
      <c r="R1559" s="13">
        <v>110000</v>
      </c>
      <c r="S1559" s="13">
        <v>663200</v>
      </c>
      <c r="T1559" s="13">
        <v>96200</v>
      </c>
      <c r="U1559" s="13">
        <v>617900</v>
      </c>
      <c r="V1559" s="13">
        <v>1000</v>
      </c>
      <c r="W1559" s="13">
        <v>0</v>
      </c>
      <c r="X1559" s="13">
        <v>148000</v>
      </c>
      <c r="Y1559" s="13">
        <v>863100</v>
      </c>
    </row>
    <row r="1560" spans="2:25" x14ac:dyDescent="0.25">
      <c r="B1560" s="2">
        <v>1555</v>
      </c>
      <c r="C1560" s="2">
        <v>2012</v>
      </c>
      <c r="D1560" s="1">
        <v>59012</v>
      </c>
      <c r="E1560" t="s">
        <v>2452</v>
      </c>
      <c r="F1560" t="s">
        <v>1325</v>
      </c>
      <c r="G1560" s="13">
        <v>106856200</v>
      </c>
      <c r="H1560" s="13">
        <v>1700</v>
      </c>
      <c r="I1560" s="13">
        <v>34700</v>
      </c>
      <c r="J1560" s="13">
        <v>0</v>
      </c>
      <c r="K1560" s="13">
        <v>0</v>
      </c>
      <c r="L1560" s="13">
        <v>14700</v>
      </c>
      <c r="M1560" s="13">
        <v>51100</v>
      </c>
      <c r="N1560" s="13">
        <v>70800</v>
      </c>
      <c r="O1560" s="13">
        <v>155200</v>
      </c>
      <c r="P1560" s="13">
        <v>0</v>
      </c>
      <c r="Q1560" s="13">
        <v>0</v>
      </c>
      <c r="R1560" s="13">
        <v>38000</v>
      </c>
      <c r="S1560" s="13">
        <v>264000</v>
      </c>
      <c r="T1560" s="13">
        <v>72500</v>
      </c>
      <c r="U1560" s="13">
        <v>189900</v>
      </c>
      <c r="V1560" s="13">
        <v>0</v>
      </c>
      <c r="W1560" s="13">
        <v>0</v>
      </c>
      <c r="X1560" s="13">
        <v>52700</v>
      </c>
      <c r="Y1560" s="13">
        <v>315100</v>
      </c>
    </row>
    <row r="1561" spans="2:25" x14ac:dyDescent="0.25">
      <c r="B1561" s="2">
        <v>1556</v>
      </c>
      <c r="C1561" s="2">
        <v>2012</v>
      </c>
      <c r="D1561" s="1">
        <v>59014</v>
      </c>
      <c r="E1561" t="s">
        <v>2453</v>
      </c>
      <c r="F1561" t="s">
        <v>1325</v>
      </c>
      <c r="G1561" s="13">
        <v>112230000</v>
      </c>
      <c r="H1561" s="13">
        <v>1044500</v>
      </c>
      <c r="I1561" s="13">
        <v>2380400</v>
      </c>
      <c r="J1561" s="13">
        <v>0</v>
      </c>
      <c r="K1561" s="13">
        <v>0</v>
      </c>
      <c r="L1561" s="13">
        <v>77000</v>
      </c>
      <c r="M1561" s="13">
        <v>3501900</v>
      </c>
      <c r="N1561" s="13">
        <v>1151900</v>
      </c>
      <c r="O1561" s="13">
        <v>3379900</v>
      </c>
      <c r="P1561" s="13">
        <v>0</v>
      </c>
      <c r="Q1561" s="13">
        <v>0</v>
      </c>
      <c r="R1561" s="13">
        <v>314800</v>
      </c>
      <c r="S1561" s="13">
        <v>4846600</v>
      </c>
      <c r="T1561" s="13">
        <v>2196400</v>
      </c>
      <c r="U1561" s="13">
        <v>5760300</v>
      </c>
      <c r="V1561" s="13">
        <v>0</v>
      </c>
      <c r="W1561" s="13">
        <v>0</v>
      </c>
      <c r="X1561" s="13">
        <v>391800</v>
      </c>
      <c r="Y1561" s="13">
        <v>8348500</v>
      </c>
    </row>
    <row r="1562" spans="2:25" x14ac:dyDescent="0.25">
      <c r="B1562" s="2">
        <v>1557</v>
      </c>
      <c r="C1562" s="2">
        <v>2012</v>
      </c>
      <c r="D1562" s="1">
        <v>59016</v>
      </c>
      <c r="E1562" t="s">
        <v>1925</v>
      </c>
      <c r="F1562" t="s">
        <v>1325</v>
      </c>
      <c r="G1562" s="13">
        <v>325686100</v>
      </c>
      <c r="H1562" s="13">
        <v>20200</v>
      </c>
      <c r="I1562" s="13">
        <v>17300</v>
      </c>
      <c r="J1562" s="13">
        <v>0</v>
      </c>
      <c r="K1562" s="13">
        <v>0</v>
      </c>
      <c r="L1562" s="13">
        <v>1600</v>
      </c>
      <c r="M1562" s="13">
        <v>39100</v>
      </c>
      <c r="N1562" s="13">
        <v>895700</v>
      </c>
      <c r="O1562" s="13">
        <v>1964100</v>
      </c>
      <c r="P1562" s="13">
        <v>0</v>
      </c>
      <c r="Q1562" s="13">
        <v>0</v>
      </c>
      <c r="R1562" s="13">
        <v>3867700</v>
      </c>
      <c r="S1562" s="13">
        <v>6727500</v>
      </c>
      <c r="T1562" s="13">
        <v>915900</v>
      </c>
      <c r="U1562" s="13">
        <v>1981400</v>
      </c>
      <c r="V1562" s="13">
        <v>0</v>
      </c>
      <c r="W1562" s="13">
        <v>0</v>
      </c>
      <c r="X1562" s="13">
        <v>3869300</v>
      </c>
      <c r="Y1562" s="13">
        <v>6766600</v>
      </c>
    </row>
    <row r="1563" spans="2:25" x14ac:dyDescent="0.25">
      <c r="B1563" s="2">
        <v>1558</v>
      </c>
      <c r="C1563" s="2">
        <v>2012</v>
      </c>
      <c r="D1563" s="1">
        <v>59018</v>
      </c>
      <c r="E1563" t="s">
        <v>2454</v>
      </c>
      <c r="F1563" t="s">
        <v>1325</v>
      </c>
      <c r="G1563" s="13">
        <v>333226200</v>
      </c>
      <c r="H1563" s="13">
        <v>100</v>
      </c>
      <c r="I1563" s="13">
        <v>5700</v>
      </c>
      <c r="J1563" s="13">
        <v>0</v>
      </c>
      <c r="K1563" s="13">
        <v>0</v>
      </c>
      <c r="L1563" s="13">
        <v>500</v>
      </c>
      <c r="M1563" s="13">
        <v>6300</v>
      </c>
      <c r="N1563" s="13">
        <v>204200</v>
      </c>
      <c r="O1563" s="13">
        <v>564800</v>
      </c>
      <c r="P1563" s="13">
        <v>0</v>
      </c>
      <c r="Q1563" s="13">
        <v>0</v>
      </c>
      <c r="R1563" s="13">
        <v>127100</v>
      </c>
      <c r="S1563" s="13">
        <v>896100</v>
      </c>
      <c r="T1563" s="13">
        <v>204300</v>
      </c>
      <c r="U1563" s="13">
        <v>570500</v>
      </c>
      <c r="V1563" s="13">
        <v>0</v>
      </c>
      <c r="W1563" s="13">
        <v>0</v>
      </c>
      <c r="X1563" s="13">
        <v>127600</v>
      </c>
      <c r="Y1563" s="13">
        <v>902400</v>
      </c>
    </row>
    <row r="1564" spans="2:25" x14ac:dyDescent="0.25">
      <c r="B1564" s="2">
        <v>1559</v>
      </c>
      <c r="C1564" s="2">
        <v>2012</v>
      </c>
      <c r="D1564" s="1">
        <v>59020</v>
      </c>
      <c r="E1564" t="s">
        <v>1410</v>
      </c>
      <c r="F1564" t="s">
        <v>1325</v>
      </c>
      <c r="G1564" s="13">
        <v>30956400</v>
      </c>
      <c r="H1564" s="13">
        <v>0</v>
      </c>
      <c r="I1564" s="13">
        <v>0</v>
      </c>
      <c r="J1564" s="13">
        <v>0</v>
      </c>
      <c r="K1564" s="13">
        <v>0</v>
      </c>
      <c r="L1564" s="13">
        <v>0</v>
      </c>
      <c r="M1564" s="13">
        <v>0</v>
      </c>
      <c r="N1564" s="13">
        <v>7400</v>
      </c>
      <c r="O1564" s="13">
        <v>30200</v>
      </c>
      <c r="P1564" s="13">
        <v>0</v>
      </c>
      <c r="Q1564" s="13">
        <v>0</v>
      </c>
      <c r="R1564" s="13">
        <v>15700</v>
      </c>
      <c r="S1564" s="13">
        <v>53300</v>
      </c>
      <c r="T1564" s="13">
        <v>7400</v>
      </c>
      <c r="U1564" s="13">
        <v>30200</v>
      </c>
      <c r="V1564" s="13">
        <v>0</v>
      </c>
      <c r="W1564" s="13">
        <v>0</v>
      </c>
      <c r="X1564" s="13">
        <v>15700</v>
      </c>
      <c r="Y1564" s="13">
        <v>53300</v>
      </c>
    </row>
    <row r="1565" spans="2:25" x14ac:dyDescent="0.25">
      <c r="B1565" s="2">
        <v>1560</v>
      </c>
      <c r="C1565" s="2">
        <v>2012</v>
      </c>
      <c r="D1565" s="1">
        <v>59022</v>
      </c>
      <c r="E1565" t="s">
        <v>1424</v>
      </c>
      <c r="F1565" t="s">
        <v>1325</v>
      </c>
      <c r="G1565" s="13">
        <v>147135900</v>
      </c>
      <c r="H1565" s="13">
        <v>2800</v>
      </c>
      <c r="I1565" s="13">
        <v>7500</v>
      </c>
      <c r="J1565" s="13">
        <v>0</v>
      </c>
      <c r="K1565" s="13">
        <v>0</v>
      </c>
      <c r="L1565" s="13">
        <v>8200</v>
      </c>
      <c r="M1565" s="13">
        <v>18500</v>
      </c>
      <c r="N1565" s="13">
        <v>67000</v>
      </c>
      <c r="O1565" s="13">
        <v>267000</v>
      </c>
      <c r="P1565" s="13">
        <v>2800</v>
      </c>
      <c r="Q1565" s="13">
        <v>0</v>
      </c>
      <c r="R1565" s="13">
        <v>109200</v>
      </c>
      <c r="S1565" s="13">
        <v>446000</v>
      </c>
      <c r="T1565" s="13">
        <v>69800</v>
      </c>
      <c r="U1565" s="13">
        <v>274500</v>
      </c>
      <c r="V1565" s="13">
        <v>2800</v>
      </c>
      <c r="W1565" s="13">
        <v>0</v>
      </c>
      <c r="X1565" s="13">
        <v>117400</v>
      </c>
      <c r="Y1565" s="13">
        <v>464500</v>
      </c>
    </row>
    <row r="1566" spans="2:25" x14ac:dyDescent="0.25">
      <c r="B1566" s="2">
        <v>1561</v>
      </c>
      <c r="C1566" s="2">
        <v>2012</v>
      </c>
      <c r="D1566" s="1">
        <v>59024</v>
      </c>
      <c r="E1566" t="s">
        <v>2455</v>
      </c>
      <c r="F1566" t="s">
        <v>1325</v>
      </c>
      <c r="G1566" s="13">
        <v>690149300</v>
      </c>
      <c r="H1566" s="13">
        <v>235100</v>
      </c>
      <c r="I1566" s="13">
        <v>216100</v>
      </c>
      <c r="J1566" s="13">
        <v>0</v>
      </c>
      <c r="K1566" s="13">
        <v>0</v>
      </c>
      <c r="L1566" s="13">
        <v>118800</v>
      </c>
      <c r="M1566" s="13">
        <v>570000</v>
      </c>
      <c r="N1566" s="13">
        <v>5152100</v>
      </c>
      <c r="O1566" s="13">
        <v>7933200</v>
      </c>
      <c r="P1566" s="13">
        <v>0</v>
      </c>
      <c r="Q1566" s="13">
        <v>0</v>
      </c>
      <c r="R1566" s="13">
        <v>1689100</v>
      </c>
      <c r="S1566" s="13">
        <v>14774400</v>
      </c>
      <c r="T1566" s="13">
        <v>5387200</v>
      </c>
      <c r="U1566" s="13">
        <v>8149300</v>
      </c>
      <c r="V1566" s="13">
        <v>0</v>
      </c>
      <c r="W1566" s="13">
        <v>0</v>
      </c>
      <c r="X1566" s="13">
        <v>1807900</v>
      </c>
      <c r="Y1566" s="13">
        <v>15344400</v>
      </c>
    </row>
    <row r="1567" spans="2:25" x14ac:dyDescent="0.25">
      <c r="B1567" s="2">
        <v>1562</v>
      </c>
      <c r="C1567" s="2">
        <v>2012</v>
      </c>
      <c r="D1567" s="1">
        <v>59026</v>
      </c>
      <c r="E1567" t="s">
        <v>2456</v>
      </c>
      <c r="F1567" t="s">
        <v>1325</v>
      </c>
      <c r="G1567" s="13">
        <v>188620100</v>
      </c>
      <c r="H1567" s="13">
        <v>2251800</v>
      </c>
      <c r="I1567" s="13">
        <v>5422200</v>
      </c>
      <c r="J1567" s="13">
        <v>0</v>
      </c>
      <c r="K1567" s="13">
        <v>0</v>
      </c>
      <c r="L1567" s="13">
        <v>297100</v>
      </c>
      <c r="M1567" s="13">
        <v>7971100</v>
      </c>
      <c r="N1567" s="13">
        <v>360800</v>
      </c>
      <c r="O1567" s="13">
        <v>2129900</v>
      </c>
      <c r="P1567" s="13">
        <v>0</v>
      </c>
      <c r="Q1567" s="13">
        <v>174300</v>
      </c>
      <c r="R1567" s="13">
        <v>7003000</v>
      </c>
      <c r="S1567" s="13">
        <v>9668000</v>
      </c>
      <c r="T1567" s="13">
        <v>2612600</v>
      </c>
      <c r="U1567" s="13">
        <v>7552100</v>
      </c>
      <c r="V1567" s="13">
        <v>0</v>
      </c>
      <c r="W1567" s="13">
        <v>174300</v>
      </c>
      <c r="X1567" s="13">
        <v>7300100</v>
      </c>
      <c r="Y1567" s="13">
        <v>17639100</v>
      </c>
    </row>
    <row r="1568" spans="2:25" x14ac:dyDescent="0.25">
      <c r="B1568" s="2">
        <v>1563</v>
      </c>
      <c r="C1568" s="2">
        <v>2012</v>
      </c>
      <c r="D1568" s="1">
        <v>59028</v>
      </c>
      <c r="E1568" t="s">
        <v>1537</v>
      </c>
      <c r="F1568" t="s">
        <v>1325</v>
      </c>
      <c r="G1568" s="13">
        <v>126202600</v>
      </c>
      <c r="H1568" s="13">
        <v>2900</v>
      </c>
      <c r="I1568" s="13">
        <v>40200</v>
      </c>
      <c r="J1568" s="13">
        <v>0</v>
      </c>
      <c r="K1568" s="13">
        <v>0</v>
      </c>
      <c r="L1568" s="13">
        <v>1600</v>
      </c>
      <c r="M1568" s="13">
        <v>44700</v>
      </c>
      <c r="N1568" s="13">
        <v>79500</v>
      </c>
      <c r="O1568" s="13">
        <v>773300</v>
      </c>
      <c r="P1568" s="13">
        <v>0</v>
      </c>
      <c r="Q1568" s="13">
        <v>0</v>
      </c>
      <c r="R1568" s="13">
        <v>213400</v>
      </c>
      <c r="S1568" s="13">
        <v>1066200</v>
      </c>
      <c r="T1568" s="13">
        <v>82400</v>
      </c>
      <c r="U1568" s="13">
        <v>813500</v>
      </c>
      <c r="V1568" s="13">
        <v>0</v>
      </c>
      <c r="W1568" s="13">
        <v>0</v>
      </c>
      <c r="X1568" s="13">
        <v>215000</v>
      </c>
      <c r="Y1568" s="13">
        <v>1110900</v>
      </c>
    </row>
    <row r="1569" spans="2:25" x14ac:dyDescent="0.25">
      <c r="B1569" s="2">
        <v>1564</v>
      </c>
      <c r="C1569" s="2">
        <v>2012</v>
      </c>
      <c r="D1569" s="1">
        <v>59030</v>
      </c>
      <c r="E1569" t="s">
        <v>1727</v>
      </c>
      <c r="F1569" t="s">
        <v>1325</v>
      </c>
      <c r="G1569" s="13">
        <v>418752400</v>
      </c>
      <c r="H1569" s="13">
        <v>612200</v>
      </c>
      <c r="I1569" s="13">
        <v>3958700</v>
      </c>
      <c r="J1569" s="13">
        <v>0</v>
      </c>
      <c r="K1569" s="13">
        <v>0</v>
      </c>
      <c r="L1569" s="13">
        <v>114200</v>
      </c>
      <c r="M1569" s="13">
        <v>4685100</v>
      </c>
      <c r="N1569" s="13">
        <v>1180300</v>
      </c>
      <c r="O1569" s="13">
        <v>1203300</v>
      </c>
      <c r="P1569" s="13">
        <v>0</v>
      </c>
      <c r="Q1569" s="13">
        <v>0</v>
      </c>
      <c r="R1569" s="13">
        <v>3778000</v>
      </c>
      <c r="S1569" s="13">
        <v>6161600</v>
      </c>
      <c r="T1569" s="13">
        <v>1792500</v>
      </c>
      <c r="U1569" s="13">
        <v>5162000</v>
      </c>
      <c r="V1569" s="13">
        <v>0</v>
      </c>
      <c r="W1569" s="13">
        <v>0</v>
      </c>
      <c r="X1569" s="13">
        <v>3892200</v>
      </c>
      <c r="Y1569" s="13">
        <v>10846700</v>
      </c>
    </row>
    <row r="1570" spans="2:25" x14ac:dyDescent="0.25">
      <c r="B1570" s="2">
        <v>1565</v>
      </c>
      <c r="C1570" s="2">
        <v>2012</v>
      </c>
      <c r="D1570" s="1">
        <v>59101</v>
      </c>
      <c r="E1570" t="s">
        <v>2457</v>
      </c>
      <c r="F1570" t="s">
        <v>1343</v>
      </c>
      <c r="G1570" s="13">
        <v>34380700</v>
      </c>
      <c r="H1570" s="13">
        <v>162500</v>
      </c>
      <c r="I1570" s="13">
        <v>465400</v>
      </c>
      <c r="J1570" s="13">
        <v>0</v>
      </c>
      <c r="K1570" s="13">
        <v>0</v>
      </c>
      <c r="L1570" s="13">
        <v>85000</v>
      </c>
      <c r="M1570" s="13">
        <v>712900</v>
      </c>
      <c r="N1570" s="13">
        <v>125000</v>
      </c>
      <c r="O1570" s="13">
        <v>389600</v>
      </c>
      <c r="P1570" s="13">
        <v>0</v>
      </c>
      <c r="Q1570" s="13">
        <v>0</v>
      </c>
      <c r="R1570" s="13">
        <v>117100</v>
      </c>
      <c r="S1570" s="13">
        <v>631700</v>
      </c>
      <c r="T1570" s="13">
        <v>287500</v>
      </c>
      <c r="U1570" s="13">
        <v>855000</v>
      </c>
      <c r="V1570" s="13">
        <v>0</v>
      </c>
      <c r="W1570" s="13">
        <v>0</v>
      </c>
      <c r="X1570" s="13">
        <v>202100</v>
      </c>
      <c r="Y1570" s="13">
        <v>1344600</v>
      </c>
    </row>
    <row r="1571" spans="2:25" x14ac:dyDescent="0.25">
      <c r="B1571" s="2">
        <v>1566</v>
      </c>
      <c r="C1571" s="2">
        <v>2012</v>
      </c>
      <c r="D1571" s="1">
        <v>59111</v>
      </c>
      <c r="E1571" t="s">
        <v>2458</v>
      </c>
      <c r="F1571" t="s">
        <v>1343</v>
      </c>
      <c r="G1571" s="13">
        <v>37447000</v>
      </c>
      <c r="H1571" s="13">
        <v>0</v>
      </c>
      <c r="I1571" s="13">
        <v>151900</v>
      </c>
      <c r="J1571" s="13">
        <v>0</v>
      </c>
      <c r="K1571" s="13">
        <v>0</v>
      </c>
      <c r="L1571" s="13">
        <v>300</v>
      </c>
      <c r="M1571" s="13">
        <v>152200</v>
      </c>
      <c r="N1571" s="13">
        <v>119900</v>
      </c>
      <c r="O1571" s="13">
        <v>200800</v>
      </c>
      <c r="P1571" s="13">
        <v>0</v>
      </c>
      <c r="Q1571" s="13">
        <v>0</v>
      </c>
      <c r="R1571" s="13">
        <v>178300</v>
      </c>
      <c r="S1571" s="13">
        <v>499000</v>
      </c>
      <c r="T1571" s="13">
        <v>119900</v>
      </c>
      <c r="U1571" s="13">
        <v>352700</v>
      </c>
      <c r="V1571" s="13">
        <v>0</v>
      </c>
      <c r="W1571" s="13">
        <v>0</v>
      </c>
      <c r="X1571" s="13">
        <v>178600</v>
      </c>
      <c r="Y1571" s="13">
        <v>651200</v>
      </c>
    </row>
    <row r="1572" spans="2:25" x14ac:dyDescent="0.25">
      <c r="B1572" s="2">
        <v>1567</v>
      </c>
      <c r="C1572" s="2">
        <v>2012</v>
      </c>
      <c r="D1572" s="1">
        <v>59112</v>
      </c>
      <c r="E1572" t="s">
        <v>2459</v>
      </c>
      <c r="F1572" t="s">
        <v>1343</v>
      </c>
      <c r="G1572" s="13">
        <v>133040300</v>
      </c>
      <c r="H1572" s="13">
        <v>48600</v>
      </c>
      <c r="I1572" s="13">
        <v>493000</v>
      </c>
      <c r="J1572" s="13">
        <v>0</v>
      </c>
      <c r="K1572" s="13">
        <v>0</v>
      </c>
      <c r="L1572" s="13">
        <v>37900</v>
      </c>
      <c r="M1572" s="13">
        <v>579500</v>
      </c>
      <c r="N1572" s="13">
        <v>567600</v>
      </c>
      <c r="O1572" s="13">
        <v>149400</v>
      </c>
      <c r="P1572" s="13">
        <v>0</v>
      </c>
      <c r="Q1572" s="13">
        <v>0</v>
      </c>
      <c r="R1572" s="13">
        <v>292600</v>
      </c>
      <c r="S1572" s="13">
        <v>1009600</v>
      </c>
      <c r="T1572" s="13">
        <v>616200</v>
      </c>
      <c r="U1572" s="13">
        <v>642400</v>
      </c>
      <c r="V1572" s="13">
        <v>0</v>
      </c>
      <c r="W1572" s="13">
        <v>0</v>
      </c>
      <c r="X1572" s="13">
        <v>330500</v>
      </c>
      <c r="Y1572" s="13">
        <v>1589100</v>
      </c>
    </row>
    <row r="1573" spans="2:25" x14ac:dyDescent="0.25">
      <c r="B1573" s="2">
        <v>1568</v>
      </c>
      <c r="C1573" s="2">
        <v>2012</v>
      </c>
      <c r="D1573" s="1">
        <v>59121</v>
      </c>
      <c r="E1573" t="s">
        <v>2460</v>
      </c>
      <c r="F1573" t="s">
        <v>1343</v>
      </c>
      <c r="G1573" s="13">
        <v>274843200</v>
      </c>
      <c r="H1573" s="13">
        <v>162600</v>
      </c>
      <c r="I1573" s="13">
        <v>1072400</v>
      </c>
      <c r="J1573" s="13">
        <v>0</v>
      </c>
      <c r="K1573" s="13">
        <v>0</v>
      </c>
      <c r="L1573" s="13">
        <v>38100</v>
      </c>
      <c r="M1573" s="13">
        <v>1273100</v>
      </c>
      <c r="N1573" s="13">
        <v>2073800</v>
      </c>
      <c r="O1573" s="13">
        <v>593400</v>
      </c>
      <c r="P1573" s="13">
        <v>68000</v>
      </c>
      <c r="Q1573" s="13">
        <v>0</v>
      </c>
      <c r="R1573" s="13">
        <v>539400</v>
      </c>
      <c r="S1573" s="13">
        <v>3274600</v>
      </c>
      <c r="T1573" s="13">
        <v>2236400</v>
      </c>
      <c r="U1573" s="13">
        <v>1665800</v>
      </c>
      <c r="V1573" s="13">
        <v>68000</v>
      </c>
      <c r="W1573" s="13">
        <v>0</v>
      </c>
      <c r="X1573" s="13">
        <v>577500</v>
      </c>
      <c r="Y1573" s="13">
        <v>4547700</v>
      </c>
    </row>
    <row r="1574" spans="2:25" x14ac:dyDescent="0.25">
      <c r="B1574" s="2">
        <v>1569</v>
      </c>
      <c r="C1574" s="2">
        <v>2012</v>
      </c>
      <c r="D1574" s="1">
        <v>59131</v>
      </c>
      <c r="E1574" t="s">
        <v>2461</v>
      </c>
      <c r="F1574" t="s">
        <v>1343</v>
      </c>
      <c r="G1574" s="13">
        <v>30416300</v>
      </c>
      <c r="H1574" s="13">
        <v>0</v>
      </c>
      <c r="I1574" s="13">
        <v>0</v>
      </c>
      <c r="J1574" s="13">
        <v>0</v>
      </c>
      <c r="K1574" s="13">
        <v>0</v>
      </c>
      <c r="L1574" s="13">
        <v>0</v>
      </c>
      <c r="M1574" s="13">
        <v>0</v>
      </c>
      <c r="N1574" s="13">
        <v>80400</v>
      </c>
      <c r="O1574" s="13">
        <v>144800</v>
      </c>
      <c r="P1574" s="13">
        <v>0</v>
      </c>
      <c r="Q1574" s="13">
        <v>0</v>
      </c>
      <c r="R1574" s="13">
        <v>150600</v>
      </c>
      <c r="S1574" s="13">
        <v>375800</v>
      </c>
      <c r="T1574" s="13">
        <v>80400</v>
      </c>
      <c r="U1574" s="13">
        <v>144800</v>
      </c>
      <c r="V1574" s="13">
        <v>0</v>
      </c>
      <c r="W1574" s="13">
        <v>0</v>
      </c>
      <c r="X1574" s="13">
        <v>150600</v>
      </c>
      <c r="Y1574" s="13">
        <v>375800</v>
      </c>
    </row>
    <row r="1575" spans="2:25" x14ac:dyDescent="0.25">
      <c r="B1575" s="2">
        <v>1570</v>
      </c>
      <c r="C1575" s="2">
        <v>2012</v>
      </c>
      <c r="D1575" s="1">
        <v>59135</v>
      </c>
      <c r="E1575" t="s">
        <v>2462</v>
      </c>
      <c r="F1575" t="s">
        <v>1343</v>
      </c>
      <c r="G1575" s="13">
        <v>221380200</v>
      </c>
      <c r="H1575" s="13">
        <v>400</v>
      </c>
      <c r="I1575" s="13">
        <v>36100</v>
      </c>
      <c r="J1575" s="13">
        <v>0</v>
      </c>
      <c r="K1575" s="13">
        <v>0</v>
      </c>
      <c r="L1575" s="13">
        <v>2100</v>
      </c>
      <c r="M1575" s="13">
        <v>38600</v>
      </c>
      <c r="N1575" s="13">
        <v>780600</v>
      </c>
      <c r="O1575" s="13">
        <v>689900</v>
      </c>
      <c r="P1575" s="13">
        <v>0</v>
      </c>
      <c r="Q1575" s="13">
        <v>0</v>
      </c>
      <c r="R1575" s="13">
        <v>547500</v>
      </c>
      <c r="S1575" s="13">
        <v>2018000</v>
      </c>
      <c r="T1575" s="13">
        <v>781000</v>
      </c>
      <c r="U1575" s="13">
        <v>726000</v>
      </c>
      <c r="V1575" s="13">
        <v>0</v>
      </c>
      <c r="W1575" s="13">
        <v>0</v>
      </c>
      <c r="X1575" s="13">
        <v>549600</v>
      </c>
      <c r="Y1575" s="13">
        <v>2056600</v>
      </c>
    </row>
    <row r="1576" spans="2:25" x14ac:dyDescent="0.25">
      <c r="B1576" s="2">
        <v>1571</v>
      </c>
      <c r="C1576" s="2">
        <v>2012</v>
      </c>
      <c r="D1576" s="1">
        <v>59141</v>
      </c>
      <c r="E1576" t="s">
        <v>2463</v>
      </c>
      <c r="F1576" t="s">
        <v>1343</v>
      </c>
      <c r="G1576" s="13">
        <v>409466400</v>
      </c>
      <c r="H1576" s="13">
        <v>8469100</v>
      </c>
      <c r="I1576" s="13">
        <v>8784200</v>
      </c>
      <c r="J1576" s="13">
        <v>0</v>
      </c>
      <c r="K1576" s="13">
        <v>0</v>
      </c>
      <c r="L1576" s="13">
        <v>841200</v>
      </c>
      <c r="M1576" s="13">
        <v>18094500</v>
      </c>
      <c r="N1576" s="13">
        <v>12933600</v>
      </c>
      <c r="O1576" s="13">
        <v>788500</v>
      </c>
      <c r="P1576" s="13">
        <v>0</v>
      </c>
      <c r="Q1576" s="13">
        <v>2100</v>
      </c>
      <c r="R1576" s="13">
        <v>417100</v>
      </c>
      <c r="S1576" s="13">
        <v>14141300</v>
      </c>
      <c r="T1576" s="13">
        <v>21402700</v>
      </c>
      <c r="U1576" s="13">
        <v>9572700</v>
      </c>
      <c r="V1576" s="13">
        <v>0</v>
      </c>
      <c r="W1576" s="13">
        <v>2100</v>
      </c>
      <c r="X1576" s="13">
        <v>1258300</v>
      </c>
      <c r="Y1576" s="13">
        <v>32235800</v>
      </c>
    </row>
    <row r="1577" spans="2:25" x14ac:dyDescent="0.25">
      <c r="B1577" s="2">
        <v>1572</v>
      </c>
      <c r="C1577" s="2">
        <v>2012</v>
      </c>
      <c r="D1577" s="1">
        <v>59165</v>
      </c>
      <c r="E1577" t="s">
        <v>2464</v>
      </c>
      <c r="F1577" t="s">
        <v>1343</v>
      </c>
      <c r="G1577" s="13">
        <v>185619200</v>
      </c>
      <c r="H1577" s="13">
        <v>194900</v>
      </c>
      <c r="I1577" s="13">
        <v>480400</v>
      </c>
      <c r="J1577" s="13">
        <v>0</v>
      </c>
      <c r="K1577" s="13">
        <v>0</v>
      </c>
      <c r="L1577" s="13">
        <v>137800</v>
      </c>
      <c r="M1577" s="13">
        <v>813100</v>
      </c>
      <c r="N1577" s="13">
        <v>1066500</v>
      </c>
      <c r="O1577" s="13">
        <v>735200</v>
      </c>
      <c r="P1577" s="13">
        <v>0</v>
      </c>
      <c r="Q1577" s="13">
        <v>0</v>
      </c>
      <c r="R1577" s="13">
        <v>1089500</v>
      </c>
      <c r="S1577" s="13">
        <v>2891200</v>
      </c>
      <c r="T1577" s="13">
        <v>1261400</v>
      </c>
      <c r="U1577" s="13">
        <v>1215600</v>
      </c>
      <c r="V1577" s="13">
        <v>0</v>
      </c>
      <c r="W1577" s="13">
        <v>0</v>
      </c>
      <c r="X1577" s="13">
        <v>1227300</v>
      </c>
      <c r="Y1577" s="13">
        <v>3704300</v>
      </c>
    </row>
    <row r="1578" spans="2:25" x14ac:dyDescent="0.25">
      <c r="B1578" s="2">
        <v>1573</v>
      </c>
      <c r="C1578" s="2">
        <v>2012</v>
      </c>
      <c r="D1578" s="1">
        <v>59176</v>
      </c>
      <c r="E1578" t="s">
        <v>2465</v>
      </c>
      <c r="F1578" t="s">
        <v>1343</v>
      </c>
      <c r="G1578" s="13">
        <v>137602200</v>
      </c>
      <c r="H1578" s="13">
        <v>590900</v>
      </c>
      <c r="I1578" s="13">
        <v>731300</v>
      </c>
      <c r="J1578" s="13">
        <v>0</v>
      </c>
      <c r="K1578" s="13">
        <v>0</v>
      </c>
      <c r="L1578" s="13">
        <v>99500</v>
      </c>
      <c r="M1578" s="13">
        <v>1421700</v>
      </c>
      <c r="N1578" s="13">
        <v>748600</v>
      </c>
      <c r="O1578" s="13">
        <v>682400</v>
      </c>
      <c r="P1578" s="13">
        <v>0</v>
      </c>
      <c r="Q1578" s="13">
        <v>0</v>
      </c>
      <c r="R1578" s="13">
        <v>1429900</v>
      </c>
      <c r="S1578" s="13">
        <v>2860900</v>
      </c>
      <c r="T1578" s="13">
        <v>1339500</v>
      </c>
      <c r="U1578" s="13">
        <v>1413700</v>
      </c>
      <c r="V1578" s="13">
        <v>0</v>
      </c>
      <c r="W1578" s="13">
        <v>0</v>
      </c>
      <c r="X1578" s="13">
        <v>1529400</v>
      </c>
      <c r="Y1578" s="13">
        <v>4282600</v>
      </c>
    </row>
    <row r="1579" spans="2:25" x14ac:dyDescent="0.25">
      <c r="B1579" s="2">
        <v>1574</v>
      </c>
      <c r="C1579" s="2">
        <v>2012</v>
      </c>
      <c r="D1579" s="1">
        <v>59191</v>
      </c>
      <c r="E1579" t="s">
        <v>2466</v>
      </c>
      <c r="F1579" t="s">
        <v>1343</v>
      </c>
      <c r="G1579" s="13">
        <v>28789000</v>
      </c>
      <c r="H1579" s="13">
        <v>0</v>
      </c>
      <c r="I1579" s="13">
        <v>0</v>
      </c>
      <c r="J1579" s="13">
        <v>0</v>
      </c>
      <c r="K1579" s="13">
        <v>0</v>
      </c>
      <c r="L1579" s="13">
        <v>0</v>
      </c>
      <c r="M1579" s="13">
        <v>0</v>
      </c>
      <c r="N1579" s="13">
        <v>170500</v>
      </c>
      <c r="O1579" s="13">
        <v>243500</v>
      </c>
      <c r="P1579" s="13">
        <v>0</v>
      </c>
      <c r="Q1579" s="13">
        <v>0</v>
      </c>
      <c r="R1579" s="13">
        <v>145200</v>
      </c>
      <c r="S1579" s="13">
        <v>559200</v>
      </c>
      <c r="T1579" s="13">
        <v>170500</v>
      </c>
      <c r="U1579" s="13">
        <v>243500</v>
      </c>
      <c r="V1579" s="13">
        <v>0</v>
      </c>
      <c r="W1579" s="13">
        <v>0</v>
      </c>
      <c r="X1579" s="13">
        <v>145200</v>
      </c>
      <c r="Y1579" s="13">
        <v>559200</v>
      </c>
    </row>
    <row r="1580" spans="2:25" x14ac:dyDescent="0.25">
      <c r="B1580" s="2">
        <v>1575</v>
      </c>
      <c r="C1580" s="2">
        <v>2012</v>
      </c>
      <c r="D1580" s="1">
        <v>59271</v>
      </c>
      <c r="E1580" t="s">
        <v>1925</v>
      </c>
      <c r="F1580" t="s">
        <v>1344</v>
      </c>
      <c r="G1580" s="13">
        <v>653972000</v>
      </c>
      <c r="H1580" s="13">
        <v>4435000</v>
      </c>
      <c r="I1580" s="13">
        <v>8621500</v>
      </c>
      <c r="J1580" s="13">
        <v>0</v>
      </c>
      <c r="K1580" s="13">
        <v>0</v>
      </c>
      <c r="L1580" s="13">
        <v>1852600</v>
      </c>
      <c r="M1580" s="13">
        <v>14909100</v>
      </c>
      <c r="N1580" s="13">
        <v>7328100</v>
      </c>
      <c r="O1580" s="13">
        <v>2846000</v>
      </c>
      <c r="P1580" s="13">
        <v>0</v>
      </c>
      <c r="Q1580" s="13">
        <v>-600</v>
      </c>
      <c r="R1580" s="13">
        <v>1489500</v>
      </c>
      <c r="S1580" s="13">
        <v>11663000</v>
      </c>
      <c r="T1580" s="13">
        <v>11763100</v>
      </c>
      <c r="U1580" s="13">
        <v>11467500</v>
      </c>
      <c r="V1580" s="13">
        <v>0</v>
      </c>
      <c r="W1580" s="13">
        <v>-600</v>
      </c>
      <c r="X1580" s="13">
        <v>3342100</v>
      </c>
      <c r="Y1580" s="13">
        <v>26572100</v>
      </c>
    </row>
    <row r="1581" spans="2:25" x14ac:dyDescent="0.25">
      <c r="B1581" s="2">
        <v>1576</v>
      </c>
      <c r="C1581" s="2">
        <v>2012</v>
      </c>
      <c r="D1581" s="1">
        <v>59281</v>
      </c>
      <c r="E1581" t="s">
        <v>2455</v>
      </c>
      <c r="F1581" t="s">
        <v>1344</v>
      </c>
      <c r="G1581" s="13">
        <v>2476415800</v>
      </c>
      <c r="H1581" s="13">
        <v>7999900</v>
      </c>
      <c r="I1581" s="13">
        <v>13004500</v>
      </c>
      <c r="J1581" s="13">
        <v>0</v>
      </c>
      <c r="K1581" s="13">
        <v>-100</v>
      </c>
      <c r="L1581" s="13">
        <v>3543600</v>
      </c>
      <c r="M1581" s="13">
        <v>24547900</v>
      </c>
      <c r="N1581" s="13">
        <v>53176800</v>
      </c>
      <c r="O1581" s="13">
        <v>12583600</v>
      </c>
      <c r="P1581" s="13">
        <v>10600</v>
      </c>
      <c r="Q1581" s="13">
        <v>0</v>
      </c>
      <c r="R1581" s="13">
        <v>9764100</v>
      </c>
      <c r="S1581" s="13">
        <v>75535100</v>
      </c>
      <c r="T1581" s="13">
        <v>61176700</v>
      </c>
      <c r="U1581" s="13">
        <v>25588100</v>
      </c>
      <c r="V1581" s="13">
        <v>10600</v>
      </c>
      <c r="W1581" s="13">
        <v>-100</v>
      </c>
      <c r="X1581" s="13">
        <v>13307700</v>
      </c>
      <c r="Y1581" s="13">
        <v>100083000</v>
      </c>
    </row>
    <row r="1582" spans="2:25" x14ac:dyDescent="0.25">
      <c r="B1582" s="2">
        <v>1577</v>
      </c>
      <c r="C1582" s="2">
        <v>2012</v>
      </c>
      <c r="D1582" s="1">
        <v>59282</v>
      </c>
      <c r="E1582" t="s">
        <v>2456</v>
      </c>
      <c r="F1582" t="s">
        <v>1344</v>
      </c>
      <c r="G1582" s="13">
        <v>578235900</v>
      </c>
      <c r="H1582" s="13">
        <v>3198300</v>
      </c>
      <c r="I1582" s="13">
        <v>4801900</v>
      </c>
      <c r="J1582" s="13">
        <v>0</v>
      </c>
      <c r="K1582" s="13">
        <v>0</v>
      </c>
      <c r="L1582" s="13">
        <v>401800</v>
      </c>
      <c r="M1582" s="13">
        <v>8402000</v>
      </c>
      <c r="N1582" s="13">
        <v>2609500</v>
      </c>
      <c r="O1582" s="13">
        <v>4645000</v>
      </c>
      <c r="P1582" s="13">
        <v>0</v>
      </c>
      <c r="Q1582" s="13">
        <v>455100</v>
      </c>
      <c r="R1582" s="13">
        <v>848600</v>
      </c>
      <c r="S1582" s="13">
        <v>8558200</v>
      </c>
      <c r="T1582" s="13">
        <v>5807800</v>
      </c>
      <c r="U1582" s="13">
        <v>9446900</v>
      </c>
      <c r="V1582" s="13">
        <v>0</v>
      </c>
      <c r="W1582" s="13">
        <v>455100</v>
      </c>
      <c r="X1582" s="13">
        <v>1250400</v>
      </c>
      <c r="Y1582" s="13">
        <v>16960200</v>
      </c>
    </row>
    <row r="1583" spans="2:25" x14ac:dyDescent="0.25">
      <c r="B1583" s="2">
        <v>1578</v>
      </c>
      <c r="C1583" s="2">
        <v>2012</v>
      </c>
      <c r="D1583" s="1">
        <v>60002</v>
      </c>
      <c r="E1583" t="s">
        <v>1744</v>
      </c>
      <c r="F1583" t="s">
        <v>1325</v>
      </c>
      <c r="G1583" s="13">
        <v>25206700</v>
      </c>
      <c r="H1583" s="13">
        <v>0</v>
      </c>
      <c r="I1583" s="13">
        <v>0</v>
      </c>
      <c r="J1583" s="13">
        <v>0</v>
      </c>
      <c r="K1583" s="13">
        <v>0</v>
      </c>
      <c r="L1583" s="13">
        <v>0</v>
      </c>
      <c r="M1583" s="13">
        <v>0</v>
      </c>
      <c r="N1583" s="13">
        <v>3600</v>
      </c>
      <c r="O1583" s="13">
        <v>86200</v>
      </c>
      <c r="P1583" s="13">
        <v>0</v>
      </c>
      <c r="Q1583" s="13">
        <v>-300</v>
      </c>
      <c r="R1583" s="13">
        <v>93400</v>
      </c>
      <c r="S1583" s="13">
        <v>182900</v>
      </c>
      <c r="T1583" s="13">
        <v>3600</v>
      </c>
      <c r="U1583" s="13">
        <v>86200</v>
      </c>
      <c r="V1583" s="13">
        <v>0</v>
      </c>
      <c r="W1583" s="13">
        <v>-300</v>
      </c>
      <c r="X1583" s="13">
        <v>93400</v>
      </c>
      <c r="Y1583" s="13">
        <v>182900</v>
      </c>
    </row>
    <row r="1584" spans="2:25" x14ac:dyDescent="0.25">
      <c r="B1584" s="2">
        <v>1579</v>
      </c>
      <c r="C1584" s="2">
        <v>2012</v>
      </c>
      <c r="D1584" s="1">
        <v>60004</v>
      </c>
      <c r="E1584" t="s">
        <v>2467</v>
      </c>
      <c r="F1584" t="s">
        <v>1325</v>
      </c>
      <c r="G1584" s="13">
        <v>50457000</v>
      </c>
      <c r="H1584" s="13">
        <v>0</v>
      </c>
      <c r="I1584" s="13">
        <v>3000</v>
      </c>
      <c r="J1584" s="13">
        <v>0</v>
      </c>
      <c r="K1584" s="13">
        <v>0</v>
      </c>
      <c r="L1584" s="13">
        <v>100</v>
      </c>
      <c r="M1584" s="13">
        <v>3100</v>
      </c>
      <c r="N1584" s="13">
        <v>3300</v>
      </c>
      <c r="O1584" s="13">
        <v>65700</v>
      </c>
      <c r="P1584" s="13">
        <v>0</v>
      </c>
      <c r="Q1584" s="13">
        <v>0</v>
      </c>
      <c r="R1584" s="13">
        <v>90100</v>
      </c>
      <c r="S1584" s="13">
        <v>159100</v>
      </c>
      <c r="T1584" s="13">
        <v>3300</v>
      </c>
      <c r="U1584" s="13">
        <v>68700</v>
      </c>
      <c r="V1584" s="13">
        <v>0</v>
      </c>
      <c r="W1584" s="13">
        <v>0</v>
      </c>
      <c r="X1584" s="13">
        <v>90200</v>
      </c>
      <c r="Y1584" s="13">
        <v>162200</v>
      </c>
    </row>
    <row r="1585" spans="2:25" x14ac:dyDescent="0.25">
      <c r="B1585" s="2">
        <v>1580</v>
      </c>
      <c r="C1585" s="2">
        <v>2012</v>
      </c>
      <c r="D1585" s="1">
        <v>60006</v>
      </c>
      <c r="E1585" t="s">
        <v>2468</v>
      </c>
      <c r="F1585" t="s">
        <v>1325</v>
      </c>
      <c r="G1585" s="13">
        <v>57339700</v>
      </c>
      <c r="H1585" s="13">
        <v>0</v>
      </c>
      <c r="I1585" s="13">
        <v>1300</v>
      </c>
      <c r="J1585" s="13">
        <v>0</v>
      </c>
      <c r="K1585" s="13">
        <v>0</v>
      </c>
      <c r="L1585" s="13">
        <v>0</v>
      </c>
      <c r="M1585" s="13">
        <v>1300</v>
      </c>
      <c r="N1585" s="13">
        <v>9000</v>
      </c>
      <c r="O1585" s="13">
        <v>66300</v>
      </c>
      <c r="P1585" s="13">
        <v>0</v>
      </c>
      <c r="Q1585" s="13">
        <v>13600</v>
      </c>
      <c r="R1585" s="13">
        <v>446800</v>
      </c>
      <c r="S1585" s="13">
        <v>535700</v>
      </c>
      <c r="T1585" s="13">
        <v>9000</v>
      </c>
      <c r="U1585" s="13">
        <v>67600</v>
      </c>
      <c r="V1585" s="13">
        <v>0</v>
      </c>
      <c r="W1585" s="13">
        <v>13600</v>
      </c>
      <c r="X1585" s="13">
        <v>446800</v>
      </c>
      <c r="Y1585" s="13">
        <v>537000</v>
      </c>
    </row>
    <row r="1586" spans="2:25" x14ac:dyDescent="0.25">
      <c r="B1586" s="2">
        <v>1581</v>
      </c>
      <c r="C1586" s="2">
        <v>2012</v>
      </c>
      <c r="D1586" s="1">
        <v>60008</v>
      </c>
      <c r="E1586" t="s">
        <v>1493</v>
      </c>
      <c r="F1586" t="s">
        <v>1325</v>
      </c>
      <c r="G1586" s="13">
        <v>20076100</v>
      </c>
      <c r="H1586" s="13">
        <v>0</v>
      </c>
      <c r="I1586" s="13">
        <v>0</v>
      </c>
      <c r="J1586" s="13">
        <v>0</v>
      </c>
      <c r="K1586" s="13">
        <v>0</v>
      </c>
      <c r="L1586" s="13">
        <v>0</v>
      </c>
      <c r="M1586" s="13">
        <v>0</v>
      </c>
      <c r="N1586" s="13">
        <v>4400</v>
      </c>
      <c r="O1586" s="13">
        <v>2500</v>
      </c>
      <c r="P1586" s="13">
        <v>0</v>
      </c>
      <c r="Q1586" s="13">
        <v>0</v>
      </c>
      <c r="R1586" s="13">
        <v>20400</v>
      </c>
      <c r="S1586" s="13">
        <v>27300</v>
      </c>
      <c r="T1586" s="13">
        <v>4400</v>
      </c>
      <c r="U1586" s="13">
        <v>2500</v>
      </c>
      <c r="V1586" s="13">
        <v>0</v>
      </c>
      <c r="W1586" s="13">
        <v>0</v>
      </c>
      <c r="X1586" s="13">
        <v>20400</v>
      </c>
      <c r="Y1586" s="13">
        <v>27300</v>
      </c>
    </row>
    <row r="1587" spans="2:25" x14ac:dyDescent="0.25">
      <c r="B1587" s="2">
        <v>1582</v>
      </c>
      <c r="C1587" s="2">
        <v>2012</v>
      </c>
      <c r="D1587" s="1">
        <v>60010</v>
      </c>
      <c r="E1587" t="s">
        <v>2195</v>
      </c>
      <c r="F1587" t="s">
        <v>1325</v>
      </c>
      <c r="G1587" s="13">
        <v>41567300</v>
      </c>
      <c r="H1587" s="13">
        <v>0</v>
      </c>
      <c r="I1587" s="13">
        <v>13400</v>
      </c>
      <c r="J1587" s="13">
        <v>0</v>
      </c>
      <c r="K1587" s="13">
        <v>0</v>
      </c>
      <c r="L1587" s="13">
        <v>100</v>
      </c>
      <c r="M1587" s="13">
        <v>13500</v>
      </c>
      <c r="N1587" s="13">
        <v>8700</v>
      </c>
      <c r="O1587" s="13">
        <v>47800</v>
      </c>
      <c r="P1587" s="13">
        <v>0</v>
      </c>
      <c r="Q1587" s="13">
        <v>0</v>
      </c>
      <c r="R1587" s="13">
        <v>321900</v>
      </c>
      <c r="S1587" s="13">
        <v>378400</v>
      </c>
      <c r="T1587" s="13">
        <v>8700</v>
      </c>
      <c r="U1587" s="13">
        <v>61200</v>
      </c>
      <c r="V1587" s="13">
        <v>0</v>
      </c>
      <c r="W1587" s="13">
        <v>0</v>
      </c>
      <c r="X1587" s="13">
        <v>322000</v>
      </c>
      <c r="Y1587" s="13">
        <v>391900</v>
      </c>
    </row>
    <row r="1588" spans="2:25" x14ac:dyDescent="0.25">
      <c r="B1588" s="2">
        <v>1583</v>
      </c>
      <c r="C1588" s="2">
        <v>2012</v>
      </c>
      <c r="D1588" s="1">
        <v>60012</v>
      </c>
      <c r="E1588" t="s">
        <v>2469</v>
      </c>
      <c r="F1588" t="s">
        <v>1325</v>
      </c>
      <c r="G1588" s="13">
        <v>20091100</v>
      </c>
      <c r="H1588" s="13">
        <v>0</v>
      </c>
      <c r="I1588" s="13">
        <v>0</v>
      </c>
      <c r="J1588" s="13">
        <v>0</v>
      </c>
      <c r="K1588" s="13">
        <v>0</v>
      </c>
      <c r="L1588" s="13">
        <v>0</v>
      </c>
      <c r="M1588" s="13">
        <v>0</v>
      </c>
      <c r="N1588" s="13">
        <v>1300</v>
      </c>
      <c r="O1588" s="13">
        <v>0</v>
      </c>
      <c r="P1588" s="13">
        <v>0</v>
      </c>
      <c r="Q1588" s="13">
        <v>0</v>
      </c>
      <c r="R1588" s="13">
        <v>3900</v>
      </c>
      <c r="S1588" s="13">
        <v>5200</v>
      </c>
      <c r="T1588" s="13">
        <v>1300</v>
      </c>
      <c r="U1588" s="13">
        <v>0</v>
      </c>
      <c r="V1588" s="13">
        <v>0</v>
      </c>
      <c r="W1588" s="13">
        <v>0</v>
      </c>
      <c r="X1588" s="13">
        <v>3900</v>
      </c>
      <c r="Y1588" s="13">
        <v>5200</v>
      </c>
    </row>
    <row r="1589" spans="2:25" x14ac:dyDescent="0.25">
      <c r="B1589" s="2">
        <v>1584</v>
      </c>
      <c r="C1589" s="2">
        <v>2012</v>
      </c>
      <c r="D1589" s="1">
        <v>60014</v>
      </c>
      <c r="E1589" t="s">
        <v>2470</v>
      </c>
      <c r="F1589" t="s">
        <v>1325</v>
      </c>
      <c r="G1589" s="13">
        <v>33953300</v>
      </c>
      <c r="H1589" s="13">
        <v>0</v>
      </c>
      <c r="I1589" s="13">
        <v>500</v>
      </c>
      <c r="J1589" s="13">
        <v>0</v>
      </c>
      <c r="K1589" s="13">
        <v>0</v>
      </c>
      <c r="L1589" s="13">
        <v>61900</v>
      </c>
      <c r="M1589" s="13">
        <v>62400</v>
      </c>
      <c r="N1589" s="13">
        <v>8000</v>
      </c>
      <c r="O1589" s="13">
        <v>2300</v>
      </c>
      <c r="P1589" s="13">
        <v>0</v>
      </c>
      <c r="Q1589" s="13">
        <v>0</v>
      </c>
      <c r="R1589" s="13">
        <v>193800</v>
      </c>
      <c r="S1589" s="13">
        <v>204100</v>
      </c>
      <c r="T1589" s="13">
        <v>8000</v>
      </c>
      <c r="U1589" s="13">
        <v>2800</v>
      </c>
      <c r="V1589" s="13">
        <v>0</v>
      </c>
      <c r="W1589" s="13">
        <v>0</v>
      </c>
      <c r="X1589" s="13">
        <v>255700</v>
      </c>
      <c r="Y1589" s="13">
        <v>266500</v>
      </c>
    </row>
    <row r="1590" spans="2:25" x14ac:dyDescent="0.25">
      <c r="B1590" s="2">
        <v>1585</v>
      </c>
      <c r="C1590" s="2">
        <v>2012</v>
      </c>
      <c r="D1590" s="1">
        <v>60016</v>
      </c>
      <c r="E1590" t="s">
        <v>1549</v>
      </c>
      <c r="F1590" t="s">
        <v>1325</v>
      </c>
      <c r="G1590" s="13">
        <v>53272200</v>
      </c>
      <c r="H1590" s="13">
        <v>0</v>
      </c>
      <c r="I1590" s="13">
        <v>0</v>
      </c>
      <c r="J1590" s="13">
        <v>0</v>
      </c>
      <c r="K1590" s="13">
        <v>0</v>
      </c>
      <c r="L1590" s="13">
        <v>0</v>
      </c>
      <c r="M1590" s="13">
        <v>0</v>
      </c>
      <c r="N1590" s="13">
        <v>6500</v>
      </c>
      <c r="O1590" s="13">
        <v>134300</v>
      </c>
      <c r="P1590" s="13">
        <v>0</v>
      </c>
      <c r="Q1590" s="13">
        <v>0</v>
      </c>
      <c r="R1590" s="13">
        <v>141000</v>
      </c>
      <c r="S1590" s="13">
        <v>281800</v>
      </c>
      <c r="T1590" s="13">
        <v>6500</v>
      </c>
      <c r="U1590" s="13">
        <v>134300</v>
      </c>
      <c r="V1590" s="13">
        <v>0</v>
      </c>
      <c r="W1590" s="13">
        <v>0</v>
      </c>
      <c r="X1590" s="13">
        <v>141000</v>
      </c>
      <c r="Y1590" s="13">
        <v>281800</v>
      </c>
    </row>
    <row r="1591" spans="2:25" x14ac:dyDescent="0.25">
      <c r="B1591" s="2">
        <v>1586</v>
      </c>
      <c r="C1591" s="2">
        <v>2012</v>
      </c>
      <c r="D1591" s="1">
        <v>60018</v>
      </c>
      <c r="E1591" t="s">
        <v>2083</v>
      </c>
      <c r="F1591" t="s">
        <v>1325</v>
      </c>
      <c r="G1591" s="13">
        <v>34480500</v>
      </c>
      <c r="H1591" s="13">
        <v>0</v>
      </c>
      <c r="I1591" s="13">
        <v>0</v>
      </c>
      <c r="J1591" s="13">
        <v>0</v>
      </c>
      <c r="K1591" s="13">
        <v>0</v>
      </c>
      <c r="L1591" s="13">
        <v>0</v>
      </c>
      <c r="M1591" s="13">
        <v>0</v>
      </c>
      <c r="N1591" s="13">
        <v>23000</v>
      </c>
      <c r="O1591" s="13">
        <v>1000</v>
      </c>
      <c r="P1591" s="13">
        <v>0</v>
      </c>
      <c r="Q1591" s="13">
        <v>12300</v>
      </c>
      <c r="R1591" s="13">
        <v>98700</v>
      </c>
      <c r="S1591" s="13">
        <v>135000</v>
      </c>
      <c r="T1591" s="13">
        <v>23000</v>
      </c>
      <c r="U1591" s="13">
        <v>1000</v>
      </c>
      <c r="V1591" s="13">
        <v>0</v>
      </c>
      <c r="W1591" s="13">
        <v>12300</v>
      </c>
      <c r="X1591" s="13">
        <v>98700</v>
      </c>
      <c r="Y1591" s="13">
        <v>135000</v>
      </c>
    </row>
    <row r="1592" spans="2:25" x14ac:dyDescent="0.25">
      <c r="B1592" s="2">
        <v>1587</v>
      </c>
      <c r="C1592" s="2">
        <v>2012</v>
      </c>
      <c r="D1592" s="1">
        <v>60020</v>
      </c>
      <c r="E1592" t="s">
        <v>2471</v>
      </c>
      <c r="F1592" t="s">
        <v>1325</v>
      </c>
      <c r="G1592" s="13">
        <v>63677700</v>
      </c>
      <c r="H1592" s="13">
        <v>0</v>
      </c>
      <c r="I1592" s="13">
        <v>0</v>
      </c>
      <c r="J1592" s="13">
        <v>0</v>
      </c>
      <c r="K1592" s="13">
        <v>0</v>
      </c>
      <c r="L1592" s="13">
        <v>0</v>
      </c>
      <c r="M1592" s="13">
        <v>0</v>
      </c>
      <c r="N1592" s="13">
        <v>39700</v>
      </c>
      <c r="O1592" s="13">
        <v>104700</v>
      </c>
      <c r="P1592" s="13">
        <v>0</v>
      </c>
      <c r="Q1592" s="13">
        <v>0</v>
      </c>
      <c r="R1592" s="13">
        <v>236700</v>
      </c>
      <c r="S1592" s="13">
        <v>381100</v>
      </c>
      <c r="T1592" s="13">
        <v>39700</v>
      </c>
      <c r="U1592" s="13">
        <v>104700</v>
      </c>
      <c r="V1592" s="13">
        <v>0</v>
      </c>
      <c r="W1592" s="13">
        <v>0</v>
      </c>
      <c r="X1592" s="13">
        <v>236700</v>
      </c>
      <c r="Y1592" s="13">
        <v>381100</v>
      </c>
    </row>
    <row r="1593" spans="2:25" x14ac:dyDescent="0.25">
      <c r="B1593" s="2">
        <v>1588</v>
      </c>
      <c r="C1593" s="2">
        <v>2012</v>
      </c>
      <c r="D1593" s="1">
        <v>60022</v>
      </c>
      <c r="E1593" t="s">
        <v>2472</v>
      </c>
      <c r="F1593" t="s">
        <v>1325</v>
      </c>
      <c r="G1593" s="13">
        <v>37479700</v>
      </c>
      <c r="H1593" s="13">
        <v>0</v>
      </c>
      <c r="I1593" s="13">
        <v>0</v>
      </c>
      <c r="J1593" s="13">
        <v>0</v>
      </c>
      <c r="K1593" s="13">
        <v>0</v>
      </c>
      <c r="L1593" s="13">
        <v>0</v>
      </c>
      <c r="M1593" s="13">
        <v>0</v>
      </c>
      <c r="N1593" s="13">
        <v>8000</v>
      </c>
      <c r="O1593" s="13">
        <v>56500</v>
      </c>
      <c r="P1593" s="13">
        <v>0</v>
      </c>
      <c r="Q1593" s="13">
        <v>0</v>
      </c>
      <c r="R1593" s="13">
        <v>330300</v>
      </c>
      <c r="S1593" s="13">
        <v>394800</v>
      </c>
      <c r="T1593" s="13">
        <v>8000</v>
      </c>
      <c r="U1593" s="13">
        <v>56500</v>
      </c>
      <c r="V1593" s="13">
        <v>0</v>
      </c>
      <c r="W1593" s="13">
        <v>0</v>
      </c>
      <c r="X1593" s="13">
        <v>330300</v>
      </c>
      <c r="Y1593" s="13">
        <v>394800</v>
      </c>
    </row>
    <row r="1594" spans="2:25" x14ac:dyDescent="0.25">
      <c r="B1594" s="2">
        <v>1589</v>
      </c>
      <c r="C1594" s="2">
        <v>2012</v>
      </c>
      <c r="D1594" s="1">
        <v>60024</v>
      </c>
      <c r="E1594" t="s">
        <v>2473</v>
      </c>
      <c r="F1594" t="s">
        <v>1325</v>
      </c>
      <c r="G1594" s="13">
        <v>21670600</v>
      </c>
      <c r="H1594" s="13">
        <v>8200</v>
      </c>
      <c r="I1594" s="13">
        <v>1455500</v>
      </c>
      <c r="J1594" s="13">
        <v>0</v>
      </c>
      <c r="K1594" s="13">
        <v>0</v>
      </c>
      <c r="L1594" s="13">
        <v>30000</v>
      </c>
      <c r="M1594" s="13">
        <v>1493700</v>
      </c>
      <c r="N1594" s="13">
        <v>20900</v>
      </c>
      <c r="O1594" s="13">
        <v>28700</v>
      </c>
      <c r="P1594" s="13">
        <v>0</v>
      </c>
      <c r="Q1594" s="13">
        <v>0</v>
      </c>
      <c r="R1594" s="13">
        <v>226000</v>
      </c>
      <c r="S1594" s="13">
        <v>275600</v>
      </c>
      <c r="T1594" s="13">
        <v>29100</v>
      </c>
      <c r="U1594" s="13">
        <v>1484200</v>
      </c>
      <c r="V1594" s="13">
        <v>0</v>
      </c>
      <c r="W1594" s="13">
        <v>0</v>
      </c>
      <c r="X1594" s="13">
        <v>256000</v>
      </c>
      <c r="Y1594" s="13">
        <v>1769300</v>
      </c>
    </row>
    <row r="1595" spans="2:25" x14ac:dyDescent="0.25">
      <c r="B1595" s="2">
        <v>1590</v>
      </c>
      <c r="C1595" s="2">
        <v>2012</v>
      </c>
      <c r="D1595" s="1">
        <v>60026</v>
      </c>
      <c r="E1595" t="s">
        <v>2474</v>
      </c>
      <c r="F1595" t="s">
        <v>1325</v>
      </c>
      <c r="G1595" s="13">
        <v>66917800</v>
      </c>
      <c r="H1595" s="13">
        <v>400</v>
      </c>
      <c r="I1595" s="13">
        <v>3600</v>
      </c>
      <c r="J1595" s="13">
        <v>0</v>
      </c>
      <c r="K1595" s="13">
        <v>0</v>
      </c>
      <c r="L1595" s="13">
        <v>7600</v>
      </c>
      <c r="M1595" s="13">
        <v>11600</v>
      </c>
      <c r="N1595" s="13">
        <v>105300</v>
      </c>
      <c r="O1595" s="13">
        <v>6703500</v>
      </c>
      <c r="P1595" s="13">
        <v>0</v>
      </c>
      <c r="Q1595" s="13">
        <v>-600</v>
      </c>
      <c r="R1595" s="13">
        <v>103600</v>
      </c>
      <c r="S1595" s="13">
        <v>6911800</v>
      </c>
      <c r="T1595" s="13">
        <v>105700</v>
      </c>
      <c r="U1595" s="13">
        <v>6707100</v>
      </c>
      <c r="V1595" s="13">
        <v>0</v>
      </c>
      <c r="W1595" s="13">
        <v>-600</v>
      </c>
      <c r="X1595" s="13">
        <v>111200</v>
      </c>
      <c r="Y1595" s="13">
        <v>6923400</v>
      </c>
    </row>
    <row r="1596" spans="2:25" x14ac:dyDescent="0.25">
      <c r="B1596" s="2">
        <v>1591</v>
      </c>
      <c r="C1596" s="2">
        <v>2012</v>
      </c>
      <c r="D1596" s="1">
        <v>60028</v>
      </c>
      <c r="E1596" t="s">
        <v>2475</v>
      </c>
      <c r="F1596" t="s">
        <v>1325</v>
      </c>
      <c r="G1596" s="13">
        <v>24656900</v>
      </c>
      <c r="H1596" s="13">
        <v>0</v>
      </c>
      <c r="I1596" s="13">
        <v>0</v>
      </c>
      <c r="J1596" s="13">
        <v>0</v>
      </c>
      <c r="K1596" s="13">
        <v>0</v>
      </c>
      <c r="L1596" s="13">
        <v>0</v>
      </c>
      <c r="M1596" s="13">
        <v>0</v>
      </c>
      <c r="N1596" s="13">
        <v>17500</v>
      </c>
      <c r="O1596" s="13">
        <v>279200</v>
      </c>
      <c r="P1596" s="13">
        <v>0</v>
      </c>
      <c r="Q1596" s="13">
        <v>0</v>
      </c>
      <c r="R1596" s="13">
        <v>77300</v>
      </c>
      <c r="S1596" s="13">
        <v>374000</v>
      </c>
      <c r="T1596" s="13">
        <v>17500</v>
      </c>
      <c r="U1596" s="13">
        <v>279200</v>
      </c>
      <c r="V1596" s="13">
        <v>0</v>
      </c>
      <c r="W1596" s="13">
        <v>0</v>
      </c>
      <c r="X1596" s="13">
        <v>77300</v>
      </c>
      <c r="Y1596" s="13">
        <v>374000</v>
      </c>
    </row>
    <row r="1597" spans="2:25" x14ac:dyDescent="0.25">
      <c r="B1597" s="2">
        <v>1592</v>
      </c>
      <c r="C1597" s="2">
        <v>2012</v>
      </c>
      <c r="D1597" s="1">
        <v>60030</v>
      </c>
      <c r="E1597" t="s">
        <v>2257</v>
      </c>
      <c r="F1597" t="s">
        <v>1325</v>
      </c>
      <c r="G1597" s="13">
        <v>28402500</v>
      </c>
      <c r="H1597" s="13">
        <v>0</v>
      </c>
      <c r="I1597" s="13">
        <v>83600</v>
      </c>
      <c r="J1597" s="13">
        <v>0</v>
      </c>
      <c r="K1597" s="13">
        <v>0</v>
      </c>
      <c r="L1597" s="13">
        <v>0</v>
      </c>
      <c r="M1597" s="13">
        <v>83600</v>
      </c>
      <c r="N1597" s="13">
        <v>15100</v>
      </c>
      <c r="O1597" s="13">
        <v>109800</v>
      </c>
      <c r="P1597" s="13">
        <v>0</v>
      </c>
      <c r="Q1597" s="13">
        <v>0</v>
      </c>
      <c r="R1597" s="13">
        <v>132200</v>
      </c>
      <c r="S1597" s="13">
        <v>257100</v>
      </c>
      <c r="T1597" s="13">
        <v>15100</v>
      </c>
      <c r="U1597" s="13">
        <v>193400</v>
      </c>
      <c r="V1597" s="13">
        <v>0</v>
      </c>
      <c r="W1597" s="13">
        <v>0</v>
      </c>
      <c r="X1597" s="13">
        <v>132200</v>
      </c>
      <c r="Y1597" s="13">
        <v>340700</v>
      </c>
    </row>
    <row r="1598" spans="2:25" x14ac:dyDescent="0.25">
      <c r="B1598" s="2">
        <v>1593</v>
      </c>
      <c r="C1598" s="2">
        <v>2012</v>
      </c>
      <c r="D1598" s="1">
        <v>60032</v>
      </c>
      <c r="E1598" t="s">
        <v>2476</v>
      </c>
      <c r="F1598" t="s">
        <v>1325</v>
      </c>
      <c r="G1598" s="13">
        <v>149775700</v>
      </c>
      <c r="H1598" s="13">
        <v>6100</v>
      </c>
      <c r="I1598" s="13">
        <v>3200</v>
      </c>
      <c r="J1598" s="13">
        <v>0</v>
      </c>
      <c r="K1598" s="13">
        <v>0</v>
      </c>
      <c r="L1598" s="13">
        <v>6600</v>
      </c>
      <c r="M1598" s="13">
        <v>15900</v>
      </c>
      <c r="N1598" s="13">
        <v>101100</v>
      </c>
      <c r="O1598" s="13">
        <v>489100</v>
      </c>
      <c r="P1598" s="13">
        <v>0</v>
      </c>
      <c r="Q1598" s="13">
        <v>27900</v>
      </c>
      <c r="R1598" s="13">
        <v>367400</v>
      </c>
      <c r="S1598" s="13">
        <v>985500</v>
      </c>
      <c r="T1598" s="13">
        <v>107200</v>
      </c>
      <c r="U1598" s="13">
        <v>492300</v>
      </c>
      <c r="V1598" s="13">
        <v>0</v>
      </c>
      <c r="W1598" s="13">
        <v>27900</v>
      </c>
      <c r="X1598" s="13">
        <v>374000</v>
      </c>
      <c r="Y1598" s="13">
        <v>1001400</v>
      </c>
    </row>
    <row r="1599" spans="2:25" x14ac:dyDescent="0.25">
      <c r="B1599" s="2">
        <v>1594</v>
      </c>
      <c r="C1599" s="2">
        <v>2012</v>
      </c>
      <c r="D1599" s="1">
        <v>60034</v>
      </c>
      <c r="E1599" t="s">
        <v>2477</v>
      </c>
      <c r="F1599" t="s">
        <v>1325</v>
      </c>
      <c r="G1599" s="13">
        <v>39252800</v>
      </c>
      <c r="H1599" s="13">
        <v>0</v>
      </c>
      <c r="I1599" s="13">
        <v>0</v>
      </c>
      <c r="J1599" s="13">
        <v>0</v>
      </c>
      <c r="K1599" s="13">
        <v>0</v>
      </c>
      <c r="L1599" s="13">
        <v>0</v>
      </c>
      <c r="M1599" s="13">
        <v>0</v>
      </c>
      <c r="N1599" s="13">
        <v>100</v>
      </c>
      <c r="O1599" s="13">
        <v>17500</v>
      </c>
      <c r="P1599" s="13">
        <v>0</v>
      </c>
      <c r="Q1599" s="13">
        <v>0</v>
      </c>
      <c r="R1599" s="13">
        <v>116300</v>
      </c>
      <c r="S1599" s="13">
        <v>133900</v>
      </c>
      <c r="T1599" s="13">
        <v>100</v>
      </c>
      <c r="U1599" s="13">
        <v>17500</v>
      </c>
      <c r="V1599" s="13">
        <v>0</v>
      </c>
      <c r="W1599" s="13">
        <v>0</v>
      </c>
      <c r="X1599" s="13">
        <v>116300</v>
      </c>
      <c r="Y1599" s="13">
        <v>133900</v>
      </c>
    </row>
    <row r="1600" spans="2:25" x14ac:dyDescent="0.25">
      <c r="B1600" s="2">
        <v>1595</v>
      </c>
      <c r="C1600" s="2">
        <v>2012</v>
      </c>
      <c r="D1600" s="1">
        <v>60036</v>
      </c>
      <c r="E1600" t="s">
        <v>2478</v>
      </c>
      <c r="F1600" t="s">
        <v>1325</v>
      </c>
      <c r="G1600" s="13">
        <v>18355400</v>
      </c>
      <c r="H1600" s="13">
        <v>0</v>
      </c>
      <c r="I1600" s="13">
        <v>0</v>
      </c>
      <c r="J1600" s="13">
        <v>0</v>
      </c>
      <c r="K1600" s="13">
        <v>0</v>
      </c>
      <c r="L1600" s="13">
        <v>0</v>
      </c>
      <c r="M1600" s="13">
        <v>0</v>
      </c>
      <c r="N1600" s="13">
        <v>0</v>
      </c>
      <c r="O1600" s="13">
        <v>31000</v>
      </c>
      <c r="P1600" s="13">
        <v>0</v>
      </c>
      <c r="Q1600" s="13">
        <v>0</v>
      </c>
      <c r="R1600" s="13">
        <v>69300</v>
      </c>
      <c r="S1600" s="13">
        <v>100300</v>
      </c>
      <c r="T1600" s="13">
        <v>0</v>
      </c>
      <c r="U1600" s="13">
        <v>31000</v>
      </c>
      <c r="V1600" s="13">
        <v>0</v>
      </c>
      <c r="W1600" s="13">
        <v>0</v>
      </c>
      <c r="X1600" s="13">
        <v>69300</v>
      </c>
      <c r="Y1600" s="13">
        <v>100300</v>
      </c>
    </row>
    <row r="1601" spans="2:25" x14ac:dyDescent="0.25">
      <c r="B1601" s="2">
        <v>1596</v>
      </c>
      <c r="C1601" s="2">
        <v>2012</v>
      </c>
      <c r="D1601" s="1">
        <v>60038</v>
      </c>
      <c r="E1601" t="s">
        <v>2479</v>
      </c>
      <c r="F1601" t="s">
        <v>1325</v>
      </c>
      <c r="G1601" s="13">
        <v>70259300</v>
      </c>
      <c r="H1601" s="13">
        <v>0</v>
      </c>
      <c r="I1601" s="13">
        <v>0</v>
      </c>
      <c r="J1601" s="13">
        <v>0</v>
      </c>
      <c r="K1601" s="13">
        <v>0</v>
      </c>
      <c r="L1601" s="13">
        <v>0</v>
      </c>
      <c r="M1601" s="13">
        <v>0</v>
      </c>
      <c r="N1601" s="13">
        <v>13500</v>
      </c>
      <c r="O1601" s="13">
        <v>81900</v>
      </c>
      <c r="P1601" s="13">
        <v>0</v>
      </c>
      <c r="Q1601" s="13">
        <v>0</v>
      </c>
      <c r="R1601" s="13">
        <v>372300</v>
      </c>
      <c r="S1601" s="13">
        <v>467700</v>
      </c>
      <c r="T1601" s="13">
        <v>13500</v>
      </c>
      <c r="U1601" s="13">
        <v>81900</v>
      </c>
      <c r="V1601" s="13">
        <v>0</v>
      </c>
      <c r="W1601" s="13">
        <v>0</v>
      </c>
      <c r="X1601" s="13">
        <v>372300</v>
      </c>
      <c r="Y1601" s="13">
        <v>467700</v>
      </c>
    </row>
    <row r="1602" spans="2:25" x14ac:dyDescent="0.25">
      <c r="B1602" s="2">
        <v>1597</v>
      </c>
      <c r="C1602" s="2">
        <v>2012</v>
      </c>
      <c r="D1602" s="1">
        <v>60040</v>
      </c>
      <c r="E1602" t="s">
        <v>1462</v>
      </c>
      <c r="F1602" t="s">
        <v>1325</v>
      </c>
      <c r="G1602" s="13">
        <v>27730400</v>
      </c>
      <c r="H1602" s="13">
        <v>0</v>
      </c>
      <c r="I1602" s="13">
        <v>0</v>
      </c>
      <c r="J1602" s="13">
        <v>0</v>
      </c>
      <c r="K1602" s="13">
        <v>0</v>
      </c>
      <c r="L1602" s="13">
        <v>0</v>
      </c>
      <c r="M1602" s="13">
        <v>0</v>
      </c>
      <c r="N1602" s="13">
        <v>12200</v>
      </c>
      <c r="O1602" s="13">
        <v>75000</v>
      </c>
      <c r="P1602" s="13">
        <v>0</v>
      </c>
      <c r="Q1602" s="13">
        <v>0</v>
      </c>
      <c r="R1602" s="13">
        <v>135500</v>
      </c>
      <c r="S1602" s="13">
        <v>222700</v>
      </c>
      <c r="T1602" s="13">
        <v>12200</v>
      </c>
      <c r="U1602" s="13">
        <v>75000</v>
      </c>
      <c r="V1602" s="13">
        <v>0</v>
      </c>
      <c r="W1602" s="13">
        <v>0</v>
      </c>
      <c r="X1602" s="13">
        <v>135500</v>
      </c>
      <c r="Y1602" s="13">
        <v>222700</v>
      </c>
    </row>
    <row r="1603" spans="2:25" x14ac:dyDescent="0.25">
      <c r="B1603" s="2">
        <v>1598</v>
      </c>
      <c r="C1603" s="2">
        <v>2012</v>
      </c>
      <c r="D1603" s="1">
        <v>60042</v>
      </c>
      <c r="E1603" t="s">
        <v>2480</v>
      </c>
      <c r="F1603" t="s">
        <v>1325</v>
      </c>
      <c r="G1603" s="13">
        <v>28639000</v>
      </c>
      <c r="H1603" s="13">
        <v>0</v>
      </c>
      <c r="I1603" s="13">
        <v>0</v>
      </c>
      <c r="J1603" s="13">
        <v>0</v>
      </c>
      <c r="K1603" s="13">
        <v>0</v>
      </c>
      <c r="L1603" s="13">
        <v>0</v>
      </c>
      <c r="M1603" s="13">
        <v>0</v>
      </c>
      <c r="N1603" s="13">
        <v>9000</v>
      </c>
      <c r="O1603" s="13">
        <v>71900</v>
      </c>
      <c r="P1603" s="13">
        <v>0</v>
      </c>
      <c r="Q1603" s="13">
        <v>0</v>
      </c>
      <c r="R1603" s="13">
        <v>176200</v>
      </c>
      <c r="S1603" s="13">
        <v>257100</v>
      </c>
      <c r="T1603" s="13">
        <v>9000</v>
      </c>
      <c r="U1603" s="13">
        <v>71900</v>
      </c>
      <c r="V1603" s="13">
        <v>0</v>
      </c>
      <c r="W1603" s="13">
        <v>0</v>
      </c>
      <c r="X1603" s="13">
        <v>176200</v>
      </c>
      <c r="Y1603" s="13">
        <v>257100</v>
      </c>
    </row>
    <row r="1604" spans="2:25" x14ac:dyDescent="0.25">
      <c r="B1604" s="2">
        <v>1599</v>
      </c>
      <c r="C1604" s="2">
        <v>2012</v>
      </c>
      <c r="D1604" s="1">
        <v>60044</v>
      </c>
      <c r="E1604" t="s">
        <v>2481</v>
      </c>
      <c r="F1604" t="s">
        <v>1325</v>
      </c>
      <c r="G1604" s="13">
        <v>60285400</v>
      </c>
      <c r="H1604" s="13">
        <v>500</v>
      </c>
      <c r="I1604" s="13">
        <v>700</v>
      </c>
      <c r="J1604" s="13">
        <v>0</v>
      </c>
      <c r="K1604" s="13">
        <v>0</v>
      </c>
      <c r="L1604" s="13">
        <v>200</v>
      </c>
      <c r="M1604" s="13">
        <v>1400</v>
      </c>
      <c r="N1604" s="13">
        <v>23200</v>
      </c>
      <c r="O1604" s="13">
        <v>700</v>
      </c>
      <c r="P1604" s="13">
        <v>0</v>
      </c>
      <c r="Q1604" s="13">
        <v>-32100</v>
      </c>
      <c r="R1604" s="13">
        <v>257300</v>
      </c>
      <c r="S1604" s="13">
        <v>249100</v>
      </c>
      <c r="T1604" s="13">
        <v>23700</v>
      </c>
      <c r="U1604" s="13">
        <v>1400</v>
      </c>
      <c r="V1604" s="13">
        <v>0</v>
      </c>
      <c r="W1604" s="13">
        <v>-32100</v>
      </c>
      <c r="X1604" s="13">
        <v>257500</v>
      </c>
      <c r="Y1604" s="13">
        <v>250500</v>
      </c>
    </row>
    <row r="1605" spans="2:25" x14ac:dyDescent="0.25">
      <c r="B1605" s="2">
        <v>1600</v>
      </c>
      <c r="C1605" s="2">
        <v>2012</v>
      </c>
      <c r="D1605" s="1">
        <v>60131</v>
      </c>
      <c r="E1605" t="s">
        <v>2230</v>
      </c>
      <c r="F1605" t="s">
        <v>1343</v>
      </c>
      <c r="G1605" s="13">
        <v>15612000</v>
      </c>
      <c r="H1605" s="13">
        <v>14500</v>
      </c>
      <c r="I1605" s="13">
        <v>146200</v>
      </c>
      <c r="J1605" s="13">
        <v>0</v>
      </c>
      <c r="K1605" s="13">
        <v>0</v>
      </c>
      <c r="L1605" s="13">
        <v>500</v>
      </c>
      <c r="M1605" s="13">
        <v>161200</v>
      </c>
      <c r="N1605" s="13">
        <v>289900</v>
      </c>
      <c r="O1605" s="13">
        <v>174300</v>
      </c>
      <c r="P1605" s="13">
        <v>0</v>
      </c>
      <c r="Q1605" s="13">
        <v>0</v>
      </c>
      <c r="R1605" s="13">
        <v>83200</v>
      </c>
      <c r="S1605" s="13">
        <v>547400</v>
      </c>
      <c r="T1605" s="13">
        <v>304400</v>
      </c>
      <c r="U1605" s="13">
        <v>320500</v>
      </c>
      <c r="V1605" s="13">
        <v>0</v>
      </c>
      <c r="W1605" s="13">
        <v>0</v>
      </c>
      <c r="X1605" s="13">
        <v>83700</v>
      </c>
      <c r="Y1605" s="13">
        <v>708600</v>
      </c>
    </row>
    <row r="1606" spans="2:25" x14ac:dyDescent="0.25">
      <c r="B1606" s="2">
        <v>1601</v>
      </c>
      <c r="C1606" s="2">
        <v>2012</v>
      </c>
      <c r="D1606" s="1">
        <v>60146</v>
      </c>
      <c r="E1606" t="s">
        <v>2482</v>
      </c>
      <c r="F1606" t="s">
        <v>1343</v>
      </c>
      <c r="G1606" s="13">
        <v>3518800</v>
      </c>
      <c r="H1606" s="13">
        <v>0</v>
      </c>
      <c r="I1606" s="13">
        <v>0</v>
      </c>
      <c r="J1606" s="13">
        <v>0</v>
      </c>
      <c r="K1606" s="13">
        <v>0</v>
      </c>
      <c r="L1606" s="13">
        <v>0</v>
      </c>
      <c r="M1606" s="13">
        <v>0</v>
      </c>
      <c r="N1606" s="13">
        <v>7200</v>
      </c>
      <c r="O1606" s="13">
        <v>10400</v>
      </c>
      <c r="P1606" s="13">
        <v>0</v>
      </c>
      <c r="Q1606" s="13">
        <v>0</v>
      </c>
      <c r="R1606" s="13">
        <v>4600</v>
      </c>
      <c r="S1606" s="13">
        <v>22200</v>
      </c>
      <c r="T1606" s="13">
        <v>7200</v>
      </c>
      <c r="U1606" s="13">
        <v>10400</v>
      </c>
      <c r="V1606" s="13">
        <v>0</v>
      </c>
      <c r="W1606" s="13">
        <v>0</v>
      </c>
      <c r="X1606" s="13">
        <v>4600</v>
      </c>
      <c r="Y1606" s="13">
        <v>22200</v>
      </c>
    </row>
    <row r="1607" spans="2:25" x14ac:dyDescent="0.25">
      <c r="B1607" s="2">
        <v>1602</v>
      </c>
      <c r="C1607" s="2">
        <v>2012</v>
      </c>
      <c r="D1607" s="1">
        <v>60176</v>
      </c>
      <c r="E1607" t="s">
        <v>2479</v>
      </c>
      <c r="F1607" t="s">
        <v>1343</v>
      </c>
      <c r="G1607" s="13">
        <v>31636800</v>
      </c>
      <c r="H1607" s="13">
        <v>35000</v>
      </c>
      <c r="I1607" s="13">
        <v>10900</v>
      </c>
      <c r="J1607" s="13">
        <v>0</v>
      </c>
      <c r="K1607" s="13">
        <v>0</v>
      </c>
      <c r="L1607" s="13">
        <v>2600</v>
      </c>
      <c r="M1607" s="13">
        <v>48500</v>
      </c>
      <c r="N1607" s="13">
        <v>443100</v>
      </c>
      <c r="O1607" s="13">
        <v>115400</v>
      </c>
      <c r="P1607" s="13">
        <v>0</v>
      </c>
      <c r="Q1607" s="13">
        <v>0</v>
      </c>
      <c r="R1607" s="13">
        <v>99200</v>
      </c>
      <c r="S1607" s="13">
        <v>657700</v>
      </c>
      <c r="T1607" s="13">
        <v>478100</v>
      </c>
      <c r="U1607" s="13">
        <v>126300</v>
      </c>
      <c r="V1607" s="13">
        <v>0</v>
      </c>
      <c r="W1607" s="13">
        <v>0</v>
      </c>
      <c r="X1607" s="13">
        <v>101800</v>
      </c>
      <c r="Y1607" s="13">
        <v>706200</v>
      </c>
    </row>
    <row r="1608" spans="2:25" x14ac:dyDescent="0.25">
      <c r="B1608" s="2">
        <v>1603</v>
      </c>
      <c r="C1608" s="2">
        <v>2012</v>
      </c>
      <c r="D1608" s="1">
        <v>60181</v>
      </c>
      <c r="E1608" t="s">
        <v>2483</v>
      </c>
      <c r="F1608" t="s">
        <v>1343</v>
      </c>
      <c r="G1608" s="13">
        <v>20416400</v>
      </c>
      <c r="H1608" s="13">
        <v>4000</v>
      </c>
      <c r="I1608" s="13">
        <v>57100</v>
      </c>
      <c r="J1608" s="13">
        <v>0</v>
      </c>
      <c r="K1608" s="13">
        <v>0</v>
      </c>
      <c r="L1608" s="13">
        <v>160200</v>
      </c>
      <c r="M1608" s="13">
        <v>221300</v>
      </c>
      <c r="N1608" s="13">
        <v>19200</v>
      </c>
      <c r="O1608" s="13">
        <v>80100</v>
      </c>
      <c r="P1608" s="13">
        <v>0</v>
      </c>
      <c r="Q1608" s="13">
        <v>0</v>
      </c>
      <c r="R1608" s="13">
        <v>13900</v>
      </c>
      <c r="S1608" s="13">
        <v>113200</v>
      </c>
      <c r="T1608" s="13">
        <v>23200</v>
      </c>
      <c r="U1608" s="13">
        <v>137200</v>
      </c>
      <c r="V1608" s="13">
        <v>0</v>
      </c>
      <c r="W1608" s="13">
        <v>0</v>
      </c>
      <c r="X1608" s="13">
        <v>174100</v>
      </c>
      <c r="Y1608" s="13">
        <v>334500</v>
      </c>
    </row>
    <row r="1609" spans="2:25" x14ac:dyDescent="0.25">
      <c r="B1609" s="2">
        <v>1604</v>
      </c>
      <c r="C1609" s="2">
        <v>2012</v>
      </c>
      <c r="D1609" s="1">
        <v>60251</v>
      </c>
      <c r="E1609" t="s">
        <v>2476</v>
      </c>
      <c r="F1609" t="s">
        <v>1344</v>
      </c>
      <c r="G1609" s="13">
        <v>267316300</v>
      </c>
      <c r="H1609" s="13">
        <v>1607300</v>
      </c>
      <c r="I1609" s="13">
        <v>4754100</v>
      </c>
      <c r="J1609" s="13">
        <v>0</v>
      </c>
      <c r="K1609" s="13">
        <v>0</v>
      </c>
      <c r="L1609" s="13">
        <v>827600</v>
      </c>
      <c r="M1609" s="13">
        <v>7189000</v>
      </c>
      <c r="N1609" s="13">
        <v>5900500</v>
      </c>
      <c r="O1609" s="13">
        <v>3862800</v>
      </c>
      <c r="P1609" s="13">
        <v>0</v>
      </c>
      <c r="Q1609" s="13">
        <v>-13700</v>
      </c>
      <c r="R1609" s="13">
        <v>1420100</v>
      </c>
      <c r="S1609" s="13">
        <v>11169700</v>
      </c>
      <c r="T1609" s="13">
        <v>7507800</v>
      </c>
      <c r="U1609" s="13">
        <v>8616900</v>
      </c>
      <c r="V1609" s="13">
        <v>0</v>
      </c>
      <c r="W1609" s="13">
        <v>-13700</v>
      </c>
      <c r="X1609" s="13">
        <v>2247700</v>
      </c>
      <c r="Y1609" s="13">
        <v>18358700</v>
      </c>
    </row>
    <row r="1610" spans="2:25" x14ac:dyDescent="0.25">
      <c r="B1610" s="2">
        <v>1605</v>
      </c>
      <c r="C1610" s="2">
        <v>2012</v>
      </c>
      <c r="D1610" s="1">
        <v>61002</v>
      </c>
      <c r="E1610" t="s">
        <v>1598</v>
      </c>
      <c r="F1610" t="s">
        <v>1325</v>
      </c>
      <c r="G1610" s="13">
        <v>46110100</v>
      </c>
      <c r="H1610" s="13">
        <v>0</v>
      </c>
      <c r="I1610" s="13">
        <v>0</v>
      </c>
      <c r="J1610" s="13">
        <v>0</v>
      </c>
      <c r="K1610" s="13">
        <v>0</v>
      </c>
      <c r="L1610" s="13">
        <v>0</v>
      </c>
      <c r="M1610" s="13">
        <v>0</v>
      </c>
      <c r="N1610" s="13">
        <v>8500</v>
      </c>
      <c r="O1610" s="13">
        <v>84200</v>
      </c>
      <c r="P1610" s="13">
        <v>0</v>
      </c>
      <c r="Q1610" s="13">
        <v>-2900</v>
      </c>
      <c r="R1610" s="13">
        <v>17400</v>
      </c>
      <c r="S1610" s="13">
        <v>107200</v>
      </c>
      <c r="T1610" s="13">
        <v>8500</v>
      </c>
      <c r="U1610" s="13">
        <v>84200</v>
      </c>
      <c r="V1610" s="13">
        <v>0</v>
      </c>
      <c r="W1610" s="13">
        <v>-2900</v>
      </c>
      <c r="X1610" s="13">
        <v>17400</v>
      </c>
      <c r="Y1610" s="13">
        <v>107200</v>
      </c>
    </row>
    <row r="1611" spans="2:25" x14ac:dyDescent="0.25">
      <c r="B1611" s="2">
        <v>1606</v>
      </c>
      <c r="C1611" s="2">
        <v>2012</v>
      </c>
      <c r="D1611" s="1">
        <v>61004</v>
      </c>
      <c r="E1611" t="s">
        <v>2484</v>
      </c>
      <c r="F1611" t="s">
        <v>1325</v>
      </c>
      <c r="G1611" s="13">
        <v>147902100</v>
      </c>
      <c r="H1611" s="13">
        <v>10400</v>
      </c>
      <c r="I1611" s="13">
        <v>530500</v>
      </c>
      <c r="J1611" s="13">
        <v>0</v>
      </c>
      <c r="K1611" s="13">
        <v>0</v>
      </c>
      <c r="L1611" s="13">
        <v>27600</v>
      </c>
      <c r="M1611" s="13">
        <v>568500</v>
      </c>
      <c r="N1611" s="13">
        <v>750900</v>
      </c>
      <c r="O1611" s="13">
        <v>530800</v>
      </c>
      <c r="P1611" s="13">
        <v>0</v>
      </c>
      <c r="Q1611" s="13">
        <v>0</v>
      </c>
      <c r="R1611" s="13">
        <v>1529900</v>
      </c>
      <c r="S1611" s="13">
        <v>2811600</v>
      </c>
      <c r="T1611" s="13">
        <v>761300</v>
      </c>
      <c r="U1611" s="13">
        <v>1061300</v>
      </c>
      <c r="V1611" s="13">
        <v>0</v>
      </c>
      <c r="W1611" s="13">
        <v>0</v>
      </c>
      <c r="X1611" s="13">
        <v>1557500</v>
      </c>
      <c r="Y1611" s="13">
        <v>3380100</v>
      </c>
    </row>
    <row r="1612" spans="2:25" x14ac:dyDescent="0.25">
      <c r="B1612" s="2">
        <v>1607</v>
      </c>
      <c r="C1612" s="2">
        <v>2012</v>
      </c>
      <c r="D1612" s="1">
        <v>61006</v>
      </c>
      <c r="E1612" t="s">
        <v>2485</v>
      </c>
      <c r="F1612" t="s">
        <v>1325</v>
      </c>
      <c r="G1612" s="13">
        <v>32933900</v>
      </c>
      <c r="H1612" s="13">
        <v>4900</v>
      </c>
      <c r="I1612" s="13">
        <v>74800</v>
      </c>
      <c r="J1612" s="13">
        <v>0</v>
      </c>
      <c r="K1612" s="13">
        <v>0</v>
      </c>
      <c r="L1612" s="13">
        <v>600</v>
      </c>
      <c r="M1612" s="13">
        <v>80300</v>
      </c>
      <c r="N1612" s="13">
        <v>1900</v>
      </c>
      <c r="O1612" s="13">
        <v>15300</v>
      </c>
      <c r="P1612" s="13">
        <v>0</v>
      </c>
      <c r="Q1612" s="13">
        <v>0</v>
      </c>
      <c r="R1612" s="13">
        <v>33900</v>
      </c>
      <c r="S1612" s="13">
        <v>51100</v>
      </c>
      <c r="T1612" s="13">
        <v>6800</v>
      </c>
      <c r="U1612" s="13">
        <v>90100</v>
      </c>
      <c r="V1612" s="13">
        <v>0</v>
      </c>
      <c r="W1612" s="13">
        <v>0</v>
      </c>
      <c r="X1612" s="13">
        <v>34500</v>
      </c>
      <c r="Y1612" s="13">
        <v>131400</v>
      </c>
    </row>
    <row r="1613" spans="2:25" x14ac:dyDescent="0.25">
      <c r="B1613" s="2">
        <v>1608</v>
      </c>
      <c r="C1613" s="2">
        <v>2012</v>
      </c>
      <c r="D1613" s="1">
        <v>61008</v>
      </c>
      <c r="E1613" t="s">
        <v>1553</v>
      </c>
      <c r="F1613" t="s">
        <v>1325</v>
      </c>
      <c r="G1613" s="13">
        <v>65460100</v>
      </c>
      <c r="H1613" s="13">
        <v>1400</v>
      </c>
      <c r="I1613" s="13">
        <v>57000</v>
      </c>
      <c r="J1613" s="13">
        <v>0</v>
      </c>
      <c r="K1613" s="13">
        <v>0</v>
      </c>
      <c r="L1613" s="13">
        <v>10000</v>
      </c>
      <c r="M1613" s="13">
        <v>68400</v>
      </c>
      <c r="N1613" s="13">
        <v>10900</v>
      </c>
      <c r="O1613" s="13">
        <v>11000</v>
      </c>
      <c r="P1613" s="13">
        <v>0</v>
      </c>
      <c r="Q1613" s="13">
        <v>-700</v>
      </c>
      <c r="R1613" s="13">
        <v>2500</v>
      </c>
      <c r="S1613" s="13">
        <v>23700</v>
      </c>
      <c r="T1613" s="13">
        <v>12300</v>
      </c>
      <c r="U1613" s="13">
        <v>68000</v>
      </c>
      <c r="V1613" s="13">
        <v>0</v>
      </c>
      <c r="W1613" s="13">
        <v>-700</v>
      </c>
      <c r="X1613" s="13">
        <v>12500</v>
      </c>
      <c r="Y1613" s="13">
        <v>92100</v>
      </c>
    </row>
    <row r="1614" spans="2:25" x14ac:dyDescent="0.25">
      <c r="B1614" s="2">
        <v>1609</v>
      </c>
      <c r="C1614" s="2">
        <v>2012</v>
      </c>
      <c r="D1614" s="1">
        <v>61010</v>
      </c>
      <c r="E1614" t="s">
        <v>2486</v>
      </c>
      <c r="F1614" t="s">
        <v>1325</v>
      </c>
      <c r="G1614" s="13">
        <v>23038500</v>
      </c>
      <c r="H1614" s="13">
        <v>0</v>
      </c>
      <c r="I1614" s="13">
        <v>1500</v>
      </c>
      <c r="J1614" s="13">
        <v>0</v>
      </c>
      <c r="K1614" s="13">
        <v>0</v>
      </c>
      <c r="L1614" s="13">
        <v>300</v>
      </c>
      <c r="M1614" s="13">
        <v>1800</v>
      </c>
      <c r="N1614" s="13">
        <v>1100</v>
      </c>
      <c r="O1614" s="13">
        <v>10000</v>
      </c>
      <c r="P1614" s="13">
        <v>0</v>
      </c>
      <c r="Q1614" s="13">
        <v>800</v>
      </c>
      <c r="R1614" s="13">
        <v>58500</v>
      </c>
      <c r="S1614" s="13">
        <v>70400</v>
      </c>
      <c r="T1614" s="13">
        <v>1100</v>
      </c>
      <c r="U1614" s="13">
        <v>11500</v>
      </c>
      <c r="V1614" s="13">
        <v>0</v>
      </c>
      <c r="W1614" s="13">
        <v>800</v>
      </c>
      <c r="X1614" s="13">
        <v>58800</v>
      </c>
      <c r="Y1614" s="13">
        <v>72200</v>
      </c>
    </row>
    <row r="1615" spans="2:25" x14ac:dyDescent="0.25">
      <c r="B1615" s="2">
        <v>1610</v>
      </c>
      <c r="C1615" s="2">
        <v>2012</v>
      </c>
      <c r="D1615" s="1">
        <v>61012</v>
      </c>
      <c r="E1615" t="s">
        <v>2487</v>
      </c>
      <c r="F1615" t="s">
        <v>1325</v>
      </c>
      <c r="G1615" s="13">
        <v>31422000</v>
      </c>
      <c r="H1615" s="13">
        <v>1000</v>
      </c>
      <c r="I1615" s="13">
        <v>44700</v>
      </c>
      <c r="J1615" s="13">
        <v>0</v>
      </c>
      <c r="K1615" s="13">
        <v>0</v>
      </c>
      <c r="L1615" s="13">
        <v>700</v>
      </c>
      <c r="M1615" s="13">
        <v>46400</v>
      </c>
      <c r="N1615" s="13">
        <v>33000</v>
      </c>
      <c r="O1615" s="13">
        <v>22300</v>
      </c>
      <c r="P1615" s="13">
        <v>0</v>
      </c>
      <c r="Q1615" s="13">
        <v>100</v>
      </c>
      <c r="R1615" s="13">
        <v>44600</v>
      </c>
      <c r="S1615" s="13">
        <v>100000</v>
      </c>
      <c r="T1615" s="13">
        <v>34000</v>
      </c>
      <c r="U1615" s="13">
        <v>67000</v>
      </c>
      <c r="V1615" s="13">
        <v>0</v>
      </c>
      <c r="W1615" s="13">
        <v>100</v>
      </c>
      <c r="X1615" s="13">
        <v>45300</v>
      </c>
      <c r="Y1615" s="13">
        <v>146400</v>
      </c>
    </row>
    <row r="1616" spans="2:25" x14ac:dyDescent="0.25">
      <c r="B1616" s="2">
        <v>1611</v>
      </c>
      <c r="C1616" s="2">
        <v>2012</v>
      </c>
      <c r="D1616" s="1">
        <v>61014</v>
      </c>
      <c r="E1616" t="s">
        <v>2488</v>
      </c>
      <c r="F1616" t="s">
        <v>1325</v>
      </c>
      <c r="G1616" s="13">
        <v>106832000</v>
      </c>
      <c r="H1616" s="13">
        <v>0</v>
      </c>
      <c r="I1616" s="13">
        <v>0</v>
      </c>
      <c r="J1616" s="13">
        <v>0</v>
      </c>
      <c r="K1616" s="13">
        <v>0</v>
      </c>
      <c r="L1616" s="13">
        <v>0</v>
      </c>
      <c r="M1616" s="13">
        <v>0</v>
      </c>
      <c r="N1616" s="13">
        <v>133700</v>
      </c>
      <c r="O1616" s="13">
        <v>82400</v>
      </c>
      <c r="P1616" s="13">
        <v>0</v>
      </c>
      <c r="Q1616" s="13">
        <v>-4300</v>
      </c>
      <c r="R1616" s="13">
        <v>155300</v>
      </c>
      <c r="S1616" s="13">
        <v>367100</v>
      </c>
      <c r="T1616" s="13">
        <v>133700</v>
      </c>
      <c r="U1616" s="13">
        <v>82400</v>
      </c>
      <c r="V1616" s="13">
        <v>0</v>
      </c>
      <c r="W1616" s="13">
        <v>-4300</v>
      </c>
      <c r="X1616" s="13">
        <v>155300</v>
      </c>
      <c r="Y1616" s="13">
        <v>367100</v>
      </c>
    </row>
    <row r="1617" spans="2:25" x14ac:dyDescent="0.25">
      <c r="B1617" s="2">
        <v>1612</v>
      </c>
      <c r="C1617" s="2">
        <v>2012</v>
      </c>
      <c r="D1617" s="1">
        <v>61016</v>
      </c>
      <c r="E1617" t="s">
        <v>2489</v>
      </c>
      <c r="F1617" t="s">
        <v>1325</v>
      </c>
      <c r="G1617" s="13">
        <v>136408300</v>
      </c>
      <c r="H1617" s="13">
        <v>200</v>
      </c>
      <c r="I1617" s="13">
        <v>22200</v>
      </c>
      <c r="J1617" s="13">
        <v>0</v>
      </c>
      <c r="K1617" s="13">
        <v>0</v>
      </c>
      <c r="L1617" s="13">
        <v>600</v>
      </c>
      <c r="M1617" s="13">
        <v>23000</v>
      </c>
      <c r="N1617" s="13">
        <v>64300</v>
      </c>
      <c r="O1617" s="13">
        <v>152400</v>
      </c>
      <c r="P1617" s="13">
        <v>1100</v>
      </c>
      <c r="Q1617" s="13">
        <v>22400</v>
      </c>
      <c r="R1617" s="13">
        <v>964200</v>
      </c>
      <c r="S1617" s="13">
        <v>1204400</v>
      </c>
      <c r="T1617" s="13">
        <v>64500</v>
      </c>
      <c r="U1617" s="13">
        <v>174600</v>
      </c>
      <c r="V1617" s="13">
        <v>1100</v>
      </c>
      <c r="W1617" s="13">
        <v>22400</v>
      </c>
      <c r="X1617" s="13">
        <v>964800</v>
      </c>
      <c r="Y1617" s="13">
        <v>1227400</v>
      </c>
    </row>
    <row r="1618" spans="2:25" x14ac:dyDescent="0.25">
      <c r="B1618" s="2">
        <v>1613</v>
      </c>
      <c r="C1618" s="2">
        <v>2012</v>
      </c>
      <c r="D1618" s="1">
        <v>61018</v>
      </c>
      <c r="E1618" t="s">
        <v>2490</v>
      </c>
      <c r="F1618" t="s">
        <v>1325</v>
      </c>
      <c r="G1618" s="13">
        <v>75524000</v>
      </c>
      <c r="H1618" s="13">
        <v>100</v>
      </c>
      <c r="I1618" s="13">
        <v>400</v>
      </c>
      <c r="J1618" s="13">
        <v>0</v>
      </c>
      <c r="K1618" s="13">
        <v>0</v>
      </c>
      <c r="L1618" s="13">
        <v>500</v>
      </c>
      <c r="M1618" s="13">
        <v>1000</v>
      </c>
      <c r="N1618" s="13">
        <v>14500</v>
      </c>
      <c r="O1618" s="13">
        <v>213000</v>
      </c>
      <c r="P1618" s="13">
        <v>0</v>
      </c>
      <c r="Q1618" s="13">
        <v>-17000</v>
      </c>
      <c r="R1618" s="13">
        <v>198700</v>
      </c>
      <c r="S1618" s="13">
        <v>409200</v>
      </c>
      <c r="T1618" s="13">
        <v>14600</v>
      </c>
      <c r="U1618" s="13">
        <v>213400</v>
      </c>
      <c r="V1618" s="13">
        <v>0</v>
      </c>
      <c r="W1618" s="13">
        <v>-17000</v>
      </c>
      <c r="X1618" s="13">
        <v>199200</v>
      </c>
      <c r="Y1618" s="13">
        <v>410200</v>
      </c>
    </row>
    <row r="1619" spans="2:25" x14ac:dyDescent="0.25">
      <c r="B1619" s="2">
        <v>1614</v>
      </c>
      <c r="C1619" s="2">
        <v>2012</v>
      </c>
      <c r="D1619" s="1">
        <v>61020</v>
      </c>
      <c r="E1619" t="s">
        <v>1332</v>
      </c>
      <c r="F1619" t="s">
        <v>1325</v>
      </c>
      <c r="G1619" s="13">
        <v>40182500</v>
      </c>
      <c r="H1619" s="13">
        <v>0</v>
      </c>
      <c r="I1619" s="13">
        <v>0</v>
      </c>
      <c r="J1619" s="13">
        <v>0</v>
      </c>
      <c r="K1619" s="13">
        <v>0</v>
      </c>
      <c r="L1619" s="13">
        <v>0</v>
      </c>
      <c r="M1619" s="13">
        <v>0</v>
      </c>
      <c r="N1619" s="13">
        <v>20500</v>
      </c>
      <c r="O1619" s="13">
        <v>128600</v>
      </c>
      <c r="P1619" s="13">
        <v>0</v>
      </c>
      <c r="Q1619" s="13">
        <v>0</v>
      </c>
      <c r="R1619" s="13">
        <v>6000</v>
      </c>
      <c r="S1619" s="13">
        <v>155100</v>
      </c>
      <c r="T1619" s="13">
        <v>20500</v>
      </c>
      <c r="U1619" s="13">
        <v>128600</v>
      </c>
      <c r="V1619" s="13">
        <v>0</v>
      </c>
      <c r="W1619" s="13">
        <v>0</v>
      </c>
      <c r="X1619" s="13">
        <v>6000</v>
      </c>
      <c r="Y1619" s="13">
        <v>155100</v>
      </c>
    </row>
    <row r="1620" spans="2:25" x14ac:dyDescent="0.25">
      <c r="B1620" s="2">
        <v>1615</v>
      </c>
      <c r="C1620" s="2">
        <v>2012</v>
      </c>
      <c r="D1620" s="1">
        <v>61022</v>
      </c>
      <c r="E1620" t="s">
        <v>2491</v>
      </c>
      <c r="F1620" t="s">
        <v>1325</v>
      </c>
      <c r="G1620" s="13">
        <v>56562700</v>
      </c>
      <c r="H1620" s="13">
        <v>1700</v>
      </c>
      <c r="I1620" s="13">
        <v>39900</v>
      </c>
      <c r="J1620" s="13">
        <v>0</v>
      </c>
      <c r="K1620" s="13">
        <v>0</v>
      </c>
      <c r="L1620" s="13">
        <v>1300</v>
      </c>
      <c r="M1620" s="13">
        <v>42900</v>
      </c>
      <c r="N1620" s="13">
        <v>25500</v>
      </c>
      <c r="O1620" s="13">
        <v>94800</v>
      </c>
      <c r="P1620" s="13">
        <v>0</v>
      </c>
      <c r="Q1620" s="13">
        <v>-77000</v>
      </c>
      <c r="R1620" s="13">
        <v>140400</v>
      </c>
      <c r="S1620" s="13">
        <v>183700</v>
      </c>
      <c r="T1620" s="13">
        <v>27200</v>
      </c>
      <c r="U1620" s="13">
        <v>134700</v>
      </c>
      <c r="V1620" s="13">
        <v>0</v>
      </c>
      <c r="W1620" s="13">
        <v>-77000</v>
      </c>
      <c r="X1620" s="13">
        <v>141700</v>
      </c>
      <c r="Y1620" s="13">
        <v>226600</v>
      </c>
    </row>
    <row r="1621" spans="2:25" x14ac:dyDescent="0.25">
      <c r="B1621" s="2">
        <v>1616</v>
      </c>
      <c r="C1621" s="2">
        <v>2012</v>
      </c>
      <c r="D1621" s="1">
        <v>61024</v>
      </c>
      <c r="E1621" t="s">
        <v>1336</v>
      </c>
      <c r="F1621" t="s">
        <v>1325</v>
      </c>
      <c r="G1621" s="13">
        <v>90428000</v>
      </c>
      <c r="H1621" s="13">
        <v>35000</v>
      </c>
      <c r="I1621" s="13">
        <v>6753000</v>
      </c>
      <c r="J1621" s="13">
        <v>0</v>
      </c>
      <c r="K1621" s="13">
        <v>0</v>
      </c>
      <c r="L1621" s="13">
        <v>68700</v>
      </c>
      <c r="M1621" s="13">
        <v>6856700</v>
      </c>
      <c r="N1621" s="13">
        <v>3700</v>
      </c>
      <c r="O1621" s="13">
        <v>93000</v>
      </c>
      <c r="P1621" s="13">
        <v>0</v>
      </c>
      <c r="Q1621" s="13">
        <v>0</v>
      </c>
      <c r="R1621" s="13">
        <v>68600</v>
      </c>
      <c r="S1621" s="13">
        <v>165300</v>
      </c>
      <c r="T1621" s="13">
        <v>38700</v>
      </c>
      <c r="U1621" s="13">
        <v>6846000</v>
      </c>
      <c r="V1621" s="13">
        <v>0</v>
      </c>
      <c r="W1621" s="13">
        <v>0</v>
      </c>
      <c r="X1621" s="13">
        <v>137300</v>
      </c>
      <c r="Y1621" s="13">
        <v>7022000</v>
      </c>
    </row>
    <row r="1622" spans="2:25" x14ac:dyDescent="0.25">
      <c r="B1622" s="2">
        <v>1617</v>
      </c>
      <c r="C1622" s="2">
        <v>2012</v>
      </c>
      <c r="D1622" s="1">
        <v>61026</v>
      </c>
      <c r="E1622" t="s">
        <v>1383</v>
      </c>
      <c r="F1622" t="s">
        <v>1325</v>
      </c>
      <c r="G1622" s="13">
        <v>56744800</v>
      </c>
      <c r="H1622" s="13">
        <v>1900</v>
      </c>
      <c r="I1622" s="13">
        <v>279100</v>
      </c>
      <c r="J1622" s="13">
        <v>0</v>
      </c>
      <c r="K1622" s="13">
        <v>0</v>
      </c>
      <c r="L1622" s="13">
        <v>881000</v>
      </c>
      <c r="M1622" s="13">
        <v>1162000</v>
      </c>
      <c r="N1622" s="13">
        <v>36200</v>
      </c>
      <c r="O1622" s="13">
        <v>143700</v>
      </c>
      <c r="P1622" s="13">
        <v>0</v>
      </c>
      <c r="Q1622" s="13">
        <v>100</v>
      </c>
      <c r="R1622" s="13">
        <v>55700</v>
      </c>
      <c r="S1622" s="13">
        <v>235700</v>
      </c>
      <c r="T1622" s="13">
        <v>38100</v>
      </c>
      <c r="U1622" s="13">
        <v>422800</v>
      </c>
      <c r="V1622" s="13">
        <v>0</v>
      </c>
      <c r="W1622" s="13">
        <v>100</v>
      </c>
      <c r="X1622" s="13">
        <v>936700</v>
      </c>
      <c r="Y1622" s="13">
        <v>1397700</v>
      </c>
    </row>
    <row r="1623" spans="2:25" x14ac:dyDescent="0.25">
      <c r="B1623" s="2">
        <v>1618</v>
      </c>
      <c r="C1623" s="2">
        <v>2012</v>
      </c>
      <c r="D1623" s="1">
        <v>61028</v>
      </c>
      <c r="E1623" t="s">
        <v>2492</v>
      </c>
      <c r="F1623" t="s">
        <v>1325</v>
      </c>
      <c r="G1623" s="13">
        <v>138637200</v>
      </c>
      <c r="H1623" s="13">
        <v>8800</v>
      </c>
      <c r="I1623" s="13">
        <v>117600</v>
      </c>
      <c r="J1623" s="13">
        <v>0</v>
      </c>
      <c r="K1623" s="13">
        <v>0</v>
      </c>
      <c r="L1623" s="13">
        <v>235600</v>
      </c>
      <c r="M1623" s="13">
        <v>362000</v>
      </c>
      <c r="N1623" s="13">
        <v>128500</v>
      </c>
      <c r="O1623" s="13">
        <v>324800</v>
      </c>
      <c r="P1623" s="13">
        <v>0</v>
      </c>
      <c r="Q1623" s="13">
        <v>0</v>
      </c>
      <c r="R1623" s="13">
        <v>24600</v>
      </c>
      <c r="S1623" s="13">
        <v>477900</v>
      </c>
      <c r="T1623" s="13">
        <v>137300</v>
      </c>
      <c r="U1623" s="13">
        <v>442400</v>
      </c>
      <c r="V1623" s="13">
        <v>0</v>
      </c>
      <c r="W1623" s="13">
        <v>0</v>
      </c>
      <c r="X1623" s="13">
        <v>260200</v>
      </c>
      <c r="Y1623" s="13">
        <v>839900</v>
      </c>
    </row>
    <row r="1624" spans="2:25" x14ac:dyDescent="0.25">
      <c r="B1624" s="2">
        <v>1619</v>
      </c>
      <c r="C1624" s="2">
        <v>2012</v>
      </c>
      <c r="D1624" s="1">
        <v>61030</v>
      </c>
      <c r="E1624" t="s">
        <v>1539</v>
      </c>
      <c r="F1624" t="s">
        <v>1325</v>
      </c>
      <c r="G1624" s="13">
        <v>39137400</v>
      </c>
      <c r="H1624" s="13">
        <v>1400</v>
      </c>
      <c r="I1624" s="13">
        <v>28100</v>
      </c>
      <c r="J1624" s="13">
        <v>0</v>
      </c>
      <c r="K1624" s="13">
        <v>0</v>
      </c>
      <c r="L1624" s="13">
        <v>500</v>
      </c>
      <c r="M1624" s="13">
        <v>30000</v>
      </c>
      <c r="N1624" s="13">
        <v>14800</v>
      </c>
      <c r="O1624" s="13">
        <v>279500</v>
      </c>
      <c r="P1624" s="13">
        <v>0</v>
      </c>
      <c r="Q1624" s="13">
        <v>-108200</v>
      </c>
      <c r="R1624" s="13">
        <v>48900</v>
      </c>
      <c r="S1624" s="13">
        <v>235000</v>
      </c>
      <c r="T1624" s="13">
        <v>16200</v>
      </c>
      <c r="U1624" s="13">
        <v>307600</v>
      </c>
      <c r="V1624" s="13">
        <v>0</v>
      </c>
      <c r="W1624" s="13">
        <v>-108200</v>
      </c>
      <c r="X1624" s="13">
        <v>49400</v>
      </c>
      <c r="Y1624" s="13">
        <v>265000</v>
      </c>
    </row>
    <row r="1625" spans="2:25" x14ac:dyDescent="0.25">
      <c r="B1625" s="2">
        <v>1620</v>
      </c>
      <c r="C1625" s="2">
        <v>2012</v>
      </c>
      <c r="D1625" s="1">
        <v>61121</v>
      </c>
      <c r="E1625" t="s">
        <v>2493</v>
      </c>
      <c r="F1625" t="s">
        <v>1343</v>
      </c>
      <c r="G1625" s="13">
        <v>26689300</v>
      </c>
      <c r="H1625" s="13">
        <v>0</v>
      </c>
      <c r="I1625" s="13">
        <v>0</v>
      </c>
      <c r="J1625" s="13">
        <v>0</v>
      </c>
      <c r="K1625" s="13">
        <v>0</v>
      </c>
      <c r="L1625" s="13">
        <v>0</v>
      </c>
      <c r="M1625" s="13">
        <v>0</v>
      </c>
      <c r="N1625" s="13">
        <v>270300</v>
      </c>
      <c r="O1625" s="13">
        <v>197500</v>
      </c>
      <c r="P1625" s="13">
        <v>0</v>
      </c>
      <c r="Q1625" s="13">
        <v>0</v>
      </c>
      <c r="R1625" s="13">
        <v>16300</v>
      </c>
      <c r="S1625" s="13">
        <v>484100</v>
      </c>
      <c r="T1625" s="13">
        <v>270300</v>
      </c>
      <c r="U1625" s="13">
        <v>197500</v>
      </c>
      <c r="V1625" s="13">
        <v>0</v>
      </c>
      <c r="W1625" s="13">
        <v>0</v>
      </c>
      <c r="X1625" s="13">
        <v>16300</v>
      </c>
      <c r="Y1625" s="13">
        <v>484100</v>
      </c>
    </row>
    <row r="1626" spans="2:25" x14ac:dyDescent="0.25">
      <c r="B1626" s="2">
        <v>1621</v>
      </c>
      <c r="C1626" s="2">
        <v>2012</v>
      </c>
      <c r="D1626" s="1">
        <v>61122</v>
      </c>
      <c r="E1626" t="s">
        <v>2488</v>
      </c>
      <c r="F1626" t="s">
        <v>1343</v>
      </c>
      <c r="G1626" s="13">
        <v>22792600</v>
      </c>
      <c r="H1626" s="13">
        <v>6500</v>
      </c>
      <c r="I1626" s="13">
        <v>3700</v>
      </c>
      <c r="J1626" s="13">
        <v>0</v>
      </c>
      <c r="K1626" s="13">
        <v>0</v>
      </c>
      <c r="L1626" s="13">
        <v>12300</v>
      </c>
      <c r="M1626" s="13">
        <v>22500</v>
      </c>
      <c r="N1626" s="13">
        <v>267600</v>
      </c>
      <c r="O1626" s="13">
        <v>122600</v>
      </c>
      <c r="P1626" s="13">
        <v>0</v>
      </c>
      <c r="Q1626" s="13">
        <v>700</v>
      </c>
      <c r="R1626" s="13">
        <v>6400</v>
      </c>
      <c r="S1626" s="13">
        <v>397300</v>
      </c>
      <c r="T1626" s="13">
        <v>274100</v>
      </c>
      <c r="U1626" s="13">
        <v>126300</v>
      </c>
      <c r="V1626" s="13">
        <v>0</v>
      </c>
      <c r="W1626" s="13">
        <v>700</v>
      </c>
      <c r="X1626" s="13">
        <v>18700</v>
      </c>
      <c r="Y1626" s="13">
        <v>419800</v>
      </c>
    </row>
    <row r="1627" spans="2:25" x14ac:dyDescent="0.25">
      <c r="B1627" s="2">
        <v>1622</v>
      </c>
      <c r="C1627" s="2">
        <v>2012</v>
      </c>
      <c r="D1627" s="1">
        <v>61173</v>
      </c>
      <c r="E1627" t="s">
        <v>2494</v>
      </c>
      <c r="F1627" t="s">
        <v>1343</v>
      </c>
      <c r="G1627" s="13">
        <v>17047200</v>
      </c>
      <c r="H1627" s="13">
        <v>8100</v>
      </c>
      <c r="I1627" s="13">
        <v>34900</v>
      </c>
      <c r="J1627" s="13">
        <v>0</v>
      </c>
      <c r="K1627" s="13">
        <v>0</v>
      </c>
      <c r="L1627" s="13">
        <v>3100</v>
      </c>
      <c r="M1627" s="13">
        <v>46100</v>
      </c>
      <c r="N1627" s="13">
        <v>121900</v>
      </c>
      <c r="O1627" s="13">
        <v>109700</v>
      </c>
      <c r="P1627" s="13">
        <v>0</v>
      </c>
      <c r="Q1627" s="13">
        <v>-1600</v>
      </c>
      <c r="R1627" s="13">
        <v>8800</v>
      </c>
      <c r="S1627" s="13">
        <v>238800</v>
      </c>
      <c r="T1627" s="13">
        <v>130000</v>
      </c>
      <c r="U1627" s="13">
        <v>144600</v>
      </c>
      <c r="V1627" s="13">
        <v>0</v>
      </c>
      <c r="W1627" s="13">
        <v>-1600</v>
      </c>
      <c r="X1627" s="13">
        <v>11900</v>
      </c>
      <c r="Y1627" s="13">
        <v>284900</v>
      </c>
    </row>
    <row r="1628" spans="2:25" x14ac:dyDescent="0.25">
      <c r="B1628" s="2">
        <v>1623</v>
      </c>
      <c r="C1628" s="2">
        <v>2012</v>
      </c>
      <c r="D1628" s="1">
        <v>61181</v>
      </c>
      <c r="E1628" t="s">
        <v>2495</v>
      </c>
      <c r="F1628" t="s">
        <v>1343</v>
      </c>
      <c r="G1628" s="13">
        <v>46427800</v>
      </c>
      <c r="H1628" s="13">
        <v>1500</v>
      </c>
      <c r="I1628" s="13">
        <v>130800</v>
      </c>
      <c r="J1628" s="13">
        <v>0</v>
      </c>
      <c r="K1628" s="13">
        <v>0</v>
      </c>
      <c r="L1628" s="13">
        <v>900</v>
      </c>
      <c r="M1628" s="13">
        <v>133200</v>
      </c>
      <c r="N1628" s="13">
        <v>416200</v>
      </c>
      <c r="O1628" s="13">
        <v>67200</v>
      </c>
      <c r="P1628" s="13">
        <v>0</v>
      </c>
      <c r="Q1628" s="13">
        <v>12100</v>
      </c>
      <c r="R1628" s="13">
        <v>255100</v>
      </c>
      <c r="S1628" s="13">
        <v>750600</v>
      </c>
      <c r="T1628" s="13">
        <v>417700</v>
      </c>
      <c r="U1628" s="13">
        <v>198000</v>
      </c>
      <c r="V1628" s="13">
        <v>0</v>
      </c>
      <c r="W1628" s="13">
        <v>12100</v>
      </c>
      <c r="X1628" s="13">
        <v>256000</v>
      </c>
      <c r="Y1628" s="13">
        <v>883800</v>
      </c>
    </row>
    <row r="1629" spans="2:25" x14ac:dyDescent="0.25">
      <c r="B1629" s="2">
        <v>1624</v>
      </c>
      <c r="C1629" s="2">
        <v>2012</v>
      </c>
      <c r="D1629" s="1">
        <v>61186</v>
      </c>
      <c r="E1629" t="s">
        <v>2492</v>
      </c>
      <c r="F1629" t="s">
        <v>1343</v>
      </c>
      <c r="G1629" s="13">
        <v>99623200</v>
      </c>
      <c r="H1629" s="13">
        <v>17000</v>
      </c>
      <c r="I1629" s="13">
        <v>130100</v>
      </c>
      <c r="J1629" s="13">
        <v>0</v>
      </c>
      <c r="K1629" s="13">
        <v>0</v>
      </c>
      <c r="L1629" s="13">
        <v>12400</v>
      </c>
      <c r="M1629" s="13">
        <v>159500</v>
      </c>
      <c r="N1629" s="13">
        <v>442600</v>
      </c>
      <c r="O1629" s="13">
        <v>289100</v>
      </c>
      <c r="P1629" s="13">
        <v>100</v>
      </c>
      <c r="Q1629" s="13">
        <v>0</v>
      </c>
      <c r="R1629" s="13">
        <v>55200</v>
      </c>
      <c r="S1629" s="13">
        <v>787000</v>
      </c>
      <c r="T1629" s="13">
        <v>459600</v>
      </c>
      <c r="U1629" s="13">
        <v>419200</v>
      </c>
      <c r="V1629" s="13">
        <v>100</v>
      </c>
      <c r="W1629" s="13">
        <v>0</v>
      </c>
      <c r="X1629" s="13">
        <v>67600</v>
      </c>
      <c r="Y1629" s="13">
        <v>946500</v>
      </c>
    </row>
    <row r="1630" spans="2:25" x14ac:dyDescent="0.25">
      <c r="B1630" s="2">
        <v>1625</v>
      </c>
      <c r="C1630" s="2">
        <v>2012</v>
      </c>
      <c r="D1630" s="1">
        <v>61201</v>
      </c>
      <c r="E1630" t="s">
        <v>2484</v>
      </c>
      <c r="F1630" t="s">
        <v>1344</v>
      </c>
      <c r="G1630" s="13">
        <v>152858000</v>
      </c>
      <c r="H1630" s="13">
        <v>1126800</v>
      </c>
      <c r="I1630" s="13">
        <v>8781800</v>
      </c>
      <c r="J1630" s="13">
        <v>0</v>
      </c>
      <c r="K1630" s="13">
        <v>0</v>
      </c>
      <c r="L1630" s="13">
        <v>190800</v>
      </c>
      <c r="M1630" s="13">
        <v>10099400</v>
      </c>
      <c r="N1630" s="13">
        <v>2879700</v>
      </c>
      <c r="O1630" s="13">
        <v>1273800</v>
      </c>
      <c r="P1630" s="13">
        <v>0</v>
      </c>
      <c r="Q1630" s="13">
        <v>8000</v>
      </c>
      <c r="R1630" s="13">
        <v>410300</v>
      </c>
      <c r="S1630" s="13">
        <v>4571800</v>
      </c>
      <c r="T1630" s="13">
        <v>4006500</v>
      </c>
      <c r="U1630" s="13">
        <v>10055600</v>
      </c>
      <c r="V1630" s="13">
        <v>0</v>
      </c>
      <c r="W1630" s="13">
        <v>8000</v>
      </c>
      <c r="X1630" s="13">
        <v>601100</v>
      </c>
      <c r="Y1630" s="13">
        <v>14671200</v>
      </c>
    </row>
    <row r="1631" spans="2:25" x14ac:dyDescent="0.25">
      <c r="B1631" s="2">
        <v>1626</v>
      </c>
      <c r="C1631" s="2">
        <v>2012</v>
      </c>
      <c r="D1631" s="1">
        <v>61206</v>
      </c>
      <c r="E1631" t="s">
        <v>2496</v>
      </c>
      <c r="F1631" t="s">
        <v>1344</v>
      </c>
      <c r="G1631" s="13">
        <v>52260600</v>
      </c>
      <c r="H1631" s="13">
        <v>24400</v>
      </c>
      <c r="I1631" s="13">
        <v>1218400</v>
      </c>
      <c r="J1631" s="13">
        <v>0</v>
      </c>
      <c r="K1631" s="13">
        <v>0</v>
      </c>
      <c r="L1631" s="13">
        <v>29400</v>
      </c>
      <c r="M1631" s="13">
        <v>1272200</v>
      </c>
      <c r="N1631" s="13">
        <v>572100</v>
      </c>
      <c r="O1631" s="13">
        <v>230600</v>
      </c>
      <c r="P1631" s="13">
        <v>0</v>
      </c>
      <c r="Q1631" s="13">
        <v>0</v>
      </c>
      <c r="R1631" s="13">
        <v>48100</v>
      </c>
      <c r="S1631" s="13">
        <v>850800</v>
      </c>
      <c r="T1631" s="13">
        <v>596500</v>
      </c>
      <c r="U1631" s="13">
        <v>1449000</v>
      </c>
      <c r="V1631" s="13">
        <v>0</v>
      </c>
      <c r="W1631" s="13">
        <v>0</v>
      </c>
      <c r="X1631" s="13">
        <v>77500</v>
      </c>
      <c r="Y1631" s="13">
        <v>2123000</v>
      </c>
    </row>
    <row r="1632" spans="2:25" x14ac:dyDescent="0.25">
      <c r="B1632" s="2">
        <v>1627</v>
      </c>
      <c r="C1632" s="2">
        <v>2012</v>
      </c>
      <c r="D1632" s="1">
        <v>61231</v>
      </c>
      <c r="E1632" t="s">
        <v>2497</v>
      </c>
      <c r="F1632" t="s">
        <v>1344</v>
      </c>
      <c r="G1632" s="13">
        <v>77786900</v>
      </c>
      <c r="H1632" s="13">
        <v>257600</v>
      </c>
      <c r="I1632" s="13">
        <v>546900</v>
      </c>
      <c r="J1632" s="13">
        <v>0</v>
      </c>
      <c r="K1632" s="13">
        <v>0</v>
      </c>
      <c r="L1632" s="13">
        <v>102700</v>
      </c>
      <c r="M1632" s="13">
        <v>907200</v>
      </c>
      <c r="N1632" s="13">
        <v>1228200</v>
      </c>
      <c r="O1632" s="13">
        <v>173400</v>
      </c>
      <c r="P1632" s="13">
        <v>2200</v>
      </c>
      <c r="Q1632" s="13">
        <v>-50700</v>
      </c>
      <c r="R1632" s="13">
        <v>55700</v>
      </c>
      <c r="S1632" s="13">
        <v>1408800</v>
      </c>
      <c r="T1632" s="13">
        <v>1485800</v>
      </c>
      <c r="U1632" s="13">
        <v>720300</v>
      </c>
      <c r="V1632" s="13">
        <v>2200</v>
      </c>
      <c r="W1632" s="13">
        <v>-50700</v>
      </c>
      <c r="X1632" s="13">
        <v>158400</v>
      </c>
      <c r="Y1632" s="13">
        <v>2316000</v>
      </c>
    </row>
    <row r="1633" spans="2:25" x14ac:dyDescent="0.25">
      <c r="B1633" s="2">
        <v>1628</v>
      </c>
      <c r="C1633" s="2">
        <v>2012</v>
      </c>
      <c r="D1633" s="1">
        <v>61241</v>
      </c>
      <c r="E1633" t="s">
        <v>2498</v>
      </c>
      <c r="F1633" t="s">
        <v>1344</v>
      </c>
      <c r="G1633" s="13">
        <v>66835500</v>
      </c>
      <c r="H1633" s="13">
        <v>400</v>
      </c>
      <c r="I1633" s="13">
        <v>47800</v>
      </c>
      <c r="J1633" s="13">
        <v>0</v>
      </c>
      <c r="K1633" s="13">
        <v>0</v>
      </c>
      <c r="L1633" s="13">
        <v>3700</v>
      </c>
      <c r="M1633" s="13">
        <v>51900</v>
      </c>
      <c r="N1633" s="13">
        <v>476700</v>
      </c>
      <c r="O1633" s="13">
        <v>3040300</v>
      </c>
      <c r="P1633" s="13">
        <v>0</v>
      </c>
      <c r="Q1633" s="13">
        <v>-31500</v>
      </c>
      <c r="R1633" s="13">
        <v>136500</v>
      </c>
      <c r="S1633" s="13">
        <v>3622000</v>
      </c>
      <c r="T1633" s="13">
        <v>477100</v>
      </c>
      <c r="U1633" s="13">
        <v>3088100</v>
      </c>
      <c r="V1633" s="13">
        <v>0</v>
      </c>
      <c r="W1633" s="13">
        <v>-31500</v>
      </c>
      <c r="X1633" s="13">
        <v>140200</v>
      </c>
      <c r="Y1633" s="13">
        <v>3673900</v>
      </c>
    </row>
    <row r="1634" spans="2:25" x14ac:dyDescent="0.25">
      <c r="B1634" s="2">
        <v>1629</v>
      </c>
      <c r="C1634" s="2">
        <v>2012</v>
      </c>
      <c r="D1634" s="1">
        <v>61265</v>
      </c>
      <c r="E1634" t="s">
        <v>2499</v>
      </c>
      <c r="F1634" t="s">
        <v>1344</v>
      </c>
      <c r="G1634" s="13">
        <v>105609800</v>
      </c>
      <c r="H1634" s="13">
        <v>175000</v>
      </c>
      <c r="I1634" s="13">
        <v>500000</v>
      </c>
      <c r="J1634" s="13">
        <v>0</v>
      </c>
      <c r="K1634" s="13">
        <v>0</v>
      </c>
      <c r="L1634" s="13">
        <v>257900</v>
      </c>
      <c r="M1634" s="13">
        <v>932900</v>
      </c>
      <c r="N1634" s="13">
        <v>1860600</v>
      </c>
      <c r="O1634" s="13">
        <v>829000</v>
      </c>
      <c r="P1634" s="13">
        <v>0</v>
      </c>
      <c r="Q1634" s="13">
        <v>0</v>
      </c>
      <c r="R1634" s="13">
        <v>336400</v>
      </c>
      <c r="S1634" s="13">
        <v>3026000</v>
      </c>
      <c r="T1634" s="13">
        <v>2035600</v>
      </c>
      <c r="U1634" s="13">
        <v>1329000</v>
      </c>
      <c r="V1634" s="13">
        <v>0</v>
      </c>
      <c r="W1634" s="13">
        <v>0</v>
      </c>
      <c r="X1634" s="13">
        <v>594300</v>
      </c>
      <c r="Y1634" s="13">
        <v>3958900</v>
      </c>
    </row>
    <row r="1635" spans="2:25" x14ac:dyDescent="0.25">
      <c r="B1635" s="2">
        <v>1630</v>
      </c>
      <c r="C1635" s="2">
        <v>2012</v>
      </c>
      <c r="D1635" s="1">
        <v>61291</v>
      </c>
      <c r="E1635" t="s">
        <v>2500</v>
      </c>
      <c r="F1635" t="s">
        <v>1344</v>
      </c>
      <c r="G1635" s="13">
        <v>79841700</v>
      </c>
      <c r="H1635" s="13">
        <v>127200</v>
      </c>
      <c r="I1635" s="13">
        <v>1406000</v>
      </c>
      <c r="J1635" s="13">
        <v>0</v>
      </c>
      <c r="K1635" s="13">
        <v>0</v>
      </c>
      <c r="L1635" s="13">
        <v>423600</v>
      </c>
      <c r="M1635" s="13">
        <v>1956800</v>
      </c>
      <c r="N1635" s="13">
        <v>861800</v>
      </c>
      <c r="O1635" s="13">
        <v>553300</v>
      </c>
      <c r="P1635" s="13">
        <v>0</v>
      </c>
      <c r="Q1635" s="13">
        <v>-111600</v>
      </c>
      <c r="R1635" s="13">
        <v>140400</v>
      </c>
      <c r="S1635" s="13">
        <v>1443900</v>
      </c>
      <c r="T1635" s="13">
        <v>989000</v>
      </c>
      <c r="U1635" s="13">
        <v>1959300</v>
      </c>
      <c r="V1635" s="13">
        <v>0</v>
      </c>
      <c r="W1635" s="13">
        <v>-111600</v>
      </c>
      <c r="X1635" s="13">
        <v>564000</v>
      </c>
      <c r="Y1635" s="13">
        <v>3400700</v>
      </c>
    </row>
    <row r="1636" spans="2:25" x14ac:dyDescent="0.25">
      <c r="B1636" s="2">
        <v>1631</v>
      </c>
      <c r="C1636" s="2">
        <v>2012</v>
      </c>
      <c r="D1636" s="1">
        <v>62002</v>
      </c>
      <c r="E1636" t="s">
        <v>2034</v>
      </c>
      <c r="F1636" t="s">
        <v>1325</v>
      </c>
      <c r="G1636" s="13">
        <v>103651400</v>
      </c>
      <c r="H1636" s="13">
        <v>300</v>
      </c>
      <c r="I1636" s="13">
        <v>100</v>
      </c>
      <c r="J1636" s="13">
        <v>0</v>
      </c>
      <c r="K1636" s="13">
        <v>0</v>
      </c>
      <c r="L1636" s="13">
        <v>4000</v>
      </c>
      <c r="M1636" s="13">
        <v>4400</v>
      </c>
      <c r="N1636" s="13">
        <v>17000</v>
      </c>
      <c r="O1636" s="13">
        <v>261700</v>
      </c>
      <c r="P1636" s="13">
        <v>86700</v>
      </c>
      <c r="Q1636" s="13">
        <v>-190200</v>
      </c>
      <c r="R1636" s="13">
        <v>1105200</v>
      </c>
      <c r="S1636" s="13">
        <v>1280400</v>
      </c>
      <c r="T1636" s="13">
        <v>17300</v>
      </c>
      <c r="U1636" s="13">
        <v>261800</v>
      </c>
      <c r="V1636" s="13">
        <v>86700</v>
      </c>
      <c r="W1636" s="13">
        <v>-190200</v>
      </c>
      <c r="X1636" s="13">
        <v>1109200</v>
      </c>
      <c r="Y1636" s="13">
        <v>1284800</v>
      </c>
    </row>
    <row r="1637" spans="2:25" x14ac:dyDescent="0.25">
      <c r="B1637" s="2">
        <v>1632</v>
      </c>
      <c r="C1637" s="2">
        <v>2012</v>
      </c>
      <c r="D1637" s="1">
        <v>62004</v>
      </c>
      <c r="E1637" t="s">
        <v>1605</v>
      </c>
      <c r="F1637" t="s">
        <v>1325</v>
      </c>
      <c r="G1637" s="13">
        <v>60273200</v>
      </c>
      <c r="H1637" s="13">
        <v>400</v>
      </c>
      <c r="I1637" s="13">
        <v>23300</v>
      </c>
      <c r="J1637" s="13">
        <v>0</v>
      </c>
      <c r="K1637" s="13">
        <v>0</v>
      </c>
      <c r="L1637" s="13">
        <v>200</v>
      </c>
      <c r="M1637" s="13">
        <v>23900</v>
      </c>
      <c r="N1637" s="13">
        <v>400</v>
      </c>
      <c r="O1637" s="13">
        <v>22000</v>
      </c>
      <c r="P1637" s="13">
        <v>0</v>
      </c>
      <c r="Q1637" s="13">
        <v>-100</v>
      </c>
      <c r="R1637" s="13">
        <v>321500</v>
      </c>
      <c r="S1637" s="13">
        <v>343800</v>
      </c>
      <c r="T1637" s="13">
        <v>800</v>
      </c>
      <c r="U1637" s="13">
        <v>45300</v>
      </c>
      <c r="V1637" s="13">
        <v>0</v>
      </c>
      <c r="W1637" s="13">
        <v>-100</v>
      </c>
      <c r="X1637" s="13">
        <v>321700</v>
      </c>
      <c r="Y1637" s="13">
        <v>367700</v>
      </c>
    </row>
    <row r="1638" spans="2:25" x14ac:dyDescent="0.25">
      <c r="B1638" s="2">
        <v>1633</v>
      </c>
      <c r="C1638" s="2">
        <v>2012</v>
      </c>
      <c r="D1638" s="1">
        <v>62006</v>
      </c>
      <c r="E1638" t="s">
        <v>1367</v>
      </c>
      <c r="F1638" t="s">
        <v>1325</v>
      </c>
      <c r="G1638" s="13">
        <v>46018300</v>
      </c>
      <c r="H1638" s="13">
        <v>3300</v>
      </c>
      <c r="I1638" s="13">
        <v>361900</v>
      </c>
      <c r="J1638" s="13">
        <v>0</v>
      </c>
      <c r="K1638" s="13">
        <v>0</v>
      </c>
      <c r="L1638" s="13">
        <v>16900</v>
      </c>
      <c r="M1638" s="13">
        <v>382100</v>
      </c>
      <c r="N1638" s="13">
        <v>26800</v>
      </c>
      <c r="O1638" s="13">
        <v>552500</v>
      </c>
      <c r="P1638" s="13">
        <v>0</v>
      </c>
      <c r="Q1638" s="13">
        <v>0</v>
      </c>
      <c r="R1638" s="13">
        <v>219500</v>
      </c>
      <c r="S1638" s="13">
        <v>798800</v>
      </c>
      <c r="T1638" s="13">
        <v>30100</v>
      </c>
      <c r="U1638" s="13">
        <v>914400</v>
      </c>
      <c r="V1638" s="13">
        <v>0</v>
      </c>
      <c r="W1638" s="13">
        <v>0</v>
      </c>
      <c r="X1638" s="13">
        <v>236400</v>
      </c>
      <c r="Y1638" s="13">
        <v>1180900</v>
      </c>
    </row>
    <row r="1639" spans="2:25" x14ac:dyDescent="0.25">
      <c r="B1639" s="2">
        <v>1634</v>
      </c>
      <c r="C1639" s="2">
        <v>2012</v>
      </c>
      <c r="D1639" s="1">
        <v>62008</v>
      </c>
      <c r="E1639" t="s">
        <v>2501</v>
      </c>
      <c r="F1639" t="s">
        <v>1325</v>
      </c>
      <c r="G1639" s="13">
        <v>56296700</v>
      </c>
      <c r="H1639" s="13">
        <v>0</v>
      </c>
      <c r="I1639" s="13">
        <v>0</v>
      </c>
      <c r="J1639" s="13">
        <v>0</v>
      </c>
      <c r="K1639" s="13">
        <v>0</v>
      </c>
      <c r="L1639" s="13">
        <v>0</v>
      </c>
      <c r="M1639" s="13">
        <v>0</v>
      </c>
      <c r="N1639" s="13">
        <v>15200</v>
      </c>
      <c r="O1639" s="13">
        <v>52000</v>
      </c>
      <c r="P1639" s="13">
        <v>0</v>
      </c>
      <c r="Q1639" s="13">
        <v>-50600</v>
      </c>
      <c r="R1639" s="13">
        <v>147300</v>
      </c>
      <c r="S1639" s="13">
        <v>163900</v>
      </c>
      <c r="T1639" s="13">
        <v>15200</v>
      </c>
      <c r="U1639" s="13">
        <v>52000</v>
      </c>
      <c r="V1639" s="13">
        <v>0</v>
      </c>
      <c r="W1639" s="13">
        <v>-50600</v>
      </c>
      <c r="X1639" s="13">
        <v>147300</v>
      </c>
      <c r="Y1639" s="13">
        <v>163900</v>
      </c>
    </row>
    <row r="1640" spans="2:25" x14ac:dyDescent="0.25">
      <c r="B1640" s="2">
        <v>1635</v>
      </c>
      <c r="C1640" s="2">
        <v>2012</v>
      </c>
      <c r="D1640" s="1">
        <v>62010</v>
      </c>
      <c r="E1640" t="s">
        <v>1760</v>
      </c>
      <c r="F1640" t="s">
        <v>1325</v>
      </c>
      <c r="G1640" s="13">
        <v>32499800</v>
      </c>
      <c r="H1640" s="13">
        <v>0</v>
      </c>
      <c r="I1640" s="13">
        <v>0</v>
      </c>
      <c r="J1640" s="13">
        <v>0</v>
      </c>
      <c r="K1640" s="13">
        <v>0</v>
      </c>
      <c r="L1640" s="13">
        <v>0</v>
      </c>
      <c r="M1640" s="13">
        <v>0</v>
      </c>
      <c r="N1640" s="13">
        <v>2800</v>
      </c>
      <c r="O1640" s="13">
        <v>16400</v>
      </c>
      <c r="P1640" s="13">
        <v>0</v>
      </c>
      <c r="Q1640" s="13">
        <v>0</v>
      </c>
      <c r="R1640" s="13">
        <v>150100</v>
      </c>
      <c r="S1640" s="13">
        <v>169300</v>
      </c>
      <c r="T1640" s="13">
        <v>2800</v>
      </c>
      <c r="U1640" s="13">
        <v>16400</v>
      </c>
      <c r="V1640" s="13">
        <v>0</v>
      </c>
      <c r="W1640" s="13">
        <v>0</v>
      </c>
      <c r="X1640" s="13">
        <v>150100</v>
      </c>
      <c r="Y1640" s="13">
        <v>169300</v>
      </c>
    </row>
    <row r="1641" spans="2:25" x14ac:dyDescent="0.25">
      <c r="B1641" s="2">
        <v>1636</v>
      </c>
      <c r="C1641" s="2">
        <v>2012</v>
      </c>
      <c r="D1641" s="1">
        <v>62012</v>
      </c>
      <c r="E1641" t="s">
        <v>1883</v>
      </c>
      <c r="F1641" t="s">
        <v>1325</v>
      </c>
      <c r="G1641" s="13">
        <v>78910900</v>
      </c>
      <c r="H1641" s="13">
        <v>1000</v>
      </c>
      <c r="I1641" s="13">
        <v>45900</v>
      </c>
      <c r="J1641" s="13">
        <v>0</v>
      </c>
      <c r="K1641" s="13">
        <v>0</v>
      </c>
      <c r="L1641" s="13">
        <v>1000</v>
      </c>
      <c r="M1641" s="13">
        <v>47900</v>
      </c>
      <c r="N1641" s="13">
        <v>22500</v>
      </c>
      <c r="O1641" s="13">
        <v>166300</v>
      </c>
      <c r="P1641" s="13">
        <v>0</v>
      </c>
      <c r="Q1641" s="13">
        <v>100</v>
      </c>
      <c r="R1641" s="13">
        <v>94700</v>
      </c>
      <c r="S1641" s="13">
        <v>283600</v>
      </c>
      <c r="T1641" s="13">
        <v>23500</v>
      </c>
      <c r="U1641" s="13">
        <v>212200</v>
      </c>
      <c r="V1641" s="13">
        <v>0</v>
      </c>
      <c r="W1641" s="13">
        <v>100</v>
      </c>
      <c r="X1641" s="13">
        <v>95700</v>
      </c>
      <c r="Y1641" s="13">
        <v>331500</v>
      </c>
    </row>
    <row r="1642" spans="2:25" x14ac:dyDescent="0.25">
      <c r="B1642" s="2">
        <v>1637</v>
      </c>
      <c r="C1642" s="2">
        <v>2012</v>
      </c>
      <c r="D1642" s="1">
        <v>62014</v>
      </c>
      <c r="E1642" t="s">
        <v>2502</v>
      </c>
      <c r="F1642" t="s">
        <v>1325</v>
      </c>
      <c r="G1642" s="13">
        <v>53036700</v>
      </c>
      <c r="H1642" s="13">
        <v>0</v>
      </c>
      <c r="I1642" s="13">
        <v>0</v>
      </c>
      <c r="J1642" s="13">
        <v>0</v>
      </c>
      <c r="K1642" s="13">
        <v>0</v>
      </c>
      <c r="L1642" s="13">
        <v>0</v>
      </c>
      <c r="M1642" s="13">
        <v>0</v>
      </c>
      <c r="N1642" s="13">
        <v>10100</v>
      </c>
      <c r="O1642" s="13">
        <v>15500</v>
      </c>
      <c r="P1642" s="13">
        <v>0</v>
      </c>
      <c r="Q1642" s="13">
        <v>0</v>
      </c>
      <c r="R1642" s="13">
        <v>221100</v>
      </c>
      <c r="S1642" s="13">
        <v>246700</v>
      </c>
      <c r="T1642" s="13">
        <v>10100</v>
      </c>
      <c r="U1642" s="13">
        <v>15500</v>
      </c>
      <c r="V1642" s="13">
        <v>0</v>
      </c>
      <c r="W1642" s="13">
        <v>0</v>
      </c>
      <c r="X1642" s="13">
        <v>221100</v>
      </c>
      <c r="Y1642" s="13">
        <v>246700</v>
      </c>
    </row>
    <row r="1643" spans="2:25" x14ac:dyDescent="0.25">
      <c r="B1643" s="2">
        <v>1638</v>
      </c>
      <c r="C1643" s="2">
        <v>2012</v>
      </c>
      <c r="D1643" s="1">
        <v>62016</v>
      </c>
      <c r="E1643" t="s">
        <v>1549</v>
      </c>
      <c r="F1643" t="s">
        <v>1325</v>
      </c>
      <c r="G1643" s="13">
        <v>37186600</v>
      </c>
      <c r="H1643" s="13">
        <v>0</v>
      </c>
      <c r="I1643" s="13">
        <v>0</v>
      </c>
      <c r="J1643" s="13">
        <v>0</v>
      </c>
      <c r="K1643" s="13">
        <v>0</v>
      </c>
      <c r="L1643" s="13">
        <v>0</v>
      </c>
      <c r="M1643" s="13">
        <v>0</v>
      </c>
      <c r="N1643" s="13">
        <v>20300</v>
      </c>
      <c r="O1643" s="13">
        <v>429200</v>
      </c>
      <c r="P1643" s="13">
        <v>0</v>
      </c>
      <c r="Q1643" s="13">
        <v>500</v>
      </c>
      <c r="R1643" s="13">
        <v>168400</v>
      </c>
      <c r="S1643" s="13">
        <v>618400</v>
      </c>
      <c r="T1643" s="13">
        <v>20300</v>
      </c>
      <c r="U1643" s="13">
        <v>429200</v>
      </c>
      <c r="V1643" s="13">
        <v>0</v>
      </c>
      <c r="W1643" s="13">
        <v>500</v>
      </c>
      <c r="X1643" s="13">
        <v>168400</v>
      </c>
      <c r="Y1643" s="13">
        <v>618400</v>
      </c>
    </row>
    <row r="1644" spans="2:25" x14ac:dyDescent="0.25">
      <c r="B1644" s="2">
        <v>1639</v>
      </c>
      <c r="C1644" s="2">
        <v>2012</v>
      </c>
      <c r="D1644" s="1">
        <v>62018</v>
      </c>
      <c r="E1644" t="s">
        <v>2046</v>
      </c>
      <c r="F1644" t="s">
        <v>1325</v>
      </c>
      <c r="G1644" s="13">
        <v>69597100</v>
      </c>
      <c r="H1644" s="13">
        <v>0</v>
      </c>
      <c r="I1644" s="13">
        <v>0</v>
      </c>
      <c r="J1644" s="13">
        <v>0</v>
      </c>
      <c r="K1644" s="13">
        <v>0</v>
      </c>
      <c r="L1644" s="13">
        <v>0</v>
      </c>
      <c r="M1644" s="13">
        <v>0</v>
      </c>
      <c r="N1644" s="13">
        <v>500</v>
      </c>
      <c r="O1644" s="13">
        <v>74100</v>
      </c>
      <c r="P1644" s="13">
        <v>0</v>
      </c>
      <c r="Q1644" s="13">
        <v>0</v>
      </c>
      <c r="R1644" s="13">
        <v>268300</v>
      </c>
      <c r="S1644" s="13">
        <v>342900</v>
      </c>
      <c r="T1644" s="13">
        <v>500</v>
      </c>
      <c r="U1644" s="13">
        <v>74100</v>
      </c>
      <c r="V1644" s="13">
        <v>0</v>
      </c>
      <c r="W1644" s="13">
        <v>0</v>
      </c>
      <c r="X1644" s="13">
        <v>268300</v>
      </c>
      <c r="Y1644" s="13">
        <v>342900</v>
      </c>
    </row>
    <row r="1645" spans="2:25" x14ac:dyDescent="0.25">
      <c r="B1645" s="2">
        <v>1640</v>
      </c>
      <c r="C1645" s="2">
        <v>2012</v>
      </c>
      <c r="D1645" s="1">
        <v>62020</v>
      </c>
      <c r="E1645" t="s">
        <v>2292</v>
      </c>
      <c r="F1645" t="s">
        <v>1325</v>
      </c>
      <c r="G1645" s="13">
        <v>55254300</v>
      </c>
      <c r="H1645" s="13">
        <v>0</v>
      </c>
      <c r="I1645" s="13">
        <v>0</v>
      </c>
      <c r="J1645" s="13">
        <v>0</v>
      </c>
      <c r="K1645" s="13">
        <v>0</v>
      </c>
      <c r="L1645" s="13">
        <v>0</v>
      </c>
      <c r="M1645" s="13">
        <v>0</v>
      </c>
      <c r="N1645" s="13">
        <v>16100</v>
      </c>
      <c r="O1645" s="13">
        <v>268200</v>
      </c>
      <c r="P1645" s="13">
        <v>0</v>
      </c>
      <c r="Q1645" s="13">
        <v>0</v>
      </c>
      <c r="R1645" s="13">
        <v>726900</v>
      </c>
      <c r="S1645" s="13">
        <v>1011200</v>
      </c>
      <c r="T1645" s="13">
        <v>16100</v>
      </c>
      <c r="U1645" s="13">
        <v>268200</v>
      </c>
      <c r="V1645" s="13">
        <v>0</v>
      </c>
      <c r="W1645" s="13">
        <v>0</v>
      </c>
      <c r="X1645" s="13">
        <v>726900</v>
      </c>
      <c r="Y1645" s="13">
        <v>1011200</v>
      </c>
    </row>
    <row r="1646" spans="2:25" x14ac:dyDescent="0.25">
      <c r="B1646" s="2">
        <v>1641</v>
      </c>
      <c r="C1646" s="2">
        <v>2012</v>
      </c>
      <c r="D1646" s="1">
        <v>62022</v>
      </c>
      <c r="E1646" t="s">
        <v>2503</v>
      </c>
      <c r="F1646" t="s">
        <v>1325</v>
      </c>
      <c r="G1646" s="13">
        <v>53091500</v>
      </c>
      <c r="H1646" s="13">
        <v>0</v>
      </c>
      <c r="I1646" s="13">
        <v>0</v>
      </c>
      <c r="J1646" s="13">
        <v>0</v>
      </c>
      <c r="K1646" s="13">
        <v>0</v>
      </c>
      <c r="L1646" s="13">
        <v>0</v>
      </c>
      <c r="M1646" s="13">
        <v>0</v>
      </c>
      <c r="N1646" s="13">
        <v>167900</v>
      </c>
      <c r="O1646" s="13">
        <v>2925800</v>
      </c>
      <c r="P1646" s="13">
        <v>2500</v>
      </c>
      <c r="Q1646" s="13">
        <v>0</v>
      </c>
      <c r="R1646" s="13">
        <v>467300</v>
      </c>
      <c r="S1646" s="13">
        <v>3563500</v>
      </c>
      <c r="T1646" s="13">
        <v>167900</v>
      </c>
      <c r="U1646" s="13">
        <v>2925800</v>
      </c>
      <c r="V1646" s="13">
        <v>2500</v>
      </c>
      <c r="W1646" s="13">
        <v>0</v>
      </c>
      <c r="X1646" s="13">
        <v>467300</v>
      </c>
      <c r="Y1646" s="13">
        <v>3563500</v>
      </c>
    </row>
    <row r="1647" spans="2:25" x14ac:dyDescent="0.25">
      <c r="B1647" s="2">
        <v>1642</v>
      </c>
      <c r="C1647" s="2">
        <v>2012</v>
      </c>
      <c r="D1647" s="1">
        <v>62024</v>
      </c>
      <c r="E1647" t="s">
        <v>1834</v>
      </c>
      <c r="F1647" t="s">
        <v>1325</v>
      </c>
      <c r="G1647" s="13">
        <v>76294800</v>
      </c>
      <c r="H1647" s="13">
        <v>0</v>
      </c>
      <c r="I1647" s="13">
        <v>0</v>
      </c>
      <c r="J1647" s="13">
        <v>0</v>
      </c>
      <c r="K1647" s="13">
        <v>0</v>
      </c>
      <c r="L1647" s="13">
        <v>0</v>
      </c>
      <c r="M1647" s="13">
        <v>0</v>
      </c>
      <c r="N1647" s="13">
        <v>18500</v>
      </c>
      <c r="O1647" s="13">
        <v>185900</v>
      </c>
      <c r="P1647" s="13">
        <v>0</v>
      </c>
      <c r="Q1647" s="13">
        <v>0</v>
      </c>
      <c r="R1647" s="13">
        <v>229900</v>
      </c>
      <c r="S1647" s="13">
        <v>434300</v>
      </c>
      <c r="T1647" s="13">
        <v>18500</v>
      </c>
      <c r="U1647" s="13">
        <v>185900</v>
      </c>
      <c r="V1647" s="13">
        <v>0</v>
      </c>
      <c r="W1647" s="13">
        <v>0</v>
      </c>
      <c r="X1647" s="13">
        <v>229900</v>
      </c>
      <c r="Y1647" s="13">
        <v>434300</v>
      </c>
    </row>
    <row r="1648" spans="2:25" x14ac:dyDescent="0.25">
      <c r="B1648" s="2">
        <v>1643</v>
      </c>
      <c r="C1648" s="2">
        <v>2012</v>
      </c>
      <c r="D1648" s="1">
        <v>62026</v>
      </c>
      <c r="E1648" t="s">
        <v>2504</v>
      </c>
      <c r="F1648" t="s">
        <v>1325</v>
      </c>
      <c r="G1648" s="13">
        <v>38548600</v>
      </c>
      <c r="H1648" s="13">
        <v>0</v>
      </c>
      <c r="I1648" s="13">
        <v>0</v>
      </c>
      <c r="J1648" s="13">
        <v>0</v>
      </c>
      <c r="K1648" s="13">
        <v>0</v>
      </c>
      <c r="L1648" s="13">
        <v>0</v>
      </c>
      <c r="M1648" s="13">
        <v>0</v>
      </c>
      <c r="N1648" s="13">
        <v>2100</v>
      </c>
      <c r="O1648" s="13">
        <v>32800</v>
      </c>
      <c r="P1648" s="13">
        <v>0</v>
      </c>
      <c r="Q1648" s="13">
        <v>100</v>
      </c>
      <c r="R1648" s="13">
        <v>90600</v>
      </c>
      <c r="S1648" s="13">
        <v>125600</v>
      </c>
      <c r="T1648" s="13">
        <v>2100</v>
      </c>
      <c r="U1648" s="13">
        <v>32800</v>
      </c>
      <c r="V1648" s="13">
        <v>0</v>
      </c>
      <c r="W1648" s="13">
        <v>100</v>
      </c>
      <c r="X1648" s="13">
        <v>90600</v>
      </c>
      <c r="Y1648" s="13">
        <v>125600</v>
      </c>
    </row>
    <row r="1649" spans="2:25" x14ac:dyDescent="0.25">
      <c r="B1649" s="2">
        <v>1644</v>
      </c>
      <c r="C1649" s="2">
        <v>2012</v>
      </c>
      <c r="D1649" s="1">
        <v>62028</v>
      </c>
      <c r="E1649" t="s">
        <v>1801</v>
      </c>
      <c r="F1649" t="s">
        <v>1325</v>
      </c>
      <c r="G1649" s="13">
        <v>27528600</v>
      </c>
      <c r="H1649" s="13">
        <v>0</v>
      </c>
      <c r="I1649" s="13">
        <v>0</v>
      </c>
      <c r="J1649" s="13">
        <v>0</v>
      </c>
      <c r="K1649" s="13">
        <v>0</v>
      </c>
      <c r="L1649" s="13">
        <v>0</v>
      </c>
      <c r="M1649" s="13">
        <v>0</v>
      </c>
      <c r="N1649" s="13">
        <v>19300</v>
      </c>
      <c r="O1649" s="13">
        <v>3700</v>
      </c>
      <c r="P1649" s="13">
        <v>0</v>
      </c>
      <c r="Q1649" s="13">
        <v>0</v>
      </c>
      <c r="R1649" s="13">
        <v>8300</v>
      </c>
      <c r="S1649" s="13">
        <v>31300</v>
      </c>
      <c r="T1649" s="13">
        <v>19300</v>
      </c>
      <c r="U1649" s="13">
        <v>3700</v>
      </c>
      <c r="V1649" s="13">
        <v>0</v>
      </c>
      <c r="W1649" s="13">
        <v>0</v>
      </c>
      <c r="X1649" s="13">
        <v>8300</v>
      </c>
      <c r="Y1649" s="13">
        <v>31300</v>
      </c>
    </row>
    <row r="1650" spans="2:25" x14ac:dyDescent="0.25">
      <c r="B1650" s="2">
        <v>1645</v>
      </c>
      <c r="C1650" s="2">
        <v>2012</v>
      </c>
      <c r="D1650" s="1">
        <v>62030</v>
      </c>
      <c r="E1650" t="s">
        <v>2505</v>
      </c>
      <c r="F1650" t="s">
        <v>1325</v>
      </c>
      <c r="G1650" s="13">
        <v>28064500</v>
      </c>
      <c r="H1650" s="13">
        <v>0</v>
      </c>
      <c r="I1650" s="13">
        <v>0</v>
      </c>
      <c r="J1650" s="13">
        <v>0</v>
      </c>
      <c r="K1650" s="13">
        <v>0</v>
      </c>
      <c r="L1650" s="13">
        <v>0</v>
      </c>
      <c r="M1650" s="13">
        <v>0</v>
      </c>
      <c r="N1650" s="13">
        <v>10000</v>
      </c>
      <c r="O1650" s="13">
        <v>40900</v>
      </c>
      <c r="P1650" s="13">
        <v>0</v>
      </c>
      <c r="Q1650" s="13">
        <v>0</v>
      </c>
      <c r="R1650" s="13">
        <v>76600</v>
      </c>
      <c r="S1650" s="13">
        <v>127500</v>
      </c>
      <c r="T1650" s="13">
        <v>10000</v>
      </c>
      <c r="U1650" s="13">
        <v>40900</v>
      </c>
      <c r="V1650" s="13">
        <v>0</v>
      </c>
      <c r="W1650" s="13">
        <v>0</v>
      </c>
      <c r="X1650" s="13">
        <v>76600</v>
      </c>
      <c r="Y1650" s="13">
        <v>127500</v>
      </c>
    </row>
    <row r="1651" spans="2:25" x14ac:dyDescent="0.25">
      <c r="B1651" s="2">
        <v>1646</v>
      </c>
      <c r="C1651" s="2">
        <v>2012</v>
      </c>
      <c r="D1651" s="1">
        <v>62032</v>
      </c>
      <c r="E1651" t="s">
        <v>2260</v>
      </c>
      <c r="F1651" t="s">
        <v>1325</v>
      </c>
      <c r="G1651" s="13">
        <v>41876700</v>
      </c>
      <c r="H1651" s="13">
        <v>0</v>
      </c>
      <c r="I1651" s="13">
        <v>0</v>
      </c>
      <c r="J1651" s="13">
        <v>0</v>
      </c>
      <c r="K1651" s="13">
        <v>0</v>
      </c>
      <c r="L1651" s="13">
        <v>0</v>
      </c>
      <c r="M1651" s="13">
        <v>0</v>
      </c>
      <c r="N1651" s="13">
        <v>3700</v>
      </c>
      <c r="O1651" s="13">
        <v>3500</v>
      </c>
      <c r="P1651" s="13">
        <v>0</v>
      </c>
      <c r="Q1651" s="13">
        <v>0</v>
      </c>
      <c r="R1651" s="13">
        <v>89200</v>
      </c>
      <c r="S1651" s="13">
        <v>96400</v>
      </c>
      <c r="T1651" s="13">
        <v>3700</v>
      </c>
      <c r="U1651" s="13">
        <v>3500</v>
      </c>
      <c r="V1651" s="13">
        <v>0</v>
      </c>
      <c r="W1651" s="13">
        <v>0</v>
      </c>
      <c r="X1651" s="13">
        <v>89200</v>
      </c>
      <c r="Y1651" s="13">
        <v>96400</v>
      </c>
    </row>
    <row r="1652" spans="2:25" x14ac:dyDescent="0.25">
      <c r="B1652" s="2">
        <v>1647</v>
      </c>
      <c r="C1652" s="2">
        <v>2012</v>
      </c>
      <c r="D1652" s="1">
        <v>62034</v>
      </c>
      <c r="E1652" t="s">
        <v>1468</v>
      </c>
      <c r="F1652" t="s">
        <v>1325</v>
      </c>
      <c r="G1652" s="13">
        <v>36157200</v>
      </c>
      <c r="H1652" s="13">
        <v>800</v>
      </c>
      <c r="I1652" s="13">
        <v>18200</v>
      </c>
      <c r="J1652" s="13">
        <v>0</v>
      </c>
      <c r="K1652" s="13">
        <v>0</v>
      </c>
      <c r="L1652" s="13">
        <v>63200</v>
      </c>
      <c r="M1652" s="13">
        <v>82200</v>
      </c>
      <c r="N1652" s="13">
        <v>5100</v>
      </c>
      <c r="O1652" s="13">
        <v>60900</v>
      </c>
      <c r="P1652" s="13">
        <v>0</v>
      </c>
      <c r="Q1652" s="13">
        <v>135000</v>
      </c>
      <c r="R1652" s="13">
        <v>375100</v>
      </c>
      <c r="S1652" s="13">
        <v>576100</v>
      </c>
      <c r="T1652" s="13">
        <v>5900</v>
      </c>
      <c r="U1652" s="13">
        <v>79100</v>
      </c>
      <c r="V1652" s="13">
        <v>0</v>
      </c>
      <c r="W1652" s="13">
        <v>135000</v>
      </c>
      <c r="X1652" s="13">
        <v>438300</v>
      </c>
      <c r="Y1652" s="13">
        <v>658300</v>
      </c>
    </row>
    <row r="1653" spans="2:25" x14ac:dyDescent="0.25">
      <c r="B1653" s="2">
        <v>1648</v>
      </c>
      <c r="C1653" s="2">
        <v>2012</v>
      </c>
      <c r="D1653" s="1">
        <v>62036</v>
      </c>
      <c r="E1653" t="s">
        <v>2506</v>
      </c>
      <c r="F1653" t="s">
        <v>1325</v>
      </c>
      <c r="G1653" s="13">
        <v>131991500</v>
      </c>
      <c r="H1653" s="13">
        <v>300</v>
      </c>
      <c r="I1653" s="13">
        <v>80400</v>
      </c>
      <c r="J1653" s="13">
        <v>0</v>
      </c>
      <c r="K1653" s="13">
        <v>0</v>
      </c>
      <c r="L1653" s="13">
        <v>1200</v>
      </c>
      <c r="M1653" s="13">
        <v>81900</v>
      </c>
      <c r="N1653" s="13">
        <v>169800</v>
      </c>
      <c r="O1653" s="13">
        <v>622100</v>
      </c>
      <c r="P1653" s="13">
        <v>0</v>
      </c>
      <c r="Q1653" s="13">
        <v>0</v>
      </c>
      <c r="R1653" s="13">
        <v>2277700</v>
      </c>
      <c r="S1653" s="13">
        <v>3069600</v>
      </c>
      <c r="T1653" s="13">
        <v>170100</v>
      </c>
      <c r="U1653" s="13">
        <v>702500</v>
      </c>
      <c r="V1653" s="13">
        <v>0</v>
      </c>
      <c r="W1653" s="13">
        <v>0</v>
      </c>
      <c r="X1653" s="13">
        <v>2278900</v>
      </c>
      <c r="Y1653" s="13">
        <v>3151500</v>
      </c>
    </row>
    <row r="1654" spans="2:25" x14ac:dyDescent="0.25">
      <c r="B1654" s="2">
        <v>1649</v>
      </c>
      <c r="C1654" s="2">
        <v>2012</v>
      </c>
      <c r="D1654" s="1">
        <v>62038</v>
      </c>
      <c r="E1654" t="s">
        <v>1472</v>
      </c>
      <c r="F1654" t="s">
        <v>1325</v>
      </c>
      <c r="G1654" s="13">
        <v>52633000</v>
      </c>
      <c r="H1654" s="13">
        <v>0</v>
      </c>
      <c r="I1654" s="13">
        <v>0</v>
      </c>
      <c r="J1654" s="13">
        <v>0</v>
      </c>
      <c r="K1654" s="13">
        <v>0</v>
      </c>
      <c r="L1654" s="13">
        <v>200</v>
      </c>
      <c r="M1654" s="13">
        <v>200</v>
      </c>
      <c r="N1654" s="13">
        <v>13100</v>
      </c>
      <c r="O1654" s="13">
        <v>126500</v>
      </c>
      <c r="P1654" s="13">
        <v>0</v>
      </c>
      <c r="Q1654" s="13">
        <v>100</v>
      </c>
      <c r="R1654" s="13">
        <v>137300</v>
      </c>
      <c r="S1654" s="13">
        <v>277000</v>
      </c>
      <c r="T1654" s="13">
        <v>13100</v>
      </c>
      <c r="U1654" s="13">
        <v>126500</v>
      </c>
      <c r="V1654" s="13">
        <v>0</v>
      </c>
      <c r="W1654" s="13">
        <v>100</v>
      </c>
      <c r="X1654" s="13">
        <v>137500</v>
      </c>
      <c r="Y1654" s="13">
        <v>277200</v>
      </c>
    </row>
    <row r="1655" spans="2:25" x14ac:dyDescent="0.25">
      <c r="B1655" s="2">
        <v>1650</v>
      </c>
      <c r="C1655" s="2">
        <v>2012</v>
      </c>
      <c r="D1655" s="1">
        <v>62040</v>
      </c>
      <c r="E1655" t="s">
        <v>1939</v>
      </c>
      <c r="F1655" t="s">
        <v>1325</v>
      </c>
      <c r="G1655" s="13">
        <v>59845000</v>
      </c>
      <c r="H1655" s="13">
        <v>0</v>
      </c>
      <c r="I1655" s="13">
        <v>0</v>
      </c>
      <c r="J1655" s="13">
        <v>0</v>
      </c>
      <c r="K1655" s="13">
        <v>0</v>
      </c>
      <c r="L1655" s="13">
        <v>0</v>
      </c>
      <c r="M1655" s="13">
        <v>0</v>
      </c>
      <c r="N1655" s="13">
        <v>29000</v>
      </c>
      <c r="O1655" s="13">
        <v>18600</v>
      </c>
      <c r="P1655" s="13">
        <v>0</v>
      </c>
      <c r="Q1655" s="13">
        <v>-1000</v>
      </c>
      <c r="R1655" s="13">
        <v>73100</v>
      </c>
      <c r="S1655" s="13">
        <v>119700</v>
      </c>
      <c r="T1655" s="13">
        <v>29000</v>
      </c>
      <c r="U1655" s="13">
        <v>18600</v>
      </c>
      <c r="V1655" s="13">
        <v>0</v>
      </c>
      <c r="W1655" s="13">
        <v>-1000</v>
      </c>
      <c r="X1655" s="13">
        <v>73100</v>
      </c>
      <c r="Y1655" s="13">
        <v>119700</v>
      </c>
    </row>
    <row r="1656" spans="2:25" x14ac:dyDescent="0.25">
      <c r="B1656" s="2">
        <v>1651</v>
      </c>
      <c r="C1656" s="2">
        <v>2012</v>
      </c>
      <c r="D1656" s="1">
        <v>62042</v>
      </c>
      <c r="E1656" t="s">
        <v>2507</v>
      </c>
      <c r="F1656" t="s">
        <v>1325</v>
      </c>
      <c r="G1656" s="13">
        <v>28235600</v>
      </c>
      <c r="H1656" s="13">
        <v>0</v>
      </c>
      <c r="I1656" s="13">
        <v>0</v>
      </c>
      <c r="J1656" s="13">
        <v>0</v>
      </c>
      <c r="K1656" s="13">
        <v>0</v>
      </c>
      <c r="L1656" s="13">
        <v>0</v>
      </c>
      <c r="M1656" s="13">
        <v>0</v>
      </c>
      <c r="N1656" s="13">
        <v>16500</v>
      </c>
      <c r="O1656" s="13">
        <v>7300</v>
      </c>
      <c r="P1656" s="13">
        <v>0</v>
      </c>
      <c r="Q1656" s="13">
        <v>0</v>
      </c>
      <c r="R1656" s="13">
        <v>101400</v>
      </c>
      <c r="S1656" s="13">
        <v>125200</v>
      </c>
      <c r="T1656" s="13">
        <v>16500</v>
      </c>
      <c r="U1656" s="13">
        <v>7300</v>
      </c>
      <c r="V1656" s="13">
        <v>0</v>
      </c>
      <c r="W1656" s="13">
        <v>0</v>
      </c>
      <c r="X1656" s="13">
        <v>101400</v>
      </c>
      <c r="Y1656" s="13">
        <v>125200</v>
      </c>
    </row>
    <row r="1657" spans="2:25" x14ac:dyDescent="0.25">
      <c r="B1657" s="2">
        <v>1652</v>
      </c>
      <c r="C1657" s="2">
        <v>2012</v>
      </c>
      <c r="D1657" s="1">
        <v>62111</v>
      </c>
      <c r="E1657" t="s">
        <v>2508</v>
      </c>
      <c r="F1657" t="s">
        <v>1343</v>
      </c>
      <c r="G1657" s="13">
        <v>15172700</v>
      </c>
      <c r="H1657" s="13">
        <v>9200</v>
      </c>
      <c r="I1657" s="13">
        <v>1218700</v>
      </c>
      <c r="J1657" s="13">
        <v>0</v>
      </c>
      <c r="K1657" s="13">
        <v>0</v>
      </c>
      <c r="L1657" s="13">
        <v>133900</v>
      </c>
      <c r="M1657" s="13">
        <v>1361800</v>
      </c>
      <c r="N1657" s="13">
        <v>65400</v>
      </c>
      <c r="O1657" s="13">
        <v>103500</v>
      </c>
      <c r="P1657" s="13">
        <v>0</v>
      </c>
      <c r="Q1657" s="13">
        <v>0</v>
      </c>
      <c r="R1657" s="13">
        <v>27600</v>
      </c>
      <c r="S1657" s="13">
        <v>196500</v>
      </c>
      <c r="T1657" s="13">
        <v>74600</v>
      </c>
      <c r="U1657" s="13">
        <v>1322200</v>
      </c>
      <c r="V1657" s="13">
        <v>0</v>
      </c>
      <c r="W1657" s="13">
        <v>0</v>
      </c>
      <c r="X1657" s="13">
        <v>161500</v>
      </c>
      <c r="Y1657" s="13">
        <v>1558300</v>
      </c>
    </row>
    <row r="1658" spans="2:25" x14ac:dyDescent="0.25">
      <c r="B1658" s="2">
        <v>1653</v>
      </c>
      <c r="C1658" s="2">
        <v>2012</v>
      </c>
      <c r="D1658" s="1">
        <v>62112</v>
      </c>
      <c r="E1658" t="s">
        <v>2509</v>
      </c>
      <c r="F1658" t="s">
        <v>1343</v>
      </c>
      <c r="G1658" s="13">
        <v>39850000</v>
      </c>
      <c r="H1658" s="13">
        <v>73500</v>
      </c>
      <c r="I1658" s="13">
        <v>37600</v>
      </c>
      <c r="J1658" s="13">
        <v>0</v>
      </c>
      <c r="K1658" s="13">
        <v>0</v>
      </c>
      <c r="L1658" s="13">
        <v>11300</v>
      </c>
      <c r="M1658" s="13">
        <v>122400</v>
      </c>
      <c r="N1658" s="13">
        <v>338600</v>
      </c>
      <c r="O1658" s="13">
        <v>114900</v>
      </c>
      <c r="P1658" s="13">
        <v>0</v>
      </c>
      <c r="Q1658" s="13">
        <v>0</v>
      </c>
      <c r="R1658" s="13">
        <v>204900</v>
      </c>
      <c r="S1658" s="13">
        <v>658400</v>
      </c>
      <c r="T1658" s="13">
        <v>412100</v>
      </c>
      <c r="U1658" s="13">
        <v>152500</v>
      </c>
      <c r="V1658" s="13">
        <v>0</v>
      </c>
      <c r="W1658" s="13">
        <v>0</v>
      </c>
      <c r="X1658" s="13">
        <v>216200</v>
      </c>
      <c r="Y1658" s="13">
        <v>780800</v>
      </c>
    </row>
    <row r="1659" spans="2:25" x14ac:dyDescent="0.25">
      <c r="B1659" s="2">
        <v>1654</v>
      </c>
      <c r="C1659" s="2">
        <v>2012</v>
      </c>
      <c r="D1659" s="1">
        <v>62116</v>
      </c>
      <c r="E1659" t="s">
        <v>1591</v>
      </c>
      <c r="F1659" t="s">
        <v>1343</v>
      </c>
      <c r="G1659" s="13">
        <v>13755700</v>
      </c>
      <c r="H1659" s="13">
        <v>0</v>
      </c>
      <c r="I1659" s="13">
        <v>0</v>
      </c>
      <c r="J1659" s="13">
        <v>0</v>
      </c>
      <c r="K1659" s="13">
        <v>0</v>
      </c>
      <c r="L1659" s="13">
        <v>0</v>
      </c>
      <c r="M1659" s="13">
        <v>0</v>
      </c>
      <c r="N1659" s="13">
        <v>112300</v>
      </c>
      <c r="O1659" s="13">
        <v>48000</v>
      </c>
      <c r="P1659" s="13">
        <v>0</v>
      </c>
      <c r="Q1659" s="13">
        <v>1100</v>
      </c>
      <c r="R1659" s="13">
        <v>25100</v>
      </c>
      <c r="S1659" s="13">
        <v>186500</v>
      </c>
      <c r="T1659" s="13">
        <v>112300</v>
      </c>
      <c r="U1659" s="13">
        <v>48000</v>
      </c>
      <c r="V1659" s="13">
        <v>0</v>
      </c>
      <c r="W1659" s="13">
        <v>1100</v>
      </c>
      <c r="X1659" s="13">
        <v>25100</v>
      </c>
      <c r="Y1659" s="13">
        <v>186500</v>
      </c>
    </row>
    <row r="1660" spans="2:25" x14ac:dyDescent="0.25">
      <c r="B1660" s="2">
        <v>1655</v>
      </c>
      <c r="C1660" s="2">
        <v>2012</v>
      </c>
      <c r="D1660" s="1">
        <v>62131</v>
      </c>
      <c r="E1660" t="s">
        <v>2502</v>
      </c>
      <c r="F1660" t="s">
        <v>1343</v>
      </c>
      <c r="G1660" s="13">
        <v>12535300</v>
      </c>
      <c r="H1660" s="13">
        <v>0</v>
      </c>
      <c r="I1660" s="13">
        <v>0</v>
      </c>
      <c r="J1660" s="13">
        <v>0</v>
      </c>
      <c r="K1660" s="13">
        <v>0</v>
      </c>
      <c r="L1660" s="13">
        <v>0</v>
      </c>
      <c r="M1660" s="13">
        <v>0</v>
      </c>
      <c r="N1660" s="13">
        <v>40000</v>
      </c>
      <c r="O1660" s="13">
        <v>2700</v>
      </c>
      <c r="P1660" s="13">
        <v>0</v>
      </c>
      <c r="Q1660" s="13">
        <v>0</v>
      </c>
      <c r="R1660" s="13">
        <v>19700</v>
      </c>
      <c r="S1660" s="13">
        <v>62400</v>
      </c>
      <c r="T1660" s="13">
        <v>40000</v>
      </c>
      <c r="U1660" s="13">
        <v>2700</v>
      </c>
      <c r="V1660" s="13">
        <v>0</v>
      </c>
      <c r="W1660" s="13">
        <v>0</v>
      </c>
      <c r="X1660" s="13">
        <v>19700</v>
      </c>
      <c r="Y1660" s="13">
        <v>62400</v>
      </c>
    </row>
    <row r="1661" spans="2:25" x14ac:dyDescent="0.25">
      <c r="B1661" s="2">
        <v>1656</v>
      </c>
      <c r="C1661" s="2">
        <v>2012</v>
      </c>
      <c r="D1661" s="1">
        <v>62146</v>
      </c>
      <c r="E1661" t="s">
        <v>2510</v>
      </c>
      <c r="F1661" t="s">
        <v>1343</v>
      </c>
      <c r="G1661" s="13">
        <v>32340600</v>
      </c>
      <c r="H1661" s="13">
        <v>700</v>
      </c>
      <c r="I1661" s="13">
        <v>9200</v>
      </c>
      <c r="J1661" s="13">
        <v>0</v>
      </c>
      <c r="K1661" s="13">
        <v>0</v>
      </c>
      <c r="L1661" s="13">
        <v>1200</v>
      </c>
      <c r="M1661" s="13">
        <v>11100</v>
      </c>
      <c r="N1661" s="13">
        <v>560700</v>
      </c>
      <c r="O1661" s="13">
        <v>399400</v>
      </c>
      <c r="P1661" s="13">
        <v>0</v>
      </c>
      <c r="Q1661" s="13">
        <v>0</v>
      </c>
      <c r="R1661" s="13">
        <v>61500</v>
      </c>
      <c r="S1661" s="13">
        <v>1021600</v>
      </c>
      <c r="T1661" s="13">
        <v>561400</v>
      </c>
      <c r="U1661" s="13">
        <v>408600</v>
      </c>
      <c r="V1661" s="13">
        <v>0</v>
      </c>
      <c r="W1661" s="13">
        <v>0</v>
      </c>
      <c r="X1661" s="13">
        <v>62700</v>
      </c>
      <c r="Y1661" s="13">
        <v>1032700</v>
      </c>
    </row>
    <row r="1662" spans="2:25" x14ac:dyDescent="0.25">
      <c r="B1662" s="2">
        <v>1657</v>
      </c>
      <c r="C1662" s="2">
        <v>2012</v>
      </c>
      <c r="D1662" s="1">
        <v>62165</v>
      </c>
      <c r="E1662" t="s">
        <v>2511</v>
      </c>
      <c r="F1662" t="s">
        <v>1343</v>
      </c>
      <c r="G1662" s="13">
        <v>15004000</v>
      </c>
      <c r="H1662" s="13">
        <v>1700</v>
      </c>
      <c r="I1662" s="13">
        <v>17000</v>
      </c>
      <c r="J1662" s="13">
        <v>0</v>
      </c>
      <c r="K1662" s="13">
        <v>0</v>
      </c>
      <c r="L1662" s="13">
        <v>2400</v>
      </c>
      <c r="M1662" s="13">
        <v>21100</v>
      </c>
      <c r="N1662" s="13">
        <v>80900</v>
      </c>
      <c r="O1662" s="13">
        <v>173300</v>
      </c>
      <c r="P1662" s="13">
        <v>81000</v>
      </c>
      <c r="Q1662" s="13">
        <v>-54500</v>
      </c>
      <c r="R1662" s="13">
        <v>57800</v>
      </c>
      <c r="S1662" s="13">
        <v>338500</v>
      </c>
      <c r="T1662" s="13">
        <v>82600</v>
      </c>
      <c r="U1662" s="13">
        <v>190300</v>
      </c>
      <c r="V1662" s="13">
        <v>81000</v>
      </c>
      <c r="W1662" s="13">
        <v>-54500</v>
      </c>
      <c r="X1662" s="13">
        <v>60200</v>
      </c>
      <c r="Y1662" s="13">
        <v>359600</v>
      </c>
    </row>
    <row r="1663" spans="2:25" x14ac:dyDescent="0.25">
      <c r="B1663" s="2">
        <v>1658</v>
      </c>
      <c r="C1663" s="2">
        <v>2012</v>
      </c>
      <c r="D1663" s="1">
        <v>62176</v>
      </c>
      <c r="E1663" t="s">
        <v>2512</v>
      </c>
      <c r="F1663" t="s">
        <v>1343</v>
      </c>
      <c r="G1663" s="13">
        <v>13602800</v>
      </c>
      <c r="H1663" s="13">
        <v>500</v>
      </c>
      <c r="I1663" s="13">
        <v>2400</v>
      </c>
      <c r="J1663" s="13">
        <v>0</v>
      </c>
      <c r="K1663" s="13">
        <v>0</v>
      </c>
      <c r="L1663" s="13">
        <v>800</v>
      </c>
      <c r="M1663" s="13">
        <v>3700</v>
      </c>
      <c r="N1663" s="13">
        <v>136700</v>
      </c>
      <c r="O1663" s="13">
        <v>36000</v>
      </c>
      <c r="P1663" s="13">
        <v>0</v>
      </c>
      <c r="Q1663" s="13">
        <v>0</v>
      </c>
      <c r="R1663" s="13">
        <v>81500</v>
      </c>
      <c r="S1663" s="13">
        <v>254200</v>
      </c>
      <c r="T1663" s="13">
        <v>137200</v>
      </c>
      <c r="U1663" s="13">
        <v>38400</v>
      </c>
      <c r="V1663" s="13">
        <v>0</v>
      </c>
      <c r="W1663" s="13">
        <v>0</v>
      </c>
      <c r="X1663" s="13">
        <v>82300</v>
      </c>
      <c r="Y1663" s="13">
        <v>257900</v>
      </c>
    </row>
    <row r="1664" spans="2:25" x14ac:dyDescent="0.25">
      <c r="B1664" s="2">
        <v>1659</v>
      </c>
      <c r="C1664" s="2">
        <v>2012</v>
      </c>
      <c r="D1664" s="1">
        <v>62181</v>
      </c>
      <c r="E1664" t="s">
        <v>2513</v>
      </c>
      <c r="F1664" t="s">
        <v>1343</v>
      </c>
      <c r="G1664" s="13">
        <v>46493800</v>
      </c>
      <c r="H1664" s="13">
        <v>0</v>
      </c>
      <c r="I1664" s="13">
        <v>5700</v>
      </c>
      <c r="J1664" s="13">
        <v>0</v>
      </c>
      <c r="K1664" s="13">
        <v>0</v>
      </c>
      <c r="L1664" s="13">
        <v>100</v>
      </c>
      <c r="M1664" s="13">
        <v>5800</v>
      </c>
      <c r="N1664" s="13">
        <v>296100</v>
      </c>
      <c r="O1664" s="13">
        <v>85400</v>
      </c>
      <c r="P1664" s="13">
        <v>18200</v>
      </c>
      <c r="Q1664" s="13">
        <v>0</v>
      </c>
      <c r="R1664" s="13">
        <v>86000</v>
      </c>
      <c r="S1664" s="13">
        <v>485700</v>
      </c>
      <c r="T1664" s="13">
        <v>296100</v>
      </c>
      <c r="U1664" s="13">
        <v>91100</v>
      </c>
      <c r="V1664" s="13">
        <v>18200</v>
      </c>
      <c r="W1664" s="13">
        <v>0</v>
      </c>
      <c r="X1664" s="13">
        <v>86100</v>
      </c>
      <c r="Y1664" s="13">
        <v>491500</v>
      </c>
    </row>
    <row r="1665" spans="2:25" x14ac:dyDescent="0.25">
      <c r="B1665" s="2">
        <v>1660</v>
      </c>
      <c r="C1665" s="2">
        <v>2012</v>
      </c>
      <c r="D1665" s="1">
        <v>62186</v>
      </c>
      <c r="E1665" t="s">
        <v>2329</v>
      </c>
      <c r="F1665" t="s">
        <v>1343</v>
      </c>
      <c r="G1665" s="13">
        <v>5797500</v>
      </c>
      <c r="H1665" s="13">
        <v>600</v>
      </c>
      <c r="I1665" s="13">
        <v>9200</v>
      </c>
      <c r="J1665" s="13">
        <v>0</v>
      </c>
      <c r="K1665" s="13">
        <v>0</v>
      </c>
      <c r="L1665" s="13">
        <v>2500</v>
      </c>
      <c r="M1665" s="13">
        <v>12300</v>
      </c>
      <c r="N1665" s="13">
        <v>17600</v>
      </c>
      <c r="O1665" s="13">
        <v>17900</v>
      </c>
      <c r="P1665" s="13">
        <v>0</v>
      </c>
      <c r="Q1665" s="13">
        <v>0</v>
      </c>
      <c r="R1665" s="13">
        <v>500</v>
      </c>
      <c r="S1665" s="13">
        <v>36000</v>
      </c>
      <c r="T1665" s="13">
        <v>18200</v>
      </c>
      <c r="U1665" s="13">
        <v>27100</v>
      </c>
      <c r="V1665" s="13">
        <v>0</v>
      </c>
      <c r="W1665" s="13">
        <v>0</v>
      </c>
      <c r="X1665" s="13">
        <v>3000</v>
      </c>
      <c r="Y1665" s="13">
        <v>48300</v>
      </c>
    </row>
    <row r="1666" spans="2:25" x14ac:dyDescent="0.25">
      <c r="B1666" s="2">
        <v>1661</v>
      </c>
      <c r="C1666" s="2">
        <v>2012</v>
      </c>
      <c r="D1666" s="1">
        <v>62236</v>
      </c>
      <c r="E1666" t="s">
        <v>2503</v>
      </c>
      <c r="F1666" t="s">
        <v>1344</v>
      </c>
      <c r="G1666" s="13">
        <v>63310100</v>
      </c>
      <c r="H1666" s="13">
        <v>50700</v>
      </c>
      <c r="I1666" s="13">
        <v>568000</v>
      </c>
      <c r="J1666" s="13">
        <v>0</v>
      </c>
      <c r="K1666" s="13">
        <v>0</v>
      </c>
      <c r="L1666" s="13">
        <v>28700</v>
      </c>
      <c r="M1666" s="13">
        <v>647400</v>
      </c>
      <c r="N1666" s="13">
        <v>737900</v>
      </c>
      <c r="O1666" s="13">
        <v>321300</v>
      </c>
      <c r="P1666" s="13">
        <v>0</v>
      </c>
      <c r="Q1666" s="13">
        <v>0</v>
      </c>
      <c r="R1666" s="13">
        <v>131100</v>
      </c>
      <c r="S1666" s="13">
        <v>1190300</v>
      </c>
      <c r="T1666" s="13">
        <v>788600</v>
      </c>
      <c r="U1666" s="13">
        <v>889300</v>
      </c>
      <c r="V1666" s="13">
        <v>0</v>
      </c>
      <c r="W1666" s="13">
        <v>0</v>
      </c>
      <c r="X1666" s="13">
        <v>159800</v>
      </c>
      <c r="Y1666" s="13">
        <v>1837700</v>
      </c>
    </row>
    <row r="1667" spans="2:25" x14ac:dyDescent="0.25">
      <c r="B1667" s="2">
        <v>1662</v>
      </c>
      <c r="C1667" s="2">
        <v>2012</v>
      </c>
      <c r="D1667" s="1">
        <v>62286</v>
      </c>
      <c r="E1667" t="s">
        <v>2506</v>
      </c>
      <c r="F1667" t="s">
        <v>1344</v>
      </c>
      <c r="G1667" s="13">
        <v>234163800</v>
      </c>
      <c r="H1667" s="13">
        <v>507700</v>
      </c>
      <c r="I1667" s="13">
        <v>357000</v>
      </c>
      <c r="J1667" s="13">
        <v>0</v>
      </c>
      <c r="K1667" s="13">
        <v>0</v>
      </c>
      <c r="L1667" s="13">
        <v>23800</v>
      </c>
      <c r="M1667" s="13">
        <v>888500</v>
      </c>
      <c r="N1667" s="13">
        <v>4562700</v>
      </c>
      <c r="O1667" s="13">
        <v>1125300</v>
      </c>
      <c r="P1667" s="13">
        <v>0</v>
      </c>
      <c r="Q1667" s="13">
        <v>-22100</v>
      </c>
      <c r="R1667" s="13">
        <v>5593700</v>
      </c>
      <c r="S1667" s="13">
        <v>11259600</v>
      </c>
      <c r="T1667" s="13">
        <v>5070400</v>
      </c>
      <c r="U1667" s="13">
        <v>1482300</v>
      </c>
      <c r="V1667" s="13">
        <v>0</v>
      </c>
      <c r="W1667" s="13">
        <v>-22100</v>
      </c>
      <c r="X1667" s="13">
        <v>5617500</v>
      </c>
      <c r="Y1667" s="13">
        <v>12148100</v>
      </c>
    </row>
    <row r="1668" spans="2:25" x14ac:dyDescent="0.25">
      <c r="B1668" s="2">
        <v>1663</v>
      </c>
      <c r="C1668" s="2">
        <v>2012</v>
      </c>
      <c r="D1668" s="1">
        <v>62291</v>
      </c>
      <c r="E1668" t="s">
        <v>2514</v>
      </c>
      <c r="F1668" t="s">
        <v>1344</v>
      </c>
      <c r="G1668" s="13">
        <v>109461500</v>
      </c>
      <c r="H1668" s="13">
        <v>31500</v>
      </c>
      <c r="I1668" s="13">
        <v>320200</v>
      </c>
      <c r="J1668" s="13">
        <v>0</v>
      </c>
      <c r="K1668" s="13">
        <v>0</v>
      </c>
      <c r="L1668" s="13">
        <v>31100</v>
      </c>
      <c r="M1668" s="13">
        <v>382800</v>
      </c>
      <c r="N1668" s="13">
        <v>1037700</v>
      </c>
      <c r="O1668" s="13">
        <v>1912200</v>
      </c>
      <c r="P1668" s="13">
        <v>0</v>
      </c>
      <c r="Q1668" s="13">
        <v>0</v>
      </c>
      <c r="R1668" s="13">
        <v>477700</v>
      </c>
      <c r="S1668" s="13">
        <v>3427600</v>
      </c>
      <c r="T1668" s="13">
        <v>1069200</v>
      </c>
      <c r="U1668" s="13">
        <v>2232400</v>
      </c>
      <c r="V1668" s="13">
        <v>0</v>
      </c>
      <c r="W1668" s="13">
        <v>0</v>
      </c>
      <c r="X1668" s="13">
        <v>508800</v>
      </c>
      <c r="Y1668" s="13">
        <v>3810400</v>
      </c>
    </row>
    <row r="1669" spans="2:25" x14ac:dyDescent="0.25">
      <c r="B1669" s="2">
        <v>1664</v>
      </c>
      <c r="C1669" s="2">
        <v>2012</v>
      </c>
      <c r="D1669" s="1">
        <v>63002</v>
      </c>
      <c r="E1669" t="s">
        <v>2515</v>
      </c>
      <c r="F1669" t="s">
        <v>1325</v>
      </c>
      <c r="G1669" s="13">
        <v>530686500</v>
      </c>
      <c r="H1669" s="13">
        <v>73000</v>
      </c>
      <c r="I1669" s="13">
        <v>293500</v>
      </c>
      <c r="J1669" s="13">
        <v>0</v>
      </c>
      <c r="K1669" s="13">
        <v>0</v>
      </c>
      <c r="L1669" s="13">
        <v>385900</v>
      </c>
      <c r="M1669" s="13">
        <v>752400</v>
      </c>
      <c r="N1669" s="13">
        <v>1687100</v>
      </c>
      <c r="O1669" s="13">
        <v>1499300</v>
      </c>
      <c r="P1669" s="13">
        <v>108400</v>
      </c>
      <c r="Q1669" s="13">
        <v>-32000</v>
      </c>
      <c r="R1669" s="13">
        <v>11594000</v>
      </c>
      <c r="S1669" s="13">
        <v>14856800</v>
      </c>
      <c r="T1669" s="13">
        <v>1760100</v>
      </c>
      <c r="U1669" s="13">
        <v>1792800</v>
      </c>
      <c r="V1669" s="13">
        <v>108400</v>
      </c>
      <c r="W1669" s="13">
        <v>-32000</v>
      </c>
      <c r="X1669" s="13">
        <v>11979900</v>
      </c>
      <c r="Y1669" s="13">
        <v>15609200</v>
      </c>
    </row>
    <row r="1670" spans="2:25" x14ac:dyDescent="0.25">
      <c r="B1670" s="2">
        <v>1665</v>
      </c>
      <c r="C1670" s="2">
        <v>2012</v>
      </c>
      <c r="D1670" s="1">
        <v>63004</v>
      </c>
      <c r="E1670" t="s">
        <v>2516</v>
      </c>
      <c r="F1670" t="s">
        <v>1325</v>
      </c>
      <c r="G1670" s="13">
        <v>532827600</v>
      </c>
      <c r="H1670" s="13">
        <v>0</v>
      </c>
      <c r="I1670" s="13">
        <v>0</v>
      </c>
      <c r="J1670" s="13">
        <v>0</v>
      </c>
      <c r="K1670" s="13">
        <v>0</v>
      </c>
      <c r="L1670" s="13">
        <v>0</v>
      </c>
      <c r="M1670" s="13">
        <v>0</v>
      </c>
      <c r="N1670" s="13">
        <v>1965600</v>
      </c>
      <c r="O1670" s="13">
        <v>0</v>
      </c>
      <c r="P1670" s="13">
        <v>0</v>
      </c>
      <c r="Q1670" s="13">
        <v>-214900</v>
      </c>
      <c r="R1670" s="13">
        <v>792600</v>
      </c>
      <c r="S1670" s="13">
        <v>2543300</v>
      </c>
      <c r="T1670" s="13">
        <v>1965600</v>
      </c>
      <c r="U1670" s="13">
        <v>0</v>
      </c>
      <c r="V1670" s="13">
        <v>0</v>
      </c>
      <c r="W1670" s="13">
        <v>-214900</v>
      </c>
      <c r="X1670" s="13">
        <v>792600</v>
      </c>
      <c r="Y1670" s="13">
        <v>2543300</v>
      </c>
    </row>
    <row r="1671" spans="2:25" x14ac:dyDescent="0.25">
      <c r="B1671" s="2">
        <v>1666</v>
      </c>
      <c r="C1671" s="2">
        <v>2012</v>
      </c>
      <c r="D1671" s="1">
        <v>63006</v>
      </c>
      <c r="E1671" t="s">
        <v>1697</v>
      </c>
      <c r="F1671" t="s">
        <v>1325</v>
      </c>
      <c r="G1671" s="13">
        <v>242792600</v>
      </c>
      <c r="H1671" s="13">
        <v>0</v>
      </c>
      <c r="I1671" s="13">
        <v>0</v>
      </c>
      <c r="J1671" s="13">
        <v>0</v>
      </c>
      <c r="K1671" s="13">
        <v>0</v>
      </c>
      <c r="L1671" s="13">
        <v>0</v>
      </c>
      <c r="M1671" s="13">
        <v>0</v>
      </c>
      <c r="N1671" s="13">
        <v>32300</v>
      </c>
      <c r="O1671" s="13">
        <v>0</v>
      </c>
      <c r="P1671" s="13">
        <v>0</v>
      </c>
      <c r="Q1671" s="13">
        <v>-2600</v>
      </c>
      <c r="R1671" s="13">
        <v>3300</v>
      </c>
      <c r="S1671" s="13">
        <v>33000</v>
      </c>
      <c r="T1671" s="13">
        <v>32300</v>
      </c>
      <c r="U1671" s="13">
        <v>0</v>
      </c>
      <c r="V1671" s="13">
        <v>0</v>
      </c>
      <c r="W1671" s="13">
        <v>-2600</v>
      </c>
      <c r="X1671" s="13">
        <v>3300</v>
      </c>
      <c r="Y1671" s="13">
        <v>33000</v>
      </c>
    </row>
    <row r="1672" spans="2:25" x14ac:dyDescent="0.25">
      <c r="B1672" s="2">
        <v>1667</v>
      </c>
      <c r="C1672" s="2">
        <v>2012</v>
      </c>
      <c r="D1672" s="1">
        <v>63008</v>
      </c>
      <c r="E1672" t="s">
        <v>2517</v>
      </c>
      <c r="F1672" t="s">
        <v>1325</v>
      </c>
      <c r="G1672" s="13">
        <v>389128500</v>
      </c>
      <c r="H1672" s="13">
        <v>0</v>
      </c>
      <c r="I1672" s="13">
        <v>1000</v>
      </c>
      <c r="J1672" s="13">
        <v>0</v>
      </c>
      <c r="K1672" s="13">
        <v>0</v>
      </c>
      <c r="L1672" s="13">
        <v>0</v>
      </c>
      <c r="M1672" s="13">
        <v>1000</v>
      </c>
      <c r="N1672" s="13">
        <v>368100</v>
      </c>
      <c r="O1672" s="13">
        <v>355200</v>
      </c>
      <c r="P1672" s="13">
        <v>29600</v>
      </c>
      <c r="Q1672" s="13">
        <v>147200</v>
      </c>
      <c r="R1672" s="13">
        <v>956300</v>
      </c>
      <c r="S1672" s="13">
        <v>1856400</v>
      </c>
      <c r="T1672" s="13">
        <v>368100</v>
      </c>
      <c r="U1672" s="13">
        <v>356200</v>
      </c>
      <c r="V1672" s="13">
        <v>29600</v>
      </c>
      <c r="W1672" s="13">
        <v>147200</v>
      </c>
      <c r="X1672" s="13">
        <v>956300</v>
      </c>
      <c r="Y1672" s="13">
        <v>1857400</v>
      </c>
    </row>
    <row r="1673" spans="2:25" x14ac:dyDescent="0.25">
      <c r="B1673" s="2">
        <v>1668</v>
      </c>
      <c r="C1673" s="2">
        <v>2012</v>
      </c>
      <c r="D1673" s="1">
        <v>63010</v>
      </c>
      <c r="E1673" t="s">
        <v>2518</v>
      </c>
      <c r="F1673" t="s">
        <v>1325</v>
      </c>
      <c r="G1673" s="13">
        <v>900466900</v>
      </c>
      <c r="H1673" s="13">
        <v>1200</v>
      </c>
      <c r="I1673" s="13">
        <v>35400</v>
      </c>
      <c r="J1673" s="13">
        <v>0</v>
      </c>
      <c r="K1673" s="13">
        <v>0</v>
      </c>
      <c r="L1673" s="13">
        <v>600</v>
      </c>
      <c r="M1673" s="13">
        <v>37200</v>
      </c>
      <c r="N1673" s="13">
        <v>1353200</v>
      </c>
      <c r="O1673" s="13">
        <v>0</v>
      </c>
      <c r="P1673" s="13">
        <v>0</v>
      </c>
      <c r="Q1673" s="13">
        <v>1200</v>
      </c>
      <c r="R1673" s="13">
        <v>1503600</v>
      </c>
      <c r="S1673" s="13">
        <v>2858000</v>
      </c>
      <c r="T1673" s="13">
        <v>1354400</v>
      </c>
      <c r="U1673" s="13">
        <v>35400</v>
      </c>
      <c r="V1673" s="13">
        <v>0</v>
      </c>
      <c r="W1673" s="13">
        <v>1200</v>
      </c>
      <c r="X1673" s="13">
        <v>1504200</v>
      </c>
      <c r="Y1673" s="13">
        <v>2895200</v>
      </c>
    </row>
    <row r="1674" spans="2:25" x14ac:dyDescent="0.25">
      <c r="B1674" s="2">
        <v>1669</v>
      </c>
      <c r="C1674" s="2">
        <v>2012</v>
      </c>
      <c r="D1674" s="1">
        <v>63012</v>
      </c>
      <c r="E1674" t="s">
        <v>2519</v>
      </c>
      <c r="F1674" t="s">
        <v>1325</v>
      </c>
      <c r="G1674" s="13">
        <v>483691000</v>
      </c>
      <c r="H1674" s="13">
        <v>2400</v>
      </c>
      <c r="I1674" s="13">
        <v>16100</v>
      </c>
      <c r="J1674" s="13">
        <v>0</v>
      </c>
      <c r="K1674" s="13">
        <v>0</v>
      </c>
      <c r="L1674" s="13">
        <v>200</v>
      </c>
      <c r="M1674" s="13">
        <v>18700</v>
      </c>
      <c r="N1674" s="13">
        <v>903000</v>
      </c>
      <c r="O1674" s="13">
        <v>642300</v>
      </c>
      <c r="P1674" s="13">
        <v>36200</v>
      </c>
      <c r="Q1674" s="13">
        <v>43100</v>
      </c>
      <c r="R1674" s="13">
        <v>4482300</v>
      </c>
      <c r="S1674" s="13">
        <v>6106900</v>
      </c>
      <c r="T1674" s="13">
        <v>905400</v>
      </c>
      <c r="U1674" s="13">
        <v>658400</v>
      </c>
      <c r="V1674" s="13">
        <v>36200</v>
      </c>
      <c r="W1674" s="13">
        <v>43100</v>
      </c>
      <c r="X1674" s="13">
        <v>4482500</v>
      </c>
      <c r="Y1674" s="13">
        <v>6125600</v>
      </c>
    </row>
    <row r="1675" spans="2:25" x14ac:dyDescent="0.25">
      <c r="B1675" s="2">
        <v>1670</v>
      </c>
      <c r="C1675" s="2">
        <v>2012</v>
      </c>
      <c r="D1675" s="1">
        <v>63014</v>
      </c>
      <c r="E1675" t="s">
        <v>1332</v>
      </c>
      <c r="F1675" t="s">
        <v>1325</v>
      </c>
      <c r="G1675" s="13">
        <v>514250800</v>
      </c>
      <c r="H1675" s="13">
        <v>10300</v>
      </c>
      <c r="I1675" s="13">
        <v>75000</v>
      </c>
      <c r="J1675" s="13">
        <v>0</v>
      </c>
      <c r="K1675" s="13">
        <v>0</v>
      </c>
      <c r="L1675" s="13">
        <v>4200</v>
      </c>
      <c r="M1675" s="13">
        <v>89500</v>
      </c>
      <c r="N1675" s="13">
        <v>867300</v>
      </c>
      <c r="O1675" s="13">
        <v>2657200</v>
      </c>
      <c r="P1675" s="13">
        <v>47800</v>
      </c>
      <c r="Q1675" s="13">
        <v>-121200</v>
      </c>
      <c r="R1675" s="13">
        <v>1067100</v>
      </c>
      <c r="S1675" s="13">
        <v>4518200</v>
      </c>
      <c r="T1675" s="13">
        <v>877600</v>
      </c>
      <c r="U1675" s="13">
        <v>2732200</v>
      </c>
      <c r="V1675" s="13">
        <v>47800</v>
      </c>
      <c r="W1675" s="13">
        <v>-121200</v>
      </c>
      <c r="X1675" s="13">
        <v>1071300</v>
      </c>
      <c r="Y1675" s="13">
        <v>4607700</v>
      </c>
    </row>
    <row r="1676" spans="2:25" x14ac:dyDescent="0.25">
      <c r="B1676" s="2">
        <v>1671</v>
      </c>
      <c r="C1676" s="2">
        <v>2012</v>
      </c>
      <c r="D1676" s="1">
        <v>63016</v>
      </c>
      <c r="E1676" t="s">
        <v>2520</v>
      </c>
      <c r="F1676" t="s">
        <v>1325</v>
      </c>
      <c r="G1676" s="13">
        <v>534615600</v>
      </c>
      <c r="H1676" s="13">
        <v>600</v>
      </c>
      <c r="I1676" s="13">
        <v>11700</v>
      </c>
      <c r="J1676" s="13">
        <v>0</v>
      </c>
      <c r="K1676" s="13">
        <v>0</v>
      </c>
      <c r="L1676" s="13">
        <v>7200</v>
      </c>
      <c r="M1676" s="13">
        <v>19500</v>
      </c>
      <c r="N1676" s="13">
        <v>1317300</v>
      </c>
      <c r="O1676" s="13">
        <v>0</v>
      </c>
      <c r="P1676" s="13">
        <v>0</v>
      </c>
      <c r="Q1676" s="13">
        <v>-257200</v>
      </c>
      <c r="R1676" s="13">
        <v>1142600</v>
      </c>
      <c r="S1676" s="13">
        <v>2202700</v>
      </c>
      <c r="T1676" s="13">
        <v>1317900</v>
      </c>
      <c r="U1676" s="13">
        <v>11700</v>
      </c>
      <c r="V1676" s="13">
        <v>0</v>
      </c>
      <c r="W1676" s="13">
        <v>-257200</v>
      </c>
      <c r="X1676" s="13">
        <v>1149800</v>
      </c>
      <c r="Y1676" s="13">
        <v>2222200</v>
      </c>
    </row>
    <row r="1677" spans="2:25" x14ac:dyDescent="0.25">
      <c r="B1677" s="2">
        <v>1672</v>
      </c>
      <c r="C1677" s="2">
        <v>2012</v>
      </c>
      <c r="D1677" s="1">
        <v>63018</v>
      </c>
      <c r="E1677" t="s">
        <v>2521</v>
      </c>
      <c r="F1677" t="s">
        <v>1325</v>
      </c>
      <c r="G1677" s="13">
        <v>414324700</v>
      </c>
      <c r="H1677" s="13">
        <v>100</v>
      </c>
      <c r="I1677" s="13">
        <v>36500</v>
      </c>
      <c r="J1677" s="13">
        <v>0</v>
      </c>
      <c r="K1677" s="13">
        <v>0</v>
      </c>
      <c r="L1677" s="13">
        <v>10400</v>
      </c>
      <c r="M1677" s="13">
        <v>47000</v>
      </c>
      <c r="N1677" s="13">
        <v>586100</v>
      </c>
      <c r="O1677" s="13">
        <v>394200</v>
      </c>
      <c r="P1677" s="13">
        <v>65900</v>
      </c>
      <c r="Q1677" s="13">
        <v>0</v>
      </c>
      <c r="R1677" s="13">
        <v>741000</v>
      </c>
      <c r="S1677" s="13">
        <v>1787200</v>
      </c>
      <c r="T1677" s="13">
        <v>586200</v>
      </c>
      <c r="U1677" s="13">
        <v>430700</v>
      </c>
      <c r="V1677" s="13">
        <v>65900</v>
      </c>
      <c r="W1677" s="13">
        <v>0</v>
      </c>
      <c r="X1677" s="13">
        <v>751400</v>
      </c>
      <c r="Y1677" s="13">
        <v>1834200</v>
      </c>
    </row>
    <row r="1678" spans="2:25" x14ac:dyDescent="0.25">
      <c r="B1678" s="2">
        <v>1673</v>
      </c>
      <c r="C1678" s="2">
        <v>2012</v>
      </c>
      <c r="D1678" s="1">
        <v>63020</v>
      </c>
      <c r="E1678" t="s">
        <v>2522</v>
      </c>
      <c r="F1678" t="s">
        <v>1325</v>
      </c>
      <c r="G1678" s="13">
        <v>275659300</v>
      </c>
      <c r="H1678" s="13">
        <v>0</v>
      </c>
      <c r="I1678" s="13">
        <v>0</v>
      </c>
      <c r="J1678" s="13">
        <v>0</v>
      </c>
      <c r="K1678" s="13">
        <v>0</v>
      </c>
      <c r="L1678" s="13">
        <v>0</v>
      </c>
      <c r="M1678" s="13">
        <v>0</v>
      </c>
      <c r="N1678" s="13">
        <v>252500</v>
      </c>
      <c r="O1678" s="13">
        <v>355400</v>
      </c>
      <c r="P1678" s="13">
        <v>27100</v>
      </c>
      <c r="Q1678" s="13">
        <v>-67200</v>
      </c>
      <c r="R1678" s="13">
        <v>232200</v>
      </c>
      <c r="S1678" s="13">
        <v>800000</v>
      </c>
      <c r="T1678" s="13">
        <v>252500</v>
      </c>
      <c r="U1678" s="13">
        <v>355400</v>
      </c>
      <c r="V1678" s="13">
        <v>27100</v>
      </c>
      <c r="W1678" s="13">
        <v>-67200</v>
      </c>
      <c r="X1678" s="13">
        <v>232200</v>
      </c>
      <c r="Y1678" s="13">
        <v>800000</v>
      </c>
    </row>
    <row r="1679" spans="2:25" x14ac:dyDescent="0.25">
      <c r="B1679" s="2">
        <v>1674</v>
      </c>
      <c r="C1679" s="2">
        <v>2012</v>
      </c>
      <c r="D1679" s="1">
        <v>63022</v>
      </c>
      <c r="E1679" t="s">
        <v>2523</v>
      </c>
      <c r="F1679" t="s">
        <v>1325</v>
      </c>
      <c r="G1679" s="13">
        <v>610304700</v>
      </c>
      <c r="H1679" s="13">
        <v>0</v>
      </c>
      <c r="I1679" s="13">
        <v>0</v>
      </c>
      <c r="J1679" s="13">
        <v>0</v>
      </c>
      <c r="K1679" s="13">
        <v>0</v>
      </c>
      <c r="L1679" s="13">
        <v>0</v>
      </c>
      <c r="M1679" s="13">
        <v>0</v>
      </c>
      <c r="N1679" s="13">
        <v>505400</v>
      </c>
      <c r="O1679" s="13">
        <v>0</v>
      </c>
      <c r="P1679" s="13">
        <v>0</v>
      </c>
      <c r="Q1679" s="13">
        <v>-36400</v>
      </c>
      <c r="R1679" s="13">
        <v>165600</v>
      </c>
      <c r="S1679" s="13">
        <v>634600</v>
      </c>
      <c r="T1679" s="13">
        <v>505400</v>
      </c>
      <c r="U1679" s="13">
        <v>0</v>
      </c>
      <c r="V1679" s="13">
        <v>0</v>
      </c>
      <c r="W1679" s="13">
        <v>-36400</v>
      </c>
      <c r="X1679" s="13">
        <v>165600</v>
      </c>
      <c r="Y1679" s="13">
        <v>634600</v>
      </c>
    </row>
    <row r="1680" spans="2:25" x14ac:dyDescent="0.25">
      <c r="B1680" s="2">
        <v>1675</v>
      </c>
      <c r="C1680" s="2">
        <v>2012</v>
      </c>
      <c r="D1680" s="1">
        <v>63024</v>
      </c>
      <c r="E1680" t="s">
        <v>2524</v>
      </c>
      <c r="F1680" t="s">
        <v>1325</v>
      </c>
      <c r="G1680" s="13">
        <v>651700500</v>
      </c>
      <c r="H1680" s="13">
        <v>0</v>
      </c>
      <c r="I1680" s="13">
        <v>0</v>
      </c>
      <c r="J1680" s="13">
        <v>0</v>
      </c>
      <c r="K1680" s="13">
        <v>0</v>
      </c>
      <c r="L1680" s="13">
        <v>0</v>
      </c>
      <c r="M1680" s="13">
        <v>0</v>
      </c>
      <c r="N1680" s="13">
        <v>2579600</v>
      </c>
      <c r="O1680" s="13">
        <v>0</v>
      </c>
      <c r="P1680" s="13">
        <v>0</v>
      </c>
      <c r="Q1680" s="13">
        <v>-857400</v>
      </c>
      <c r="R1680" s="13">
        <v>2262200</v>
      </c>
      <c r="S1680" s="13">
        <v>3984400</v>
      </c>
      <c r="T1680" s="13">
        <v>2579600</v>
      </c>
      <c r="U1680" s="13">
        <v>0</v>
      </c>
      <c r="V1680" s="13">
        <v>0</v>
      </c>
      <c r="W1680" s="13">
        <v>-857400</v>
      </c>
      <c r="X1680" s="13">
        <v>2262200</v>
      </c>
      <c r="Y1680" s="13">
        <v>3984400</v>
      </c>
    </row>
    <row r="1681" spans="2:25" x14ac:dyDescent="0.25">
      <c r="B1681" s="2">
        <v>1676</v>
      </c>
      <c r="C1681" s="2">
        <v>2012</v>
      </c>
      <c r="D1681" s="1">
        <v>63026</v>
      </c>
      <c r="E1681" t="s">
        <v>1691</v>
      </c>
      <c r="F1681" t="s">
        <v>1325</v>
      </c>
      <c r="G1681" s="13">
        <v>473574700</v>
      </c>
      <c r="H1681" s="13">
        <v>0</v>
      </c>
      <c r="I1681" s="13">
        <v>0</v>
      </c>
      <c r="J1681" s="13">
        <v>0</v>
      </c>
      <c r="K1681" s="13">
        <v>0</v>
      </c>
      <c r="L1681" s="13">
        <v>0</v>
      </c>
      <c r="M1681" s="13">
        <v>0</v>
      </c>
      <c r="N1681" s="13">
        <v>196100</v>
      </c>
      <c r="O1681" s="13">
        <v>198400</v>
      </c>
      <c r="P1681" s="13">
        <v>92400</v>
      </c>
      <c r="Q1681" s="13">
        <v>-108300</v>
      </c>
      <c r="R1681" s="13">
        <v>1434400</v>
      </c>
      <c r="S1681" s="13">
        <v>1813000</v>
      </c>
      <c r="T1681" s="13">
        <v>196100</v>
      </c>
      <c r="U1681" s="13">
        <v>198400</v>
      </c>
      <c r="V1681" s="13">
        <v>92400</v>
      </c>
      <c r="W1681" s="13">
        <v>-108300</v>
      </c>
      <c r="X1681" s="13">
        <v>1434400</v>
      </c>
      <c r="Y1681" s="13">
        <v>1813000</v>
      </c>
    </row>
    <row r="1682" spans="2:25" x14ac:dyDescent="0.25">
      <c r="B1682" s="2">
        <v>1677</v>
      </c>
      <c r="C1682" s="2">
        <v>2012</v>
      </c>
      <c r="D1682" s="1">
        <v>63028</v>
      </c>
      <c r="E1682" t="s">
        <v>2525</v>
      </c>
      <c r="F1682" t="s">
        <v>1325</v>
      </c>
      <c r="G1682" s="13">
        <v>283087900</v>
      </c>
      <c r="H1682" s="13">
        <v>0</v>
      </c>
      <c r="I1682" s="13">
        <v>0</v>
      </c>
      <c r="J1682" s="13">
        <v>0</v>
      </c>
      <c r="K1682" s="13">
        <v>0</v>
      </c>
      <c r="L1682" s="13">
        <v>0</v>
      </c>
      <c r="M1682" s="13">
        <v>0</v>
      </c>
      <c r="N1682" s="13">
        <v>387500</v>
      </c>
      <c r="O1682" s="13">
        <v>0</v>
      </c>
      <c r="P1682" s="13">
        <v>0</v>
      </c>
      <c r="Q1682" s="13">
        <v>-72300</v>
      </c>
      <c r="R1682" s="13">
        <v>0</v>
      </c>
      <c r="S1682" s="13">
        <v>315200</v>
      </c>
      <c r="T1682" s="13">
        <v>387500</v>
      </c>
      <c r="U1682" s="13">
        <v>0</v>
      </c>
      <c r="V1682" s="13">
        <v>0</v>
      </c>
      <c r="W1682" s="13">
        <v>-72300</v>
      </c>
      <c r="X1682" s="13">
        <v>0</v>
      </c>
      <c r="Y1682" s="13">
        <v>315200</v>
      </c>
    </row>
    <row r="1683" spans="2:25" x14ac:dyDescent="0.25">
      <c r="B1683" s="2">
        <v>1678</v>
      </c>
      <c r="C1683" s="2">
        <v>2012</v>
      </c>
      <c r="D1683" s="1">
        <v>63221</v>
      </c>
      <c r="E1683" t="s">
        <v>2526</v>
      </c>
      <c r="F1683" t="s">
        <v>1344</v>
      </c>
      <c r="G1683" s="13">
        <v>156257300</v>
      </c>
      <c r="H1683" s="13">
        <v>62100</v>
      </c>
      <c r="I1683" s="13">
        <v>148300</v>
      </c>
      <c r="J1683" s="13">
        <v>0</v>
      </c>
      <c r="K1683" s="13">
        <v>0</v>
      </c>
      <c r="L1683" s="13">
        <v>268500</v>
      </c>
      <c r="M1683" s="13">
        <v>478900</v>
      </c>
      <c r="N1683" s="13">
        <v>4889800</v>
      </c>
      <c r="O1683" s="13">
        <v>1379800</v>
      </c>
      <c r="P1683" s="13">
        <v>0</v>
      </c>
      <c r="Q1683" s="13">
        <v>0</v>
      </c>
      <c r="R1683" s="13">
        <v>3395100</v>
      </c>
      <c r="S1683" s="13">
        <v>9664700</v>
      </c>
      <c r="T1683" s="13">
        <v>4951900</v>
      </c>
      <c r="U1683" s="13">
        <v>1528100</v>
      </c>
      <c r="V1683" s="13">
        <v>0</v>
      </c>
      <c r="W1683" s="13">
        <v>0</v>
      </c>
      <c r="X1683" s="13">
        <v>3663600</v>
      </c>
      <c r="Y1683" s="13">
        <v>10143600</v>
      </c>
    </row>
    <row r="1684" spans="2:25" x14ac:dyDescent="0.25">
      <c r="B1684" s="2">
        <v>1679</v>
      </c>
      <c r="C1684" s="2">
        <v>2012</v>
      </c>
      <c r="D1684" s="1">
        <v>64002</v>
      </c>
      <c r="E1684" t="s">
        <v>2527</v>
      </c>
      <c r="F1684" t="s">
        <v>1325</v>
      </c>
      <c r="G1684" s="13">
        <v>100814800</v>
      </c>
      <c r="H1684" s="13">
        <v>14200</v>
      </c>
      <c r="I1684" s="13">
        <v>79900</v>
      </c>
      <c r="J1684" s="13">
        <v>0</v>
      </c>
      <c r="K1684" s="13">
        <v>0</v>
      </c>
      <c r="L1684" s="13">
        <v>8300</v>
      </c>
      <c r="M1684" s="13">
        <v>102400</v>
      </c>
      <c r="N1684" s="13">
        <v>32200</v>
      </c>
      <c r="O1684" s="13">
        <v>185300</v>
      </c>
      <c r="P1684" s="13">
        <v>0</v>
      </c>
      <c r="Q1684" s="13">
        <v>-100</v>
      </c>
      <c r="R1684" s="13">
        <v>199800</v>
      </c>
      <c r="S1684" s="13">
        <v>417200</v>
      </c>
      <c r="T1684" s="13">
        <v>46400</v>
      </c>
      <c r="U1684" s="13">
        <v>265200</v>
      </c>
      <c r="V1684" s="13">
        <v>0</v>
      </c>
      <c r="W1684" s="13">
        <v>-100</v>
      </c>
      <c r="X1684" s="13">
        <v>208100</v>
      </c>
      <c r="Y1684" s="13">
        <v>519600</v>
      </c>
    </row>
    <row r="1685" spans="2:25" x14ac:dyDescent="0.25">
      <c r="B1685" s="2">
        <v>1680</v>
      </c>
      <c r="C1685" s="2">
        <v>2012</v>
      </c>
      <c r="D1685" s="1">
        <v>64004</v>
      </c>
      <c r="E1685" t="s">
        <v>2528</v>
      </c>
      <c r="F1685" t="s">
        <v>1325</v>
      </c>
      <c r="G1685" s="13">
        <v>192888400</v>
      </c>
      <c r="H1685" s="13">
        <v>496100</v>
      </c>
      <c r="I1685" s="13">
        <v>963000</v>
      </c>
      <c r="J1685" s="13">
        <v>0</v>
      </c>
      <c r="K1685" s="13">
        <v>0</v>
      </c>
      <c r="L1685" s="13">
        <v>533700</v>
      </c>
      <c r="M1685" s="13">
        <v>1992800</v>
      </c>
      <c r="N1685" s="13">
        <v>283200</v>
      </c>
      <c r="O1685" s="13">
        <v>2183300</v>
      </c>
      <c r="P1685" s="13">
        <v>0</v>
      </c>
      <c r="Q1685" s="13">
        <v>0</v>
      </c>
      <c r="R1685" s="13">
        <v>314800</v>
      </c>
      <c r="S1685" s="13">
        <v>2781300</v>
      </c>
      <c r="T1685" s="13">
        <v>779300</v>
      </c>
      <c r="U1685" s="13">
        <v>3146300</v>
      </c>
      <c r="V1685" s="13">
        <v>0</v>
      </c>
      <c r="W1685" s="13">
        <v>0</v>
      </c>
      <c r="X1685" s="13">
        <v>848500</v>
      </c>
      <c r="Y1685" s="13">
        <v>4774100</v>
      </c>
    </row>
    <row r="1686" spans="2:25" x14ac:dyDescent="0.25">
      <c r="B1686" s="2">
        <v>1681</v>
      </c>
      <c r="C1686" s="2">
        <v>2012</v>
      </c>
      <c r="D1686" s="1">
        <v>64006</v>
      </c>
      <c r="E1686" t="s">
        <v>2529</v>
      </c>
      <c r="F1686" t="s">
        <v>1325</v>
      </c>
      <c r="G1686" s="13">
        <v>966258600</v>
      </c>
      <c r="H1686" s="13">
        <v>1700</v>
      </c>
      <c r="I1686" s="13">
        <v>2800</v>
      </c>
      <c r="J1686" s="13">
        <v>0</v>
      </c>
      <c r="K1686" s="13">
        <v>0</v>
      </c>
      <c r="L1686" s="13">
        <v>1500</v>
      </c>
      <c r="M1686" s="13">
        <v>6000</v>
      </c>
      <c r="N1686" s="13">
        <v>759700</v>
      </c>
      <c r="O1686" s="13">
        <v>918500</v>
      </c>
      <c r="P1686" s="13">
        <v>17200</v>
      </c>
      <c r="Q1686" s="13">
        <v>8200</v>
      </c>
      <c r="R1686" s="13">
        <v>412800</v>
      </c>
      <c r="S1686" s="13">
        <v>2116400</v>
      </c>
      <c r="T1686" s="13">
        <v>761400</v>
      </c>
      <c r="U1686" s="13">
        <v>921300</v>
      </c>
      <c r="V1686" s="13">
        <v>17200</v>
      </c>
      <c r="W1686" s="13">
        <v>8200</v>
      </c>
      <c r="X1686" s="13">
        <v>414300</v>
      </c>
      <c r="Y1686" s="13">
        <v>2122400</v>
      </c>
    </row>
    <row r="1687" spans="2:25" x14ac:dyDescent="0.25">
      <c r="B1687" s="2">
        <v>1682</v>
      </c>
      <c r="C1687" s="2">
        <v>2012</v>
      </c>
      <c r="D1687" s="1">
        <v>64008</v>
      </c>
      <c r="E1687" t="s">
        <v>2530</v>
      </c>
      <c r="F1687" t="s">
        <v>1325</v>
      </c>
      <c r="G1687" s="13">
        <v>728937500</v>
      </c>
      <c r="H1687" s="13">
        <v>9100</v>
      </c>
      <c r="I1687" s="13">
        <v>65900</v>
      </c>
      <c r="J1687" s="13">
        <v>0</v>
      </c>
      <c r="K1687" s="13">
        <v>0</v>
      </c>
      <c r="L1687" s="13">
        <v>1000</v>
      </c>
      <c r="M1687" s="13">
        <v>76000</v>
      </c>
      <c r="N1687" s="13">
        <v>1357100</v>
      </c>
      <c r="O1687" s="13">
        <v>321900</v>
      </c>
      <c r="P1687" s="13">
        <v>0</v>
      </c>
      <c r="Q1687" s="13">
        <v>100</v>
      </c>
      <c r="R1687" s="13">
        <v>180700</v>
      </c>
      <c r="S1687" s="13">
        <v>1859800</v>
      </c>
      <c r="T1687" s="13">
        <v>1366200</v>
      </c>
      <c r="U1687" s="13">
        <v>387800</v>
      </c>
      <c r="V1687" s="13">
        <v>0</v>
      </c>
      <c r="W1687" s="13">
        <v>100</v>
      </c>
      <c r="X1687" s="13">
        <v>181700</v>
      </c>
      <c r="Y1687" s="13">
        <v>1935800</v>
      </c>
    </row>
    <row r="1688" spans="2:25" x14ac:dyDescent="0.25">
      <c r="B1688" s="2">
        <v>1683</v>
      </c>
      <c r="C1688" s="2">
        <v>2012</v>
      </c>
      <c r="D1688" s="1">
        <v>64010</v>
      </c>
      <c r="E1688" t="s">
        <v>2531</v>
      </c>
      <c r="F1688" t="s">
        <v>1325</v>
      </c>
      <c r="G1688" s="13">
        <v>825649600</v>
      </c>
      <c r="H1688" s="13">
        <v>0</v>
      </c>
      <c r="I1688" s="13">
        <v>0</v>
      </c>
      <c r="J1688" s="13">
        <v>0</v>
      </c>
      <c r="K1688" s="13">
        <v>0</v>
      </c>
      <c r="L1688" s="13">
        <v>0</v>
      </c>
      <c r="M1688" s="13">
        <v>0</v>
      </c>
      <c r="N1688" s="13">
        <v>3080700</v>
      </c>
      <c r="O1688" s="13">
        <v>1882400</v>
      </c>
      <c r="P1688" s="13">
        <v>13600</v>
      </c>
      <c r="Q1688" s="13">
        <v>100</v>
      </c>
      <c r="R1688" s="13">
        <v>365100</v>
      </c>
      <c r="S1688" s="13">
        <v>5341900</v>
      </c>
      <c r="T1688" s="13">
        <v>3080700</v>
      </c>
      <c r="U1688" s="13">
        <v>1882400</v>
      </c>
      <c r="V1688" s="13">
        <v>13600</v>
      </c>
      <c r="W1688" s="13">
        <v>100</v>
      </c>
      <c r="X1688" s="13">
        <v>365100</v>
      </c>
      <c r="Y1688" s="13">
        <v>5341900</v>
      </c>
    </row>
    <row r="1689" spans="2:25" x14ac:dyDescent="0.25">
      <c r="B1689" s="2">
        <v>1684</v>
      </c>
      <c r="C1689" s="2">
        <v>2012</v>
      </c>
      <c r="D1689" s="1">
        <v>64012</v>
      </c>
      <c r="E1689" t="s">
        <v>2127</v>
      </c>
      <c r="F1689" t="s">
        <v>1325</v>
      </c>
      <c r="G1689" s="13">
        <v>246194500</v>
      </c>
      <c r="H1689" s="13">
        <v>23700</v>
      </c>
      <c r="I1689" s="13">
        <v>229600</v>
      </c>
      <c r="J1689" s="13">
        <v>0</v>
      </c>
      <c r="K1689" s="13">
        <v>0</v>
      </c>
      <c r="L1689" s="13">
        <v>12800</v>
      </c>
      <c r="M1689" s="13">
        <v>266100</v>
      </c>
      <c r="N1689" s="13">
        <v>1026600</v>
      </c>
      <c r="O1689" s="13">
        <v>3686500</v>
      </c>
      <c r="P1689" s="13">
        <v>0</v>
      </c>
      <c r="Q1689" s="13">
        <v>0</v>
      </c>
      <c r="R1689" s="13">
        <v>70700</v>
      </c>
      <c r="S1689" s="13">
        <v>4783800</v>
      </c>
      <c r="T1689" s="13">
        <v>1050300</v>
      </c>
      <c r="U1689" s="13">
        <v>3916100</v>
      </c>
      <c r="V1689" s="13">
        <v>0</v>
      </c>
      <c r="W1689" s="13">
        <v>0</v>
      </c>
      <c r="X1689" s="13">
        <v>83500</v>
      </c>
      <c r="Y1689" s="13">
        <v>5049900</v>
      </c>
    </row>
    <row r="1690" spans="2:25" x14ac:dyDescent="0.25">
      <c r="B1690" s="2">
        <v>1685</v>
      </c>
      <c r="C1690" s="2">
        <v>2012</v>
      </c>
      <c r="D1690" s="1">
        <v>64014</v>
      </c>
      <c r="E1690" t="s">
        <v>2128</v>
      </c>
      <c r="F1690" t="s">
        <v>1325</v>
      </c>
      <c r="G1690" s="13">
        <v>736090300</v>
      </c>
      <c r="H1690" s="13">
        <v>0</v>
      </c>
      <c r="I1690" s="13">
        <v>230700</v>
      </c>
      <c r="J1690" s="13">
        <v>0</v>
      </c>
      <c r="K1690" s="13">
        <v>0</v>
      </c>
      <c r="L1690" s="13">
        <v>0</v>
      </c>
      <c r="M1690" s="13">
        <v>230700</v>
      </c>
      <c r="N1690" s="13">
        <v>83500</v>
      </c>
      <c r="O1690" s="13">
        <v>119500</v>
      </c>
      <c r="P1690" s="13">
        <v>1000</v>
      </c>
      <c r="Q1690" s="13">
        <v>0</v>
      </c>
      <c r="R1690" s="13">
        <v>107000</v>
      </c>
      <c r="S1690" s="13">
        <v>311000</v>
      </c>
      <c r="T1690" s="13">
        <v>83500</v>
      </c>
      <c r="U1690" s="13">
        <v>350200</v>
      </c>
      <c r="V1690" s="13">
        <v>1000</v>
      </c>
      <c r="W1690" s="13">
        <v>0</v>
      </c>
      <c r="X1690" s="13">
        <v>107000</v>
      </c>
      <c r="Y1690" s="13">
        <v>541700</v>
      </c>
    </row>
    <row r="1691" spans="2:25" x14ac:dyDescent="0.25">
      <c r="B1691" s="2">
        <v>1686</v>
      </c>
      <c r="C1691" s="2">
        <v>2012</v>
      </c>
      <c r="D1691" s="1">
        <v>64016</v>
      </c>
      <c r="E1691" t="s">
        <v>2532</v>
      </c>
      <c r="F1691" t="s">
        <v>1325</v>
      </c>
      <c r="G1691" s="13">
        <v>1699277500</v>
      </c>
      <c r="H1691" s="13">
        <v>16200</v>
      </c>
      <c r="I1691" s="13">
        <v>94900</v>
      </c>
      <c r="J1691" s="13">
        <v>78700</v>
      </c>
      <c r="K1691" s="13">
        <v>0</v>
      </c>
      <c r="L1691" s="13">
        <v>7700</v>
      </c>
      <c r="M1691" s="13">
        <v>197500</v>
      </c>
      <c r="N1691" s="13">
        <v>902300</v>
      </c>
      <c r="O1691" s="13">
        <v>1113400</v>
      </c>
      <c r="P1691" s="13">
        <v>16900</v>
      </c>
      <c r="Q1691" s="13">
        <v>364000</v>
      </c>
      <c r="R1691" s="13">
        <v>2726900</v>
      </c>
      <c r="S1691" s="13">
        <v>5123500</v>
      </c>
      <c r="T1691" s="13">
        <v>918500</v>
      </c>
      <c r="U1691" s="13">
        <v>1208300</v>
      </c>
      <c r="V1691" s="13">
        <v>95600</v>
      </c>
      <c r="W1691" s="13">
        <v>364000</v>
      </c>
      <c r="X1691" s="13">
        <v>2734600</v>
      </c>
      <c r="Y1691" s="13">
        <v>5321000</v>
      </c>
    </row>
    <row r="1692" spans="2:25" x14ac:dyDescent="0.25">
      <c r="B1692" s="2">
        <v>1687</v>
      </c>
      <c r="C1692" s="2">
        <v>2012</v>
      </c>
      <c r="D1692" s="1">
        <v>64018</v>
      </c>
      <c r="E1692" t="s">
        <v>2533</v>
      </c>
      <c r="F1692" t="s">
        <v>1325</v>
      </c>
      <c r="G1692" s="13">
        <v>440008200</v>
      </c>
      <c r="H1692" s="13">
        <v>42000</v>
      </c>
      <c r="I1692" s="13">
        <v>110400</v>
      </c>
      <c r="J1692" s="13">
        <v>0</v>
      </c>
      <c r="K1692" s="13">
        <v>0</v>
      </c>
      <c r="L1692" s="13">
        <v>170600</v>
      </c>
      <c r="M1692" s="13">
        <v>323000</v>
      </c>
      <c r="N1692" s="13">
        <v>6661200</v>
      </c>
      <c r="O1692" s="13">
        <v>5210200</v>
      </c>
      <c r="P1692" s="13">
        <v>0</v>
      </c>
      <c r="Q1692" s="13">
        <v>0</v>
      </c>
      <c r="R1692" s="13">
        <v>561700</v>
      </c>
      <c r="S1692" s="13">
        <v>12433100</v>
      </c>
      <c r="T1692" s="13">
        <v>6703200</v>
      </c>
      <c r="U1692" s="13">
        <v>5320600</v>
      </c>
      <c r="V1692" s="13">
        <v>0</v>
      </c>
      <c r="W1692" s="13">
        <v>0</v>
      </c>
      <c r="X1692" s="13">
        <v>732300</v>
      </c>
      <c r="Y1692" s="13">
        <v>12756100</v>
      </c>
    </row>
    <row r="1693" spans="2:25" x14ac:dyDescent="0.25">
      <c r="B1693" s="2">
        <v>1688</v>
      </c>
      <c r="C1693" s="2">
        <v>2012</v>
      </c>
      <c r="D1693" s="1">
        <v>64020</v>
      </c>
      <c r="E1693" t="s">
        <v>2376</v>
      </c>
      <c r="F1693" t="s">
        <v>1325</v>
      </c>
      <c r="G1693" s="13">
        <v>238918500</v>
      </c>
      <c r="H1693" s="13">
        <v>1100</v>
      </c>
      <c r="I1693" s="13">
        <v>6100</v>
      </c>
      <c r="J1693" s="13">
        <v>0</v>
      </c>
      <c r="K1693" s="13">
        <v>0</v>
      </c>
      <c r="L1693" s="13">
        <v>200</v>
      </c>
      <c r="M1693" s="13">
        <v>7400</v>
      </c>
      <c r="N1693" s="13">
        <v>183300</v>
      </c>
      <c r="O1693" s="13">
        <v>255200</v>
      </c>
      <c r="P1693" s="13">
        <v>6700</v>
      </c>
      <c r="Q1693" s="13">
        <v>57700</v>
      </c>
      <c r="R1693" s="13">
        <v>32900</v>
      </c>
      <c r="S1693" s="13">
        <v>535800</v>
      </c>
      <c r="T1693" s="13">
        <v>184400</v>
      </c>
      <c r="U1693" s="13">
        <v>261300</v>
      </c>
      <c r="V1693" s="13">
        <v>6700</v>
      </c>
      <c r="W1693" s="13">
        <v>57700</v>
      </c>
      <c r="X1693" s="13">
        <v>33100</v>
      </c>
      <c r="Y1693" s="13">
        <v>543200</v>
      </c>
    </row>
    <row r="1694" spans="2:25" x14ac:dyDescent="0.25">
      <c r="B1694" s="2">
        <v>1689</v>
      </c>
      <c r="C1694" s="2">
        <v>2012</v>
      </c>
      <c r="D1694" s="1">
        <v>64022</v>
      </c>
      <c r="E1694" t="s">
        <v>2275</v>
      </c>
      <c r="F1694" t="s">
        <v>1325</v>
      </c>
      <c r="G1694" s="13">
        <v>78534200</v>
      </c>
      <c r="H1694" s="13">
        <v>0</v>
      </c>
      <c r="I1694" s="13">
        <v>0</v>
      </c>
      <c r="J1694" s="13">
        <v>0</v>
      </c>
      <c r="K1694" s="13">
        <v>0</v>
      </c>
      <c r="L1694" s="13">
        <v>0</v>
      </c>
      <c r="M1694" s="13">
        <v>0</v>
      </c>
      <c r="N1694" s="13">
        <v>73300</v>
      </c>
      <c r="O1694" s="13">
        <v>39000</v>
      </c>
      <c r="P1694" s="13">
        <v>0</v>
      </c>
      <c r="Q1694" s="13">
        <v>-5000</v>
      </c>
      <c r="R1694" s="13">
        <v>60800</v>
      </c>
      <c r="S1694" s="13">
        <v>168100</v>
      </c>
      <c r="T1694" s="13">
        <v>73300</v>
      </c>
      <c r="U1694" s="13">
        <v>39000</v>
      </c>
      <c r="V1694" s="13">
        <v>0</v>
      </c>
      <c r="W1694" s="13">
        <v>-5000</v>
      </c>
      <c r="X1694" s="13">
        <v>60800</v>
      </c>
      <c r="Y1694" s="13">
        <v>168100</v>
      </c>
    </row>
    <row r="1695" spans="2:25" x14ac:dyDescent="0.25">
      <c r="B1695" s="2">
        <v>1690</v>
      </c>
      <c r="C1695" s="2">
        <v>2012</v>
      </c>
      <c r="D1695" s="1">
        <v>64024</v>
      </c>
      <c r="E1695" t="s">
        <v>2534</v>
      </c>
      <c r="F1695" t="s">
        <v>1325</v>
      </c>
      <c r="G1695" s="13">
        <v>226955000</v>
      </c>
      <c r="H1695" s="13">
        <v>0</v>
      </c>
      <c r="I1695" s="13">
        <v>0</v>
      </c>
      <c r="J1695" s="13">
        <v>0</v>
      </c>
      <c r="K1695" s="13">
        <v>0</v>
      </c>
      <c r="L1695" s="13">
        <v>0</v>
      </c>
      <c r="M1695" s="13">
        <v>0</v>
      </c>
      <c r="N1695" s="13">
        <v>44300</v>
      </c>
      <c r="O1695" s="13">
        <v>467100</v>
      </c>
      <c r="P1695" s="13">
        <v>0</v>
      </c>
      <c r="Q1695" s="13">
        <v>0</v>
      </c>
      <c r="R1695" s="13">
        <v>146100</v>
      </c>
      <c r="S1695" s="13">
        <v>657500</v>
      </c>
      <c r="T1695" s="13">
        <v>44300</v>
      </c>
      <c r="U1695" s="13">
        <v>467100</v>
      </c>
      <c r="V1695" s="13">
        <v>0</v>
      </c>
      <c r="W1695" s="13">
        <v>0</v>
      </c>
      <c r="X1695" s="13">
        <v>146100</v>
      </c>
      <c r="Y1695" s="13">
        <v>657500</v>
      </c>
    </row>
    <row r="1696" spans="2:25" x14ac:dyDescent="0.25">
      <c r="B1696" s="2">
        <v>1691</v>
      </c>
      <c r="C1696" s="2">
        <v>2012</v>
      </c>
      <c r="D1696" s="1">
        <v>64026</v>
      </c>
      <c r="E1696" t="s">
        <v>2535</v>
      </c>
      <c r="F1696" t="s">
        <v>1325</v>
      </c>
      <c r="G1696" s="13">
        <v>367426300</v>
      </c>
      <c r="H1696" s="13">
        <v>2000</v>
      </c>
      <c r="I1696" s="13">
        <v>9200</v>
      </c>
      <c r="J1696" s="13">
        <v>0</v>
      </c>
      <c r="K1696" s="13">
        <v>0</v>
      </c>
      <c r="L1696" s="13">
        <v>300</v>
      </c>
      <c r="M1696" s="13">
        <v>11500</v>
      </c>
      <c r="N1696" s="13">
        <v>348600</v>
      </c>
      <c r="O1696" s="13">
        <v>338000</v>
      </c>
      <c r="P1696" s="13">
        <v>0</v>
      </c>
      <c r="Q1696" s="13">
        <v>0</v>
      </c>
      <c r="R1696" s="13">
        <v>164700</v>
      </c>
      <c r="S1696" s="13">
        <v>851300</v>
      </c>
      <c r="T1696" s="13">
        <v>350600</v>
      </c>
      <c r="U1696" s="13">
        <v>347200</v>
      </c>
      <c r="V1696" s="13">
        <v>0</v>
      </c>
      <c r="W1696" s="13">
        <v>0</v>
      </c>
      <c r="X1696" s="13">
        <v>165000</v>
      </c>
      <c r="Y1696" s="13">
        <v>862800</v>
      </c>
    </row>
    <row r="1697" spans="2:25" x14ac:dyDescent="0.25">
      <c r="B1697" s="2">
        <v>1692</v>
      </c>
      <c r="C1697" s="2">
        <v>2012</v>
      </c>
      <c r="D1697" s="1">
        <v>64028</v>
      </c>
      <c r="E1697" t="s">
        <v>2381</v>
      </c>
      <c r="F1697" t="s">
        <v>1325</v>
      </c>
      <c r="G1697" s="13">
        <v>248608500</v>
      </c>
      <c r="H1697" s="13">
        <v>1800</v>
      </c>
      <c r="I1697" s="13">
        <v>507800</v>
      </c>
      <c r="J1697" s="13">
        <v>0</v>
      </c>
      <c r="K1697" s="13">
        <v>0</v>
      </c>
      <c r="L1697" s="13">
        <v>1000</v>
      </c>
      <c r="M1697" s="13">
        <v>510600</v>
      </c>
      <c r="N1697" s="13">
        <v>61200</v>
      </c>
      <c r="O1697" s="13">
        <v>249000</v>
      </c>
      <c r="P1697" s="13">
        <v>0</v>
      </c>
      <c r="Q1697" s="13">
        <v>59800</v>
      </c>
      <c r="R1697" s="13">
        <v>461300</v>
      </c>
      <c r="S1697" s="13">
        <v>831300</v>
      </c>
      <c r="T1697" s="13">
        <v>63000</v>
      </c>
      <c r="U1697" s="13">
        <v>756800</v>
      </c>
      <c r="V1697" s="13">
        <v>0</v>
      </c>
      <c r="W1697" s="13">
        <v>59800</v>
      </c>
      <c r="X1697" s="13">
        <v>462300</v>
      </c>
      <c r="Y1697" s="13">
        <v>1341900</v>
      </c>
    </row>
    <row r="1698" spans="2:25" x14ac:dyDescent="0.25">
      <c r="B1698" s="2">
        <v>1693</v>
      </c>
      <c r="C1698" s="2">
        <v>2012</v>
      </c>
      <c r="D1698" s="1">
        <v>64030</v>
      </c>
      <c r="E1698" t="s">
        <v>2536</v>
      </c>
      <c r="F1698" t="s">
        <v>1325</v>
      </c>
      <c r="G1698" s="13">
        <v>222800700</v>
      </c>
      <c r="H1698" s="13">
        <v>408000</v>
      </c>
      <c r="I1698" s="13">
        <v>1124200</v>
      </c>
      <c r="J1698" s="13">
        <v>0</v>
      </c>
      <c r="K1698" s="13">
        <v>0</v>
      </c>
      <c r="L1698" s="13">
        <v>46900</v>
      </c>
      <c r="M1698" s="13">
        <v>1579100</v>
      </c>
      <c r="N1698" s="13">
        <v>245500</v>
      </c>
      <c r="O1698" s="13">
        <v>250900</v>
      </c>
      <c r="P1698" s="13">
        <v>0</v>
      </c>
      <c r="Q1698" s="13">
        <v>-100</v>
      </c>
      <c r="R1698" s="13">
        <v>234800</v>
      </c>
      <c r="S1698" s="13">
        <v>731100</v>
      </c>
      <c r="T1698" s="13">
        <v>653500</v>
      </c>
      <c r="U1698" s="13">
        <v>1375100</v>
      </c>
      <c r="V1698" s="13">
        <v>0</v>
      </c>
      <c r="W1698" s="13">
        <v>-100</v>
      </c>
      <c r="X1698" s="13">
        <v>281700</v>
      </c>
      <c r="Y1698" s="13">
        <v>2310200</v>
      </c>
    </row>
    <row r="1699" spans="2:25" x14ac:dyDescent="0.25">
      <c r="B1699" s="2">
        <v>1694</v>
      </c>
      <c r="C1699" s="2">
        <v>2012</v>
      </c>
      <c r="D1699" s="1">
        <v>64032</v>
      </c>
      <c r="E1699" t="s">
        <v>1911</v>
      </c>
      <c r="F1699" t="s">
        <v>1325</v>
      </c>
      <c r="G1699" s="13">
        <v>306400300</v>
      </c>
      <c r="H1699" s="13">
        <v>29800</v>
      </c>
      <c r="I1699" s="13">
        <v>84600</v>
      </c>
      <c r="J1699" s="13">
        <v>0</v>
      </c>
      <c r="K1699" s="13">
        <v>0</v>
      </c>
      <c r="L1699" s="13">
        <v>310100</v>
      </c>
      <c r="M1699" s="13">
        <v>424500</v>
      </c>
      <c r="N1699" s="13">
        <v>101400</v>
      </c>
      <c r="O1699" s="13">
        <v>487700</v>
      </c>
      <c r="P1699" s="13">
        <v>0</v>
      </c>
      <c r="Q1699" s="13">
        <v>-500</v>
      </c>
      <c r="R1699" s="13">
        <v>86700</v>
      </c>
      <c r="S1699" s="13">
        <v>675300</v>
      </c>
      <c r="T1699" s="13">
        <v>131200</v>
      </c>
      <c r="U1699" s="13">
        <v>572300</v>
      </c>
      <c r="V1699" s="13">
        <v>0</v>
      </c>
      <c r="W1699" s="13">
        <v>-500</v>
      </c>
      <c r="X1699" s="13">
        <v>396800</v>
      </c>
      <c r="Y1699" s="13">
        <v>1099800</v>
      </c>
    </row>
    <row r="1700" spans="2:25" x14ac:dyDescent="0.25">
      <c r="B1700" s="2">
        <v>1695</v>
      </c>
      <c r="C1700" s="2">
        <v>2012</v>
      </c>
      <c r="D1700" s="1">
        <v>64115</v>
      </c>
      <c r="E1700" t="s">
        <v>1203</v>
      </c>
      <c r="F1700" t="s">
        <v>19</v>
      </c>
      <c r="G1700" s="13">
        <v>332260500</v>
      </c>
      <c r="H1700" s="13">
        <v>200</v>
      </c>
      <c r="I1700" s="13">
        <v>2000</v>
      </c>
      <c r="J1700" s="13">
        <v>0</v>
      </c>
      <c r="K1700" s="13">
        <v>0</v>
      </c>
      <c r="L1700" s="13">
        <v>300</v>
      </c>
      <c r="M1700" s="13">
        <v>2500</v>
      </c>
      <c r="N1700" s="13">
        <v>418400</v>
      </c>
      <c r="O1700" s="13">
        <v>930400</v>
      </c>
      <c r="P1700" s="13">
        <v>0</v>
      </c>
      <c r="Q1700" s="13">
        <v>0</v>
      </c>
      <c r="R1700" s="13">
        <v>305400</v>
      </c>
      <c r="S1700" s="13">
        <v>1654200</v>
      </c>
      <c r="T1700" s="13">
        <v>418600</v>
      </c>
      <c r="U1700" s="13">
        <v>932400</v>
      </c>
      <c r="V1700" s="13">
        <v>0</v>
      </c>
      <c r="W1700" s="13">
        <v>0</v>
      </c>
      <c r="X1700" s="13">
        <v>305700</v>
      </c>
      <c r="Y1700" s="13">
        <v>1656700</v>
      </c>
    </row>
    <row r="1701" spans="2:25" x14ac:dyDescent="0.25">
      <c r="B1701" s="2">
        <v>1696</v>
      </c>
      <c r="C1701" s="2">
        <v>2012</v>
      </c>
      <c r="D1701" s="1">
        <v>64116</v>
      </c>
      <c r="E1701" t="s">
        <v>2528</v>
      </c>
      <c r="F1701" t="s">
        <v>1343</v>
      </c>
      <c r="G1701" s="13">
        <v>102975500</v>
      </c>
      <c r="H1701" s="13">
        <v>285900</v>
      </c>
      <c r="I1701" s="13">
        <v>809300</v>
      </c>
      <c r="J1701" s="13">
        <v>0</v>
      </c>
      <c r="K1701" s="13">
        <v>0</v>
      </c>
      <c r="L1701" s="13">
        <v>201900</v>
      </c>
      <c r="M1701" s="13">
        <v>1297100</v>
      </c>
      <c r="N1701" s="13">
        <v>330300</v>
      </c>
      <c r="O1701" s="13">
        <v>3772500</v>
      </c>
      <c r="P1701" s="13">
        <v>0</v>
      </c>
      <c r="Q1701" s="13">
        <v>0</v>
      </c>
      <c r="R1701" s="13">
        <v>108800</v>
      </c>
      <c r="S1701" s="13">
        <v>4211600</v>
      </c>
      <c r="T1701" s="13">
        <v>616200</v>
      </c>
      <c r="U1701" s="13">
        <v>4581800</v>
      </c>
      <c r="V1701" s="13">
        <v>0</v>
      </c>
      <c r="W1701" s="13">
        <v>0</v>
      </c>
      <c r="X1701" s="13">
        <v>310700</v>
      </c>
      <c r="Y1701" s="13">
        <v>5508700</v>
      </c>
    </row>
    <row r="1702" spans="2:25" x14ac:dyDescent="0.25">
      <c r="B1702" s="2">
        <v>1697</v>
      </c>
      <c r="C1702" s="2">
        <v>2012</v>
      </c>
      <c r="D1702" s="1">
        <v>64121</v>
      </c>
      <c r="E1702" t="s">
        <v>2530</v>
      </c>
      <c r="F1702" t="s">
        <v>1343</v>
      </c>
      <c r="G1702" s="13">
        <v>330639700</v>
      </c>
      <c r="H1702" s="13">
        <v>705300</v>
      </c>
      <c r="I1702" s="13">
        <v>608600</v>
      </c>
      <c r="J1702" s="13">
        <v>0</v>
      </c>
      <c r="K1702" s="13">
        <v>0</v>
      </c>
      <c r="L1702" s="13">
        <v>409100</v>
      </c>
      <c r="M1702" s="13">
        <v>1723000</v>
      </c>
      <c r="N1702" s="13">
        <v>2049900</v>
      </c>
      <c r="O1702" s="13">
        <v>2605100</v>
      </c>
      <c r="P1702" s="13">
        <v>0</v>
      </c>
      <c r="Q1702" s="13">
        <v>-24000</v>
      </c>
      <c r="R1702" s="13">
        <v>3287800</v>
      </c>
      <c r="S1702" s="13">
        <v>7918800</v>
      </c>
      <c r="T1702" s="13">
        <v>2755200</v>
      </c>
      <c r="U1702" s="13">
        <v>3213700</v>
      </c>
      <c r="V1702" s="13">
        <v>0</v>
      </c>
      <c r="W1702" s="13">
        <v>-24000</v>
      </c>
      <c r="X1702" s="13">
        <v>3696900</v>
      </c>
      <c r="Y1702" s="13">
        <v>9641800</v>
      </c>
    </row>
    <row r="1703" spans="2:25" x14ac:dyDescent="0.25">
      <c r="B1703" s="2">
        <v>1698</v>
      </c>
      <c r="C1703" s="2">
        <v>2012</v>
      </c>
      <c r="D1703" s="1">
        <v>64126</v>
      </c>
      <c r="E1703" t="s">
        <v>2537</v>
      </c>
      <c r="F1703" t="s">
        <v>1343</v>
      </c>
      <c r="G1703" s="13">
        <v>1178065800</v>
      </c>
      <c r="H1703" s="13">
        <v>0</v>
      </c>
      <c r="I1703" s="13">
        <v>0</v>
      </c>
      <c r="J1703" s="13">
        <v>0</v>
      </c>
      <c r="K1703" s="13">
        <v>0</v>
      </c>
      <c r="L1703" s="13">
        <v>0</v>
      </c>
      <c r="M1703" s="13">
        <v>0</v>
      </c>
      <c r="N1703" s="13">
        <v>2034000</v>
      </c>
      <c r="O1703" s="13">
        <v>1822600</v>
      </c>
      <c r="P1703" s="13">
        <v>71600</v>
      </c>
      <c r="Q1703" s="13">
        <v>173900</v>
      </c>
      <c r="R1703" s="13">
        <v>77900</v>
      </c>
      <c r="S1703" s="13">
        <v>4180000</v>
      </c>
      <c r="T1703" s="13">
        <v>2034000</v>
      </c>
      <c r="U1703" s="13">
        <v>1822600</v>
      </c>
      <c r="V1703" s="13">
        <v>71600</v>
      </c>
      <c r="W1703" s="13">
        <v>173900</v>
      </c>
      <c r="X1703" s="13">
        <v>77900</v>
      </c>
      <c r="Y1703" s="13">
        <v>4180000</v>
      </c>
    </row>
    <row r="1704" spans="2:25" x14ac:dyDescent="0.25">
      <c r="B1704" s="2">
        <v>1699</v>
      </c>
      <c r="C1704" s="2">
        <v>2012</v>
      </c>
      <c r="D1704" s="1">
        <v>64131</v>
      </c>
      <c r="E1704" t="s">
        <v>1940</v>
      </c>
      <c r="F1704" t="s">
        <v>1343</v>
      </c>
      <c r="G1704" s="13">
        <v>166614600</v>
      </c>
      <c r="H1704" s="13">
        <v>63900</v>
      </c>
      <c r="I1704" s="13">
        <v>251200</v>
      </c>
      <c r="J1704" s="13">
        <v>0</v>
      </c>
      <c r="K1704" s="13">
        <v>0</v>
      </c>
      <c r="L1704" s="13">
        <v>51200</v>
      </c>
      <c r="M1704" s="13">
        <v>366300</v>
      </c>
      <c r="N1704" s="13">
        <v>392600</v>
      </c>
      <c r="O1704" s="13">
        <v>730600</v>
      </c>
      <c r="P1704" s="13">
        <v>0</v>
      </c>
      <c r="Q1704" s="13">
        <v>2500</v>
      </c>
      <c r="R1704" s="13">
        <v>3284800</v>
      </c>
      <c r="S1704" s="13">
        <v>4410500</v>
      </c>
      <c r="T1704" s="13">
        <v>456500</v>
      </c>
      <c r="U1704" s="13">
        <v>981800</v>
      </c>
      <c r="V1704" s="13">
        <v>0</v>
      </c>
      <c r="W1704" s="13">
        <v>2500</v>
      </c>
      <c r="X1704" s="13">
        <v>3336000</v>
      </c>
      <c r="Y1704" s="13">
        <v>4776800</v>
      </c>
    </row>
    <row r="1705" spans="2:25" x14ac:dyDescent="0.25">
      <c r="B1705" s="2">
        <v>1700</v>
      </c>
      <c r="C1705" s="2">
        <v>2012</v>
      </c>
      <c r="D1705" s="1">
        <v>64153</v>
      </c>
      <c r="E1705" t="s">
        <v>2538</v>
      </c>
      <c r="F1705" t="s">
        <v>1343</v>
      </c>
      <c r="G1705" s="13">
        <v>11200600</v>
      </c>
      <c r="H1705" s="13">
        <v>0</v>
      </c>
      <c r="I1705" s="13">
        <v>0</v>
      </c>
      <c r="J1705" s="13">
        <v>0</v>
      </c>
      <c r="K1705" s="13">
        <v>0</v>
      </c>
      <c r="L1705" s="13">
        <v>0</v>
      </c>
      <c r="M1705" s="13">
        <v>0</v>
      </c>
      <c r="N1705" s="13">
        <v>203900</v>
      </c>
      <c r="O1705" s="13">
        <v>0</v>
      </c>
      <c r="P1705" s="13">
        <v>0</v>
      </c>
      <c r="Q1705" s="13">
        <v>0</v>
      </c>
      <c r="R1705" s="13">
        <v>600</v>
      </c>
      <c r="S1705" s="13">
        <v>204500</v>
      </c>
      <c r="T1705" s="13">
        <v>203900</v>
      </c>
      <c r="U1705" s="13">
        <v>0</v>
      </c>
      <c r="V1705" s="13">
        <v>0</v>
      </c>
      <c r="W1705" s="13">
        <v>0</v>
      </c>
      <c r="X1705" s="13">
        <v>600</v>
      </c>
      <c r="Y1705" s="13">
        <v>204500</v>
      </c>
    </row>
    <row r="1706" spans="2:25" x14ac:dyDescent="0.25">
      <c r="B1706" s="2">
        <v>1701</v>
      </c>
      <c r="C1706" s="2">
        <v>2012</v>
      </c>
      <c r="D1706" s="1">
        <v>64181</v>
      </c>
      <c r="E1706" t="s">
        <v>2275</v>
      </c>
      <c r="F1706" t="s">
        <v>1343</v>
      </c>
      <c r="G1706" s="13">
        <v>73178000</v>
      </c>
      <c r="H1706" s="13">
        <v>75100</v>
      </c>
      <c r="I1706" s="13">
        <v>273000</v>
      </c>
      <c r="J1706" s="13">
        <v>0</v>
      </c>
      <c r="K1706" s="13">
        <v>0</v>
      </c>
      <c r="L1706" s="13">
        <v>61100</v>
      </c>
      <c r="M1706" s="13">
        <v>409200</v>
      </c>
      <c r="N1706" s="13">
        <v>104600</v>
      </c>
      <c r="O1706" s="13">
        <v>98000</v>
      </c>
      <c r="P1706" s="13">
        <v>0</v>
      </c>
      <c r="Q1706" s="13">
        <v>0</v>
      </c>
      <c r="R1706" s="13">
        <v>90300</v>
      </c>
      <c r="S1706" s="13">
        <v>292900</v>
      </c>
      <c r="T1706" s="13">
        <v>179700</v>
      </c>
      <c r="U1706" s="13">
        <v>371000</v>
      </c>
      <c r="V1706" s="13">
        <v>0</v>
      </c>
      <c r="W1706" s="13">
        <v>0</v>
      </c>
      <c r="X1706" s="13">
        <v>151400</v>
      </c>
      <c r="Y1706" s="13">
        <v>702100</v>
      </c>
    </row>
    <row r="1707" spans="2:25" x14ac:dyDescent="0.25">
      <c r="B1707" s="2">
        <v>1702</v>
      </c>
      <c r="C1707" s="2">
        <v>2012</v>
      </c>
      <c r="D1707" s="1">
        <v>64191</v>
      </c>
      <c r="E1707" t="s">
        <v>2536</v>
      </c>
      <c r="F1707" t="s">
        <v>1343</v>
      </c>
      <c r="G1707" s="13">
        <v>194153100</v>
      </c>
      <c r="H1707" s="13">
        <v>1023500</v>
      </c>
      <c r="I1707" s="13">
        <v>1454800</v>
      </c>
      <c r="J1707" s="13">
        <v>0</v>
      </c>
      <c r="K1707" s="13">
        <v>0</v>
      </c>
      <c r="L1707" s="13">
        <v>809800</v>
      </c>
      <c r="M1707" s="13">
        <v>3288100</v>
      </c>
      <c r="N1707" s="13">
        <v>1760900</v>
      </c>
      <c r="O1707" s="13">
        <v>620100</v>
      </c>
      <c r="P1707" s="13">
        <v>6100</v>
      </c>
      <c r="Q1707" s="13">
        <v>79400</v>
      </c>
      <c r="R1707" s="13">
        <v>1063200</v>
      </c>
      <c r="S1707" s="13">
        <v>3529700</v>
      </c>
      <c r="T1707" s="13">
        <v>2784400</v>
      </c>
      <c r="U1707" s="13">
        <v>2074900</v>
      </c>
      <c r="V1707" s="13">
        <v>6100</v>
      </c>
      <c r="W1707" s="13">
        <v>79400</v>
      </c>
      <c r="X1707" s="13">
        <v>1873000</v>
      </c>
      <c r="Y1707" s="13">
        <v>6817800</v>
      </c>
    </row>
    <row r="1708" spans="2:25" x14ac:dyDescent="0.25">
      <c r="B1708" s="2">
        <v>1703</v>
      </c>
      <c r="C1708" s="2">
        <v>2012</v>
      </c>
      <c r="D1708" s="1">
        <v>64192</v>
      </c>
      <c r="E1708" t="s">
        <v>2539</v>
      </c>
      <c r="F1708" t="s">
        <v>1343</v>
      </c>
      <c r="G1708" s="13">
        <v>716615400</v>
      </c>
      <c r="H1708" s="13">
        <v>500</v>
      </c>
      <c r="I1708" s="13">
        <v>7100</v>
      </c>
      <c r="J1708" s="13">
        <v>0</v>
      </c>
      <c r="K1708" s="13">
        <v>0</v>
      </c>
      <c r="L1708" s="13">
        <v>500</v>
      </c>
      <c r="M1708" s="13">
        <v>8100</v>
      </c>
      <c r="N1708" s="13">
        <v>923300</v>
      </c>
      <c r="O1708" s="13">
        <v>480800</v>
      </c>
      <c r="P1708" s="13">
        <v>200</v>
      </c>
      <c r="Q1708" s="13">
        <v>0</v>
      </c>
      <c r="R1708" s="13">
        <v>332900</v>
      </c>
      <c r="S1708" s="13">
        <v>1737200</v>
      </c>
      <c r="T1708" s="13">
        <v>923800</v>
      </c>
      <c r="U1708" s="13">
        <v>487900</v>
      </c>
      <c r="V1708" s="13">
        <v>200</v>
      </c>
      <c r="W1708" s="13">
        <v>0</v>
      </c>
      <c r="X1708" s="13">
        <v>333400</v>
      </c>
      <c r="Y1708" s="13">
        <v>1745300</v>
      </c>
    </row>
    <row r="1709" spans="2:25" x14ac:dyDescent="0.25">
      <c r="B1709" s="2">
        <v>1704</v>
      </c>
      <c r="C1709" s="2">
        <v>2012</v>
      </c>
      <c r="D1709" s="1">
        <v>64206</v>
      </c>
      <c r="E1709" t="s">
        <v>2302</v>
      </c>
      <c r="F1709" t="s">
        <v>1344</v>
      </c>
      <c r="G1709" s="13">
        <v>539400</v>
      </c>
      <c r="H1709" s="13">
        <v>0</v>
      </c>
      <c r="I1709" s="13">
        <v>0</v>
      </c>
      <c r="J1709" s="13">
        <v>0</v>
      </c>
      <c r="K1709" s="13">
        <v>0</v>
      </c>
      <c r="L1709" s="13">
        <v>0</v>
      </c>
      <c r="M1709" s="13">
        <v>0</v>
      </c>
      <c r="N1709" s="13">
        <v>0</v>
      </c>
      <c r="O1709" s="13">
        <v>0</v>
      </c>
      <c r="P1709" s="13">
        <v>0</v>
      </c>
      <c r="Q1709" s="13">
        <v>0</v>
      </c>
      <c r="R1709" s="13">
        <v>539400</v>
      </c>
      <c r="S1709" s="13">
        <v>539400</v>
      </c>
      <c r="T1709" s="13">
        <v>0</v>
      </c>
      <c r="U1709" s="13">
        <v>0</v>
      </c>
      <c r="V1709" s="13">
        <v>0</v>
      </c>
      <c r="W1709" s="13">
        <v>0</v>
      </c>
      <c r="X1709" s="13">
        <v>539400</v>
      </c>
      <c r="Y1709" s="13">
        <v>539400</v>
      </c>
    </row>
    <row r="1710" spans="2:25" x14ac:dyDescent="0.25">
      <c r="B1710" s="2">
        <v>1705</v>
      </c>
      <c r="C1710" s="2">
        <v>2012</v>
      </c>
      <c r="D1710" s="1">
        <v>64216</v>
      </c>
      <c r="E1710" t="s">
        <v>2529</v>
      </c>
      <c r="F1710" t="s">
        <v>1344</v>
      </c>
      <c r="G1710" s="13">
        <v>588272300</v>
      </c>
      <c r="H1710" s="13">
        <v>1656200</v>
      </c>
      <c r="I1710" s="13">
        <v>3277500</v>
      </c>
      <c r="J1710" s="13">
        <v>0</v>
      </c>
      <c r="K1710" s="13">
        <v>0</v>
      </c>
      <c r="L1710" s="13">
        <v>1945800</v>
      </c>
      <c r="M1710" s="13">
        <v>6879500</v>
      </c>
      <c r="N1710" s="13">
        <v>10799100</v>
      </c>
      <c r="O1710" s="13">
        <v>2943400</v>
      </c>
      <c r="P1710" s="13">
        <v>151800</v>
      </c>
      <c r="Q1710" s="13">
        <v>-3700</v>
      </c>
      <c r="R1710" s="13">
        <v>1163400</v>
      </c>
      <c r="S1710" s="13">
        <v>15054000</v>
      </c>
      <c r="T1710" s="13">
        <v>12455300</v>
      </c>
      <c r="U1710" s="13">
        <v>6220900</v>
      </c>
      <c r="V1710" s="13">
        <v>151800</v>
      </c>
      <c r="W1710" s="13">
        <v>-3700</v>
      </c>
      <c r="X1710" s="13">
        <v>3109200</v>
      </c>
      <c r="Y1710" s="13">
        <v>21933500</v>
      </c>
    </row>
    <row r="1711" spans="2:25" x14ac:dyDescent="0.25">
      <c r="B1711" s="2">
        <v>1706</v>
      </c>
      <c r="C1711" s="2">
        <v>2012</v>
      </c>
      <c r="D1711" s="1">
        <v>64221</v>
      </c>
      <c r="E1711" t="s">
        <v>2540</v>
      </c>
      <c r="F1711" t="s">
        <v>1344</v>
      </c>
      <c r="G1711" s="13">
        <v>637510100</v>
      </c>
      <c r="H1711" s="13">
        <v>1006800</v>
      </c>
      <c r="I1711" s="13">
        <v>1373600</v>
      </c>
      <c r="J1711" s="13">
        <v>0</v>
      </c>
      <c r="K1711" s="13">
        <v>0</v>
      </c>
      <c r="L1711" s="13">
        <v>777100</v>
      </c>
      <c r="M1711" s="13">
        <v>3157500</v>
      </c>
      <c r="N1711" s="13">
        <v>6164500</v>
      </c>
      <c r="O1711" s="13">
        <v>3569900</v>
      </c>
      <c r="P1711" s="13">
        <v>6300</v>
      </c>
      <c r="Q1711" s="13">
        <v>0</v>
      </c>
      <c r="R1711" s="13">
        <v>897600</v>
      </c>
      <c r="S1711" s="13">
        <v>10638300</v>
      </c>
      <c r="T1711" s="13">
        <v>7171300</v>
      </c>
      <c r="U1711" s="13">
        <v>4943500</v>
      </c>
      <c r="V1711" s="13">
        <v>6300</v>
      </c>
      <c r="W1711" s="13">
        <v>0</v>
      </c>
      <c r="X1711" s="13">
        <v>1674700</v>
      </c>
      <c r="Y1711" s="13">
        <v>13795800</v>
      </c>
    </row>
    <row r="1712" spans="2:25" x14ac:dyDescent="0.25">
      <c r="B1712" s="2">
        <v>1707</v>
      </c>
      <c r="C1712" s="2">
        <v>2012</v>
      </c>
      <c r="D1712" s="1">
        <v>64246</v>
      </c>
      <c r="E1712" t="s">
        <v>2541</v>
      </c>
      <c r="F1712" t="s">
        <v>1344</v>
      </c>
      <c r="G1712" s="13">
        <v>1220108300</v>
      </c>
      <c r="H1712" s="13">
        <v>1246500</v>
      </c>
      <c r="I1712" s="13">
        <v>782000</v>
      </c>
      <c r="J1712" s="13">
        <v>3900</v>
      </c>
      <c r="K1712" s="13">
        <v>0</v>
      </c>
      <c r="L1712" s="13">
        <v>676300</v>
      </c>
      <c r="M1712" s="13">
        <v>2708700</v>
      </c>
      <c r="N1712" s="13">
        <v>15329800</v>
      </c>
      <c r="O1712" s="13">
        <v>5132100</v>
      </c>
      <c r="P1712" s="13">
        <v>167400</v>
      </c>
      <c r="Q1712" s="13">
        <v>858800</v>
      </c>
      <c r="R1712" s="13">
        <v>1263400</v>
      </c>
      <c r="S1712" s="13">
        <v>22751500</v>
      </c>
      <c r="T1712" s="13">
        <v>16576300</v>
      </c>
      <c r="U1712" s="13">
        <v>5914100</v>
      </c>
      <c r="V1712" s="13">
        <v>171300</v>
      </c>
      <c r="W1712" s="13">
        <v>858800</v>
      </c>
      <c r="X1712" s="13">
        <v>1939700</v>
      </c>
      <c r="Y1712" s="13">
        <v>25460200</v>
      </c>
    </row>
    <row r="1713" spans="2:25" x14ac:dyDescent="0.25">
      <c r="B1713" s="2">
        <v>1708</v>
      </c>
      <c r="C1713" s="2">
        <v>2012</v>
      </c>
      <c r="D1713" s="1">
        <v>64291</v>
      </c>
      <c r="E1713" t="s">
        <v>1911</v>
      </c>
      <c r="F1713" t="s">
        <v>1344</v>
      </c>
      <c r="G1713" s="13">
        <v>542524100</v>
      </c>
      <c r="H1713" s="13">
        <v>774600</v>
      </c>
      <c r="I1713" s="13">
        <v>834500</v>
      </c>
      <c r="J1713" s="13">
        <v>0</v>
      </c>
      <c r="K1713" s="13">
        <v>0</v>
      </c>
      <c r="L1713" s="13">
        <v>632400</v>
      </c>
      <c r="M1713" s="13">
        <v>2241500</v>
      </c>
      <c r="N1713" s="13">
        <v>6304100</v>
      </c>
      <c r="O1713" s="13">
        <v>4502000</v>
      </c>
      <c r="P1713" s="13">
        <v>300</v>
      </c>
      <c r="Q1713" s="13">
        <v>-4900</v>
      </c>
      <c r="R1713" s="13">
        <v>596800</v>
      </c>
      <c r="S1713" s="13">
        <v>11398300</v>
      </c>
      <c r="T1713" s="13">
        <v>7078700</v>
      </c>
      <c r="U1713" s="13">
        <v>5336500</v>
      </c>
      <c r="V1713" s="13">
        <v>300</v>
      </c>
      <c r="W1713" s="13">
        <v>-4900</v>
      </c>
      <c r="X1713" s="13">
        <v>1229200</v>
      </c>
      <c r="Y1713" s="13">
        <v>13639800</v>
      </c>
    </row>
    <row r="1714" spans="2:25" x14ac:dyDescent="0.25">
      <c r="B1714" s="2">
        <v>1709</v>
      </c>
      <c r="C1714" s="2">
        <v>2012</v>
      </c>
      <c r="D1714" s="1">
        <v>65002</v>
      </c>
      <c r="E1714" t="s">
        <v>2542</v>
      </c>
      <c r="F1714" t="s">
        <v>1325</v>
      </c>
      <c r="G1714" s="13">
        <v>33747700</v>
      </c>
      <c r="H1714" s="13">
        <v>0</v>
      </c>
      <c r="I1714" s="13">
        <v>0</v>
      </c>
      <c r="J1714" s="13">
        <v>0</v>
      </c>
      <c r="K1714" s="13">
        <v>0</v>
      </c>
      <c r="L1714" s="13">
        <v>0</v>
      </c>
      <c r="M1714" s="13">
        <v>0</v>
      </c>
      <c r="N1714" s="13">
        <v>15800</v>
      </c>
      <c r="O1714" s="13">
        <v>89300</v>
      </c>
      <c r="P1714" s="13">
        <v>0</v>
      </c>
      <c r="Q1714" s="13">
        <v>244100</v>
      </c>
      <c r="R1714" s="13">
        <v>221300</v>
      </c>
      <c r="S1714" s="13">
        <v>570500</v>
      </c>
      <c r="T1714" s="13">
        <v>15800</v>
      </c>
      <c r="U1714" s="13">
        <v>89300</v>
      </c>
      <c r="V1714" s="13">
        <v>0</v>
      </c>
      <c r="W1714" s="13">
        <v>244100</v>
      </c>
      <c r="X1714" s="13">
        <v>221300</v>
      </c>
      <c r="Y1714" s="13">
        <v>570500</v>
      </c>
    </row>
    <row r="1715" spans="2:25" x14ac:dyDescent="0.25">
      <c r="B1715" s="2">
        <v>1710</v>
      </c>
      <c r="C1715" s="2">
        <v>2012</v>
      </c>
      <c r="D1715" s="1">
        <v>65004</v>
      </c>
      <c r="E1715" t="s">
        <v>2543</v>
      </c>
      <c r="F1715" t="s">
        <v>1325</v>
      </c>
      <c r="G1715" s="13">
        <v>75418200</v>
      </c>
      <c r="H1715" s="13">
        <v>0</v>
      </c>
      <c r="I1715" s="13">
        <v>0</v>
      </c>
      <c r="J1715" s="13">
        <v>0</v>
      </c>
      <c r="K1715" s="13">
        <v>0</v>
      </c>
      <c r="L1715" s="13">
        <v>0</v>
      </c>
      <c r="M1715" s="13">
        <v>0</v>
      </c>
      <c r="N1715" s="13">
        <v>22600</v>
      </c>
      <c r="O1715" s="13">
        <v>248300</v>
      </c>
      <c r="P1715" s="13">
        <v>0</v>
      </c>
      <c r="Q1715" s="13">
        <v>100</v>
      </c>
      <c r="R1715" s="13">
        <v>536300</v>
      </c>
      <c r="S1715" s="13">
        <v>807300</v>
      </c>
      <c r="T1715" s="13">
        <v>22600</v>
      </c>
      <c r="U1715" s="13">
        <v>248300</v>
      </c>
      <c r="V1715" s="13">
        <v>0</v>
      </c>
      <c r="W1715" s="13">
        <v>100</v>
      </c>
      <c r="X1715" s="13">
        <v>536300</v>
      </c>
      <c r="Y1715" s="13">
        <v>807300</v>
      </c>
    </row>
    <row r="1716" spans="2:25" x14ac:dyDescent="0.25">
      <c r="B1716" s="2">
        <v>1711</v>
      </c>
      <c r="C1716" s="2">
        <v>2012</v>
      </c>
      <c r="D1716" s="1">
        <v>65006</v>
      </c>
      <c r="E1716" t="s">
        <v>2411</v>
      </c>
      <c r="F1716" t="s">
        <v>1325</v>
      </c>
      <c r="G1716" s="13">
        <v>66344000</v>
      </c>
      <c r="H1716" s="13">
        <v>0</v>
      </c>
      <c r="I1716" s="13">
        <v>0</v>
      </c>
      <c r="J1716" s="13">
        <v>0</v>
      </c>
      <c r="K1716" s="13">
        <v>0</v>
      </c>
      <c r="L1716" s="13">
        <v>0</v>
      </c>
      <c r="M1716" s="13">
        <v>0</v>
      </c>
      <c r="N1716" s="13">
        <v>11700</v>
      </c>
      <c r="O1716" s="13">
        <v>91100</v>
      </c>
      <c r="P1716" s="13">
        <v>0</v>
      </c>
      <c r="Q1716" s="13">
        <v>21600</v>
      </c>
      <c r="R1716" s="13">
        <v>31600</v>
      </c>
      <c r="S1716" s="13">
        <v>156000</v>
      </c>
      <c r="T1716" s="13">
        <v>11700</v>
      </c>
      <c r="U1716" s="13">
        <v>91100</v>
      </c>
      <c r="V1716" s="13">
        <v>0</v>
      </c>
      <c r="W1716" s="13">
        <v>21600</v>
      </c>
      <c r="X1716" s="13">
        <v>31600</v>
      </c>
      <c r="Y1716" s="13">
        <v>156000</v>
      </c>
    </row>
    <row r="1717" spans="2:25" x14ac:dyDescent="0.25">
      <c r="B1717" s="2">
        <v>1712</v>
      </c>
      <c r="C1717" s="2">
        <v>2012</v>
      </c>
      <c r="D1717" s="1">
        <v>65008</v>
      </c>
      <c r="E1717" t="s">
        <v>2544</v>
      </c>
      <c r="F1717" t="s">
        <v>1325</v>
      </c>
      <c r="G1717" s="13">
        <v>52752400</v>
      </c>
      <c r="H1717" s="13">
        <v>1300</v>
      </c>
      <c r="I1717" s="13">
        <v>109900</v>
      </c>
      <c r="J1717" s="13">
        <v>0</v>
      </c>
      <c r="K1717" s="13">
        <v>0</v>
      </c>
      <c r="L1717" s="13">
        <v>1100</v>
      </c>
      <c r="M1717" s="13">
        <v>112300</v>
      </c>
      <c r="N1717" s="13">
        <v>141200</v>
      </c>
      <c r="O1717" s="13">
        <v>157800</v>
      </c>
      <c r="P1717" s="13">
        <v>0</v>
      </c>
      <c r="Q1717" s="13">
        <v>-100</v>
      </c>
      <c r="R1717" s="13">
        <v>131500</v>
      </c>
      <c r="S1717" s="13">
        <v>430400</v>
      </c>
      <c r="T1717" s="13">
        <v>142500</v>
      </c>
      <c r="U1717" s="13">
        <v>267700</v>
      </c>
      <c r="V1717" s="13">
        <v>0</v>
      </c>
      <c r="W1717" s="13">
        <v>-100</v>
      </c>
      <c r="X1717" s="13">
        <v>132600</v>
      </c>
      <c r="Y1717" s="13">
        <v>542700</v>
      </c>
    </row>
    <row r="1718" spans="2:25" x14ac:dyDescent="0.25">
      <c r="B1718" s="2">
        <v>1713</v>
      </c>
      <c r="C1718" s="2">
        <v>2012</v>
      </c>
      <c r="D1718" s="1">
        <v>65010</v>
      </c>
      <c r="E1718" t="s">
        <v>2545</v>
      </c>
      <c r="F1718" t="s">
        <v>1325</v>
      </c>
      <c r="G1718" s="13">
        <v>220368200</v>
      </c>
      <c r="H1718" s="13">
        <v>0</v>
      </c>
      <c r="I1718" s="13">
        <v>0</v>
      </c>
      <c r="J1718" s="13">
        <v>0</v>
      </c>
      <c r="K1718" s="13">
        <v>0</v>
      </c>
      <c r="L1718" s="13">
        <v>0</v>
      </c>
      <c r="M1718" s="13">
        <v>0</v>
      </c>
      <c r="N1718" s="13">
        <v>7600</v>
      </c>
      <c r="O1718" s="13">
        <v>37000</v>
      </c>
      <c r="P1718" s="13">
        <v>0</v>
      </c>
      <c r="Q1718" s="13">
        <v>0</v>
      </c>
      <c r="R1718" s="13">
        <v>361000</v>
      </c>
      <c r="S1718" s="13">
        <v>405600</v>
      </c>
      <c r="T1718" s="13">
        <v>7600</v>
      </c>
      <c r="U1718" s="13">
        <v>37000</v>
      </c>
      <c r="V1718" s="13">
        <v>0</v>
      </c>
      <c r="W1718" s="13">
        <v>0</v>
      </c>
      <c r="X1718" s="13">
        <v>361000</v>
      </c>
      <c r="Y1718" s="13">
        <v>405600</v>
      </c>
    </row>
    <row r="1719" spans="2:25" x14ac:dyDescent="0.25">
      <c r="B1719" s="2">
        <v>1714</v>
      </c>
      <c r="C1719" s="2">
        <v>2012</v>
      </c>
      <c r="D1719" s="1">
        <v>65012</v>
      </c>
      <c r="E1719" t="s">
        <v>1632</v>
      </c>
      <c r="F1719" t="s">
        <v>1325</v>
      </c>
      <c r="G1719" s="13">
        <v>36814000</v>
      </c>
      <c r="H1719" s="13">
        <v>0</v>
      </c>
      <c r="I1719" s="13">
        <v>0</v>
      </c>
      <c r="J1719" s="13">
        <v>0</v>
      </c>
      <c r="K1719" s="13">
        <v>0</v>
      </c>
      <c r="L1719" s="13">
        <v>0</v>
      </c>
      <c r="M1719" s="13">
        <v>0</v>
      </c>
      <c r="N1719" s="13">
        <v>3200</v>
      </c>
      <c r="O1719" s="13">
        <v>2200</v>
      </c>
      <c r="P1719" s="13">
        <v>0</v>
      </c>
      <c r="Q1719" s="13">
        <v>0</v>
      </c>
      <c r="R1719" s="13">
        <v>295400</v>
      </c>
      <c r="S1719" s="13">
        <v>300800</v>
      </c>
      <c r="T1719" s="13">
        <v>3200</v>
      </c>
      <c r="U1719" s="13">
        <v>2200</v>
      </c>
      <c r="V1719" s="13">
        <v>0</v>
      </c>
      <c r="W1719" s="13">
        <v>0</v>
      </c>
      <c r="X1719" s="13">
        <v>295400</v>
      </c>
      <c r="Y1719" s="13">
        <v>300800</v>
      </c>
    </row>
    <row r="1720" spans="2:25" x14ac:dyDescent="0.25">
      <c r="B1720" s="2">
        <v>1715</v>
      </c>
      <c r="C1720" s="2">
        <v>2012</v>
      </c>
      <c r="D1720" s="1">
        <v>65014</v>
      </c>
      <c r="E1720" t="s">
        <v>2546</v>
      </c>
      <c r="F1720" t="s">
        <v>1325</v>
      </c>
      <c r="G1720" s="13">
        <v>161366400</v>
      </c>
      <c r="H1720" s="13">
        <v>26500</v>
      </c>
      <c r="I1720" s="13">
        <v>70300</v>
      </c>
      <c r="J1720" s="13">
        <v>0</v>
      </c>
      <c r="K1720" s="13">
        <v>0</v>
      </c>
      <c r="L1720" s="13">
        <v>4400</v>
      </c>
      <c r="M1720" s="13">
        <v>101200</v>
      </c>
      <c r="N1720" s="13">
        <v>18800</v>
      </c>
      <c r="O1720" s="13">
        <v>0</v>
      </c>
      <c r="P1720" s="13">
        <v>7000</v>
      </c>
      <c r="Q1720" s="13">
        <v>-51300</v>
      </c>
      <c r="R1720" s="13">
        <v>197200</v>
      </c>
      <c r="S1720" s="13">
        <v>171700</v>
      </c>
      <c r="T1720" s="13">
        <v>45300</v>
      </c>
      <c r="U1720" s="13">
        <v>70300</v>
      </c>
      <c r="V1720" s="13">
        <v>7000</v>
      </c>
      <c r="W1720" s="13">
        <v>-51300</v>
      </c>
      <c r="X1720" s="13">
        <v>201600</v>
      </c>
      <c r="Y1720" s="13">
        <v>272900</v>
      </c>
    </row>
    <row r="1721" spans="2:25" x14ac:dyDescent="0.25">
      <c r="B1721" s="2">
        <v>1716</v>
      </c>
      <c r="C1721" s="2">
        <v>2012</v>
      </c>
      <c r="D1721" s="1">
        <v>65016</v>
      </c>
      <c r="E1721" t="s">
        <v>2547</v>
      </c>
      <c r="F1721" t="s">
        <v>1325</v>
      </c>
      <c r="G1721" s="13">
        <v>110452500</v>
      </c>
      <c r="H1721" s="13">
        <v>0</v>
      </c>
      <c r="I1721" s="13">
        <v>0</v>
      </c>
      <c r="J1721" s="13">
        <v>0</v>
      </c>
      <c r="K1721" s="13">
        <v>0</v>
      </c>
      <c r="L1721" s="13">
        <v>0</v>
      </c>
      <c r="M1721" s="13">
        <v>0</v>
      </c>
      <c r="N1721" s="13">
        <v>35400</v>
      </c>
      <c r="O1721" s="13">
        <v>7000</v>
      </c>
      <c r="P1721" s="13">
        <v>7000</v>
      </c>
      <c r="Q1721" s="13">
        <v>17800</v>
      </c>
      <c r="R1721" s="13">
        <v>298100</v>
      </c>
      <c r="S1721" s="13">
        <v>365300</v>
      </c>
      <c r="T1721" s="13">
        <v>35400</v>
      </c>
      <c r="U1721" s="13">
        <v>7000</v>
      </c>
      <c r="V1721" s="13">
        <v>7000</v>
      </c>
      <c r="W1721" s="13">
        <v>17800</v>
      </c>
      <c r="X1721" s="13">
        <v>298100</v>
      </c>
      <c r="Y1721" s="13">
        <v>365300</v>
      </c>
    </row>
    <row r="1722" spans="2:25" x14ac:dyDescent="0.25">
      <c r="B1722" s="2">
        <v>1717</v>
      </c>
      <c r="C1722" s="2">
        <v>2012</v>
      </c>
      <c r="D1722" s="1">
        <v>65018</v>
      </c>
      <c r="E1722" t="s">
        <v>2548</v>
      </c>
      <c r="F1722" t="s">
        <v>1325</v>
      </c>
      <c r="G1722" s="13">
        <v>44893800</v>
      </c>
      <c r="H1722" s="13">
        <v>0</v>
      </c>
      <c r="I1722" s="13">
        <v>0</v>
      </c>
      <c r="J1722" s="13">
        <v>0</v>
      </c>
      <c r="K1722" s="13">
        <v>0</v>
      </c>
      <c r="L1722" s="13">
        <v>0</v>
      </c>
      <c r="M1722" s="13">
        <v>0</v>
      </c>
      <c r="N1722" s="13">
        <v>3000</v>
      </c>
      <c r="O1722" s="13">
        <v>0</v>
      </c>
      <c r="P1722" s="13">
        <v>0</v>
      </c>
      <c r="Q1722" s="13">
        <v>0</v>
      </c>
      <c r="R1722" s="13">
        <v>20000</v>
      </c>
      <c r="S1722" s="13">
        <v>23000</v>
      </c>
      <c r="T1722" s="13">
        <v>3000</v>
      </c>
      <c r="U1722" s="13">
        <v>0</v>
      </c>
      <c r="V1722" s="13">
        <v>0</v>
      </c>
      <c r="W1722" s="13">
        <v>0</v>
      </c>
      <c r="X1722" s="13">
        <v>20000</v>
      </c>
      <c r="Y1722" s="13">
        <v>23000</v>
      </c>
    </row>
    <row r="1723" spans="2:25" x14ac:dyDescent="0.25">
      <c r="B1723" s="2">
        <v>1718</v>
      </c>
      <c r="C1723" s="2">
        <v>2012</v>
      </c>
      <c r="D1723" s="1">
        <v>65020</v>
      </c>
      <c r="E1723" t="s">
        <v>1989</v>
      </c>
      <c r="F1723" t="s">
        <v>1325</v>
      </c>
      <c r="G1723" s="13">
        <v>95833600</v>
      </c>
      <c r="H1723" s="13">
        <v>0</v>
      </c>
      <c r="I1723" s="13">
        <v>0</v>
      </c>
      <c r="J1723" s="13">
        <v>0</v>
      </c>
      <c r="K1723" s="13">
        <v>0</v>
      </c>
      <c r="L1723" s="13">
        <v>0</v>
      </c>
      <c r="M1723" s="13">
        <v>0</v>
      </c>
      <c r="N1723" s="13">
        <v>45800</v>
      </c>
      <c r="O1723" s="13">
        <v>38800</v>
      </c>
      <c r="P1723" s="13">
        <v>300</v>
      </c>
      <c r="Q1723" s="13">
        <v>0</v>
      </c>
      <c r="R1723" s="13">
        <v>475700</v>
      </c>
      <c r="S1723" s="13">
        <v>560600</v>
      </c>
      <c r="T1723" s="13">
        <v>45800</v>
      </c>
      <c r="U1723" s="13">
        <v>38800</v>
      </c>
      <c r="V1723" s="13">
        <v>300</v>
      </c>
      <c r="W1723" s="13">
        <v>0</v>
      </c>
      <c r="X1723" s="13">
        <v>475700</v>
      </c>
      <c r="Y1723" s="13">
        <v>560600</v>
      </c>
    </row>
    <row r="1724" spans="2:25" x14ac:dyDescent="0.25">
      <c r="B1724" s="2">
        <v>1719</v>
      </c>
      <c r="C1724" s="2">
        <v>2012</v>
      </c>
      <c r="D1724" s="1">
        <v>65022</v>
      </c>
      <c r="E1724" t="s">
        <v>2549</v>
      </c>
      <c r="F1724" t="s">
        <v>1325</v>
      </c>
      <c r="G1724" s="13">
        <v>15857700</v>
      </c>
      <c r="H1724" s="13">
        <v>0</v>
      </c>
      <c r="I1724" s="13">
        <v>0</v>
      </c>
      <c r="J1724" s="13">
        <v>0</v>
      </c>
      <c r="K1724" s="13">
        <v>0</v>
      </c>
      <c r="L1724" s="13">
        <v>0</v>
      </c>
      <c r="M1724" s="13">
        <v>0</v>
      </c>
      <c r="N1724" s="13">
        <v>2700</v>
      </c>
      <c r="O1724" s="13">
        <v>0</v>
      </c>
      <c r="P1724" s="13">
        <v>0</v>
      </c>
      <c r="Q1724" s="13">
        <v>0</v>
      </c>
      <c r="R1724" s="13">
        <v>208800</v>
      </c>
      <c r="S1724" s="13">
        <v>211500</v>
      </c>
      <c r="T1724" s="13">
        <v>2700</v>
      </c>
      <c r="U1724" s="13">
        <v>0</v>
      </c>
      <c r="V1724" s="13">
        <v>0</v>
      </c>
      <c r="W1724" s="13">
        <v>0</v>
      </c>
      <c r="X1724" s="13">
        <v>208800</v>
      </c>
      <c r="Y1724" s="13">
        <v>211500</v>
      </c>
    </row>
    <row r="1725" spans="2:25" x14ac:dyDescent="0.25">
      <c r="B1725" s="2">
        <v>1720</v>
      </c>
      <c r="C1725" s="2">
        <v>2012</v>
      </c>
      <c r="D1725" s="1">
        <v>65024</v>
      </c>
      <c r="E1725" t="s">
        <v>2550</v>
      </c>
      <c r="F1725" t="s">
        <v>1325</v>
      </c>
      <c r="G1725" s="13">
        <v>34406500</v>
      </c>
      <c r="H1725" s="13">
        <v>0</v>
      </c>
      <c r="I1725" s="13">
        <v>0</v>
      </c>
      <c r="J1725" s="13">
        <v>0</v>
      </c>
      <c r="K1725" s="13">
        <v>0</v>
      </c>
      <c r="L1725" s="13">
        <v>0</v>
      </c>
      <c r="M1725" s="13">
        <v>0</v>
      </c>
      <c r="N1725" s="13">
        <v>12900</v>
      </c>
      <c r="O1725" s="13">
        <v>53200</v>
      </c>
      <c r="P1725" s="13">
        <v>0</v>
      </c>
      <c r="Q1725" s="13">
        <v>0</v>
      </c>
      <c r="R1725" s="13">
        <v>255500</v>
      </c>
      <c r="S1725" s="13">
        <v>321600</v>
      </c>
      <c r="T1725" s="13">
        <v>12900</v>
      </c>
      <c r="U1725" s="13">
        <v>53200</v>
      </c>
      <c r="V1725" s="13">
        <v>0</v>
      </c>
      <c r="W1725" s="13">
        <v>0</v>
      </c>
      <c r="X1725" s="13">
        <v>255500</v>
      </c>
      <c r="Y1725" s="13">
        <v>321600</v>
      </c>
    </row>
    <row r="1726" spans="2:25" x14ac:dyDescent="0.25">
      <c r="B1726" s="2">
        <v>1721</v>
      </c>
      <c r="C1726" s="2">
        <v>2012</v>
      </c>
      <c r="D1726" s="1">
        <v>65026</v>
      </c>
      <c r="E1726" t="s">
        <v>1750</v>
      </c>
      <c r="F1726" t="s">
        <v>1325</v>
      </c>
      <c r="G1726" s="13">
        <v>205273500</v>
      </c>
      <c r="H1726" s="13">
        <v>0</v>
      </c>
      <c r="I1726" s="13">
        <v>0</v>
      </c>
      <c r="J1726" s="13">
        <v>0</v>
      </c>
      <c r="K1726" s="13">
        <v>0</v>
      </c>
      <c r="L1726" s="13">
        <v>0</v>
      </c>
      <c r="M1726" s="13">
        <v>0</v>
      </c>
      <c r="N1726" s="13">
        <v>84400</v>
      </c>
      <c r="O1726" s="13">
        <v>26400</v>
      </c>
      <c r="P1726" s="13">
        <v>15900</v>
      </c>
      <c r="Q1726" s="13">
        <v>0</v>
      </c>
      <c r="R1726" s="13">
        <v>256200</v>
      </c>
      <c r="S1726" s="13">
        <v>382900</v>
      </c>
      <c r="T1726" s="13">
        <v>84400</v>
      </c>
      <c r="U1726" s="13">
        <v>26400</v>
      </c>
      <c r="V1726" s="13">
        <v>15900</v>
      </c>
      <c r="W1726" s="13">
        <v>0</v>
      </c>
      <c r="X1726" s="13">
        <v>256200</v>
      </c>
      <c r="Y1726" s="13">
        <v>382900</v>
      </c>
    </row>
    <row r="1727" spans="2:25" x14ac:dyDescent="0.25">
      <c r="B1727" s="2">
        <v>1722</v>
      </c>
      <c r="C1727" s="2">
        <v>2012</v>
      </c>
      <c r="D1727" s="1">
        <v>65028</v>
      </c>
      <c r="E1727" t="s">
        <v>2551</v>
      </c>
      <c r="F1727" t="s">
        <v>1325</v>
      </c>
      <c r="G1727" s="13">
        <v>136592700</v>
      </c>
      <c r="H1727" s="13">
        <v>100</v>
      </c>
      <c r="I1727" s="13">
        <v>0</v>
      </c>
      <c r="J1727" s="13">
        <v>0</v>
      </c>
      <c r="K1727" s="13">
        <v>0</v>
      </c>
      <c r="L1727" s="13">
        <v>0</v>
      </c>
      <c r="M1727" s="13">
        <v>100</v>
      </c>
      <c r="N1727" s="13">
        <v>28100</v>
      </c>
      <c r="O1727" s="13">
        <v>62300</v>
      </c>
      <c r="P1727" s="13">
        <v>0</v>
      </c>
      <c r="Q1727" s="13">
        <v>0</v>
      </c>
      <c r="R1727" s="13">
        <v>76700</v>
      </c>
      <c r="S1727" s="13">
        <v>167100</v>
      </c>
      <c r="T1727" s="13">
        <v>28200</v>
      </c>
      <c r="U1727" s="13">
        <v>62300</v>
      </c>
      <c r="V1727" s="13">
        <v>0</v>
      </c>
      <c r="W1727" s="13">
        <v>0</v>
      </c>
      <c r="X1727" s="13">
        <v>76700</v>
      </c>
      <c r="Y1727" s="13">
        <v>167200</v>
      </c>
    </row>
    <row r="1728" spans="2:25" x14ac:dyDescent="0.25">
      <c r="B1728" s="2">
        <v>1723</v>
      </c>
      <c r="C1728" s="2">
        <v>2012</v>
      </c>
      <c r="D1728" s="1">
        <v>65030</v>
      </c>
      <c r="E1728" t="s">
        <v>2552</v>
      </c>
      <c r="F1728" t="s">
        <v>1325</v>
      </c>
      <c r="G1728" s="13">
        <v>337096100</v>
      </c>
      <c r="H1728" s="13">
        <v>0</v>
      </c>
      <c r="I1728" s="13">
        <v>0</v>
      </c>
      <c r="J1728" s="13">
        <v>0</v>
      </c>
      <c r="K1728" s="13">
        <v>0</v>
      </c>
      <c r="L1728" s="13">
        <v>15600</v>
      </c>
      <c r="M1728" s="13">
        <v>15600</v>
      </c>
      <c r="N1728" s="13">
        <v>33600</v>
      </c>
      <c r="O1728" s="13">
        <v>88500</v>
      </c>
      <c r="P1728" s="13">
        <v>12000</v>
      </c>
      <c r="Q1728" s="13">
        <v>-38000</v>
      </c>
      <c r="R1728" s="13">
        <v>368500</v>
      </c>
      <c r="S1728" s="13">
        <v>464600</v>
      </c>
      <c r="T1728" s="13">
        <v>33600</v>
      </c>
      <c r="U1728" s="13">
        <v>88500</v>
      </c>
      <c r="V1728" s="13">
        <v>12000</v>
      </c>
      <c r="W1728" s="13">
        <v>-38000</v>
      </c>
      <c r="X1728" s="13">
        <v>384100</v>
      </c>
      <c r="Y1728" s="13">
        <v>480200</v>
      </c>
    </row>
    <row r="1729" spans="2:25" x14ac:dyDescent="0.25">
      <c r="B1729" s="2">
        <v>1724</v>
      </c>
      <c r="C1729" s="2">
        <v>2012</v>
      </c>
      <c r="D1729" s="1">
        <v>65032</v>
      </c>
      <c r="E1729" t="s">
        <v>2553</v>
      </c>
      <c r="F1729" t="s">
        <v>1325</v>
      </c>
      <c r="G1729" s="13">
        <v>68855100</v>
      </c>
      <c r="H1729" s="13">
        <v>0</v>
      </c>
      <c r="I1729" s="13">
        <v>0</v>
      </c>
      <c r="J1729" s="13">
        <v>0</v>
      </c>
      <c r="K1729" s="13">
        <v>0</v>
      </c>
      <c r="L1729" s="13">
        <v>0</v>
      </c>
      <c r="M1729" s="13">
        <v>0</v>
      </c>
      <c r="N1729" s="13">
        <v>54300</v>
      </c>
      <c r="O1729" s="13">
        <v>1440400</v>
      </c>
      <c r="P1729" s="13">
        <v>0</v>
      </c>
      <c r="Q1729" s="13">
        <v>-100</v>
      </c>
      <c r="R1729" s="13">
        <v>70500</v>
      </c>
      <c r="S1729" s="13">
        <v>1565100</v>
      </c>
      <c r="T1729" s="13">
        <v>54300</v>
      </c>
      <c r="U1729" s="13">
        <v>1440400</v>
      </c>
      <c r="V1729" s="13">
        <v>0</v>
      </c>
      <c r="W1729" s="13">
        <v>-100</v>
      </c>
      <c r="X1729" s="13">
        <v>70500</v>
      </c>
      <c r="Y1729" s="13">
        <v>1565100</v>
      </c>
    </row>
    <row r="1730" spans="2:25" x14ac:dyDescent="0.25">
      <c r="B1730" s="2">
        <v>1725</v>
      </c>
      <c r="C1730" s="2">
        <v>2012</v>
      </c>
      <c r="D1730" s="1">
        <v>65034</v>
      </c>
      <c r="E1730" t="s">
        <v>2554</v>
      </c>
      <c r="F1730" t="s">
        <v>1325</v>
      </c>
      <c r="G1730" s="13">
        <v>90636300</v>
      </c>
      <c r="H1730" s="13">
        <v>0</v>
      </c>
      <c r="I1730" s="13">
        <v>0</v>
      </c>
      <c r="J1730" s="13">
        <v>0</v>
      </c>
      <c r="K1730" s="13">
        <v>0</v>
      </c>
      <c r="L1730" s="13">
        <v>0</v>
      </c>
      <c r="M1730" s="13">
        <v>0</v>
      </c>
      <c r="N1730" s="13">
        <v>113400</v>
      </c>
      <c r="O1730" s="13">
        <v>268800</v>
      </c>
      <c r="P1730" s="13">
        <v>2900</v>
      </c>
      <c r="Q1730" s="13">
        <v>29900</v>
      </c>
      <c r="R1730" s="13">
        <v>265700</v>
      </c>
      <c r="S1730" s="13">
        <v>680700</v>
      </c>
      <c r="T1730" s="13">
        <v>113400</v>
      </c>
      <c r="U1730" s="13">
        <v>268800</v>
      </c>
      <c r="V1730" s="13">
        <v>2900</v>
      </c>
      <c r="W1730" s="13">
        <v>29900</v>
      </c>
      <c r="X1730" s="13">
        <v>265700</v>
      </c>
      <c r="Y1730" s="13">
        <v>680700</v>
      </c>
    </row>
    <row r="1731" spans="2:25" x14ac:dyDescent="0.25">
      <c r="B1731" s="2">
        <v>1726</v>
      </c>
      <c r="C1731" s="2">
        <v>2012</v>
      </c>
      <c r="D1731" s="1">
        <v>65036</v>
      </c>
      <c r="E1731" t="s">
        <v>2555</v>
      </c>
      <c r="F1731" t="s">
        <v>1325</v>
      </c>
      <c r="G1731" s="13">
        <v>33362900</v>
      </c>
      <c r="H1731" s="13">
        <v>100</v>
      </c>
      <c r="I1731" s="13">
        <v>92400</v>
      </c>
      <c r="J1731" s="13">
        <v>0</v>
      </c>
      <c r="K1731" s="13">
        <v>0</v>
      </c>
      <c r="L1731" s="13">
        <v>200</v>
      </c>
      <c r="M1731" s="13">
        <v>92700</v>
      </c>
      <c r="N1731" s="13">
        <v>24300</v>
      </c>
      <c r="O1731" s="13">
        <v>23800</v>
      </c>
      <c r="P1731" s="13">
        <v>0</v>
      </c>
      <c r="Q1731" s="13">
        <v>0</v>
      </c>
      <c r="R1731" s="13">
        <v>122100</v>
      </c>
      <c r="S1731" s="13">
        <v>170200</v>
      </c>
      <c r="T1731" s="13">
        <v>24400</v>
      </c>
      <c r="U1731" s="13">
        <v>116200</v>
      </c>
      <c r="V1731" s="13">
        <v>0</v>
      </c>
      <c r="W1731" s="13">
        <v>0</v>
      </c>
      <c r="X1731" s="13">
        <v>122300</v>
      </c>
      <c r="Y1731" s="13">
        <v>262900</v>
      </c>
    </row>
    <row r="1732" spans="2:25" x14ac:dyDescent="0.25">
      <c r="B1732" s="2">
        <v>1727</v>
      </c>
      <c r="C1732" s="2">
        <v>2012</v>
      </c>
      <c r="D1732" s="1">
        <v>65038</v>
      </c>
      <c r="E1732" t="s">
        <v>2556</v>
      </c>
      <c r="F1732" t="s">
        <v>1325</v>
      </c>
      <c r="G1732" s="13">
        <v>17561000</v>
      </c>
      <c r="H1732" s="13">
        <v>0</v>
      </c>
      <c r="I1732" s="13">
        <v>0</v>
      </c>
      <c r="J1732" s="13">
        <v>0</v>
      </c>
      <c r="K1732" s="13">
        <v>0</v>
      </c>
      <c r="L1732" s="13">
        <v>0</v>
      </c>
      <c r="M1732" s="13">
        <v>0</v>
      </c>
      <c r="N1732" s="13">
        <v>6800</v>
      </c>
      <c r="O1732" s="13">
        <v>0</v>
      </c>
      <c r="P1732" s="13">
        <v>0</v>
      </c>
      <c r="Q1732" s="13">
        <v>0</v>
      </c>
      <c r="R1732" s="13">
        <v>93600</v>
      </c>
      <c r="S1732" s="13">
        <v>100400</v>
      </c>
      <c r="T1732" s="13">
        <v>6800</v>
      </c>
      <c r="U1732" s="13">
        <v>0</v>
      </c>
      <c r="V1732" s="13">
        <v>0</v>
      </c>
      <c r="W1732" s="13">
        <v>0</v>
      </c>
      <c r="X1732" s="13">
        <v>93600</v>
      </c>
      <c r="Y1732" s="13">
        <v>100400</v>
      </c>
    </row>
    <row r="1733" spans="2:25" x14ac:dyDescent="0.25">
      <c r="B1733" s="2">
        <v>1728</v>
      </c>
      <c r="C1733" s="2">
        <v>2012</v>
      </c>
      <c r="D1733" s="1">
        <v>65040</v>
      </c>
      <c r="E1733" t="s">
        <v>2557</v>
      </c>
      <c r="F1733" t="s">
        <v>1325</v>
      </c>
      <c r="G1733" s="13">
        <v>65831000</v>
      </c>
      <c r="H1733" s="13">
        <v>0</v>
      </c>
      <c r="I1733" s="13">
        <v>0</v>
      </c>
      <c r="J1733" s="13">
        <v>0</v>
      </c>
      <c r="K1733" s="13">
        <v>0</v>
      </c>
      <c r="L1733" s="13">
        <v>0</v>
      </c>
      <c r="M1733" s="13">
        <v>0</v>
      </c>
      <c r="N1733" s="13">
        <v>32700</v>
      </c>
      <c r="O1733" s="13">
        <v>50000</v>
      </c>
      <c r="P1733" s="13">
        <v>0</v>
      </c>
      <c r="Q1733" s="13">
        <v>0</v>
      </c>
      <c r="R1733" s="13">
        <v>79600</v>
      </c>
      <c r="S1733" s="13">
        <v>162300</v>
      </c>
      <c r="T1733" s="13">
        <v>32700</v>
      </c>
      <c r="U1733" s="13">
        <v>50000</v>
      </c>
      <c r="V1733" s="13">
        <v>0</v>
      </c>
      <c r="W1733" s="13">
        <v>0</v>
      </c>
      <c r="X1733" s="13">
        <v>79600</v>
      </c>
      <c r="Y1733" s="13">
        <v>162300</v>
      </c>
    </row>
    <row r="1734" spans="2:25" x14ac:dyDescent="0.25">
      <c r="B1734" s="2">
        <v>1729</v>
      </c>
      <c r="C1734" s="2">
        <v>2012</v>
      </c>
      <c r="D1734" s="1">
        <v>65042</v>
      </c>
      <c r="E1734" t="s">
        <v>2558</v>
      </c>
      <c r="F1734" t="s">
        <v>1325</v>
      </c>
      <c r="G1734" s="13">
        <v>126303500</v>
      </c>
      <c r="H1734" s="13">
        <v>0</v>
      </c>
      <c r="I1734" s="13">
        <v>24200</v>
      </c>
      <c r="J1734" s="13">
        <v>0</v>
      </c>
      <c r="K1734" s="13">
        <v>0</v>
      </c>
      <c r="L1734" s="13">
        <v>500</v>
      </c>
      <c r="M1734" s="13">
        <v>24700</v>
      </c>
      <c r="N1734" s="13">
        <v>238100</v>
      </c>
      <c r="O1734" s="13">
        <v>183100</v>
      </c>
      <c r="P1734" s="13">
        <v>21000</v>
      </c>
      <c r="Q1734" s="13">
        <v>0</v>
      </c>
      <c r="R1734" s="13">
        <v>129400</v>
      </c>
      <c r="S1734" s="13">
        <v>571600</v>
      </c>
      <c r="T1734" s="13">
        <v>238100</v>
      </c>
      <c r="U1734" s="13">
        <v>207300</v>
      </c>
      <c r="V1734" s="13">
        <v>21000</v>
      </c>
      <c r="W1734" s="13">
        <v>0</v>
      </c>
      <c r="X1734" s="13">
        <v>129900</v>
      </c>
      <c r="Y1734" s="13">
        <v>596300</v>
      </c>
    </row>
    <row r="1735" spans="2:25" x14ac:dyDescent="0.25">
      <c r="B1735" s="2">
        <v>1730</v>
      </c>
      <c r="C1735" s="2">
        <v>2012</v>
      </c>
      <c r="D1735" s="1">
        <v>65106</v>
      </c>
      <c r="E1735" t="s">
        <v>2545</v>
      </c>
      <c r="F1735" t="s">
        <v>1343</v>
      </c>
      <c r="G1735" s="13">
        <v>32574200</v>
      </c>
      <c r="H1735" s="13">
        <v>84600</v>
      </c>
      <c r="I1735" s="13">
        <v>242400</v>
      </c>
      <c r="J1735" s="13">
        <v>0</v>
      </c>
      <c r="K1735" s="13">
        <v>0</v>
      </c>
      <c r="L1735" s="13">
        <v>31000</v>
      </c>
      <c r="M1735" s="13">
        <v>358000</v>
      </c>
      <c r="N1735" s="13">
        <v>240800</v>
      </c>
      <c r="O1735" s="13">
        <v>160000</v>
      </c>
      <c r="P1735" s="13">
        <v>8000</v>
      </c>
      <c r="Q1735" s="13">
        <v>6500</v>
      </c>
      <c r="R1735" s="13">
        <v>37400</v>
      </c>
      <c r="S1735" s="13">
        <v>452700</v>
      </c>
      <c r="T1735" s="13">
        <v>325400</v>
      </c>
      <c r="U1735" s="13">
        <v>402400</v>
      </c>
      <c r="V1735" s="13">
        <v>8000</v>
      </c>
      <c r="W1735" s="13">
        <v>6500</v>
      </c>
      <c r="X1735" s="13">
        <v>68400</v>
      </c>
      <c r="Y1735" s="13">
        <v>810700</v>
      </c>
    </row>
    <row r="1736" spans="2:25" x14ac:dyDescent="0.25">
      <c r="B1736" s="2">
        <v>1731</v>
      </c>
      <c r="C1736" s="2">
        <v>2012</v>
      </c>
      <c r="D1736" s="1">
        <v>65151</v>
      </c>
      <c r="E1736" t="s">
        <v>2552</v>
      </c>
      <c r="F1736" t="s">
        <v>1343</v>
      </c>
      <c r="G1736" s="13">
        <v>33752400</v>
      </c>
      <c r="H1736" s="13">
        <v>373400</v>
      </c>
      <c r="I1736" s="13">
        <v>745200</v>
      </c>
      <c r="J1736" s="13">
        <v>0</v>
      </c>
      <c r="K1736" s="13">
        <v>0</v>
      </c>
      <c r="L1736" s="13">
        <v>25000</v>
      </c>
      <c r="M1736" s="13">
        <v>1143600</v>
      </c>
      <c r="N1736" s="13">
        <v>320800</v>
      </c>
      <c r="O1736" s="13">
        <v>326900</v>
      </c>
      <c r="P1736" s="13">
        <v>0</v>
      </c>
      <c r="Q1736" s="13">
        <v>0</v>
      </c>
      <c r="R1736" s="13">
        <v>142400</v>
      </c>
      <c r="S1736" s="13">
        <v>790100</v>
      </c>
      <c r="T1736" s="13">
        <v>694200</v>
      </c>
      <c r="U1736" s="13">
        <v>1072100</v>
      </c>
      <c r="V1736" s="13">
        <v>0</v>
      </c>
      <c r="W1736" s="13">
        <v>0</v>
      </c>
      <c r="X1736" s="13">
        <v>167400</v>
      </c>
      <c r="Y1736" s="13">
        <v>1933700</v>
      </c>
    </row>
    <row r="1737" spans="2:25" x14ac:dyDescent="0.25">
      <c r="B1737" s="2">
        <v>1732</v>
      </c>
      <c r="C1737" s="2">
        <v>2012</v>
      </c>
      <c r="D1737" s="1">
        <v>65281</v>
      </c>
      <c r="E1737" t="s">
        <v>2554</v>
      </c>
      <c r="F1737" t="s">
        <v>1344</v>
      </c>
      <c r="G1737" s="13">
        <v>136574100</v>
      </c>
      <c r="H1737" s="13">
        <v>34400</v>
      </c>
      <c r="I1737" s="13">
        <v>351800</v>
      </c>
      <c r="J1737" s="13">
        <v>0</v>
      </c>
      <c r="K1737" s="13">
        <v>0</v>
      </c>
      <c r="L1737" s="13">
        <v>27900</v>
      </c>
      <c r="M1737" s="13">
        <v>414100</v>
      </c>
      <c r="N1737" s="13">
        <v>2923300</v>
      </c>
      <c r="O1737" s="13">
        <v>935100</v>
      </c>
      <c r="P1737" s="13">
        <v>0</v>
      </c>
      <c r="Q1737" s="13">
        <v>0</v>
      </c>
      <c r="R1737" s="13">
        <v>693200</v>
      </c>
      <c r="S1737" s="13">
        <v>4551600</v>
      </c>
      <c r="T1737" s="13">
        <v>2957700</v>
      </c>
      <c r="U1737" s="13">
        <v>1286900</v>
      </c>
      <c r="V1737" s="13">
        <v>0</v>
      </c>
      <c r="W1737" s="13">
        <v>0</v>
      </c>
      <c r="X1737" s="13">
        <v>721100</v>
      </c>
      <c r="Y1737" s="13">
        <v>4965700</v>
      </c>
    </row>
    <row r="1738" spans="2:25" x14ac:dyDescent="0.25">
      <c r="B1738" s="2">
        <v>1733</v>
      </c>
      <c r="C1738" s="2">
        <v>2012</v>
      </c>
      <c r="D1738" s="1">
        <v>65282</v>
      </c>
      <c r="E1738" t="s">
        <v>2559</v>
      </c>
      <c r="F1738" t="s">
        <v>1344</v>
      </c>
      <c r="G1738" s="13">
        <v>177637600</v>
      </c>
      <c r="H1738" s="13">
        <v>28300</v>
      </c>
      <c r="I1738" s="13">
        <v>100100</v>
      </c>
      <c r="J1738" s="13">
        <v>0</v>
      </c>
      <c r="K1738" s="13">
        <v>0</v>
      </c>
      <c r="L1738" s="13">
        <v>22100</v>
      </c>
      <c r="M1738" s="13">
        <v>150500</v>
      </c>
      <c r="N1738" s="13">
        <v>643300</v>
      </c>
      <c r="O1738" s="13">
        <v>250000</v>
      </c>
      <c r="P1738" s="13">
        <v>2100</v>
      </c>
      <c r="Q1738" s="13">
        <v>100</v>
      </c>
      <c r="R1738" s="13">
        <v>797500</v>
      </c>
      <c r="S1738" s="13">
        <v>1693000</v>
      </c>
      <c r="T1738" s="13">
        <v>671600</v>
      </c>
      <c r="U1738" s="13">
        <v>350100</v>
      </c>
      <c r="V1738" s="13">
        <v>2100</v>
      </c>
      <c r="W1738" s="13">
        <v>100</v>
      </c>
      <c r="X1738" s="13">
        <v>819600</v>
      </c>
      <c r="Y1738" s="13">
        <v>1843500</v>
      </c>
    </row>
    <row r="1739" spans="2:25" x14ac:dyDescent="0.25">
      <c r="B1739" s="2">
        <v>1734</v>
      </c>
      <c r="C1739" s="2">
        <v>2012</v>
      </c>
      <c r="D1739" s="1">
        <v>66002</v>
      </c>
      <c r="E1739" t="s">
        <v>2560</v>
      </c>
      <c r="F1739" t="s">
        <v>1325</v>
      </c>
      <c r="G1739" s="13">
        <v>303424200</v>
      </c>
      <c r="H1739" s="13">
        <v>448600</v>
      </c>
      <c r="I1739" s="13">
        <v>1031800</v>
      </c>
      <c r="J1739" s="13">
        <v>0</v>
      </c>
      <c r="K1739" s="13">
        <v>0</v>
      </c>
      <c r="L1739" s="13">
        <v>457400</v>
      </c>
      <c r="M1739" s="13">
        <v>1937800</v>
      </c>
      <c r="N1739" s="13">
        <v>648500</v>
      </c>
      <c r="O1739" s="13">
        <v>2336900</v>
      </c>
      <c r="P1739" s="13">
        <v>0</v>
      </c>
      <c r="Q1739" s="13">
        <v>0</v>
      </c>
      <c r="R1739" s="13">
        <v>660100</v>
      </c>
      <c r="S1739" s="13">
        <v>3645500</v>
      </c>
      <c r="T1739" s="13">
        <v>1097100</v>
      </c>
      <c r="U1739" s="13">
        <v>3368700</v>
      </c>
      <c r="V1739" s="13">
        <v>0</v>
      </c>
      <c r="W1739" s="13">
        <v>0</v>
      </c>
      <c r="X1739" s="13">
        <v>1117500</v>
      </c>
      <c r="Y1739" s="13">
        <v>5583300</v>
      </c>
    </row>
    <row r="1740" spans="2:25" x14ac:dyDescent="0.25">
      <c r="B1740" s="2">
        <v>1735</v>
      </c>
      <c r="C1740" s="2">
        <v>2012</v>
      </c>
      <c r="D1740" s="1">
        <v>66004</v>
      </c>
      <c r="E1740" t="s">
        <v>2561</v>
      </c>
      <c r="F1740" t="s">
        <v>1325</v>
      </c>
      <c r="G1740" s="13">
        <v>296248700</v>
      </c>
      <c r="H1740" s="13">
        <v>286900</v>
      </c>
      <c r="I1740" s="13">
        <v>1209300</v>
      </c>
      <c r="J1740" s="13">
        <v>0</v>
      </c>
      <c r="K1740" s="13">
        <v>0</v>
      </c>
      <c r="L1740" s="13">
        <v>88900</v>
      </c>
      <c r="M1740" s="13">
        <v>1585100</v>
      </c>
      <c r="N1740" s="13">
        <v>511900</v>
      </c>
      <c r="O1740" s="13">
        <v>1114000</v>
      </c>
      <c r="P1740" s="13">
        <v>0</v>
      </c>
      <c r="Q1740" s="13">
        <v>-2100</v>
      </c>
      <c r="R1740" s="13">
        <v>355300</v>
      </c>
      <c r="S1740" s="13">
        <v>1979100</v>
      </c>
      <c r="T1740" s="13">
        <v>798800</v>
      </c>
      <c r="U1740" s="13">
        <v>2323300</v>
      </c>
      <c r="V1740" s="13">
        <v>0</v>
      </c>
      <c r="W1740" s="13">
        <v>-2100</v>
      </c>
      <c r="X1740" s="13">
        <v>444200</v>
      </c>
      <c r="Y1740" s="13">
        <v>3564200</v>
      </c>
    </row>
    <row r="1741" spans="2:25" x14ac:dyDescent="0.25">
      <c r="B1741" s="2">
        <v>1736</v>
      </c>
      <c r="C1741" s="2">
        <v>2012</v>
      </c>
      <c r="D1741" s="1">
        <v>66006</v>
      </c>
      <c r="E1741" t="s">
        <v>2562</v>
      </c>
      <c r="F1741" t="s">
        <v>1325</v>
      </c>
      <c r="G1741" s="13">
        <v>543941600</v>
      </c>
      <c r="H1741" s="13">
        <v>0</v>
      </c>
      <c r="I1741" s="13">
        <v>0</v>
      </c>
      <c r="J1741" s="13">
        <v>0</v>
      </c>
      <c r="K1741" s="13">
        <v>0</v>
      </c>
      <c r="L1741" s="13">
        <v>0</v>
      </c>
      <c r="M1741" s="13">
        <v>0</v>
      </c>
      <c r="N1741" s="13">
        <v>1180300</v>
      </c>
      <c r="O1741" s="13">
        <v>1261200</v>
      </c>
      <c r="P1741" s="13">
        <v>0</v>
      </c>
      <c r="Q1741" s="13">
        <v>0</v>
      </c>
      <c r="R1741" s="13">
        <v>48900</v>
      </c>
      <c r="S1741" s="13">
        <v>2490400</v>
      </c>
      <c r="T1741" s="13">
        <v>1180300</v>
      </c>
      <c r="U1741" s="13">
        <v>1261200</v>
      </c>
      <c r="V1741" s="13">
        <v>0</v>
      </c>
      <c r="W1741" s="13">
        <v>0</v>
      </c>
      <c r="X1741" s="13">
        <v>48900</v>
      </c>
      <c r="Y1741" s="13">
        <v>2490400</v>
      </c>
    </row>
    <row r="1742" spans="2:25" x14ac:dyDescent="0.25">
      <c r="B1742" s="2">
        <v>1737</v>
      </c>
      <c r="C1742" s="2">
        <v>2012</v>
      </c>
      <c r="D1742" s="1">
        <v>66008</v>
      </c>
      <c r="E1742" t="s">
        <v>1900</v>
      </c>
      <c r="F1742" t="s">
        <v>1325</v>
      </c>
      <c r="G1742" s="13">
        <v>384149200</v>
      </c>
      <c r="H1742" s="13">
        <v>100</v>
      </c>
      <c r="I1742" s="13">
        <v>1300</v>
      </c>
      <c r="J1742" s="13">
        <v>0</v>
      </c>
      <c r="K1742" s="13">
        <v>0</v>
      </c>
      <c r="L1742" s="13">
        <v>200</v>
      </c>
      <c r="M1742" s="13">
        <v>1600</v>
      </c>
      <c r="N1742" s="13">
        <v>200200</v>
      </c>
      <c r="O1742" s="13">
        <v>1343000</v>
      </c>
      <c r="P1742" s="13">
        <v>0</v>
      </c>
      <c r="Q1742" s="13">
        <v>-100</v>
      </c>
      <c r="R1742" s="13">
        <v>162700</v>
      </c>
      <c r="S1742" s="13">
        <v>1705800</v>
      </c>
      <c r="T1742" s="13">
        <v>200300</v>
      </c>
      <c r="U1742" s="13">
        <v>1344300</v>
      </c>
      <c r="V1742" s="13">
        <v>0</v>
      </c>
      <c r="W1742" s="13">
        <v>-100</v>
      </c>
      <c r="X1742" s="13">
        <v>162900</v>
      </c>
      <c r="Y1742" s="13">
        <v>1707400</v>
      </c>
    </row>
    <row r="1743" spans="2:25" x14ac:dyDescent="0.25">
      <c r="B1743" s="2">
        <v>1738</v>
      </c>
      <c r="C1743" s="2">
        <v>2012</v>
      </c>
      <c r="D1743" s="1">
        <v>66010</v>
      </c>
      <c r="E1743" t="s">
        <v>1917</v>
      </c>
      <c r="F1743" t="s">
        <v>1325</v>
      </c>
      <c r="G1743" s="13">
        <v>22348300</v>
      </c>
      <c r="H1743" s="13">
        <v>0</v>
      </c>
      <c r="I1743" s="13">
        <v>0</v>
      </c>
      <c r="J1743" s="13">
        <v>0</v>
      </c>
      <c r="K1743" s="13">
        <v>0</v>
      </c>
      <c r="L1743" s="13">
        <v>0</v>
      </c>
      <c r="M1743" s="13">
        <v>0</v>
      </c>
      <c r="N1743" s="13">
        <v>124700</v>
      </c>
      <c r="O1743" s="13">
        <v>202500</v>
      </c>
      <c r="P1743" s="13">
        <v>0</v>
      </c>
      <c r="Q1743" s="13">
        <v>-100</v>
      </c>
      <c r="R1743" s="13">
        <v>25600</v>
      </c>
      <c r="S1743" s="13">
        <v>352700</v>
      </c>
      <c r="T1743" s="13">
        <v>124700</v>
      </c>
      <c r="U1743" s="13">
        <v>202500</v>
      </c>
      <c r="V1743" s="13">
        <v>0</v>
      </c>
      <c r="W1743" s="13">
        <v>-100</v>
      </c>
      <c r="X1743" s="13">
        <v>25600</v>
      </c>
      <c r="Y1743" s="13">
        <v>352700</v>
      </c>
    </row>
    <row r="1744" spans="2:25" x14ac:dyDescent="0.25">
      <c r="B1744" s="2">
        <v>1739</v>
      </c>
      <c r="C1744" s="2">
        <v>2012</v>
      </c>
      <c r="D1744" s="1">
        <v>66012</v>
      </c>
      <c r="E1744" t="s">
        <v>1674</v>
      </c>
      <c r="F1744" t="s">
        <v>1325</v>
      </c>
      <c r="G1744" s="13">
        <v>349224200</v>
      </c>
      <c r="H1744" s="13">
        <v>60800</v>
      </c>
      <c r="I1744" s="13">
        <v>268200</v>
      </c>
      <c r="J1744" s="13">
        <v>0</v>
      </c>
      <c r="K1744" s="13">
        <v>0</v>
      </c>
      <c r="L1744" s="13">
        <v>2900</v>
      </c>
      <c r="M1744" s="13">
        <v>331900</v>
      </c>
      <c r="N1744" s="13">
        <v>390900</v>
      </c>
      <c r="O1744" s="13">
        <v>230800</v>
      </c>
      <c r="P1744" s="13">
        <v>10900</v>
      </c>
      <c r="Q1744" s="13">
        <v>0</v>
      </c>
      <c r="R1744" s="13">
        <v>407300</v>
      </c>
      <c r="S1744" s="13">
        <v>1039900</v>
      </c>
      <c r="T1744" s="13">
        <v>451700</v>
      </c>
      <c r="U1744" s="13">
        <v>499000</v>
      </c>
      <c r="V1744" s="13">
        <v>10900</v>
      </c>
      <c r="W1744" s="13">
        <v>0</v>
      </c>
      <c r="X1744" s="13">
        <v>410200</v>
      </c>
      <c r="Y1744" s="13">
        <v>1371800</v>
      </c>
    </row>
    <row r="1745" spans="2:25" x14ac:dyDescent="0.25">
      <c r="B1745" s="2">
        <v>1740</v>
      </c>
      <c r="C1745" s="2">
        <v>2012</v>
      </c>
      <c r="D1745" s="1">
        <v>66014</v>
      </c>
      <c r="E1745" t="s">
        <v>1330</v>
      </c>
      <c r="F1745" t="s">
        <v>1325</v>
      </c>
      <c r="G1745" s="13">
        <v>437739000</v>
      </c>
      <c r="H1745" s="13">
        <v>139300</v>
      </c>
      <c r="I1745" s="13">
        <v>1072000</v>
      </c>
      <c r="J1745" s="13">
        <v>0</v>
      </c>
      <c r="K1745" s="13">
        <v>0</v>
      </c>
      <c r="L1745" s="13">
        <v>58000</v>
      </c>
      <c r="M1745" s="13">
        <v>1269300</v>
      </c>
      <c r="N1745" s="13">
        <v>653500</v>
      </c>
      <c r="O1745" s="13">
        <v>1751300</v>
      </c>
      <c r="P1745" s="13">
        <v>0</v>
      </c>
      <c r="Q1745" s="13">
        <v>0</v>
      </c>
      <c r="R1745" s="13">
        <v>606400</v>
      </c>
      <c r="S1745" s="13">
        <v>3011200</v>
      </c>
      <c r="T1745" s="13">
        <v>792800</v>
      </c>
      <c r="U1745" s="13">
        <v>2823300</v>
      </c>
      <c r="V1745" s="13">
        <v>0</v>
      </c>
      <c r="W1745" s="13">
        <v>0</v>
      </c>
      <c r="X1745" s="13">
        <v>664400</v>
      </c>
      <c r="Y1745" s="13">
        <v>4280500</v>
      </c>
    </row>
    <row r="1746" spans="2:25" x14ac:dyDescent="0.25">
      <c r="B1746" s="2">
        <v>1741</v>
      </c>
      <c r="C1746" s="2">
        <v>2012</v>
      </c>
      <c r="D1746" s="1">
        <v>66016</v>
      </c>
      <c r="E1746" t="s">
        <v>1772</v>
      </c>
      <c r="F1746" t="s">
        <v>1325</v>
      </c>
      <c r="G1746" s="13">
        <v>122910100</v>
      </c>
      <c r="H1746" s="13">
        <v>0</v>
      </c>
      <c r="I1746" s="13">
        <v>0</v>
      </c>
      <c r="J1746" s="13">
        <v>0</v>
      </c>
      <c r="K1746" s="13">
        <v>0</v>
      </c>
      <c r="L1746" s="13">
        <v>0</v>
      </c>
      <c r="M1746" s="13">
        <v>0</v>
      </c>
      <c r="N1746" s="13">
        <v>196200</v>
      </c>
      <c r="O1746" s="13">
        <v>1645300</v>
      </c>
      <c r="P1746" s="13">
        <v>0</v>
      </c>
      <c r="Q1746" s="13">
        <v>0</v>
      </c>
      <c r="R1746" s="13">
        <v>99900</v>
      </c>
      <c r="S1746" s="13">
        <v>1941400</v>
      </c>
      <c r="T1746" s="13">
        <v>196200</v>
      </c>
      <c r="U1746" s="13">
        <v>1645300</v>
      </c>
      <c r="V1746" s="13">
        <v>0</v>
      </c>
      <c r="W1746" s="13">
        <v>0</v>
      </c>
      <c r="X1746" s="13">
        <v>99900</v>
      </c>
      <c r="Y1746" s="13">
        <v>1941400</v>
      </c>
    </row>
    <row r="1747" spans="2:25" x14ac:dyDescent="0.25">
      <c r="B1747" s="2">
        <v>1742</v>
      </c>
      <c r="C1747" s="2">
        <v>2012</v>
      </c>
      <c r="D1747" s="1">
        <v>66018</v>
      </c>
      <c r="E1747" t="s">
        <v>2563</v>
      </c>
      <c r="F1747" t="s">
        <v>1325</v>
      </c>
      <c r="G1747" s="13">
        <v>552835000</v>
      </c>
      <c r="H1747" s="13">
        <v>459500</v>
      </c>
      <c r="I1747" s="13">
        <v>1365900</v>
      </c>
      <c r="J1747" s="13">
        <v>0</v>
      </c>
      <c r="K1747" s="13">
        <v>0</v>
      </c>
      <c r="L1747" s="13">
        <v>317500</v>
      </c>
      <c r="M1747" s="13">
        <v>2142900</v>
      </c>
      <c r="N1747" s="13">
        <v>1118700</v>
      </c>
      <c r="O1747" s="13">
        <v>1720400</v>
      </c>
      <c r="P1747" s="13">
        <v>0</v>
      </c>
      <c r="Q1747" s="13">
        <v>0</v>
      </c>
      <c r="R1747" s="13">
        <v>1233700</v>
      </c>
      <c r="S1747" s="13">
        <v>4072800</v>
      </c>
      <c r="T1747" s="13">
        <v>1578200</v>
      </c>
      <c r="U1747" s="13">
        <v>3086300</v>
      </c>
      <c r="V1747" s="13">
        <v>0</v>
      </c>
      <c r="W1747" s="13">
        <v>0</v>
      </c>
      <c r="X1747" s="13">
        <v>1551200</v>
      </c>
      <c r="Y1747" s="13">
        <v>6215700</v>
      </c>
    </row>
    <row r="1748" spans="2:25" x14ac:dyDescent="0.25">
      <c r="B1748" s="2">
        <v>1743</v>
      </c>
      <c r="C1748" s="2">
        <v>2012</v>
      </c>
      <c r="D1748" s="1">
        <v>66022</v>
      </c>
      <c r="E1748" t="s">
        <v>1666</v>
      </c>
      <c r="F1748" t="s">
        <v>1325</v>
      </c>
      <c r="G1748" s="13">
        <v>452636100</v>
      </c>
      <c r="H1748" s="13">
        <v>4300</v>
      </c>
      <c r="I1748" s="13">
        <v>7500</v>
      </c>
      <c r="J1748" s="13">
        <v>0</v>
      </c>
      <c r="K1748" s="13">
        <v>0</v>
      </c>
      <c r="L1748" s="13">
        <v>19500</v>
      </c>
      <c r="M1748" s="13">
        <v>31300</v>
      </c>
      <c r="N1748" s="13">
        <v>326500</v>
      </c>
      <c r="O1748" s="13">
        <v>1731300</v>
      </c>
      <c r="P1748" s="13">
        <v>0</v>
      </c>
      <c r="Q1748" s="13">
        <v>0</v>
      </c>
      <c r="R1748" s="13">
        <v>291900</v>
      </c>
      <c r="S1748" s="13">
        <v>2349700</v>
      </c>
      <c r="T1748" s="13">
        <v>330800</v>
      </c>
      <c r="U1748" s="13">
        <v>1738800</v>
      </c>
      <c r="V1748" s="13">
        <v>0</v>
      </c>
      <c r="W1748" s="13">
        <v>0</v>
      </c>
      <c r="X1748" s="13">
        <v>311400</v>
      </c>
      <c r="Y1748" s="13">
        <v>2381000</v>
      </c>
    </row>
    <row r="1749" spans="2:25" x14ac:dyDescent="0.25">
      <c r="B1749" s="2">
        <v>1744</v>
      </c>
      <c r="C1749" s="2">
        <v>2012</v>
      </c>
      <c r="D1749" s="1">
        <v>66024</v>
      </c>
      <c r="E1749" t="s">
        <v>1980</v>
      </c>
      <c r="F1749" t="s">
        <v>1325</v>
      </c>
      <c r="G1749" s="13">
        <v>192818100</v>
      </c>
      <c r="H1749" s="13">
        <v>57700</v>
      </c>
      <c r="I1749" s="13">
        <v>23400</v>
      </c>
      <c r="J1749" s="13">
        <v>0</v>
      </c>
      <c r="K1749" s="13">
        <v>0</v>
      </c>
      <c r="L1749" s="13">
        <v>17200</v>
      </c>
      <c r="M1749" s="13">
        <v>98300</v>
      </c>
      <c r="N1749" s="13">
        <v>188300</v>
      </c>
      <c r="O1749" s="13">
        <v>329800</v>
      </c>
      <c r="P1749" s="13">
        <v>3600</v>
      </c>
      <c r="Q1749" s="13">
        <v>0</v>
      </c>
      <c r="R1749" s="13">
        <v>392900</v>
      </c>
      <c r="S1749" s="13">
        <v>914600</v>
      </c>
      <c r="T1749" s="13">
        <v>246000</v>
      </c>
      <c r="U1749" s="13">
        <v>353200</v>
      </c>
      <c r="V1749" s="13">
        <v>3600</v>
      </c>
      <c r="W1749" s="13">
        <v>0</v>
      </c>
      <c r="X1749" s="13">
        <v>410100</v>
      </c>
      <c r="Y1749" s="13">
        <v>1012900</v>
      </c>
    </row>
    <row r="1750" spans="2:25" x14ac:dyDescent="0.25">
      <c r="B1750" s="2">
        <v>1745</v>
      </c>
      <c r="C1750" s="2">
        <v>2012</v>
      </c>
      <c r="D1750" s="1">
        <v>66026</v>
      </c>
      <c r="E1750" t="s">
        <v>2564</v>
      </c>
      <c r="F1750" t="s">
        <v>1325</v>
      </c>
      <c r="G1750" s="13">
        <v>852616500</v>
      </c>
      <c r="H1750" s="13">
        <v>6100</v>
      </c>
      <c r="I1750" s="13">
        <v>209200</v>
      </c>
      <c r="J1750" s="13">
        <v>0</v>
      </c>
      <c r="K1750" s="13">
        <v>0</v>
      </c>
      <c r="L1750" s="13">
        <v>4600</v>
      </c>
      <c r="M1750" s="13">
        <v>219900</v>
      </c>
      <c r="N1750" s="13">
        <v>535600</v>
      </c>
      <c r="O1750" s="13">
        <v>1246500</v>
      </c>
      <c r="P1750" s="13">
        <v>18700</v>
      </c>
      <c r="Q1750" s="13">
        <v>-100</v>
      </c>
      <c r="R1750" s="13">
        <v>1486200</v>
      </c>
      <c r="S1750" s="13">
        <v>3286900</v>
      </c>
      <c r="T1750" s="13">
        <v>541700</v>
      </c>
      <c r="U1750" s="13">
        <v>1455700</v>
      </c>
      <c r="V1750" s="13">
        <v>18700</v>
      </c>
      <c r="W1750" s="13">
        <v>-100</v>
      </c>
      <c r="X1750" s="13">
        <v>1490800</v>
      </c>
      <c r="Y1750" s="13">
        <v>3506800</v>
      </c>
    </row>
    <row r="1751" spans="2:25" x14ac:dyDescent="0.25">
      <c r="B1751" s="2">
        <v>1746</v>
      </c>
      <c r="C1751" s="2">
        <v>2012</v>
      </c>
      <c r="D1751" s="1">
        <v>66131</v>
      </c>
      <c r="E1751" t="s">
        <v>1917</v>
      </c>
      <c r="F1751" t="s">
        <v>1343</v>
      </c>
      <c r="G1751" s="13">
        <v>2248659300</v>
      </c>
      <c r="H1751" s="13">
        <v>7632100</v>
      </c>
      <c r="I1751" s="13">
        <v>6886100</v>
      </c>
      <c r="J1751" s="13">
        <v>0</v>
      </c>
      <c r="K1751" s="13">
        <v>0</v>
      </c>
      <c r="L1751" s="13">
        <v>1451900</v>
      </c>
      <c r="M1751" s="13">
        <v>15970100</v>
      </c>
      <c r="N1751" s="13">
        <v>19801800</v>
      </c>
      <c r="O1751" s="13">
        <v>12922700</v>
      </c>
      <c r="P1751" s="13">
        <v>0</v>
      </c>
      <c r="Q1751" s="13">
        <v>-100</v>
      </c>
      <c r="R1751" s="13">
        <v>5352800</v>
      </c>
      <c r="S1751" s="13">
        <v>38077200</v>
      </c>
      <c r="T1751" s="13">
        <v>27433900</v>
      </c>
      <c r="U1751" s="13">
        <v>19808800</v>
      </c>
      <c r="V1751" s="13">
        <v>0</v>
      </c>
      <c r="W1751" s="13">
        <v>-100</v>
      </c>
      <c r="X1751" s="13">
        <v>6804700</v>
      </c>
      <c r="Y1751" s="13">
        <v>54047300</v>
      </c>
    </row>
    <row r="1752" spans="2:25" x14ac:dyDescent="0.25">
      <c r="B1752" s="2">
        <v>1747</v>
      </c>
      <c r="C1752" s="2">
        <v>2012</v>
      </c>
      <c r="D1752" s="1">
        <v>66141</v>
      </c>
      <c r="E1752" t="s">
        <v>1330</v>
      </c>
      <c r="F1752" t="s">
        <v>1343</v>
      </c>
      <c r="G1752" s="13">
        <v>558016800</v>
      </c>
      <c r="H1752" s="13">
        <v>1266100</v>
      </c>
      <c r="I1752" s="13">
        <v>1602700</v>
      </c>
      <c r="J1752" s="13">
        <v>2100</v>
      </c>
      <c r="K1752" s="13">
        <v>0</v>
      </c>
      <c r="L1752" s="13">
        <v>1155800</v>
      </c>
      <c r="M1752" s="13">
        <v>4026700</v>
      </c>
      <c r="N1752" s="13">
        <v>3263900</v>
      </c>
      <c r="O1752" s="13">
        <v>2524900</v>
      </c>
      <c r="P1752" s="13">
        <v>0</v>
      </c>
      <c r="Q1752" s="13">
        <v>100</v>
      </c>
      <c r="R1752" s="13">
        <v>681500</v>
      </c>
      <c r="S1752" s="13">
        <v>6470400</v>
      </c>
      <c r="T1752" s="13">
        <v>4530000</v>
      </c>
      <c r="U1752" s="13">
        <v>4127600</v>
      </c>
      <c r="V1752" s="13">
        <v>2100</v>
      </c>
      <c r="W1752" s="13">
        <v>100</v>
      </c>
      <c r="X1752" s="13">
        <v>1837300</v>
      </c>
      <c r="Y1752" s="13">
        <v>10497100</v>
      </c>
    </row>
    <row r="1753" spans="2:25" x14ac:dyDescent="0.25">
      <c r="B1753" s="2">
        <v>1748</v>
      </c>
      <c r="C1753" s="2">
        <v>2012</v>
      </c>
      <c r="D1753" s="1">
        <v>66142</v>
      </c>
      <c r="E1753" t="s">
        <v>1772</v>
      </c>
      <c r="F1753" t="s">
        <v>1343</v>
      </c>
      <c r="G1753" s="13">
        <v>274265000</v>
      </c>
      <c r="H1753" s="13">
        <v>189100</v>
      </c>
      <c r="I1753" s="13">
        <v>149600</v>
      </c>
      <c r="J1753" s="13">
        <v>0</v>
      </c>
      <c r="K1753" s="13">
        <v>0</v>
      </c>
      <c r="L1753" s="13">
        <v>97200</v>
      </c>
      <c r="M1753" s="13">
        <v>435900</v>
      </c>
      <c r="N1753" s="13">
        <v>1549400</v>
      </c>
      <c r="O1753" s="13">
        <v>818400</v>
      </c>
      <c r="P1753" s="13">
        <v>0</v>
      </c>
      <c r="Q1753" s="13">
        <v>0</v>
      </c>
      <c r="R1753" s="13">
        <v>391500</v>
      </c>
      <c r="S1753" s="13">
        <v>2759300</v>
      </c>
      <c r="T1753" s="13">
        <v>1738500</v>
      </c>
      <c r="U1753" s="13">
        <v>968000</v>
      </c>
      <c r="V1753" s="13">
        <v>0</v>
      </c>
      <c r="W1753" s="13">
        <v>0</v>
      </c>
      <c r="X1753" s="13">
        <v>488700</v>
      </c>
      <c r="Y1753" s="13">
        <v>3195200</v>
      </c>
    </row>
    <row r="1754" spans="2:25" x14ac:dyDescent="0.25">
      <c r="B1754" s="2">
        <v>1749</v>
      </c>
      <c r="C1754" s="2">
        <v>2012</v>
      </c>
      <c r="D1754" s="1">
        <v>66161</v>
      </c>
      <c r="E1754" t="s">
        <v>2219</v>
      </c>
      <c r="F1754" t="s">
        <v>1343</v>
      </c>
      <c r="G1754" s="13">
        <v>69058700</v>
      </c>
      <c r="H1754" s="13">
        <v>3800</v>
      </c>
      <c r="I1754" s="13">
        <v>21400</v>
      </c>
      <c r="J1754" s="13">
        <v>0</v>
      </c>
      <c r="K1754" s="13">
        <v>0</v>
      </c>
      <c r="L1754" s="13">
        <v>600</v>
      </c>
      <c r="M1754" s="13">
        <v>25800</v>
      </c>
      <c r="N1754" s="13">
        <v>195800</v>
      </c>
      <c r="O1754" s="13">
        <v>153300</v>
      </c>
      <c r="P1754" s="13">
        <v>0</v>
      </c>
      <c r="Q1754" s="13">
        <v>0</v>
      </c>
      <c r="R1754" s="13">
        <v>122900</v>
      </c>
      <c r="S1754" s="13">
        <v>472000</v>
      </c>
      <c r="T1754" s="13">
        <v>199600</v>
      </c>
      <c r="U1754" s="13">
        <v>174700</v>
      </c>
      <c r="V1754" s="13">
        <v>0</v>
      </c>
      <c r="W1754" s="13">
        <v>0</v>
      </c>
      <c r="X1754" s="13">
        <v>123500</v>
      </c>
      <c r="Y1754" s="13">
        <v>497800</v>
      </c>
    </row>
    <row r="1755" spans="2:25" x14ac:dyDescent="0.25">
      <c r="B1755" s="2">
        <v>1750</v>
      </c>
      <c r="C1755" s="2">
        <v>2012</v>
      </c>
      <c r="D1755" s="1">
        <v>66166</v>
      </c>
      <c r="E1755" t="s">
        <v>1338</v>
      </c>
      <c r="F1755" t="s">
        <v>1343</v>
      </c>
      <c r="G1755" s="13">
        <v>1424148300</v>
      </c>
      <c r="H1755" s="13">
        <v>305500</v>
      </c>
      <c r="I1755" s="13">
        <v>560700</v>
      </c>
      <c r="J1755" s="13">
        <v>0</v>
      </c>
      <c r="K1755" s="13">
        <v>0</v>
      </c>
      <c r="L1755" s="13">
        <v>70800</v>
      </c>
      <c r="M1755" s="13">
        <v>937000</v>
      </c>
      <c r="N1755" s="13">
        <v>5164200</v>
      </c>
      <c r="O1755" s="13">
        <v>5945900</v>
      </c>
      <c r="P1755" s="13">
        <v>500</v>
      </c>
      <c r="Q1755" s="13">
        <v>0</v>
      </c>
      <c r="R1755" s="13">
        <v>1301400</v>
      </c>
      <c r="S1755" s="13">
        <v>12412000</v>
      </c>
      <c r="T1755" s="13">
        <v>5469700</v>
      </c>
      <c r="U1755" s="13">
        <v>6506600</v>
      </c>
      <c r="V1755" s="13">
        <v>500</v>
      </c>
      <c r="W1755" s="13">
        <v>0</v>
      </c>
      <c r="X1755" s="13">
        <v>1372200</v>
      </c>
      <c r="Y1755" s="13">
        <v>13349000</v>
      </c>
    </row>
    <row r="1756" spans="2:25" x14ac:dyDescent="0.25">
      <c r="B1756" s="2">
        <v>1751</v>
      </c>
      <c r="C1756" s="2">
        <v>2012</v>
      </c>
      <c r="D1756" s="1">
        <v>66181</v>
      </c>
      <c r="E1756" t="s">
        <v>2565</v>
      </c>
      <c r="F1756" t="s">
        <v>1343</v>
      </c>
      <c r="G1756" s="13">
        <v>447825200</v>
      </c>
      <c r="H1756" s="13">
        <v>118400</v>
      </c>
      <c r="I1756" s="13">
        <v>151000</v>
      </c>
      <c r="J1756" s="13">
        <v>0</v>
      </c>
      <c r="K1756" s="13">
        <v>0</v>
      </c>
      <c r="L1756" s="13">
        <v>119300</v>
      </c>
      <c r="M1756" s="13">
        <v>388700</v>
      </c>
      <c r="N1756" s="13">
        <v>3239700</v>
      </c>
      <c r="O1756" s="13">
        <v>2680500</v>
      </c>
      <c r="P1756" s="13">
        <v>0</v>
      </c>
      <c r="Q1756" s="13">
        <v>0</v>
      </c>
      <c r="R1756" s="13">
        <v>682000</v>
      </c>
      <c r="S1756" s="13">
        <v>6602200</v>
      </c>
      <c r="T1756" s="13">
        <v>3358100</v>
      </c>
      <c r="U1756" s="13">
        <v>2831500</v>
      </c>
      <c r="V1756" s="13">
        <v>0</v>
      </c>
      <c r="W1756" s="13">
        <v>0</v>
      </c>
      <c r="X1756" s="13">
        <v>801300</v>
      </c>
      <c r="Y1756" s="13">
        <v>6990900</v>
      </c>
    </row>
    <row r="1757" spans="2:25" x14ac:dyDescent="0.25">
      <c r="B1757" s="2">
        <v>1752</v>
      </c>
      <c r="C1757" s="2">
        <v>2012</v>
      </c>
      <c r="D1757" s="1">
        <v>66236</v>
      </c>
      <c r="E1757" t="s">
        <v>1674</v>
      </c>
      <c r="F1757" t="s">
        <v>1344</v>
      </c>
      <c r="G1757" s="13">
        <v>1044415400</v>
      </c>
      <c r="H1757" s="13">
        <v>2118400</v>
      </c>
      <c r="I1757" s="13">
        <v>5696700</v>
      </c>
      <c r="J1757" s="13">
        <v>0</v>
      </c>
      <c r="K1757" s="13">
        <v>-2803100</v>
      </c>
      <c r="L1757" s="13">
        <v>522400</v>
      </c>
      <c r="M1757" s="13">
        <v>5534400</v>
      </c>
      <c r="N1757" s="13">
        <v>8818600</v>
      </c>
      <c r="O1757" s="13">
        <v>3067900</v>
      </c>
      <c r="P1757" s="13">
        <v>16500</v>
      </c>
      <c r="Q1757" s="13">
        <v>-2565000</v>
      </c>
      <c r="R1757" s="13">
        <v>4068400</v>
      </c>
      <c r="S1757" s="13">
        <v>13406400</v>
      </c>
      <c r="T1757" s="13">
        <v>10937000</v>
      </c>
      <c r="U1757" s="13">
        <v>8764600</v>
      </c>
      <c r="V1757" s="13">
        <v>16500</v>
      </c>
      <c r="W1757" s="13">
        <v>-5368100</v>
      </c>
      <c r="X1757" s="13">
        <v>4590800</v>
      </c>
      <c r="Y1757" s="13">
        <v>18940800</v>
      </c>
    </row>
    <row r="1758" spans="2:25" x14ac:dyDescent="0.25">
      <c r="B1758" s="2">
        <v>1753</v>
      </c>
      <c r="C1758" s="2">
        <v>2012</v>
      </c>
      <c r="D1758" s="1">
        <v>66251</v>
      </c>
      <c r="E1758" t="s">
        <v>2119</v>
      </c>
      <c r="F1758" t="s">
        <v>1344</v>
      </c>
      <c r="G1758" s="13">
        <v>1257300</v>
      </c>
      <c r="H1758" s="13">
        <v>0</v>
      </c>
      <c r="I1758" s="13">
        <v>0</v>
      </c>
      <c r="J1758" s="13">
        <v>0</v>
      </c>
      <c r="K1758" s="13">
        <v>0</v>
      </c>
      <c r="L1758" s="13">
        <v>0</v>
      </c>
      <c r="M1758" s="13">
        <v>0</v>
      </c>
      <c r="N1758" s="13">
        <v>3200</v>
      </c>
      <c r="O1758" s="13">
        <v>120600</v>
      </c>
      <c r="P1758" s="13">
        <v>0</v>
      </c>
      <c r="Q1758" s="13">
        <v>0</v>
      </c>
      <c r="R1758" s="13">
        <v>6200</v>
      </c>
      <c r="S1758" s="13">
        <v>130000</v>
      </c>
      <c r="T1758" s="13">
        <v>3200</v>
      </c>
      <c r="U1758" s="13">
        <v>120600</v>
      </c>
      <c r="V1758" s="13">
        <v>0</v>
      </c>
      <c r="W1758" s="13">
        <v>0</v>
      </c>
      <c r="X1758" s="13">
        <v>6200</v>
      </c>
      <c r="Y1758" s="13">
        <v>130000</v>
      </c>
    </row>
    <row r="1759" spans="2:25" x14ac:dyDescent="0.25">
      <c r="B1759" s="2">
        <v>1754</v>
      </c>
      <c r="C1759" s="2">
        <v>2012</v>
      </c>
      <c r="D1759" s="1">
        <v>66291</v>
      </c>
      <c r="E1759" t="s">
        <v>2564</v>
      </c>
      <c r="F1759" t="s">
        <v>1344</v>
      </c>
      <c r="G1759" s="13">
        <v>2412368200</v>
      </c>
      <c r="H1759" s="13">
        <v>1180700</v>
      </c>
      <c r="I1759" s="13">
        <v>1504700</v>
      </c>
      <c r="J1759" s="13">
        <v>0</v>
      </c>
      <c r="K1759" s="13">
        <v>2500</v>
      </c>
      <c r="L1759" s="13">
        <v>874200</v>
      </c>
      <c r="M1759" s="13">
        <v>3562100</v>
      </c>
      <c r="N1759" s="13">
        <v>41153600</v>
      </c>
      <c r="O1759" s="13">
        <v>10679900</v>
      </c>
      <c r="P1759" s="13">
        <v>0</v>
      </c>
      <c r="Q1759" s="13">
        <v>457100</v>
      </c>
      <c r="R1759" s="13">
        <v>6597000</v>
      </c>
      <c r="S1759" s="13">
        <v>58887600</v>
      </c>
      <c r="T1759" s="13">
        <v>42334300</v>
      </c>
      <c r="U1759" s="13">
        <v>12184600</v>
      </c>
      <c r="V1759" s="13">
        <v>0</v>
      </c>
      <c r="W1759" s="13">
        <v>459600</v>
      </c>
      <c r="X1759" s="13">
        <v>7471200</v>
      </c>
      <c r="Y1759" s="13">
        <v>62449700</v>
      </c>
    </row>
    <row r="1760" spans="2:25" x14ac:dyDescent="0.25">
      <c r="B1760" s="2">
        <v>1755</v>
      </c>
      <c r="C1760" s="2">
        <v>2012</v>
      </c>
      <c r="D1760" s="1">
        <v>67002</v>
      </c>
      <c r="E1760" t="s">
        <v>2566</v>
      </c>
      <c r="F1760" t="s">
        <v>1325</v>
      </c>
      <c r="G1760" s="13">
        <v>984336100</v>
      </c>
      <c r="H1760" s="13">
        <v>1635100</v>
      </c>
      <c r="I1760" s="13">
        <v>4476500</v>
      </c>
      <c r="J1760" s="13">
        <v>0</v>
      </c>
      <c r="K1760" s="13">
        <v>0</v>
      </c>
      <c r="L1760" s="13">
        <v>737300</v>
      </c>
      <c r="M1760" s="13">
        <v>6848900</v>
      </c>
      <c r="N1760" s="13">
        <v>20244500</v>
      </c>
      <c r="O1760" s="13">
        <v>3211800</v>
      </c>
      <c r="P1760" s="13">
        <v>0</v>
      </c>
      <c r="Q1760" s="13">
        <v>0</v>
      </c>
      <c r="R1760" s="13">
        <v>4279600</v>
      </c>
      <c r="S1760" s="13">
        <v>27735900</v>
      </c>
      <c r="T1760" s="13">
        <v>21879600</v>
      </c>
      <c r="U1760" s="13">
        <v>7688300</v>
      </c>
      <c r="V1760" s="13">
        <v>0</v>
      </c>
      <c r="W1760" s="13">
        <v>0</v>
      </c>
      <c r="X1760" s="13">
        <v>5016900</v>
      </c>
      <c r="Y1760" s="13">
        <v>34584800</v>
      </c>
    </row>
    <row r="1761" spans="2:25" x14ac:dyDescent="0.25">
      <c r="B1761" s="2">
        <v>1756</v>
      </c>
      <c r="C1761" s="2">
        <v>2012</v>
      </c>
      <c r="D1761" s="1">
        <v>67004</v>
      </c>
      <c r="E1761" t="s">
        <v>2567</v>
      </c>
      <c r="F1761" t="s">
        <v>1325</v>
      </c>
      <c r="G1761" s="13">
        <v>1388600100</v>
      </c>
      <c r="H1761" s="13">
        <v>0</v>
      </c>
      <c r="I1761" s="13">
        <v>0</v>
      </c>
      <c r="J1761" s="13">
        <v>0</v>
      </c>
      <c r="K1761" s="13">
        <v>0</v>
      </c>
      <c r="L1761" s="13">
        <v>0</v>
      </c>
      <c r="M1761" s="13">
        <v>0</v>
      </c>
      <c r="N1761" s="13">
        <v>372500</v>
      </c>
      <c r="O1761" s="13">
        <v>399700</v>
      </c>
      <c r="P1761" s="13">
        <v>32200</v>
      </c>
      <c r="Q1761" s="13">
        <v>-6700</v>
      </c>
      <c r="R1761" s="13">
        <v>2555900</v>
      </c>
      <c r="S1761" s="13">
        <v>3353600</v>
      </c>
      <c r="T1761" s="13">
        <v>372500</v>
      </c>
      <c r="U1761" s="13">
        <v>399700</v>
      </c>
      <c r="V1761" s="13">
        <v>32200</v>
      </c>
      <c r="W1761" s="13">
        <v>-6700</v>
      </c>
      <c r="X1761" s="13">
        <v>2555900</v>
      </c>
      <c r="Y1761" s="13">
        <v>3353600</v>
      </c>
    </row>
    <row r="1762" spans="2:25" x14ac:dyDescent="0.25">
      <c r="B1762" s="2">
        <v>1757</v>
      </c>
      <c r="C1762" s="2">
        <v>2012</v>
      </c>
      <c r="D1762" s="1">
        <v>67006</v>
      </c>
      <c r="E1762" t="s">
        <v>2317</v>
      </c>
      <c r="F1762" t="s">
        <v>1325</v>
      </c>
      <c r="G1762" s="13">
        <v>432829000</v>
      </c>
      <c r="H1762" s="13">
        <v>76200</v>
      </c>
      <c r="I1762" s="13">
        <v>119400</v>
      </c>
      <c r="J1762" s="13">
        <v>0</v>
      </c>
      <c r="K1762" s="13">
        <v>0</v>
      </c>
      <c r="L1762" s="13">
        <v>156600</v>
      </c>
      <c r="M1762" s="13">
        <v>352200</v>
      </c>
      <c r="N1762" s="13">
        <v>1313400</v>
      </c>
      <c r="O1762" s="13">
        <v>529000</v>
      </c>
      <c r="P1762" s="13">
        <v>2900</v>
      </c>
      <c r="Q1762" s="13">
        <v>-55400</v>
      </c>
      <c r="R1762" s="13">
        <v>92800</v>
      </c>
      <c r="S1762" s="13">
        <v>1882700</v>
      </c>
      <c r="T1762" s="13">
        <v>1389600</v>
      </c>
      <c r="U1762" s="13">
        <v>648400</v>
      </c>
      <c r="V1762" s="13">
        <v>2900</v>
      </c>
      <c r="W1762" s="13">
        <v>-55400</v>
      </c>
      <c r="X1762" s="13">
        <v>249400</v>
      </c>
      <c r="Y1762" s="13">
        <v>2234900</v>
      </c>
    </row>
    <row r="1763" spans="2:25" x14ac:dyDescent="0.25">
      <c r="B1763" s="2">
        <v>1758</v>
      </c>
      <c r="C1763" s="2">
        <v>2012</v>
      </c>
      <c r="D1763" s="1">
        <v>67008</v>
      </c>
      <c r="E1763" t="s">
        <v>2568</v>
      </c>
      <c r="F1763" t="s">
        <v>1325</v>
      </c>
      <c r="G1763" s="13">
        <v>911387300</v>
      </c>
      <c r="H1763" s="13">
        <v>1052300</v>
      </c>
      <c r="I1763" s="13">
        <v>2619700</v>
      </c>
      <c r="J1763" s="13">
        <v>0</v>
      </c>
      <c r="K1763" s="13">
        <v>0</v>
      </c>
      <c r="L1763" s="13">
        <v>221300</v>
      </c>
      <c r="M1763" s="13">
        <v>3893300</v>
      </c>
      <c r="N1763" s="13">
        <v>636500</v>
      </c>
      <c r="O1763" s="13">
        <v>1235000</v>
      </c>
      <c r="P1763" s="13">
        <v>0</v>
      </c>
      <c r="Q1763" s="13">
        <v>143200</v>
      </c>
      <c r="R1763" s="13">
        <v>2153400</v>
      </c>
      <c r="S1763" s="13">
        <v>4168100</v>
      </c>
      <c r="T1763" s="13">
        <v>1688800</v>
      </c>
      <c r="U1763" s="13">
        <v>3854700</v>
      </c>
      <c r="V1763" s="13">
        <v>0</v>
      </c>
      <c r="W1763" s="13">
        <v>143200</v>
      </c>
      <c r="X1763" s="13">
        <v>2374700</v>
      </c>
      <c r="Y1763" s="13">
        <v>8061400</v>
      </c>
    </row>
    <row r="1764" spans="2:25" x14ac:dyDescent="0.25">
      <c r="B1764" s="2">
        <v>1759</v>
      </c>
      <c r="C1764" s="2">
        <v>2012</v>
      </c>
      <c r="D1764" s="1">
        <v>67010</v>
      </c>
      <c r="E1764" t="s">
        <v>1921</v>
      </c>
      <c r="F1764" t="s">
        <v>1325</v>
      </c>
      <c r="G1764" s="13">
        <v>1033412700</v>
      </c>
      <c r="H1764" s="13">
        <v>146200</v>
      </c>
      <c r="I1764" s="13">
        <v>1248500</v>
      </c>
      <c r="J1764" s="13">
        <v>0</v>
      </c>
      <c r="K1764" s="13">
        <v>0</v>
      </c>
      <c r="L1764" s="13">
        <v>146000</v>
      </c>
      <c r="M1764" s="13">
        <v>1540700</v>
      </c>
      <c r="N1764" s="13">
        <v>1342700</v>
      </c>
      <c r="O1764" s="13">
        <v>8503600</v>
      </c>
      <c r="P1764" s="13">
        <v>0</v>
      </c>
      <c r="Q1764" s="13">
        <v>0</v>
      </c>
      <c r="R1764" s="13">
        <v>3219700</v>
      </c>
      <c r="S1764" s="13">
        <v>13066000</v>
      </c>
      <c r="T1764" s="13">
        <v>1488900</v>
      </c>
      <c r="U1764" s="13">
        <v>9752100</v>
      </c>
      <c r="V1764" s="13">
        <v>0</v>
      </c>
      <c r="W1764" s="13">
        <v>0</v>
      </c>
      <c r="X1764" s="13">
        <v>3365700</v>
      </c>
      <c r="Y1764" s="13">
        <v>14606700</v>
      </c>
    </row>
    <row r="1765" spans="2:25" x14ac:dyDescent="0.25">
      <c r="B1765" s="2">
        <v>1760</v>
      </c>
      <c r="C1765" s="2">
        <v>2012</v>
      </c>
      <c r="D1765" s="1">
        <v>67014</v>
      </c>
      <c r="E1765" t="s">
        <v>2569</v>
      </c>
      <c r="F1765" t="s">
        <v>1325</v>
      </c>
      <c r="G1765" s="13">
        <v>1407585400</v>
      </c>
      <c r="H1765" s="13">
        <v>66300</v>
      </c>
      <c r="I1765" s="13">
        <v>84300</v>
      </c>
      <c r="J1765" s="13">
        <v>0</v>
      </c>
      <c r="K1765" s="13">
        <v>0</v>
      </c>
      <c r="L1765" s="13">
        <v>112500</v>
      </c>
      <c r="M1765" s="13">
        <v>263100</v>
      </c>
      <c r="N1765" s="13">
        <v>748400</v>
      </c>
      <c r="O1765" s="13">
        <v>2012600</v>
      </c>
      <c r="P1765" s="13">
        <v>100</v>
      </c>
      <c r="Q1765" s="13">
        <v>63700</v>
      </c>
      <c r="R1765" s="13">
        <v>1688200</v>
      </c>
      <c r="S1765" s="13">
        <v>4513000</v>
      </c>
      <c r="T1765" s="13">
        <v>814700</v>
      </c>
      <c r="U1765" s="13">
        <v>2096900</v>
      </c>
      <c r="V1765" s="13">
        <v>100</v>
      </c>
      <c r="W1765" s="13">
        <v>63700</v>
      </c>
      <c r="X1765" s="13">
        <v>1800700</v>
      </c>
      <c r="Y1765" s="13">
        <v>4776100</v>
      </c>
    </row>
    <row r="1766" spans="2:25" x14ac:dyDescent="0.25">
      <c r="B1766" s="2">
        <v>1761</v>
      </c>
      <c r="C1766" s="2">
        <v>2012</v>
      </c>
      <c r="D1766" s="1">
        <v>67016</v>
      </c>
      <c r="E1766" t="s">
        <v>2538</v>
      </c>
      <c r="F1766" t="s">
        <v>1325</v>
      </c>
      <c r="G1766" s="13">
        <v>816237000</v>
      </c>
      <c r="H1766" s="13">
        <v>0</v>
      </c>
      <c r="I1766" s="13">
        <v>0</v>
      </c>
      <c r="J1766" s="13">
        <v>0</v>
      </c>
      <c r="K1766" s="13">
        <v>0</v>
      </c>
      <c r="L1766" s="13">
        <v>0</v>
      </c>
      <c r="M1766" s="13">
        <v>0</v>
      </c>
      <c r="N1766" s="13">
        <v>1940900</v>
      </c>
      <c r="O1766" s="13">
        <v>836100</v>
      </c>
      <c r="P1766" s="13">
        <v>0</v>
      </c>
      <c r="Q1766" s="13">
        <v>16100</v>
      </c>
      <c r="R1766" s="13">
        <v>57000</v>
      </c>
      <c r="S1766" s="13">
        <v>2850100</v>
      </c>
      <c r="T1766" s="13">
        <v>1940900</v>
      </c>
      <c r="U1766" s="13">
        <v>836100</v>
      </c>
      <c r="V1766" s="13">
        <v>0</v>
      </c>
      <c r="W1766" s="13">
        <v>16100</v>
      </c>
      <c r="X1766" s="13">
        <v>57000</v>
      </c>
      <c r="Y1766" s="13">
        <v>2850100</v>
      </c>
    </row>
    <row r="1767" spans="2:25" x14ac:dyDescent="0.25">
      <c r="B1767" s="2">
        <v>1762</v>
      </c>
      <c r="C1767" s="2">
        <v>2012</v>
      </c>
      <c r="D1767" s="1">
        <v>67022</v>
      </c>
      <c r="E1767" t="s">
        <v>2570</v>
      </c>
      <c r="F1767" t="s">
        <v>1325</v>
      </c>
      <c r="G1767" s="13">
        <v>1319416800</v>
      </c>
      <c r="H1767" s="13">
        <v>315800</v>
      </c>
      <c r="I1767" s="13">
        <v>193000</v>
      </c>
      <c r="J1767" s="13">
        <v>0</v>
      </c>
      <c r="K1767" s="13">
        <v>0</v>
      </c>
      <c r="L1767" s="13">
        <v>726900</v>
      </c>
      <c r="M1767" s="13">
        <v>1235700</v>
      </c>
      <c r="N1767" s="13">
        <v>2383300</v>
      </c>
      <c r="O1767" s="13">
        <v>1151100</v>
      </c>
      <c r="P1767" s="13">
        <v>6900</v>
      </c>
      <c r="Q1767" s="13">
        <v>5900</v>
      </c>
      <c r="R1767" s="13">
        <v>1774200</v>
      </c>
      <c r="S1767" s="13">
        <v>5321400</v>
      </c>
      <c r="T1767" s="13">
        <v>2699100</v>
      </c>
      <c r="U1767" s="13">
        <v>1344100</v>
      </c>
      <c r="V1767" s="13">
        <v>6900</v>
      </c>
      <c r="W1767" s="13">
        <v>5900</v>
      </c>
      <c r="X1767" s="13">
        <v>2501100</v>
      </c>
      <c r="Y1767" s="13">
        <v>6557100</v>
      </c>
    </row>
    <row r="1768" spans="2:25" x14ac:dyDescent="0.25">
      <c r="B1768" s="2">
        <v>1763</v>
      </c>
      <c r="C1768" s="2">
        <v>2012</v>
      </c>
      <c r="D1768" s="1">
        <v>67024</v>
      </c>
      <c r="E1768" t="s">
        <v>2571</v>
      </c>
      <c r="F1768" t="s">
        <v>1325</v>
      </c>
      <c r="G1768" s="13">
        <v>531485600</v>
      </c>
      <c r="H1768" s="13">
        <v>3700</v>
      </c>
      <c r="I1768" s="13">
        <v>560200</v>
      </c>
      <c r="J1768" s="13">
        <v>0</v>
      </c>
      <c r="K1768" s="13">
        <v>0</v>
      </c>
      <c r="L1768" s="13">
        <v>44000</v>
      </c>
      <c r="M1768" s="13">
        <v>607900</v>
      </c>
      <c r="N1768" s="13">
        <v>53600</v>
      </c>
      <c r="O1768" s="13">
        <v>406800</v>
      </c>
      <c r="P1768" s="13">
        <v>0</v>
      </c>
      <c r="Q1768" s="13">
        <v>24000</v>
      </c>
      <c r="R1768" s="13">
        <v>786200</v>
      </c>
      <c r="S1768" s="13">
        <v>1270600</v>
      </c>
      <c r="T1768" s="13">
        <v>57300</v>
      </c>
      <c r="U1768" s="13">
        <v>967000</v>
      </c>
      <c r="V1768" s="13">
        <v>0</v>
      </c>
      <c r="W1768" s="13">
        <v>24000</v>
      </c>
      <c r="X1768" s="13">
        <v>830200</v>
      </c>
      <c r="Y1768" s="13">
        <v>1878500</v>
      </c>
    </row>
    <row r="1769" spans="2:25" x14ac:dyDescent="0.25">
      <c r="B1769" s="2">
        <v>1764</v>
      </c>
      <c r="C1769" s="2">
        <v>2012</v>
      </c>
      <c r="D1769" s="1">
        <v>67030</v>
      </c>
      <c r="E1769" t="s">
        <v>2572</v>
      </c>
      <c r="F1769" t="s">
        <v>1325</v>
      </c>
      <c r="G1769" s="13">
        <v>780189100</v>
      </c>
      <c r="H1769" s="13">
        <v>94000</v>
      </c>
      <c r="I1769" s="13">
        <v>67600</v>
      </c>
      <c r="J1769" s="13">
        <v>0</v>
      </c>
      <c r="K1769" s="13">
        <v>55400</v>
      </c>
      <c r="L1769" s="13">
        <v>46900</v>
      </c>
      <c r="M1769" s="13">
        <v>263900</v>
      </c>
      <c r="N1769" s="13">
        <v>2586800</v>
      </c>
      <c r="O1769" s="13">
        <v>566300</v>
      </c>
      <c r="P1769" s="13">
        <v>27400</v>
      </c>
      <c r="Q1769" s="13">
        <v>44100</v>
      </c>
      <c r="R1769" s="13">
        <v>153300</v>
      </c>
      <c r="S1769" s="13">
        <v>3377900</v>
      </c>
      <c r="T1769" s="13">
        <v>2680800</v>
      </c>
      <c r="U1769" s="13">
        <v>633900</v>
      </c>
      <c r="V1769" s="13">
        <v>27400</v>
      </c>
      <c r="W1769" s="13">
        <v>99500</v>
      </c>
      <c r="X1769" s="13">
        <v>200200</v>
      </c>
      <c r="Y1769" s="13">
        <v>3641800</v>
      </c>
    </row>
    <row r="1770" spans="2:25" x14ac:dyDescent="0.25">
      <c r="B1770" s="2">
        <v>1765</v>
      </c>
      <c r="C1770" s="2">
        <v>2012</v>
      </c>
      <c r="D1770" s="1">
        <v>67032</v>
      </c>
      <c r="E1770" t="s">
        <v>2573</v>
      </c>
      <c r="F1770" t="s">
        <v>1325</v>
      </c>
      <c r="G1770" s="13">
        <v>910321800</v>
      </c>
      <c r="H1770" s="13">
        <v>55900</v>
      </c>
      <c r="I1770" s="13">
        <v>29400</v>
      </c>
      <c r="J1770" s="13">
        <v>0</v>
      </c>
      <c r="K1770" s="13">
        <v>0</v>
      </c>
      <c r="L1770" s="13">
        <v>29600</v>
      </c>
      <c r="M1770" s="13">
        <v>114900</v>
      </c>
      <c r="N1770" s="13">
        <v>1511200</v>
      </c>
      <c r="O1770" s="13">
        <v>2554200</v>
      </c>
      <c r="P1770" s="13">
        <v>0</v>
      </c>
      <c r="Q1770" s="13">
        <v>0</v>
      </c>
      <c r="R1770" s="13">
        <v>1138200</v>
      </c>
      <c r="S1770" s="13">
        <v>5203600</v>
      </c>
      <c r="T1770" s="13">
        <v>1567100</v>
      </c>
      <c r="U1770" s="13">
        <v>2583600</v>
      </c>
      <c r="V1770" s="13">
        <v>0</v>
      </c>
      <c r="W1770" s="13">
        <v>0</v>
      </c>
      <c r="X1770" s="13">
        <v>1167800</v>
      </c>
      <c r="Y1770" s="13">
        <v>5318500</v>
      </c>
    </row>
    <row r="1771" spans="2:25" x14ac:dyDescent="0.25">
      <c r="B1771" s="2">
        <v>1766</v>
      </c>
      <c r="C1771" s="2">
        <v>2012</v>
      </c>
      <c r="D1771" s="1">
        <v>67106</v>
      </c>
      <c r="E1771" t="s">
        <v>2347</v>
      </c>
      <c r="F1771" t="s">
        <v>1343</v>
      </c>
      <c r="G1771" s="13">
        <v>141032400</v>
      </c>
      <c r="H1771" s="13">
        <v>52500</v>
      </c>
      <c r="I1771" s="13">
        <v>74700</v>
      </c>
      <c r="J1771" s="13">
        <v>0</v>
      </c>
      <c r="K1771" s="13">
        <v>0</v>
      </c>
      <c r="L1771" s="13">
        <v>99500</v>
      </c>
      <c r="M1771" s="13">
        <v>226700</v>
      </c>
      <c r="N1771" s="13">
        <v>1788200</v>
      </c>
      <c r="O1771" s="13">
        <v>1596800</v>
      </c>
      <c r="P1771" s="13">
        <v>0</v>
      </c>
      <c r="Q1771" s="13">
        <v>0</v>
      </c>
      <c r="R1771" s="13">
        <v>79700</v>
      </c>
      <c r="S1771" s="13">
        <v>3464700</v>
      </c>
      <c r="T1771" s="13">
        <v>1840700</v>
      </c>
      <c r="U1771" s="13">
        <v>1671500</v>
      </c>
      <c r="V1771" s="13">
        <v>0</v>
      </c>
      <c r="W1771" s="13">
        <v>0</v>
      </c>
      <c r="X1771" s="13">
        <v>179200</v>
      </c>
      <c r="Y1771" s="13">
        <v>3691400</v>
      </c>
    </row>
    <row r="1772" spans="2:25" x14ac:dyDescent="0.25">
      <c r="B1772" s="2">
        <v>1767</v>
      </c>
      <c r="C1772" s="2">
        <v>2012</v>
      </c>
      <c r="D1772" s="1">
        <v>67107</v>
      </c>
      <c r="E1772" t="s">
        <v>1516</v>
      </c>
      <c r="F1772" t="s">
        <v>1343</v>
      </c>
      <c r="G1772" s="13">
        <v>234172500</v>
      </c>
      <c r="H1772" s="13">
        <v>1426300</v>
      </c>
      <c r="I1772" s="13">
        <v>1800500</v>
      </c>
      <c r="J1772" s="13">
        <v>0</v>
      </c>
      <c r="K1772" s="13">
        <v>0</v>
      </c>
      <c r="L1772" s="13">
        <v>721700</v>
      </c>
      <c r="M1772" s="13">
        <v>3948500</v>
      </c>
      <c r="N1772" s="13">
        <v>1963000</v>
      </c>
      <c r="O1772" s="13">
        <v>4568400</v>
      </c>
      <c r="P1772" s="13">
        <v>0</v>
      </c>
      <c r="Q1772" s="13">
        <v>0</v>
      </c>
      <c r="R1772" s="13">
        <v>2373500</v>
      </c>
      <c r="S1772" s="13">
        <v>8904900</v>
      </c>
      <c r="T1772" s="13">
        <v>3389300</v>
      </c>
      <c r="U1772" s="13">
        <v>6368900</v>
      </c>
      <c r="V1772" s="13">
        <v>0</v>
      </c>
      <c r="W1772" s="13">
        <v>0</v>
      </c>
      <c r="X1772" s="13">
        <v>3095200</v>
      </c>
      <c r="Y1772" s="13">
        <v>12853400</v>
      </c>
    </row>
    <row r="1773" spans="2:25" x14ac:dyDescent="0.25">
      <c r="B1773" s="2">
        <v>1768</v>
      </c>
      <c r="C1773" s="2">
        <v>2012</v>
      </c>
      <c r="D1773" s="1">
        <v>67111</v>
      </c>
      <c r="E1773" t="s">
        <v>2574</v>
      </c>
      <c r="F1773" t="s">
        <v>1343</v>
      </c>
      <c r="G1773" s="13">
        <v>462212100</v>
      </c>
      <c r="H1773" s="13">
        <v>0</v>
      </c>
      <c r="I1773" s="13">
        <v>0</v>
      </c>
      <c r="J1773" s="13">
        <v>0</v>
      </c>
      <c r="K1773" s="13">
        <v>0</v>
      </c>
      <c r="L1773" s="13">
        <v>0</v>
      </c>
      <c r="M1773" s="13">
        <v>0</v>
      </c>
      <c r="N1773" s="13">
        <v>224400</v>
      </c>
      <c r="O1773" s="13">
        <v>349200</v>
      </c>
      <c r="P1773" s="13">
        <v>0</v>
      </c>
      <c r="Q1773" s="13">
        <v>0</v>
      </c>
      <c r="R1773" s="13">
        <v>6800</v>
      </c>
      <c r="S1773" s="13">
        <v>580400</v>
      </c>
      <c r="T1773" s="13">
        <v>224400</v>
      </c>
      <c r="U1773" s="13">
        <v>349200</v>
      </c>
      <c r="V1773" s="13">
        <v>0</v>
      </c>
      <c r="W1773" s="13">
        <v>0</v>
      </c>
      <c r="X1773" s="13">
        <v>6800</v>
      </c>
      <c r="Y1773" s="13">
        <v>580400</v>
      </c>
    </row>
    <row r="1774" spans="2:25" x14ac:dyDescent="0.25">
      <c r="B1774" s="2">
        <v>1769</v>
      </c>
      <c r="C1774" s="2">
        <v>2012</v>
      </c>
      <c r="D1774" s="1">
        <v>67116</v>
      </c>
      <c r="E1774" t="s">
        <v>2575</v>
      </c>
      <c r="F1774" t="s">
        <v>1343</v>
      </c>
      <c r="G1774" s="13">
        <v>167350500</v>
      </c>
      <c r="H1774" s="13">
        <v>18200</v>
      </c>
      <c r="I1774" s="13">
        <v>7000</v>
      </c>
      <c r="J1774" s="13">
        <v>0</v>
      </c>
      <c r="K1774" s="13">
        <v>0</v>
      </c>
      <c r="L1774" s="13">
        <v>76800</v>
      </c>
      <c r="M1774" s="13">
        <v>102000</v>
      </c>
      <c r="N1774" s="13">
        <v>325300</v>
      </c>
      <c r="O1774" s="13">
        <v>662200</v>
      </c>
      <c r="P1774" s="13">
        <v>0</v>
      </c>
      <c r="Q1774" s="13">
        <v>-2000</v>
      </c>
      <c r="R1774" s="13">
        <v>369900</v>
      </c>
      <c r="S1774" s="13">
        <v>1355400</v>
      </c>
      <c r="T1774" s="13">
        <v>343500</v>
      </c>
      <c r="U1774" s="13">
        <v>669200</v>
      </c>
      <c r="V1774" s="13">
        <v>0</v>
      </c>
      <c r="W1774" s="13">
        <v>-2000</v>
      </c>
      <c r="X1774" s="13">
        <v>446700</v>
      </c>
      <c r="Y1774" s="13">
        <v>1457400</v>
      </c>
    </row>
    <row r="1775" spans="2:25" x14ac:dyDescent="0.25">
      <c r="B1775" s="2">
        <v>1770</v>
      </c>
      <c r="C1775" s="2">
        <v>2012</v>
      </c>
      <c r="D1775" s="1">
        <v>67121</v>
      </c>
      <c r="E1775" t="s">
        <v>2317</v>
      </c>
      <c r="F1775" t="s">
        <v>1343</v>
      </c>
      <c r="G1775" s="13">
        <v>147784400</v>
      </c>
      <c r="H1775" s="13">
        <v>104400</v>
      </c>
      <c r="I1775" s="13">
        <v>252900</v>
      </c>
      <c r="J1775" s="13">
        <v>0</v>
      </c>
      <c r="K1775" s="13">
        <v>0</v>
      </c>
      <c r="L1775" s="13">
        <v>53400</v>
      </c>
      <c r="M1775" s="13">
        <v>410700</v>
      </c>
      <c r="N1775" s="13">
        <v>539800</v>
      </c>
      <c r="O1775" s="13">
        <v>443700</v>
      </c>
      <c r="P1775" s="13">
        <v>0</v>
      </c>
      <c r="Q1775" s="13">
        <v>-40000</v>
      </c>
      <c r="R1775" s="13">
        <v>12400</v>
      </c>
      <c r="S1775" s="13">
        <v>955900</v>
      </c>
      <c r="T1775" s="13">
        <v>644200</v>
      </c>
      <c r="U1775" s="13">
        <v>696600</v>
      </c>
      <c r="V1775" s="13">
        <v>0</v>
      </c>
      <c r="W1775" s="13">
        <v>-40000</v>
      </c>
      <c r="X1775" s="13">
        <v>65800</v>
      </c>
      <c r="Y1775" s="13">
        <v>1366600</v>
      </c>
    </row>
    <row r="1776" spans="2:25" x14ac:dyDescent="0.25">
      <c r="B1776" s="2">
        <v>1771</v>
      </c>
      <c r="C1776" s="2">
        <v>2012</v>
      </c>
      <c r="D1776" s="1">
        <v>67122</v>
      </c>
      <c r="E1776" t="s">
        <v>2576</v>
      </c>
      <c r="F1776" t="s">
        <v>1343</v>
      </c>
      <c r="G1776" s="13">
        <v>1011730300</v>
      </c>
      <c r="H1776" s="13">
        <v>0</v>
      </c>
      <c r="I1776" s="13">
        <v>0</v>
      </c>
      <c r="J1776" s="13">
        <v>0</v>
      </c>
      <c r="K1776" s="13">
        <v>0</v>
      </c>
      <c r="L1776" s="13">
        <v>0</v>
      </c>
      <c r="M1776" s="13">
        <v>0</v>
      </c>
      <c r="N1776" s="13">
        <v>5634500</v>
      </c>
      <c r="O1776" s="13">
        <v>2613400</v>
      </c>
      <c r="P1776" s="13">
        <v>2000</v>
      </c>
      <c r="Q1776" s="13">
        <v>-29500</v>
      </c>
      <c r="R1776" s="13">
        <v>981200</v>
      </c>
      <c r="S1776" s="13">
        <v>9201600</v>
      </c>
      <c r="T1776" s="13">
        <v>5634500</v>
      </c>
      <c r="U1776" s="13">
        <v>2613400</v>
      </c>
      <c r="V1776" s="13">
        <v>2000</v>
      </c>
      <c r="W1776" s="13">
        <v>-29500</v>
      </c>
      <c r="X1776" s="13">
        <v>981200</v>
      </c>
      <c r="Y1776" s="13">
        <v>9201600</v>
      </c>
    </row>
    <row r="1777" spans="2:25" x14ac:dyDescent="0.25">
      <c r="B1777" s="2">
        <v>1772</v>
      </c>
      <c r="C1777" s="2">
        <v>2012</v>
      </c>
      <c r="D1777" s="1">
        <v>67136</v>
      </c>
      <c r="E1777" t="s">
        <v>2231</v>
      </c>
      <c r="F1777" t="s">
        <v>1343</v>
      </c>
      <c r="G1777" s="13">
        <v>1129849800</v>
      </c>
      <c r="H1777" s="13">
        <v>1704700</v>
      </c>
      <c r="I1777" s="13">
        <v>1358400</v>
      </c>
      <c r="J1777" s="13">
        <v>0</v>
      </c>
      <c r="K1777" s="13">
        <v>0</v>
      </c>
      <c r="L1777" s="13">
        <v>1764900</v>
      </c>
      <c r="M1777" s="13">
        <v>4828000</v>
      </c>
      <c r="N1777" s="13">
        <v>10794300</v>
      </c>
      <c r="O1777" s="13">
        <v>10291700</v>
      </c>
      <c r="P1777" s="13">
        <v>0</v>
      </c>
      <c r="Q1777" s="13">
        <v>0</v>
      </c>
      <c r="R1777" s="13">
        <v>647700</v>
      </c>
      <c r="S1777" s="13">
        <v>21733700</v>
      </c>
      <c r="T1777" s="13">
        <v>12499000</v>
      </c>
      <c r="U1777" s="13">
        <v>11650100</v>
      </c>
      <c r="V1777" s="13">
        <v>0</v>
      </c>
      <c r="W1777" s="13">
        <v>0</v>
      </c>
      <c r="X1777" s="13">
        <v>2412600</v>
      </c>
      <c r="Y1777" s="13">
        <v>26561700</v>
      </c>
    </row>
    <row r="1778" spans="2:25" x14ac:dyDescent="0.25">
      <c r="B1778" s="2">
        <v>1773</v>
      </c>
      <c r="C1778" s="2">
        <v>2012</v>
      </c>
      <c r="D1778" s="1">
        <v>67146</v>
      </c>
      <c r="E1778" t="s">
        <v>1909</v>
      </c>
      <c r="F1778" t="s">
        <v>1343</v>
      </c>
      <c r="G1778" s="13">
        <v>109168900</v>
      </c>
      <c r="H1778" s="13">
        <v>0</v>
      </c>
      <c r="I1778" s="13">
        <v>0</v>
      </c>
      <c r="J1778" s="13">
        <v>0</v>
      </c>
      <c r="K1778" s="13">
        <v>0</v>
      </c>
      <c r="L1778" s="13">
        <v>0</v>
      </c>
      <c r="M1778" s="13">
        <v>0</v>
      </c>
      <c r="N1778" s="13">
        <v>150500</v>
      </c>
      <c r="O1778" s="13">
        <v>55100</v>
      </c>
      <c r="P1778" s="13">
        <v>0</v>
      </c>
      <c r="Q1778" s="13">
        <v>192000</v>
      </c>
      <c r="R1778" s="13">
        <v>180100</v>
      </c>
      <c r="S1778" s="13">
        <v>577700</v>
      </c>
      <c r="T1778" s="13">
        <v>150500</v>
      </c>
      <c r="U1778" s="13">
        <v>55100</v>
      </c>
      <c r="V1778" s="13">
        <v>0</v>
      </c>
      <c r="W1778" s="13">
        <v>192000</v>
      </c>
      <c r="X1778" s="13">
        <v>180100</v>
      </c>
      <c r="Y1778" s="13">
        <v>577700</v>
      </c>
    </row>
    <row r="1779" spans="2:25" x14ac:dyDescent="0.25">
      <c r="B1779" s="2">
        <v>1774</v>
      </c>
      <c r="C1779" s="2">
        <v>2012</v>
      </c>
      <c r="D1779" s="1">
        <v>67147</v>
      </c>
      <c r="E1779" t="s">
        <v>2577</v>
      </c>
      <c r="F1779" t="s">
        <v>1343</v>
      </c>
      <c r="G1779" s="13">
        <v>107122800</v>
      </c>
      <c r="H1779" s="13">
        <v>137700</v>
      </c>
      <c r="I1779" s="13">
        <v>410300</v>
      </c>
      <c r="J1779" s="13">
        <v>12600</v>
      </c>
      <c r="K1779" s="13">
        <v>0</v>
      </c>
      <c r="L1779" s="13">
        <v>484600</v>
      </c>
      <c r="M1779" s="13">
        <v>1045200</v>
      </c>
      <c r="N1779" s="13">
        <v>341500</v>
      </c>
      <c r="O1779" s="13">
        <v>6660900</v>
      </c>
      <c r="P1779" s="13">
        <v>0</v>
      </c>
      <c r="Q1779" s="13">
        <v>0</v>
      </c>
      <c r="R1779" s="13">
        <v>365600</v>
      </c>
      <c r="S1779" s="13">
        <v>7368000</v>
      </c>
      <c r="T1779" s="13">
        <v>479200</v>
      </c>
      <c r="U1779" s="13">
        <v>7071200</v>
      </c>
      <c r="V1779" s="13">
        <v>12600</v>
      </c>
      <c r="W1779" s="13">
        <v>0</v>
      </c>
      <c r="X1779" s="13">
        <v>850200</v>
      </c>
      <c r="Y1779" s="13">
        <v>8413200</v>
      </c>
    </row>
    <row r="1780" spans="2:25" x14ac:dyDescent="0.25">
      <c r="B1780" s="2">
        <v>1775</v>
      </c>
      <c r="C1780" s="2">
        <v>2012</v>
      </c>
      <c r="D1780" s="1">
        <v>67151</v>
      </c>
      <c r="E1780" t="s">
        <v>2578</v>
      </c>
      <c r="F1780" t="s">
        <v>1343</v>
      </c>
      <c r="G1780" s="13">
        <v>4315491900</v>
      </c>
      <c r="H1780" s="13">
        <v>15203000</v>
      </c>
      <c r="I1780" s="13">
        <v>19460400</v>
      </c>
      <c r="J1780" s="13">
        <v>1100</v>
      </c>
      <c r="K1780" s="13">
        <v>-2200</v>
      </c>
      <c r="L1780" s="13">
        <v>5429600</v>
      </c>
      <c r="M1780" s="13">
        <v>40091900</v>
      </c>
      <c r="N1780" s="13">
        <v>51913900</v>
      </c>
      <c r="O1780" s="13">
        <v>36944600</v>
      </c>
      <c r="P1780" s="13">
        <v>0</v>
      </c>
      <c r="Q1780" s="13">
        <v>2943300</v>
      </c>
      <c r="R1780" s="13">
        <v>8934700</v>
      </c>
      <c r="S1780" s="13">
        <v>100736500</v>
      </c>
      <c r="T1780" s="13">
        <v>67116900</v>
      </c>
      <c r="U1780" s="13">
        <v>56405000</v>
      </c>
      <c r="V1780" s="13">
        <v>1100</v>
      </c>
      <c r="W1780" s="13">
        <v>2941100</v>
      </c>
      <c r="X1780" s="13">
        <v>14364300</v>
      </c>
      <c r="Y1780" s="13">
        <v>140828400</v>
      </c>
    </row>
    <row r="1781" spans="2:25" x14ac:dyDescent="0.25">
      <c r="B1781" s="2">
        <v>1776</v>
      </c>
      <c r="C1781" s="2">
        <v>2012</v>
      </c>
      <c r="D1781" s="1">
        <v>67152</v>
      </c>
      <c r="E1781" t="s">
        <v>2569</v>
      </c>
      <c r="F1781" t="s">
        <v>1343</v>
      </c>
      <c r="G1781" s="13">
        <v>370326300</v>
      </c>
      <c r="H1781" s="13">
        <v>189000</v>
      </c>
      <c r="I1781" s="13">
        <v>200000</v>
      </c>
      <c r="J1781" s="13">
        <v>0</v>
      </c>
      <c r="K1781" s="13">
        <v>0</v>
      </c>
      <c r="L1781" s="13">
        <v>8600</v>
      </c>
      <c r="M1781" s="13">
        <v>397600</v>
      </c>
      <c r="N1781" s="13">
        <v>200100</v>
      </c>
      <c r="O1781" s="13">
        <v>456800</v>
      </c>
      <c r="P1781" s="13">
        <v>0</v>
      </c>
      <c r="Q1781" s="13">
        <v>0</v>
      </c>
      <c r="R1781" s="13">
        <v>222200</v>
      </c>
      <c r="S1781" s="13">
        <v>879100</v>
      </c>
      <c r="T1781" s="13">
        <v>389100</v>
      </c>
      <c r="U1781" s="13">
        <v>656800</v>
      </c>
      <c r="V1781" s="13">
        <v>0</v>
      </c>
      <c r="W1781" s="13">
        <v>0</v>
      </c>
      <c r="X1781" s="13">
        <v>230800</v>
      </c>
      <c r="Y1781" s="13">
        <v>1276700</v>
      </c>
    </row>
    <row r="1782" spans="2:25" x14ac:dyDescent="0.25">
      <c r="B1782" s="2">
        <v>1777</v>
      </c>
      <c r="C1782" s="2">
        <v>2012</v>
      </c>
      <c r="D1782" s="1">
        <v>67153</v>
      </c>
      <c r="E1782" t="s">
        <v>2538</v>
      </c>
      <c r="F1782" t="s">
        <v>1343</v>
      </c>
      <c r="G1782" s="13">
        <v>718663100</v>
      </c>
      <c r="H1782" s="13">
        <v>866600</v>
      </c>
      <c r="I1782" s="13">
        <v>670600</v>
      </c>
      <c r="J1782" s="13">
        <v>0</v>
      </c>
      <c r="K1782" s="13">
        <v>-9300</v>
      </c>
      <c r="L1782" s="13">
        <v>3279300</v>
      </c>
      <c r="M1782" s="13">
        <v>4807200</v>
      </c>
      <c r="N1782" s="13">
        <v>8287400</v>
      </c>
      <c r="O1782" s="13">
        <v>3193500</v>
      </c>
      <c r="P1782" s="13">
        <v>1600</v>
      </c>
      <c r="Q1782" s="13">
        <v>-100</v>
      </c>
      <c r="R1782" s="13">
        <v>1276700</v>
      </c>
      <c r="S1782" s="13">
        <v>12759100</v>
      </c>
      <c r="T1782" s="13">
        <v>9154000</v>
      </c>
      <c r="U1782" s="13">
        <v>3864100</v>
      </c>
      <c r="V1782" s="13">
        <v>1600</v>
      </c>
      <c r="W1782" s="13">
        <v>-9400</v>
      </c>
      <c r="X1782" s="13">
        <v>4556000</v>
      </c>
      <c r="Y1782" s="13">
        <v>17566300</v>
      </c>
    </row>
    <row r="1783" spans="2:25" x14ac:dyDescent="0.25">
      <c r="B1783" s="2">
        <v>1778</v>
      </c>
      <c r="C1783" s="2">
        <v>2012</v>
      </c>
      <c r="D1783" s="1">
        <v>67158</v>
      </c>
      <c r="E1783" t="s">
        <v>2579</v>
      </c>
      <c r="F1783" t="s">
        <v>1343</v>
      </c>
      <c r="G1783" s="13">
        <v>169060600</v>
      </c>
      <c r="H1783" s="13">
        <v>67400</v>
      </c>
      <c r="I1783" s="13">
        <v>362700</v>
      </c>
      <c r="J1783" s="13">
        <v>0</v>
      </c>
      <c r="K1783" s="13">
        <v>0</v>
      </c>
      <c r="L1783" s="13">
        <v>411600</v>
      </c>
      <c r="M1783" s="13">
        <v>841700</v>
      </c>
      <c r="N1783" s="13">
        <v>447500</v>
      </c>
      <c r="O1783" s="13">
        <v>128900</v>
      </c>
      <c r="P1783" s="13">
        <v>0</v>
      </c>
      <c r="Q1783" s="13">
        <v>-15200</v>
      </c>
      <c r="R1783" s="13">
        <v>23400</v>
      </c>
      <c r="S1783" s="13">
        <v>584600</v>
      </c>
      <c r="T1783" s="13">
        <v>514900</v>
      </c>
      <c r="U1783" s="13">
        <v>491600</v>
      </c>
      <c r="V1783" s="13">
        <v>0</v>
      </c>
      <c r="W1783" s="13">
        <v>-15200</v>
      </c>
      <c r="X1783" s="13">
        <v>435000</v>
      </c>
      <c r="Y1783" s="13">
        <v>1426300</v>
      </c>
    </row>
    <row r="1784" spans="2:25" x14ac:dyDescent="0.25">
      <c r="B1784" s="2">
        <v>1779</v>
      </c>
      <c r="C1784" s="2">
        <v>2012</v>
      </c>
      <c r="D1784" s="1">
        <v>67161</v>
      </c>
      <c r="E1784" t="s">
        <v>2580</v>
      </c>
      <c r="F1784" t="s">
        <v>1343</v>
      </c>
      <c r="G1784" s="13">
        <v>222806900</v>
      </c>
      <c r="H1784" s="13">
        <v>256700</v>
      </c>
      <c r="I1784" s="13">
        <v>677700</v>
      </c>
      <c r="J1784" s="13">
        <v>0</v>
      </c>
      <c r="K1784" s="13">
        <v>0</v>
      </c>
      <c r="L1784" s="13">
        <v>261600</v>
      </c>
      <c r="M1784" s="13">
        <v>1196000</v>
      </c>
      <c r="N1784" s="13">
        <v>1609800</v>
      </c>
      <c r="O1784" s="13">
        <v>297500</v>
      </c>
      <c r="P1784" s="13">
        <v>0</v>
      </c>
      <c r="Q1784" s="13">
        <v>0</v>
      </c>
      <c r="R1784" s="13">
        <v>81000</v>
      </c>
      <c r="S1784" s="13">
        <v>1988300</v>
      </c>
      <c r="T1784" s="13">
        <v>1866500</v>
      </c>
      <c r="U1784" s="13">
        <v>975200</v>
      </c>
      <c r="V1784" s="13">
        <v>0</v>
      </c>
      <c r="W1784" s="13">
        <v>0</v>
      </c>
      <c r="X1784" s="13">
        <v>342600</v>
      </c>
      <c r="Y1784" s="13">
        <v>3184300</v>
      </c>
    </row>
    <row r="1785" spans="2:25" x14ac:dyDescent="0.25">
      <c r="B1785" s="2">
        <v>1780</v>
      </c>
      <c r="C1785" s="2">
        <v>2012</v>
      </c>
      <c r="D1785" s="1">
        <v>67166</v>
      </c>
      <c r="E1785" t="s">
        <v>2581</v>
      </c>
      <c r="F1785" t="s">
        <v>1343</v>
      </c>
      <c r="G1785" s="13">
        <v>368894300</v>
      </c>
      <c r="H1785" s="13">
        <v>10200</v>
      </c>
      <c r="I1785" s="13">
        <v>14600</v>
      </c>
      <c r="J1785" s="13">
        <v>0</v>
      </c>
      <c r="K1785" s="13">
        <v>0</v>
      </c>
      <c r="L1785" s="13">
        <v>6400</v>
      </c>
      <c r="M1785" s="13">
        <v>31200</v>
      </c>
      <c r="N1785" s="13">
        <v>1647900</v>
      </c>
      <c r="O1785" s="13">
        <v>348200</v>
      </c>
      <c r="P1785" s="13">
        <v>1800</v>
      </c>
      <c r="Q1785" s="13">
        <v>0</v>
      </c>
      <c r="R1785" s="13">
        <v>350300</v>
      </c>
      <c r="S1785" s="13">
        <v>2348200</v>
      </c>
      <c r="T1785" s="13">
        <v>1658100</v>
      </c>
      <c r="U1785" s="13">
        <v>362800</v>
      </c>
      <c r="V1785" s="13">
        <v>1800</v>
      </c>
      <c r="W1785" s="13">
        <v>0</v>
      </c>
      <c r="X1785" s="13">
        <v>356700</v>
      </c>
      <c r="Y1785" s="13">
        <v>2379400</v>
      </c>
    </row>
    <row r="1786" spans="2:25" x14ac:dyDescent="0.25">
      <c r="B1786" s="2">
        <v>1781</v>
      </c>
      <c r="C1786" s="2">
        <v>2012</v>
      </c>
      <c r="D1786" s="1">
        <v>67171</v>
      </c>
      <c r="E1786" t="s">
        <v>2582</v>
      </c>
      <c r="F1786" t="s">
        <v>1343</v>
      </c>
      <c r="G1786" s="13">
        <v>924934400</v>
      </c>
      <c r="H1786" s="13">
        <v>870000</v>
      </c>
      <c r="I1786" s="13">
        <v>1335400</v>
      </c>
      <c r="J1786" s="13">
        <v>89300</v>
      </c>
      <c r="K1786" s="13">
        <v>0</v>
      </c>
      <c r="L1786" s="13">
        <v>657600</v>
      </c>
      <c r="M1786" s="13">
        <v>2952300</v>
      </c>
      <c r="N1786" s="13">
        <v>9746300</v>
      </c>
      <c r="O1786" s="13">
        <v>6103700</v>
      </c>
      <c r="P1786" s="13">
        <v>9500</v>
      </c>
      <c r="Q1786" s="13">
        <v>579600</v>
      </c>
      <c r="R1786" s="13">
        <v>3119400</v>
      </c>
      <c r="S1786" s="13">
        <v>19558500</v>
      </c>
      <c r="T1786" s="13">
        <v>10616300</v>
      </c>
      <c r="U1786" s="13">
        <v>7439100</v>
      </c>
      <c r="V1786" s="13">
        <v>98800</v>
      </c>
      <c r="W1786" s="13">
        <v>579600</v>
      </c>
      <c r="X1786" s="13">
        <v>3777000</v>
      </c>
      <c r="Y1786" s="13">
        <v>22510800</v>
      </c>
    </row>
    <row r="1787" spans="2:25" x14ac:dyDescent="0.25">
      <c r="B1787" s="2">
        <v>1782</v>
      </c>
      <c r="C1787" s="2">
        <v>2012</v>
      </c>
      <c r="D1787" s="1">
        <v>67172</v>
      </c>
      <c r="E1787" t="s">
        <v>1705</v>
      </c>
      <c r="F1787" t="s">
        <v>1343</v>
      </c>
      <c r="G1787" s="13">
        <v>938988400</v>
      </c>
      <c r="H1787" s="13">
        <v>0</v>
      </c>
      <c r="I1787" s="13">
        <v>0</v>
      </c>
      <c r="J1787" s="13">
        <v>0</v>
      </c>
      <c r="K1787" s="13">
        <v>0</v>
      </c>
      <c r="L1787" s="13">
        <v>0</v>
      </c>
      <c r="M1787" s="13">
        <v>0</v>
      </c>
      <c r="N1787" s="13">
        <v>4690700</v>
      </c>
      <c r="O1787" s="13">
        <v>386600</v>
      </c>
      <c r="P1787" s="13">
        <v>9600</v>
      </c>
      <c r="Q1787" s="13">
        <v>-6495800</v>
      </c>
      <c r="R1787" s="13">
        <v>1408900</v>
      </c>
      <c r="S1787" s="13">
        <v>0</v>
      </c>
      <c r="T1787" s="13">
        <v>4690700</v>
      </c>
      <c r="U1787" s="13">
        <v>386600</v>
      </c>
      <c r="V1787" s="13">
        <v>9600</v>
      </c>
      <c r="W1787" s="13">
        <v>-6495800</v>
      </c>
      <c r="X1787" s="13">
        <v>1408900</v>
      </c>
      <c r="Y1787" s="13">
        <v>0</v>
      </c>
    </row>
    <row r="1788" spans="2:25" x14ac:dyDescent="0.25">
      <c r="B1788" s="2">
        <v>1783</v>
      </c>
      <c r="C1788" s="2">
        <v>2012</v>
      </c>
      <c r="D1788" s="1">
        <v>67181</v>
      </c>
      <c r="E1788" t="s">
        <v>2583</v>
      </c>
      <c r="F1788" t="s">
        <v>1343</v>
      </c>
      <c r="G1788" s="13">
        <v>1125021900</v>
      </c>
      <c r="H1788" s="13">
        <v>4844300</v>
      </c>
      <c r="I1788" s="13">
        <v>9044500</v>
      </c>
      <c r="J1788" s="13">
        <v>0</v>
      </c>
      <c r="K1788" s="13">
        <v>0</v>
      </c>
      <c r="L1788" s="13">
        <v>4324300</v>
      </c>
      <c r="M1788" s="13">
        <v>18213100</v>
      </c>
      <c r="N1788" s="13">
        <v>9571900</v>
      </c>
      <c r="O1788" s="13">
        <v>3174400</v>
      </c>
      <c r="P1788" s="13">
        <v>0</v>
      </c>
      <c r="Q1788" s="13">
        <v>0</v>
      </c>
      <c r="R1788" s="13">
        <v>703900</v>
      </c>
      <c r="S1788" s="13">
        <v>13450200</v>
      </c>
      <c r="T1788" s="13">
        <v>14416200</v>
      </c>
      <c r="U1788" s="13">
        <v>12218900</v>
      </c>
      <c r="V1788" s="13">
        <v>0</v>
      </c>
      <c r="W1788" s="13">
        <v>0</v>
      </c>
      <c r="X1788" s="13">
        <v>5028200</v>
      </c>
      <c r="Y1788" s="13">
        <v>31663300</v>
      </c>
    </row>
    <row r="1789" spans="2:25" x14ac:dyDescent="0.25">
      <c r="B1789" s="2">
        <v>1784</v>
      </c>
      <c r="C1789" s="2">
        <v>2012</v>
      </c>
      <c r="D1789" s="1">
        <v>67191</v>
      </c>
      <c r="E1789" t="s">
        <v>2584</v>
      </c>
      <c r="F1789" t="s">
        <v>1343</v>
      </c>
      <c r="G1789" s="13">
        <v>353791800</v>
      </c>
      <c r="H1789" s="13">
        <v>11800</v>
      </c>
      <c r="I1789" s="13">
        <v>16500</v>
      </c>
      <c r="J1789" s="13">
        <v>0</v>
      </c>
      <c r="K1789" s="13">
        <v>0</v>
      </c>
      <c r="L1789" s="13">
        <v>31400</v>
      </c>
      <c r="M1789" s="13">
        <v>59700</v>
      </c>
      <c r="N1789" s="13">
        <v>4233200</v>
      </c>
      <c r="O1789" s="13">
        <v>757300</v>
      </c>
      <c r="P1789" s="13">
        <v>0</v>
      </c>
      <c r="Q1789" s="13">
        <v>3100</v>
      </c>
      <c r="R1789" s="13">
        <v>894200</v>
      </c>
      <c r="S1789" s="13">
        <v>5887800</v>
      </c>
      <c r="T1789" s="13">
        <v>4245000</v>
      </c>
      <c r="U1789" s="13">
        <v>773800</v>
      </c>
      <c r="V1789" s="13">
        <v>0</v>
      </c>
      <c r="W1789" s="13">
        <v>3100</v>
      </c>
      <c r="X1789" s="13">
        <v>925600</v>
      </c>
      <c r="Y1789" s="13">
        <v>5947500</v>
      </c>
    </row>
    <row r="1790" spans="2:25" x14ac:dyDescent="0.25">
      <c r="B1790" s="2">
        <v>1785</v>
      </c>
      <c r="C1790" s="2">
        <v>2012</v>
      </c>
      <c r="D1790" s="1">
        <v>67206</v>
      </c>
      <c r="E1790" t="s">
        <v>2566</v>
      </c>
      <c r="F1790" t="s">
        <v>1344</v>
      </c>
      <c r="G1790" s="13">
        <v>5975204600</v>
      </c>
      <c r="H1790" s="13">
        <v>1970100</v>
      </c>
      <c r="I1790" s="13">
        <v>1633600</v>
      </c>
      <c r="J1790" s="13">
        <v>0</v>
      </c>
      <c r="K1790" s="13">
        <v>0</v>
      </c>
      <c r="L1790" s="13">
        <v>1193200</v>
      </c>
      <c r="M1790" s="13">
        <v>4796900</v>
      </c>
      <c r="N1790" s="13">
        <v>109135000</v>
      </c>
      <c r="O1790" s="13">
        <v>30862200</v>
      </c>
      <c r="P1790" s="13">
        <v>18400</v>
      </c>
      <c r="Q1790" s="13">
        <v>-77900</v>
      </c>
      <c r="R1790" s="13">
        <v>19854900</v>
      </c>
      <c r="S1790" s="13">
        <v>159792600</v>
      </c>
      <c r="T1790" s="13">
        <v>111105100</v>
      </c>
      <c r="U1790" s="13">
        <v>32495800</v>
      </c>
      <c r="V1790" s="13">
        <v>18400</v>
      </c>
      <c r="W1790" s="13">
        <v>-77900</v>
      </c>
      <c r="X1790" s="13">
        <v>21048100</v>
      </c>
      <c r="Y1790" s="13">
        <v>164589500</v>
      </c>
    </row>
    <row r="1791" spans="2:25" x14ac:dyDescent="0.25">
      <c r="B1791" s="2">
        <v>1786</v>
      </c>
      <c r="C1791" s="2">
        <v>2012</v>
      </c>
      <c r="D1791" s="1">
        <v>67216</v>
      </c>
      <c r="E1791" t="s">
        <v>2567</v>
      </c>
      <c r="F1791" t="s">
        <v>1344</v>
      </c>
      <c r="G1791" s="13">
        <v>1235854000</v>
      </c>
      <c r="H1791" s="13">
        <v>130000</v>
      </c>
      <c r="I1791" s="13">
        <v>133800</v>
      </c>
      <c r="J1791" s="13">
        <v>0</v>
      </c>
      <c r="K1791" s="13">
        <v>0</v>
      </c>
      <c r="L1791" s="13">
        <v>185000</v>
      </c>
      <c r="M1791" s="13">
        <v>448800</v>
      </c>
      <c r="N1791" s="13">
        <v>18526000</v>
      </c>
      <c r="O1791" s="13">
        <v>3672800</v>
      </c>
      <c r="P1791" s="13">
        <v>14900</v>
      </c>
      <c r="Q1791" s="13">
        <v>0</v>
      </c>
      <c r="R1791" s="13">
        <v>3053300</v>
      </c>
      <c r="S1791" s="13">
        <v>25267000</v>
      </c>
      <c r="T1791" s="13">
        <v>18656000</v>
      </c>
      <c r="U1791" s="13">
        <v>3806600</v>
      </c>
      <c r="V1791" s="13">
        <v>14900</v>
      </c>
      <c r="W1791" s="13">
        <v>0</v>
      </c>
      <c r="X1791" s="13">
        <v>3238300</v>
      </c>
      <c r="Y1791" s="13">
        <v>25715800</v>
      </c>
    </row>
    <row r="1792" spans="2:25" x14ac:dyDescent="0.25">
      <c r="B1792" s="2">
        <v>1787</v>
      </c>
      <c r="C1792" s="2">
        <v>2012</v>
      </c>
      <c r="D1792" s="1">
        <v>67250</v>
      </c>
      <c r="E1792" t="s">
        <v>2119</v>
      </c>
      <c r="F1792" t="s">
        <v>1344</v>
      </c>
      <c r="G1792" s="13">
        <v>12751700</v>
      </c>
      <c r="H1792" s="13">
        <v>415000</v>
      </c>
      <c r="I1792" s="13">
        <v>1199000</v>
      </c>
      <c r="J1792" s="13">
        <v>0</v>
      </c>
      <c r="K1792" s="13">
        <v>0</v>
      </c>
      <c r="L1792" s="13">
        <v>11600</v>
      </c>
      <c r="M1792" s="13">
        <v>1625600</v>
      </c>
      <c r="N1792" s="13">
        <v>0</v>
      </c>
      <c r="O1792" s="13">
        <v>0</v>
      </c>
      <c r="P1792" s="13">
        <v>0</v>
      </c>
      <c r="Q1792" s="13">
        <v>0</v>
      </c>
      <c r="R1792" s="13">
        <v>0</v>
      </c>
      <c r="S1792" s="13">
        <v>0</v>
      </c>
      <c r="T1792" s="13">
        <v>415000</v>
      </c>
      <c r="U1792" s="13">
        <v>1199000</v>
      </c>
      <c r="V1792" s="13">
        <v>0</v>
      </c>
      <c r="W1792" s="13">
        <v>0</v>
      </c>
      <c r="X1792" s="13">
        <v>11600</v>
      </c>
      <c r="Y1792" s="13">
        <v>1625600</v>
      </c>
    </row>
    <row r="1793" spans="2:25" x14ac:dyDescent="0.25">
      <c r="B1793" s="2">
        <v>1788</v>
      </c>
      <c r="C1793" s="2">
        <v>2012</v>
      </c>
      <c r="D1793" s="1">
        <v>67251</v>
      </c>
      <c r="E1793" t="s">
        <v>2585</v>
      </c>
      <c r="F1793" t="s">
        <v>1344</v>
      </c>
      <c r="G1793" s="13">
        <v>2566467000</v>
      </c>
      <c r="H1793" s="13">
        <v>1327400</v>
      </c>
      <c r="I1793" s="13">
        <v>1053500</v>
      </c>
      <c r="J1793" s="13">
        <v>169800</v>
      </c>
      <c r="K1793" s="13">
        <v>0</v>
      </c>
      <c r="L1793" s="13">
        <v>696100</v>
      </c>
      <c r="M1793" s="13">
        <v>3246800</v>
      </c>
      <c r="N1793" s="13">
        <v>12687400</v>
      </c>
      <c r="O1793" s="13">
        <v>15570400</v>
      </c>
      <c r="P1793" s="13">
        <v>0</v>
      </c>
      <c r="Q1793" s="13">
        <v>0</v>
      </c>
      <c r="R1793" s="13">
        <v>935100</v>
      </c>
      <c r="S1793" s="13">
        <v>29192900</v>
      </c>
      <c r="T1793" s="13">
        <v>14014800</v>
      </c>
      <c r="U1793" s="13">
        <v>16623900</v>
      </c>
      <c r="V1793" s="13">
        <v>169800</v>
      </c>
      <c r="W1793" s="13">
        <v>0</v>
      </c>
      <c r="X1793" s="13">
        <v>1631200</v>
      </c>
      <c r="Y1793" s="13">
        <v>32439700</v>
      </c>
    </row>
    <row r="1794" spans="2:25" x14ac:dyDescent="0.25">
      <c r="B1794" s="2">
        <v>1789</v>
      </c>
      <c r="C1794" s="2">
        <v>2012</v>
      </c>
      <c r="D1794" s="1">
        <v>67261</v>
      </c>
      <c r="E1794" t="s">
        <v>2586</v>
      </c>
      <c r="F1794" t="s">
        <v>1344</v>
      </c>
      <c r="G1794" s="13">
        <v>4583167900</v>
      </c>
      <c r="H1794" s="13">
        <v>8772900</v>
      </c>
      <c r="I1794" s="13">
        <v>9881100</v>
      </c>
      <c r="J1794" s="13">
        <v>0</v>
      </c>
      <c r="K1794" s="13">
        <v>0</v>
      </c>
      <c r="L1794" s="13">
        <v>4819800</v>
      </c>
      <c r="M1794" s="13">
        <v>23473800</v>
      </c>
      <c r="N1794" s="13">
        <v>42618900</v>
      </c>
      <c r="O1794" s="13">
        <v>49789200</v>
      </c>
      <c r="P1794" s="13">
        <v>600</v>
      </c>
      <c r="Q1794" s="13">
        <v>0</v>
      </c>
      <c r="R1794" s="13">
        <v>15713100</v>
      </c>
      <c r="S1794" s="13">
        <v>108121800</v>
      </c>
      <c r="T1794" s="13">
        <v>51391800</v>
      </c>
      <c r="U1794" s="13">
        <v>59670300</v>
      </c>
      <c r="V1794" s="13">
        <v>600</v>
      </c>
      <c r="W1794" s="13">
        <v>0</v>
      </c>
      <c r="X1794" s="13">
        <v>20532900</v>
      </c>
      <c r="Y1794" s="13">
        <v>131595600</v>
      </c>
    </row>
    <row r="1795" spans="2:25" x14ac:dyDescent="0.25">
      <c r="B1795" s="2">
        <v>1790</v>
      </c>
      <c r="C1795" s="2">
        <v>2012</v>
      </c>
      <c r="D1795" s="1">
        <v>67265</v>
      </c>
      <c r="E1795" t="s">
        <v>2570</v>
      </c>
      <c r="F1795" t="s">
        <v>1344</v>
      </c>
      <c r="G1795" s="13">
        <v>1795970900</v>
      </c>
      <c r="H1795" s="13">
        <v>2636100</v>
      </c>
      <c r="I1795" s="13">
        <v>1299000</v>
      </c>
      <c r="J1795" s="13">
        <v>0</v>
      </c>
      <c r="K1795" s="13">
        <v>0</v>
      </c>
      <c r="L1795" s="13">
        <v>2821300</v>
      </c>
      <c r="M1795" s="13">
        <v>6756400</v>
      </c>
      <c r="N1795" s="13">
        <v>24153000</v>
      </c>
      <c r="O1795" s="13">
        <v>7123400</v>
      </c>
      <c r="P1795" s="13">
        <v>0</v>
      </c>
      <c r="Q1795" s="13">
        <v>-284000</v>
      </c>
      <c r="R1795" s="13">
        <v>4338100</v>
      </c>
      <c r="S1795" s="13">
        <v>35330500</v>
      </c>
      <c r="T1795" s="13">
        <v>26789100</v>
      </c>
      <c r="U1795" s="13">
        <v>8422400</v>
      </c>
      <c r="V1795" s="13">
        <v>0</v>
      </c>
      <c r="W1795" s="13">
        <v>-284000</v>
      </c>
      <c r="X1795" s="13">
        <v>7159400</v>
      </c>
      <c r="Y1795" s="13">
        <v>42086900</v>
      </c>
    </row>
    <row r="1796" spans="2:25" x14ac:dyDescent="0.25">
      <c r="B1796" s="2">
        <v>1791</v>
      </c>
      <c r="C1796" s="2">
        <v>2012</v>
      </c>
      <c r="D1796" s="1">
        <v>67270</v>
      </c>
      <c r="E1796" t="s">
        <v>2582</v>
      </c>
      <c r="F1796" t="s">
        <v>1344</v>
      </c>
      <c r="G1796" s="13">
        <v>2609715000</v>
      </c>
      <c r="H1796" s="13">
        <v>5422000</v>
      </c>
      <c r="I1796" s="13">
        <v>10024900</v>
      </c>
      <c r="J1796" s="13">
        <v>0</v>
      </c>
      <c r="K1796" s="13">
        <v>158000</v>
      </c>
      <c r="L1796" s="13">
        <v>6653900</v>
      </c>
      <c r="M1796" s="13">
        <v>22258800</v>
      </c>
      <c r="N1796" s="13">
        <v>38923700</v>
      </c>
      <c r="O1796" s="13">
        <v>32624400</v>
      </c>
      <c r="P1796" s="13">
        <v>53700</v>
      </c>
      <c r="Q1796" s="13">
        <v>-2845100</v>
      </c>
      <c r="R1796" s="13">
        <v>3190000</v>
      </c>
      <c r="S1796" s="13">
        <v>71946700</v>
      </c>
      <c r="T1796" s="13">
        <v>44345700</v>
      </c>
      <c r="U1796" s="13">
        <v>42649300</v>
      </c>
      <c r="V1796" s="13">
        <v>53700</v>
      </c>
      <c r="W1796" s="13">
        <v>-2687100</v>
      </c>
      <c r="X1796" s="13">
        <v>9843900</v>
      </c>
      <c r="Y1796" s="13">
        <v>94205500</v>
      </c>
    </row>
    <row r="1797" spans="2:25" x14ac:dyDescent="0.25">
      <c r="B1797" s="2">
        <v>1792</v>
      </c>
      <c r="C1797" s="2">
        <v>2012</v>
      </c>
      <c r="D1797" s="1">
        <v>67291</v>
      </c>
      <c r="E1797" t="s">
        <v>2573</v>
      </c>
      <c r="F1797" t="s">
        <v>1344</v>
      </c>
      <c r="G1797" s="13">
        <v>5426429500</v>
      </c>
      <c r="H1797" s="13">
        <v>13026500</v>
      </c>
      <c r="I1797" s="13">
        <v>22084500</v>
      </c>
      <c r="J1797" s="13">
        <v>0</v>
      </c>
      <c r="K1797" s="13">
        <v>-62500</v>
      </c>
      <c r="L1797" s="13">
        <v>7473700</v>
      </c>
      <c r="M1797" s="13">
        <v>42522200</v>
      </c>
      <c r="N1797" s="13">
        <v>84450600</v>
      </c>
      <c r="O1797" s="13">
        <v>35985500</v>
      </c>
      <c r="P1797" s="13">
        <v>0</v>
      </c>
      <c r="Q1797" s="13">
        <v>0</v>
      </c>
      <c r="R1797" s="13">
        <v>20552800</v>
      </c>
      <c r="S1797" s="13">
        <v>140988900</v>
      </c>
      <c r="T1797" s="13">
        <v>97477100</v>
      </c>
      <c r="U1797" s="13">
        <v>58070000</v>
      </c>
      <c r="V1797" s="13">
        <v>0</v>
      </c>
      <c r="W1797" s="13">
        <v>-62500</v>
      </c>
      <c r="X1797" s="13">
        <v>28026500</v>
      </c>
      <c r="Y1797" s="13">
        <v>183511100</v>
      </c>
    </row>
    <row r="1798" spans="2:25" x14ac:dyDescent="0.25">
      <c r="B1798" s="2">
        <v>1793</v>
      </c>
      <c r="C1798" s="2">
        <v>2012</v>
      </c>
      <c r="D1798" s="1">
        <v>68002</v>
      </c>
      <c r="E1798" t="s">
        <v>2205</v>
      </c>
      <c r="F1798" t="s">
        <v>1325</v>
      </c>
      <c r="G1798" s="13">
        <v>56850600</v>
      </c>
      <c r="H1798" s="13">
        <v>200</v>
      </c>
      <c r="I1798" s="13">
        <v>0</v>
      </c>
      <c r="J1798" s="13">
        <v>0</v>
      </c>
      <c r="K1798" s="13">
        <v>0</v>
      </c>
      <c r="L1798" s="13">
        <v>3400</v>
      </c>
      <c r="M1798" s="13">
        <v>3600</v>
      </c>
      <c r="N1798" s="13">
        <v>72800</v>
      </c>
      <c r="O1798" s="13">
        <v>191800</v>
      </c>
      <c r="P1798" s="13">
        <v>0</v>
      </c>
      <c r="Q1798" s="13">
        <v>0</v>
      </c>
      <c r="R1798" s="13">
        <v>48800</v>
      </c>
      <c r="S1798" s="13">
        <v>313400</v>
      </c>
      <c r="T1798" s="13">
        <v>73000</v>
      </c>
      <c r="U1798" s="13">
        <v>191800</v>
      </c>
      <c r="V1798" s="13">
        <v>0</v>
      </c>
      <c r="W1798" s="13">
        <v>0</v>
      </c>
      <c r="X1798" s="13">
        <v>52200</v>
      </c>
      <c r="Y1798" s="13">
        <v>317000</v>
      </c>
    </row>
    <row r="1799" spans="2:25" x14ac:dyDescent="0.25">
      <c r="B1799" s="2">
        <v>1794</v>
      </c>
      <c r="C1799" s="2">
        <v>2012</v>
      </c>
      <c r="D1799" s="1">
        <v>68004</v>
      </c>
      <c r="E1799" t="s">
        <v>1553</v>
      </c>
      <c r="F1799" t="s">
        <v>1325</v>
      </c>
      <c r="G1799" s="13">
        <v>146119800</v>
      </c>
      <c r="H1799" s="13">
        <v>28900</v>
      </c>
      <c r="I1799" s="13">
        <v>1769000</v>
      </c>
      <c r="J1799" s="13">
        <v>0</v>
      </c>
      <c r="K1799" s="13">
        <v>0</v>
      </c>
      <c r="L1799" s="13">
        <v>1000</v>
      </c>
      <c r="M1799" s="13">
        <v>1798900</v>
      </c>
      <c r="N1799" s="13">
        <v>50200</v>
      </c>
      <c r="O1799" s="13">
        <v>2738600</v>
      </c>
      <c r="P1799" s="13">
        <v>0</v>
      </c>
      <c r="Q1799" s="13">
        <v>0</v>
      </c>
      <c r="R1799" s="13">
        <v>161800</v>
      </c>
      <c r="S1799" s="13">
        <v>2950600</v>
      </c>
      <c r="T1799" s="13">
        <v>79100</v>
      </c>
      <c r="U1799" s="13">
        <v>4507600</v>
      </c>
      <c r="V1799" s="13">
        <v>0</v>
      </c>
      <c r="W1799" s="13">
        <v>0</v>
      </c>
      <c r="X1799" s="13">
        <v>162800</v>
      </c>
      <c r="Y1799" s="13">
        <v>4749500</v>
      </c>
    </row>
    <row r="1800" spans="2:25" x14ac:dyDescent="0.25">
      <c r="B1800" s="2">
        <v>1795</v>
      </c>
      <c r="C1800" s="2">
        <v>2012</v>
      </c>
      <c r="D1800" s="1">
        <v>68006</v>
      </c>
      <c r="E1800" t="s">
        <v>2316</v>
      </c>
      <c r="F1800" t="s">
        <v>1325</v>
      </c>
      <c r="G1800" s="13">
        <v>357435700</v>
      </c>
      <c r="H1800" s="13">
        <v>0</v>
      </c>
      <c r="I1800" s="13">
        <v>2200</v>
      </c>
      <c r="J1800" s="13">
        <v>0</v>
      </c>
      <c r="K1800" s="13">
        <v>0</v>
      </c>
      <c r="L1800" s="13">
        <v>0</v>
      </c>
      <c r="M1800" s="13">
        <v>2200</v>
      </c>
      <c r="N1800" s="13">
        <v>64900</v>
      </c>
      <c r="O1800" s="13">
        <v>72900</v>
      </c>
      <c r="P1800" s="13">
        <v>0</v>
      </c>
      <c r="Q1800" s="13">
        <v>0</v>
      </c>
      <c r="R1800" s="13">
        <v>4045000</v>
      </c>
      <c r="S1800" s="13">
        <v>4182800</v>
      </c>
      <c r="T1800" s="13">
        <v>64900</v>
      </c>
      <c r="U1800" s="13">
        <v>75100</v>
      </c>
      <c r="V1800" s="13">
        <v>0</v>
      </c>
      <c r="W1800" s="13">
        <v>0</v>
      </c>
      <c r="X1800" s="13">
        <v>4045000</v>
      </c>
      <c r="Y1800" s="13">
        <v>4185000</v>
      </c>
    </row>
    <row r="1801" spans="2:25" x14ac:dyDescent="0.25">
      <c r="B1801" s="2">
        <v>1796</v>
      </c>
      <c r="C1801" s="2">
        <v>2012</v>
      </c>
      <c r="D1801" s="1">
        <v>68008</v>
      </c>
      <c r="E1801" t="s">
        <v>2587</v>
      </c>
      <c r="F1801" t="s">
        <v>1325</v>
      </c>
      <c r="G1801" s="13">
        <v>48395600</v>
      </c>
      <c r="H1801" s="13">
        <v>1400</v>
      </c>
      <c r="I1801" s="13">
        <v>89100</v>
      </c>
      <c r="J1801" s="13">
        <v>0</v>
      </c>
      <c r="K1801" s="13">
        <v>0</v>
      </c>
      <c r="L1801" s="13">
        <v>6000</v>
      </c>
      <c r="M1801" s="13">
        <v>96500</v>
      </c>
      <c r="N1801" s="13">
        <v>68900</v>
      </c>
      <c r="O1801" s="13">
        <v>127100</v>
      </c>
      <c r="P1801" s="13">
        <v>0</v>
      </c>
      <c r="Q1801" s="13">
        <v>18100</v>
      </c>
      <c r="R1801" s="13">
        <v>194100</v>
      </c>
      <c r="S1801" s="13">
        <v>408200</v>
      </c>
      <c r="T1801" s="13">
        <v>70300</v>
      </c>
      <c r="U1801" s="13">
        <v>216200</v>
      </c>
      <c r="V1801" s="13">
        <v>0</v>
      </c>
      <c r="W1801" s="13">
        <v>18100</v>
      </c>
      <c r="X1801" s="13">
        <v>200100</v>
      </c>
      <c r="Y1801" s="13">
        <v>504700</v>
      </c>
    </row>
    <row r="1802" spans="2:25" x14ac:dyDescent="0.25">
      <c r="B1802" s="2">
        <v>1797</v>
      </c>
      <c r="C1802" s="2">
        <v>2012</v>
      </c>
      <c r="D1802" s="1">
        <v>68010</v>
      </c>
      <c r="E1802" t="s">
        <v>1900</v>
      </c>
      <c r="F1802" t="s">
        <v>1325</v>
      </c>
      <c r="G1802" s="13">
        <v>436052500</v>
      </c>
      <c r="H1802" s="13">
        <v>0</v>
      </c>
      <c r="I1802" s="13">
        <v>7100</v>
      </c>
      <c r="J1802" s="13">
        <v>0</v>
      </c>
      <c r="K1802" s="13">
        <v>0</v>
      </c>
      <c r="L1802" s="13">
        <v>0</v>
      </c>
      <c r="M1802" s="13">
        <v>7100</v>
      </c>
      <c r="N1802" s="13">
        <v>436600</v>
      </c>
      <c r="O1802" s="13">
        <v>483500</v>
      </c>
      <c r="P1802" s="13">
        <v>10300</v>
      </c>
      <c r="Q1802" s="13">
        <v>-100</v>
      </c>
      <c r="R1802" s="13">
        <v>58500</v>
      </c>
      <c r="S1802" s="13">
        <v>988800</v>
      </c>
      <c r="T1802" s="13">
        <v>436600</v>
      </c>
      <c r="U1802" s="13">
        <v>490600</v>
      </c>
      <c r="V1802" s="13">
        <v>10300</v>
      </c>
      <c r="W1802" s="13">
        <v>-100</v>
      </c>
      <c r="X1802" s="13">
        <v>58500</v>
      </c>
      <c r="Y1802" s="13">
        <v>995900</v>
      </c>
    </row>
    <row r="1803" spans="2:25" x14ac:dyDescent="0.25">
      <c r="B1803" s="2">
        <v>1798</v>
      </c>
      <c r="C1803" s="2">
        <v>2012</v>
      </c>
      <c r="D1803" s="1">
        <v>68012</v>
      </c>
      <c r="E1803" t="s">
        <v>1520</v>
      </c>
      <c r="F1803" t="s">
        <v>1325</v>
      </c>
      <c r="G1803" s="13">
        <v>80629500</v>
      </c>
      <c r="H1803" s="13">
        <v>0</v>
      </c>
      <c r="I1803" s="13">
        <v>7800</v>
      </c>
      <c r="J1803" s="13">
        <v>0</v>
      </c>
      <c r="K1803" s="13">
        <v>0</v>
      </c>
      <c r="L1803" s="13">
        <v>0</v>
      </c>
      <c r="M1803" s="13">
        <v>7800</v>
      </c>
      <c r="N1803" s="13">
        <v>321000</v>
      </c>
      <c r="O1803" s="13">
        <v>312500</v>
      </c>
      <c r="P1803" s="13">
        <v>116500</v>
      </c>
      <c r="Q1803" s="13">
        <v>0</v>
      </c>
      <c r="R1803" s="13">
        <v>148800</v>
      </c>
      <c r="S1803" s="13">
        <v>898800</v>
      </c>
      <c r="T1803" s="13">
        <v>321000</v>
      </c>
      <c r="U1803" s="13">
        <v>320300</v>
      </c>
      <c r="V1803" s="13">
        <v>116500</v>
      </c>
      <c r="W1803" s="13">
        <v>0</v>
      </c>
      <c r="X1803" s="13">
        <v>148800</v>
      </c>
      <c r="Y1803" s="13">
        <v>906600</v>
      </c>
    </row>
    <row r="1804" spans="2:25" x14ac:dyDescent="0.25">
      <c r="B1804" s="2">
        <v>1799</v>
      </c>
      <c r="C1804" s="2">
        <v>2012</v>
      </c>
      <c r="D1804" s="1">
        <v>68014</v>
      </c>
      <c r="E1804" t="s">
        <v>1477</v>
      </c>
      <c r="F1804" t="s">
        <v>1325</v>
      </c>
      <c r="G1804" s="13">
        <v>56135100</v>
      </c>
      <c r="H1804" s="13">
        <v>0</v>
      </c>
      <c r="I1804" s="13">
        <v>0</v>
      </c>
      <c r="J1804" s="13">
        <v>0</v>
      </c>
      <c r="K1804" s="13">
        <v>0</v>
      </c>
      <c r="L1804" s="13">
        <v>0</v>
      </c>
      <c r="M1804" s="13">
        <v>0</v>
      </c>
      <c r="N1804" s="13">
        <v>53000</v>
      </c>
      <c r="O1804" s="13">
        <v>0</v>
      </c>
      <c r="P1804" s="13">
        <v>0</v>
      </c>
      <c r="Q1804" s="13">
        <v>0</v>
      </c>
      <c r="R1804" s="13">
        <v>308300</v>
      </c>
      <c r="S1804" s="13">
        <v>361300</v>
      </c>
      <c r="T1804" s="13">
        <v>53000</v>
      </c>
      <c r="U1804" s="13">
        <v>0</v>
      </c>
      <c r="V1804" s="13">
        <v>0</v>
      </c>
      <c r="W1804" s="13">
        <v>0</v>
      </c>
      <c r="X1804" s="13">
        <v>308300</v>
      </c>
      <c r="Y1804" s="13">
        <v>361300</v>
      </c>
    </row>
    <row r="1805" spans="2:25" x14ac:dyDescent="0.25">
      <c r="B1805" s="2">
        <v>1800</v>
      </c>
      <c r="C1805" s="2">
        <v>2012</v>
      </c>
      <c r="D1805" s="1">
        <v>68016</v>
      </c>
      <c r="E1805" t="s">
        <v>2588</v>
      </c>
      <c r="F1805" t="s">
        <v>1325</v>
      </c>
      <c r="G1805" s="13">
        <v>69108000</v>
      </c>
      <c r="H1805" s="13">
        <v>22100</v>
      </c>
      <c r="I1805" s="13">
        <v>18200</v>
      </c>
      <c r="J1805" s="13">
        <v>0</v>
      </c>
      <c r="K1805" s="13">
        <v>0</v>
      </c>
      <c r="L1805" s="13">
        <v>6900</v>
      </c>
      <c r="M1805" s="13">
        <v>47200</v>
      </c>
      <c r="N1805" s="13">
        <v>132700</v>
      </c>
      <c r="O1805" s="13">
        <v>174200</v>
      </c>
      <c r="P1805" s="13">
        <v>0</v>
      </c>
      <c r="Q1805" s="13">
        <v>0</v>
      </c>
      <c r="R1805" s="13">
        <v>278800</v>
      </c>
      <c r="S1805" s="13">
        <v>585700</v>
      </c>
      <c r="T1805" s="13">
        <v>154800</v>
      </c>
      <c r="U1805" s="13">
        <v>192400</v>
      </c>
      <c r="V1805" s="13">
        <v>0</v>
      </c>
      <c r="W1805" s="13">
        <v>0</v>
      </c>
      <c r="X1805" s="13">
        <v>285700</v>
      </c>
      <c r="Y1805" s="13">
        <v>632900</v>
      </c>
    </row>
    <row r="1806" spans="2:25" x14ac:dyDescent="0.25">
      <c r="B1806" s="2">
        <v>1801</v>
      </c>
      <c r="C1806" s="2">
        <v>2012</v>
      </c>
      <c r="D1806" s="1">
        <v>68018</v>
      </c>
      <c r="E1806" t="s">
        <v>2589</v>
      </c>
      <c r="F1806" t="s">
        <v>1325</v>
      </c>
      <c r="G1806" s="13">
        <v>104788600</v>
      </c>
      <c r="H1806" s="13">
        <v>600</v>
      </c>
      <c r="I1806" s="13">
        <v>59100</v>
      </c>
      <c r="J1806" s="13">
        <v>8100</v>
      </c>
      <c r="K1806" s="13">
        <v>0</v>
      </c>
      <c r="L1806" s="13">
        <v>100</v>
      </c>
      <c r="M1806" s="13">
        <v>67900</v>
      </c>
      <c r="N1806" s="13">
        <v>8600</v>
      </c>
      <c r="O1806" s="13">
        <v>177800</v>
      </c>
      <c r="P1806" s="13">
        <v>0</v>
      </c>
      <c r="Q1806" s="13">
        <v>100</v>
      </c>
      <c r="R1806" s="13">
        <v>29000</v>
      </c>
      <c r="S1806" s="13">
        <v>215500</v>
      </c>
      <c r="T1806" s="13">
        <v>9200</v>
      </c>
      <c r="U1806" s="13">
        <v>236900</v>
      </c>
      <c r="V1806" s="13">
        <v>8100</v>
      </c>
      <c r="W1806" s="13">
        <v>100</v>
      </c>
      <c r="X1806" s="13">
        <v>29100</v>
      </c>
      <c r="Y1806" s="13">
        <v>283400</v>
      </c>
    </row>
    <row r="1807" spans="2:25" x14ac:dyDescent="0.25">
      <c r="B1807" s="2">
        <v>1802</v>
      </c>
      <c r="C1807" s="2">
        <v>2012</v>
      </c>
      <c r="D1807" s="1">
        <v>68020</v>
      </c>
      <c r="E1807" t="s">
        <v>2590</v>
      </c>
      <c r="F1807" t="s">
        <v>1325</v>
      </c>
      <c r="G1807" s="13">
        <v>78677700</v>
      </c>
      <c r="H1807" s="13">
        <v>1300</v>
      </c>
      <c r="I1807" s="13">
        <v>10200</v>
      </c>
      <c r="J1807" s="13">
        <v>0</v>
      </c>
      <c r="K1807" s="13">
        <v>0</v>
      </c>
      <c r="L1807" s="13">
        <v>600</v>
      </c>
      <c r="M1807" s="13">
        <v>12100</v>
      </c>
      <c r="N1807" s="13">
        <v>87100</v>
      </c>
      <c r="O1807" s="13">
        <v>747600</v>
      </c>
      <c r="P1807" s="13">
        <v>0</v>
      </c>
      <c r="Q1807" s="13">
        <v>0</v>
      </c>
      <c r="R1807" s="13">
        <v>59400</v>
      </c>
      <c r="S1807" s="13">
        <v>894100</v>
      </c>
      <c r="T1807" s="13">
        <v>88400</v>
      </c>
      <c r="U1807" s="13">
        <v>757800</v>
      </c>
      <c r="V1807" s="13">
        <v>0</v>
      </c>
      <c r="W1807" s="13">
        <v>0</v>
      </c>
      <c r="X1807" s="13">
        <v>60000</v>
      </c>
      <c r="Y1807" s="13">
        <v>906200</v>
      </c>
    </row>
    <row r="1808" spans="2:25" x14ac:dyDescent="0.25">
      <c r="B1808" s="2">
        <v>1803</v>
      </c>
      <c r="C1808" s="2">
        <v>2012</v>
      </c>
      <c r="D1808" s="1">
        <v>68022</v>
      </c>
      <c r="E1808" t="s">
        <v>1658</v>
      </c>
      <c r="F1808" t="s">
        <v>1325</v>
      </c>
      <c r="G1808" s="13">
        <v>109603800</v>
      </c>
      <c r="H1808" s="13">
        <v>0</v>
      </c>
      <c r="I1808" s="13">
        <v>0</v>
      </c>
      <c r="J1808" s="13">
        <v>0</v>
      </c>
      <c r="K1808" s="13">
        <v>0</v>
      </c>
      <c r="L1808" s="13">
        <v>0</v>
      </c>
      <c r="M1808" s="13">
        <v>0</v>
      </c>
      <c r="N1808" s="13">
        <v>188400</v>
      </c>
      <c r="O1808" s="13">
        <v>29700</v>
      </c>
      <c r="P1808" s="13">
        <v>0</v>
      </c>
      <c r="Q1808" s="13">
        <v>0</v>
      </c>
      <c r="R1808" s="13">
        <v>121700</v>
      </c>
      <c r="S1808" s="13">
        <v>339800</v>
      </c>
      <c r="T1808" s="13">
        <v>188400</v>
      </c>
      <c r="U1808" s="13">
        <v>29700</v>
      </c>
      <c r="V1808" s="13">
        <v>0</v>
      </c>
      <c r="W1808" s="13">
        <v>0</v>
      </c>
      <c r="X1808" s="13">
        <v>121700</v>
      </c>
      <c r="Y1808" s="13">
        <v>339800</v>
      </c>
    </row>
    <row r="1809" spans="2:25" x14ac:dyDescent="0.25">
      <c r="B1809" s="2">
        <v>1804</v>
      </c>
      <c r="C1809" s="2">
        <v>2012</v>
      </c>
      <c r="D1809" s="1">
        <v>68024</v>
      </c>
      <c r="E1809" t="s">
        <v>2591</v>
      </c>
      <c r="F1809" t="s">
        <v>1325</v>
      </c>
      <c r="G1809" s="13">
        <v>115865100</v>
      </c>
      <c r="H1809" s="13">
        <v>27400</v>
      </c>
      <c r="I1809" s="13">
        <v>111100</v>
      </c>
      <c r="J1809" s="13">
        <v>0</v>
      </c>
      <c r="K1809" s="13">
        <v>0</v>
      </c>
      <c r="L1809" s="13">
        <v>86300</v>
      </c>
      <c r="M1809" s="13">
        <v>224800</v>
      </c>
      <c r="N1809" s="13">
        <v>131000</v>
      </c>
      <c r="O1809" s="13">
        <v>82400</v>
      </c>
      <c r="P1809" s="13">
        <v>0</v>
      </c>
      <c r="Q1809" s="13">
        <v>0</v>
      </c>
      <c r="R1809" s="13">
        <v>7387800</v>
      </c>
      <c r="S1809" s="13">
        <v>7601200</v>
      </c>
      <c r="T1809" s="13">
        <v>158400</v>
      </c>
      <c r="U1809" s="13">
        <v>193500</v>
      </c>
      <c r="V1809" s="13">
        <v>0</v>
      </c>
      <c r="W1809" s="13">
        <v>0</v>
      </c>
      <c r="X1809" s="13">
        <v>7474100</v>
      </c>
      <c r="Y1809" s="13">
        <v>7826000</v>
      </c>
    </row>
    <row r="1810" spans="2:25" x14ac:dyDescent="0.25">
      <c r="B1810" s="2">
        <v>1805</v>
      </c>
      <c r="C1810" s="2">
        <v>2012</v>
      </c>
      <c r="D1810" s="1">
        <v>68026</v>
      </c>
      <c r="E1810" t="s">
        <v>2592</v>
      </c>
      <c r="F1810" t="s">
        <v>1325</v>
      </c>
      <c r="G1810" s="13">
        <v>96762200</v>
      </c>
      <c r="H1810" s="13">
        <v>1600</v>
      </c>
      <c r="I1810" s="13">
        <v>14000</v>
      </c>
      <c r="J1810" s="13">
        <v>0</v>
      </c>
      <c r="K1810" s="13">
        <v>0</v>
      </c>
      <c r="L1810" s="13">
        <v>2400</v>
      </c>
      <c r="M1810" s="13">
        <v>18000</v>
      </c>
      <c r="N1810" s="13">
        <v>29900</v>
      </c>
      <c r="O1810" s="13">
        <v>380200</v>
      </c>
      <c r="P1810" s="13">
        <v>0</v>
      </c>
      <c r="Q1810" s="13">
        <v>-200</v>
      </c>
      <c r="R1810" s="13">
        <v>253400</v>
      </c>
      <c r="S1810" s="13">
        <v>663300</v>
      </c>
      <c r="T1810" s="13">
        <v>31500</v>
      </c>
      <c r="U1810" s="13">
        <v>394200</v>
      </c>
      <c r="V1810" s="13">
        <v>0</v>
      </c>
      <c r="W1810" s="13">
        <v>-200</v>
      </c>
      <c r="X1810" s="13">
        <v>255800</v>
      </c>
      <c r="Y1810" s="13">
        <v>681300</v>
      </c>
    </row>
    <row r="1811" spans="2:25" x14ac:dyDescent="0.25">
      <c r="B1811" s="2">
        <v>1806</v>
      </c>
      <c r="C1811" s="2">
        <v>2012</v>
      </c>
      <c r="D1811" s="1">
        <v>68028</v>
      </c>
      <c r="E1811" t="s">
        <v>2593</v>
      </c>
      <c r="F1811" t="s">
        <v>1325</v>
      </c>
      <c r="G1811" s="13">
        <v>58121200</v>
      </c>
      <c r="H1811" s="13">
        <v>89200</v>
      </c>
      <c r="I1811" s="13">
        <v>60000</v>
      </c>
      <c r="J1811" s="13">
        <v>0</v>
      </c>
      <c r="K1811" s="13">
        <v>0</v>
      </c>
      <c r="L1811" s="13">
        <v>55600</v>
      </c>
      <c r="M1811" s="13">
        <v>204800</v>
      </c>
      <c r="N1811" s="13">
        <v>46500</v>
      </c>
      <c r="O1811" s="13">
        <v>57000</v>
      </c>
      <c r="P1811" s="13">
        <v>0</v>
      </c>
      <c r="Q1811" s="13">
        <v>0</v>
      </c>
      <c r="R1811" s="13">
        <v>37500</v>
      </c>
      <c r="S1811" s="13">
        <v>141000</v>
      </c>
      <c r="T1811" s="13">
        <v>135700</v>
      </c>
      <c r="U1811" s="13">
        <v>117000</v>
      </c>
      <c r="V1811" s="13">
        <v>0</v>
      </c>
      <c r="W1811" s="13">
        <v>0</v>
      </c>
      <c r="X1811" s="13">
        <v>93100</v>
      </c>
      <c r="Y1811" s="13">
        <v>345800</v>
      </c>
    </row>
    <row r="1812" spans="2:25" x14ac:dyDescent="0.25">
      <c r="B1812" s="2">
        <v>1807</v>
      </c>
      <c r="C1812" s="2">
        <v>2012</v>
      </c>
      <c r="D1812" s="1">
        <v>68030</v>
      </c>
      <c r="E1812" t="s">
        <v>2594</v>
      </c>
      <c r="F1812" t="s">
        <v>1325</v>
      </c>
      <c r="G1812" s="13">
        <v>207404500</v>
      </c>
      <c r="H1812" s="13">
        <v>0</v>
      </c>
      <c r="I1812" s="13">
        <v>0</v>
      </c>
      <c r="J1812" s="13">
        <v>0</v>
      </c>
      <c r="K1812" s="13">
        <v>0</v>
      </c>
      <c r="L1812" s="13">
        <v>200</v>
      </c>
      <c r="M1812" s="13">
        <v>200</v>
      </c>
      <c r="N1812" s="13">
        <v>294100</v>
      </c>
      <c r="O1812" s="13">
        <v>192600</v>
      </c>
      <c r="P1812" s="13">
        <v>17400</v>
      </c>
      <c r="Q1812" s="13">
        <v>100</v>
      </c>
      <c r="R1812" s="13">
        <v>317100</v>
      </c>
      <c r="S1812" s="13">
        <v>821300</v>
      </c>
      <c r="T1812" s="13">
        <v>294100</v>
      </c>
      <c r="U1812" s="13">
        <v>192600</v>
      </c>
      <c r="V1812" s="13">
        <v>17400</v>
      </c>
      <c r="W1812" s="13">
        <v>100</v>
      </c>
      <c r="X1812" s="13">
        <v>317300</v>
      </c>
      <c r="Y1812" s="13">
        <v>821500</v>
      </c>
    </row>
    <row r="1813" spans="2:25" x14ac:dyDescent="0.25">
      <c r="B1813" s="2">
        <v>1808</v>
      </c>
      <c r="C1813" s="2">
        <v>2012</v>
      </c>
      <c r="D1813" s="1">
        <v>68032</v>
      </c>
      <c r="E1813" t="s">
        <v>2595</v>
      </c>
      <c r="F1813" t="s">
        <v>1325</v>
      </c>
      <c r="G1813" s="13">
        <v>120604600</v>
      </c>
      <c r="H1813" s="13">
        <v>600</v>
      </c>
      <c r="I1813" s="13">
        <v>13700</v>
      </c>
      <c r="J1813" s="13">
        <v>0</v>
      </c>
      <c r="K1813" s="13">
        <v>0</v>
      </c>
      <c r="L1813" s="13">
        <v>500</v>
      </c>
      <c r="M1813" s="13">
        <v>14800</v>
      </c>
      <c r="N1813" s="13">
        <v>76500</v>
      </c>
      <c r="O1813" s="13">
        <v>11200</v>
      </c>
      <c r="P1813" s="13">
        <v>0</v>
      </c>
      <c r="Q1813" s="13">
        <v>0</v>
      </c>
      <c r="R1813" s="13">
        <v>284200</v>
      </c>
      <c r="S1813" s="13">
        <v>371900</v>
      </c>
      <c r="T1813" s="13">
        <v>77100</v>
      </c>
      <c r="U1813" s="13">
        <v>24900</v>
      </c>
      <c r="V1813" s="13">
        <v>0</v>
      </c>
      <c r="W1813" s="13">
        <v>0</v>
      </c>
      <c r="X1813" s="13">
        <v>284700</v>
      </c>
      <c r="Y1813" s="13">
        <v>386700</v>
      </c>
    </row>
    <row r="1814" spans="2:25" x14ac:dyDescent="0.25">
      <c r="B1814" s="2">
        <v>1809</v>
      </c>
      <c r="C1814" s="2">
        <v>2012</v>
      </c>
      <c r="D1814" s="1">
        <v>68034</v>
      </c>
      <c r="E1814" t="s">
        <v>2596</v>
      </c>
      <c r="F1814" t="s">
        <v>1325</v>
      </c>
      <c r="G1814" s="13">
        <v>61620000</v>
      </c>
      <c r="H1814" s="13">
        <v>0</v>
      </c>
      <c r="I1814" s="13">
        <v>0</v>
      </c>
      <c r="J1814" s="13">
        <v>0</v>
      </c>
      <c r="K1814" s="13">
        <v>0</v>
      </c>
      <c r="L1814" s="13">
        <v>0</v>
      </c>
      <c r="M1814" s="13">
        <v>0</v>
      </c>
      <c r="N1814" s="13">
        <v>10100</v>
      </c>
      <c r="O1814" s="13">
        <v>8000</v>
      </c>
      <c r="P1814" s="13">
        <v>0</v>
      </c>
      <c r="Q1814" s="13">
        <v>0</v>
      </c>
      <c r="R1814" s="13">
        <v>179700</v>
      </c>
      <c r="S1814" s="13">
        <v>197800</v>
      </c>
      <c r="T1814" s="13">
        <v>10100</v>
      </c>
      <c r="U1814" s="13">
        <v>8000</v>
      </c>
      <c r="V1814" s="13">
        <v>0</v>
      </c>
      <c r="W1814" s="13">
        <v>0</v>
      </c>
      <c r="X1814" s="13">
        <v>179700</v>
      </c>
      <c r="Y1814" s="13">
        <v>197800</v>
      </c>
    </row>
    <row r="1815" spans="2:25" x14ac:dyDescent="0.25">
      <c r="B1815" s="2">
        <v>1810</v>
      </c>
      <c r="C1815" s="2">
        <v>2012</v>
      </c>
      <c r="D1815" s="1">
        <v>68036</v>
      </c>
      <c r="E1815" t="s">
        <v>2597</v>
      </c>
      <c r="F1815" t="s">
        <v>1325</v>
      </c>
      <c r="G1815" s="13">
        <v>104108400</v>
      </c>
      <c r="H1815" s="13">
        <v>0</v>
      </c>
      <c r="I1815" s="13">
        <v>0</v>
      </c>
      <c r="J1815" s="13">
        <v>0</v>
      </c>
      <c r="K1815" s="13">
        <v>0</v>
      </c>
      <c r="L1815" s="13">
        <v>0</v>
      </c>
      <c r="M1815" s="13">
        <v>0</v>
      </c>
      <c r="N1815" s="13">
        <v>32600</v>
      </c>
      <c r="O1815" s="13">
        <v>34800</v>
      </c>
      <c r="P1815" s="13">
        <v>0</v>
      </c>
      <c r="Q1815" s="13">
        <v>0</v>
      </c>
      <c r="R1815" s="13">
        <v>128200</v>
      </c>
      <c r="S1815" s="13">
        <v>195600</v>
      </c>
      <c r="T1815" s="13">
        <v>32600</v>
      </c>
      <c r="U1815" s="13">
        <v>34800</v>
      </c>
      <c r="V1815" s="13">
        <v>0</v>
      </c>
      <c r="W1815" s="13">
        <v>0</v>
      </c>
      <c r="X1815" s="13">
        <v>128200</v>
      </c>
      <c r="Y1815" s="13">
        <v>195600</v>
      </c>
    </row>
    <row r="1816" spans="2:25" x14ac:dyDescent="0.25">
      <c r="B1816" s="2">
        <v>1811</v>
      </c>
      <c r="C1816" s="2">
        <v>2012</v>
      </c>
      <c r="D1816" s="1">
        <v>68038</v>
      </c>
      <c r="E1816" t="s">
        <v>1468</v>
      </c>
      <c r="F1816" t="s">
        <v>1325</v>
      </c>
      <c r="G1816" s="13">
        <v>55414100</v>
      </c>
      <c r="H1816" s="13">
        <v>0</v>
      </c>
      <c r="I1816" s="13">
        <v>4300</v>
      </c>
      <c r="J1816" s="13">
        <v>0</v>
      </c>
      <c r="K1816" s="13">
        <v>0</v>
      </c>
      <c r="L1816" s="13">
        <v>0</v>
      </c>
      <c r="M1816" s="13">
        <v>4300</v>
      </c>
      <c r="N1816" s="13">
        <v>46100</v>
      </c>
      <c r="O1816" s="13">
        <v>40400</v>
      </c>
      <c r="P1816" s="13">
        <v>0</v>
      </c>
      <c r="Q1816" s="13">
        <v>0</v>
      </c>
      <c r="R1816" s="13">
        <v>174600</v>
      </c>
      <c r="S1816" s="13">
        <v>261100</v>
      </c>
      <c r="T1816" s="13">
        <v>46100</v>
      </c>
      <c r="U1816" s="13">
        <v>44700</v>
      </c>
      <c r="V1816" s="13">
        <v>0</v>
      </c>
      <c r="W1816" s="13">
        <v>0</v>
      </c>
      <c r="X1816" s="13">
        <v>174600</v>
      </c>
      <c r="Y1816" s="13">
        <v>265400</v>
      </c>
    </row>
    <row r="1817" spans="2:25" x14ac:dyDescent="0.25">
      <c r="B1817" s="2">
        <v>1812</v>
      </c>
      <c r="C1817" s="2">
        <v>2012</v>
      </c>
      <c r="D1817" s="1">
        <v>68040</v>
      </c>
      <c r="E1817" t="s">
        <v>2598</v>
      </c>
      <c r="F1817" t="s">
        <v>1325</v>
      </c>
      <c r="G1817" s="13">
        <v>90417400</v>
      </c>
      <c r="H1817" s="13">
        <v>13300</v>
      </c>
      <c r="I1817" s="13">
        <v>1773000</v>
      </c>
      <c r="J1817" s="13">
        <v>0</v>
      </c>
      <c r="K1817" s="13">
        <v>0</v>
      </c>
      <c r="L1817" s="13">
        <v>85000</v>
      </c>
      <c r="M1817" s="13">
        <v>1871300</v>
      </c>
      <c r="N1817" s="13">
        <v>123300</v>
      </c>
      <c r="O1817" s="13">
        <v>137300</v>
      </c>
      <c r="P1817" s="13">
        <v>0</v>
      </c>
      <c r="Q1817" s="13">
        <v>34600</v>
      </c>
      <c r="R1817" s="13">
        <v>286300</v>
      </c>
      <c r="S1817" s="13">
        <v>581500</v>
      </c>
      <c r="T1817" s="13">
        <v>136600</v>
      </c>
      <c r="U1817" s="13">
        <v>1910300</v>
      </c>
      <c r="V1817" s="13">
        <v>0</v>
      </c>
      <c r="W1817" s="13">
        <v>34600</v>
      </c>
      <c r="X1817" s="13">
        <v>371300</v>
      </c>
      <c r="Y1817" s="13">
        <v>2452800</v>
      </c>
    </row>
    <row r="1818" spans="2:25" x14ac:dyDescent="0.25">
      <c r="B1818" s="2">
        <v>1813</v>
      </c>
      <c r="C1818" s="2">
        <v>2012</v>
      </c>
      <c r="D1818" s="1">
        <v>68042</v>
      </c>
      <c r="E1818" t="s">
        <v>2599</v>
      </c>
      <c r="F1818" t="s">
        <v>1325</v>
      </c>
      <c r="G1818" s="13">
        <v>55645100</v>
      </c>
      <c r="H1818" s="13">
        <v>4700</v>
      </c>
      <c r="I1818" s="13">
        <v>55300</v>
      </c>
      <c r="J1818" s="13">
        <v>0</v>
      </c>
      <c r="K1818" s="13">
        <v>0</v>
      </c>
      <c r="L1818" s="13">
        <v>2800</v>
      </c>
      <c r="M1818" s="13">
        <v>62800</v>
      </c>
      <c r="N1818" s="13">
        <v>168200</v>
      </c>
      <c r="O1818" s="13">
        <v>138800</v>
      </c>
      <c r="P1818" s="13">
        <v>700</v>
      </c>
      <c r="Q1818" s="13">
        <v>0</v>
      </c>
      <c r="R1818" s="13">
        <v>207600</v>
      </c>
      <c r="S1818" s="13">
        <v>515300</v>
      </c>
      <c r="T1818" s="13">
        <v>172900</v>
      </c>
      <c r="U1818" s="13">
        <v>194100</v>
      </c>
      <c r="V1818" s="13">
        <v>700</v>
      </c>
      <c r="W1818" s="13">
        <v>0</v>
      </c>
      <c r="X1818" s="13">
        <v>210400</v>
      </c>
      <c r="Y1818" s="13">
        <v>578100</v>
      </c>
    </row>
    <row r="1819" spans="2:25" x14ac:dyDescent="0.25">
      <c r="B1819" s="2">
        <v>1814</v>
      </c>
      <c r="C1819" s="2">
        <v>2012</v>
      </c>
      <c r="D1819" s="1">
        <v>68044</v>
      </c>
      <c r="E1819" t="s">
        <v>1862</v>
      </c>
      <c r="F1819" t="s">
        <v>1325</v>
      </c>
      <c r="G1819" s="13">
        <v>32702600</v>
      </c>
      <c r="H1819" s="13">
        <v>0</v>
      </c>
      <c r="I1819" s="13">
        <v>0</v>
      </c>
      <c r="J1819" s="13">
        <v>0</v>
      </c>
      <c r="K1819" s="13">
        <v>0</v>
      </c>
      <c r="L1819" s="13">
        <v>200</v>
      </c>
      <c r="M1819" s="13">
        <v>200</v>
      </c>
      <c r="N1819" s="13">
        <v>22500</v>
      </c>
      <c r="O1819" s="13">
        <v>6300</v>
      </c>
      <c r="P1819" s="13">
        <v>0</v>
      </c>
      <c r="Q1819" s="13">
        <v>0</v>
      </c>
      <c r="R1819" s="13">
        <v>316000</v>
      </c>
      <c r="S1819" s="13">
        <v>344800</v>
      </c>
      <c r="T1819" s="13">
        <v>22500</v>
      </c>
      <c r="U1819" s="13">
        <v>6300</v>
      </c>
      <c r="V1819" s="13">
        <v>0</v>
      </c>
      <c r="W1819" s="13">
        <v>0</v>
      </c>
      <c r="X1819" s="13">
        <v>316200</v>
      </c>
      <c r="Y1819" s="13">
        <v>345000</v>
      </c>
    </row>
    <row r="1820" spans="2:25" x14ac:dyDescent="0.25">
      <c r="B1820" s="2">
        <v>1815</v>
      </c>
      <c r="C1820" s="2">
        <v>2012</v>
      </c>
      <c r="D1820" s="1">
        <v>68106</v>
      </c>
      <c r="E1820" t="s">
        <v>2348</v>
      </c>
      <c r="F1820" t="s">
        <v>1343</v>
      </c>
      <c r="G1820" s="13">
        <v>2891200</v>
      </c>
      <c r="H1820" s="13">
        <v>0</v>
      </c>
      <c r="I1820" s="13">
        <v>0</v>
      </c>
      <c r="J1820" s="13">
        <v>0</v>
      </c>
      <c r="K1820" s="13">
        <v>0</v>
      </c>
      <c r="L1820" s="13">
        <v>0</v>
      </c>
      <c r="M1820" s="13">
        <v>0</v>
      </c>
      <c r="N1820" s="13">
        <v>14800</v>
      </c>
      <c r="O1820" s="13">
        <v>76600</v>
      </c>
      <c r="P1820" s="13">
        <v>0</v>
      </c>
      <c r="Q1820" s="13">
        <v>0</v>
      </c>
      <c r="R1820" s="13">
        <v>1700</v>
      </c>
      <c r="S1820" s="13">
        <v>93100</v>
      </c>
      <c r="T1820" s="13">
        <v>14800</v>
      </c>
      <c r="U1820" s="13">
        <v>76600</v>
      </c>
      <c r="V1820" s="13">
        <v>0</v>
      </c>
      <c r="W1820" s="13">
        <v>0</v>
      </c>
      <c r="X1820" s="13">
        <v>1700</v>
      </c>
      <c r="Y1820" s="13">
        <v>93100</v>
      </c>
    </row>
    <row r="1821" spans="2:25" x14ac:dyDescent="0.25">
      <c r="B1821" s="2">
        <v>1816</v>
      </c>
      <c r="C1821" s="2">
        <v>2012</v>
      </c>
      <c r="D1821" s="1">
        <v>68121</v>
      </c>
      <c r="E1821" t="s">
        <v>2600</v>
      </c>
      <c r="F1821" t="s">
        <v>1343</v>
      </c>
      <c r="G1821" s="13">
        <v>13951500</v>
      </c>
      <c r="H1821" s="13">
        <v>0</v>
      </c>
      <c r="I1821" s="13">
        <v>0</v>
      </c>
      <c r="J1821" s="13">
        <v>0</v>
      </c>
      <c r="K1821" s="13">
        <v>0</v>
      </c>
      <c r="L1821" s="13">
        <v>0</v>
      </c>
      <c r="M1821" s="13">
        <v>0</v>
      </c>
      <c r="N1821" s="13">
        <v>287700</v>
      </c>
      <c r="O1821" s="13">
        <v>74700</v>
      </c>
      <c r="P1821" s="13">
        <v>0</v>
      </c>
      <c r="Q1821" s="13">
        <v>0</v>
      </c>
      <c r="R1821" s="13">
        <v>0</v>
      </c>
      <c r="S1821" s="13">
        <v>362400</v>
      </c>
      <c r="T1821" s="13">
        <v>287700</v>
      </c>
      <c r="U1821" s="13">
        <v>74700</v>
      </c>
      <c r="V1821" s="13">
        <v>0</v>
      </c>
      <c r="W1821" s="13">
        <v>0</v>
      </c>
      <c r="X1821" s="13">
        <v>0</v>
      </c>
      <c r="Y1821" s="13">
        <v>362400</v>
      </c>
    </row>
    <row r="1822" spans="2:25" x14ac:dyDescent="0.25">
      <c r="B1822" s="2">
        <v>1817</v>
      </c>
      <c r="C1822" s="2">
        <v>2012</v>
      </c>
      <c r="D1822" s="1">
        <v>68126</v>
      </c>
      <c r="E1822" t="s">
        <v>1520</v>
      </c>
      <c r="F1822" t="s">
        <v>1343</v>
      </c>
      <c r="G1822" s="13">
        <v>68350900</v>
      </c>
      <c r="H1822" s="13">
        <v>0</v>
      </c>
      <c r="I1822" s="13">
        <v>0</v>
      </c>
      <c r="J1822" s="13">
        <v>0</v>
      </c>
      <c r="K1822" s="13">
        <v>0</v>
      </c>
      <c r="L1822" s="13">
        <v>0</v>
      </c>
      <c r="M1822" s="13">
        <v>0</v>
      </c>
      <c r="N1822" s="13">
        <v>422500</v>
      </c>
      <c r="O1822" s="13">
        <v>85400</v>
      </c>
      <c r="P1822" s="13">
        <v>62500</v>
      </c>
      <c r="Q1822" s="13">
        <v>0</v>
      </c>
      <c r="R1822" s="13">
        <v>210300</v>
      </c>
      <c r="S1822" s="13">
        <v>780700</v>
      </c>
      <c r="T1822" s="13">
        <v>422500</v>
      </c>
      <c r="U1822" s="13">
        <v>85400</v>
      </c>
      <c r="V1822" s="13">
        <v>62500</v>
      </c>
      <c r="W1822" s="13">
        <v>0</v>
      </c>
      <c r="X1822" s="13">
        <v>210300</v>
      </c>
      <c r="Y1822" s="13">
        <v>780700</v>
      </c>
    </row>
    <row r="1823" spans="2:25" x14ac:dyDescent="0.25">
      <c r="B1823" s="2">
        <v>1818</v>
      </c>
      <c r="C1823" s="2">
        <v>2012</v>
      </c>
      <c r="D1823" s="1">
        <v>68141</v>
      </c>
      <c r="E1823" t="s">
        <v>2589</v>
      </c>
      <c r="F1823" t="s">
        <v>1343</v>
      </c>
      <c r="G1823" s="13">
        <v>61064600</v>
      </c>
      <c r="H1823" s="13">
        <v>71800</v>
      </c>
      <c r="I1823" s="13">
        <v>41500</v>
      </c>
      <c r="J1823" s="13">
        <v>0</v>
      </c>
      <c r="K1823" s="13">
        <v>0</v>
      </c>
      <c r="L1823" s="13">
        <v>91700</v>
      </c>
      <c r="M1823" s="13">
        <v>205000</v>
      </c>
      <c r="N1823" s="13">
        <v>951000</v>
      </c>
      <c r="O1823" s="13">
        <v>351700</v>
      </c>
      <c r="P1823" s="13">
        <v>0</v>
      </c>
      <c r="Q1823" s="13">
        <v>0</v>
      </c>
      <c r="R1823" s="13">
        <v>93800</v>
      </c>
      <c r="S1823" s="13">
        <v>1396500</v>
      </c>
      <c r="T1823" s="13">
        <v>1022800</v>
      </c>
      <c r="U1823" s="13">
        <v>393200</v>
      </c>
      <c r="V1823" s="13">
        <v>0</v>
      </c>
      <c r="W1823" s="13">
        <v>0</v>
      </c>
      <c r="X1823" s="13">
        <v>185500</v>
      </c>
      <c r="Y1823" s="13">
        <v>1601500</v>
      </c>
    </row>
    <row r="1824" spans="2:25" x14ac:dyDescent="0.25">
      <c r="B1824" s="2">
        <v>1819</v>
      </c>
      <c r="C1824" s="2">
        <v>2012</v>
      </c>
      <c r="D1824" s="1">
        <v>68165</v>
      </c>
      <c r="E1824" t="s">
        <v>2601</v>
      </c>
      <c r="F1824" t="s">
        <v>1343</v>
      </c>
      <c r="G1824" s="13">
        <v>6709000</v>
      </c>
      <c r="H1824" s="13">
        <v>0</v>
      </c>
      <c r="I1824" s="13">
        <v>0</v>
      </c>
      <c r="J1824" s="13">
        <v>0</v>
      </c>
      <c r="K1824" s="13">
        <v>0</v>
      </c>
      <c r="L1824" s="13">
        <v>0</v>
      </c>
      <c r="M1824" s="13">
        <v>0</v>
      </c>
      <c r="N1824" s="13">
        <v>25600</v>
      </c>
      <c r="O1824" s="13">
        <v>3000</v>
      </c>
      <c r="P1824" s="13">
        <v>0</v>
      </c>
      <c r="Q1824" s="13">
        <v>0</v>
      </c>
      <c r="R1824" s="13">
        <v>0</v>
      </c>
      <c r="S1824" s="13">
        <v>28600</v>
      </c>
      <c r="T1824" s="13">
        <v>25600</v>
      </c>
      <c r="U1824" s="13">
        <v>3000</v>
      </c>
      <c r="V1824" s="13">
        <v>0</v>
      </c>
      <c r="W1824" s="13">
        <v>0</v>
      </c>
      <c r="X1824" s="13">
        <v>0</v>
      </c>
      <c r="Y1824" s="13">
        <v>28600</v>
      </c>
    </row>
    <row r="1825" spans="2:25" x14ac:dyDescent="0.25">
      <c r="B1825" s="2">
        <v>1820</v>
      </c>
      <c r="C1825" s="2">
        <v>2012</v>
      </c>
      <c r="D1825" s="1">
        <v>68181</v>
      </c>
      <c r="E1825" t="s">
        <v>2597</v>
      </c>
      <c r="F1825" t="s">
        <v>1343</v>
      </c>
      <c r="G1825" s="13">
        <v>15323800</v>
      </c>
      <c r="H1825" s="13">
        <v>24700</v>
      </c>
      <c r="I1825" s="13">
        <v>81100</v>
      </c>
      <c r="J1825" s="13">
        <v>0</v>
      </c>
      <c r="K1825" s="13">
        <v>0</v>
      </c>
      <c r="L1825" s="13">
        <v>32600</v>
      </c>
      <c r="M1825" s="13">
        <v>138400</v>
      </c>
      <c r="N1825" s="13">
        <v>100400</v>
      </c>
      <c r="O1825" s="13">
        <v>29800</v>
      </c>
      <c r="P1825" s="13">
        <v>0</v>
      </c>
      <c r="Q1825" s="13">
        <v>1000</v>
      </c>
      <c r="R1825" s="13">
        <v>15200</v>
      </c>
      <c r="S1825" s="13">
        <v>146400</v>
      </c>
      <c r="T1825" s="13">
        <v>125100</v>
      </c>
      <c r="U1825" s="13">
        <v>110900</v>
      </c>
      <c r="V1825" s="13">
        <v>0</v>
      </c>
      <c r="W1825" s="13">
        <v>1000</v>
      </c>
      <c r="X1825" s="13">
        <v>47800</v>
      </c>
      <c r="Y1825" s="13">
        <v>284800</v>
      </c>
    </row>
    <row r="1826" spans="2:25" x14ac:dyDescent="0.25">
      <c r="B1826" s="2">
        <v>1821</v>
      </c>
      <c r="C1826" s="2">
        <v>2012</v>
      </c>
      <c r="D1826" s="1">
        <v>68211</v>
      </c>
      <c r="E1826" t="s">
        <v>2602</v>
      </c>
      <c r="F1826" t="s">
        <v>1344</v>
      </c>
      <c r="G1826" s="13">
        <v>214494200</v>
      </c>
      <c r="H1826" s="13">
        <v>997200</v>
      </c>
      <c r="I1826" s="13">
        <v>2545500</v>
      </c>
      <c r="J1826" s="13">
        <v>0</v>
      </c>
      <c r="K1826" s="13">
        <v>0</v>
      </c>
      <c r="L1826" s="13">
        <v>2727100</v>
      </c>
      <c r="M1826" s="13">
        <v>6269800</v>
      </c>
      <c r="N1826" s="13">
        <v>3830400</v>
      </c>
      <c r="O1826" s="13">
        <v>2428000</v>
      </c>
      <c r="P1826" s="13">
        <v>0</v>
      </c>
      <c r="Q1826" s="13">
        <v>0</v>
      </c>
      <c r="R1826" s="13">
        <v>1110800</v>
      </c>
      <c r="S1826" s="13">
        <v>7369200</v>
      </c>
      <c r="T1826" s="13">
        <v>4827600</v>
      </c>
      <c r="U1826" s="13">
        <v>4973500</v>
      </c>
      <c r="V1826" s="13">
        <v>0</v>
      </c>
      <c r="W1826" s="13">
        <v>0</v>
      </c>
      <c r="X1826" s="13">
        <v>3837900</v>
      </c>
      <c r="Y1826" s="13">
        <v>13639000</v>
      </c>
    </row>
    <row r="1827" spans="2:25" x14ac:dyDescent="0.25">
      <c r="B1827" s="2">
        <v>1822</v>
      </c>
      <c r="C1827" s="2">
        <v>2012</v>
      </c>
      <c r="D1827" s="1">
        <v>68251</v>
      </c>
      <c r="E1827" t="s">
        <v>2603</v>
      </c>
      <c r="F1827" t="s">
        <v>1344</v>
      </c>
      <c r="G1827" s="13">
        <v>73248000</v>
      </c>
      <c r="H1827" s="13">
        <v>1047100</v>
      </c>
      <c r="I1827" s="13">
        <v>4087300</v>
      </c>
      <c r="J1827" s="13">
        <v>0</v>
      </c>
      <c r="K1827" s="13">
        <v>0</v>
      </c>
      <c r="L1827" s="13">
        <v>182400</v>
      </c>
      <c r="M1827" s="13">
        <v>5316800</v>
      </c>
      <c r="N1827" s="13">
        <v>760300</v>
      </c>
      <c r="O1827" s="13">
        <v>506600</v>
      </c>
      <c r="P1827" s="13">
        <v>0</v>
      </c>
      <c r="Q1827" s="13">
        <v>-15000</v>
      </c>
      <c r="R1827" s="13">
        <v>46700</v>
      </c>
      <c r="S1827" s="13">
        <v>1298600</v>
      </c>
      <c r="T1827" s="13">
        <v>1807400</v>
      </c>
      <c r="U1827" s="13">
        <v>4593900</v>
      </c>
      <c r="V1827" s="13">
        <v>0</v>
      </c>
      <c r="W1827" s="13">
        <v>-15000</v>
      </c>
      <c r="X1827" s="13">
        <v>229100</v>
      </c>
      <c r="Y1827" s="13">
        <v>6615400</v>
      </c>
    </row>
    <row r="1828" spans="2:25" x14ac:dyDescent="0.25">
      <c r="B1828" s="2">
        <v>1823</v>
      </c>
      <c r="C1828" s="2">
        <v>2012</v>
      </c>
      <c r="D1828" s="1">
        <v>68252</v>
      </c>
      <c r="E1828" t="s">
        <v>1804</v>
      </c>
      <c r="F1828" t="s">
        <v>1344</v>
      </c>
      <c r="G1828" s="13">
        <v>49811800</v>
      </c>
      <c r="H1828" s="13">
        <v>176900</v>
      </c>
      <c r="I1828" s="13">
        <v>976100</v>
      </c>
      <c r="J1828" s="13">
        <v>0</v>
      </c>
      <c r="K1828" s="13">
        <v>0</v>
      </c>
      <c r="L1828" s="13">
        <v>19400</v>
      </c>
      <c r="M1828" s="13">
        <v>1172400</v>
      </c>
      <c r="N1828" s="13">
        <v>149500</v>
      </c>
      <c r="O1828" s="13">
        <v>231300</v>
      </c>
      <c r="P1828" s="13">
        <v>0</v>
      </c>
      <c r="Q1828" s="13">
        <v>0</v>
      </c>
      <c r="R1828" s="13">
        <v>24100</v>
      </c>
      <c r="S1828" s="13">
        <v>404900</v>
      </c>
      <c r="T1828" s="13">
        <v>326400</v>
      </c>
      <c r="U1828" s="13">
        <v>1207400</v>
      </c>
      <c r="V1828" s="13">
        <v>0</v>
      </c>
      <c r="W1828" s="13">
        <v>0</v>
      </c>
      <c r="X1828" s="13">
        <v>43500</v>
      </c>
      <c r="Y1828" s="13">
        <v>1577300</v>
      </c>
    </row>
    <row r="1829" spans="2:25" x14ac:dyDescent="0.25">
      <c r="B1829" s="2">
        <v>1824</v>
      </c>
      <c r="C1829" s="2">
        <v>2012</v>
      </c>
      <c r="D1829" s="1">
        <v>68261</v>
      </c>
      <c r="E1829" t="s">
        <v>2212</v>
      </c>
      <c r="F1829" t="s">
        <v>1344</v>
      </c>
      <c r="G1829" s="13">
        <v>244727600</v>
      </c>
      <c r="H1829" s="13">
        <v>115900</v>
      </c>
      <c r="I1829" s="13">
        <v>1258500</v>
      </c>
      <c r="J1829" s="13">
        <v>0</v>
      </c>
      <c r="K1829" s="13">
        <v>0</v>
      </c>
      <c r="L1829" s="13">
        <v>3500</v>
      </c>
      <c r="M1829" s="13">
        <v>1377900</v>
      </c>
      <c r="N1829" s="13">
        <v>3496400</v>
      </c>
      <c r="O1829" s="13">
        <v>856500</v>
      </c>
      <c r="P1829" s="13">
        <v>5100</v>
      </c>
      <c r="Q1829" s="13">
        <v>-1900</v>
      </c>
      <c r="R1829" s="13">
        <v>806100</v>
      </c>
      <c r="S1829" s="13">
        <v>5162200</v>
      </c>
      <c r="T1829" s="13">
        <v>3612300</v>
      </c>
      <c r="U1829" s="13">
        <v>2115000</v>
      </c>
      <c r="V1829" s="13">
        <v>5100</v>
      </c>
      <c r="W1829" s="13">
        <v>-1900</v>
      </c>
      <c r="X1829" s="13">
        <v>809600</v>
      </c>
      <c r="Y1829" s="13">
        <v>6540100</v>
      </c>
    </row>
    <row r="1830" spans="2:25" x14ac:dyDescent="0.25">
      <c r="B1830" s="2">
        <v>1825</v>
      </c>
      <c r="C1830" s="2">
        <v>2012</v>
      </c>
      <c r="D1830" s="1">
        <v>68291</v>
      </c>
      <c r="E1830" t="s">
        <v>2598</v>
      </c>
      <c r="F1830" t="s">
        <v>1344</v>
      </c>
      <c r="G1830" s="13">
        <v>392503900</v>
      </c>
      <c r="H1830" s="13">
        <v>1137800</v>
      </c>
      <c r="I1830" s="13">
        <v>5679300</v>
      </c>
      <c r="J1830" s="13">
        <v>0</v>
      </c>
      <c r="K1830" s="13">
        <v>-34600</v>
      </c>
      <c r="L1830" s="13">
        <v>633800</v>
      </c>
      <c r="M1830" s="13">
        <v>7416300</v>
      </c>
      <c r="N1830" s="13">
        <v>8316900</v>
      </c>
      <c r="O1830" s="13">
        <v>2752200</v>
      </c>
      <c r="P1830" s="13">
        <v>0</v>
      </c>
      <c r="Q1830" s="13">
        <v>-400</v>
      </c>
      <c r="R1830" s="13">
        <v>2773100</v>
      </c>
      <c r="S1830" s="13">
        <v>13841800</v>
      </c>
      <c r="T1830" s="13">
        <v>9454700</v>
      </c>
      <c r="U1830" s="13">
        <v>8431500</v>
      </c>
      <c r="V1830" s="13">
        <v>0</v>
      </c>
      <c r="W1830" s="13">
        <v>-35000</v>
      </c>
      <c r="X1830" s="13">
        <v>3406900</v>
      </c>
      <c r="Y1830" s="13">
        <v>21258100</v>
      </c>
    </row>
    <row r="1831" spans="2:25" x14ac:dyDescent="0.25">
      <c r="B1831" s="2">
        <v>1826</v>
      </c>
      <c r="C1831" s="2">
        <v>2012</v>
      </c>
      <c r="D1831" s="1">
        <v>68292</v>
      </c>
      <c r="E1831" t="s">
        <v>2599</v>
      </c>
      <c r="F1831" t="s">
        <v>1344</v>
      </c>
      <c r="G1831" s="13">
        <v>87647100</v>
      </c>
      <c r="H1831" s="13">
        <v>592000</v>
      </c>
      <c r="I1831" s="13">
        <v>2435600</v>
      </c>
      <c r="J1831" s="13">
        <v>0</v>
      </c>
      <c r="K1831" s="13">
        <v>0</v>
      </c>
      <c r="L1831" s="13">
        <v>42700</v>
      </c>
      <c r="M1831" s="13">
        <v>3070300</v>
      </c>
      <c r="N1831" s="13">
        <v>625400</v>
      </c>
      <c r="O1831" s="13">
        <v>614100</v>
      </c>
      <c r="P1831" s="13">
        <v>0</v>
      </c>
      <c r="Q1831" s="13">
        <v>0</v>
      </c>
      <c r="R1831" s="13">
        <v>171700</v>
      </c>
      <c r="S1831" s="13">
        <v>1411200</v>
      </c>
      <c r="T1831" s="13">
        <v>1217400</v>
      </c>
      <c r="U1831" s="13">
        <v>3049700</v>
      </c>
      <c r="V1831" s="13">
        <v>0</v>
      </c>
      <c r="W1831" s="13">
        <v>0</v>
      </c>
      <c r="X1831" s="13">
        <v>214400</v>
      </c>
      <c r="Y1831" s="13">
        <v>4481500</v>
      </c>
    </row>
    <row r="1832" spans="2:25" x14ac:dyDescent="0.25">
      <c r="B1832" s="2">
        <v>1827</v>
      </c>
      <c r="C1832" s="2">
        <v>2012</v>
      </c>
      <c r="D1832" s="1">
        <v>69002</v>
      </c>
      <c r="E1832" t="s">
        <v>1744</v>
      </c>
      <c r="F1832" t="s">
        <v>1325</v>
      </c>
      <c r="G1832" s="13">
        <v>79233200</v>
      </c>
      <c r="H1832" s="13">
        <v>13700</v>
      </c>
      <c r="I1832" s="13">
        <v>51400</v>
      </c>
      <c r="J1832" s="13">
        <v>0</v>
      </c>
      <c r="K1832" s="13">
        <v>0</v>
      </c>
      <c r="L1832" s="13">
        <v>2500</v>
      </c>
      <c r="M1832" s="13">
        <v>67600</v>
      </c>
      <c r="N1832" s="13">
        <v>99900</v>
      </c>
      <c r="O1832" s="13">
        <v>1084600</v>
      </c>
      <c r="P1832" s="13">
        <v>0</v>
      </c>
      <c r="Q1832" s="13">
        <v>100</v>
      </c>
      <c r="R1832" s="13">
        <v>134700</v>
      </c>
      <c r="S1832" s="13">
        <v>1319300</v>
      </c>
      <c r="T1832" s="13">
        <v>113600</v>
      </c>
      <c r="U1832" s="13">
        <v>1136000</v>
      </c>
      <c r="V1832" s="13">
        <v>0</v>
      </c>
      <c r="W1832" s="13">
        <v>100</v>
      </c>
      <c r="X1832" s="13">
        <v>137200</v>
      </c>
      <c r="Y1832" s="13">
        <v>1386900</v>
      </c>
    </row>
    <row r="1833" spans="2:25" x14ac:dyDescent="0.25">
      <c r="B1833" s="2">
        <v>1828</v>
      </c>
      <c r="C1833" s="2">
        <v>2012</v>
      </c>
      <c r="D1833" s="1">
        <v>69004</v>
      </c>
      <c r="E1833" t="s">
        <v>2527</v>
      </c>
      <c r="F1833" t="s">
        <v>1325</v>
      </c>
      <c r="G1833" s="13">
        <v>82564800</v>
      </c>
      <c r="H1833" s="13">
        <v>100</v>
      </c>
      <c r="I1833" s="13">
        <v>19500</v>
      </c>
      <c r="J1833" s="13">
        <v>0</v>
      </c>
      <c r="K1833" s="13">
        <v>0</v>
      </c>
      <c r="L1833" s="13">
        <v>23700</v>
      </c>
      <c r="M1833" s="13">
        <v>43300</v>
      </c>
      <c r="N1833" s="13">
        <v>31500</v>
      </c>
      <c r="O1833" s="13">
        <v>69200</v>
      </c>
      <c r="P1833" s="13">
        <v>0</v>
      </c>
      <c r="Q1833" s="13">
        <v>800</v>
      </c>
      <c r="R1833" s="13">
        <v>41300</v>
      </c>
      <c r="S1833" s="13">
        <v>142800</v>
      </c>
      <c r="T1833" s="13">
        <v>31600</v>
      </c>
      <c r="U1833" s="13">
        <v>88700</v>
      </c>
      <c r="V1833" s="13">
        <v>0</v>
      </c>
      <c r="W1833" s="13">
        <v>800</v>
      </c>
      <c r="X1833" s="13">
        <v>65000</v>
      </c>
      <c r="Y1833" s="13">
        <v>186100</v>
      </c>
    </row>
    <row r="1834" spans="2:25" x14ac:dyDescent="0.25">
      <c r="B1834" s="2">
        <v>1829</v>
      </c>
      <c r="C1834" s="2">
        <v>2012</v>
      </c>
      <c r="D1834" s="1">
        <v>69006</v>
      </c>
      <c r="E1834" t="s">
        <v>2604</v>
      </c>
      <c r="F1834" t="s">
        <v>1325</v>
      </c>
      <c r="G1834" s="13">
        <v>103913200</v>
      </c>
      <c r="H1834" s="13">
        <v>0</v>
      </c>
      <c r="I1834" s="13">
        <v>0</v>
      </c>
      <c r="J1834" s="13">
        <v>0</v>
      </c>
      <c r="K1834" s="13">
        <v>0</v>
      </c>
      <c r="L1834" s="13">
        <v>0</v>
      </c>
      <c r="M1834" s="13">
        <v>0</v>
      </c>
      <c r="N1834" s="13">
        <v>15600</v>
      </c>
      <c r="O1834" s="13">
        <v>24400</v>
      </c>
      <c r="P1834" s="13">
        <v>0</v>
      </c>
      <c r="Q1834" s="13">
        <v>0</v>
      </c>
      <c r="R1834" s="13">
        <v>92200</v>
      </c>
      <c r="S1834" s="13">
        <v>132200</v>
      </c>
      <c r="T1834" s="13">
        <v>15600</v>
      </c>
      <c r="U1834" s="13">
        <v>24400</v>
      </c>
      <c r="V1834" s="13">
        <v>0</v>
      </c>
      <c r="W1834" s="13">
        <v>0</v>
      </c>
      <c r="X1834" s="13">
        <v>92200</v>
      </c>
      <c r="Y1834" s="13">
        <v>132200</v>
      </c>
    </row>
    <row r="1835" spans="2:25" x14ac:dyDescent="0.25">
      <c r="B1835" s="2">
        <v>1830</v>
      </c>
      <c r="C1835" s="2">
        <v>2012</v>
      </c>
      <c r="D1835" s="1">
        <v>69008</v>
      </c>
      <c r="E1835" t="s">
        <v>2605</v>
      </c>
      <c r="F1835" t="s">
        <v>1325</v>
      </c>
      <c r="G1835" s="13">
        <v>101166200</v>
      </c>
      <c r="H1835" s="13">
        <v>0</v>
      </c>
      <c r="I1835" s="13">
        <v>0</v>
      </c>
      <c r="J1835" s="13">
        <v>0</v>
      </c>
      <c r="K1835" s="13">
        <v>0</v>
      </c>
      <c r="L1835" s="13">
        <v>0</v>
      </c>
      <c r="M1835" s="13">
        <v>0</v>
      </c>
      <c r="N1835" s="13">
        <v>224900</v>
      </c>
      <c r="O1835" s="13">
        <v>315700</v>
      </c>
      <c r="P1835" s="13">
        <v>0</v>
      </c>
      <c r="Q1835" s="13">
        <v>50600</v>
      </c>
      <c r="R1835" s="13">
        <v>413900</v>
      </c>
      <c r="S1835" s="13">
        <v>1005100</v>
      </c>
      <c r="T1835" s="13">
        <v>224900</v>
      </c>
      <c r="U1835" s="13">
        <v>315700</v>
      </c>
      <c r="V1835" s="13">
        <v>0</v>
      </c>
      <c r="W1835" s="13">
        <v>50600</v>
      </c>
      <c r="X1835" s="13">
        <v>413900</v>
      </c>
      <c r="Y1835" s="13">
        <v>1005100</v>
      </c>
    </row>
    <row r="1836" spans="2:25" x14ac:dyDescent="0.25">
      <c r="B1836" s="2">
        <v>1831</v>
      </c>
      <c r="C1836" s="2">
        <v>2012</v>
      </c>
      <c r="D1836" s="1">
        <v>69010</v>
      </c>
      <c r="E1836" t="s">
        <v>1609</v>
      </c>
      <c r="F1836" t="s">
        <v>1325</v>
      </c>
      <c r="G1836" s="13">
        <v>94738500</v>
      </c>
      <c r="H1836" s="13">
        <v>200</v>
      </c>
      <c r="I1836" s="13">
        <v>0</v>
      </c>
      <c r="J1836" s="13">
        <v>0</v>
      </c>
      <c r="K1836" s="13">
        <v>0</v>
      </c>
      <c r="L1836" s="13">
        <v>100</v>
      </c>
      <c r="M1836" s="13">
        <v>300</v>
      </c>
      <c r="N1836" s="13">
        <v>8500</v>
      </c>
      <c r="O1836" s="13">
        <v>98300</v>
      </c>
      <c r="P1836" s="13">
        <v>0</v>
      </c>
      <c r="Q1836" s="13">
        <v>-10800</v>
      </c>
      <c r="R1836" s="13">
        <v>139800</v>
      </c>
      <c r="S1836" s="13">
        <v>235800</v>
      </c>
      <c r="T1836" s="13">
        <v>8700</v>
      </c>
      <c r="U1836" s="13">
        <v>98300</v>
      </c>
      <c r="V1836" s="13">
        <v>0</v>
      </c>
      <c r="W1836" s="13">
        <v>-10800</v>
      </c>
      <c r="X1836" s="13">
        <v>139900</v>
      </c>
      <c r="Y1836" s="13">
        <v>236100</v>
      </c>
    </row>
    <row r="1837" spans="2:25" x14ac:dyDescent="0.25">
      <c r="B1837" s="2">
        <v>1832</v>
      </c>
      <c r="C1837" s="2">
        <v>2012</v>
      </c>
      <c r="D1837" s="1">
        <v>69012</v>
      </c>
      <c r="E1837" t="s">
        <v>2606</v>
      </c>
      <c r="F1837" t="s">
        <v>1325</v>
      </c>
      <c r="G1837" s="13">
        <v>76521700</v>
      </c>
      <c r="H1837" s="13">
        <v>900</v>
      </c>
      <c r="I1837" s="13">
        <v>400</v>
      </c>
      <c r="J1837" s="13">
        <v>0</v>
      </c>
      <c r="K1837" s="13">
        <v>0</v>
      </c>
      <c r="L1837" s="13">
        <v>0</v>
      </c>
      <c r="M1837" s="13">
        <v>1300</v>
      </c>
      <c r="N1837" s="13">
        <v>11700</v>
      </c>
      <c r="O1837" s="13">
        <v>99100</v>
      </c>
      <c r="P1837" s="13">
        <v>500</v>
      </c>
      <c r="Q1837" s="13">
        <v>-5000</v>
      </c>
      <c r="R1837" s="13">
        <v>16700</v>
      </c>
      <c r="S1837" s="13">
        <v>123000</v>
      </c>
      <c r="T1837" s="13">
        <v>12600</v>
      </c>
      <c r="U1837" s="13">
        <v>99500</v>
      </c>
      <c r="V1837" s="13">
        <v>500</v>
      </c>
      <c r="W1837" s="13">
        <v>-5000</v>
      </c>
      <c r="X1837" s="13">
        <v>16700</v>
      </c>
      <c r="Y1837" s="13">
        <v>124300</v>
      </c>
    </row>
    <row r="1838" spans="2:25" x14ac:dyDescent="0.25">
      <c r="B1838" s="2">
        <v>1833</v>
      </c>
      <c r="C1838" s="2">
        <v>2012</v>
      </c>
      <c r="D1838" s="1">
        <v>69014</v>
      </c>
      <c r="E1838" t="s">
        <v>2129</v>
      </c>
      <c r="F1838" t="s">
        <v>1325</v>
      </c>
      <c r="G1838" s="13">
        <v>166643200</v>
      </c>
      <c r="H1838" s="13">
        <v>0</v>
      </c>
      <c r="I1838" s="13">
        <v>0</v>
      </c>
      <c r="J1838" s="13">
        <v>0</v>
      </c>
      <c r="K1838" s="13">
        <v>0</v>
      </c>
      <c r="L1838" s="13">
        <v>0</v>
      </c>
      <c r="M1838" s="13">
        <v>0</v>
      </c>
      <c r="N1838" s="13">
        <v>60300</v>
      </c>
      <c r="O1838" s="13">
        <v>61900</v>
      </c>
      <c r="P1838" s="13">
        <v>0</v>
      </c>
      <c r="Q1838" s="13">
        <v>0</v>
      </c>
      <c r="R1838" s="13">
        <v>421700</v>
      </c>
      <c r="S1838" s="13">
        <v>543900</v>
      </c>
      <c r="T1838" s="13">
        <v>60300</v>
      </c>
      <c r="U1838" s="13">
        <v>61900</v>
      </c>
      <c r="V1838" s="13">
        <v>0</v>
      </c>
      <c r="W1838" s="13">
        <v>0</v>
      </c>
      <c r="X1838" s="13">
        <v>421700</v>
      </c>
      <c r="Y1838" s="13">
        <v>543900</v>
      </c>
    </row>
    <row r="1839" spans="2:25" x14ac:dyDescent="0.25">
      <c r="B1839" s="2">
        <v>1834</v>
      </c>
      <c r="C1839" s="2">
        <v>2012</v>
      </c>
      <c r="D1839" s="1">
        <v>69016</v>
      </c>
      <c r="E1839" t="s">
        <v>1804</v>
      </c>
      <c r="F1839" t="s">
        <v>1325</v>
      </c>
      <c r="G1839" s="13">
        <v>327496400</v>
      </c>
      <c r="H1839" s="13">
        <v>1400</v>
      </c>
      <c r="I1839" s="13">
        <v>1600</v>
      </c>
      <c r="J1839" s="13">
        <v>0</v>
      </c>
      <c r="K1839" s="13">
        <v>0</v>
      </c>
      <c r="L1839" s="13">
        <v>100500</v>
      </c>
      <c r="M1839" s="13">
        <v>103500</v>
      </c>
      <c r="N1839" s="13">
        <v>163600</v>
      </c>
      <c r="O1839" s="13">
        <v>225400</v>
      </c>
      <c r="P1839" s="13">
        <v>0</v>
      </c>
      <c r="Q1839" s="13">
        <v>0</v>
      </c>
      <c r="R1839" s="13">
        <v>349400</v>
      </c>
      <c r="S1839" s="13">
        <v>738400</v>
      </c>
      <c r="T1839" s="13">
        <v>165000</v>
      </c>
      <c r="U1839" s="13">
        <v>227000</v>
      </c>
      <c r="V1839" s="13">
        <v>0</v>
      </c>
      <c r="W1839" s="13">
        <v>0</v>
      </c>
      <c r="X1839" s="13">
        <v>449900</v>
      </c>
      <c r="Y1839" s="13">
        <v>841900</v>
      </c>
    </row>
    <row r="1840" spans="2:25" x14ac:dyDescent="0.25">
      <c r="B1840" s="2">
        <v>1835</v>
      </c>
      <c r="C1840" s="2">
        <v>2012</v>
      </c>
      <c r="D1840" s="1">
        <v>69018</v>
      </c>
      <c r="E1840" t="s">
        <v>2607</v>
      </c>
      <c r="F1840" t="s">
        <v>1325</v>
      </c>
      <c r="G1840" s="13">
        <v>235989200</v>
      </c>
      <c r="H1840" s="13">
        <v>0</v>
      </c>
      <c r="I1840" s="13">
        <v>0</v>
      </c>
      <c r="J1840" s="13">
        <v>0</v>
      </c>
      <c r="K1840" s="13">
        <v>0</v>
      </c>
      <c r="L1840" s="13">
        <v>0</v>
      </c>
      <c r="M1840" s="13">
        <v>0</v>
      </c>
      <c r="N1840" s="13">
        <v>531200</v>
      </c>
      <c r="O1840" s="13">
        <v>698000</v>
      </c>
      <c r="P1840" s="13">
        <v>0</v>
      </c>
      <c r="Q1840" s="13">
        <v>0</v>
      </c>
      <c r="R1840" s="13">
        <v>502600</v>
      </c>
      <c r="S1840" s="13">
        <v>1731800</v>
      </c>
      <c r="T1840" s="13">
        <v>531200</v>
      </c>
      <c r="U1840" s="13">
        <v>698000</v>
      </c>
      <c r="V1840" s="13">
        <v>0</v>
      </c>
      <c r="W1840" s="13">
        <v>0</v>
      </c>
      <c r="X1840" s="13">
        <v>502600</v>
      </c>
      <c r="Y1840" s="13">
        <v>1731800</v>
      </c>
    </row>
    <row r="1841" spans="2:25" x14ac:dyDescent="0.25">
      <c r="B1841" s="2">
        <v>1836</v>
      </c>
      <c r="C1841" s="2">
        <v>2012</v>
      </c>
      <c r="D1841" s="1">
        <v>69020</v>
      </c>
      <c r="E1841" t="s">
        <v>2608</v>
      </c>
      <c r="F1841" t="s">
        <v>1325</v>
      </c>
      <c r="G1841" s="13">
        <v>52002600</v>
      </c>
      <c r="H1841" s="13">
        <v>0</v>
      </c>
      <c r="I1841" s="13">
        <v>2000</v>
      </c>
      <c r="J1841" s="13">
        <v>0</v>
      </c>
      <c r="K1841" s="13">
        <v>0</v>
      </c>
      <c r="L1841" s="13">
        <v>0</v>
      </c>
      <c r="M1841" s="13">
        <v>2000</v>
      </c>
      <c r="N1841" s="13">
        <v>9100</v>
      </c>
      <c r="O1841" s="13">
        <v>147400</v>
      </c>
      <c r="P1841" s="13">
        <v>0</v>
      </c>
      <c r="Q1841" s="13">
        <v>0</v>
      </c>
      <c r="R1841" s="13">
        <v>17600</v>
      </c>
      <c r="S1841" s="13">
        <v>174100</v>
      </c>
      <c r="T1841" s="13">
        <v>9100</v>
      </c>
      <c r="U1841" s="13">
        <v>149400</v>
      </c>
      <c r="V1841" s="13">
        <v>0</v>
      </c>
      <c r="W1841" s="13">
        <v>0</v>
      </c>
      <c r="X1841" s="13">
        <v>17600</v>
      </c>
      <c r="Y1841" s="13">
        <v>176100</v>
      </c>
    </row>
    <row r="1842" spans="2:25" x14ac:dyDescent="0.25">
      <c r="B1842" s="2">
        <v>1837</v>
      </c>
      <c r="C1842" s="2">
        <v>2012</v>
      </c>
      <c r="D1842" s="1">
        <v>69022</v>
      </c>
      <c r="E1842" t="s">
        <v>2609</v>
      </c>
      <c r="F1842" t="s">
        <v>1325</v>
      </c>
      <c r="G1842" s="13">
        <v>46023900</v>
      </c>
      <c r="H1842" s="13">
        <v>6500</v>
      </c>
      <c r="I1842" s="13">
        <v>28400</v>
      </c>
      <c r="J1842" s="13">
        <v>0</v>
      </c>
      <c r="K1842" s="13">
        <v>0</v>
      </c>
      <c r="L1842" s="13">
        <v>900</v>
      </c>
      <c r="M1842" s="13">
        <v>35800</v>
      </c>
      <c r="N1842" s="13">
        <v>128500</v>
      </c>
      <c r="O1842" s="13">
        <v>571700</v>
      </c>
      <c r="P1842" s="13">
        <v>0</v>
      </c>
      <c r="Q1842" s="13">
        <v>34400</v>
      </c>
      <c r="R1842" s="13">
        <v>187700</v>
      </c>
      <c r="S1842" s="13">
        <v>922300</v>
      </c>
      <c r="T1842" s="13">
        <v>135000</v>
      </c>
      <c r="U1842" s="13">
        <v>600100</v>
      </c>
      <c r="V1842" s="13">
        <v>0</v>
      </c>
      <c r="W1842" s="13">
        <v>34400</v>
      </c>
      <c r="X1842" s="13">
        <v>188600</v>
      </c>
      <c r="Y1842" s="13">
        <v>958100</v>
      </c>
    </row>
    <row r="1843" spans="2:25" x14ac:dyDescent="0.25">
      <c r="B1843" s="2">
        <v>1838</v>
      </c>
      <c r="C1843" s="2">
        <v>2012</v>
      </c>
      <c r="D1843" s="1">
        <v>69024</v>
      </c>
      <c r="E1843" t="s">
        <v>2610</v>
      </c>
      <c r="F1843" t="s">
        <v>1325</v>
      </c>
      <c r="G1843" s="13">
        <v>64345100</v>
      </c>
      <c r="H1843" s="13">
        <v>9800</v>
      </c>
      <c r="I1843" s="13">
        <v>65500</v>
      </c>
      <c r="J1843" s="13">
        <v>0</v>
      </c>
      <c r="K1843" s="13">
        <v>0</v>
      </c>
      <c r="L1843" s="13">
        <v>125400</v>
      </c>
      <c r="M1843" s="13">
        <v>200700</v>
      </c>
      <c r="N1843" s="13">
        <v>269000</v>
      </c>
      <c r="O1843" s="13">
        <v>165300</v>
      </c>
      <c r="P1843" s="13">
        <v>16100</v>
      </c>
      <c r="Q1843" s="13">
        <v>0</v>
      </c>
      <c r="R1843" s="13">
        <v>53600</v>
      </c>
      <c r="S1843" s="13">
        <v>504000</v>
      </c>
      <c r="T1843" s="13">
        <v>278800</v>
      </c>
      <c r="U1843" s="13">
        <v>230800</v>
      </c>
      <c r="V1843" s="13">
        <v>16100</v>
      </c>
      <c r="W1843" s="13">
        <v>0</v>
      </c>
      <c r="X1843" s="13">
        <v>179000</v>
      </c>
      <c r="Y1843" s="13">
        <v>704700</v>
      </c>
    </row>
    <row r="1844" spans="2:25" x14ac:dyDescent="0.25">
      <c r="B1844" s="2">
        <v>1839</v>
      </c>
      <c r="C1844" s="2">
        <v>2012</v>
      </c>
      <c r="D1844" s="1">
        <v>69026</v>
      </c>
      <c r="E1844" t="s">
        <v>2611</v>
      </c>
      <c r="F1844" t="s">
        <v>1325</v>
      </c>
      <c r="G1844" s="13">
        <v>67291500</v>
      </c>
      <c r="H1844" s="13">
        <v>0</v>
      </c>
      <c r="I1844" s="13">
        <v>0</v>
      </c>
      <c r="J1844" s="13">
        <v>0</v>
      </c>
      <c r="K1844" s="13">
        <v>0</v>
      </c>
      <c r="L1844" s="13">
        <v>0</v>
      </c>
      <c r="M1844" s="13">
        <v>0</v>
      </c>
      <c r="N1844" s="13">
        <v>99700</v>
      </c>
      <c r="O1844" s="13">
        <v>33200</v>
      </c>
      <c r="P1844" s="13">
        <v>0</v>
      </c>
      <c r="Q1844" s="13">
        <v>0</v>
      </c>
      <c r="R1844" s="13">
        <v>28400</v>
      </c>
      <c r="S1844" s="13">
        <v>161300</v>
      </c>
      <c r="T1844" s="13">
        <v>99700</v>
      </c>
      <c r="U1844" s="13">
        <v>33200</v>
      </c>
      <c r="V1844" s="13">
        <v>0</v>
      </c>
      <c r="W1844" s="13">
        <v>0</v>
      </c>
      <c r="X1844" s="13">
        <v>28400</v>
      </c>
      <c r="Y1844" s="13">
        <v>161300</v>
      </c>
    </row>
    <row r="1845" spans="2:25" x14ac:dyDescent="0.25">
      <c r="B1845" s="2">
        <v>1840</v>
      </c>
      <c r="C1845" s="2">
        <v>2012</v>
      </c>
      <c r="D1845" s="1">
        <v>69028</v>
      </c>
      <c r="E1845" t="s">
        <v>2612</v>
      </c>
      <c r="F1845" t="s">
        <v>1325</v>
      </c>
      <c r="G1845" s="13">
        <v>74618600</v>
      </c>
      <c r="H1845" s="13">
        <v>900</v>
      </c>
      <c r="I1845" s="13">
        <v>7800</v>
      </c>
      <c r="J1845" s="13">
        <v>0</v>
      </c>
      <c r="K1845" s="13">
        <v>0</v>
      </c>
      <c r="L1845" s="13">
        <v>200</v>
      </c>
      <c r="M1845" s="13">
        <v>8900</v>
      </c>
      <c r="N1845" s="13">
        <v>1800</v>
      </c>
      <c r="O1845" s="13">
        <v>486600</v>
      </c>
      <c r="P1845" s="13">
        <v>0</v>
      </c>
      <c r="Q1845" s="13">
        <v>429100</v>
      </c>
      <c r="R1845" s="13">
        <v>342200</v>
      </c>
      <c r="S1845" s="13">
        <v>1259700</v>
      </c>
      <c r="T1845" s="13">
        <v>2700</v>
      </c>
      <c r="U1845" s="13">
        <v>494400</v>
      </c>
      <c r="V1845" s="13">
        <v>0</v>
      </c>
      <c r="W1845" s="13">
        <v>429100</v>
      </c>
      <c r="X1845" s="13">
        <v>342400</v>
      </c>
      <c r="Y1845" s="13">
        <v>1268600</v>
      </c>
    </row>
    <row r="1846" spans="2:25" x14ac:dyDescent="0.25">
      <c r="B1846" s="2">
        <v>1841</v>
      </c>
      <c r="C1846" s="2">
        <v>2012</v>
      </c>
      <c r="D1846" s="1">
        <v>69030</v>
      </c>
      <c r="E1846" t="s">
        <v>2613</v>
      </c>
      <c r="F1846" t="s">
        <v>1325</v>
      </c>
      <c r="G1846" s="13">
        <v>136559600</v>
      </c>
      <c r="H1846" s="13">
        <v>100</v>
      </c>
      <c r="I1846" s="13">
        <v>100</v>
      </c>
      <c r="J1846" s="13">
        <v>0</v>
      </c>
      <c r="K1846" s="13">
        <v>0</v>
      </c>
      <c r="L1846" s="13">
        <v>300</v>
      </c>
      <c r="M1846" s="13">
        <v>500</v>
      </c>
      <c r="N1846" s="13">
        <v>29000</v>
      </c>
      <c r="O1846" s="13">
        <v>63500</v>
      </c>
      <c r="P1846" s="13">
        <v>0</v>
      </c>
      <c r="Q1846" s="13">
        <v>-100</v>
      </c>
      <c r="R1846" s="13">
        <v>24600</v>
      </c>
      <c r="S1846" s="13">
        <v>117000</v>
      </c>
      <c r="T1846" s="13">
        <v>29100</v>
      </c>
      <c r="U1846" s="13">
        <v>63600</v>
      </c>
      <c r="V1846" s="13">
        <v>0</v>
      </c>
      <c r="W1846" s="13">
        <v>-100</v>
      </c>
      <c r="X1846" s="13">
        <v>24900</v>
      </c>
      <c r="Y1846" s="13">
        <v>117500</v>
      </c>
    </row>
    <row r="1847" spans="2:25" x14ac:dyDescent="0.25">
      <c r="B1847" s="2">
        <v>1842</v>
      </c>
      <c r="C1847" s="2">
        <v>2012</v>
      </c>
      <c r="D1847" s="1">
        <v>69032</v>
      </c>
      <c r="E1847" t="s">
        <v>2614</v>
      </c>
      <c r="F1847" t="s">
        <v>1325</v>
      </c>
      <c r="G1847" s="13">
        <v>275399700</v>
      </c>
      <c r="H1847" s="13">
        <v>0</v>
      </c>
      <c r="I1847" s="13">
        <v>0</v>
      </c>
      <c r="J1847" s="13">
        <v>0</v>
      </c>
      <c r="K1847" s="13">
        <v>0</v>
      </c>
      <c r="L1847" s="13">
        <v>0</v>
      </c>
      <c r="M1847" s="13">
        <v>0</v>
      </c>
      <c r="N1847" s="13">
        <v>128600</v>
      </c>
      <c r="O1847" s="13">
        <v>220000</v>
      </c>
      <c r="P1847" s="13">
        <v>0</v>
      </c>
      <c r="Q1847" s="13">
        <v>-17100</v>
      </c>
      <c r="R1847" s="13">
        <v>7017000</v>
      </c>
      <c r="S1847" s="13">
        <v>7348500</v>
      </c>
      <c r="T1847" s="13">
        <v>128600</v>
      </c>
      <c r="U1847" s="13">
        <v>220000</v>
      </c>
      <c r="V1847" s="13">
        <v>0</v>
      </c>
      <c r="W1847" s="13">
        <v>-17100</v>
      </c>
      <c r="X1847" s="13">
        <v>7017000</v>
      </c>
      <c r="Y1847" s="13">
        <v>7348500</v>
      </c>
    </row>
    <row r="1848" spans="2:25" x14ac:dyDescent="0.25">
      <c r="B1848" s="2">
        <v>1843</v>
      </c>
      <c r="C1848" s="2">
        <v>2012</v>
      </c>
      <c r="D1848" s="1">
        <v>69034</v>
      </c>
      <c r="E1848" t="s">
        <v>2382</v>
      </c>
      <c r="F1848" t="s">
        <v>1325</v>
      </c>
      <c r="G1848" s="13">
        <v>48259700</v>
      </c>
      <c r="H1848" s="13">
        <v>5400</v>
      </c>
      <c r="I1848" s="13">
        <v>4600</v>
      </c>
      <c r="J1848" s="13">
        <v>0</v>
      </c>
      <c r="K1848" s="13">
        <v>0</v>
      </c>
      <c r="L1848" s="13">
        <v>5200</v>
      </c>
      <c r="M1848" s="13">
        <v>15200</v>
      </c>
      <c r="N1848" s="13">
        <v>2700</v>
      </c>
      <c r="O1848" s="13">
        <v>20200</v>
      </c>
      <c r="P1848" s="13">
        <v>0</v>
      </c>
      <c r="Q1848" s="13">
        <v>0</v>
      </c>
      <c r="R1848" s="13">
        <v>329600</v>
      </c>
      <c r="S1848" s="13">
        <v>352500</v>
      </c>
      <c r="T1848" s="13">
        <v>8100</v>
      </c>
      <c r="U1848" s="13">
        <v>24800</v>
      </c>
      <c r="V1848" s="13">
        <v>0</v>
      </c>
      <c r="W1848" s="13">
        <v>0</v>
      </c>
      <c r="X1848" s="13">
        <v>334800</v>
      </c>
      <c r="Y1848" s="13">
        <v>367700</v>
      </c>
    </row>
    <row r="1849" spans="2:25" x14ac:dyDescent="0.25">
      <c r="B1849" s="2">
        <v>1844</v>
      </c>
      <c r="C1849" s="2">
        <v>2012</v>
      </c>
      <c r="D1849" s="1">
        <v>69036</v>
      </c>
      <c r="E1849" t="s">
        <v>2615</v>
      </c>
      <c r="F1849" t="s">
        <v>1325</v>
      </c>
      <c r="G1849" s="13">
        <v>124304200</v>
      </c>
      <c r="H1849" s="13">
        <v>4800</v>
      </c>
      <c r="I1849" s="13">
        <v>94100</v>
      </c>
      <c r="J1849" s="13">
        <v>0</v>
      </c>
      <c r="K1849" s="13">
        <v>0</v>
      </c>
      <c r="L1849" s="13">
        <v>6600</v>
      </c>
      <c r="M1849" s="13">
        <v>105500</v>
      </c>
      <c r="N1849" s="13">
        <v>1152100</v>
      </c>
      <c r="O1849" s="13">
        <v>1324500</v>
      </c>
      <c r="P1849" s="13">
        <v>0</v>
      </c>
      <c r="Q1849" s="13">
        <v>-115600</v>
      </c>
      <c r="R1849" s="13">
        <v>582300</v>
      </c>
      <c r="S1849" s="13">
        <v>2943300</v>
      </c>
      <c r="T1849" s="13">
        <v>1156900</v>
      </c>
      <c r="U1849" s="13">
        <v>1418600</v>
      </c>
      <c r="V1849" s="13">
        <v>0</v>
      </c>
      <c r="W1849" s="13">
        <v>-115600</v>
      </c>
      <c r="X1849" s="13">
        <v>588900</v>
      </c>
      <c r="Y1849" s="13">
        <v>3048800</v>
      </c>
    </row>
    <row r="1850" spans="2:25" x14ac:dyDescent="0.25">
      <c r="B1850" s="2">
        <v>1845</v>
      </c>
      <c r="C1850" s="2">
        <v>2012</v>
      </c>
      <c r="D1850" s="1">
        <v>69111</v>
      </c>
      <c r="E1850" t="s">
        <v>2604</v>
      </c>
      <c r="F1850" t="s">
        <v>1343</v>
      </c>
      <c r="G1850" s="13">
        <v>21916100</v>
      </c>
      <c r="H1850" s="13">
        <v>1200</v>
      </c>
      <c r="I1850" s="13">
        <v>5800</v>
      </c>
      <c r="J1850" s="13">
        <v>0</v>
      </c>
      <c r="K1850" s="13">
        <v>0</v>
      </c>
      <c r="L1850" s="13">
        <v>700</v>
      </c>
      <c r="M1850" s="13">
        <v>7700</v>
      </c>
      <c r="N1850" s="13">
        <v>348400</v>
      </c>
      <c r="O1850" s="13">
        <v>109900</v>
      </c>
      <c r="P1850" s="13">
        <v>0</v>
      </c>
      <c r="Q1850" s="13">
        <v>0</v>
      </c>
      <c r="R1850" s="13">
        <v>23000</v>
      </c>
      <c r="S1850" s="13">
        <v>481300</v>
      </c>
      <c r="T1850" s="13">
        <v>349600</v>
      </c>
      <c r="U1850" s="13">
        <v>115700</v>
      </c>
      <c r="V1850" s="13">
        <v>0</v>
      </c>
      <c r="W1850" s="13">
        <v>0</v>
      </c>
      <c r="X1850" s="13">
        <v>23700</v>
      </c>
      <c r="Y1850" s="13">
        <v>489000</v>
      </c>
    </row>
    <row r="1851" spans="2:25" x14ac:dyDescent="0.25">
      <c r="B1851" s="2">
        <v>1846</v>
      </c>
      <c r="C1851" s="2">
        <v>2012</v>
      </c>
      <c r="D1851" s="1">
        <v>69136</v>
      </c>
      <c r="E1851" t="s">
        <v>2606</v>
      </c>
      <c r="F1851" t="s">
        <v>1343</v>
      </c>
      <c r="G1851" s="13">
        <v>17960200</v>
      </c>
      <c r="H1851" s="13">
        <v>0</v>
      </c>
      <c r="I1851" s="13">
        <v>0</v>
      </c>
      <c r="J1851" s="13">
        <v>0</v>
      </c>
      <c r="K1851" s="13">
        <v>0</v>
      </c>
      <c r="L1851" s="13">
        <v>0</v>
      </c>
      <c r="M1851" s="13">
        <v>0</v>
      </c>
      <c r="N1851" s="13">
        <v>75700</v>
      </c>
      <c r="O1851" s="13">
        <v>3100</v>
      </c>
      <c r="P1851" s="13">
        <v>0</v>
      </c>
      <c r="Q1851" s="13">
        <v>0</v>
      </c>
      <c r="R1851" s="13">
        <v>26300</v>
      </c>
      <c r="S1851" s="13">
        <v>105100</v>
      </c>
      <c r="T1851" s="13">
        <v>75700</v>
      </c>
      <c r="U1851" s="13">
        <v>3100</v>
      </c>
      <c r="V1851" s="13">
        <v>0</v>
      </c>
      <c r="W1851" s="13">
        <v>0</v>
      </c>
      <c r="X1851" s="13">
        <v>26300</v>
      </c>
      <c r="Y1851" s="13">
        <v>105100</v>
      </c>
    </row>
    <row r="1852" spans="2:25" x14ac:dyDescent="0.25">
      <c r="B1852" s="2">
        <v>1847</v>
      </c>
      <c r="C1852" s="2">
        <v>2012</v>
      </c>
      <c r="D1852" s="1">
        <v>69146</v>
      </c>
      <c r="E1852" t="s">
        <v>2616</v>
      </c>
      <c r="F1852" t="s">
        <v>1343</v>
      </c>
      <c r="G1852" s="13">
        <v>16054900</v>
      </c>
      <c r="H1852" s="13">
        <v>0</v>
      </c>
      <c r="I1852" s="13">
        <v>0</v>
      </c>
      <c r="J1852" s="13">
        <v>0</v>
      </c>
      <c r="K1852" s="13">
        <v>0</v>
      </c>
      <c r="L1852" s="13">
        <v>0</v>
      </c>
      <c r="M1852" s="13">
        <v>0</v>
      </c>
      <c r="N1852" s="13">
        <v>12700</v>
      </c>
      <c r="O1852" s="13">
        <v>31700</v>
      </c>
      <c r="P1852" s="13">
        <v>0</v>
      </c>
      <c r="Q1852" s="13">
        <v>0</v>
      </c>
      <c r="R1852" s="13">
        <v>80200</v>
      </c>
      <c r="S1852" s="13">
        <v>124600</v>
      </c>
      <c r="T1852" s="13">
        <v>12700</v>
      </c>
      <c r="U1852" s="13">
        <v>31700</v>
      </c>
      <c r="V1852" s="13">
        <v>0</v>
      </c>
      <c r="W1852" s="13">
        <v>0</v>
      </c>
      <c r="X1852" s="13">
        <v>80200</v>
      </c>
      <c r="Y1852" s="13">
        <v>124600</v>
      </c>
    </row>
    <row r="1853" spans="2:25" x14ac:dyDescent="0.25">
      <c r="B1853" s="2">
        <v>1848</v>
      </c>
      <c r="C1853" s="2">
        <v>2012</v>
      </c>
      <c r="D1853" s="1">
        <v>69171</v>
      </c>
      <c r="E1853" t="s">
        <v>2609</v>
      </c>
      <c r="F1853" t="s">
        <v>1343</v>
      </c>
      <c r="G1853" s="13">
        <v>32150500</v>
      </c>
      <c r="H1853" s="13">
        <v>200</v>
      </c>
      <c r="I1853" s="13">
        <v>0</v>
      </c>
      <c r="J1853" s="13">
        <v>0</v>
      </c>
      <c r="K1853" s="13">
        <v>0</v>
      </c>
      <c r="L1853" s="13">
        <v>200</v>
      </c>
      <c r="M1853" s="13">
        <v>400</v>
      </c>
      <c r="N1853" s="13">
        <v>185300</v>
      </c>
      <c r="O1853" s="13">
        <v>521300</v>
      </c>
      <c r="P1853" s="13">
        <v>0</v>
      </c>
      <c r="Q1853" s="13">
        <v>0</v>
      </c>
      <c r="R1853" s="13">
        <v>79300</v>
      </c>
      <c r="S1853" s="13">
        <v>785900</v>
      </c>
      <c r="T1853" s="13">
        <v>185500</v>
      </c>
      <c r="U1853" s="13">
        <v>521300</v>
      </c>
      <c r="V1853" s="13">
        <v>0</v>
      </c>
      <c r="W1853" s="13">
        <v>0</v>
      </c>
      <c r="X1853" s="13">
        <v>79500</v>
      </c>
      <c r="Y1853" s="13">
        <v>786300</v>
      </c>
    </row>
    <row r="1854" spans="2:25" x14ac:dyDescent="0.25">
      <c r="B1854" s="2">
        <v>1849</v>
      </c>
      <c r="C1854" s="2">
        <v>2012</v>
      </c>
      <c r="D1854" s="1">
        <v>69176</v>
      </c>
      <c r="E1854" t="s">
        <v>2617</v>
      </c>
      <c r="F1854" t="s">
        <v>1343</v>
      </c>
      <c r="G1854" s="13">
        <v>45700000</v>
      </c>
      <c r="H1854" s="13">
        <v>27800</v>
      </c>
      <c r="I1854" s="13">
        <v>95900</v>
      </c>
      <c r="J1854" s="13">
        <v>0</v>
      </c>
      <c r="K1854" s="13">
        <v>0</v>
      </c>
      <c r="L1854" s="13">
        <v>76500</v>
      </c>
      <c r="M1854" s="13">
        <v>200200</v>
      </c>
      <c r="N1854" s="13">
        <v>564400</v>
      </c>
      <c r="O1854" s="13">
        <v>58700</v>
      </c>
      <c r="P1854" s="13">
        <v>0</v>
      </c>
      <c r="Q1854" s="13">
        <v>0</v>
      </c>
      <c r="R1854" s="13">
        <v>141600</v>
      </c>
      <c r="S1854" s="13">
        <v>764700</v>
      </c>
      <c r="T1854" s="13">
        <v>592200</v>
      </c>
      <c r="U1854" s="13">
        <v>154600</v>
      </c>
      <c r="V1854" s="13">
        <v>0</v>
      </c>
      <c r="W1854" s="13">
        <v>0</v>
      </c>
      <c r="X1854" s="13">
        <v>218100</v>
      </c>
      <c r="Y1854" s="13">
        <v>964900</v>
      </c>
    </row>
    <row r="1855" spans="2:25" x14ac:dyDescent="0.25">
      <c r="B1855" s="2">
        <v>1850</v>
      </c>
      <c r="C1855" s="2">
        <v>2012</v>
      </c>
      <c r="D1855" s="1">
        <v>69191</v>
      </c>
      <c r="E1855" t="s">
        <v>2618</v>
      </c>
      <c r="F1855" t="s">
        <v>1343</v>
      </c>
      <c r="G1855" s="13">
        <v>30094000</v>
      </c>
      <c r="H1855" s="13">
        <v>29400</v>
      </c>
      <c r="I1855" s="13">
        <v>28600</v>
      </c>
      <c r="J1855" s="13">
        <v>0</v>
      </c>
      <c r="K1855" s="13">
        <v>0</v>
      </c>
      <c r="L1855" s="13">
        <v>900</v>
      </c>
      <c r="M1855" s="13">
        <v>58900</v>
      </c>
      <c r="N1855" s="13">
        <v>458700</v>
      </c>
      <c r="O1855" s="13">
        <v>509400</v>
      </c>
      <c r="P1855" s="13">
        <v>0</v>
      </c>
      <c r="Q1855" s="13">
        <v>0</v>
      </c>
      <c r="R1855" s="13">
        <v>372200</v>
      </c>
      <c r="S1855" s="13">
        <v>1340300</v>
      </c>
      <c r="T1855" s="13">
        <v>488100</v>
      </c>
      <c r="U1855" s="13">
        <v>538000</v>
      </c>
      <c r="V1855" s="13">
        <v>0</v>
      </c>
      <c r="W1855" s="13">
        <v>0</v>
      </c>
      <c r="X1855" s="13">
        <v>373100</v>
      </c>
      <c r="Y1855" s="13">
        <v>1399200</v>
      </c>
    </row>
    <row r="1856" spans="2:25" x14ac:dyDescent="0.25">
      <c r="B1856" s="2">
        <v>1851</v>
      </c>
      <c r="C1856" s="2">
        <v>2012</v>
      </c>
      <c r="D1856" s="1">
        <v>69206</v>
      </c>
      <c r="E1856" t="s">
        <v>1843</v>
      </c>
      <c r="F1856" t="s">
        <v>1344</v>
      </c>
      <c r="G1856" s="13">
        <v>10734900</v>
      </c>
      <c r="H1856" s="13">
        <v>94600</v>
      </c>
      <c r="I1856" s="13">
        <v>229700</v>
      </c>
      <c r="J1856" s="13">
        <v>0</v>
      </c>
      <c r="K1856" s="13">
        <v>0</v>
      </c>
      <c r="L1856" s="13">
        <v>20400</v>
      </c>
      <c r="M1856" s="13">
        <v>344700</v>
      </c>
      <c r="N1856" s="13">
        <v>0</v>
      </c>
      <c r="O1856" s="13">
        <v>0</v>
      </c>
      <c r="P1856" s="13">
        <v>0</v>
      </c>
      <c r="Q1856" s="13">
        <v>0</v>
      </c>
      <c r="R1856" s="13">
        <v>0</v>
      </c>
      <c r="S1856" s="13">
        <v>0</v>
      </c>
      <c r="T1856" s="13">
        <v>94600</v>
      </c>
      <c r="U1856" s="13">
        <v>229700</v>
      </c>
      <c r="V1856" s="13">
        <v>0</v>
      </c>
      <c r="W1856" s="13">
        <v>0</v>
      </c>
      <c r="X1856" s="13">
        <v>20400</v>
      </c>
      <c r="Y1856" s="13">
        <v>344700</v>
      </c>
    </row>
    <row r="1857" spans="2:25" x14ac:dyDescent="0.25">
      <c r="B1857" s="2">
        <v>1852</v>
      </c>
      <c r="C1857" s="2">
        <v>2012</v>
      </c>
      <c r="D1857" s="1">
        <v>69291</v>
      </c>
      <c r="E1857" t="s">
        <v>2615</v>
      </c>
      <c r="F1857" t="s">
        <v>1344</v>
      </c>
      <c r="G1857" s="13">
        <v>102737200</v>
      </c>
      <c r="H1857" s="13">
        <v>32400</v>
      </c>
      <c r="I1857" s="13">
        <v>683600</v>
      </c>
      <c r="J1857" s="13">
        <v>0</v>
      </c>
      <c r="K1857" s="13">
        <v>0</v>
      </c>
      <c r="L1857" s="13">
        <v>45200</v>
      </c>
      <c r="M1857" s="13">
        <v>761200</v>
      </c>
      <c r="N1857" s="13">
        <v>2299700</v>
      </c>
      <c r="O1857" s="13">
        <v>867300</v>
      </c>
      <c r="P1857" s="13">
        <v>0</v>
      </c>
      <c r="Q1857" s="13">
        <v>0</v>
      </c>
      <c r="R1857" s="13">
        <v>1033900</v>
      </c>
      <c r="S1857" s="13">
        <v>4200900</v>
      </c>
      <c r="T1857" s="13">
        <v>2332100</v>
      </c>
      <c r="U1857" s="13">
        <v>1550900</v>
      </c>
      <c r="V1857" s="13">
        <v>0</v>
      </c>
      <c r="W1857" s="13">
        <v>0</v>
      </c>
      <c r="X1857" s="13">
        <v>1079100</v>
      </c>
      <c r="Y1857" s="13">
        <v>4962100</v>
      </c>
    </row>
    <row r="1858" spans="2:25" x14ac:dyDescent="0.25">
      <c r="B1858" s="2">
        <v>1853</v>
      </c>
      <c r="C1858" s="2">
        <v>2012</v>
      </c>
      <c r="D1858" s="1">
        <v>70002</v>
      </c>
      <c r="E1858" t="s">
        <v>1954</v>
      </c>
      <c r="F1858" t="s">
        <v>1325</v>
      </c>
      <c r="G1858" s="13">
        <v>570987700</v>
      </c>
      <c r="H1858" s="13">
        <v>27800</v>
      </c>
      <c r="I1858" s="13">
        <v>73300</v>
      </c>
      <c r="J1858" s="13">
        <v>0</v>
      </c>
      <c r="K1858" s="13">
        <v>0</v>
      </c>
      <c r="L1858" s="13">
        <v>14200</v>
      </c>
      <c r="M1858" s="13">
        <v>115300</v>
      </c>
      <c r="N1858" s="13">
        <v>598300</v>
      </c>
      <c r="O1858" s="13">
        <v>2006000</v>
      </c>
      <c r="P1858" s="13">
        <v>0</v>
      </c>
      <c r="Q1858" s="13">
        <v>0</v>
      </c>
      <c r="R1858" s="13">
        <v>532500</v>
      </c>
      <c r="S1858" s="13">
        <v>3136800</v>
      </c>
      <c r="T1858" s="13">
        <v>626100</v>
      </c>
      <c r="U1858" s="13">
        <v>2079300</v>
      </c>
      <c r="V1858" s="13">
        <v>0</v>
      </c>
      <c r="W1858" s="13">
        <v>0</v>
      </c>
      <c r="X1858" s="13">
        <v>546700</v>
      </c>
      <c r="Y1858" s="13">
        <v>3252100</v>
      </c>
    </row>
    <row r="1859" spans="2:25" x14ac:dyDescent="0.25">
      <c r="B1859" s="2">
        <v>1854</v>
      </c>
      <c r="C1859" s="2">
        <v>2012</v>
      </c>
      <c r="D1859" s="1">
        <v>70004</v>
      </c>
      <c r="E1859" t="s">
        <v>2619</v>
      </c>
      <c r="F1859" t="s">
        <v>1325</v>
      </c>
      <c r="G1859" s="13">
        <v>269482200</v>
      </c>
      <c r="H1859" s="13">
        <v>89000</v>
      </c>
      <c r="I1859" s="13">
        <v>104800</v>
      </c>
      <c r="J1859" s="13">
        <v>0</v>
      </c>
      <c r="K1859" s="13">
        <v>0</v>
      </c>
      <c r="L1859" s="13">
        <v>20200</v>
      </c>
      <c r="M1859" s="13">
        <v>214000</v>
      </c>
      <c r="N1859" s="13">
        <v>287600</v>
      </c>
      <c r="O1859" s="13">
        <v>122600</v>
      </c>
      <c r="P1859" s="13">
        <v>0</v>
      </c>
      <c r="Q1859" s="13">
        <v>0</v>
      </c>
      <c r="R1859" s="13">
        <v>403100</v>
      </c>
      <c r="S1859" s="13">
        <v>813300</v>
      </c>
      <c r="T1859" s="13">
        <v>376600</v>
      </c>
      <c r="U1859" s="13">
        <v>227400</v>
      </c>
      <c r="V1859" s="13">
        <v>0</v>
      </c>
      <c r="W1859" s="13">
        <v>0</v>
      </c>
      <c r="X1859" s="13">
        <v>423300</v>
      </c>
      <c r="Y1859" s="13">
        <v>1027300</v>
      </c>
    </row>
    <row r="1860" spans="2:25" x14ac:dyDescent="0.25">
      <c r="B1860" s="2">
        <v>1855</v>
      </c>
      <c r="C1860" s="2">
        <v>2012</v>
      </c>
      <c r="D1860" s="1">
        <v>70006</v>
      </c>
      <c r="E1860" t="s">
        <v>1581</v>
      </c>
      <c r="F1860" t="s">
        <v>1325</v>
      </c>
      <c r="G1860" s="13">
        <v>434340500</v>
      </c>
      <c r="H1860" s="13">
        <v>434200</v>
      </c>
      <c r="I1860" s="13">
        <v>589200</v>
      </c>
      <c r="J1860" s="13">
        <v>0</v>
      </c>
      <c r="K1860" s="13">
        <v>0</v>
      </c>
      <c r="L1860" s="13">
        <v>10199300</v>
      </c>
      <c r="M1860" s="13">
        <v>11222700</v>
      </c>
      <c r="N1860" s="13">
        <v>610900</v>
      </c>
      <c r="O1860" s="13">
        <v>1655400</v>
      </c>
      <c r="P1860" s="13">
        <v>0</v>
      </c>
      <c r="Q1860" s="13">
        <v>0</v>
      </c>
      <c r="R1860" s="13">
        <v>1075600</v>
      </c>
      <c r="S1860" s="13">
        <v>3341900</v>
      </c>
      <c r="T1860" s="13">
        <v>1045100</v>
      </c>
      <c r="U1860" s="13">
        <v>2244600</v>
      </c>
      <c r="V1860" s="13">
        <v>0</v>
      </c>
      <c r="W1860" s="13">
        <v>0</v>
      </c>
      <c r="X1860" s="13">
        <v>11274900</v>
      </c>
      <c r="Y1860" s="13">
        <v>14564600</v>
      </c>
    </row>
    <row r="1861" spans="2:25" x14ac:dyDescent="0.25">
      <c r="B1861" s="2">
        <v>1856</v>
      </c>
      <c r="C1861" s="2">
        <v>2012</v>
      </c>
      <c r="D1861" s="1">
        <v>70008</v>
      </c>
      <c r="E1861" t="s">
        <v>1487</v>
      </c>
      <c r="F1861" t="s">
        <v>1325</v>
      </c>
      <c r="G1861" s="13">
        <v>1370537600</v>
      </c>
      <c r="H1861" s="13">
        <v>16703700</v>
      </c>
      <c r="I1861" s="13">
        <v>12494100</v>
      </c>
      <c r="J1861" s="13">
        <v>0</v>
      </c>
      <c r="K1861" s="13">
        <v>1128000</v>
      </c>
      <c r="L1861" s="13">
        <v>6739600</v>
      </c>
      <c r="M1861" s="13">
        <v>37065400</v>
      </c>
      <c r="N1861" s="13">
        <v>9251500</v>
      </c>
      <c r="O1861" s="13">
        <v>14262100</v>
      </c>
      <c r="P1861" s="13">
        <v>0</v>
      </c>
      <c r="Q1861" s="13">
        <v>-3490500</v>
      </c>
      <c r="R1861" s="13">
        <v>4464100</v>
      </c>
      <c r="S1861" s="13">
        <v>24487200</v>
      </c>
      <c r="T1861" s="13">
        <v>25955200</v>
      </c>
      <c r="U1861" s="13">
        <v>26756200</v>
      </c>
      <c r="V1861" s="13">
        <v>0</v>
      </c>
      <c r="W1861" s="13">
        <v>-2362500</v>
      </c>
      <c r="X1861" s="13">
        <v>11203700</v>
      </c>
      <c r="Y1861" s="13">
        <v>61552600</v>
      </c>
    </row>
    <row r="1862" spans="2:25" x14ac:dyDescent="0.25">
      <c r="B1862" s="2">
        <v>1857</v>
      </c>
      <c r="C1862" s="2">
        <v>2012</v>
      </c>
      <c r="D1862" s="1">
        <v>70010</v>
      </c>
      <c r="E1862" t="s">
        <v>2620</v>
      </c>
      <c r="F1862" t="s">
        <v>1325</v>
      </c>
      <c r="G1862" s="13">
        <v>373325400</v>
      </c>
      <c r="H1862" s="13">
        <v>850500</v>
      </c>
      <c r="I1862" s="13">
        <v>1376900</v>
      </c>
      <c r="J1862" s="13">
        <v>0</v>
      </c>
      <c r="K1862" s="13">
        <v>0</v>
      </c>
      <c r="L1862" s="13">
        <v>3877300</v>
      </c>
      <c r="M1862" s="13">
        <v>6104700</v>
      </c>
      <c r="N1862" s="13">
        <v>1085100</v>
      </c>
      <c r="O1862" s="13">
        <v>2262100</v>
      </c>
      <c r="P1862" s="13">
        <v>0</v>
      </c>
      <c r="Q1862" s="13">
        <v>0</v>
      </c>
      <c r="R1862" s="13">
        <v>749000</v>
      </c>
      <c r="S1862" s="13">
        <v>4096200</v>
      </c>
      <c r="T1862" s="13">
        <v>1935600</v>
      </c>
      <c r="U1862" s="13">
        <v>3639000</v>
      </c>
      <c r="V1862" s="13">
        <v>0</v>
      </c>
      <c r="W1862" s="13">
        <v>0</v>
      </c>
      <c r="X1862" s="13">
        <v>4626300</v>
      </c>
      <c r="Y1862" s="13">
        <v>10200900</v>
      </c>
    </row>
    <row r="1863" spans="2:25" x14ac:dyDescent="0.25">
      <c r="B1863" s="2">
        <v>1858</v>
      </c>
      <c r="C1863" s="2">
        <v>2012</v>
      </c>
      <c r="D1863" s="1">
        <v>70012</v>
      </c>
      <c r="E1863" t="s">
        <v>2621</v>
      </c>
      <c r="F1863" t="s">
        <v>1325</v>
      </c>
      <c r="G1863" s="13">
        <v>127526900</v>
      </c>
      <c r="H1863" s="13">
        <v>32600</v>
      </c>
      <c r="I1863" s="13">
        <v>151200</v>
      </c>
      <c r="J1863" s="13">
        <v>0</v>
      </c>
      <c r="K1863" s="13">
        <v>0</v>
      </c>
      <c r="L1863" s="13">
        <v>105700</v>
      </c>
      <c r="M1863" s="13">
        <v>289500</v>
      </c>
      <c r="N1863" s="13">
        <v>319300</v>
      </c>
      <c r="O1863" s="13">
        <v>290500</v>
      </c>
      <c r="P1863" s="13">
        <v>0</v>
      </c>
      <c r="Q1863" s="13">
        <v>0</v>
      </c>
      <c r="R1863" s="13">
        <v>389900</v>
      </c>
      <c r="S1863" s="13">
        <v>999700</v>
      </c>
      <c r="T1863" s="13">
        <v>351900</v>
      </c>
      <c r="U1863" s="13">
        <v>441700</v>
      </c>
      <c r="V1863" s="13">
        <v>0</v>
      </c>
      <c r="W1863" s="13">
        <v>0</v>
      </c>
      <c r="X1863" s="13">
        <v>495600</v>
      </c>
      <c r="Y1863" s="13">
        <v>1289200</v>
      </c>
    </row>
    <row r="1864" spans="2:25" x14ac:dyDescent="0.25">
      <c r="B1864" s="2">
        <v>1859</v>
      </c>
      <c r="C1864" s="2">
        <v>2012</v>
      </c>
      <c r="D1864" s="1">
        <v>70014</v>
      </c>
      <c r="E1864" t="s">
        <v>2622</v>
      </c>
      <c r="F1864" t="s">
        <v>1325</v>
      </c>
      <c r="G1864" s="13">
        <v>55012000</v>
      </c>
      <c r="H1864" s="13">
        <v>0</v>
      </c>
      <c r="I1864" s="13">
        <v>7800</v>
      </c>
      <c r="J1864" s="13">
        <v>0</v>
      </c>
      <c r="K1864" s="13">
        <v>0</v>
      </c>
      <c r="L1864" s="13">
        <v>0</v>
      </c>
      <c r="M1864" s="13">
        <v>7800</v>
      </c>
      <c r="N1864" s="13">
        <v>9200</v>
      </c>
      <c r="O1864" s="13">
        <v>41100</v>
      </c>
      <c r="P1864" s="13">
        <v>0</v>
      </c>
      <c r="Q1864" s="13">
        <v>0</v>
      </c>
      <c r="R1864" s="13">
        <v>166800</v>
      </c>
      <c r="S1864" s="13">
        <v>217100</v>
      </c>
      <c r="T1864" s="13">
        <v>9200</v>
      </c>
      <c r="U1864" s="13">
        <v>48900</v>
      </c>
      <c r="V1864" s="13">
        <v>0</v>
      </c>
      <c r="W1864" s="13">
        <v>0</v>
      </c>
      <c r="X1864" s="13">
        <v>166800</v>
      </c>
      <c r="Y1864" s="13">
        <v>224900</v>
      </c>
    </row>
    <row r="1865" spans="2:25" x14ac:dyDescent="0.25">
      <c r="B1865" s="2">
        <v>1860</v>
      </c>
      <c r="C1865" s="2">
        <v>2012</v>
      </c>
      <c r="D1865" s="1">
        <v>70016</v>
      </c>
      <c r="E1865" t="s">
        <v>2623</v>
      </c>
      <c r="F1865" t="s">
        <v>1325</v>
      </c>
      <c r="G1865" s="13">
        <v>179802700</v>
      </c>
      <c r="H1865" s="13">
        <v>1100</v>
      </c>
      <c r="I1865" s="13">
        <v>88900</v>
      </c>
      <c r="J1865" s="13">
        <v>0</v>
      </c>
      <c r="K1865" s="13">
        <v>0</v>
      </c>
      <c r="L1865" s="13">
        <v>1000</v>
      </c>
      <c r="M1865" s="13">
        <v>91000</v>
      </c>
      <c r="N1865" s="13">
        <v>77100</v>
      </c>
      <c r="O1865" s="13">
        <v>285500</v>
      </c>
      <c r="P1865" s="13">
        <v>0</v>
      </c>
      <c r="Q1865" s="13">
        <v>0</v>
      </c>
      <c r="R1865" s="13">
        <v>137800</v>
      </c>
      <c r="S1865" s="13">
        <v>500400</v>
      </c>
      <c r="T1865" s="13">
        <v>78200</v>
      </c>
      <c r="U1865" s="13">
        <v>374400</v>
      </c>
      <c r="V1865" s="13">
        <v>0</v>
      </c>
      <c r="W1865" s="13">
        <v>0</v>
      </c>
      <c r="X1865" s="13">
        <v>138800</v>
      </c>
      <c r="Y1865" s="13">
        <v>591400</v>
      </c>
    </row>
    <row r="1866" spans="2:25" x14ac:dyDescent="0.25">
      <c r="B1866" s="2">
        <v>1861</v>
      </c>
      <c r="C1866" s="2">
        <v>2012</v>
      </c>
      <c r="D1866" s="1">
        <v>70018</v>
      </c>
      <c r="E1866" t="s">
        <v>2624</v>
      </c>
      <c r="F1866" t="s">
        <v>1325</v>
      </c>
      <c r="G1866" s="13">
        <v>305691200</v>
      </c>
      <c r="H1866" s="13">
        <v>36900</v>
      </c>
      <c r="I1866" s="13">
        <v>107700</v>
      </c>
      <c r="J1866" s="13">
        <v>0</v>
      </c>
      <c r="K1866" s="13">
        <v>0</v>
      </c>
      <c r="L1866" s="13">
        <v>6000</v>
      </c>
      <c r="M1866" s="13">
        <v>150600</v>
      </c>
      <c r="N1866" s="13">
        <v>259800</v>
      </c>
      <c r="O1866" s="13">
        <v>4345500</v>
      </c>
      <c r="P1866" s="13">
        <v>2200</v>
      </c>
      <c r="Q1866" s="13">
        <v>0</v>
      </c>
      <c r="R1866" s="13">
        <v>872300</v>
      </c>
      <c r="S1866" s="13">
        <v>5479800</v>
      </c>
      <c r="T1866" s="13">
        <v>296700</v>
      </c>
      <c r="U1866" s="13">
        <v>4453200</v>
      </c>
      <c r="V1866" s="13">
        <v>2200</v>
      </c>
      <c r="W1866" s="13">
        <v>0</v>
      </c>
      <c r="X1866" s="13">
        <v>878300</v>
      </c>
      <c r="Y1866" s="13">
        <v>5630400</v>
      </c>
    </row>
    <row r="1867" spans="2:25" x14ac:dyDescent="0.25">
      <c r="B1867" s="2">
        <v>1862</v>
      </c>
      <c r="C1867" s="2">
        <v>2012</v>
      </c>
      <c r="D1867" s="1">
        <v>70020</v>
      </c>
      <c r="E1867" t="s">
        <v>2625</v>
      </c>
      <c r="F1867" t="s">
        <v>1325</v>
      </c>
      <c r="G1867" s="13">
        <v>148022400</v>
      </c>
      <c r="H1867" s="13">
        <v>0</v>
      </c>
      <c r="I1867" s="13">
        <v>0</v>
      </c>
      <c r="J1867" s="13">
        <v>0</v>
      </c>
      <c r="K1867" s="13">
        <v>0</v>
      </c>
      <c r="L1867" s="13">
        <v>0</v>
      </c>
      <c r="M1867" s="13">
        <v>0</v>
      </c>
      <c r="N1867" s="13">
        <v>47500</v>
      </c>
      <c r="O1867" s="13">
        <v>126100</v>
      </c>
      <c r="P1867" s="13">
        <v>0</v>
      </c>
      <c r="Q1867" s="13">
        <v>0</v>
      </c>
      <c r="R1867" s="13">
        <v>34400</v>
      </c>
      <c r="S1867" s="13">
        <v>208000</v>
      </c>
      <c r="T1867" s="13">
        <v>47500</v>
      </c>
      <c r="U1867" s="13">
        <v>126100</v>
      </c>
      <c r="V1867" s="13">
        <v>0</v>
      </c>
      <c r="W1867" s="13">
        <v>0</v>
      </c>
      <c r="X1867" s="13">
        <v>34400</v>
      </c>
      <c r="Y1867" s="13">
        <v>208000</v>
      </c>
    </row>
    <row r="1868" spans="2:25" x14ac:dyDescent="0.25">
      <c r="B1868" s="2">
        <v>1863</v>
      </c>
      <c r="C1868" s="2">
        <v>2012</v>
      </c>
      <c r="D1868" s="1">
        <v>70022</v>
      </c>
      <c r="E1868" t="s">
        <v>2626</v>
      </c>
      <c r="F1868" t="s">
        <v>1325</v>
      </c>
      <c r="G1868" s="13">
        <v>105688300</v>
      </c>
      <c r="H1868" s="13">
        <v>0</v>
      </c>
      <c r="I1868" s="13">
        <v>1800</v>
      </c>
      <c r="J1868" s="13">
        <v>0</v>
      </c>
      <c r="K1868" s="13">
        <v>0</v>
      </c>
      <c r="L1868" s="13">
        <v>0</v>
      </c>
      <c r="M1868" s="13">
        <v>1800</v>
      </c>
      <c r="N1868" s="13">
        <v>58800</v>
      </c>
      <c r="O1868" s="13">
        <v>358200</v>
      </c>
      <c r="P1868" s="13">
        <v>400</v>
      </c>
      <c r="Q1868" s="13">
        <v>0</v>
      </c>
      <c r="R1868" s="13">
        <v>73200</v>
      </c>
      <c r="S1868" s="13">
        <v>490600</v>
      </c>
      <c r="T1868" s="13">
        <v>58800</v>
      </c>
      <c r="U1868" s="13">
        <v>360000</v>
      </c>
      <c r="V1868" s="13">
        <v>400</v>
      </c>
      <c r="W1868" s="13">
        <v>0</v>
      </c>
      <c r="X1868" s="13">
        <v>73200</v>
      </c>
      <c r="Y1868" s="13">
        <v>492400</v>
      </c>
    </row>
    <row r="1869" spans="2:25" x14ac:dyDescent="0.25">
      <c r="B1869" s="2">
        <v>1864</v>
      </c>
      <c r="C1869" s="2">
        <v>2012</v>
      </c>
      <c r="D1869" s="1">
        <v>70024</v>
      </c>
      <c r="E1869" t="s">
        <v>1588</v>
      </c>
      <c r="F1869" t="s">
        <v>1325</v>
      </c>
      <c r="G1869" s="13">
        <v>124550200</v>
      </c>
      <c r="H1869" s="13">
        <v>302900</v>
      </c>
      <c r="I1869" s="13">
        <v>2189800</v>
      </c>
      <c r="J1869" s="13">
        <v>0</v>
      </c>
      <c r="K1869" s="13">
        <v>0</v>
      </c>
      <c r="L1869" s="13">
        <v>739700</v>
      </c>
      <c r="M1869" s="13">
        <v>3232400</v>
      </c>
      <c r="N1869" s="13">
        <v>94100</v>
      </c>
      <c r="O1869" s="13">
        <v>394900</v>
      </c>
      <c r="P1869" s="13">
        <v>0</v>
      </c>
      <c r="Q1869" s="13">
        <v>100</v>
      </c>
      <c r="R1869" s="13">
        <v>306300</v>
      </c>
      <c r="S1869" s="13">
        <v>795400</v>
      </c>
      <c r="T1869" s="13">
        <v>397000</v>
      </c>
      <c r="U1869" s="13">
        <v>2584700</v>
      </c>
      <c r="V1869" s="13">
        <v>0</v>
      </c>
      <c r="W1869" s="13">
        <v>100</v>
      </c>
      <c r="X1869" s="13">
        <v>1046000</v>
      </c>
      <c r="Y1869" s="13">
        <v>4027800</v>
      </c>
    </row>
    <row r="1870" spans="2:25" x14ac:dyDescent="0.25">
      <c r="B1870" s="2">
        <v>1865</v>
      </c>
      <c r="C1870" s="2">
        <v>2012</v>
      </c>
      <c r="D1870" s="1">
        <v>70026</v>
      </c>
      <c r="E1870" t="s">
        <v>2627</v>
      </c>
      <c r="F1870" t="s">
        <v>1325</v>
      </c>
      <c r="G1870" s="13">
        <v>224055700</v>
      </c>
      <c r="H1870" s="13">
        <v>3823400</v>
      </c>
      <c r="I1870" s="13">
        <v>1509100</v>
      </c>
      <c r="J1870" s="13">
        <v>0</v>
      </c>
      <c r="K1870" s="13">
        <v>0</v>
      </c>
      <c r="L1870" s="13">
        <v>851600</v>
      </c>
      <c r="M1870" s="13">
        <v>6184100</v>
      </c>
      <c r="N1870" s="13">
        <v>329100</v>
      </c>
      <c r="O1870" s="13">
        <v>1063800</v>
      </c>
      <c r="P1870" s="13">
        <v>0</v>
      </c>
      <c r="Q1870" s="13">
        <v>47100</v>
      </c>
      <c r="R1870" s="13">
        <v>613500</v>
      </c>
      <c r="S1870" s="13">
        <v>2053500</v>
      </c>
      <c r="T1870" s="13">
        <v>4152500</v>
      </c>
      <c r="U1870" s="13">
        <v>2572900</v>
      </c>
      <c r="V1870" s="13">
        <v>0</v>
      </c>
      <c r="W1870" s="13">
        <v>47100</v>
      </c>
      <c r="X1870" s="13">
        <v>1465100</v>
      </c>
      <c r="Y1870" s="13">
        <v>8237600</v>
      </c>
    </row>
    <row r="1871" spans="2:25" x14ac:dyDescent="0.25">
      <c r="B1871" s="2">
        <v>1866</v>
      </c>
      <c r="C1871" s="2">
        <v>2012</v>
      </c>
      <c r="D1871" s="1">
        <v>70028</v>
      </c>
      <c r="E1871" t="s">
        <v>2525</v>
      </c>
      <c r="F1871" t="s">
        <v>1325</v>
      </c>
      <c r="G1871" s="13">
        <v>133324500</v>
      </c>
      <c r="H1871" s="13">
        <v>2000</v>
      </c>
      <c r="I1871" s="13">
        <v>12200</v>
      </c>
      <c r="J1871" s="13">
        <v>0</v>
      </c>
      <c r="K1871" s="13">
        <v>0</v>
      </c>
      <c r="L1871" s="13">
        <v>6200</v>
      </c>
      <c r="M1871" s="13">
        <v>20400</v>
      </c>
      <c r="N1871" s="13">
        <v>360100</v>
      </c>
      <c r="O1871" s="13">
        <v>98800</v>
      </c>
      <c r="P1871" s="13">
        <v>0</v>
      </c>
      <c r="Q1871" s="13">
        <v>-86300</v>
      </c>
      <c r="R1871" s="13">
        <v>470800</v>
      </c>
      <c r="S1871" s="13">
        <v>843400</v>
      </c>
      <c r="T1871" s="13">
        <v>362100</v>
      </c>
      <c r="U1871" s="13">
        <v>111000</v>
      </c>
      <c r="V1871" s="13">
        <v>0</v>
      </c>
      <c r="W1871" s="13">
        <v>-86300</v>
      </c>
      <c r="X1871" s="13">
        <v>477000</v>
      </c>
      <c r="Y1871" s="13">
        <v>863800</v>
      </c>
    </row>
    <row r="1872" spans="2:25" x14ac:dyDescent="0.25">
      <c r="B1872" s="2">
        <v>1867</v>
      </c>
      <c r="C1872" s="2">
        <v>2012</v>
      </c>
      <c r="D1872" s="1">
        <v>70030</v>
      </c>
      <c r="E1872" t="s">
        <v>2628</v>
      </c>
      <c r="F1872" t="s">
        <v>1325</v>
      </c>
      <c r="G1872" s="13">
        <v>292046000</v>
      </c>
      <c r="H1872" s="13">
        <v>0</v>
      </c>
      <c r="I1872" s="13">
        <v>0</v>
      </c>
      <c r="J1872" s="13">
        <v>0</v>
      </c>
      <c r="K1872" s="13">
        <v>0</v>
      </c>
      <c r="L1872" s="13">
        <v>0</v>
      </c>
      <c r="M1872" s="13">
        <v>0</v>
      </c>
      <c r="N1872" s="13">
        <v>337100</v>
      </c>
      <c r="O1872" s="13">
        <v>890900</v>
      </c>
      <c r="P1872" s="13">
        <v>0</v>
      </c>
      <c r="Q1872" s="13">
        <v>0</v>
      </c>
      <c r="R1872" s="13">
        <v>104000</v>
      </c>
      <c r="S1872" s="13">
        <v>1332000</v>
      </c>
      <c r="T1872" s="13">
        <v>337100</v>
      </c>
      <c r="U1872" s="13">
        <v>890900</v>
      </c>
      <c r="V1872" s="13">
        <v>0</v>
      </c>
      <c r="W1872" s="13">
        <v>0</v>
      </c>
      <c r="X1872" s="13">
        <v>104000</v>
      </c>
      <c r="Y1872" s="13">
        <v>1332000</v>
      </c>
    </row>
    <row r="1873" spans="2:25" x14ac:dyDescent="0.25">
      <c r="B1873" s="2">
        <v>1868</v>
      </c>
      <c r="C1873" s="2">
        <v>2012</v>
      </c>
      <c r="D1873" s="1">
        <v>70032</v>
      </c>
      <c r="E1873" t="s">
        <v>2000</v>
      </c>
      <c r="F1873" t="s">
        <v>1325</v>
      </c>
      <c r="G1873" s="13">
        <v>169351200</v>
      </c>
      <c r="H1873" s="13">
        <v>100</v>
      </c>
      <c r="I1873" s="13">
        <v>11600</v>
      </c>
      <c r="J1873" s="13">
        <v>0</v>
      </c>
      <c r="K1873" s="13">
        <v>0</v>
      </c>
      <c r="L1873" s="13">
        <v>5300</v>
      </c>
      <c r="M1873" s="13">
        <v>17000</v>
      </c>
      <c r="N1873" s="13">
        <v>206600</v>
      </c>
      <c r="O1873" s="13">
        <v>144000</v>
      </c>
      <c r="P1873" s="13">
        <v>69700</v>
      </c>
      <c r="Q1873" s="13">
        <v>0</v>
      </c>
      <c r="R1873" s="13">
        <v>619200</v>
      </c>
      <c r="S1873" s="13">
        <v>1039500</v>
      </c>
      <c r="T1873" s="13">
        <v>206700</v>
      </c>
      <c r="U1873" s="13">
        <v>155600</v>
      </c>
      <c r="V1873" s="13">
        <v>69700</v>
      </c>
      <c r="W1873" s="13">
        <v>0</v>
      </c>
      <c r="X1873" s="13">
        <v>624500</v>
      </c>
      <c r="Y1873" s="13">
        <v>1056500</v>
      </c>
    </row>
    <row r="1874" spans="2:25" x14ac:dyDescent="0.25">
      <c r="B1874" s="2">
        <v>1869</v>
      </c>
      <c r="C1874" s="2">
        <v>2012</v>
      </c>
      <c r="D1874" s="1">
        <v>70191</v>
      </c>
      <c r="E1874" t="s">
        <v>2628</v>
      </c>
      <c r="F1874" t="s">
        <v>1343</v>
      </c>
      <c r="G1874" s="13">
        <v>182421100</v>
      </c>
      <c r="H1874" s="13">
        <v>87200</v>
      </c>
      <c r="I1874" s="13">
        <v>77900</v>
      </c>
      <c r="J1874" s="13">
        <v>0</v>
      </c>
      <c r="K1874" s="13">
        <v>0</v>
      </c>
      <c r="L1874" s="13">
        <v>124300</v>
      </c>
      <c r="M1874" s="13">
        <v>289400</v>
      </c>
      <c r="N1874" s="13">
        <v>1353100</v>
      </c>
      <c r="O1874" s="13">
        <v>229100</v>
      </c>
      <c r="P1874" s="13">
        <v>26900</v>
      </c>
      <c r="Q1874" s="13">
        <v>-149800</v>
      </c>
      <c r="R1874" s="13">
        <v>298300</v>
      </c>
      <c r="S1874" s="13">
        <v>1757600</v>
      </c>
      <c r="T1874" s="13">
        <v>1440300</v>
      </c>
      <c r="U1874" s="13">
        <v>307000</v>
      </c>
      <c r="V1874" s="13">
        <v>26900</v>
      </c>
      <c r="W1874" s="13">
        <v>-149800</v>
      </c>
      <c r="X1874" s="13">
        <v>422600</v>
      </c>
      <c r="Y1874" s="13">
        <v>2047000</v>
      </c>
    </row>
    <row r="1875" spans="2:25" x14ac:dyDescent="0.25">
      <c r="B1875" s="2">
        <v>1870</v>
      </c>
      <c r="C1875" s="2">
        <v>2012</v>
      </c>
      <c r="D1875" s="1">
        <v>70201</v>
      </c>
      <c r="E1875" t="s">
        <v>1485</v>
      </c>
      <c r="F1875" t="s">
        <v>1344</v>
      </c>
      <c r="G1875" s="13">
        <v>80234100</v>
      </c>
      <c r="H1875" s="13">
        <v>0</v>
      </c>
      <c r="I1875" s="13">
        <v>0</v>
      </c>
      <c r="J1875" s="13">
        <v>0</v>
      </c>
      <c r="K1875" s="13">
        <v>0</v>
      </c>
      <c r="L1875" s="13">
        <v>0</v>
      </c>
      <c r="M1875" s="13">
        <v>0</v>
      </c>
      <c r="N1875" s="13">
        <v>5118600</v>
      </c>
      <c r="O1875" s="13">
        <v>513200</v>
      </c>
      <c r="P1875" s="13">
        <v>0</v>
      </c>
      <c r="Q1875" s="13">
        <v>0</v>
      </c>
      <c r="R1875" s="13">
        <v>229500</v>
      </c>
      <c r="S1875" s="13">
        <v>5861300</v>
      </c>
      <c r="T1875" s="13">
        <v>5118600</v>
      </c>
      <c r="U1875" s="13">
        <v>513200</v>
      </c>
      <c r="V1875" s="13">
        <v>0</v>
      </c>
      <c r="W1875" s="13">
        <v>0</v>
      </c>
      <c r="X1875" s="13">
        <v>229500</v>
      </c>
      <c r="Y1875" s="13">
        <v>5861300</v>
      </c>
    </row>
    <row r="1876" spans="2:25" x14ac:dyDescent="0.25">
      <c r="B1876" s="2">
        <v>1871</v>
      </c>
      <c r="C1876" s="2">
        <v>2012</v>
      </c>
      <c r="D1876" s="1">
        <v>70251</v>
      </c>
      <c r="E1876" t="s">
        <v>1487</v>
      </c>
      <c r="F1876" t="s">
        <v>1344</v>
      </c>
      <c r="G1876" s="13">
        <v>807475400</v>
      </c>
      <c r="H1876" s="13">
        <v>1974000</v>
      </c>
      <c r="I1876" s="13">
        <v>6140600</v>
      </c>
      <c r="J1876" s="13">
        <v>0</v>
      </c>
      <c r="K1876" s="13">
        <v>0</v>
      </c>
      <c r="L1876" s="13">
        <v>960400</v>
      </c>
      <c r="M1876" s="13">
        <v>9075000</v>
      </c>
      <c r="N1876" s="13">
        <v>7726400</v>
      </c>
      <c r="O1876" s="13">
        <v>4110300</v>
      </c>
      <c r="P1876" s="13">
        <v>0</v>
      </c>
      <c r="Q1876" s="13">
        <v>0</v>
      </c>
      <c r="R1876" s="13">
        <v>2002200</v>
      </c>
      <c r="S1876" s="13">
        <v>13838900</v>
      </c>
      <c r="T1876" s="13">
        <v>9700400</v>
      </c>
      <c r="U1876" s="13">
        <v>10250900</v>
      </c>
      <c r="V1876" s="13">
        <v>0</v>
      </c>
      <c r="W1876" s="13">
        <v>0</v>
      </c>
      <c r="X1876" s="13">
        <v>2962600</v>
      </c>
      <c r="Y1876" s="13">
        <v>22913900</v>
      </c>
    </row>
    <row r="1877" spans="2:25" x14ac:dyDescent="0.25">
      <c r="B1877" s="2">
        <v>1872</v>
      </c>
      <c r="C1877" s="2">
        <v>2012</v>
      </c>
      <c r="D1877" s="1">
        <v>70261</v>
      </c>
      <c r="E1877" t="s">
        <v>2620</v>
      </c>
      <c r="F1877" t="s">
        <v>1344</v>
      </c>
      <c r="G1877" s="13">
        <v>1840562900</v>
      </c>
      <c r="H1877" s="13">
        <v>8654500</v>
      </c>
      <c r="I1877" s="13">
        <v>22791700</v>
      </c>
      <c r="J1877" s="13">
        <v>2100</v>
      </c>
      <c r="K1877" s="13">
        <v>0</v>
      </c>
      <c r="L1877" s="13">
        <v>4477600</v>
      </c>
      <c r="M1877" s="13">
        <v>35925900</v>
      </c>
      <c r="N1877" s="13">
        <v>30349600</v>
      </c>
      <c r="O1877" s="13">
        <v>10067700</v>
      </c>
      <c r="P1877" s="13">
        <v>0</v>
      </c>
      <c r="Q1877" s="13">
        <v>810100</v>
      </c>
      <c r="R1877" s="13">
        <v>3311700</v>
      </c>
      <c r="S1877" s="13">
        <v>44539100</v>
      </c>
      <c r="T1877" s="13">
        <v>39004100</v>
      </c>
      <c r="U1877" s="13">
        <v>32859400</v>
      </c>
      <c r="V1877" s="13">
        <v>2100</v>
      </c>
      <c r="W1877" s="13">
        <v>810100</v>
      </c>
      <c r="X1877" s="13">
        <v>7789300</v>
      </c>
      <c r="Y1877" s="13">
        <v>80465000</v>
      </c>
    </row>
    <row r="1878" spans="2:25" x14ac:dyDescent="0.25">
      <c r="B1878" s="2">
        <v>1873</v>
      </c>
      <c r="C1878" s="2">
        <v>2012</v>
      </c>
      <c r="D1878" s="1">
        <v>70265</v>
      </c>
      <c r="E1878" t="s">
        <v>2623</v>
      </c>
      <c r="F1878" t="s">
        <v>1344</v>
      </c>
      <c r="G1878" s="13">
        <v>172247400</v>
      </c>
      <c r="H1878" s="13">
        <v>107900</v>
      </c>
      <c r="I1878" s="13">
        <v>98700</v>
      </c>
      <c r="J1878" s="13">
        <v>0</v>
      </c>
      <c r="K1878" s="13">
        <v>0</v>
      </c>
      <c r="L1878" s="13">
        <v>37200</v>
      </c>
      <c r="M1878" s="13">
        <v>243800</v>
      </c>
      <c r="N1878" s="13">
        <v>1643900</v>
      </c>
      <c r="O1878" s="13">
        <v>670100</v>
      </c>
      <c r="P1878" s="13">
        <v>0</v>
      </c>
      <c r="Q1878" s="13">
        <v>0</v>
      </c>
      <c r="R1878" s="13">
        <v>152900</v>
      </c>
      <c r="S1878" s="13">
        <v>2466900</v>
      </c>
      <c r="T1878" s="13">
        <v>1751800</v>
      </c>
      <c r="U1878" s="13">
        <v>768800</v>
      </c>
      <c r="V1878" s="13">
        <v>0</v>
      </c>
      <c r="W1878" s="13">
        <v>0</v>
      </c>
      <c r="X1878" s="13">
        <v>190100</v>
      </c>
      <c r="Y1878" s="13">
        <v>2710700</v>
      </c>
    </row>
    <row r="1879" spans="2:25" x14ac:dyDescent="0.25">
      <c r="B1879" s="2">
        <v>1874</v>
      </c>
      <c r="C1879" s="2">
        <v>2012</v>
      </c>
      <c r="D1879" s="1">
        <v>70266</v>
      </c>
      <c r="E1879" t="s">
        <v>2624</v>
      </c>
      <c r="F1879" t="s">
        <v>1344</v>
      </c>
      <c r="G1879" s="13">
        <v>3762601100</v>
      </c>
      <c r="H1879" s="13">
        <v>16380900</v>
      </c>
      <c r="I1879" s="13">
        <v>14168700</v>
      </c>
      <c r="J1879" s="13">
        <v>839800</v>
      </c>
      <c r="K1879" s="13">
        <v>0</v>
      </c>
      <c r="L1879" s="13">
        <v>17163300</v>
      </c>
      <c r="M1879" s="13">
        <v>48552700</v>
      </c>
      <c r="N1879" s="13">
        <v>56389300</v>
      </c>
      <c r="O1879" s="13">
        <v>22464700</v>
      </c>
      <c r="P1879" s="13">
        <v>100</v>
      </c>
      <c r="Q1879" s="13">
        <v>-674300</v>
      </c>
      <c r="R1879" s="13">
        <v>19641400</v>
      </c>
      <c r="S1879" s="13">
        <v>97821200</v>
      </c>
      <c r="T1879" s="13">
        <v>72770200</v>
      </c>
      <c r="U1879" s="13">
        <v>36633400</v>
      </c>
      <c r="V1879" s="13">
        <v>839900</v>
      </c>
      <c r="W1879" s="13">
        <v>-674300</v>
      </c>
      <c r="X1879" s="13">
        <v>36804700</v>
      </c>
      <c r="Y1879" s="13">
        <v>146373900</v>
      </c>
    </row>
    <row r="1880" spans="2:25" x14ac:dyDescent="0.25">
      <c r="B1880" s="2">
        <v>1875</v>
      </c>
      <c r="C1880" s="2">
        <v>2012</v>
      </c>
      <c r="D1880" s="1">
        <v>71002</v>
      </c>
      <c r="E1880" t="s">
        <v>2629</v>
      </c>
      <c r="F1880" t="s">
        <v>1325</v>
      </c>
      <c r="G1880" s="13">
        <v>50542900</v>
      </c>
      <c r="H1880" s="13">
        <v>0</v>
      </c>
      <c r="I1880" s="13">
        <v>0</v>
      </c>
      <c r="J1880" s="13">
        <v>0</v>
      </c>
      <c r="K1880" s="13">
        <v>0</v>
      </c>
      <c r="L1880" s="13">
        <v>0</v>
      </c>
      <c r="M1880" s="13">
        <v>0</v>
      </c>
      <c r="N1880" s="13">
        <v>4700</v>
      </c>
      <c r="O1880" s="13">
        <v>411800</v>
      </c>
      <c r="P1880" s="13">
        <v>0</v>
      </c>
      <c r="Q1880" s="13">
        <v>149400</v>
      </c>
      <c r="R1880" s="13">
        <v>181100</v>
      </c>
      <c r="S1880" s="13">
        <v>747000</v>
      </c>
      <c r="T1880" s="13">
        <v>4700</v>
      </c>
      <c r="U1880" s="13">
        <v>411800</v>
      </c>
      <c r="V1880" s="13">
        <v>0</v>
      </c>
      <c r="W1880" s="13">
        <v>149400</v>
      </c>
      <c r="X1880" s="13">
        <v>181100</v>
      </c>
      <c r="Y1880" s="13">
        <v>747000</v>
      </c>
    </row>
    <row r="1881" spans="2:25" x14ac:dyDescent="0.25">
      <c r="B1881" s="2">
        <v>1876</v>
      </c>
      <c r="C1881" s="2">
        <v>2012</v>
      </c>
      <c r="D1881" s="1">
        <v>71004</v>
      </c>
      <c r="E1881" t="s">
        <v>2630</v>
      </c>
      <c r="F1881" t="s">
        <v>1325</v>
      </c>
      <c r="G1881" s="13">
        <v>50929900</v>
      </c>
      <c r="H1881" s="13">
        <v>125000</v>
      </c>
      <c r="I1881" s="13">
        <v>410400</v>
      </c>
      <c r="J1881" s="13">
        <v>0</v>
      </c>
      <c r="K1881" s="13">
        <v>0</v>
      </c>
      <c r="L1881" s="13">
        <v>65200</v>
      </c>
      <c r="M1881" s="13">
        <v>600600</v>
      </c>
      <c r="N1881" s="13">
        <v>4400</v>
      </c>
      <c r="O1881" s="13">
        <v>200000</v>
      </c>
      <c r="P1881" s="13">
        <v>0</v>
      </c>
      <c r="Q1881" s="13">
        <v>-52800</v>
      </c>
      <c r="R1881" s="13">
        <v>911100</v>
      </c>
      <c r="S1881" s="13">
        <v>1062700</v>
      </c>
      <c r="T1881" s="13">
        <v>129400</v>
      </c>
      <c r="U1881" s="13">
        <v>610400</v>
      </c>
      <c r="V1881" s="13">
        <v>0</v>
      </c>
      <c r="W1881" s="13">
        <v>-52800</v>
      </c>
      <c r="X1881" s="13">
        <v>976300</v>
      </c>
      <c r="Y1881" s="13">
        <v>1663300</v>
      </c>
    </row>
    <row r="1882" spans="2:25" x14ac:dyDescent="0.25">
      <c r="B1882" s="2">
        <v>1877</v>
      </c>
      <c r="C1882" s="2">
        <v>2012</v>
      </c>
      <c r="D1882" s="1">
        <v>71006</v>
      </c>
      <c r="E1882" t="s">
        <v>1386</v>
      </c>
      <c r="F1882" t="s">
        <v>1325</v>
      </c>
      <c r="G1882" s="13">
        <v>53483000</v>
      </c>
      <c r="H1882" s="13">
        <v>13300</v>
      </c>
      <c r="I1882" s="13">
        <v>146900</v>
      </c>
      <c r="J1882" s="13">
        <v>0</v>
      </c>
      <c r="K1882" s="13">
        <v>0</v>
      </c>
      <c r="L1882" s="13">
        <v>600</v>
      </c>
      <c r="M1882" s="13">
        <v>160800</v>
      </c>
      <c r="N1882" s="13">
        <v>525000</v>
      </c>
      <c r="O1882" s="13">
        <v>6727000</v>
      </c>
      <c r="P1882" s="13">
        <v>0</v>
      </c>
      <c r="Q1882" s="13">
        <v>0</v>
      </c>
      <c r="R1882" s="13">
        <v>210600</v>
      </c>
      <c r="S1882" s="13">
        <v>7462600</v>
      </c>
      <c r="T1882" s="13">
        <v>538300</v>
      </c>
      <c r="U1882" s="13">
        <v>6873900</v>
      </c>
      <c r="V1882" s="13">
        <v>0</v>
      </c>
      <c r="W1882" s="13">
        <v>0</v>
      </c>
      <c r="X1882" s="13">
        <v>211200</v>
      </c>
      <c r="Y1882" s="13">
        <v>7623400</v>
      </c>
    </row>
    <row r="1883" spans="2:25" x14ac:dyDescent="0.25">
      <c r="B1883" s="2">
        <v>1878</v>
      </c>
      <c r="C1883" s="2">
        <v>2012</v>
      </c>
      <c r="D1883" s="1">
        <v>71008</v>
      </c>
      <c r="E1883" t="s">
        <v>2631</v>
      </c>
      <c r="F1883" t="s">
        <v>1325</v>
      </c>
      <c r="G1883" s="13">
        <v>44000800</v>
      </c>
      <c r="H1883" s="13">
        <v>0</v>
      </c>
      <c r="I1883" s="13">
        <v>0</v>
      </c>
      <c r="J1883" s="13">
        <v>0</v>
      </c>
      <c r="K1883" s="13">
        <v>0</v>
      </c>
      <c r="L1883" s="13">
        <v>0</v>
      </c>
      <c r="M1883" s="13">
        <v>0</v>
      </c>
      <c r="N1883" s="13">
        <v>20800</v>
      </c>
      <c r="O1883" s="13">
        <v>118000</v>
      </c>
      <c r="P1883" s="13">
        <v>0</v>
      </c>
      <c r="Q1883" s="13">
        <v>-28200</v>
      </c>
      <c r="R1883" s="13">
        <v>137000</v>
      </c>
      <c r="S1883" s="13">
        <v>247600</v>
      </c>
      <c r="T1883" s="13">
        <v>20800</v>
      </c>
      <c r="U1883" s="13">
        <v>118000</v>
      </c>
      <c r="V1883" s="13">
        <v>0</v>
      </c>
      <c r="W1883" s="13">
        <v>-28200</v>
      </c>
      <c r="X1883" s="13">
        <v>137000</v>
      </c>
      <c r="Y1883" s="13">
        <v>247600</v>
      </c>
    </row>
    <row r="1884" spans="2:25" x14ac:dyDescent="0.25">
      <c r="B1884" s="2">
        <v>1879</v>
      </c>
      <c r="C1884" s="2">
        <v>2012</v>
      </c>
      <c r="D1884" s="1">
        <v>71010</v>
      </c>
      <c r="E1884" t="s">
        <v>2632</v>
      </c>
      <c r="F1884" t="s">
        <v>1325</v>
      </c>
      <c r="G1884" s="13">
        <v>35580300</v>
      </c>
      <c r="H1884" s="13">
        <v>0</v>
      </c>
      <c r="I1884" s="13">
        <v>0</v>
      </c>
      <c r="J1884" s="13">
        <v>0</v>
      </c>
      <c r="K1884" s="13">
        <v>0</v>
      </c>
      <c r="L1884" s="13">
        <v>0</v>
      </c>
      <c r="M1884" s="13">
        <v>0</v>
      </c>
      <c r="N1884" s="13">
        <v>16300</v>
      </c>
      <c r="O1884" s="13">
        <v>0</v>
      </c>
      <c r="P1884" s="13">
        <v>0</v>
      </c>
      <c r="Q1884" s="13">
        <v>0</v>
      </c>
      <c r="R1884" s="13">
        <v>10100</v>
      </c>
      <c r="S1884" s="13">
        <v>26400</v>
      </c>
      <c r="T1884" s="13">
        <v>16300</v>
      </c>
      <c r="U1884" s="13">
        <v>0</v>
      </c>
      <c r="V1884" s="13">
        <v>0</v>
      </c>
      <c r="W1884" s="13">
        <v>0</v>
      </c>
      <c r="X1884" s="13">
        <v>10100</v>
      </c>
      <c r="Y1884" s="13">
        <v>26400</v>
      </c>
    </row>
    <row r="1885" spans="2:25" x14ac:dyDescent="0.25">
      <c r="B1885" s="2">
        <v>1880</v>
      </c>
      <c r="C1885" s="2">
        <v>2012</v>
      </c>
      <c r="D1885" s="1">
        <v>71012</v>
      </c>
      <c r="E1885" t="s">
        <v>2633</v>
      </c>
      <c r="F1885" t="s">
        <v>1325</v>
      </c>
      <c r="G1885" s="13">
        <v>30429100</v>
      </c>
      <c r="H1885" s="13">
        <v>0</v>
      </c>
      <c r="I1885" s="13">
        <v>0</v>
      </c>
      <c r="J1885" s="13">
        <v>0</v>
      </c>
      <c r="K1885" s="13">
        <v>0</v>
      </c>
      <c r="L1885" s="13">
        <v>0</v>
      </c>
      <c r="M1885" s="13">
        <v>0</v>
      </c>
      <c r="N1885" s="13">
        <v>29200</v>
      </c>
      <c r="O1885" s="13">
        <v>25600</v>
      </c>
      <c r="P1885" s="13">
        <v>0</v>
      </c>
      <c r="Q1885" s="13">
        <v>0</v>
      </c>
      <c r="R1885" s="13">
        <v>30800</v>
      </c>
      <c r="S1885" s="13">
        <v>85600</v>
      </c>
      <c r="T1885" s="13">
        <v>29200</v>
      </c>
      <c r="U1885" s="13">
        <v>25600</v>
      </c>
      <c r="V1885" s="13">
        <v>0</v>
      </c>
      <c r="W1885" s="13">
        <v>0</v>
      </c>
      <c r="X1885" s="13">
        <v>30800</v>
      </c>
      <c r="Y1885" s="13">
        <v>85600</v>
      </c>
    </row>
    <row r="1886" spans="2:25" x14ac:dyDescent="0.25">
      <c r="B1886" s="2">
        <v>1881</v>
      </c>
      <c r="C1886" s="2">
        <v>2012</v>
      </c>
      <c r="D1886" s="1">
        <v>71014</v>
      </c>
      <c r="E1886" t="s">
        <v>2634</v>
      </c>
      <c r="F1886" t="s">
        <v>1325</v>
      </c>
      <c r="G1886" s="13">
        <v>471619900</v>
      </c>
      <c r="H1886" s="13">
        <v>6400</v>
      </c>
      <c r="I1886" s="13">
        <v>16500</v>
      </c>
      <c r="J1886" s="13">
        <v>0</v>
      </c>
      <c r="K1886" s="13">
        <v>0</v>
      </c>
      <c r="L1886" s="13">
        <v>200</v>
      </c>
      <c r="M1886" s="13">
        <v>23100</v>
      </c>
      <c r="N1886" s="13">
        <v>965100</v>
      </c>
      <c r="O1886" s="13">
        <v>1733400</v>
      </c>
      <c r="P1886" s="13">
        <v>0</v>
      </c>
      <c r="Q1886" s="13">
        <v>0</v>
      </c>
      <c r="R1886" s="13">
        <v>940800</v>
      </c>
      <c r="S1886" s="13">
        <v>3639300</v>
      </c>
      <c r="T1886" s="13">
        <v>971500</v>
      </c>
      <c r="U1886" s="13">
        <v>1749900</v>
      </c>
      <c r="V1886" s="13">
        <v>0</v>
      </c>
      <c r="W1886" s="13">
        <v>0</v>
      </c>
      <c r="X1886" s="13">
        <v>941000</v>
      </c>
      <c r="Y1886" s="13">
        <v>3662400</v>
      </c>
    </row>
    <row r="1887" spans="2:25" x14ac:dyDescent="0.25">
      <c r="B1887" s="2">
        <v>1882</v>
      </c>
      <c r="C1887" s="2">
        <v>2012</v>
      </c>
      <c r="D1887" s="1">
        <v>71016</v>
      </c>
      <c r="E1887" t="s">
        <v>2635</v>
      </c>
      <c r="F1887" t="s">
        <v>1325</v>
      </c>
      <c r="G1887" s="13">
        <v>49518200</v>
      </c>
      <c r="H1887" s="13">
        <v>2000</v>
      </c>
      <c r="I1887" s="13">
        <v>6600</v>
      </c>
      <c r="J1887" s="13">
        <v>0</v>
      </c>
      <c r="K1887" s="13">
        <v>0</v>
      </c>
      <c r="L1887" s="13">
        <v>600</v>
      </c>
      <c r="M1887" s="13">
        <v>9200</v>
      </c>
      <c r="N1887" s="13">
        <v>7000</v>
      </c>
      <c r="O1887" s="13">
        <v>190000</v>
      </c>
      <c r="P1887" s="13">
        <v>0</v>
      </c>
      <c r="Q1887" s="13">
        <v>167700</v>
      </c>
      <c r="R1887" s="13">
        <v>129800</v>
      </c>
      <c r="S1887" s="13">
        <v>494500</v>
      </c>
      <c r="T1887" s="13">
        <v>9000</v>
      </c>
      <c r="U1887" s="13">
        <v>196600</v>
      </c>
      <c r="V1887" s="13">
        <v>0</v>
      </c>
      <c r="W1887" s="13">
        <v>167700</v>
      </c>
      <c r="X1887" s="13">
        <v>130400</v>
      </c>
      <c r="Y1887" s="13">
        <v>503700</v>
      </c>
    </row>
    <row r="1888" spans="2:25" x14ac:dyDescent="0.25">
      <c r="B1888" s="2">
        <v>1883</v>
      </c>
      <c r="C1888" s="2">
        <v>2012</v>
      </c>
      <c r="D1888" s="1">
        <v>71018</v>
      </c>
      <c r="E1888" t="s">
        <v>1783</v>
      </c>
      <c r="F1888" t="s">
        <v>1325</v>
      </c>
      <c r="G1888" s="13">
        <v>21259200</v>
      </c>
      <c r="H1888" s="13">
        <v>300</v>
      </c>
      <c r="I1888" s="13">
        <v>114000</v>
      </c>
      <c r="J1888" s="13">
        <v>0</v>
      </c>
      <c r="K1888" s="13">
        <v>0</v>
      </c>
      <c r="L1888" s="13">
        <v>366600</v>
      </c>
      <c r="M1888" s="13">
        <v>480900</v>
      </c>
      <c r="N1888" s="13">
        <v>0</v>
      </c>
      <c r="O1888" s="13">
        <v>0</v>
      </c>
      <c r="P1888" s="13">
        <v>0</v>
      </c>
      <c r="Q1888" s="13">
        <v>3300</v>
      </c>
      <c r="R1888" s="13">
        <v>0</v>
      </c>
      <c r="S1888" s="13">
        <v>3300</v>
      </c>
      <c r="T1888" s="13">
        <v>300</v>
      </c>
      <c r="U1888" s="13">
        <v>114000</v>
      </c>
      <c r="V1888" s="13">
        <v>0</v>
      </c>
      <c r="W1888" s="13">
        <v>3300</v>
      </c>
      <c r="X1888" s="13">
        <v>366600</v>
      </c>
      <c r="Y1888" s="13">
        <v>484200</v>
      </c>
    </row>
    <row r="1889" spans="2:25" x14ac:dyDescent="0.25">
      <c r="B1889" s="2">
        <v>1884</v>
      </c>
      <c r="C1889" s="2">
        <v>2012</v>
      </c>
      <c r="D1889" s="1">
        <v>71020</v>
      </c>
      <c r="E1889" t="s">
        <v>1332</v>
      </c>
      <c r="F1889" t="s">
        <v>1325</v>
      </c>
      <c r="G1889" s="13">
        <v>124722400</v>
      </c>
      <c r="H1889" s="13">
        <v>68600</v>
      </c>
      <c r="I1889" s="13">
        <v>1425300</v>
      </c>
      <c r="J1889" s="13">
        <v>0</v>
      </c>
      <c r="K1889" s="13">
        <v>0</v>
      </c>
      <c r="L1889" s="13">
        <v>4700</v>
      </c>
      <c r="M1889" s="13">
        <v>1498600</v>
      </c>
      <c r="N1889" s="13">
        <v>86600</v>
      </c>
      <c r="O1889" s="13">
        <v>241700</v>
      </c>
      <c r="P1889" s="13">
        <v>0</v>
      </c>
      <c r="Q1889" s="13">
        <v>500</v>
      </c>
      <c r="R1889" s="13">
        <v>777600</v>
      </c>
      <c r="S1889" s="13">
        <v>1106400</v>
      </c>
      <c r="T1889" s="13">
        <v>155200</v>
      </c>
      <c r="U1889" s="13">
        <v>1667000</v>
      </c>
      <c r="V1889" s="13">
        <v>0</v>
      </c>
      <c r="W1889" s="13">
        <v>500</v>
      </c>
      <c r="X1889" s="13">
        <v>782300</v>
      </c>
      <c r="Y1889" s="13">
        <v>2605000</v>
      </c>
    </row>
    <row r="1890" spans="2:25" x14ac:dyDescent="0.25">
      <c r="B1890" s="2">
        <v>1885</v>
      </c>
      <c r="C1890" s="2">
        <v>2012</v>
      </c>
      <c r="D1890" s="1">
        <v>71022</v>
      </c>
      <c r="E1890" t="s">
        <v>1762</v>
      </c>
      <c r="F1890" t="s">
        <v>1325</v>
      </c>
      <c r="G1890" s="13">
        <v>57184500</v>
      </c>
      <c r="H1890" s="13">
        <v>0</v>
      </c>
      <c r="I1890" s="13">
        <v>5400</v>
      </c>
      <c r="J1890" s="13">
        <v>0</v>
      </c>
      <c r="K1890" s="13">
        <v>0</v>
      </c>
      <c r="L1890" s="13">
        <v>100</v>
      </c>
      <c r="M1890" s="13">
        <v>5500</v>
      </c>
      <c r="N1890" s="13">
        <v>139700</v>
      </c>
      <c r="O1890" s="13">
        <v>787300</v>
      </c>
      <c r="P1890" s="13">
        <v>0</v>
      </c>
      <c r="Q1890" s="13">
        <v>16300</v>
      </c>
      <c r="R1890" s="13">
        <v>499900</v>
      </c>
      <c r="S1890" s="13">
        <v>1443200</v>
      </c>
      <c r="T1890" s="13">
        <v>139700</v>
      </c>
      <c r="U1890" s="13">
        <v>792700</v>
      </c>
      <c r="V1890" s="13">
        <v>0</v>
      </c>
      <c r="W1890" s="13">
        <v>16300</v>
      </c>
      <c r="X1890" s="13">
        <v>500000</v>
      </c>
      <c r="Y1890" s="13">
        <v>1448700</v>
      </c>
    </row>
    <row r="1891" spans="2:25" x14ac:dyDescent="0.25">
      <c r="B1891" s="2">
        <v>1886</v>
      </c>
      <c r="C1891" s="2">
        <v>2012</v>
      </c>
      <c r="D1891" s="1">
        <v>71024</v>
      </c>
      <c r="E1891" t="s">
        <v>2279</v>
      </c>
      <c r="F1891" t="s">
        <v>1325</v>
      </c>
      <c r="G1891" s="13">
        <v>40853900</v>
      </c>
      <c r="H1891" s="13">
        <v>1500</v>
      </c>
      <c r="I1891" s="13">
        <v>46800</v>
      </c>
      <c r="J1891" s="13">
        <v>0</v>
      </c>
      <c r="K1891" s="13">
        <v>0</v>
      </c>
      <c r="L1891" s="13">
        <v>300</v>
      </c>
      <c r="M1891" s="13">
        <v>48600</v>
      </c>
      <c r="N1891" s="13">
        <v>38800</v>
      </c>
      <c r="O1891" s="13">
        <v>125600</v>
      </c>
      <c r="P1891" s="13">
        <v>0</v>
      </c>
      <c r="Q1891" s="13">
        <v>0</v>
      </c>
      <c r="R1891" s="13">
        <v>787800</v>
      </c>
      <c r="S1891" s="13">
        <v>952200</v>
      </c>
      <c r="T1891" s="13">
        <v>40300</v>
      </c>
      <c r="U1891" s="13">
        <v>172400</v>
      </c>
      <c r="V1891" s="13">
        <v>0</v>
      </c>
      <c r="W1891" s="13">
        <v>0</v>
      </c>
      <c r="X1891" s="13">
        <v>788100</v>
      </c>
      <c r="Y1891" s="13">
        <v>1000800</v>
      </c>
    </row>
    <row r="1892" spans="2:25" x14ac:dyDescent="0.25">
      <c r="B1892" s="2">
        <v>1887</v>
      </c>
      <c r="C1892" s="2">
        <v>2012</v>
      </c>
      <c r="D1892" s="1">
        <v>71026</v>
      </c>
      <c r="E1892" t="s">
        <v>2636</v>
      </c>
      <c r="F1892" t="s">
        <v>1325</v>
      </c>
      <c r="G1892" s="13">
        <v>80604600</v>
      </c>
      <c r="H1892" s="13">
        <v>0</v>
      </c>
      <c r="I1892" s="13">
        <v>0</v>
      </c>
      <c r="J1892" s="13">
        <v>0</v>
      </c>
      <c r="K1892" s="13">
        <v>0</v>
      </c>
      <c r="L1892" s="13">
        <v>0</v>
      </c>
      <c r="M1892" s="13">
        <v>0</v>
      </c>
      <c r="N1892" s="13">
        <v>294100</v>
      </c>
      <c r="O1892" s="13">
        <v>29900</v>
      </c>
      <c r="P1892" s="13">
        <v>0</v>
      </c>
      <c r="Q1892" s="13">
        <v>0</v>
      </c>
      <c r="R1892" s="13">
        <v>240700</v>
      </c>
      <c r="S1892" s="13">
        <v>564700</v>
      </c>
      <c r="T1892" s="13">
        <v>294100</v>
      </c>
      <c r="U1892" s="13">
        <v>29900</v>
      </c>
      <c r="V1892" s="13">
        <v>0</v>
      </c>
      <c r="W1892" s="13">
        <v>0</v>
      </c>
      <c r="X1892" s="13">
        <v>240700</v>
      </c>
      <c r="Y1892" s="13">
        <v>564700</v>
      </c>
    </row>
    <row r="1893" spans="2:25" x14ac:dyDescent="0.25">
      <c r="B1893" s="2">
        <v>1888</v>
      </c>
      <c r="C1893" s="2">
        <v>2012</v>
      </c>
      <c r="D1893" s="1">
        <v>71028</v>
      </c>
      <c r="E1893" t="s">
        <v>2637</v>
      </c>
      <c r="F1893" t="s">
        <v>1325</v>
      </c>
      <c r="G1893" s="13">
        <v>29216200</v>
      </c>
      <c r="H1893" s="13">
        <v>42800</v>
      </c>
      <c r="I1893" s="13">
        <v>484200</v>
      </c>
      <c r="J1893" s="13">
        <v>0</v>
      </c>
      <c r="K1893" s="13">
        <v>0</v>
      </c>
      <c r="L1893" s="13">
        <v>101700</v>
      </c>
      <c r="M1893" s="13">
        <v>628700</v>
      </c>
      <c r="N1893" s="13">
        <v>20000</v>
      </c>
      <c r="O1893" s="13">
        <v>40000</v>
      </c>
      <c r="P1893" s="13">
        <v>0</v>
      </c>
      <c r="Q1893" s="13">
        <v>34000</v>
      </c>
      <c r="R1893" s="13">
        <v>120000</v>
      </c>
      <c r="S1893" s="13">
        <v>214000</v>
      </c>
      <c r="T1893" s="13">
        <v>62800</v>
      </c>
      <c r="U1893" s="13">
        <v>524200</v>
      </c>
      <c r="V1893" s="13">
        <v>0</v>
      </c>
      <c r="W1893" s="13">
        <v>34000</v>
      </c>
      <c r="X1893" s="13">
        <v>221700</v>
      </c>
      <c r="Y1893" s="13">
        <v>842700</v>
      </c>
    </row>
    <row r="1894" spans="2:25" x14ac:dyDescent="0.25">
      <c r="B1894" s="2">
        <v>1889</v>
      </c>
      <c r="C1894" s="2">
        <v>2012</v>
      </c>
      <c r="D1894" s="1">
        <v>71030</v>
      </c>
      <c r="E1894" t="s">
        <v>1338</v>
      </c>
      <c r="F1894" t="s">
        <v>1325</v>
      </c>
      <c r="G1894" s="13">
        <v>89330900</v>
      </c>
      <c r="H1894" s="13">
        <v>400</v>
      </c>
      <c r="I1894" s="13">
        <v>4200</v>
      </c>
      <c r="J1894" s="13">
        <v>0</v>
      </c>
      <c r="K1894" s="13">
        <v>0</v>
      </c>
      <c r="L1894" s="13">
        <v>400</v>
      </c>
      <c r="M1894" s="13">
        <v>5000</v>
      </c>
      <c r="N1894" s="13">
        <v>10600</v>
      </c>
      <c r="O1894" s="13">
        <v>284800</v>
      </c>
      <c r="P1894" s="13">
        <v>0</v>
      </c>
      <c r="Q1894" s="13">
        <v>-100</v>
      </c>
      <c r="R1894" s="13">
        <v>216800</v>
      </c>
      <c r="S1894" s="13">
        <v>512100</v>
      </c>
      <c r="T1894" s="13">
        <v>11000</v>
      </c>
      <c r="U1894" s="13">
        <v>289000</v>
      </c>
      <c r="V1894" s="13">
        <v>0</v>
      </c>
      <c r="W1894" s="13">
        <v>-100</v>
      </c>
      <c r="X1894" s="13">
        <v>217200</v>
      </c>
      <c r="Y1894" s="13">
        <v>517100</v>
      </c>
    </row>
    <row r="1895" spans="2:25" x14ac:dyDescent="0.25">
      <c r="B1895" s="2">
        <v>1890</v>
      </c>
      <c r="C1895" s="2">
        <v>2012</v>
      </c>
      <c r="D1895" s="1">
        <v>71032</v>
      </c>
      <c r="E1895" t="s">
        <v>2341</v>
      </c>
      <c r="F1895" t="s">
        <v>1325</v>
      </c>
      <c r="G1895" s="13">
        <v>68690100</v>
      </c>
      <c r="H1895" s="13">
        <v>0</v>
      </c>
      <c r="I1895" s="13">
        <v>0</v>
      </c>
      <c r="J1895" s="13">
        <v>0</v>
      </c>
      <c r="K1895" s="13">
        <v>0</v>
      </c>
      <c r="L1895" s="13">
        <v>0</v>
      </c>
      <c r="M1895" s="13">
        <v>0</v>
      </c>
      <c r="N1895" s="13">
        <v>38900</v>
      </c>
      <c r="O1895" s="13">
        <v>265600</v>
      </c>
      <c r="P1895" s="13">
        <v>0</v>
      </c>
      <c r="Q1895" s="13">
        <v>-154700</v>
      </c>
      <c r="R1895" s="13">
        <v>140000</v>
      </c>
      <c r="S1895" s="13">
        <v>289800</v>
      </c>
      <c r="T1895" s="13">
        <v>38900</v>
      </c>
      <c r="U1895" s="13">
        <v>265600</v>
      </c>
      <c r="V1895" s="13">
        <v>0</v>
      </c>
      <c r="W1895" s="13">
        <v>-154700</v>
      </c>
      <c r="X1895" s="13">
        <v>140000</v>
      </c>
      <c r="Y1895" s="13">
        <v>289800</v>
      </c>
    </row>
    <row r="1896" spans="2:25" x14ac:dyDescent="0.25">
      <c r="B1896" s="2">
        <v>1891</v>
      </c>
      <c r="C1896" s="2">
        <v>2012</v>
      </c>
      <c r="D1896" s="1">
        <v>71034</v>
      </c>
      <c r="E1896" t="s">
        <v>2638</v>
      </c>
      <c r="F1896" t="s">
        <v>1325</v>
      </c>
      <c r="G1896" s="13">
        <v>58792100</v>
      </c>
      <c r="H1896" s="13">
        <v>0</v>
      </c>
      <c r="I1896" s="13">
        <v>0</v>
      </c>
      <c r="J1896" s="13">
        <v>0</v>
      </c>
      <c r="K1896" s="13">
        <v>0</v>
      </c>
      <c r="L1896" s="13">
        <v>0</v>
      </c>
      <c r="M1896" s="13">
        <v>0</v>
      </c>
      <c r="N1896" s="13">
        <v>29900</v>
      </c>
      <c r="O1896" s="13">
        <v>128500</v>
      </c>
      <c r="P1896" s="13">
        <v>0</v>
      </c>
      <c r="Q1896" s="13">
        <v>0</v>
      </c>
      <c r="R1896" s="13">
        <v>168400</v>
      </c>
      <c r="S1896" s="13">
        <v>326800</v>
      </c>
      <c r="T1896" s="13">
        <v>29900</v>
      </c>
      <c r="U1896" s="13">
        <v>128500</v>
      </c>
      <c r="V1896" s="13">
        <v>0</v>
      </c>
      <c r="W1896" s="13">
        <v>0</v>
      </c>
      <c r="X1896" s="13">
        <v>168400</v>
      </c>
      <c r="Y1896" s="13">
        <v>326800</v>
      </c>
    </row>
    <row r="1897" spans="2:25" x14ac:dyDescent="0.25">
      <c r="B1897" s="2">
        <v>1892</v>
      </c>
      <c r="C1897" s="2">
        <v>2012</v>
      </c>
      <c r="D1897" s="1">
        <v>71036</v>
      </c>
      <c r="E1897" t="s">
        <v>2639</v>
      </c>
      <c r="F1897" t="s">
        <v>1325</v>
      </c>
      <c r="G1897" s="13">
        <v>277245300</v>
      </c>
      <c r="H1897" s="13">
        <v>8800</v>
      </c>
      <c r="I1897" s="13">
        <v>103800</v>
      </c>
      <c r="J1897" s="13">
        <v>0</v>
      </c>
      <c r="K1897" s="13">
        <v>0</v>
      </c>
      <c r="L1897" s="13">
        <v>5100</v>
      </c>
      <c r="M1897" s="13">
        <v>117700</v>
      </c>
      <c r="N1897" s="13">
        <v>347600</v>
      </c>
      <c r="O1897" s="13">
        <v>382800</v>
      </c>
      <c r="P1897" s="13">
        <v>0</v>
      </c>
      <c r="Q1897" s="13">
        <v>0</v>
      </c>
      <c r="R1897" s="13">
        <v>119200</v>
      </c>
      <c r="S1897" s="13">
        <v>849600</v>
      </c>
      <c r="T1897" s="13">
        <v>356400</v>
      </c>
      <c r="U1897" s="13">
        <v>486600</v>
      </c>
      <c r="V1897" s="13">
        <v>0</v>
      </c>
      <c r="W1897" s="13">
        <v>0</v>
      </c>
      <c r="X1897" s="13">
        <v>124300</v>
      </c>
      <c r="Y1897" s="13">
        <v>967300</v>
      </c>
    </row>
    <row r="1898" spans="2:25" x14ac:dyDescent="0.25">
      <c r="B1898" s="2">
        <v>1893</v>
      </c>
      <c r="C1898" s="2">
        <v>2012</v>
      </c>
      <c r="D1898" s="1">
        <v>71038</v>
      </c>
      <c r="E1898" t="s">
        <v>1587</v>
      </c>
      <c r="F1898" t="s">
        <v>1325</v>
      </c>
      <c r="G1898" s="13">
        <v>75350600</v>
      </c>
      <c r="H1898" s="13">
        <v>0</v>
      </c>
      <c r="I1898" s="13">
        <v>0</v>
      </c>
      <c r="J1898" s="13">
        <v>0</v>
      </c>
      <c r="K1898" s="13">
        <v>0</v>
      </c>
      <c r="L1898" s="13">
        <v>0</v>
      </c>
      <c r="M1898" s="13">
        <v>0</v>
      </c>
      <c r="N1898" s="13">
        <v>39900</v>
      </c>
      <c r="O1898" s="13">
        <v>326800</v>
      </c>
      <c r="P1898" s="13">
        <v>0</v>
      </c>
      <c r="Q1898" s="13">
        <v>0</v>
      </c>
      <c r="R1898" s="13">
        <v>61500</v>
      </c>
      <c r="S1898" s="13">
        <v>428200</v>
      </c>
      <c r="T1898" s="13">
        <v>39900</v>
      </c>
      <c r="U1898" s="13">
        <v>326800</v>
      </c>
      <c r="V1898" s="13">
        <v>0</v>
      </c>
      <c r="W1898" s="13">
        <v>0</v>
      </c>
      <c r="X1898" s="13">
        <v>61500</v>
      </c>
      <c r="Y1898" s="13">
        <v>428200</v>
      </c>
    </row>
    <row r="1899" spans="2:25" x14ac:dyDescent="0.25">
      <c r="B1899" s="2">
        <v>1894</v>
      </c>
      <c r="C1899" s="2">
        <v>2012</v>
      </c>
      <c r="D1899" s="1">
        <v>71040</v>
      </c>
      <c r="E1899" t="s">
        <v>2640</v>
      </c>
      <c r="F1899" t="s">
        <v>1325</v>
      </c>
      <c r="G1899" s="13">
        <v>56941800</v>
      </c>
      <c r="H1899" s="13">
        <v>38500</v>
      </c>
      <c r="I1899" s="13">
        <v>51600</v>
      </c>
      <c r="J1899" s="13">
        <v>0</v>
      </c>
      <c r="K1899" s="13">
        <v>0</v>
      </c>
      <c r="L1899" s="13">
        <v>500</v>
      </c>
      <c r="M1899" s="13">
        <v>90600</v>
      </c>
      <c r="N1899" s="13">
        <v>102300</v>
      </c>
      <c r="O1899" s="13">
        <v>5736300</v>
      </c>
      <c r="P1899" s="13">
        <v>0</v>
      </c>
      <c r="Q1899" s="13">
        <v>0</v>
      </c>
      <c r="R1899" s="13">
        <v>508700</v>
      </c>
      <c r="S1899" s="13">
        <v>6347300</v>
      </c>
      <c r="T1899" s="13">
        <v>140800</v>
      </c>
      <c r="U1899" s="13">
        <v>5787900</v>
      </c>
      <c r="V1899" s="13">
        <v>0</v>
      </c>
      <c r="W1899" s="13">
        <v>0</v>
      </c>
      <c r="X1899" s="13">
        <v>509200</v>
      </c>
      <c r="Y1899" s="13">
        <v>6437900</v>
      </c>
    </row>
    <row r="1900" spans="2:25" x14ac:dyDescent="0.25">
      <c r="B1900" s="2">
        <v>1895</v>
      </c>
      <c r="C1900" s="2">
        <v>2012</v>
      </c>
      <c r="D1900" s="1">
        <v>71042</v>
      </c>
      <c r="E1900" t="s">
        <v>1505</v>
      </c>
      <c r="F1900" t="s">
        <v>1325</v>
      </c>
      <c r="G1900" s="13">
        <v>62276600</v>
      </c>
      <c r="H1900" s="13">
        <v>200</v>
      </c>
      <c r="I1900" s="13">
        <v>13300</v>
      </c>
      <c r="J1900" s="13">
        <v>0</v>
      </c>
      <c r="K1900" s="13">
        <v>0</v>
      </c>
      <c r="L1900" s="13">
        <v>100</v>
      </c>
      <c r="M1900" s="13">
        <v>13600</v>
      </c>
      <c r="N1900" s="13">
        <v>48500</v>
      </c>
      <c r="O1900" s="13">
        <v>2299400</v>
      </c>
      <c r="P1900" s="13">
        <v>300</v>
      </c>
      <c r="Q1900" s="13">
        <v>0</v>
      </c>
      <c r="R1900" s="13">
        <v>16200</v>
      </c>
      <c r="S1900" s="13">
        <v>2364400</v>
      </c>
      <c r="T1900" s="13">
        <v>48700</v>
      </c>
      <c r="U1900" s="13">
        <v>2312700</v>
      </c>
      <c r="V1900" s="13">
        <v>300</v>
      </c>
      <c r="W1900" s="13">
        <v>0</v>
      </c>
      <c r="X1900" s="13">
        <v>16300</v>
      </c>
      <c r="Y1900" s="13">
        <v>2378000</v>
      </c>
    </row>
    <row r="1901" spans="2:25" x14ac:dyDescent="0.25">
      <c r="B1901" s="2">
        <v>1896</v>
      </c>
      <c r="C1901" s="2">
        <v>2012</v>
      </c>
      <c r="D1901" s="1">
        <v>71044</v>
      </c>
      <c r="E1901" t="s">
        <v>2641</v>
      </c>
      <c r="F1901" t="s">
        <v>1325</v>
      </c>
      <c r="G1901" s="13">
        <v>59195100</v>
      </c>
      <c r="H1901" s="13">
        <v>0</v>
      </c>
      <c r="I1901" s="13">
        <v>0</v>
      </c>
      <c r="J1901" s="13">
        <v>0</v>
      </c>
      <c r="K1901" s="13">
        <v>0</v>
      </c>
      <c r="L1901" s="13">
        <v>0</v>
      </c>
      <c r="M1901" s="13">
        <v>0</v>
      </c>
      <c r="N1901" s="13">
        <v>14700</v>
      </c>
      <c r="O1901" s="13">
        <v>500000</v>
      </c>
      <c r="P1901" s="13">
        <v>0</v>
      </c>
      <c r="Q1901" s="13">
        <v>-26300</v>
      </c>
      <c r="R1901" s="13">
        <v>83000</v>
      </c>
      <c r="S1901" s="13">
        <v>571400</v>
      </c>
      <c r="T1901" s="13">
        <v>14700</v>
      </c>
      <c r="U1901" s="13">
        <v>500000</v>
      </c>
      <c r="V1901" s="13">
        <v>0</v>
      </c>
      <c r="W1901" s="13">
        <v>-26300</v>
      </c>
      <c r="X1901" s="13">
        <v>83000</v>
      </c>
      <c r="Y1901" s="13">
        <v>571400</v>
      </c>
    </row>
    <row r="1902" spans="2:25" x14ac:dyDescent="0.25">
      <c r="B1902" s="2">
        <v>1897</v>
      </c>
      <c r="C1902" s="2">
        <v>2012</v>
      </c>
      <c r="D1902" s="1">
        <v>71100</v>
      </c>
      <c r="E1902" t="s">
        <v>2629</v>
      </c>
      <c r="F1902" t="s">
        <v>1343</v>
      </c>
      <c r="G1902" s="13">
        <v>10512200</v>
      </c>
      <c r="H1902" s="13">
        <v>0</v>
      </c>
      <c r="I1902" s="13">
        <v>0</v>
      </c>
      <c r="J1902" s="13">
        <v>0</v>
      </c>
      <c r="K1902" s="13">
        <v>0</v>
      </c>
      <c r="L1902" s="13">
        <v>0</v>
      </c>
      <c r="M1902" s="13">
        <v>0</v>
      </c>
      <c r="N1902" s="13">
        <v>78500</v>
      </c>
      <c r="O1902" s="13">
        <v>203000</v>
      </c>
      <c r="P1902" s="13">
        <v>0</v>
      </c>
      <c r="Q1902" s="13">
        <v>0</v>
      </c>
      <c r="R1902" s="13">
        <v>5400</v>
      </c>
      <c r="S1902" s="13">
        <v>286900</v>
      </c>
      <c r="T1902" s="13">
        <v>78500</v>
      </c>
      <c r="U1902" s="13">
        <v>203000</v>
      </c>
      <c r="V1902" s="13">
        <v>0</v>
      </c>
      <c r="W1902" s="13">
        <v>0</v>
      </c>
      <c r="X1902" s="13">
        <v>5400</v>
      </c>
      <c r="Y1902" s="13">
        <v>286900</v>
      </c>
    </row>
    <row r="1903" spans="2:25" x14ac:dyDescent="0.25">
      <c r="B1903" s="2">
        <v>1898</v>
      </c>
      <c r="C1903" s="2">
        <v>2012</v>
      </c>
      <c r="D1903" s="1">
        <v>71101</v>
      </c>
      <c r="E1903" t="s">
        <v>2630</v>
      </c>
      <c r="F1903" t="s">
        <v>1343</v>
      </c>
      <c r="G1903" s="13">
        <v>33429600</v>
      </c>
      <c r="H1903" s="13">
        <v>59600</v>
      </c>
      <c r="I1903" s="13">
        <v>147500</v>
      </c>
      <c r="J1903" s="13">
        <v>0</v>
      </c>
      <c r="K1903" s="13">
        <v>0</v>
      </c>
      <c r="L1903" s="13">
        <v>0</v>
      </c>
      <c r="M1903" s="13">
        <v>207100</v>
      </c>
      <c r="N1903" s="13">
        <v>300000</v>
      </c>
      <c r="O1903" s="13">
        <v>150000</v>
      </c>
      <c r="P1903" s="13">
        <v>0</v>
      </c>
      <c r="Q1903" s="13">
        <v>0</v>
      </c>
      <c r="R1903" s="13">
        <v>500</v>
      </c>
      <c r="S1903" s="13">
        <v>450500</v>
      </c>
      <c r="T1903" s="13">
        <v>359600</v>
      </c>
      <c r="U1903" s="13">
        <v>297500</v>
      </c>
      <c r="V1903" s="13">
        <v>0</v>
      </c>
      <c r="W1903" s="13">
        <v>0</v>
      </c>
      <c r="X1903" s="13">
        <v>500</v>
      </c>
      <c r="Y1903" s="13">
        <v>657600</v>
      </c>
    </row>
    <row r="1904" spans="2:25" x14ac:dyDescent="0.25">
      <c r="B1904" s="2">
        <v>1899</v>
      </c>
      <c r="C1904" s="2">
        <v>2012</v>
      </c>
      <c r="D1904" s="1">
        <v>71106</v>
      </c>
      <c r="E1904" t="s">
        <v>2642</v>
      </c>
      <c r="F1904" t="s">
        <v>1343</v>
      </c>
      <c r="G1904" s="13">
        <v>85041700</v>
      </c>
      <c r="H1904" s="13">
        <v>401000</v>
      </c>
      <c r="I1904" s="13">
        <v>10531100</v>
      </c>
      <c r="J1904" s="13">
        <v>0</v>
      </c>
      <c r="K1904" s="13">
        <v>0</v>
      </c>
      <c r="L1904" s="13">
        <v>136800</v>
      </c>
      <c r="M1904" s="13">
        <v>11068900</v>
      </c>
      <c r="N1904" s="13">
        <v>500200</v>
      </c>
      <c r="O1904" s="13">
        <v>1031400</v>
      </c>
      <c r="P1904" s="13">
        <v>0</v>
      </c>
      <c r="Q1904" s="13">
        <v>23200</v>
      </c>
      <c r="R1904" s="13">
        <v>471600</v>
      </c>
      <c r="S1904" s="13">
        <v>2026400</v>
      </c>
      <c r="T1904" s="13">
        <v>901200</v>
      </c>
      <c r="U1904" s="13">
        <v>11562500</v>
      </c>
      <c r="V1904" s="13">
        <v>0</v>
      </c>
      <c r="W1904" s="13">
        <v>23200</v>
      </c>
      <c r="X1904" s="13">
        <v>608400</v>
      </c>
      <c r="Y1904" s="13">
        <v>13095300</v>
      </c>
    </row>
    <row r="1905" spans="2:25" x14ac:dyDescent="0.25">
      <c r="B1905" s="2">
        <v>1900</v>
      </c>
      <c r="C1905" s="2">
        <v>2012</v>
      </c>
      <c r="D1905" s="1">
        <v>71122</v>
      </c>
      <c r="E1905" t="s">
        <v>2047</v>
      </c>
      <c r="F1905" t="s">
        <v>1343</v>
      </c>
      <c r="G1905" s="13">
        <v>49882300</v>
      </c>
      <c r="H1905" s="13">
        <v>1700</v>
      </c>
      <c r="I1905" s="13">
        <v>16900</v>
      </c>
      <c r="J1905" s="13">
        <v>0</v>
      </c>
      <c r="K1905" s="13">
        <v>0</v>
      </c>
      <c r="L1905" s="13">
        <v>100</v>
      </c>
      <c r="M1905" s="13">
        <v>18700</v>
      </c>
      <c r="N1905" s="13">
        <v>116700</v>
      </c>
      <c r="O1905" s="13">
        <v>361100</v>
      </c>
      <c r="P1905" s="13">
        <v>0</v>
      </c>
      <c r="Q1905" s="13">
        <v>-100</v>
      </c>
      <c r="R1905" s="13">
        <v>0</v>
      </c>
      <c r="S1905" s="13">
        <v>477700</v>
      </c>
      <c r="T1905" s="13">
        <v>118400</v>
      </c>
      <c r="U1905" s="13">
        <v>378000</v>
      </c>
      <c r="V1905" s="13">
        <v>0</v>
      </c>
      <c r="W1905" s="13">
        <v>-100</v>
      </c>
      <c r="X1905" s="13">
        <v>100</v>
      </c>
      <c r="Y1905" s="13">
        <v>496400</v>
      </c>
    </row>
    <row r="1906" spans="2:25" x14ac:dyDescent="0.25">
      <c r="B1906" s="2">
        <v>1901</v>
      </c>
      <c r="C1906" s="2">
        <v>2012</v>
      </c>
      <c r="D1906" s="1">
        <v>71151</v>
      </c>
      <c r="E1906" t="s">
        <v>2279</v>
      </c>
      <c r="F1906" t="s">
        <v>1343</v>
      </c>
      <c r="G1906" s="13">
        <v>8908000</v>
      </c>
      <c r="H1906" s="13">
        <v>900</v>
      </c>
      <c r="I1906" s="13">
        <v>10800</v>
      </c>
      <c r="J1906" s="13">
        <v>0</v>
      </c>
      <c r="K1906" s="13">
        <v>0</v>
      </c>
      <c r="L1906" s="13">
        <v>0</v>
      </c>
      <c r="M1906" s="13">
        <v>11700</v>
      </c>
      <c r="N1906" s="13">
        <v>41200</v>
      </c>
      <c r="O1906" s="13">
        <v>84300</v>
      </c>
      <c r="P1906" s="13">
        <v>0</v>
      </c>
      <c r="Q1906" s="13">
        <v>0</v>
      </c>
      <c r="R1906" s="13">
        <v>21800</v>
      </c>
      <c r="S1906" s="13">
        <v>147300</v>
      </c>
      <c r="T1906" s="13">
        <v>42100</v>
      </c>
      <c r="U1906" s="13">
        <v>95100</v>
      </c>
      <c r="V1906" s="13">
        <v>0</v>
      </c>
      <c r="W1906" s="13">
        <v>0</v>
      </c>
      <c r="X1906" s="13">
        <v>21800</v>
      </c>
      <c r="Y1906" s="13">
        <v>159000</v>
      </c>
    </row>
    <row r="1907" spans="2:25" x14ac:dyDescent="0.25">
      <c r="B1907" s="2">
        <v>1902</v>
      </c>
      <c r="C1907" s="2">
        <v>2012</v>
      </c>
      <c r="D1907" s="1">
        <v>71171</v>
      </c>
      <c r="E1907" t="s">
        <v>2636</v>
      </c>
      <c r="F1907" t="s">
        <v>1343</v>
      </c>
      <c r="G1907" s="13">
        <v>105242900</v>
      </c>
      <c r="H1907" s="13">
        <v>323400</v>
      </c>
      <c r="I1907" s="13">
        <v>7570700</v>
      </c>
      <c r="J1907" s="13">
        <v>0</v>
      </c>
      <c r="K1907" s="13">
        <v>0</v>
      </c>
      <c r="L1907" s="13">
        <v>11700</v>
      </c>
      <c r="M1907" s="13">
        <v>7905800</v>
      </c>
      <c r="N1907" s="13">
        <v>185600</v>
      </c>
      <c r="O1907" s="13">
        <v>78700</v>
      </c>
      <c r="P1907" s="13">
        <v>0</v>
      </c>
      <c r="Q1907" s="13">
        <v>0</v>
      </c>
      <c r="R1907" s="13">
        <v>295400</v>
      </c>
      <c r="S1907" s="13">
        <v>559700</v>
      </c>
      <c r="T1907" s="13">
        <v>509000</v>
      </c>
      <c r="U1907" s="13">
        <v>7649400</v>
      </c>
      <c r="V1907" s="13">
        <v>0</v>
      </c>
      <c r="W1907" s="13">
        <v>0</v>
      </c>
      <c r="X1907" s="13">
        <v>307100</v>
      </c>
      <c r="Y1907" s="13">
        <v>8465500</v>
      </c>
    </row>
    <row r="1908" spans="2:25" x14ac:dyDescent="0.25">
      <c r="B1908" s="2">
        <v>1903</v>
      </c>
      <c r="C1908" s="2">
        <v>2012</v>
      </c>
      <c r="D1908" s="1">
        <v>71178</v>
      </c>
      <c r="E1908" t="s">
        <v>2638</v>
      </c>
      <c r="F1908" t="s">
        <v>1343</v>
      </c>
      <c r="G1908" s="13">
        <v>24156300</v>
      </c>
      <c r="H1908" s="13">
        <v>65400</v>
      </c>
      <c r="I1908" s="13">
        <v>243100</v>
      </c>
      <c r="J1908" s="13">
        <v>0</v>
      </c>
      <c r="K1908" s="13">
        <v>0</v>
      </c>
      <c r="L1908" s="13">
        <v>2000</v>
      </c>
      <c r="M1908" s="13">
        <v>310500</v>
      </c>
      <c r="N1908" s="13">
        <v>90900</v>
      </c>
      <c r="O1908" s="13">
        <v>12900</v>
      </c>
      <c r="P1908" s="13">
        <v>0</v>
      </c>
      <c r="Q1908" s="13">
        <v>0</v>
      </c>
      <c r="R1908" s="13">
        <v>4500</v>
      </c>
      <c r="S1908" s="13">
        <v>108300</v>
      </c>
      <c r="T1908" s="13">
        <v>156300</v>
      </c>
      <c r="U1908" s="13">
        <v>256000</v>
      </c>
      <c r="V1908" s="13">
        <v>0</v>
      </c>
      <c r="W1908" s="13">
        <v>0</v>
      </c>
      <c r="X1908" s="13">
        <v>6500</v>
      </c>
      <c r="Y1908" s="13">
        <v>418800</v>
      </c>
    </row>
    <row r="1909" spans="2:25" x14ac:dyDescent="0.25">
      <c r="B1909" s="2">
        <v>1904</v>
      </c>
      <c r="C1909" s="2">
        <v>2012</v>
      </c>
      <c r="D1909" s="1">
        <v>71186</v>
      </c>
      <c r="E1909" t="s">
        <v>2643</v>
      </c>
      <c r="F1909" t="s">
        <v>1343</v>
      </c>
      <c r="G1909" s="13">
        <v>25513200</v>
      </c>
      <c r="H1909" s="13">
        <v>161600</v>
      </c>
      <c r="I1909" s="13">
        <v>649000</v>
      </c>
      <c r="J1909" s="13">
        <v>0</v>
      </c>
      <c r="K1909" s="13">
        <v>0</v>
      </c>
      <c r="L1909" s="13">
        <v>75300</v>
      </c>
      <c r="M1909" s="13">
        <v>885900</v>
      </c>
      <c r="N1909" s="13">
        <v>48800</v>
      </c>
      <c r="O1909" s="13">
        <v>123900</v>
      </c>
      <c r="P1909" s="13">
        <v>0</v>
      </c>
      <c r="Q1909" s="13">
        <v>37900</v>
      </c>
      <c r="R1909" s="13">
        <v>68400</v>
      </c>
      <c r="S1909" s="13">
        <v>279000</v>
      </c>
      <c r="T1909" s="13">
        <v>210400</v>
      </c>
      <c r="U1909" s="13">
        <v>772900</v>
      </c>
      <c r="V1909" s="13">
        <v>0</v>
      </c>
      <c r="W1909" s="13">
        <v>37900</v>
      </c>
      <c r="X1909" s="13">
        <v>143700</v>
      </c>
      <c r="Y1909" s="13">
        <v>1164900</v>
      </c>
    </row>
    <row r="1910" spans="2:25" x14ac:dyDescent="0.25">
      <c r="B1910" s="2">
        <v>1905</v>
      </c>
      <c r="C1910" s="2">
        <v>2012</v>
      </c>
      <c r="D1910" s="1">
        <v>71251</v>
      </c>
      <c r="E1910" t="s">
        <v>1762</v>
      </c>
      <c r="F1910" t="s">
        <v>1344</v>
      </c>
      <c r="G1910" s="13">
        <v>1260606300</v>
      </c>
      <c r="H1910" s="13">
        <v>1373800</v>
      </c>
      <c r="I1910" s="13">
        <v>7163100</v>
      </c>
      <c r="J1910" s="13">
        <v>0</v>
      </c>
      <c r="K1910" s="13">
        <v>0</v>
      </c>
      <c r="L1910" s="13">
        <v>815100</v>
      </c>
      <c r="M1910" s="13">
        <v>9352000</v>
      </c>
      <c r="N1910" s="13">
        <v>24512800</v>
      </c>
      <c r="O1910" s="13">
        <v>15970600</v>
      </c>
      <c r="P1910" s="13">
        <v>1800</v>
      </c>
      <c r="Q1910" s="13">
        <v>0</v>
      </c>
      <c r="R1910" s="13">
        <v>5282700</v>
      </c>
      <c r="S1910" s="13">
        <v>45767900</v>
      </c>
      <c r="T1910" s="13">
        <v>25886600</v>
      </c>
      <c r="U1910" s="13">
        <v>23133700</v>
      </c>
      <c r="V1910" s="13">
        <v>1800</v>
      </c>
      <c r="W1910" s="13">
        <v>0</v>
      </c>
      <c r="X1910" s="13">
        <v>6097800</v>
      </c>
      <c r="Y1910" s="13">
        <v>55119900</v>
      </c>
    </row>
    <row r="1911" spans="2:25" x14ac:dyDescent="0.25">
      <c r="B1911" s="2">
        <v>1906</v>
      </c>
      <c r="C1911" s="2">
        <v>2012</v>
      </c>
      <c r="D1911" s="1">
        <v>71261</v>
      </c>
      <c r="E1911" t="s">
        <v>2644</v>
      </c>
      <c r="F1911" t="s">
        <v>1344</v>
      </c>
      <c r="G1911" s="13">
        <v>101281900</v>
      </c>
      <c r="H1911" s="13">
        <v>2305600</v>
      </c>
      <c r="I1911" s="13">
        <v>5999300</v>
      </c>
      <c r="J1911" s="13">
        <v>0</v>
      </c>
      <c r="K1911" s="13">
        <v>0</v>
      </c>
      <c r="L1911" s="13">
        <v>19400</v>
      </c>
      <c r="M1911" s="13">
        <v>8324300</v>
      </c>
      <c r="N1911" s="13">
        <v>1065100</v>
      </c>
      <c r="O1911" s="13">
        <v>910400</v>
      </c>
      <c r="P1911" s="13">
        <v>0</v>
      </c>
      <c r="Q1911" s="13">
        <v>326600</v>
      </c>
      <c r="R1911" s="13">
        <v>80900</v>
      </c>
      <c r="S1911" s="13">
        <v>2383000</v>
      </c>
      <c r="T1911" s="13">
        <v>3370700</v>
      </c>
      <c r="U1911" s="13">
        <v>6909700</v>
      </c>
      <c r="V1911" s="13">
        <v>0</v>
      </c>
      <c r="W1911" s="13">
        <v>326600</v>
      </c>
      <c r="X1911" s="13">
        <v>100300</v>
      </c>
      <c r="Y1911" s="13">
        <v>10707300</v>
      </c>
    </row>
    <row r="1912" spans="2:25" x14ac:dyDescent="0.25">
      <c r="B1912" s="2">
        <v>1907</v>
      </c>
      <c r="C1912" s="2">
        <v>2012</v>
      </c>
      <c r="D1912" s="1">
        <v>71271</v>
      </c>
      <c r="E1912" t="s">
        <v>2645</v>
      </c>
      <c r="F1912" t="s">
        <v>1344</v>
      </c>
      <c r="G1912" s="13">
        <v>42248300</v>
      </c>
      <c r="H1912" s="13">
        <v>17500</v>
      </c>
      <c r="I1912" s="13">
        <v>159900</v>
      </c>
      <c r="J1912" s="13">
        <v>0</v>
      </c>
      <c r="K1912" s="13">
        <v>0</v>
      </c>
      <c r="L1912" s="13">
        <v>4300</v>
      </c>
      <c r="M1912" s="13">
        <v>181700</v>
      </c>
      <c r="N1912" s="13">
        <v>350000</v>
      </c>
      <c r="O1912" s="13">
        <v>2700000</v>
      </c>
      <c r="P1912" s="13">
        <v>0</v>
      </c>
      <c r="Q1912" s="13">
        <v>0</v>
      </c>
      <c r="R1912" s="13">
        <v>24000</v>
      </c>
      <c r="S1912" s="13">
        <v>3074000</v>
      </c>
      <c r="T1912" s="13">
        <v>367500</v>
      </c>
      <c r="U1912" s="13">
        <v>2859900</v>
      </c>
      <c r="V1912" s="13">
        <v>0</v>
      </c>
      <c r="W1912" s="13">
        <v>0</v>
      </c>
      <c r="X1912" s="13">
        <v>28300</v>
      </c>
      <c r="Y1912" s="13">
        <v>3255700</v>
      </c>
    </row>
    <row r="1913" spans="2:25" x14ac:dyDescent="0.25">
      <c r="B1913" s="2">
        <v>1908</v>
      </c>
      <c r="C1913" s="2">
        <v>2012</v>
      </c>
      <c r="D1913" s="1">
        <v>71291</v>
      </c>
      <c r="E1913" t="s">
        <v>2646</v>
      </c>
      <c r="F1913" t="s">
        <v>1344</v>
      </c>
      <c r="G1913" s="13">
        <v>1018316800</v>
      </c>
      <c r="H1913" s="13">
        <v>2919400</v>
      </c>
      <c r="I1913" s="13">
        <v>20449000</v>
      </c>
      <c r="J1913" s="13">
        <v>0</v>
      </c>
      <c r="K1913" s="13">
        <v>310100</v>
      </c>
      <c r="L1913" s="13">
        <v>1846900</v>
      </c>
      <c r="M1913" s="13">
        <v>25525400</v>
      </c>
      <c r="N1913" s="13">
        <v>20582500</v>
      </c>
      <c r="O1913" s="13">
        <v>6861900</v>
      </c>
      <c r="P1913" s="13">
        <v>0</v>
      </c>
      <c r="Q1913" s="13">
        <v>0</v>
      </c>
      <c r="R1913" s="13">
        <v>4834300</v>
      </c>
      <c r="S1913" s="13">
        <v>32278700</v>
      </c>
      <c r="T1913" s="13">
        <v>23501900</v>
      </c>
      <c r="U1913" s="13">
        <v>27310900</v>
      </c>
      <c r="V1913" s="13">
        <v>0</v>
      </c>
      <c r="W1913" s="13">
        <v>310100</v>
      </c>
      <c r="X1913" s="13">
        <v>6681200</v>
      </c>
      <c r="Y1913" s="13">
        <v>57804100</v>
      </c>
    </row>
    <row r="1914" spans="2:25" x14ac:dyDescent="0.25">
      <c r="B1914" s="2">
        <v>1909</v>
      </c>
      <c r="C1914" s="2">
        <v>2012</v>
      </c>
      <c r="D1914" s="1">
        <v>72001</v>
      </c>
      <c r="E1914" t="s">
        <v>2647</v>
      </c>
      <c r="F1914" t="s">
        <v>1325</v>
      </c>
      <c r="G1914" s="13">
        <v>310349200</v>
      </c>
      <c r="H1914" s="13">
        <v>0</v>
      </c>
      <c r="I1914" s="13">
        <v>0</v>
      </c>
      <c r="J1914" s="13">
        <v>0</v>
      </c>
      <c r="K1914" s="13">
        <v>0</v>
      </c>
      <c r="L1914" s="13">
        <v>0</v>
      </c>
      <c r="M1914" s="13">
        <v>0</v>
      </c>
      <c r="N1914" s="13">
        <v>762000</v>
      </c>
      <c r="O1914" s="13">
        <v>164500</v>
      </c>
      <c r="P1914" s="13">
        <v>0</v>
      </c>
      <c r="Q1914" s="13">
        <v>0</v>
      </c>
      <c r="R1914" s="13">
        <v>151600</v>
      </c>
      <c r="S1914" s="13">
        <v>1078100</v>
      </c>
      <c r="T1914" s="13">
        <v>762000</v>
      </c>
      <c r="U1914" s="13">
        <v>164500</v>
      </c>
      <c r="V1914" s="13">
        <v>0</v>
      </c>
      <c r="W1914" s="13">
        <v>0</v>
      </c>
      <c r="X1914" s="13">
        <v>151600</v>
      </c>
      <c r="Y1914" s="13">
        <v>1078100</v>
      </c>
    </row>
    <row r="1916" spans="2:25" x14ac:dyDescent="0.25">
      <c r="G1916">
        <f>SUM(Table5[EV (Total Property)])</f>
        <v>471092529200</v>
      </c>
      <c r="T1916" s="13">
        <f>SUM(T6:T1914)</f>
        <v>4993261700</v>
      </c>
      <c r="U1916" s="13">
        <f>SUM(U6:U1914)</f>
        <v>4225805000</v>
      </c>
      <c r="V1916">
        <f>SUM(Table5[ [ Watercraft] ])</f>
        <v>16521400</v>
      </c>
      <c r="W1916">
        <f>SUM(Table5[ [ Compensation] ])</f>
        <v>-26346400</v>
      </c>
      <c r="X1916">
        <f>SUM(Table5[ [ All Other] ])</f>
        <v>2184509600</v>
      </c>
      <c r="Y1916">
        <f>SUM(Table5[ [ Total PP] ])</f>
        <v>11393751300</v>
      </c>
    </row>
  </sheetData>
  <sortState ref="B6:Y1914">
    <sortCondition ref="D6:D1914"/>
  </sortState>
  <mergeCells count="3">
    <mergeCell ref="H4:M4"/>
    <mergeCell ref="N4:S4"/>
    <mergeCell ref="T4:Y4"/>
  </mergeCells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1915"/>
  <sheetViews>
    <sheetView topLeftCell="P1" zoomScale="90" zoomScaleNormal="90" workbookViewId="0">
      <pane ySplit="5" topLeftCell="A1886" activePane="bottomLeft" state="frozen"/>
      <selection activeCell="N1" sqref="N1"/>
      <selection pane="bottomLeft" activeCell="U1917" sqref="U1917"/>
    </sheetView>
  </sheetViews>
  <sheetFormatPr defaultRowHeight="15" x14ac:dyDescent="0.25"/>
  <cols>
    <col min="1" max="1" width="1.140625" customWidth="1"/>
    <col min="2" max="2" width="5.5703125" style="2" bestFit="1" customWidth="1"/>
    <col min="3" max="3" width="8.42578125" style="2" bestFit="1" customWidth="1"/>
    <col min="4" max="4" width="10.28515625" bestFit="1" customWidth="1"/>
    <col min="5" max="5" width="18.5703125" bestFit="1" customWidth="1"/>
    <col min="6" max="6" width="11" style="2" bestFit="1" customWidth="1"/>
    <col min="7" max="7" width="19.42578125" customWidth="1"/>
    <col min="8" max="8" width="16.28515625" customWidth="1"/>
    <col min="9" max="9" width="17.5703125" customWidth="1"/>
    <col min="10" max="10" width="12.7109375" customWidth="1"/>
    <col min="11" max="11" width="15.7109375" customWidth="1"/>
    <col min="12" max="12" width="13" bestFit="1" customWidth="1"/>
    <col min="13" max="13" width="14.28515625" bestFit="1" customWidth="1"/>
    <col min="14" max="14" width="17.42578125" customWidth="1"/>
    <col min="15" max="15" width="18.7109375" customWidth="1"/>
    <col min="16" max="16" width="13.85546875" customWidth="1"/>
    <col min="17" max="17" width="16.85546875" customWidth="1"/>
    <col min="18" max="19" width="14.28515625" bestFit="1" customWidth="1"/>
    <col min="20" max="20" width="17.42578125" customWidth="1"/>
    <col min="21" max="21" width="18.7109375" customWidth="1"/>
    <col min="22" max="22" width="14.85546875" customWidth="1"/>
    <col min="23" max="23" width="18" customWidth="1"/>
    <col min="24" max="25" width="14.28515625" bestFit="1" customWidth="1"/>
  </cols>
  <sheetData>
    <row r="1" spans="2:25" s="10" customFormat="1" x14ac:dyDescent="0.25">
      <c r="B1" s="9"/>
      <c r="C1" s="9"/>
      <c r="F1" s="9"/>
    </row>
    <row r="2" spans="2:25" s="10" customFormat="1" x14ac:dyDescent="0.25">
      <c r="B2" s="15" t="s">
        <v>2691</v>
      </c>
      <c r="C2" s="9"/>
      <c r="F2" s="9"/>
    </row>
    <row r="3" spans="2:25" s="10" customFormat="1" x14ac:dyDescent="0.25">
      <c r="B3" s="9"/>
      <c r="C3" s="9"/>
      <c r="F3" s="9"/>
    </row>
    <row r="4" spans="2:25" s="18" customFormat="1" x14ac:dyDescent="0.25">
      <c r="B4" s="20"/>
      <c r="C4" s="20"/>
      <c r="D4" s="20"/>
      <c r="E4" s="19"/>
      <c r="F4" s="20"/>
      <c r="G4" s="19"/>
      <c r="H4" s="51" t="s">
        <v>2675</v>
      </c>
      <c r="I4" s="51"/>
      <c r="J4" s="51"/>
      <c r="K4" s="51"/>
      <c r="L4" s="51"/>
      <c r="M4" s="51"/>
      <c r="N4" s="52" t="s">
        <v>2689</v>
      </c>
      <c r="O4" s="52"/>
      <c r="P4" s="52"/>
      <c r="Q4" s="52"/>
      <c r="R4" s="52"/>
      <c r="S4" s="52"/>
      <c r="T4" s="53" t="s">
        <v>2659</v>
      </c>
      <c r="U4" s="53"/>
      <c r="V4" s="53"/>
      <c r="W4" s="53"/>
      <c r="X4" s="53"/>
      <c r="Y4" s="53"/>
    </row>
    <row r="5" spans="2:25" s="17" customFormat="1" x14ac:dyDescent="0.25">
      <c r="B5" s="6" t="s">
        <v>2673</v>
      </c>
      <c r="C5" s="6" t="s">
        <v>2648</v>
      </c>
      <c r="D5" s="6" t="s">
        <v>2649</v>
      </c>
      <c r="E5" s="6" t="s">
        <v>2650</v>
      </c>
      <c r="F5" s="6" t="s">
        <v>2669</v>
      </c>
      <c r="G5" s="6" t="s">
        <v>2651</v>
      </c>
      <c r="H5" s="6" t="s">
        <v>2653</v>
      </c>
      <c r="I5" s="6" t="s">
        <v>2654</v>
      </c>
      <c r="J5" s="6" t="s">
        <v>2657</v>
      </c>
      <c r="K5" s="6" t="s">
        <v>2656</v>
      </c>
      <c r="L5" s="6" t="s">
        <v>2655</v>
      </c>
      <c r="M5" s="6" t="s">
        <v>2652</v>
      </c>
      <c r="N5" s="6" t="s">
        <v>2676</v>
      </c>
      <c r="O5" s="6" t="s">
        <v>2677</v>
      </c>
      <c r="P5" s="6" t="s">
        <v>2678</v>
      </c>
      <c r="Q5" s="6" t="s">
        <v>2679</v>
      </c>
      <c r="R5" s="6" t="s">
        <v>2680</v>
      </c>
      <c r="S5" s="6" t="s">
        <v>2681</v>
      </c>
      <c r="T5" s="6" t="s">
        <v>2682</v>
      </c>
      <c r="U5" s="6" t="s">
        <v>2683</v>
      </c>
      <c r="V5" s="6" t="s">
        <v>2684</v>
      </c>
      <c r="W5" s="6" t="s">
        <v>2687</v>
      </c>
      <c r="X5" s="6" t="s">
        <v>2685</v>
      </c>
      <c r="Y5" s="6" t="s">
        <v>2686</v>
      </c>
    </row>
    <row r="6" spans="2:25" x14ac:dyDescent="0.25">
      <c r="B6" s="2">
        <v>1</v>
      </c>
      <c r="C6" s="2">
        <v>2011</v>
      </c>
      <c r="D6" s="1">
        <v>1002</v>
      </c>
      <c r="E6" t="s">
        <v>1324</v>
      </c>
      <c r="F6" s="2" t="s">
        <v>1325</v>
      </c>
      <c r="G6" s="13">
        <v>128417800</v>
      </c>
      <c r="H6" s="13">
        <v>13500</v>
      </c>
      <c r="I6" s="13">
        <v>19000</v>
      </c>
      <c r="J6" s="13">
        <v>0</v>
      </c>
      <c r="K6" s="13">
        <v>0</v>
      </c>
      <c r="L6" s="13">
        <v>1000</v>
      </c>
      <c r="M6" s="13">
        <v>33500</v>
      </c>
      <c r="N6" s="13">
        <v>117500</v>
      </c>
      <c r="O6" s="13">
        <v>169300</v>
      </c>
      <c r="P6" s="13">
        <v>0</v>
      </c>
      <c r="Q6" s="13">
        <v>0</v>
      </c>
      <c r="R6" s="13">
        <v>1862900</v>
      </c>
      <c r="S6" s="13">
        <v>2149700</v>
      </c>
      <c r="T6" s="13">
        <v>131000</v>
      </c>
      <c r="U6" s="13">
        <v>188300</v>
      </c>
      <c r="V6" s="13">
        <v>0</v>
      </c>
      <c r="W6" s="13">
        <v>0</v>
      </c>
      <c r="X6" s="13">
        <v>1863900</v>
      </c>
      <c r="Y6" s="13">
        <v>2183200</v>
      </c>
    </row>
    <row r="7" spans="2:25" x14ac:dyDescent="0.25">
      <c r="B7" s="2">
        <v>2</v>
      </c>
      <c r="C7" s="2">
        <v>2011</v>
      </c>
      <c r="D7" s="1">
        <v>1004</v>
      </c>
      <c r="E7" t="s">
        <v>1326</v>
      </c>
      <c r="F7" s="2" t="s">
        <v>1325</v>
      </c>
      <c r="G7" s="13">
        <v>92082200</v>
      </c>
      <c r="H7" s="13">
        <v>0</v>
      </c>
      <c r="I7" s="13">
        <v>0</v>
      </c>
      <c r="J7" s="13">
        <v>0</v>
      </c>
      <c r="K7" s="13">
        <v>0</v>
      </c>
      <c r="L7" s="13">
        <v>0</v>
      </c>
      <c r="M7" s="13">
        <v>0</v>
      </c>
      <c r="N7" s="13">
        <v>33700</v>
      </c>
      <c r="O7" s="13">
        <v>108700</v>
      </c>
      <c r="P7" s="13">
        <v>0</v>
      </c>
      <c r="Q7" s="13">
        <v>0</v>
      </c>
      <c r="R7" s="13">
        <v>423600</v>
      </c>
      <c r="S7" s="13">
        <v>566000</v>
      </c>
      <c r="T7" s="13">
        <v>33700</v>
      </c>
      <c r="U7" s="13">
        <v>108700</v>
      </c>
      <c r="V7" s="13">
        <v>0</v>
      </c>
      <c r="W7" s="13">
        <v>0</v>
      </c>
      <c r="X7" s="13">
        <v>423600</v>
      </c>
      <c r="Y7" s="13">
        <v>566000</v>
      </c>
    </row>
    <row r="8" spans="2:25" x14ac:dyDescent="0.25">
      <c r="B8" s="2">
        <v>3</v>
      </c>
      <c r="C8" s="2">
        <v>2011</v>
      </c>
      <c r="D8" s="1">
        <v>1006</v>
      </c>
      <c r="E8" t="s">
        <v>1327</v>
      </c>
      <c r="F8" s="2" t="s">
        <v>1325</v>
      </c>
      <c r="G8" s="13">
        <v>42046500</v>
      </c>
      <c r="H8" s="13">
        <v>0</v>
      </c>
      <c r="I8" s="13">
        <v>0</v>
      </c>
      <c r="J8" s="13">
        <v>0</v>
      </c>
      <c r="K8" s="13">
        <v>0</v>
      </c>
      <c r="L8" s="13">
        <v>0</v>
      </c>
      <c r="M8" s="13">
        <v>0</v>
      </c>
      <c r="N8" s="13">
        <v>33400</v>
      </c>
      <c r="O8" s="13">
        <v>0</v>
      </c>
      <c r="P8" s="13">
        <v>0</v>
      </c>
      <c r="Q8" s="13">
        <v>0</v>
      </c>
      <c r="R8" s="13">
        <v>290000</v>
      </c>
      <c r="S8" s="13">
        <v>323400</v>
      </c>
      <c r="T8" s="13">
        <v>33400</v>
      </c>
      <c r="U8" s="13">
        <v>0</v>
      </c>
      <c r="V8" s="13">
        <v>0</v>
      </c>
      <c r="W8" s="13">
        <v>0</v>
      </c>
      <c r="X8" s="13">
        <v>290000</v>
      </c>
      <c r="Y8" s="13">
        <v>323400</v>
      </c>
    </row>
    <row r="9" spans="2:25" x14ac:dyDescent="0.25">
      <c r="B9" s="2">
        <v>4</v>
      </c>
      <c r="C9" s="2">
        <v>2011</v>
      </c>
      <c r="D9" s="1">
        <v>1008</v>
      </c>
      <c r="E9" t="s">
        <v>1328</v>
      </c>
      <c r="F9" s="2" t="s">
        <v>1325</v>
      </c>
      <c r="G9" s="13">
        <v>161699600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3">
        <v>312900</v>
      </c>
      <c r="O9" s="13">
        <v>512900</v>
      </c>
      <c r="P9" s="13">
        <v>24300</v>
      </c>
      <c r="Q9" s="13">
        <v>0</v>
      </c>
      <c r="R9" s="13">
        <v>545100</v>
      </c>
      <c r="S9" s="13">
        <v>1395200</v>
      </c>
      <c r="T9" s="13">
        <v>312900</v>
      </c>
      <c r="U9" s="13">
        <v>512900</v>
      </c>
      <c r="V9" s="13">
        <v>24300</v>
      </c>
      <c r="W9" s="13">
        <v>0</v>
      </c>
      <c r="X9" s="13">
        <v>545100</v>
      </c>
      <c r="Y9" s="13">
        <v>1395200</v>
      </c>
    </row>
    <row r="10" spans="2:25" x14ac:dyDescent="0.25">
      <c r="B10" s="2">
        <v>5</v>
      </c>
      <c r="C10" s="2">
        <v>2011</v>
      </c>
      <c r="D10" s="1">
        <v>1010</v>
      </c>
      <c r="E10" t="s">
        <v>1329</v>
      </c>
      <c r="F10" s="2" t="s">
        <v>1325</v>
      </c>
      <c r="G10" s="13">
        <v>91291900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3">
        <v>30400</v>
      </c>
      <c r="O10" s="13">
        <v>191900</v>
      </c>
      <c r="P10" s="13">
        <v>0</v>
      </c>
      <c r="Q10" s="13">
        <v>0</v>
      </c>
      <c r="R10" s="13">
        <v>147600</v>
      </c>
      <c r="S10" s="13">
        <v>369900</v>
      </c>
      <c r="T10" s="13">
        <v>30400</v>
      </c>
      <c r="U10" s="13">
        <v>191900</v>
      </c>
      <c r="V10" s="13">
        <v>0</v>
      </c>
      <c r="W10" s="13">
        <v>0</v>
      </c>
      <c r="X10" s="13">
        <v>147600</v>
      </c>
      <c r="Y10" s="13">
        <v>369900</v>
      </c>
    </row>
    <row r="11" spans="2:25" x14ac:dyDescent="0.25">
      <c r="B11" s="2">
        <v>6</v>
      </c>
      <c r="C11" s="2">
        <v>2011</v>
      </c>
      <c r="D11" s="1">
        <v>1012</v>
      </c>
      <c r="E11" t="s">
        <v>1330</v>
      </c>
      <c r="F11" s="2" t="s">
        <v>1325</v>
      </c>
      <c r="G11" s="13">
        <v>176291300</v>
      </c>
      <c r="H11" s="13">
        <v>100</v>
      </c>
      <c r="I11" s="13">
        <v>1500</v>
      </c>
      <c r="J11" s="13">
        <v>0</v>
      </c>
      <c r="K11" s="13">
        <v>0</v>
      </c>
      <c r="L11" s="13">
        <v>100</v>
      </c>
      <c r="M11" s="13">
        <v>1700</v>
      </c>
      <c r="N11" s="13">
        <v>45000</v>
      </c>
      <c r="O11" s="13">
        <v>181600</v>
      </c>
      <c r="P11" s="13">
        <v>1600</v>
      </c>
      <c r="Q11" s="13">
        <v>0</v>
      </c>
      <c r="R11" s="13">
        <v>385700</v>
      </c>
      <c r="S11" s="13">
        <v>613900</v>
      </c>
      <c r="T11" s="13">
        <v>45100</v>
      </c>
      <c r="U11" s="13">
        <v>183100</v>
      </c>
      <c r="V11" s="13">
        <v>1600</v>
      </c>
      <c r="W11" s="13">
        <v>0</v>
      </c>
      <c r="X11" s="13">
        <v>385800</v>
      </c>
      <c r="Y11" s="13">
        <v>615600</v>
      </c>
    </row>
    <row r="12" spans="2:25" x14ac:dyDescent="0.25">
      <c r="B12" s="2">
        <v>7</v>
      </c>
      <c r="C12" s="2">
        <v>2011</v>
      </c>
      <c r="D12" s="1">
        <v>1014</v>
      </c>
      <c r="E12" t="s">
        <v>1331</v>
      </c>
      <c r="F12" s="2" t="s">
        <v>1325</v>
      </c>
      <c r="G12" s="13">
        <v>40072000</v>
      </c>
      <c r="H12" s="13">
        <v>0</v>
      </c>
      <c r="I12" s="13">
        <v>0</v>
      </c>
      <c r="J12" s="13">
        <v>0</v>
      </c>
      <c r="K12" s="13">
        <v>0</v>
      </c>
      <c r="L12" s="13">
        <v>0</v>
      </c>
      <c r="M12" s="13">
        <v>0</v>
      </c>
      <c r="N12" s="13">
        <v>38300</v>
      </c>
      <c r="O12" s="13">
        <v>54400</v>
      </c>
      <c r="P12" s="13">
        <v>0</v>
      </c>
      <c r="Q12" s="13">
        <v>0</v>
      </c>
      <c r="R12" s="13">
        <v>263900</v>
      </c>
      <c r="S12" s="13">
        <v>356600</v>
      </c>
      <c r="T12" s="13">
        <v>38300</v>
      </c>
      <c r="U12" s="13">
        <v>54400</v>
      </c>
      <c r="V12" s="13">
        <v>0</v>
      </c>
      <c r="W12" s="13">
        <v>0</v>
      </c>
      <c r="X12" s="13">
        <v>263900</v>
      </c>
      <c r="Y12" s="13">
        <v>356600</v>
      </c>
    </row>
    <row r="13" spans="2:25" x14ac:dyDescent="0.25">
      <c r="B13" s="2">
        <v>8</v>
      </c>
      <c r="C13" s="2">
        <v>2011</v>
      </c>
      <c r="D13" s="1">
        <v>1016</v>
      </c>
      <c r="E13" t="s">
        <v>1332</v>
      </c>
      <c r="F13" s="2" t="s">
        <v>1325</v>
      </c>
      <c r="G13" s="13">
        <v>42195800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116200</v>
      </c>
      <c r="S13" s="13">
        <v>116200</v>
      </c>
      <c r="T13" s="13">
        <v>0</v>
      </c>
      <c r="U13" s="13">
        <v>0</v>
      </c>
      <c r="V13" s="13">
        <v>0</v>
      </c>
      <c r="W13" s="13">
        <v>0</v>
      </c>
      <c r="X13" s="13">
        <v>116200</v>
      </c>
      <c r="Y13" s="13">
        <v>116200</v>
      </c>
    </row>
    <row r="14" spans="2:25" x14ac:dyDescent="0.25">
      <c r="B14" s="2">
        <v>9</v>
      </c>
      <c r="C14" s="2">
        <v>2011</v>
      </c>
      <c r="D14" s="1">
        <v>1018</v>
      </c>
      <c r="E14" t="s">
        <v>1333</v>
      </c>
      <c r="F14" s="2" t="s">
        <v>1325</v>
      </c>
      <c r="G14" s="13">
        <v>99963000</v>
      </c>
      <c r="H14" s="13">
        <v>0</v>
      </c>
      <c r="I14" s="13">
        <v>0</v>
      </c>
      <c r="J14" s="13">
        <v>0</v>
      </c>
      <c r="K14" s="13">
        <v>0</v>
      </c>
      <c r="L14" s="13">
        <v>0</v>
      </c>
      <c r="M14" s="13">
        <v>0</v>
      </c>
      <c r="N14" s="13">
        <v>13800</v>
      </c>
      <c r="O14" s="13">
        <v>18800</v>
      </c>
      <c r="P14" s="13">
        <v>0</v>
      </c>
      <c r="Q14" s="13">
        <v>-70200</v>
      </c>
      <c r="R14" s="13">
        <v>547400</v>
      </c>
      <c r="S14" s="13">
        <v>509800</v>
      </c>
      <c r="T14" s="13">
        <v>13800</v>
      </c>
      <c r="U14" s="13">
        <v>18800</v>
      </c>
      <c r="V14" s="13">
        <v>0</v>
      </c>
      <c r="W14" s="13">
        <v>-70200</v>
      </c>
      <c r="X14" s="13">
        <v>547400</v>
      </c>
      <c r="Y14" s="13">
        <v>509800</v>
      </c>
    </row>
    <row r="15" spans="2:25" x14ac:dyDescent="0.25">
      <c r="B15" s="2">
        <v>10</v>
      </c>
      <c r="C15" s="2">
        <v>2011</v>
      </c>
      <c r="D15" s="1">
        <v>1020</v>
      </c>
      <c r="E15" t="s">
        <v>1334</v>
      </c>
      <c r="F15" s="2" t="s">
        <v>1325</v>
      </c>
      <c r="G15" s="13">
        <v>86948900</v>
      </c>
      <c r="H15" s="13">
        <v>400</v>
      </c>
      <c r="I15" s="13">
        <v>700</v>
      </c>
      <c r="J15" s="13">
        <v>0</v>
      </c>
      <c r="K15" s="13">
        <v>0</v>
      </c>
      <c r="L15" s="13">
        <v>3700</v>
      </c>
      <c r="M15" s="13">
        <v>4800</v>
      </c>
      <c r="N15" s="13">
        <v>62800</v>
      </c>
      <c r="O15" s="13">
        <v>332500</v>
      </c>
      <c r="P15" s="13">
        <v>0</v>
      </c>
      <c r="Q15" s="13">
        <v>0</v>
      </c>
      <c r="R15" s="13">
        <v>597200</v>
      </c>
      <c r="S15" s="13">
        <v>992500</v>
      </c>
      <c r="T15" s="13">
        <v>63200</v>
      </c>
      <c r="U15" s="13">
        <v>333200</v>
      </c>
      <c r="V15" s="13">
        <v>0</v>
      </c>
      <c r="W15" s="13">
        <v>0</v>
      </c>
      <c r="X15" s="13">
        <v>600900</v>
      </c>
      <c r="Y15" s="13">
        <v>997300</v>
      </c>
    </row>
    <row r="16" spans="2:25" x14ac:dyDescent="0.25">
      <c r="B16" s="2">
        <v>11</v>
      </c>
      <c r="C16" s="2">
        <v>2011</v>
      </c>
      <c r="D16" s="1">
        <v>1022</v>
      </c>
      <c r="E16" t="s">
        <v>1335</v>
      </c>
      <c r="F16" s="2" t="s">
        <v>1325</v>
      </c>
      <c r="G16" s="13">
        <v>54770600</v>
      </c>
      <c r="H16" s="13">
        <v>0</v>
      </c>
      <c r="I16" s="13">
        <v>0</v>
      </c>
      <c r="J16" s="13">
        <v>0</v>
      </c>
      <c r="K16" s="13">
        <v>0</v>
      </c>
      <c r="L16" s="13">
        <v>0</v>
      </c>
      <c r="M16" s="13">
        <v>0</v>
      </c>
      <c r="N16" s="13">
        <v>31400</v>
      </c>
      <c r="O16" s="13">
        <v>29700</v>
      </c>
      <c r="P16" s="13">
        <v>1600</v>
      </c>
      <c r="Q16" s="13">
        <v>0</v>
      </c>
      <c r="R16" s="13">
        <v>302400</v>
      </c>
      <c r="S16" s="13">
        <v>365100</v>
      </c>
      <c r="T16" s="13">
        <v>31400</v>
      </c>
      <c r="U16" s="13">
        <v>29700</v>
      </c>
      <c r="V16" s="13">
        <v>1600</v>
      </c>
      <c r="W16" s="13">
        <v>0</v>
      </c>
      <c r="X16" s="13">
        <v>302400</v>
      </c>
      <c r="Y16" s="13">
        <v>365100</v>
      </c>
    </row>
    <row r="17" spans="2:25" x14ac:dyDescent="0.25">
      <c r="B17" s="2">
        <v>12</v>
      </c>
      <c r="C17" s="2">
        <v>2011</v>
      </c>
      <c r="D17" s="1">
        <v>1024</v>
      </c>
      <c r="E17" t="s">
        <v>1336</v>
      </c>
      <c r="F17" s="2" t="s">
        <v>1325</v>
      </c>
      <c r="G17" s="13">
        <v>143582400</v>
      </c>
      <c r="H17" s="13">
        <v>73400</v>
      </c>
      <c r="I17" s="13">
        <v>64600</v>
      </c>
      <c r="J17" s="13">
        <v>0</v>
      </c>
      <c r="K17" s="13">
        <v>0</v>
      </c>
      <c r="L17" s="13">
        <v>64800</v>
      </c>
      <c r="M17" s="13">
        <v>202800</v>
      </c>
      <c r="N17" s="13">
        <v>47100</v>
      </c>
      <c r="O17" s="13">
        <v>99600</v>
      </c>
      <c r="P17" s="13">
        <v>0</v>
      </c>
      <c r="Q17" s="13">
        <v>0</v>
      </c>
      <c r="R17" s="13">
        <v>132500</v>
      </c>
      <c r="S17" s="13">
        <v>279200</v>
      </c>
      <c r="T17" s="13">
        <v>120500</v>
      </c>
      <c r="U17" s="13">
        <v>164200</v>
      </c>
      <c r="V17" s="13">
        <v>0</v>
      </c>
      <c r="W17" s="13">
        <v>0</v>
      </c>
      <c r="X17" s="13">
        <v>197300</v>
      </c>
      <c r="Y17" s="13">
        <v>482000</v>
      </c>
    </row>
    <row r="18" spans="2:25" x14ac:dyDescent="0.25">
      <c r="B18" s="2">
        <v>13</v>
      </c>
      <c r="C18" s="2">
        <v>2011</v>
      </c>
      <c r="D18" s="1">
        <v>1026</v>
      </c>
      <c r="E18" t="s">
        <v>1337</v>
      </c>
      <c r="F18" s="2" t="s">
        <v>1325</v>
      </c>
      <c r="G18" s="13">
        <v>193099800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3">
        <v>136800</v>
      </c>
      <c r="O18" s="13">
        <v>1000</v>
      </c>
      <c r="P18" s="13">
        <v>0</v>
      </c>
      <c r="Q18" s="13">
        <v>0</v>
      </c>
      <c r="R18" s="13">
        <v>2038400</v>
      </c>
      <c r="S18" s="13">
        <v>2176200</v>
      </c>
      <c r="T18" s="13">
        <v>136800</v>
      </c>
      <c r="U18" s="13">
        <v>1000</v>
      </c>
      <c r="V18" s="13">
        <v>0</v>
      </c>
      <c r="W18" s="13">
        <v>0</v>
      </c>
      <c r="X18" s="13">
        <v>2038400</v>
      </c>
      <c r="Y18" s="13">
        <v>2176200</v>
      </c>
    </row>
    <row r="19" spans="2:25" x14ac:dyDescent="0.25">
      <c r="B19" s="2">
        <v>14</v>
      </c>
      <c r="C19" s="2">
        <v>2011</v>
      </c>
      <c r="D19" s="1">
        <v>1028</v>
      </c>
      <c r="E19" t="s">
        <v>1338</v>
      </c>
      <c r="F19" s="2" t="s">
        <v>1325</v>
      </c>
      <c r="G19" s="13">
        <v>29041900</v>
      </c>
      <c r="H19" s="13">
        <v>0</v>
      </c>
      <c r="I19" s="13">
        <v>0</v>
      </c>
      <c r="J19" s="13">
        <v>0</v>
      </c>
      <c r="K19" s="13">
        <v>0</v>
      </c>
      <c r="L19" s="13">
        <v>0</v>
      </c>
      <c r="M19" s="13">
        <v>0</v>
      </c>
      <c r="N19" s="13">
        <v>22400</v>
      </c>
      <c r="O19" s="13">
        <v>79200</v>
      </c>
      <c r="P19" s="13">
        <v>0</v>
      </c>
      <c r="Q19" s="13">
        <v>0</v>
      </c>
      <c r="R19" s="13">
        <v>196900</v>
      </c>
      <c r="S19" s="13">
        <v>298500</v>
      </c>
      <c r="T19" s="13">
        <v>22400</v>
      </c>
      <c r="U19" s="13">
        <v>79200</v>
      </c>
      <c r="V19" s="13">
        <v>0</v>
      </c>
      <c r="W19" s="13">
        <v>0</v>
      </c>
      <c r="X19" s="13">
        <v>196900</v>
      </c>
      <c r="Y19" s="13">
        <v>298500</v>
      </c>
    </row>
    <row r="20" spans="2:25" x14ac:dyDescent="0.25">
      <c r="B20" s="2">
        <v>15</v>
      </c>
      <c r="C20" s="2">
        <v>2011</v>
      </c>
      <c r="D20" s="1">
        <v>1030</v>
      </c>
      <c r="E20" t="s">
        <v>1339</v>
      </c>
      <c r="F20" s="2" t="s">
        <v>1325</v>
      </c>
      <c r="G20" s="13">
        <v>644481700</v>
      </c>
      <c r="H20" s="13">
        <v>16100</v>
      </c>
      <c r="I20" s="13">
        <v>62300</v>
      </c>
      <c r="J20" s="13">
        <v>0</v>
      </c>
      <c r="K20" s="13">
        <v>0</v>
      </c>
      <c r="L20" s="13">
        <v>3100</v>
      </c>
      <c r="M20" s="13">
        <v>81500</v>
      </c>
      <c r="N20" s="13">
        <v>465000</v>
      </c>
      <c r="O20" s="13">
        <v>1091900</v>
      </c>
      <c r="P20" s="13">
        <v>13800</v>
      </c>
      <c r="Q20" s="13">
        <v>319700</v>
      </c>
      <c r="R20" s="13">
        <v>199100</v>
      </c>
      <c r="S20" s="13">
        <v>2089500</v>
      </c>
      <c r="T20" s="13">
        <v>481100</v>
      </c>
      <c r="U20" s="13">
        <v>1154200</v>
      </c>
      <c r="V20" s="13">
        <v>13800</v>
      </c>
      <c r="W20" s="13">
        <v>319700</v>
      </c>
      <c r="X20" s="13">
        <v>202200</v>
      </c>
      <c r="Y20" s="13">
        <v>2171000</v>
      </c>
    </row>
    <row r="21" spans="2:25" x14ac:dyDescent="0.25">
      <c r="B21" s="2">
        <v>16</v>
      </c>
      <c r="C21" s="2">
        <v>2011</v>
      </c>
      <c r="D21" s="1">
        <v>1032</v>
      </c>
      <c r="E21" t="s">
        <v>1340</v>
      </c>
      <c r="F21" s="2" t="s">
        <v>1325</v>
      </c>
      <c r="G21" s="13">
        <v>128874200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3">
        <v>40500</v>
      </c>
      <c r="O21" s="13">
        <v>85000</v>
      </c>
      <c r="P21" s="13">
        <v>4300</v>
      </c>
      <c r="Q21" s="13">
        <v>0</v>
      </c>
      <c r="R21" s="13">
        <v>700300</v>
      </c>
      <c r="S21" s="13">
        <v>830100</v>
      </c>
      <c r="T21" s="13">
        <v>40500</v>
      </c>
      <c r="U21" s="13">
        <v>85000</v>
      </c>
      <c r="V21" s="13">
        <v>4300</v>
      </c>
      <c r="W21" s="13">
        <v>0</v>
      </c>
      <c r="X21" s="13">
        <v>700300</v>
      </c>
      <c r="Y21" s="13">
        <v>830100</v>
      </c>
    </row>
    <row r="22" spans="2:25" x14ac:dyDescent="0.25">
      <c r="B22" s="2">
        <v>17</v>
      </c>
      <c r="C22" s="2">
        <v>2011</v>
      </c>
      <c r="D22" s="1">
        <v>1034</v>
      </c>
      <c r="E22" t="s">
        <v>1341</v>
      </c>
      <c r="F22" s="2" t="s">
        <v>1325</v>
      </c>
      <c r="G22" s="13">
        <v>202283300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3">
        <v>139500</v>
      </c>
      <c r="O22" s="13">
        <v>743200</v>
      </c>
      <c r="P22" s="13">
        <v>39600</v>
      </c>
      <c r="Q22" s="13">
        <v>0</v>
      </c>
      <c r="R22" s="13">
        <v>366200</v>
      </c>
      <c r="S22" s="13">
        <v>1288500</v>
      </c>
      <c r="T22" s="13">
        <v>139500</v>
      </c>
      <c r="U22" s="13">
        <v>743200</v>
      </c>
      <c r="V22" s="13">
        <v>39600</v>
      </c>
      <c r="W22" s="13">
        <v>0</v>
      </c>
      <c r="X22" s="13">
        <v>366200</v>
      </c>
      <c r="Y22" s="13">
        <v>1288500</v>
      </c>
    </row>
    <row r="23" spans="2:25" x14ac:dyDescent="0.25">
      <c r="B23" s="2">
        <v>18</v>
      </c>
      <c r="C23" s="2">
        <v>2011</v>
      </c>
      <c r="D23" s="1">
        <v>1126</v>
      </c>
      <c r="E23" t="s">
        <v>1342</v>
      </c>
      <c r="F23" s="2" t="s">
        <v>1343</v>
      </c>
      <c r="G23" s="13">
        <v>32166400</v>
      </c>
      <c r="H23" s="13">
        <v>27700</v>
      </c>
      <c r="I23" s="13">
        <v>448400</v>
      </c>
      <c r="J23" s="13">
        <v>0</v>
      </c>
      <c r="K23" s="13">
        <v>0</v>
      </c>
      <c r="L23" s="13">
        <v>18700</v>
      </c>
      <c r="M23" s="13">
        <v>494800</v>
      </c>
      <c r="N23" s="13">
        <v>1084900</v>
      </c>
      <c r="O23" s="13">
        <v>285300</v>
      </c>
      <c r="P23" s="13">
        <v>1900</v>
      </c>
      <c r="Q23" s="13">
        <v>0</v>
      </c>
      <c r="R23" s="13">
        <v>253000</v>
      </c>
      <c r="S23" s="13">
        <v>1625100</v>
      </c>
      <c r="T23" s="13">
        <v>1112600</v>
      </c>
      <c r="U23" s="13">
        <v>733700</v>
      </c>
      <c r="V23" s="13">
        <v>1900</v>
      </c>
      <c r="W23" s="13">
        <v>0</v>
      </c>
      <c r="X23" s="13">
        <v>271700</v>
      </c>
      <c r="Y23" s="13">
        <v>2119900</v>
      </c>
    </row>
    <row r="24" spans="2:25" x14ac:dyDescent="0.25">
      <c r="B24" s="2">
        <v>19</v>
      </c>
      <c r="C24" s="2">
        <v>2011</v>
      </c>
      <c r="D24" s="1">
        <v>1201</v>
      </c>
      <c r="E24" t="s">
        <v>1324</v>
      </c>
      <c r="F24" s="2" t="s">
        <v>1344</v>
      </c>
      <c r="G24" s="13">
        <v>84220000</v>
      </c>
      <c r="H24" s="13">
        <v>89500</v>
      </c>
      <c r="I24" s="13">
        <v>863900</v>
      </c>
      <c r="J24" s="13">
        <v>0</v>
      </c>
      <c r="K24" s="13">
        <v>0</v>
      </c>
      <c r="L24" s="13">
        <v>31100</v>
      </c>
      <c r="M24" s="13">
        <v>984500</v>
      </c>
      <c r="N24" s="13">
        <v>2019400</v>
      </c>
      <c r="O24" s="13">
        <v>1092400</v>
      </c>
      <c r="P24" s="13">
        <v>0</v>
      </c>
      <c r="Q24" s="13">
        <v>0</v>
      </c>
      <c r="R24" s="13">
        <v>288300</v>
      </c>
      <c r="S24" s="13">
        <v>3400100</v>
      </c>
      <c r="T24" s="13">
        <v>2108900</v>
      </c>
      <c r="U24" s="13">
        <v>1956300</v>
      </c>
      <c r="V24" s="13">
        <v>0</v>
      </c>
      <c r="W24" s="13">
        <v>0</v>
      </c>
      <c r="X24" s="13">
        <v>319400</v>
      </c>
      <c r="Y24" s="13">
        <v>4384600</v>
      </c>
    </row>
    <row r="25" spans="2:25" x14ac:dyDescent="0.25">
      <c r="B25" s="2">
        <v>20</v>
      </c>
      <c r="C25" s="2">
        <v>2011</v>
      </c>
      <c r="D25" s="1">
        <v>1291</v>
      </c>
      <c r="E25" t="s">
        <v>1345</v>
      </c>
      <c r="F25" s="2" t="s">
        <v>1344</v>
      </c>
      <c r="G25" s="13">
        <v>89120300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2174700</v>
      </c>
      <c r="O25" s="13">
        <v>1537200</v>
      </c>
      <c r="P25" s="13">
        <v>0</v>
      </c>
      <c r="Q25" s="13">
        <v>0</v>
      </c>
      <c r="R25" s="13">
        <v>831000</v>
      </c>
      <c r="S25" s="13">
        <v>4542900</v>
      </c>
      <c r="T25" s="13">
        <v>2174700</v>
      </c>
      <c r="U25" s="13">
        <v>1537200</v>
      </c>
      <c r="V25" s="13">
        <v>0</v>
      </c>
      <c r="W25" s="13">
        <v>0</v>
      </c>
      <c r="X25" s="13">
        <v>831000</v>
      </c>
      <c r="Y25" s="13">
        <v>4542900</v>
      </c>
    </row>
    <row r="26" spans="2:25" x14ac:dyDescent="0.25">
      <c r="B26" s="2">
        <v>21</v>
      </c>
      <c r="C26" s="2">
        <v>2011</v>
      </c>
      <c r="D26" s="1">
        <v>2002</v>
      </c>
      <c r="E26" t="s">
        <v>1346</v>
      </c>
      <c r="F26" s="2" t="s">
        <v>1325</v>
      </c>
      <c r="G26" s="13">
        <v>41810900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18900</v>
      </c>
      <c r="O26" s="13">
        <v>4700</v>
      </c>
      <c r="P26" s="13">
        <v>500</v>
      </c>
      <c r="Q26" s="13">
        <v>0</v>
      </c>
      <c r="R26" s="13">
        <v>218200</v>
      </c>
      <c r="S26" s="13">
        <v>242300</v>
      </c>
      <c r="T26" s="13">
        <v>18900</v>
      </c>
      <c r="U26" s="13">
        <v>4700</v>
      </c>
      <c r="V26" s="13">
        <v>500</v>
      </c>
      <c r="W26" s="13">
        <v>0</v>
      </c>
      <c r="X26" s="13">
        <v>218200</v>
      </c>
      <c r="Y26" s="13">
        <v>242300</v>
      </c>
    </row>
    <row r="27" spans="2:25" x14ac:dyDescent="0.25">
      <c r="B27" s="2">
        <v>22</v>
      </c>
      <c r="C27" s="2">
        <v>2011</v>
      </c>
      <c r="D27" s="1">
        <v>2004</v>
      </c>
      <c r="E27" t="s">
        <v>1347</v>
      </c>
      <c r="F27" s="2" t="s">
        <v>1325</v>
      </c>
      <c r="G27" s="13">
        <v>36274600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3">
        <v>44800</v>
      </c>
      <c r="O27" s="13">
        <v>55100</v>
      </c>
      <c r="P27" s="13">
        <v>0</v>
      </c>
      <c r="Q27" s="13">
        <v>0</v>
      </c>
      <c r="R27" s="13">
        <v>208300</v>
      </c>
      <c r="S27" s="13">
        <v>308200</v>
      </c>
      <c r="T27" s="13">
        <v>44800</v>
      </c>
      <c r="U27" s="13">
        <v>55100</v>
      </c>
      <c r="V27" s="13">
        <v>0</v>
      </c>
      <c r="W27" s="13">
        <v>0</v>
      </c>
      <c r="X27" s="13">
        <v>208300</v>
      </c>
      <c r="Y27" s="13">
        <v>308200</v>
      </c>
    </row>
    <row r="28" spans="2:25" x14ac:dyDescent="0.25">
      <c r="B28" s="2">
        <v>23</v>
      </c>
      <c r="C28" s="2">
        <v>2011</v>
      </c>
      <c r="D28" s="1">
        <v>2006</v>
      </c>
      <c r="E28" t="s">
        <v>1348</v>
      </c>
      <c r="F28" s="2" t="s">
        <v>1325</v>
      </c>
      <c r="G28" s="13">
        <v>50496200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22100</v>
      </c>
      <c r="O28" s="13">
        <v>45700</v>
      </c>
      <c r="P28" s="13">
        <v>200</v>
      </c>
      <c r="Q28" s="13">
        <v>0</v>
      </c>
      <c r="R28" s="13">
        <v>244300</v>
      </c>
      <c r="S28" s="13">
        <v>312300</v>
      </c>
      <c r="T28" s="13">
        <v>22100</v>
      </c>
      <c r="U28" s="13">
        <v>45700</v>
      </c>
      <c r="V28" s="13">
        <v>200</v>
      </c>
      <c r="W28" s="13">
        <v>0</v>
      </c>
      <c r="X28" s="13">
        <v>244300</v>
      </c>
      <c r="Y28" s="13">
        <v>312300</v>
      </c>
    </row>
    <row r="29" spans="2:25" x14ac:dyDescent="0.25">
      <c r="B29" s="2">
        <v>24</v>
      </c>
      <c r="C29" s="2">
        <v>2011</v>
      </c>
      <c r="D29" s="1">
        <v>2008</v>
      </c>
      <c r="E29" t="s">
        <v>1349</v>
      </c>
      <c r="F29" s="2" t="s">
        <v>1325</v>
      </c>
      <c r="G29" s="13">
        <v>53813500</v>
      </c>
      <c r="H29" s="13">
        <v>14200</v>
      </c>
      <c r="I29" s="13">
        <v>102900</v>
      </c>
      <c r="J29" s="13">
        <v>0</v>
      </c>
      <c r="K29" s="13">
        <v>0</v>
      </c>
      <c r="L29" s="13">
        <v>2200</v>
      </c>
      <c r="M29" s="13">
        <v>119300</v>
      </c>
      <c r="N29" s="13">
        <v>50500</v>
      </c>
      <c r="O29" s="13">
        <v>339300</v>
      </c>
      <c r="P29" s="13">
        <v>0</v>
      </c>
      <c r="Q29" s="13">
        <v>0</v>
      </c>
      <c r="R29" s="13">
        <v>33200</v>
      </c>
      <c r="S29" s="13">
        <v>423000</v>
      </c>
      <c r="T29" s="13">
        <v>64700</v>
      </c>
      <c r="U29" s="13">
        <v>442200</v>
      </c>
      <c r="V29" s="13">
        <v>0</v>
      </c>
      <c r="W29" s="13">
        <v>0</v>
      </c>
      <c r="X29" s="13">
        <v>35400</v>
      </c>
      <c r="Y29" s="13">
        <v>542300</v>
      </c>
    </row>
    <row r="30" spans="2:25" x14ac:dyDescent="0.25">
      <c r="B30" s="2">
        <v>25</v>
      </c>
      <c r="C30" s="2">
        <v>2011</v>
      </c>
      <c r="D30" s="1">
        <v>2010</v>
      </c>
      <c r="E30" t="s">
        <v>1350</v>
      </c>
      <c r="F30" s="2" t="s">
        <v>1325</v>
      </c>
      <c r="G30" s="13">
        <v>62195000</v>
      </c>
      <c r="H30" s="13">
        <v>0</v>
      </c>
      <c r="I30" s="13">
        <v>0</v>
      </c>
      <c r="J30" s="13">
        <v>0</v>
      </c>
      <c r="K30" s="13">
        <v>0</v>
      </c>
      <c r="L30" s="13">
        <v>0</v>
      </c>
      <c r="M30" s="13">
        <v>0</v>
      </c>
      <c r="N30" s="13">
        <v>190600</v>
      </c>
      <c r="O30" s="13">
        <v>0</v>
      </c>
      <c r="P30" s="13">
        <v>0</v>
      </c>
      <c r="Q30" s="13">
        <v>0</v>
      </c>
      <c r="R30" s="13">
        <v>67200</v>
      </c>
      <c r="S30" s="13">
        <v>257800</v>
      </c>
      <c r="T30" s="13">
        <v>190600</v>
      </c>
      <c r="U30" s="13">
        <v>0</v>
      </c>
      <c r="V30" s="13">
        <v>0</v>
      </c>
      <c r="W30" s="13">
        <v>0</v>
      </c>
      <c r="X30" s="13">
        <v>67200</v>
      </c>
      <c r="Y30" s="13">
        <v>257800</v>
      </c>
    </row>
    <row r="31" spans="2:25" x14ac:dyDescent="0.25">
      <c r="B31" s="2">
        <v>26</v>
      </c>
      <c r="C31" s="2">
        <v>2011</v>
      </c>
      <c r="D31" s="1">
        <v>2012</v>
      </c>
      <c r="E31" t="s">
        <v>1351</v>
      </c>
      <c r="F31" s="2" t="s">
        <v>1325</v>
      </c>
      <c r="G31" s="13">
        <v>39617300</v>
      </c>
      <c r="H31" s="13">
        <v>3100</v>
      </c>
      <c r="I31" s="13">
        <v>12300</v>
      </c>
      <c r="J31" s="13">
        <v>0</v>
      </c>
      <c r="K31" s="13">
        <v>0</v>
      </c>
      <c r="L31" s="13">
        <v>3000</v>
      </c>
      <c r="M31" s="13">
        <v>18400</v>
      </c>
      <c r="N31" s="13">
        <v>201600</v>
      </c>
      <c r="O31" s="13">
        <v>122800</v>
      </c>
      <c r="P31" s="13">
        <v>0</v>
      </c>
      <c r="Q31" s="13">
        <v>1000</v>
      </c>
      <c r="R31" s="13">
        <v>149600</v>
      </c>
      <c r="S31" s="13">
        <v>475000</v>
      </c>
      <c r="T31" s="13">
        <v>204700</v>
      </c>
      <c r="U31" s="13">
        <v>135100</v>
      </c>
      <c r="V31" s="13">
        <v>0</v>
      </c>
      <c r="W31" s="13">
        <v>1000</v>
      </c>
      <c r="X31" s="13">
        <v>152600</v>
      </c>
      <c r="Y31" s="13">
        <v>493400</v>
      </c>
    </row>
    <row r="32" spans="2:25" x14ac:dyDescent="0.25">
      <c r="B32" s="2">
        <v>27</v>
      </c>
      <c r="C32" s="2">
        <v>2011</v>
      </c>
      <c r="D32" s="1">
        <v>2014</v>
      </c>
      <c r="E32" t="s">
        <v>1352</v>
      </c>
      <c r="F32" s="2" t="s">
        <v>1325</v>
      </c>
      <c r="G32" s="13">
        <v>296066400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992900</v>
      </c>
      <c r="O32" s="13">
        <v>490600</v>
      </c>
      <c r="P32" s="13">
        <v>12200</v>
      </c>
      <c r="Q32" s="13">
        <v>600</v>
      </c>
      <c r="R32" s="13">
        <v>1979500</v>
      </c>
      <c r="S32" s="13">
        <v>3475800</v>
      </c>
      <c r="T32" s="13">
        <v>992900</v>
      </c>
      <c r="U32" s="13">
        <v>490600</v>
      </c>
      <c r="V32" s="13">
        <v>12200</v>
      </c>
      <c r="W32" s="13">
        <v>600</v>
      </c>
      <c r="X32" s="13">
        <v>1979500</v>
      </c>
      <c r="Y32" s="13">
        <v>3475800</v>
      </c>
    </row>
    <row r="33" spans="2:25" x14ac:dyDescent="0.25">
      <c r="B33" s="2">
        <v>28</v>
      </c>
      <c r="C33" s="2">
        <v>2011</v>
      </c>
      <c r="D33" s="1">
        <v>2016</v>
      </c>
      <c r="E33" t="s">
        <v>1353</v>
      </c>
      <c r="F33" s="2" t="s">
        <v>1325</v>
      </c>
      <c r="G33" s="13">
        <v>29282200</v>
      </c>
      <c r="H33" s="13">
        <v>0</v>
      </c>
      <c r="I33" s="13">
        <v>0</v>
      </c>
      <c r="J33" s="13">
        <v>0</v>
      </c>
      <c r="K33" s="13">
        <v>0</v>
      </c>
      <c r="L33" s="13">
        <v>0</v>
      </c>
      <c r="M33" s="13">
        <v>0</v>
      </c>
      <c r="N33" s="13">
        <v>17000</v>
      </c>
      <c r="O33" s="13">
        <v>92000</v>
      </c>
      <c r="P33" s="13">
        <v>0</v>
      </c>
      <c r="Q33" s="13">
        <v>0</v>
      </c>
      <c r="R33" s="13">
        <v>119800</v>
      </c>
      <c r="S33" s="13">
        <v>228800</v>
      </c>
      <c r="T33" s="13">
        <v>17000</v>
      </c>
      <c r="U33" s="13">
        <v>92000</v>
      </c>
      <c r="V33" s="13">
        <v>0</v>
      </c>
      <c r="W33" s="13">
        <v>0</v>
      </c>
      <c r="X33" s="13">
        <v>119800</v>
      </c>
      <c r="Y33" s="13">
        <v>228800</v>
      </c>
    </row>
    <row r="34" spans="2:25" x14ac:dyDescent="0.25">
      <c r="B34" s="2">
        <v>29</v>
      </c>
      <c r="C34" s="2">
        <v>2011</v>
      </c>
      <c r="D34" s="1">
        <v>2018</v>
      </c>
      <c r="E34" t="s">
        <v>1354</v>
      </c>
      <c r="F34" s="2" t="s">
        <v>1325</v>
      </c>
      <c r="G34" s="13">
        <v>51515800</v>
      </c>
      <c r="H34" s="13">
        <v>100</v>
      </c>
      <c r="I34" s="13">
        <v>100</v>
      </c>
      <c r="J34" s="13">
        <v>0</v>
      </c>
      <c r="K34" s="13">
        <v>0</v>
      </c>
      <c r="L34" s="13">
        <v>0</v>
      </c>
      <c r="M34" s="13">
        <v>200</v>
      </c>
      <c r="N34" s="13">
        <v>5800</v>
      </c>
      <c r="O34" s="13">
        <v>15500</v>
      </c>
      <c r="P34" s="13">
        <v>2400</v>
      </c>
      <c r="Q34" s="13">
        <v>0</v>
      </c>
      <c r="R34" s="13">
        <v>287100</v>
      </c>
      <c r="S34" s="13">
        <v>310800</v>
      </c>
      <c r="T34" s="13">
        <v>5900</v>
      </c>
      <c r="U34" s="13">
        <v>15600</v>
      </c>
      <c r="V34" s="13">
        <v>2400</v>
      </c>
      <c r="W34" s="13">
        <v>0</v>
      </c>
      <c r="X34" s="13">
        <v>287100</v>
      </c>
      <c r="Y34" s="13">
        <v>311000</v>
      </c>
    </row>
    <row r="35" spans="2:25" x14ac:dyDescent="0.25">
      <c r="B35" s="2">
        <v>30</v>
      </c>
      <c r="C35" s="2">
        <v>2011</v>
      </c>
      <c r="D35" s="1">
        <v>2020</v>
      </c>
      <c r="E35" t="s">
        <v>1355</v>
      </c>
      <c r="F35" s="2" t="s">
        <v>1325</v>
      </c>
      <c r="G35" s="13">
        <v>20357500</v>
      </c>
      <c r="H35" s="13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13">
        <v>6800</v>
      </c>
      <c r="O35" s="13">
        <v>4800</v>
      </c>
      <c r="P35" s="13">
        <v>1700</v>
      </c>
      <c r="Q35" s="13">
        <v>0</v>
      </c>
      <c r="R35" s="13">
        <v>135800</v>
      </c>
      <c r="S35" s="13">
        <v>149100</v>
      </c>
      <c r="T35" s="13">
        <v>6800</v>
      </c>
      <c r="U35" s="13">
        <v>4800</v>
      </c>
      <c r="V35" s="13">
        <v>1700</v>
      </c>
      <c r="W35" s="13">
        <v>0</v>
      </c>
      <c r="X35" s="13">
        <v>135800</v>
      </c>
      <c r="Y35" s="13">
        <v>149100</v>
      </c>
    </row>
    <row r="36" spans="2:25" x14ac:dyDescent="0.25">
      <c r="B36" s="2">
        <v>31</v>
      </c>
      <c r="C36" s="2">
        <v>2011</v>
      </c>
      <c r="D36" s="1">
        <v>2022</v>
      </c>
      <c r="E36" t="s">
        <v>1356</v>
      </c>
      <c r="F36" s="2" t="s">
        <v>1325</v>
      </c>
      <c r="G36" s="13">
        <v>20854700</v>
      </c>
      <c r="H36" s="13">
        <v>0</v>
      </c>
      <c r="I36" s="13">
        <v>0</v>
      </c>
      <c r="J36" s="13">
        <v>0</v>
      </c>
      <c r="K36" s="13">
        <v>0</v>
      </c>
      <c r="L36" s="13">
        <v>0</v>
      </c>
      <c r="M36" s="13">
        <v>0</v>
      </c>
      <c r="N36" s="13">
        <v>89800</v>
      </c>
      <c r="O36" s="13">
        <v>45300</v>
      </c>
      <c r="P36" s="13">
        <v>0</v>
      </c>
      <c r="Q36" s="13">
        <v>0</v>
      </c>
      <c r="R36" s="13">
        <v>51000</v>
      </c>
      <c r="S36" s="13">
        <v>186100</v>
      </c>
      <c r="T36" s="13">
        <v>89800</v>
      </c>
      <c r="U36" s="13">
        <v>45300</v>
      </c>
      <c r="V36" s="13">
        <v>0</v>
      </c>
      <c r="W36" s="13">
        <v>0</v>
      </c>
      <c r="X36" s="13">
        <v>51000</v>
      </c>
      <c r="Y36" s="13">
        <v>186100</v>
      </c>
    </row>
    <row r="37" spans="2:25" x14ac:dyDescent="0.25">
      <c r="B37" s="2">
        <v>32</v>
      </c>
      <c r="C37" s="2">
        <v>2011</v>
      </c>
      <c r="D37" s="1">
        <v>2024</v>
      </c>
      <c r="E37" t="s">
        <v>1357</v>
      </c>
      <c r="F37" s="2" t="s">
        <v>1325</v>
      </c>
      <c r="G37" s="13">
        <v>21296400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3">
        <v>8900</v>
      </c>
      <c r="O37" s="13">
        <v>100</v>
      </c>
      <c r="P37" s="13">
        <v>0</v>
      </c>
      <c r="Q37" s="13">
        <v>0</v>
      </c>
      <c r="R37" s="13">
        <v>140900</v>
      </c>
      <c r="S37" s="13">
        <v>149900</v>
      </c>
      <c r="T37" s="13">
        <v>8900</v>
      </c>
      <c r="U37" s="13">
        <v>100</v>
      </c>
      <c r="V37" s="13">
        <v>0</v>
      </c>
      <c r="W37" s="13">
        <v>0</v>
      </c>
      <c r="X37" s="13">
        <v>140900</v>
      </c>
      <c r="Y37" s="13">
        <v>149900</v>
      </c>
    </row>
    <row r="38" spans="2:25" x14ac:dyDescent="0.25">
      <c r="B38" s="2">
        <v>33</v>
      </c>
      <c r="C38" s="2">
        <v>2011</v>
      </c>
      <c r="D38" s="1">
        <v>2026</v>
      </c>
      <c r="E38" t="s">
        <v>1358</v>
      </c>
      <c r="F38" s="2" t="s">
        <v>1325</v>
      </c>
      <c r="G38" s="13">
        <v>46949700</v>
      </c>
      <c r="H38" s="13">
        <v>3900</v>
      </c>
      <c r="I38" s="13">
        <v>15000</v>
      </c>
      <c r="J38" s="13">
        <v>0</v>
      </c>
      <c r="K38" s="13">
        <v>0</v>
      </c>
      <c r="L38" s="13">
        <v>300</v>
      </c>
      <c r="M38" s="13">
        <v>19200</v>
      </c>
      <c r="N38" s="13">
        <v>42000</v>
      </c>
      <c r="O38" s="13">
        <v>813700</v>
      </c>
      <c r="P38" s="13">
        <v>0</v>
      </c>
      <c r="Q38" s="13">
        <v>22400</v>
      </c>
      <c r="R38" s="13">
        <v>254700</v>
      </c>
      <c r="S38" s="13">
        <v>1132800</v>
      </c>
      <c r="T38" s="13">
        <v>45900</v>
      </c>
      <c r="U38" s="13">
        <v>828700</v>
      </c>
      <c r="V38" s="13">
        <v>0</v>
      </c>
      <c r="W38" s="13">
        <v>22400</v>
      </c>
      <c r="X38" s="13">
        <v>255000</v>
      </c>
      <c r="Y38" s="13">
        <v>1152000</v>
      </c>
    </row>
    <row r="39" spans="2:25" x14ac:dyDescent="0.25">
      <c r="B39" s="2">
        <v>34</v>
      </c>
      <c r="C39" s="2">
        <v>2011</v>
      </c>
      <c r="D39" s="1">
        <v>2106</v>
      </c>
      <c r="E39" t="s">
        <v>1359</v>
      </c>
      <c r="F39" s="2" t="s">
        <v>1343</v>
      </c>
      <c r="G39" s="13">
        <v>10697500</v>
      </c>
      <c r="H39" s="13">
        <v>4800</v>
      </c>
      <c r="I39" s="13">
        <v>258200</v>
      </c>
      <c r="J39" s="13">
        <v>0</v>
      </c>
      <c r="K39" s="13">
        <v>0</v>
      </c>
      <c r="L39" s="13">
        <v>226500</v>
      </c>
      <c r="M39" s="13">
        <v>489500</v>
      </c>
      <c r="N39" s="13">
        <v>93100</v>
      </c>
      <c r="O39" s="13">
        <v>92800</v>
      </c>
      <c r="P39" s="13">
        <v>0</v>
      </c>
      <c r="Q39" s="13">
        <v>0</v>
      </c>
      <c r="R39" s="13">
        <v>4900</v>
      </c>
      <c r="S39" s="13">
        <v>190800</v>
      </c>
      <c r="T39" s="13">
        <v>97900</v>
      </c>
      <c r="U39" s="13">
        <v>351000</v>
      </c>
      <c r="V39" s="13">
        <v>0</v>
      </c>
      <c r="W39" s="13">
        <v>0</v>
      </c>
      <c r="X39" s="13">
        <v>231400</v>
      </c>
      <c r="Y39" s="13">
        <v>680300</v>
      </c>
    </row>
    <row r="40" spans="2:25" x14ac:dyDescent="0.25">
      <c r="B40" s="2">
        <v>35</v>
      </c>
      <c r="C40" s="2">
        <v>2011</v>
      </c>
      <c r="D40" s="1">
        <v>2201</v>
      </c>
      <c r="E40" t="s">
        <v>1347</v>
      </c>
      <c r="F40" s="2" t="s">
        <v>1344</v>
      </c>
      <c r="G40" s="13">
        <v>432838700</v>
      </c>
      <c r="H40" s="13">
        <v>438100</v>
      </c>
      <c r="I40" s="13">
        <v>763300</v>
      </c>
      <c r="J40" s="13">
        <v>31900</v>
      </c>
      <c r="K40" s="13">
        <v>0</v>
      </c>
      <c r="L40" s="13">
        <v>221800</v>
      </c>
      <c r="M40" s="13">
        <v>1455100</v>
      </c>
      <c r="N40" s="13">
        <v>9328000</v>
      </c>
      <c r="O40" s="13">
        <v>3964200</v>
      </c>
      <c r="P40" s="13">
        <v>0</v>
      </c>
      <c r="Q40" s="13">
        <v>1332500</v>
      </c>
      <c r="R40" s="13">
        <v>3097300</v>
      </c>
      <c r="S40" s="13">
        <v>17722000</v>
      </c>
      <c r="T40" s="13">
        <v>9766100</v>
      </c>
      <c r="U40" s="13">
        <v>4727500</v>
      </c>
      <c r="V40" s="13">
        <v>31900</v>
      </c>
      <c r="W40" s="13">
        <v>1332500</v>
      </c>
      <c r="X40" s="13">
        <v>3319100</v>
      </c>
      <c r="Y40" s="13">
        <v>19177100</v>
      </c>
    </row>
    <row r="41" spans="2:25" x14ac:dyDescent="0.25">
      <c r="B41" s="2">
        <v>36</v>
      </c>
      <c r="C41" s="2">
        <v>2011</v>
      </c>
      <c r="D41" s="1">
        <v>2251</v>
      </c>
      <c r="E41" t="s">
        <v>1360</v>
      </c>
      <c r="F41" s="2" t="s">
        <v>1344</v>
      </c>
      <c r="G41" s="13">
        <v>22087000</v>
      </c>
      <c r="H41" s="13">
        <v>16200</v>
      </c>
      <c r="I41" s="13">
        <v>1033000</v>
      </c>
      <c r="J41" s="13">
        <v>0</v>
      </c>
      <c r="K41" s="13">
        <v>0</v>
      </c>
      <c r="L41" s="13">
        <v>27600</v>
      </c>
      <c r="M41" s="13">
        <v>1076800</v>
      </c>
      <c r="N41" s="13">
        <v>260500</v>
      </c>
      <c r="O41" s="13">
        <v>114300</v>
      </c>
      <c r="P41" s="13">
        <v>0</v>
      </c>
      <c r="Q41" s="13">
        <v>0</v>
      </c>
      <c r="R41" s="13">
        <v>10800</v>
      </c>
      <c r="S41" s="13">
        <v>385600</v>
      </c>
      <c r="T41" s="13">
        <v>276700</v>
      </c>
      <c r="U41" s="13">
        <v>1147300</v>
      </c>
      <c r="V41" s="13">
        <v>0</v>
      </c>
      <c r="W41" s="13">
        <v>0</v>
      </c>
      <c r="X41" s="13">
        <v>38400</v>
      </c>
      <c r="Y41" s="13">
        <v>1462400</v>
      </c>
    </row>
    <row r="42" spans="2:25" x14ac:dyDescent="0.25">
      <c r="B42" s="2">
        <v>37</v>
      </c>
      <c r="C42" s="2">
        <v>2011</v>
      </c>
      <c r="D42" s="1">
        <v>3002</v>
      </c>
      <c r="E42" t="s">
        <v>1361</v>
      </c>
      <c r="F42" s="2" t="s">
        <v>1325</v>
      </c>
      <c r="G42" s="13">
        <v>144371800</v>
      </c>
      <c r="H42" s="13">
        <v>0</v>
      </c>
      <c r="I42" s="13">
        <v>0</v>
      </c>
      <c r="J42" s="13">
        <v>0</v>
      </c>
      <c r="K42" s="13">
        <v>0</v>
      </c>
      <c r="L42" s="13">
        <v>0</v>
      </c>
      <c r="M42" s="13">
        <v>0</v>
      </c>
      <c r="N42" s="13">
        <v>11900</v>
      </c>
      <c r="O42" s="13">
        <v>92000</v>
      </c>
      <c r="P42" s="13">
        <v>0</v>
      </c>
      <c r="Q42" s="13">
        <v>0</v>
      </c>
      <c r="R42" s="13">
        <v>124400</v>
      </c>
      <c r="S42" s="13">
        <v>228300</v>
      </c>
      <c r="T42" s="13">
        <v>11900</v>
      </c>
      <c r="U42" s="13">
        <v>92000</v>
      </c>
      <c r="V42" s="13">
        <v>0</v>
      </c>
      <c r="W42" s="13">
        <v>0</v>
      </c>
      <c r="X42" s="13">
        <v>124400</v>
      </c>
      <c r="Y42" s="13">
        <v>228300</v>
      </c>
    </row>
    <row r="43" spans="2:25" x14ac:dyDescent="0.25">
      <c r="B43" s="2">
        <v>38</v>
      </c>
      <c r="C43" s="2">
        <v>2011</v>
      </c>
      <c r="D43" s="1">
        <v>3004</v>
      </c>
      <c r="E43" t="s">
        <v>1362</v>
      </c>
      <c r="F43" s="2" t="s">
        <v>1325</v>
      </c>
      <c r="G43" s="13">
        <v>39524600</v>
      </c>
      <c r="H43" s="13">
        <v>0</v>
      </c>
      <c r="I43" s="13">
        <v>300</v>
      </c>
      <c r="J43" s="13">
        <v>0</v>
      </c>
      <c r="K43" s="13">
        <v>0</v>
      </c>
      <c r="L43" s="13">
        <v>0</v>
      </c>
      <c r="M43" s="13">
        <v>300</v>
      </c>
      <c r="N43" s="13">
        <v>0</v>
      </c>
      <c r="O43" s="13">
        <v>0</v>
      </c>
      <c r="P43" s="13">
        <v>0</v>
      </c>
      <c r="Q43" s="13">
        <v>-300000</v>
      </c>
      <c r="R43" s="13">
        <v>366500</v>
      </c>
      <c r="S43" s="13">
        <v>66500</v>
      </c>
      <c r="T43" s="13">
        <v>0</v>
      </c>
      <c r="U43" s="13">
        <v>300</v>
      </c>
      <c r="V43" s="13">
        <v>0</v>
      </c>
      <c r="W43" s="13">
        <v>-300000</v>
      </c>
      <c r="X43" s="13">
        <v>366500</v>
      </c>
      <c r="Y43" s="13">
        <v>66800</v>
      </c>
    </row>
    <row r="44" spans="2:25" x14ac:dyDescent="0.25">
      <c r="B44" s="2">
        <v>39</v>
      </c>
      <c r="C44" s="2">
        <v>2011</v>
      </c>
      <c r="D44" s="1">
        <v>3006</v>
      </c>
      <c r="E44" t="s">
        <v>1363</v>
      </c>
      <c r="F44" s="2" t="s">
        <v>1325</v>
      </c>
      <c r="G44" s="13">
        <v>49009000</v>
      </c>
      <c r="H44" s="13">
        <v>3300</v>
      </c>
      <c r="I44" s="13">
        <v>214900</v>
      </c>
      <c r="J44" s="13">
        <v>0</v>
      </c>
      <c r="K44" s="13">
        <v>0</v>
      </c>
      <c r="L44" s="13">
        <v>20500</v>
      </c>
      <c r="M44" s="13">
        <v>238700</v>
      </c>
      <c r="N44" s="13">
        <v>102600</v>
      </c>
      <c r="O44" s="13">
        <v>557700</v>
      </c>
      <c r="P44" s="13">
        <v>2300</v>
      </c>
      <c r="Q44" s="13">
        <v>0</v>
      </c>
      <c r="R44" s="13">
        <v>162400</v>
      </c>
      <c r="S44" s="13">
        <v>825000</v>
      </c>
      <c r="T44" s="13">
        <v>105900</v>
      </c>
      <c r="U44" s="13">
        <v>772600</v>
      </c>
      <c r="V44" s="13">
        <v>2300</v>
      </c>
      <c r="W44" s="13">
        <v>0</v>
      </c>
      <c r="X44" s="13">
        <v>182900</v>
      </c>
      <c r="Y44" s="13">
        <v>1063700</v>
      </c>
    </row>
    <row r="45" spans="2:25" x14ac:dyDescent="0.25">
      <c r="B45" s="2">
        <v>40</v>
      </c>
      <c r="C45" s="2">
        <v>2011</v>
      </c>
      <c r="D45" s="1">
        <v>3008</v>
      </c>
      <c r="E45" t="s">
        <v>1364</v>
      </c>
      <c r="F45" s="2" t="s">
        <v>1325</v>
      </c>
      <c r="G45" s="13">
        <v>79595800</v>
      </c>
      <c r="H45" s="13">
        <v>0</v>
      </c>
      <c r="I45" s="13">
        <v>3600</v>
      </c>
      <c r="J45" s="13">
        <v>0</v>
      </c>
      <c r="K45" s="13">
        <v>0</v>
      </c>
      <c r="L45" s="13">
        <v>9100</v>
      </c>
      <c r="M45" s="13">
        <v>12700</v>
      </c>
      <c r="N45" s="13">
        <v>14900</v>
      </c>
      <c r="O45" s="13">
        <v>68000</v>
      </c>
      <c r="P45" s="13">
        <v>0</v>
      </c>
      <c r="Q45" s="13">
        <v>0</v>
      </c>
      <c r="R45" s="13">
        <v>121200</v>
      </c>
      <c r="S45" s="13">
        <v>204100</v>
      </c>
      <c r="T45" s="13">
        <v>14900</v>
      </c>
      <c r="U45" s="13">
        <v>71600</v>
      </c>
      <c r="V45" s="13">
        <v>0</v>
      </c>
      <c r="W45" s="13">
        <v>0</v>
      </c>
      <c r="X45" s="13">
        <v>130300</v>
      </c>
      <c r="Y45" s="13">
        <v>216800</v>
      </c>
    </row>
    <row r="46" spans="2:25" x14ac:dyDescent="0.25">
      <c r="B46" s="2">
        <v>41</v>
      </c>
      <c r="C46" s="2">
        <v>2011</v>
      </c>
      <c r="D46" s="1">
        <v>3010</v>
      </c>
      <c r="E46" t="s">
        <v>1365</v>
      </c>
      <c r="F46" s="2" t="s">
        <v>1325</v>
      </c>
      <c r="G46" s="13">
        <v>268617100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251300</v>
      </c>
      <c r="O46" s="13">
        <v>309000</v>
      </c>
      <c r="P46" s="13">
        <v>26300</v>
      </c>
      <c r="Q46" s="13">
        <v>0</v>
      </c>
      <c r="R46" s="13">
        <v>90600</v>
      </c>
      <c r="S46" s="13">
        <v>677200</v>
      </c>
      <c r="T46" s="13">
        <v>251300</v>
      </c>
      <c r="U46" s="13">
        <v>309000</v>
      </c>
      <c r="V46" s="13">
        <v>26300</v>
      </c>
      <c r="W46" s="13">
        <v>0</v>
      </c>
      <c r="X46" s="13">
        <v>90600</v>
      </c>
      <c r="Y46" s="13">
        <v>677200</v>
      </c>
    </row>
    <row r="47" spans="2:25" x14ac:dyDescent="0.25">
      <c r="B47" s="2">
        <v>42</v>
      </c>
      <c r="C47" s="2">
        <v>2011</v>
      </c>
      <c r="D47" s="1">
        <v>3012</v>
      </c>
      <c r="E47" t="s">
        <v>1366</v>
      </c>
      <c r="F47" s="2" t="s">
        <v>1325</v>
      </c>
      <c r="G47" s="13">
        <v>240134300</v>
      </c>
      <c r="H47" s="13">
        <v>2400</v>
      </c>
      <c r="I47" s="13">
        <v>18700</v>
      </c>
      <c r="J47" s="13">
        <v>0</v>
      </c>
      <c r="K47" s="13">
        <v>0</v>
      </c>
      <c r="L47" s="13">
        <v>500</v>
      </c>
      <c r="M47" s="13">
        <v>21600</v>
      </c>
      <c r="N47" s="13">
        <v>314400</v>
      </c>
      <c r="O47" s="13">
        <v>128400</v>
      </c>
      <c r="P47" s="13">
        <v>108700</v>
      </c>
      <c r="Q47" s="13">
        <v>0</v>
      </c>
      <c r="R47" s="13">
        <v>266700</v>
      </c>
      <c r="S47" s="13">
        <v>818200</v>
      </c>
      <c r="T47" s="13">
        <v>316800</v>
      </c>
      <c r="U47" s="13">
        <v>147100</v>
      </c>
      <c r="V47" s="13">
        <v>108700</v>
      </c>
      <c r="W47" s="13">
        <v>0</v>
      </c>
      <c r="X47" s="13">
        <v>267200</v>
      </c>
      <c r="Y47" s="13">
        <v>839800</v>
      </c>
    </row>
    <row r="48" spans="2:25" x14ac:dyDescent="0.25">
      <c r="B48" s="2">
        <v>43</v>
      </c>
      <c r="C48" s="2">
        <v>2011</v>
      </c>
      <c r="D48" s="1">
        <v>3014</v>
      </c>
      <c r="E48" t="s">
        <v>1367</v>
      </c>
      <c r="F48" s="2" t="s">
        <v>1325</v>
      </c>
      <c r="G48" s="13">
        <v>57097700</v>
      </c>
      <c r="H48" s="13">
        <v>700</v>
      </c>
      <c r="I48" s="13">
        <v>41700</v>
      </c>
      <c r="J48" s="13">
        <v>0</v>
      </c>
      <c r="K48" s="13">
        <v>0</v>
      </c>
      <c r="L48" s="13">
        <v>12400</v>
      </c>
      <c r="M48" s="13">
        <v>54800</v>
      </c>
      <c r="N48" s="13">
        <v>29700</v>
      </c>
      <c r="O48" s="13">
        <v>289200</v>
      </c>
      <c r="P48" s="13">
        <v>0</v>
      </c>
      <c r="Q48" s="13">
        <v>0</v>
      </c>
      <c r="R48" s="13">
        <v>233000</v>
      </c>
      <c r="S48" s="13">
        <v>551900</v>
      </c>
      <c r="T48" s="13">
        <v>30400</v>
      </c>
      <c r="U48" s="13">
        <v>330900</v>
      </c>
      <c r="V48" s="13">
        <v>0</v>
      </c>
      <c r="W48" s="13">
        <v>0</v>
      </c>
      <c r="X48" s="13">
        <v>245400</v>
      </c>
      <c r="Y48" s="13">
        <v>606700</v>
      </c>
    </row>
    <row r="49" spans="2:25" x14ac:dyDescent="0.25">
      <c r="B49" s="2">
        <v>44</v>
      </c>
      <c r="C49" s="2">
        <v>2011</v>
      </c>
      <c r="D49" s="1">
        <v>3016</v>
      </c>
      <c r="E49" t="s">
        <v>1368</v>
      </c>
      <c r="F49" s="2" t="s">
        <v>1325</v>
      </c>
      <c r="G49" s="13">
        <v>75678000</v>
      </c>
      <c r="H49" s="13">
        <v>45200</v>
      </c>
      <c r="I49" s="13">
        <v>163800</v>
      </c>
      <c r="J49" s="13">
        <v>0</v>
      </c>
      <c r="K49" s="13">
        <v>0</v>
      </c>
      <c r="L49" s="13">
        <v>5500</v>
      </c>
      <c r="M49" s="13">
        <v>214500</v>
      </c>
      <c r="N49" s="13">
        <v>11700</v>
      </c>
      <c r="O49" s="13">
        <v>110000</v>
      </c>
      <c r="P49" s="13">
        <v>0</v>
      </c>
      <c r="Q49" s="13">
        <v>-600</v>
      </c>
      <c r="R49" s="13">
        <v>41400</v>
      </c>
      <c r="S49" s="13">
        <v>162500</v>
      </c>
      <c r="T49" s="13">
        <v>56900</v>
      </c>
      <c r="U49" s="13">
        <v>273800</v>
      </c>
      <c r="V49" s="13">
        <v>0</v>
      </c>
      <c r="W49" s="13">
        <v>-600</v>
      </c>
      <c r="X49" s="13">
        <v>46900</v>
      </c>
      <c r="Y49" s="13">
        <v>377000</v>
      </c>
    </row>
    <row r="50" spans="2:25" x14ac:dyDescent="0.25">
      <c r="B50" s="2">
        <v>45</v>
      </c>
      <c r="C50" s="2">
        <v>2011</v>
      </c>
      <c r="D50" s="1">
        <v>3018</v>
      </c>
      <c r="E50" t="s">
        <v>1369</v>
      </c>
      <c r="F50" s="2" t="s">
        <v>1325</v>
      </c>
      <c r="G50" s="13">
        <v>76734900</v>
      </c>
      <c r="H50" s="13">
        <v>0</v>
      </c>
      <c r="I50" s="13">
        <v>10900</v>
      </c>
      <c r="J50" s="13">
        <v>0</v>
      </c>
      <c r="K50" s="13">
        <v>0</v>
      </c>
      <c r="L50" s="13">
        <v>200</v>
      </c>
      <c r="M50" s="13">
        <v>11100</v>
      </c>
      <c r="N50" s="13">
        <v>31700</v>
      </c>
      <c r="O50" s="13">
        <v>154200</v>
      </c>
      <c r="P50" s="13">
        <v>0</v>
      </c>
      <c r="Q50" s="13">
        <v>0</v>
      </c>
      <c r="R50" s="13">
        <v>65600</v>
      </c>
      <c r="S50" s="13">
        <v>251500</v>
      </c>
      <c r="T50" s="13">
        <v>31700</v>
      </c>
      <c r="U50" s="13">
        <v>165100</v>
      </c>
      <c r="V50" s="13">
        <v>0</v>
      </c>
      <c r="W50" s="13">
        <v>0</v>
      </c>
      <c r="X50" s="13">
        <v>65800</v>
      </c>
      <c r="Y50" s="13">
        <v>262600</v>
      </c>
    </row>
    <row r="51" spans="2:25" x14ac:dyDescent="0.25">
      <c r="B51" s="2">
        <v>46</v>
      </c>
      <c r="C51" s="2">
        <v>2011</v>
      </c>
      <c r="D51" s="1">
        <v>3020</v>
      </c>
      <c r="E51" t="s">
        <v>1370</v>
      </c>
      <c r="F51" s="2" t="s">
        <v>1325</v>
      </c>
      <c r="G51" s="13">
        <v>37663700</v>
      </c>
      <c r="H51" s="13">
        <v>0</v>
      </c>
      <c r="I51" s="13">
        <v>0</v>
      </c>
      <c r="J51" s="13">
        <v>0</v>
      </c>
      <c r="K51" s="13">
        <v>0</v>
      </c>
      <c r="L51" s="13">
        <v>0</v>
      </c>
      <c r="M51" s="13">
        <v>0</v>
      </c>
      <c r="N51" s="13">
        <v>1098200</v>
      </c>
      <c r="O51" s="13">
        <v>375900</v>
      </c>
      <c r="P51" s="13">
        <v>0</v>
      </c>
      <c r="Q51" s="13">
        <v>0</v>
      </c>
      <c r="R51" s="13">
        <v>127600</v>
      </c>
      <c r="S51" s="13">
        <v>1601700</v>
      </c>
      <c r="T51" s="13">
        <v>1098200</v>
      </c>
      <c r="U51" s="13">
        <v>375900</v>
      </c>
      <c r="V51" s="13">
        <v>0</v>
      </c>
      <c r="W51" s="13">
        <v>0</v>
      </c>
      <c r="X51" s="13">
        <v>127600</v>
      </c>
      <c r="Y51" s="13">
        <v>1601700</v>
      </c>
    </row>
    <row r="52" spans="2:25" x14ac:dyDescent="0.25">
      <c r="B52" s="2">
        <v>47</v>
      </c>
      <c r="C52" s="2">
        <v>2011</v>
      </c>
      <c r="D52" s="1">
        <v>3022</v>
      </c>
      <c r="E52" t="s">
        <v>1371</v>
      </c>
      <c r="F52" s="2" t="s">
        <v>1325</v>
      </c>
      <c r="G52" s="13">
        <v>54348900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3">
        <v>1800</v>
      </c>
      <c r="O52" s="13">
        <v>1100</v>
      </c>
      <c r="P52" s="13">
        <v>0</v>
      </c>
      <c r="Q52" s="13">
        <v>0</v>
      </c>
      <c r="R52" s="13">
        <v>41700</v>
      </c>
      <c r="S52" s="13">
        <v>44600</v>
      </c>
      <c r="T52" s="13">
        <v>1800</v>
      </c>
      <c r="U52" s="13">
        <v>1100</v>
      </c>
      <c r="V52" s="13">
        <v>0</v>
      </c>
      <c r="W52" s="13">
        <v>0</v>
      </c>
      <c r="X52" s="13">
        <v>41700</v>
      </c>
      <c r="Y52" s="13">
        <v>44600</v>
      </c>
    </row>
    <row r="53" spans="2:25" x14ac:dyDescent="0.25">
      <c r="B53" s="2">
        <v>48</v>
      </c>
      <c r="C53" s="2">
        <v>2011</v>
      </c>
      <c r="D53" s="1">
        <v>3024</v>
      </c>
      <c r="E53" t="s">
        <v>1372</v>
      </c>
      <c r="F53" s="2" t="s">
        <v>1325</v>
      </c>
      <c r="G53" s="13">
        <v>43663900</v>
      </c>
      <c r="H53" s="13">
        <v>100</v>
      </c>
      <c r="I53" s="13">
        <v>37100</v>
      </c>
      <c r="J53" s="13">
        <v>13800</v>
      </c>
      <c r="K53" s="13">
        <v>0</v>
      </c>
      <c r="L53" s="13">
        <v>500</v>
      </c>
      <c r="M53" s="13">
        <v>51500</v>
      </c>
      <c r="N53" s="13">
        <v>25300</v>
      </c>
      <c r="O53" s="13">
        <v>318000</v>
      </c>
      <c r="P53" s="13">
        <v>0</v>
      </c>
      <c r="Q53" s="13">
        <v>0</v>
      </c>
      <c r="R53" s="13">
        <v>121200</v>
      </c>
      <c r="S53" s="13">
        <v>464500</v>
      </c>
      <c r="T53" s="13">
        <v>25400</v>
      </c>
      <c r="U53" s="13">
        <v>355100</v>
      </c>
      <c r="V53" s="13">
        <v>13800</v>
      </c>
      <c r="W53" s="13">
        <v>0</v>
      </c>
      <c r="X53" s="13">
        <v>121700</v>
      </c>
      <c r="Y53" s="13">
        <v>516000</v>
      </c>
    </row>
    <row r="54" spans="2:25" x14ac:dyDescent="0.25">
      <c r="B54" s="2">
        <v>49</v>
      </c>
      <c r="C54" s="2">
        <v>2011</v>
      </c>
      <c r="D54" s="1">
        <v>3026</v>
      </c>
      <c r="E54" t="s">
        <v>1373</v>
      </c>
      <c r="F54" s="2" t="s">
        <v>1325</v>
      </c>
      <c r="G54" s="13">
        <v>146119900</v>
      </c>
      <c r="H54" s="13">
        <v>91700</v>
      </c>
      <c r="I54" s="13">
        <v>431500</v>
      </c>
      <c r="J54" s="13">
        <v>0</v>
      </c>
      <c r="K54" s="13">
        <v>0</v>
      </c>
      <c r="L54" s="13">
        <v>1482500</v>
      </c>
      <c r="M54" s="13">
        <v>2005700</v>
      </c>
      <c r="N54" s="13">
        <v>51000</v>
      </c>
      <c r="O54" s="13">
        <v>546000</v>
      </c>
      <c r="P54" s="13">
        <v>0</v>
      </c>
      <c r="Q54" s="13">
        <v>0</v>
      </c>
      <c r="R54" s="13">
        <v>478700</v>
      </c>
      <c r="S54" s="13">
        <v>1075700</v>
      </c>
      <c r="T54" s="13">
        <v>142700</v>
      </c>
      <c r="U54" s="13">
        <v>977500</v>
      </c>
      <c r="V54" s="13">
        <v>0</v>
      </c>
      <c r="W54" s="13">
        <v>0</v>
      </c>
      <c r="X54" s="13">
        <v>1961200</v>
      </c>
      <c r="Y54" s="13">
        <v>3081400</v>
      </c>
    </row>
    <row r="55" spans="2:25" x14ac:dyDescent="0.25">
      <c r="B55" s="2">
        <v>50</v>
      </c>
      <c r="C55" s="2">
        <v>2011</v>
      </c>
      <c r="D55" s="1">
        <v>3028</v>
      </c>
      <c r="E55" t="s">
        <v>1374</v>
      </c>
      <c r="F55" s="2" t="s">
        <v>1325</v>
      </c>
      <c r="G55" s="13">
        <v>48967000</v>
      </c>
      <c r="H55" s="13">
        <v>0</v>
      </c>
      <c r="I55" s="13">
        <v>14400</v>
      </c>
      <c r="J55" s="13">
        <v>0</v>
      </c>
      <c r="K55" s="13">
        <v>0</v>
      </c>
      <c r="L55" s="13">
        <v>600</v>
      </c>
      <c r="M55" s="13">
        <v>15000</v>
      </c>
      <c r="N55" s="13">
        <v>14100</v>
      </c>
      <c r="O55" s="13">
        <v>77500</v>
      </c>
      <c r="P55" s="13">
        <v>0</v>
      </c>
      <c r="Q55" s="13">
        <v>0</v>
      </c>
      <c r="R55" s="13">
        <v>43800</v>
      </c>
      <c r="S55" s="13">
        <v>135400</v>
      </c>
      <c r="T55" s="13">
        <v>14100</v>
      </c>
      <c r="U55" s="13">
        <v>91900</v>
      </c>
      <c r="V55" s="13">
        <v>0</v>
      </c>
      <c r="W55" s="13">
        <v>0</v>
      </c>
      <c r="X55" s="13">
        <v>44400</v>
      </c>
      <c r="Y55" s="13">
        <v>150400</v>
      </c>
    </row>
    <row r="56" spans="2:25" x14ac:dyDescent="0.25">
      <c r="B56" s="2">
        <v>51</v>
      </c>
      <c r="C56" s="2">
        <v>2011</v>
      </c>
      <c r="D56" s="1">
        <v>3030</v>
      </c>
      <c r="E56" t="s">
        <v>1375</v>
      </c>
      <c r="F56" s="2" t="s">
        <v>1325</v>
      </c>
      <c r="G56" s="13">
        <v>174457400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3">
        <v>39500</v>
      </c>
      <c r="O56" s="13">
        <v>87400</v>
      </c>
      <c r="P56" s="13">
        <v>0</v>
      </c>
      <c r="Q56" s="13">
        <v>4600</v>
      </c>
      <c r="R56" s="13">
        <v>508100</v>
      </c>
      <c r="S56" s="13">
        <v>639600</v>
      </c>
      <c r="T56" s="13">
        <v>39500</v>
      </c>
      <c r="U56" s="13">
        <v>87400</v>
      </c>
      <c r="V56" s="13">
        <v>0</v>
      </c>
      <c r="W56" s="13">
        <v>4600</v>
      </c>
      <c r="X56" s="13">
        <v>508100</v>
      </c>
      <c r="Y56" s="13">
        <v>639600</v>
      </c>
    </row>
    <row r="57" spans="2:25" x14ac:dyDescent="0.25">
      <c r="B57" s="2">
        <v>52</v>
      </c>
      <c r="C57" s="2">
        <v>2011</v>
      </c>
      <c r="D57" s="1">
        <v>3032</v>
      </c>
      <c r="E57" t="s">
        <v>1376</v>
      </c>
      <c r="F57" s="2" t="s">
        <v>1325</v>
      </c>
      <c r="G57" s="13">
        <v>66568700</v>
      </c>
      <c r="H57" s="13">
        <v>2800</v>
      </c>
      <c r="I57" s="13">
        <v>20100</v>
      </c>
      <c r="J57" s="13">
        <v>0</v>
      </c>
      <c r="K57" s="13">
        <v>0</v>
      </c>
      <c r="L57" s="13">
        <v>22700</v>
      </c>
      <c r="M57" s="13">
        <v>45600</v>
      </c>
      <c r="N57" s="13">
        <v>109900</v>
      </c>
      <c r="O57" s="13">
        <v>120700</v>
      </c>
      <c r="P57" s="13">
        <v>0</v>
      </c>
      <c r="Q57" s="13">
        <v>0</v>
      </c>
      <c r="R57" s="13">
        <v>89300</v>
      </c>
      <c r="S57" s="13">
        <v>319900</v>
      </c>
      <c r="T57" s="13">
        <v>112700</v>
      </c>
      <c r="U57" s="13">
        <v>140800</v>
      </c>
      <c r="V57" s="13">
        <v>0</v>
      </c>
      <c r="W57" s="13">
        <v>0</v>
      </c>
      <c r="X57" s="13">
        <v>112000</v>
      </c>
      <c r="Y57" s="13">
        <v>365500</v>
      </c>
    </row>
    <row r="58" spans="2:25" x14ac:dyDescent="0.25">
      <c r="B58" s="2">
        <v>53</v>
      </c>
      <c r="C58" s="2">
        <v>2011</v>
      </c>
      <c r="D58" s="1">
        <v>3034</v>
      </c>
      <c r="E58" t="s">
        <v>1377</v>
      </c>
      <c r="F58" s="2" t="s">
        <v>1325</v>
      </c>
      <c r="G58" s="13">
        <v>33717600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282400</v>
      </c>
      <c r="P58" s="13">
        <v>0</v>
      </c>
      <c r="Q58" s="13">
        <v>0</v>
      </c>
      <c r="R58" s="13">
        <v>124800</v>
      </c>
      <c r="S58" s="13">
        <v>407200</v>
      </c>
      <c r="T58" s="13">
        <v>0</v>
      </c>
      <c r="U58" s="13">
        <v>282400</v>
      </c>
      <c r="V58" s="13">
        <v>0</v>
      </c>
      <c r="W58" s="13">
        <v>0</v>
      </c>
      <c r="X58" s="13">
        <v>124800</v>
      </c>
      <c r="Y58" s="13">
        <v>407200</v>
      </c>
    </row>
    <row r="59" spans="2:25" x14ac:dyDescent="0.25">
      <c r="B59" s="2">
        <v>54</v>
      </c>
      <c r="C59" s="2">
        <v>2011</v>
      </c>
      <c r="D59" s="1">
        <v>3036</v>
      </c>
      <c r="E59" t="s">
        <v>1378</v>
      </c>
      <c r="F59" s="2" t="s">
        <v>1325</v>
      </c>
      <c r="G59" s="13">
        <v>172820100</v>
      </c>
      <c r="H59" s="13">
        <v>3100</v>
      </c>
      <c r="I59" s="13">
        <v>9800</v>
      </c>
      <c r="J59" s="13">
        <v>0</v>
      </c>
      <c r="K59" s="13">
        <v>0</v>
      </c>
      <c r="L59" s="13">
        <v>300</v>
      </c>
      <c r="M59" s="13">
        <v>13200</v>
      </c>
      <c r="N59" s="13">
        <v>37400</v>
      </c>
      <c r="O59" s="13">
        <v>59300</v>
      </c>
      <c r="P59" s="13">
        <v>97500</v>
      </c>
      <c r="Q59" s="13">
        <v>157000</v>
      </c>
      <c r="R59" s="13">
        <v>397300</v>
      </c>
      <c r="S59" s="13">
        <v>748500</v>
      </c>
      <c r="T59" s="13">
        <v>40500</v>
      </c>
      <c r="U59" s="13">
        <v>69100</v>
      </c>
      <c r="V59" s="13">
        <v>97500</v>
      </c>
      <c r="W59" s="13">
        <v>157000</v>
      </c>
      <c r="X59" s="13">
        <v>397600</v>
      </c>
      <c r="Y59" s="13">
        <v>761700</v>
      </c>
    </row>
    <row r="60" spans="2:25" x14ac:dyDescent="0.25">
      <c r="B60" s="2">
        <v>55</v>
      </c>
      <c r="C60" s="2">
        <v>2011</v>
      </c>
      <c r="D60" s="1">
        <v>3038</v>
      </c>
      <c r="E60" t="s">
        <v>1379</v>
      </c>
      <c r="F60" s="2" t="s">
        <v>1325</v>
      </c>
      <c r="G60" s="13">
        <v>218389900</v>
      </c>
      <c r="H60" s="13">
        <v>3200</v>
      </c>
      <c r="I60" s="13">
        <v>60200</v>
      </c>
      <c r="J60" s="13">
        <v>0</v>
      </c>
      <c r="K60" s="13">
        <v>0</v>
      </c>
      <c r="L60" s="13">
        <v>500</v>
      </c>
      <c r="M60" s="13">
        <v>63900</v>
      </c>
      <c r="N60" s="13">
        <v>317100</v>
      </c>
      <c r="O60" s="13">
        <v>866600</v>
      </c>
      <c r="P60" s="13">
        <v>9000</v>
      </c>
      <c r="Q60" s="13">
        <v>0</v>
      </c>
      <c r="R60" s="13">
        <v>92900</v>
      </c>
      <c r="S60" s="13">
        <v>1285600</v>
      </c>
      <c r="T60" s="13">
        <v>320300</v>
      </c>
      <c r="U60" s="13">
        <v>926800</v>
      </c>
      <c r="V60" s="13">
        <v>9000</v>
      </c>
      <c r="W60" s="13">
        <v>0</v>
      </c>
      <c r="X60" s="13">
        <v>93400</v>
      </c>
      <c r="Y60" s="13">
        <v>1349500</v>
      </c>
    </row>
    <row r="61" spans="2:25" x14ac:dyDescent="0.25">
      <c r="B61" s="2">
        <v>56</v>
      </c>
      <c r="C61" s="2">
        <v>2011</v>
      </c>
      <c r="D61" s="1">
        <v>3040</v>
      </c>
      <c r="E61" t="s">
        <v>1380</v>
      </c>
      <c r="F61" s="2" t="s">
        <v>1325</v>
      </c>
      <c r="G61" s="13">
        <v>44762300</v>
      </c>
      <c r="H61" s="13">
        <v>100</v>
      </c>
      <c r="I61" s="13">
        <v>8100</v>
      </c>
      <c r="J61" s="13">
        <v>0</v>
      </c>
      <c r="K61" s="13">
        <v>0</v>
      </c>
      <c r="L61" s="13">
        <v>3800</v>
      </c>
      <c r="M61" s="13">
        <v>12000</v>
      </c>
      <c r="N61" s="13">
        <v>14400</v>
      </c>
      <c r="O61" s="13">
        <v>96700</v>
      </c>
      <c r="P61" s="13">
        <v>0</v>
      </c>
      <c r="Q61" s="13">
        <v>0</v>
      </c>
      <c r="R61" s="13">
        <v>229500</v>
      </c>
      <c r="S61" s="13">
        <v>340600</v>
      </c>
      <c r="T61" s="13">
        <v>14500</v>
      </c>
      <c r="U61" s="13">
        <v>104800</v>
      </c>
      <c r="V61" s="13">
        <v>0</v>
      </c>
      <c r="W61" s="13">
        <v>0</v>
      </c>
      <c r="X61" s="13">
        <v>233300</v>
      </c>
      <c r="Y61" s="13">
        <v>352600</v>
      </c>
    </row>
    <row r="62" spans="2:25" x14ac:dyDescent="0.25">
      <c r="B62" s="2">
        <v>57</v>
      </c>
      <c r="C62" s="2">
        <v>2011</v>
      </c>
      <c r="D62" s="1">
        <v>3042</v>
      </c>
      <c r="E62" t="s">
        <v>1381</v>
      </c>
      <c r="F62" s="2" t="s">
        <v>1325</v>
      </c>
      <c r="G62" s="13">
        <v>51579100</v>
      </c>
      <c r="H62" s="13">
        <v>1800</v>
      </c>
      <c r="I62" s="13">
        <v>7800</v>
      </c>
      <c r="J62" s="13">
        <v>0</v>
      </c>
      <c r="K62" s="13">
        <v>0</v>
      </c>
      <c r="L62" s="13">
        <v>200</v>
      </c>
      <c r="M62" s="13">
        <v>9800</v>
      </c>
      <c r="N62" s="13">
        <v>24300</v>
      </c>
      <c r="O62" s="13">
        <v>170500</v>
      </c>
      <c r="P62" s="13">
        <v>0</v>
      </c>
      <c r="Q62" s="13">
        <v>0</v>
      </c>
      <c r="R62" s="13">
        <v>369600</v>
      </c>
      <c r="S62" s="13">
        <v>564400</v>
      </c>
      <c r="T62" s="13">
        <v>26100</v>
      </c>
      <c r="U62" s="13">
        <v>178300</v>
      </c>
      <c r="V62" s="13">
        <v>0</v>
      </c>
      <c r="W62" s="13">
        <v>0</v>
      </c>
      <c r="X62" s="13">
        <v>369800</v>
      </c>
      <c r="Y62" s="13">
        <v>574200</v>
      </c>
    </row>
    <row r="63" spans="2:25" x14ac:dyDescent="0.25">
      <c r="B63" s="2">
        <v>58</v>
      </c>
      <c r="C63" s="2">
        <v>2011</v>
      </c>
      <c r="D63" s="1">
        <v>3044</v>
      </c>
      <c r="E63" t="s">
        <v>1382</v>
      </c>
      <c r="F63" s="2" t="s">
        <v>1325</v>
      </c>
      <c r="G63" s="13">
        <v>180993000</v>
      </c>
      <c r="H63" s="13">
        <v>48700</v>
      </c>
      <c r="I63" s="13">
        <v>199500</v>
      </c>
      <c r="J63" s="13">
        <v>0</v>
      </c>
      <c r="K63" s="13">
        <v>0</v>
      </c>
      <c r="L63" s="13">
        <v>137500</v>
      </c>
      <c r="M63" s="13">
        <v>385700</v>
      </c>
      <c r="N63" s="13">
        <v>560000</v>
      </c>
      <c r="O63" s="13">
        <v>1404500</v>
      </c>
      <c r="P63" s="13">
        <v>4500</v>
      </c>
      <c r="Q63" s="13">
        <v>0</v>
      </c>
      <c r="R63" s="13">
        <v>193800</v>
      </c>
      <c r="S63" s="13">
        <v>2162800</v>
      </c>
      <c r="T63" s="13">
        <v>608700</v>
      </c>
      <c r="U63" s="13">
        <v>1604000</v>
      </c>
      <c r="V63" s="13">
        <v>4500</v>
      </c>
      <c r="W63" s="13">
        <v>0</v>
      </c>
      <c r="X63" s="13">
        <v>331300</v>
      </c>
      <c r="Y63" s="13">
        <v>2548500</v>
      </c>
    </row>
    <row r="64" spans="2:25" x14ac:dyDescent="0.25">
      <c r="B64" s="2">
        <v>59</v>
      </c>
      <c r="C64" s="2">
        <v>2011</v>
      </c>
      <c r="D64" s="1">
        <v>3046</v>
      </c>
      <c r="E64" t="s">
        <v>1383</v>
      </c>
      <c r="F64" s="2" t="s">
        <v>1325</v>
      </c>
      <c r="G64" s="13">
        <v>53844100</v>
      </c>
      <c r="H64" s="13">
        <v>0</v>
      </c>
      <c r="I64" s="13">
        <v>0</v>
      </c>
      <c r="J64" s="13">
        <v>0</v>
      </c>
      <c r="K64" s="13">
        <v>0</v>
      </c>
      <c r="L64" s="13">
        <v>0</v>
      </c>
      <c r="M64" s="13">
        <v>0</v>
      </c>
      <c r="N64" s="13">
        <v>10100</v>
      </c>
      <c r="O64" s="13">
        <v>242400</v>
      </c>
      <c r="P64" s="13">
        <v>0</v>
      </c>
      <c r="Q64" s="13">
        <v>0</v>
      </c>
      <c r="R64" s="13">
        <v>58100</v>
      </c>
      <c r="S64" s="13">
        <v>310600</v>
      </c>
      <c r="T64" s="13">
        <v>10100</v>
      </c>
      <c r="U64" s="13">
        <v>242400</v>
      </c>
      <c r="V64" s="13">
        <v>0</v>
      </c>
      <c r="W64" s="13">
        <v>0</v>
      </c>
      <c r="X64" s="13">
        <v>58100</v>
      </c>
      <c r="Y64" s="13">
        <v>310600</v>
      </c>
    </row>
    <row r="65" spans="2:25" x14ac:dyDescent="0.25">
      <c r="B65" s="2">
        <v>60</v>
      </c>
      <c r="C65" s="2">
        <v>2011</v>
      </c>
      <c r="D65" s="1">
        <v>3048</v>
      </c>
      <c r="E65" t="s">
        <v>1384</v>
      </c>
      <c r="F65" s="2" t="s">
        <v>1325</v>
      </c>
      <c r="G65" s="13">
        <v>48937200</v>
      </c>
      <c r="H65" s="13">
        <v>29300</v>
      </c>
      <c r="I65" s="13">
        <v>954400</v>
      </c>
      <c r="J65" s="13">
        <v>0</v>
      </c>
      <c r="K65" s="13">
        <v>0</v>
      </c>
      <c r="L65" s="13">
        <v>5000</v>
      </c>
      <c r="M65" s="13">
        <v>988700</v>
      </c>
      <c r="N65" s="13">
        <v>18500</v>
      </c>
      <c r="O65" s="13">
        <v>59700</v>
      </c>
      <c r="P65" s="13">
        <v>1500</v>
      </c>
      <c r="Q65" s="13">
        <v>0</v>
      </c>
      <c r="R65" s="13">
        <v>136100</v>
      </c>
      <c r="S65" s="13">
        <v>215800</v>
      </c>
      <c r="T65" s="13">
        <v>47800</v>
      </c>
      <c r="U65" s="13">
        <v>1014100</v>
      </c>
      <c r="V65" s="13">
        <v>1500</v>
      </c>
      <c r="W65" s="13">
        <v>0</v>
      </c>
      <c r="X65" s="13">
        <v>141100</v>
      </c>
      <c r="Y65" s="13">
        <v>1204500</v>
      </c>
    </row>
    <row r="66" spans="2:25" x14ac:dyDescent="0.25">
      <c r="B66" s="2">
        <v>61</v>
      </c>
      <c r="C66" s="2">
        <v>2011</v>
      </c>
      <c r="D66" s="1">
        <v>3050</v>
      </c>
      <c r="E66" t="s">
        <v>1385</v>
      </c>
      <c r="F66" s="2" t="s">
        <v>1325</v>
      </c>
      <c r="G66" s="13">
        <v>38803100</v>
      </c>
      <c r="H66" s="13">
        <v>0</v>
      </c>
      <c r="I66" s="13">
        <v>0</v>
      </c>
      <c r="J66" s="13">
        <v>0</v>
      </c>
      <c r="K66" s="13">
        <v>0</v>
      </c>
      <c r="L66" s="13">
        <v>0</v>
      </c>
      <c r="M66" s="13">
        <v>0</v>
      </c>
      <c r="N66" s="13">
        <v>1400</v>
      </c>
      <c r="O66" s="13">
        <v>4500</v>
      </c>
      <c r="P66" s="13">
        <v>0</v>
      </c>
      <c r="Q66" s="13">
        <v>-1200</v>
      </c>
      <c r="R66" s="13">
        <v>49300</v>
      </c>
      <c r="S66" s="13">
        <v>54000</v>
      </c>
      <c r="T66" s="13">
        <v>1400</v>
      </c>
      <c r="U66" s="13">
        <v>4500</v>
      </c>
      <c r="V66" s="13">
        <v>0</v>
      </c>
      <c r="W66" s="13">
        <v>-1200</v>
      </c>
      <c r="X66" s="13">
        <v>49300</v>
      </c>
      <c r="Y66" s="13">
        <v>54000</v>
      </c>
    </row>
    <row r="67" spans="2:25" x14ac:dyDescent="0.25">
      <c r="B67" s="2">
        <v>62</v>
      </c>
      <c r="C67" s="2">
        <v>2011</v>
      </c>
      <c r="D67" s="1">
        <v>3101</v>
      </c>
      <c r="E67" t="s">
        <v>1361</v>
      </c>
      <c r="F67" s="2" t="s">
        <v>1343</v>
      </c>
      <c r="G67" s="13">
        <v>28356400</v>
      </c>
      <c r="H67" s="13">
        <v>8100</v>
      </c>
      <c r="I67" s="13">
        <v>172800</v>
      </c>
      <c r="J67" s="13">
        <v>0</v>
      </c>
      <c r="K67" s="13">
        <v>0</v>
      </c>
      <c r="L67" s="13">
        <v>59200</v>
      </c>
      <c r="M67" s="13">
        <v>240100</v>
      </c>
      <c r="N67" s="13">
        <v>218500</v>
      </c>
      <c r="O67" s="13">
        <v>712200</v>
      </c>
      <c r="P67" s="13">
        <v>0</v>
      </c>
      <c r="Q67" s="13">
        <v>0</v>
      </c>
      <c r="R67" s="13">
        <v>11100</v>
      </c>
      <c r="S67" s="13">
        <v>941800</v>
      </c>
      <c r="T67" s="13">
        <v>226600</v>
      </c>
      <c r="U67" s="13">
        <v>885000</v>
      </c>
      <c r="V67" s="13">
        <v>0</v>
      </c>
      <c r="W67" s="13">
        <v>0</v>
      </c>
      <c r="X67" s="13">
        <v>70300</v>
      </c>
      <c r="Y67" s="13">
        <v>1181900</v>
      </c>
    </row>
    <row r="68" spans="2:25" x14ac:dyDescent="0.25">
      <c r="B68" s="2">
        <v>63</v>
      </c>
      <c r="C68" s="2">
        <v>2011</v>
      </c>
      <c r="D68" s="1">
        <v>3111</v>
      </c>
      <c r="E68" t="s">
        <v>1386</v>
      </c>
      <c r="F68" s="2" t="s">
        <v>1343</v>
      </c>
      <c r="G68" s="13">
        <v>77417800</v>
      </c>
      <c r="H68" s="13">
        <v>103600</v>
      </c>
      <c r="I68" s="13">
        <v>265700</v>
      </c>
      <c r="J68" s="13">
        <v>0</v>
      </c>
      <c r="K68" s="13">
        <v>0</v>
      </c>
      <c r="L68" s="13">
        <v>42600</v>
      </c>
      <c r="M68" s="13">
        <v>411900</v>
      </c>
      <c r="N68" s="13">
        <v>525200</v>
      </c>
      <c r="O68" s="13">
        <v>727900</v>
      </c>
      <c r="P68" s="13">
        <v>0</v>
      </c>
      <c r="Q68" s="13">
        <v>0</v>
      </c>
      <c r="R68" s="13">
        <v>108000</v>
      </c>
      <c r="S68" s="13">
        <v>1361100</v>
      </c>
      <c r="T68" s="13">
        <v>628800</v>
      </c>
      <c r="U68" s="13">
        <v>993600</v>
      </c>
      <c r="V68" s="13">
        <v>0</v>
      </c>
      <c r="W68" s="13">
        <v>0</v>
      </c>
      <c r="X68" s="13">
        <v>150600</v>
      </c>
      <c r="Y68" s="13">
        <v>1773000</v>
      </c>
    </row>
    <row r="69" spans="2:25" x14ac:dyDescent="0.25">
      <c r="B69" s="2">
        <v>64</v>
      </c>
      <c r="C69" s="2">
        <v>2011</v>
      </c>
      <c r="D69" s="1">
        <v>3116</v>
      </c>
      <c r="E69" t="s">
        <v>1370</v>
      </c>
      <c r="F69" s="2" t="s">
        <v>1343</v>
      </c>
      <c r="G69" s="13">
        <v>13549400</v>
      </c>
      <c r="H69" s="13">
        <v>700</v>
      </c>
      <c r="I69" s="13">
        <v>2100</v>
      </c>
      <c r="J69" s="13">
        <v>0</v>
      </c>
      <c r="K69" s="13">
        <v>0</v>
      </c>
      <c r="L69" s="13">
        <v>300</v>
      </c>
      <c r="M69" s="13">
        <v>3100</v>
      </c>
      <c r="N69" s="13">
        <v>91900</v>
      </c>
      <c r="O69" s="13">
        <v>81600</v>
      </c>
      <c r="P69" s="13">
        <v>0</v>
      </c>
      <c r="Q69" s="13">
        <v>0</v>
      </c>
      <c r="R69" s="13">
        <v>57400</v>
      </c>
      <c r="S69" s="13">
        <v>230900</v>
      </c>
      <c r="T69" s="13">
        <v>92600</v>
      </c>
      <c r="U69" s="13">
        <v>83700</v>
      </c>
      <c r="V69" s="13">
        <v>0</v>
      </c>
      <c r="W69" s="13">
        <v>0</v>
      </c>
      <c r="X69" s="13">
        <v>57700</v>
      </c>
      <c r="Y69" s="13">
        <v>234000</v>
      </c>
    </row>
    <row r="70" spans="2:25" x14ac:dyDescent="0.25">
      <c r="B70" s="2">
        <v>65</v>
      </c>
      <c r="C70" s="2">
        <v>2011</v>
      </c>
      <c r="D70" s="1">
        <v>3136</v>
      </c>
      <c r="E70" t="s">
        <v>1387</v>
      </c>
      <c r="F70" s="2" t="s">
        <v>1343</v>
      </c>
      <c r="G70" s="13">
        <v>10967900</v>
      </c>
      <c r="H70" s="13">
        <v>0</v>
      </c>
      <c r="I70" s="13">
        <v>0</v>
      </c>
      <c r="J70" s="13">
        <v>0</v>
      </c>
      <c r="K70" s="13">
        <v>0</v>
      </c>
      <c r="L70" s="13">
        <v>0</v>
      </c>
      <c r="M70" s="13">
        <v>0</v>
      </c>
      <c r="N70" s="13">
        <v>28800</v>
      </c>
      <c r="O70" s="13">
        <v>19600</v>
      </c>
      <c r="P70" s="13">
        <v>0</v>
      </c>
      <c r="Q70" s="13">
        <v>0</v>
      </c>
      <c r="R70" s="13">
        <v>27900</v>
      </c>
      <c r="S70" s="13">
        <v>76300</v>
      </c>
      <c r="T70" s="13">
        <v>28800</v>
      </c>
      <c r="U70" s="13">
        <v>19600</v>
      </c>
      <c r="V70" s="13">
        <v>0</v>
      </c>
      <c r="W70" s="13">
        <v>0</v>
      </c>
      <c r="X70" s="13">
        <v>27900</v>
      </c>
      <c r="Y70" s="13">
        <v>76300</v>
      </c>
    </row>
    <row r="71" spans="2:25" x14ac:dyDescent="0.25">
      <c r="B71" s="2">
        <v>66</v>
      </c>
      <c r="C71" s="2">
        <v>2011</v>
      </c>
      <c r="D71" s="1">
        <v>3151</v>
      </c>
      <c r="E71" t="s">
        <v>1388</v>
      </c>
      <c r="F71" s="2" t="s">
        <v>1343</v>
      </c>
      <c r="G71" s="13">
        <v>673300</v>
      </c>
      <c r="H71" s="13">
        <v>0</v>
      </c>
      <c r="I71" s="13">
        <v>0</v>
      </c>
      <c r="J71" s="13">
        <v>0</v>
      </c>
      <c r="K71" s="13">
        <v>0</v>
      </c>
      <c r="L71" s="13">
        <v>0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0</v>
      </c>
      <c r="S71" s="13">
        <v>0</v>
      </c>
      <c r="T71" s="13">
        <v>0</v>
      </c>
      <c r="U71" s="13">
        <v>0</v>
      </c>
      <c r="V71" s="13">
        <v>0</v>
      </c>
      <c r="W71" s="13">
        <v>0</v>
      </c>
      <c r="X71" s="13">
        <v>0</v>
      </c>
      <c r="Y71" s="13">
        <v>0</v>
      </c>
    </row>
    <row r="72" spans="2:25" x14ac:dyDescent="0.25">
      <c r="B72" s="2">
        <v>67</v>
      </c>
      <c r="C72" s="2">
        <v>2011</v>
      </c>
      <c r="D72" s="1">
        <v>3171</v>
      </c>
      <c r="E72" t="s">
        <v>1377</v>
      </c>
      <c r="F72" s="2" t="s">
        <v>1343</v>
      </c>
      <c r="G72" s="13">
        <v>16391700</v>
      </c>
      <c r="H72" s="13">
        <v>3500</v>
      </c>
      <c r="I72" s="13">
        <v>45000</v>
      </c>
      <c r="J72" s="13">
        <v>0</v>
      </c>
      <c r="K72" s="13">
        <v>0</v>
      </c>
      <c r="L72" s="13">
        <v>7000</v>
      </c>
      <c r="M72" s="13">
        <v>55500</v>
      </c>
      <c r="N72" s="13">
        <v>76100</v>
      </c>
      <c r="O72" s="13">
        <v>77200</v>
      </c>
      <c r="P72" s="13">
        <v>0</v>
      </c>
      <c r="Q72" s="13">
        <v>0</v>
      </c>
      <c r="R72" s="13">
        <v>1400</v>
      </c>
      <c r="S72" s="13">
        <v>154700</v>
      </c>
      <c r="T72" s="13">
        <v>79600</v>
      </c>
      <c r="U72" s="13">
        <v>122200</v>
      </c>
      <c r="V72" s="13">
        <v>0</v>
      </c>
      <c r="W72" s="13">
        <v>0</v>
      </c>
      <c r="X72" s="13">
        <v>8400</v>
      </c>
      <c r="Y72" s="13">
        <v>210200</v>
      </c>
    </row>
    <row r="73" spans="2:25" x14ac:dyDescent="0.25">
      <c r="B73" s="2">
        <v>68</v>
      </c>
      <c r="C73" s="2">
        <v>2011</v>
      </c>
      <c r="D73" s="1">
        <v>3186</v>
      </c>
      <c r="E73" t="s">
        <v>1384</v>
      </c>
      <c r="F73" s="2" t="s">
        <v>1343</v>
      </c>
      <c r="G73" s="13">
        <v>51950500</v>
      </c>
      <c r="H73" s="13">
        <v>97500</v>
      </c>
      <c r="I73" s="13">
        <v>965300</v>
      </c>
      <c r="J73" s="13">
        <v>0</v>
      </c>
      <c r="K73" s="13">
        <v>0</v>
      </c>
      <c r="L73" s="13">
        <v>155900</v>
      </c>
      <c r="M73" s="13">
        <v>1218700</v>
      </c>
      <c r="N73" s="13">
        <v>1969600</v>
      </c>
      <c r="O73" s="13">
        <v>446400</v>
      </c>
      <c r="P73" s="13">
        <v>0</v>
      </c>
      <c r="Q73" s="13">
        <v>0</v>
      </c>
      <c r="R73" s="13">
        <v>178800</v>
      </c>
      <c r="S73" s="13">
        <v>2594800</v>
      </c>
      <c r="T73" s="13">
        <v>2067100</v>
      </c>
      <c r="U73" s="13">
        <v>1411700</v>
      </c>
      <c r="V73" s="13">
        <v>0</v>
      </c>
      <c r="W73" s="13">
        <v>0</v>
      </c>
      <c r="X73" s="13">
        <v>334700</v>
      </c>
      <c r="Y73" s="13">
        <v>3813500</v>
      </c>
    </row>
    <row r="74" spans="2:25" x14ac:dyDescent="0.25">
      <c r="B74" s="2">
        <v>69</v>
      </c>
      <c r="C74" s="2">
        <v>2011</v>
      </c>
      <c r="D74" s="1">
        <v>3206</v>
      </c>
      <c r="E74" t="s">
        <v>1363</v>
      </c>
      <c r="F74" s="2" t="s">
        <v>1344</v>
      </c>
      <c r="G74" s="13">
        <v>132707100</v>
      </c>
      <c r="H74" s="13">
        <v>459800</v>
      </c>
      <c r="I74" s="13">
        <v>3665600</v>
      </c>
      <c r="J74" s="13">
        <v>0</v>
      </c>
      <c r="K74" s="13">
        <v>0</v>
      </c>
      <c r="L74" s="13">
        <v>224600</v>
      </c>
      <c r="M74" s="13">
        <v>4350000</v>
      </c>
      <c r="N74" s="13">
        <v>1780500</v>
      </c>
      <c r="O74" s="13">
        <v>977000</v>
      </c>
      <c r="P74" s="13">
        <v>0</v>
      </c>
      <c r="Q74" s="13">
        <v>0</v>
      </c>
      <c r="R74" s="13">
        <v>807200</v>
      </c>
      <c r="S74" s="13">
        <v>3564700</v>
      </c>
      <c r="T74" s="13">
        <v>2240300</v>
      </c>
      <c r="U74" s="13">
        <v>4642600</v>
      </c>
      <c r="V74" s="13">
        <v>0</v>
      </c>
      <c r="W74" s="13">
        <v>0</v>
      </c>
      <c r="X74" s="13">
        <v>1031800</v>
      </c>
      <c r="Y74" s="13">
        <v>7914700</v>
      </c>
    </row>
    <row r="75" spans="2:25" x14ac:dyDescent="0.25">
      <c r="B75" s="2">
        <v>70</v>
      </c>
      <c r="C75" s="2">
        <v>2011</v>
      </c>
      <c r="D75" s="1">
        <v>3211</v>
      </c>
      <c r="E75" t="s">
        <v>1366</v>
      </c>
      <c r="F75" s="2" t="s">
        <v>1344</v>
      </c>
      <c r="G75" s="13">
        <v>132072800</v>
      </c>
      <c r="H75" s="13">
        <v>136400</v>
      </c>
      <c r="I75" s="13">
        <v>300800</v>
      </c>
      <c r="J75" s="13">
        <v>0</v>
      </c>
      <c r="K75" s="13">
        <v>0</v>
      </c>
      <c r="L75" s="13">
        <v>356100</v>
      </c>
      <c r="M75" s="13">
        <v>793300</v>
      </c>
      <c r="N75" s="13">
        <v>1248500</v>
      </c>
      <c r="O75" s="13">
        <v>726500</v>
      </c>
      <c r="P75" s="13">
        <v>7900</v>
      </c>
      <c r="Q75" s="13">
        <v>0</v>
      </c>
      <c r="R75" s="13">
        <v>1884200</v>
      </c>
      <c r="S75" s="13">
        <v>3867100</v>
      </c>
      <c r="T75" s="13">
        <v>1384900</v>
      </c>
      <c r="U75" s="13">
        <v>1027300</v>
      </c>
      <c r="V75" s="13">
        <v>7900</v>
      </c>
      <c r="W75" s="13">
        <v>0</v>
      </c>
      <c r="X75" s="13">
        <v>2240300</v>
      </c>
      <c r="Y75" s="13">
        <v>4660400</v>
      </c>
    </row>
    <row r="76" spans="2:25" x14ac:dyDescent="0.25">
      <c r="B76" s="2">
        <v>71</v>
      </c>
      <c r="C76" s="2">
        <v>2011</v>
      </c>
      <c r="D76" s="1">
        <v>3212</v>
      </c>
      <c r="E76" t="s">
        <v>1369</v>
      </c>
      <c r="F76" s="2" t="s">
        <v>1344</v>
      </c>
      <c r="G76" s="13">
        <v>159961900</v>
      </c>
      <c r="H76" s="13">
        <v>779500</v>
      </c>
      <c r="I76" s="13">
        <v>769800</v>
      </c>
      <c r="J76" s="13">
        <v>0</v>
      </c>
      <c r="K76" s="13">
        <v>0</v>
      </c>
      <c r="L76" s="13">
        <v>147500</v>
      </c>
      <c r="M76" s="13">
        <v>1696800</v>
      </c>
      <c r="N76" s="13">
        <v>916600</v>
      </c>
      <c r="O76" s="13">
        <v>525900</v>
      </c>
      <c r="P76" s="13">
        <v>0</v>
      </c>
      <c r="Q76" s="13">
        <v>0</v>
      </c>
      <c r="R76" s="13">
        <v>892200</v>
      </c>
      <c r="S76" s="13">
        <v>2334700</v>
      </c>
      <c r="T76" s="13">
        <v>1696100</v>
      </c>
      <c r="U76" s="13">
        <v>1295700</v>
      </c>
      <c r="V76" s="13">
        <v>0</v>
      </c>
      <c r="W76" s="13">
        <v>0</v>
      </c>
      <c r="X76" s="13">
        <v>1039700</v>
      </c>
      <c r="Y76" s="13">
        <v>4031500</v>
      </c>
    </row>
    <row r="77" spans="2:25" x14ac:dyDescent="0.25">
      <c r="B77" s="2">
        <v>72</v>
      </c>
      <c r="C77" s="2">
        <v>2011</v>
      </c>
      <c r="D77" s="1">
        <v>3276</v>
      </c>
      <c r="E77" t="s">
        <v>1379</v>
      </c>
      <c r="F77" s="2" t="s">
        <v>1344</v>
      </c>
      <c r="G77" s="13">
        <v>619514100</v>
      </c>
      <c r="H77" s="13">
        <v>1053900</v>
      </c>
      <c r="I77" s="13">
        <v>2745500</v>
      </c>
      <c r="J77" s="13">
        <v>0</v>
      </c>
      <c r="K77" s="13">
        <v>0</v>
      </c>
      <c r="L77" s="13">
        <v>391500</v>
      </c>
      <c r="M77" s="13">
        <v>4190900</v>
      </c>
      <c r="N77" s="13">
        <v>15733600</v>
      </c>
      <c r="O77" s="13">
        <v>3996500</v>
      </c>
      <c r="P77" s="13">
        <v>0</v>
      </c>
      <c r="Q77" s="13">
        <v>0</v>
      </c>
      <c r="R77" s="13">
        <v>3380900</v>
      </c>
      <c r="S77" s="13">
        <v>23111000</v>
      </c>
      <c r="T77" s="13">
        <v>16787500</v>
      </c>
      <c r="U77" s="13">
        <v>6742000</v>
      </c>
      <c r="V77" s="13">
        <v>0</v>
      </c>
      <c r="W77" s="13">
        <v>0</v>
      </c>
      <c r="X77" s="13">
        <v>3772400</v>
      </c>
      <c r="Y77" s="13">
        <v>27301900</v>
      </c>
    </row>
    <row r="78" spans="2:25" x14ac:dyDescent="0.25">
      <c r="B78" s="2">
        <v>73</v>
      </c>
      <c r="C78" s="2">
        <v>2011</v>
      </c>
      <c r="D78" s="1">
        <v>4002</v>
      </c>
      <c r="E78" t="s">
        <v>1389</v>
      </c>
      <c r="F78" s="2" t="s">
        <v>1325</v>
      </c>
      <c r="G78" s="13">
        <v>65540300</v>
      </c>
      <c r="H78" s="13">
        <v>0</v>
      </c>
      <c r="I78" s="13">
        <v>74700</v>
      </c>
      <c r="J78" s="13">
        <v>0</v>
      </c>
      <c r="K78" s="13">
        <v>0</v>
      </c>
      <c r="L78" s="13">
        <v>600</v>
      </c>
      <c r="M78" s="13">
        <v>75300</v>
      </c>
      <c r="N78" s="13">
        <v>3300</v>
      </c>
      <c r="O78" s="13">
        <v>674800</v>
      </c>
      <c r="P78" s="13">
        <v>400</v>
      </c>
      <c r="Q78" s="13">
        <v>0</v>
      </c>
      <c r="R78" s="13">
        <v>57700</v>
      </c>
      <c r="S78" s="13">
        <v>736200</v>
      </c>
      <c r="T78" s="13">
        <v>3300</v>
      </c>
      <c r="U78" s="13">
        <v>749500</v>
      </c>
      <c r="V78" s="13">
        <v>400</v>
      </c>
      <c r="W78" s="13">
        <v>0</v>
      </c>
      <c r="X78" s="13">
        <v>58300</v>
      </c>
      <c r="Y78" s="13">
        <v>811500</v>
      </c>
    </row>
    <row r="79" spans="2:25" x14ac:dyDescent="0.25">
      <c r="B79" s="2">
        <v>74</v>
      </c>
      <c r="C79" s="2">
        <v>2011</v>
      </c>
      <c r="D79" s="1">
        <v>4004</v>
      </c>
      <c r="E79" t="s">
        <v>1390</v>
      </c>
      <c r="F79" s="2" t="s">
        <v>1325</v>
      </c>
      <c r="G79" s="13">
        <v>340404100</v>
      </c>
      <c r="H79" s="13">
        <v>0</v>
      </c>
      <c r="I79" s="13">
        <v>0</v>
      </c>
      <c r="J79" s="13">
        <v>0</v>
      </c>
      <c r="K79" s="13">
        <v>0</v>
      </c>
      <c r="L79" s="13">
        <v>0</v>
      </c>
      <c r="M79" s="13">
        <v>0</v>
      </c>
      <c r="N79" s="13">
        <v>190300</v>
      </c>
      <c r="O79" s="13">
        <v>160900</v>
      </c>
      <c r="P79" s="13">
        <v>300</v>
      </c>
      <c r="Q79" s="13">
        <v>0</v>
      </c>
      <c r="R79" s="13">
        <v>221600</v>
      </c>
      <c r="S79" s="13">
        <v>573100</v>
      </c>
      <c r="T79" s="13">
        <v>190300</v>
      </c>
      <c r="U79" s="13">
        <v>160900</v>
      </c>
      <c r="V79" s="13">
        <v>300</v>
      </c>
      <c r="W79" s="13">
        <v>0</v>
      </c>
      <c r="X79" s="13">
        <v>221600</v>
      </c>
      <c r="Y79" s="13">
        <v>573100</v>
      </c>
    </row>
    <row r="80" spans="2:25" x14ac:dyDescent="0.25">
      <c r="B80" s="2">
        <v>75</v>
      </c>
      <c r="C80" s="2">
        <v>2011</v>
      </c>
      <c r="D80" s="1">
        <v>4006</v>
      </c>
      <c r="E80" t="s">
        <v>1391</v>
      </c>
      <c r="F80" s="2" t="s">
        <v>1325</v>
      </c>
      <c r="G80" s="13">
        <v>167849300</v>
      </c>
      <c r="H80" s="13">
        <v>10300</v>
      </c>
      <c r="I80" s="13">
        <v>29100</v>
      </c>
      <c r="J80" s="13">
        <v>0</v>
      </c>
      <c r="K80" s="13">
        <v>0</v>
      </c>
      <c r="L80" s="13">
        <v>1800</v>
      </c>
      <c r="M80" s="13">
        <v>41200</v>
      </c>
      <c r="N80" s="13">
        <v>325000</v>
      </c>
      <c r="O80" s="13">
        <v>101500</v>
      </c>
      <c r="P80" s="13">
        <v>0</v>
      </c>
      <c r="Q80" s="13">
        <v>-42800</v>
      </c>
      <c r="R80" s="13">
        <v>481000</v>
      </c>
      <c r="S80" s="13">
        <v>864700</v>
      </c>
      <c r="T80" s="13">
        <v>335300</v>
      </c>
      <c r="U80" s="13">
        <v>130600</v>
      </c>
      <c r="V80" s="13">
        <v>0</v>
      </c>
      <c r="W80" s="13">
        <v>-42800</v>
      </c>
      <c r="X80" s="13">
        <v>482800</v>
      </c>
      <c r="Y80" s="13">
        <v>905900</v>
      </c>
    </row>
    <row r="81" spans="2:25" x14ac:dyDescent="0.25">
      <c r="B81" s="2">
        <v>76</v>
      </c>
      <c r="C81" s="2">
        <v>2011</v>
      </c>
      <c r="D81" s="1">
        <v>4008</v>
      </c>
      <c r="E81" t="s">
        <v>1392</v>
      </c>
      <c r="F81" s="2" t="s">
        <v>1325</v>
      </c>
      <c r="G81" s="13">
        <v>82585500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35500</v>
      </c>
      <c r="O81" s="13">
        <v>40100</v>
      </c>
      <c r="P81" s="13">
        <v>0</v>
      </c>
      <c r="Q81" s="13">
        <v>25000</v>
      </c>
      <c r="R81" s="13">
        <v>60100</v>
      </c>
      <c r="S81" s="13">
        <v>160700</v>
      </c>
      <c r="T81" s="13">
        <v>35500</v>
      </c>
      <c r="U81" s="13">
        <v>40100</v>
      </c>
      <c r="V81" s="13">
        <v>0</v>
      </c>
      <c r="W81" s="13">
        <v>25000</v>
      </c>
      <c r="X81" s="13">
        <v>60100</v>
      </c>
      <c r="Y81" s="13">
        <v>160700</v>
      </c>
    </row>
    <row r="82" spans="2:25" x14ac:dyDescent="0.25">
      <c r="B82" s="2">
        <v>77</v>
      </c>
      <c r="C82" s="2">
        <v>2011</v>
      </c>
      <c r="D82" s="1">
        <v>4010</v>
      </c>
      <c r="E82" t="s">
        <v>1393</v>
      </c>
      <c r="F82" s="2" t="s">
        <v>1325</v>
      </c>
      <c r="G82" s="13">
        <v>101500600</v>
      </c>
      <c r="H82" s="13">
        <v>100</v>
      </c>
      <c r="I82" s="13">
        <v>200</v>
      </c>
      <c r="J82" s="13">
        <v>0</v>
      </c>
      <c r="K82" s="13">
        <v>0</v>
      </c>
      <c r="L82" s="13">
        <v>200</v>
      </c>
      <c r="M82" s="13">
        <v>500</v>
      </c>
      <c r="N82" s="13">
        <v>98300</v>
      </c>
      <c r="O82" s="13">
        <v>241200</v>
      </c>
      <c r="P82" s="13">
        <v>1300</v>
      </c>
      <c r="Q82" s="13">
        <v>-93400</v>
      </c>
      <c r="R82" s="13">
        <v>600200</v>
      </c>
      <c r="S82" s="13">
        <v>847600</v>
      </c>
      <c r="T82" s="13">
        <v>98400</v>
      </c>
      <c r="U82" s="13">
        <v>241400</v>
      </c>
      <c r="V82" s="13">
        <v>1300</v>
      </c>
      <c r="W82" s="13">
        <v>-93400</v>
      </c>
      <c r="X82" s="13">
        <v>600400</v>
      </c>
      <c r="Y82" s="13">
        <v>848100</v>
      </c>
    </row>
    <row r="83" spans="2:25" x14ac:dyDescent="0.25">
      <c r="B83" s="2">
        <v>78</v>
      </c>
      <c r="C83" s="2">
        <v>2011</v>
      </c>
      <c r="D83" s="1">
        <v>4012</v>
      </c>
      <c r="E83" t="s">
        <v>1394</v>
      </c>
      <c r="F83" s="2" t="s">
        <v>1325</v>
      </c>
      <c r="G83" s="13">
        <v>168423600</v>
      </c>
      <c r="H83" s="13">
        <v>0</v>
      </c>
      <c r="I83" s="13">
        <v>0</v>
      </c>
      <c r="J83" s="13">
        <v>0</v>
      </c>
      <c r="K83" s="13">
        <v>0</v>
      </c>
      <c r="L83" s="13">
        <v>0</v>
      </c>
      <c r="M83" s="13">
        <v>0</v>
      </c>
      <c r="N83" s="13">
        <v>333700</v>
      </c>
      <c r="O83" s="13">
        <v>549500</v>
      </c>
      <c r="P83" s="13">
        <v>600</v>
      </c>
      <c r="Q83" s="13">
        <v>-606100</v>
      </c>
      <c r="R83" s="13">
        <v>125300</v>
      </c>
      <c r="S83" s="13">
        <v>403000</v>
      </c>
      <c r="T83" s="13">
        <v>333700</v>
      </c>
      <c r="U83" s="13">
        <v>549500</v>
      </c>
      <c r="V83" s="13">
        <v>600</v>
      </c>
      <c r="W83" s="13">
        <v>-606100</v>
      </c>
      <c r="X83" s="13">
        <v>125300</v>
      </c>
      <c r="Y83" s="13">
        <v>403000</v>
      </c>
    </row>
    <row r="84" spans="2:25" x14ac:dyDescent="0.25">
      <c r="B84" s="2">
        <v>79</v>
      </c>
      <c r="C84" s="2">
        <v>2011</v>
      </c>
      <c r="D84" s="1">
        <v>4014</v>
      </c>
      <c r="E84" t="s">
        <v>1395</v>
      </c>
      <c r="F84" s="2" t="s">
        <v>1325</v>
      </c>
      <c r="G84" s="13">
        <v>83575900</v>
      </c>
      <c r="H84" s="13">
        <v>600</v>
      </c>
      <c r="I84" s="13">
        <v>4500</v>
      </c>
      <c r="J84" s="13">
        <v>0</v>
      </c>
      <c r="K84" s="13">
        <v>0</v>
      </c>
      <c r="L84" s="13">
        <v>500</v>
      </c>
      <c r="M84" s="13">
        <v>5600</v>
      </c>
      <c r="N84" s="13">
        <v>62800</v>
      </c>
      <c r="O84" s="13">
        <v>65700</v>
      </c>
      <c r="P84" s="13">
        <v>0</v>
      </c>
      <c r="Q84" s="13">
        <v>0</v>
      </c>
      <c r="R84" s="13">
        <v>78200</v>
      </c>
      <c r="S84" s="13">
        <v>206700</v>
      </c>
      <c r="T84" s="13">
        <v>63400</v>
      </c>
      <c r="U84" s="13">
        <v>70200</v>
      </c>
      <c r="V84" s="13">
        <v>0</v>
      </c>
      <c r="W84" s="13">
        <v>0</v>
      </c>
      <c r="X84" s="13">
        <v>78700</v>
      </c>
      <c r="Y84" s="13">
        <v>212300</v>
      </c>
    </row>
    <row r="85" spans="2:25" x14ac:dyDescent="0.25">
      <c r="B85" s="2">
        <v>80</v>
      </c>
      <c r="C85" s="2">
        <v>2011</v>
      </c>
      <c r="D85" s="1">
        <v>4016</v>
      </c>
      <c r="E85" t="s">
        <v>1396</v>
      </c>
      <c r="F85" s="2" t="s">
        <v>1325</v>
      </c>
      <c r="G85" s="13">
        <v>81780100</v>
      </c>
      <c r="H85" s="13">
        <v>0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75000</v>
      </c>
      <c r="O85" s="13">
        <v>0</v>
      </c>
      <c r="P85" s="13">
        <v>4400</v>
      </c>
      <c r="Q85" s="13">
        <v>0</v>
      </c>
      <c r="R85" s="13">
        <v>20000</v>
      </c>
      <c r="S85" s="13">
        <v>99400</v>
      </c>
      <c r="T85" s="13">
        <v>75000</v>
      </c>
      <c r="U85" s="13">
        <v>0</v>
      </c>
      <c r="V85" s="13">
        <v>4400</v>
      </c>
      <c r="W85" s="13">
        <v>0</v>
      </c>
      <c r="X85" s="13">
        <v>20000</v>
      </c>
      <c r="Y85" s="13">
        <v>99400</v>
      </c>
    </row>
    <row r="86" spans="2:25" x14ac:dyDescent="0.25">
      <c r="B86" s="2">
        <v>81</v>
      </c>
      <c r="C86" s="2">
        <v>2011</v>
      </c>
      <c r="D86" s="1">
        <v>4018</v>
      </c>
      <c r="E86" t="s">
        <v>1397</v>
      </c>
      <c r="F86" s="2" t="s">
        <v>1325</v>
      </c>
      <c r="G86" s="13">
        <v>179035400</v>
      </c>
      <c r="H86" s="13">
        <v>1100</v>
      </c>
      <c r="I86" s="13">
        <v>43700</v>
      </c>
      <c r="J86" s="13">
        <v>0</v>
      </c>
      <c r="K86" s="13">
        <v>0</v>
      </c>
      <c r="L86" s="13">
        <v>100</v>
      </c>
      <c r="M86" s="13">
        <v>44900</v>
      </c>
      <c r="N86" s="13">
        <v>260500</v>
      </c>
      <c r="O86" s="13">
        <v>3900</v>
      </c>
      <c r="P86" s="13">
        <v>51800</v>
      </c>
      <c r="Q86" s="13">
        <v>0</v>
      </c>
      <c r="R86" s="13">
        <v>679000</v>
      </c>
      <c r="S86" s="13">
        <v>995200</v>
      </c>
      <c r="T86" s="13">
        <v>261600</v>
      </c>
      <c r="U86" s="13">
        <v>47600</v>
      </c>
      <c r="V86" s="13">
        <v>51800</v>
      </c>
      <c r="W86" s="13">
        <v>0</v>
      </c>
      <c r="X86" s="13">
        <v>679100</v>
      </c>
      <c r="Y86" s="13">
        <v>1040100</v>
      </c>
    </row>
    <row r="87" spans="2:25" x14ac:dyDescent="0.25">
      <c r="B87" s="2">
        <v>82</v>
      </c>
      <c r="C87" s="2">
        <v>2011</v>
      </c>
      <c r="D87" s="1">
        <v>4020</v>
      </c>
      <c r="E87" t="s">
        <v>1398</v>
      </c>
      <c r="F87" s="2" t="s">
        <v>1325</v>
      </c>
      <c r="G87" s="13">
        <v>54768200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  <c r="M87" s="13">
        <v>0</v>
      </c>
      <c r="N87" s="13">
        <v>206100</v>
      </c>
      <c r="O87" s="13">
        <v>395800</v>
      </c>
      <c r="P87" s="13">
        <v>0</v>
      </c>
      <c r="Q87" s="13">
        <v>-14300</v>
      </c>
      <c r="R87" s="13">
        <v>93300</v>
      </c>
      <c r="S87" s="13">
        <v>680900</v>
      </c>
      <c r="T87" s="13">
        <v>206100</v>
      </c>
      <c r="U87" s="13">
        <v>395800</v>
      </c>
      <c r="V87" s="13">
        <v>0</v>
      </c>
      <c r="W87" s="13">
        <v>-14300</v>
      </c>
      <c r="X87" s="13">
        <v>93300</v>
      </c>
      <c r="Y87" s="13">
        <v>680900</v>
      </c>
    </row>
    <row r="88" spans="2:25" x14ac:dyDescent="0.25">
      <c r="B88" s="2">
        <v>83</v>
      </c>
      <c r="C88" s="2">
        <v>2011</v>
      </c>
      <c r="D88" s="1">
        <v>4021</v>
      </c>
      <c r="E88" t="s">
        <v>1399</v>
      </c>
      <c r="F88" s="2" t="s">
        <v>1325</v>
      </c>
      <c r="G88" s="13">
        <v>149018000</v>
      </c>
      <c r="H88" s="13">
        <v>0</v>
      </c>
      <c r="I88" s="13">
        <v>0</v>
      </c>
      <c r="J88" s="13">
        <v>0</v>
      </c>
      <c r="K88" s="13">
        <v>0</v>
      </c>
      <c r="L88" s="13">
        <v>0</v>
      </c>
      <c r="M88" s="13">
        <v>0</v>
      </c>
      <c r="N88" s="13">
        <v>50300</v>
      </c>
      <c r="O88" s="13">
        <v>57100</v>
      </c>
      <c r="P88" s="13">
        <v>36300</v>
      </c>
      <c r="Q88" s="13">
        <v>0</v>
      </c>
      <c r="R88" s="13">
        <v>113500</v>
      </c>
      <c r="S88" s="13">
        <v>257200</v>
      </c>
      <c r="T88" s="13">
        <v>50300</v>
      </c>
      <c r="U88" s="13">
        <v>57100</v>
      </c>
      <c r="V88" s="13">
        <v>36300</v>
      </c>
      <c r="W88" s="13">
        <v>0</v>
      </c>
      <c r="X88" s="13">
        <v>113500</v>
      </c>
      <c r="Y88" s="13">
        <v>257200</v>
      </c>
    </row>
    <row r="89" spans="2:25" x14ac:dyDescent="0.25">
      <c r="B89" s="2">
        <v>84</v>
      </c>
      <c r="C89" s="2">
        <v>2011</v>
      </c>
      <c r="D89" s="1">
        <v>4022</v>
      </c>
      <c r="E89" t="s">
        <v>1400</v>
      </c>
      <c r="F89" s="2" t="s">
        <v>1325</v>
      </c>
      <c r="G89" s="13">
        <v>71711100</v>
      </c>
      <c r="H89" s="13">
        <v>24600</v>
      </c>
      <c r="I89" s="13">
        <v>9800</v>
      </c>
      <c r="J89" s="13">
        <v>0</v>
      </c>
      <c r="K89" s="13">
        <v>0</v>
      </c>
      <c r="L89" s="13">
        <v>500</v>
      </c>
      <c r="M89" s="13">
        <v>34900</v>
      </c>
      <c r="N89" s="13">
        <v>40400</v>
      </c>
      <c r="O89" s="13">
        <v>28400</v>
      </c>
      <c r="P89" s="13">
        <v>5200</v>
      </c>
      <c r="Q89" s="13">
        <v>0</v>
      </c>
      <c r="R89" s="13">
        <v>34700</v>
      </c>
      <c r="S89" s="13">
        <v>108700</v>
      </c>
      <c r="T89" s="13">
        <v>65000</v>
      </c>
      <c r="U89" s="13">
        <v>38200</v>
      </c>
      <c r="V89" s="13">
        <v>5200</v>
      </c>
      <c r="W89" s="13">
        <v>0</v>
      </c>
      <c r="X89" s="13">
        <v>35200</v>
      </c>
      <c r="Y89" s="13">
        <v>143600</v>
      </c>
    </row>
    <row r="90" spans="2:25" x14ac:dyDescent="0.25">
      <c r="B90" s="2">
        <v>85</v>
      </c>
      <c r="C90" s="2">
        <v>2011</v>
      </c>
      <c r="D90" s="1">
        <v>4024</v>
      </c>
      <c r="E90" t="s">
        <v>1401</v>
      </c>
      <c r="F90" s="2" t="s">
        <v>1325</v>
      </c>
      <c r="G90" s="13">
        <v>205289800</v>
      </c>
      <c r="H90" s="13">
        <v>17800</v>
      </c>
      <c r="I90" s="13">
        <v>66200</v>
      </c>
      <c r="J90" s="13">
        <v>0</v>
      </c>
      <c r="K90" s="13">
        <v>0</v>
      </c>
      <c r="L90" s="13">
        <v>5500</v>
      </c>
      <c r="M90" s="13">
        <v>89500</v>
      </c>
      <c r="N90" s="13">
        <v>567900</v>
      </c>
      <c r="O90" s="13">
        <v>291000</v>
      </c>
      <c r="P90" s="13">
        <v>3000</v>
      </c>
      <c r="Q90" s="13">
        <v>237400</v>
      </c>
      <c r="R90" s="13">
        <v>503700</v>
      </c>
      <c r="S90" s="13">
        <v>1603000</v>
      </c>
      <c r="T90" s="13">
        <v>585700</v>
      </c>
      <c r="U90" s="13">
        <v>357200</v>
      </c>
      <c r="V90" s="13">
        <v>3000</v>
      </c>
      <c r="W90" s="13">
        <v>237400</v>
      </c>
      <c r="X90" s="13">
        <v>509200</v>
      </c>
      <c r="Y90" s="13">
        <v>1692500</v>
      </c>
    </row>
    <row r="91" spans="2:25" x14ac:dyDescent="0.25">
      <c r="B91" s="2">
        <v>86</v>
      </c>
      <c r="C91" s="2">
        <v>2011</v>
      </c>
      <c r="D91" s="1">
        <v>4026</v>
      </c>
      <c r="E91" t="s">
        <v>1402</v>
      </c>
      <c r="F91" s="2" t="s">
        <v>1325</v>
      </c>
      <c r="G91" s="13">
        <v>32137300</v>
      </c>
      <c r="H91" s="13">
        <v>0</v>
      </c>
      <c r="I91" s="13">
        <v>1800</v>
      </c>
      <c r="J91" s="13">
        <v>0</v>
      </c>
      <c r="K91" s="13">
        <v>0</v>
      </c>
      <c r="L91" s="13">
        <v>0</v>
      </c>
      <c r="M91" s="13">
        <v>1800</v>
      </c>
      <c r="N91" s="13">
        <v>4900</v>
      </c>
      <c r="O91" s="13">
        <v>0</v>
      </c>
      <c r="P91" s="13">
        <v>0</v>
      </c>
      <c r="Q91" s="13">
        <v>0</v>
      </c>
      <c r="R91" s="13">
        <v>120500</v>
      </c>
      <c r="S91" s="13">
        <v>125400</v>
      </c>
      <c r="T91" s="13">
        <v>4900</v>
      </c>
      <c r="U91" s="13">
        <v>1800</v>
      </c>
      <c r="V91" s="13">
        <v>0</v>
      </c>
      <c r="W91" s="13">
        <v>0</v>
      </c>
      <c r="X91" s="13">
        <v>120500</v>
      </c>
      <c r="Y91" s="13">
        <v>127200</v>
      </c>
    </row>
    <row r="92" spans="2:25" x14ac:dyDescent="0.25">
      <c r="B92" s="2">
        <v>87</v>
      </c>
      <c r="C92" s="2">
        <v>2011</v>
      </c>
      <c r="D92" s="1">
        <v>4028</v>
      </c>
      <c r="E92" t="s">
        <v>1403</v>
      </c>
      <c r="F92" s="2" t="s">
        <v>1325</v>
      </c>
      <c r="G92" s="13">
        <v>26861900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11900</v>
      </c>
      <c r="O92" s="13">
        <v>17900</v>
      </c>
      <c r="P92" s="13">
        <v>0</v>
      </c>
      <c r="Q92" s="13">
        <v>0</v>
      </c>
      <c r="R92" s="13">
        <v>19700</v>
      </c>
      <c r="S92" s="13">
        <v>49500</v>
      </c>
      <c r="T92" s="13">
        <v>11900</v>
      </c>
      <c r="U92" s="13">
        <v>17900</v>
      </c>
      <c r="V92" s="13">
        <v>0</v>
      </c>
      <c r="W92" s="13">
        <v>0</v>
      </c>
      <c r="X92" s="13">
        <v>19700</v>
      </c>
      <c r="Y92" s="13">
        <v>49500</v>
      </c>
    </row>
    <row r="93" spans="2:25" x14ac:dyDescent="0.25">
      <c r="B93" s="2">
        <v>88</v>
      </c>
      <c r="C93" s="2">
        <v>2011</v>
      </c>
      <c r="D93" s="1">
        <v>4030</v>
      </c>
      <c r="E93" t="s">
        <v>1332</v>
      </c>
      <c r="F93" s="2" t="s">
        <v>1325</v>
      </c>
      <c r="G93" s="13">
        <v>38598200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  <c r="M93" s="13">
        <v>0</v>
      </c>
      <c r="N93" s="13">
        <v>100</v>
      </c>
      <c r="O93" s="13">
        <v>1900</v>
      </c>
      <c r="P93" s="13">
        <v>0</v>
      </c>
      <c r="Q93" s="13">
        <v>0</v>
      </c>
      <c r="R93" s="13">
        <v>900</v>
      </c>
      <c r="S93" s="13">
        <v>2900</v>
      </c>
      <c r="T93" s="13">
        <v>100</v>
      </c>
      <c r="U93" s="13">
        <v>1900</v>
      </c>
      <c r="V93" s="13">
        <v>0</v>
      </c>
      <c r="W93" s="13">
        <v>0</v>
      </c>
      <c r="X93" s="13">
        <v>900</v>
      </c>
      <c r="Y93" s="13">
        <v>2900</v>
      </c>
    </row>
    <row r="94" spans="2:25" x14ac:dyDescent="0.25">
      <c r="B94" s="2">
        <v>89</v>
      </c>
      <c r="C94" s="2">
        <v>2011</v>
      </c>
      <c r="D94" s="1">
        <v>4032</v>
      </c>
      <c r="E94" t="s">
        <v>1404</v>
      </c>
      <c r="F94" s="2" t="s">
        <v>1325</v>
      </c>
      <c r="G94" s="13">
        <v>22055600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4800</v>
      </c>
      <c r="O94" s="13">
        <v>1900</v>
      </c>
      <c r="P94" s="13">
        <v>0</v>
      </c>
      <c r="Q94" s="13">
        <v>0</v>
      </c>
      <c r="R94" s="13">
        <v>129800</v>
      </c>
      <c r="S94" s="13">
        <v>136500</v>
      </c>
      <c r="T94" s="13">
        <v>4800</v>
      </c>
      <c r="U94" s="13">
        <v>1900</v>
      </c>
      <c r="V94" s="13">
        <v>0</v>
      </c>
      <c r="W94" s="13">
        <v>0</v>
      </c>
      <c r="X94" s="13">
        <v>129800</v>
      </c>
      <c r="Y94" s="13">
        <v>136500</v>
      </c>
    </row>
    <row r="95" spans="2:25" x14ac:dyDescent="0.25">
      <c r="B95" s="2">
        <v>90</v>
      </c>
      <c r="C95" s="2">
        <v>2011</v>
      </c>
      <c r="D95" s="1">
        <v>4034</v>
      </c>
      <c r="E95" t="s">
        <v>1405</v>
      </c>
      <c r="F95" s="2" t="s">
        <v>1325</v>
      </c>
      <c r="G95" s="13">
        <v>249454400</v>
      </c>
      <c r="H95" s="13">
        <v>0</v>
      </c>
      <c r="I95" s="13">
        <v>0</v>
      </c>
      <c r="J95" s="13">
        <v>0</v>
      </c>
      <c r="K95" s="13">
        <v>0</v>
      </c>
      <c r="L95" s="13">
        <v>0</v>
      </c>
      <c r="M95" s="13">
        <v>0</v>
      </c>
      <c r="N95" s="13">
        <v>497400</v>
      </c>
      <c r="O95" s="13">
        <v>255800</v>
      </c>
      <c r="P95" s="13">
        <v>78000</v>
      </c>
      <c r="Q95" s="13">
        <v>0</v>
      </c>
      <c r="R95" s="13">
        <v>139800</v>
      </c>
      <c r="S95" s="13">
        <v>971000</v>
      </c>
      <c r="T95" s="13">
        <v>497400</v>
      </c>
      <c r="U95" s="13">
        <v>255800</v>
      </c>
      <c r="V95" s="13">
        <v>78000</v>
      </c>
      <c r="W95" s="13">
        <v>0</v>
      </c>
      <c r="X95" s="13">
        <v>139800</v>
      </c>
      <c r="Y95" s="13">
        <v>971000</v>
      </c>
    </row>
    <row r="96" spans="2:25" x14ac:dyDescent="0.25">
      <c r="B96" s="2">
        <v>91</v>
      </c>
      <c r="C96" s="2">
        <v>2011</v>
      </c>
      <c r="D96" s="1">
        <v>4036</v>
      </c>
      <c r="E96" t="s">
        <v>1406</v>
      </c>
      <c r="F96" s="2" t="s">
        <v>1325</v>
      </c>
      <c r="G96" s="13">
        <v>42581100</v>
      </c>
      <c r="H96" s="13">
        <v>0</v>
      </c>
      <c r="I96" s="13">
        <v>0</v>
      </c>
      <c r="J96" s="13">
        <v>0</v>
      </c>
      <c r="K96" s="13">
        <v>0</v>
      </c>
      <c r="L96" s="13">
        <v>0</v>
      </c>
      <c r="M96" s="13">
        <v>0</v>
      </c>
      <c r="N96" s="13">
        <v>1100</v>
      </c>
      <c r="O96" s="13">
        <v>100</v>
      </c>
      <c r="P96" s="13">
        <v>0</v>
      </c>
      <c r="Q96" s="13">
        <v>13800</v>
      </c>
      <c r="R96" s="13">
        <v>185900</v>
      </c>
      <c r="S96" s="13">
        <v>200900</v>
      </c>
      <c r="T96" s="13">
        <v>1100</v>
      </c>
      <c r="U96" s="13">
        <v>100</v>
      </c>
      <c r="V96" s="13">
        <v>0</v>
      </c>
      <c r="W96" s="13">
        <v>13800</v>
      </c>
      <c r="X96" s="13">
        <v>185900</v>
      </c>
      <c r="Y96" s="13">
        <v>200900</v>
      </c>
    </row>
    <row r="97" spans="2:25" x14ac:dyDescent="0.25">
      <c r="B97" s="2">
        <v>92</v>
      </c>
      <c r="C97" s="2">
        <v>2011</v>
      </c>
      <c r="D97" s="1">
        <v>4038</v>
      </c>
      <c r="E97" t="s">
        <v>1407</v>
      </c>
      <c r="F97" s="2" t="s">
        <v>1325</v>
      </c>
      <c r="G97" s="13">
        <v>32278000</v>
      </c>
      <c r="H97" s="13">
        <v>0</v>
      </c>
      <c r="I97" s="13">
        <v>0</v>
      </c>
      <c r="J97" s="13">
        <v>0</v>
      </c>
      <c r="K97" s="13">
        <v>0</v>
      </c>
      <c r="L97" s="13">
        <v>0</v>
      </c>
      <c r="M97" s="13">
        <v>0</v>
      </c>
      <c r="N97" s="13">
        <v>2600</v>
      </c>
      <c r="O97" s="13">
        <v>1000</v>
      </c>
      <c r="P97" s="13">
        <v>0</v>
      </c>
      <c r="Q97" s="13">
        <v>0</v>
      </c>
      <c r="R97" s="13">
        <v>35300</v>
      </c>
      <c r="S97" s="13">
        <v>38900</v>
      </c>
      <c r="T97" s="13">
        <v>2600</v>
      </c>
      <c r="U97" s="13">
        <v>1000</v>
      </c>
      <c r="V97" s="13">
        <v>0</v>
      </c>
      <c r="W97" s="13">
        <v>0</v>
      </c>
      <c r="X97" s="13">
        <v>35300</v>
      </c>
      <c r="Y97" s="13">
        <v>38900</v>
      </c>
    </row>
    <row r="98" spans="2:25" x14ac:dyDescent="0.25">
      <c r="B98" s="2">
        <v>93</v>
      </c>
      <c r="C98" s="2">
        <v>2011</v>
      </c>
      <c r="D98" s="1">
        <v>4040</v>
      </c>
      <c r="E98" t="s">
        <v>1408</v>
      </c>
      <c r="F98" s="2" t="s">
        <v>1325</v>
      </c>
      <c r="G98" s="13">
        <v>15994400</v>
      </c>
      <c r="H98" s="13">
        <v>0</v>
      </c>
      <c r="I98" s="13">
        <v>0</v>
      </c>
      <c r="J98" s="13">
        <v>0</v>
      </c>
      <c r="K98" s="13">
        <v>0</v>
      </c>
      <c r="L98" s="13">
        <v>0</v>
      </c>
      <c r="M98" s="13">
        <v>0</v>
      </c>
      <c r="N98" s="13">
        <v>4500</v>
      </c>
      <c r="O98" s="13">
        <v>2300</v>
      </c>
      <c r="P98" s="13">
        <v>0</v>
      </c>
      <c r="Q98" s="13">
        <v>0</v>
      </c>
      <c r="R98" s="13">
        <v>18000</v>
      </c>
      <c r="S98" s="13">
        <v>24800</v>
      </c>
      <c r="T98" s="13">
        <v>4500</v>
      </c>
      <c r="U98" s="13">
        <v>2300</v>
      </c>
      <c r="V98" s="13">
        <v>0</v>
      </c>
      <c r="W98" s="13">
        <v>0</v>
      </c>
      <c r="X98" s="13">
        <v>18000</v>
      </c>
      <c r="Y98" s="13">
        <v>24800</v>
      </c>
    </row>
    <row r="99" spans="2:25" x14ac:dyDescent="0.25">
      <c r="B99" s="2">
        <v>94</v>
      </c>
      <c r="C99" s="2">
        <v>2011</v>
      </c>
      <c r="D99" s="1">
        <v>4042</v>
      </c>
      <c r="E99" t="s">
        <v>1409</v>
      </c>
      <c r="F99" s="2" t="s">
        <v>1325</v>
      </c>
      <c r="G99" s="13">
        <v>49786900</v>
      </c>
      <c r="H99" s="13">
        <v>0</v>
      </c>
      <c r="I99" s="13">
        <v>0</v>
      </c>
      <c r="J99" s="13">
        <v>0</v>
      </c>
      <c r="K99" s="13">
        <v>0</v>
      </c>
      <c r="L99" s="13">
        <v>0</v>
      </c>
      <c r="M99" s="13">
        <v>0</v>
      </c>
      <c r="N99" s="13">
        <v>34300</v>
      </c>
      <c r="O99" s="13">
        <v>15500</v>
      </c>
      <c r="P99" s="13">
        <v>0</v>
      </c>
      <c r="Q99" s="13">
        <v>0</v>
      </c>
      <c r="R99" s="13">
        <v>86000</v>
      </c>
      <c r="S99" s="13">
        <v>135800</v>
      </c>
      <c r="T99" s="13">
        <v>34300</v>
      </c>
      <c r="U99" s="13">
        <v>15500</v>
      </c>
      <c r="V99" s="13">
        <v>0</v>
      </c>
      <c r="W99" s="13">
        <v>0</v>
      </c>
      <c r="X99" s="13">
        <v>86000</v>
      </c>
      <c r="Y99" s="13">
        <v>135800</v>
      </c>
    </row>
    <row r="100" spans="2:25" x14ac:dyDescent="0.25">
      <c r="B100" s="2">
        <v>95</v>
      </c>
      <c r="C100" s="2">
        <v>2011</v>
      </c>
      <c r="D100" s="1">
        <v>4046</v>
      </c>
      <c r="E100" t="s">
        <v>1410</v>
      </c>
      <c r="F100" s="2" t="s">
        <v>1325</v>
      </c>
      <c r="G100" s="13">
        <v>36313700</v>
      </c>
      <c r="H100" s="13">
        <v>0</v>
      </c>
      <c r="I100" s="13">
        <v>0</v>
      </c>
      <c r="J100" s="13">
        <v>0</v>
      </c>
      <c r="K100" s="13">
        <v>0</v>
      </c>
      <c r="L100" s="13">
        <v>0</v>
      </c>
      <c r="M100" s="13">
        <v>0</v>
      </c>
      <c r="N100" s="13">
        <v>167700</v>
      </c>
      <c r="O100" s="13">
        <v>199700</v>
      </c>
      <c r="P100" s="13">
        <v>15400</v>
      </c>
      <c r="Q100" s="13">
        <v>0</v>
      </c>
      <c r="R100" s="13">
        <v>54400</v>
      </c>
      <c r="S100" s="13">
        <v>437200</v>
      </c>
      <c r="T100" s="13">
        <v>167700</v>
      </c>
      <c r="U100" s="13">
        <v>199700</v>
      </c>
      <c r="V100" s="13">
        <v>15400</v>
      </c>
      <c r="W100" s="13">
        <v>0</v>
      </c>
      <c r="X100" s="13">
        <v>54400</v>
      </c>
      <c r="Y100" s="13">
        <v>437200</v>
      </c>
    </row>
    <row r="101" spans="2:25" x14ac:dyDescent="0.25">
      <c r="B101" s="2">
        <v>96</v>
      </c>
      <c r="C101" s="2">
        <v>2011</v>
      </c>
      <c r="D101" s="1">
        <v>4048</v>
      </c>
      <c r="E101" t="s">
        <v>1411</v>
      </c>
      <c r="F101" s="2" t="s">
        <v>1325</v>
      </c>
      <c r="G101" s="13">
        <v>21424600</v>
      </c>
      <c r="H101" s="13">
        <v>0</v>
      </c>
      <c r="I101" s="13">
        <v>0</v>
      </c>
      <c r="J101" s="13">
        <v>0</v>
      </c>
      <c r="K101" s="13">
        <v>0</v>
      </c>
      <c r="L101" s="13">
        <v>0</v>
      </c>
      <c r="M101" s="13">
        <v>0</v>
      </c>
      <c r="N101" s="13">
        <v>1400</v>
      </c>
      <c r="O101" s="13">
        <v>15000</v>
      </c>
      <c r="P101" s="13">
        <v>0</v>
      </c>
      <c r="Q101" s="13">
        <v>0</v>
      </c>
      <c r="R101" s="13">
        <v>22600</v>
      </c>
      <c r="S101" s="13">
        <v>39000</v>
      </c>
      <c r="T101" s="13">
        <v>1400</v>
      </c>
      <c r="U101" s="13">
        <v>15000</v>
      </c>
      <c r="V101" s="13">
        <v>0</v>
      </c>
      <c r="W101" s="13">
        <v>0</v>
      </c>
      <c r="X101" s="13">
        <v>22600</v>
      </c>
      <c r="Y101" s="13">
        <v>39000</v>
      </c>
    </row>
    <row r="102" spans="2:25" x14ac:dyDescent="0.25">
      <c r="B102" s="2">
        <v>97</v>
      </c>
      <c r="C102" s="2">
        <v>2011</v>
      </c>
      <c r="D102" s="1">
        <v>4050</v>
      </c>
      <c r="E102" t="s">
        <v>1412</v>
      </c>
      <c r="F102" s="2" t="s">
        <v>1325</v>
      </c>
      <c r="G102" s="13">
        <v>48946900</v>
      </c>
      <c r="H102" s="13">
        <v>0</v>
      </c>
      <c r="I102" s="13">
        <v>700</v>
      </c>
      <c r="J102" s="13">
        <v>0</v>
      </c>
      <c r="K102" s="13">
        <v>0</v>
      </c>
      <c r="L102" s="13">
        <v>100</v>
      </c>
      <c r="M102" s="13">
        <v>800</v>
      </c>
      <c r="N102" s="13">
        <v>28300</v>
      </c>
      <c r="O102" s="13">
        <v>67200</v>
      </c>
      <c r="P102" s="13">
        <v>0</v>
      </c>
      <c r="Q102" s="13">
        <v>0</v>
      </c>
      <c r="R102" s="13">
        <v>11800</v>
      </c>
      <c r="S102" s="13">
        <v>107300</v>
      </c>
      <c r="T102" s="13">
        <v>28300</v>
      </c>
      <c r="U102" s="13">
        <v>67900</v>
      </c>
      <c r="V102" s="13">
        <v>0</v>
      </c>
      <c r="W102" s="13">
        <v>0</v>
      </c>
      <c r="X102" s="13">
        <v>11900</v>
      </c>
      <c r="Y102" s="13">
        <v>108100</v>
      </c>
    </row>
    <row r="103" spans="2:25" x14ac:dyDescent="0.25">
      <c r="B103" s="2">
        <v>98</v>
      </c>
      <c r="C103" s="2">
        <v>2011</v>
      </c>
      <c r="D103" s="1">
        <v>4151</v>
      </c>
      <c r="E103" t="s">
        <v>1404</v>
      </c>
      <c r="F103" s="2" t="s">
        <v>1343</v>
      </c>
      <c r="G103" s="13">
        <v>3286500</v>
      </c>
      <c r="H103" s="13">
        <v>0</v>
      </c>
      <c r="I103" s="13">
        <v>0</v>
      </c>
      <c r="J103" s="13">
        <v>0</v>
      </c>
      <c r="K103" s="13">
        <v>0</v>
      </c>
      <c r="L103" s="13">
        <v>0</v>
      </c>
      <c r="M103" s="13">
        <v>0</v>
      </c>
      <c r="N103" s="13">
        <v>21700</v>
      </c>
      <c r="O103" s="13">
        <v>0</v>
      </c>
      <c r="P103" s="13">
        <v>0</v>
      </c>
      <c r="Q103" s="13">
        <v>0</v>
      </c>
      <c r="R103" s="13">
        <v>0</v>
      </c>
      <c r="S103" s="13">
        <v>21700</v>
      </c>
      <c r="T103" s="13">
        <v>21700</v>
      </c>
      <c r="U103" s="13">
        <v>0</v>
      </c>
      <c r="V103" s="13">
        <v>0</v>
      </c>
      <c r="W103" s="13">
        <v>0</v>
      </c>
      <c r="X103" s="13">
        <v>0</v>
      </c>
      <c r="Y103" s="13">
        <v>21700</v>
      </c>
    </row>
    <row r="104" spans="2:25" x14ac:dyDescent="0.25">
      <c r="B104" s="2">
        <v>99</v>
      </c>
      <c r="C104" s="2">
        <v>2011</v>
      </c>
      <c r="D104" s="1">
        <v>4201</v>
      </c>
      <c r="E104" t="s">
        <v>1347</v>
      </c>
      <c r="F104" s="2" t="s">
        <v>1344</v>
      </c>
      <c r="G104" s="13">
        <v>0</v>
      </c>
      <c r="H104" s="13">
        <v>0</v>
      </c>
      <c r="I104" s="13">
        <v>0</v>
      </c>
      <c r="J104" s="13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13">
        <v>0</v>
      </c>
      <c r="T104" s="13">
        <v>0</v>
      </c>
      <c r="U104" s="13">
        <v>0</v>
      </c>
      <c r="V104" s="13">
        <v>0</v>
      </c>
      <c r="W104" s="13">
        <v>0</v>
      </c>
      <c r="X104" s="13">
        <v>0</v>
      </c>
      <c r="Y104" s="13">
        <v>0</v>
      </c>
    </row>
    <row r="105" spans="2:25" x14ac:dyDescent="0.25">
      <c r="B105" s="2">
        <v>100</v>
      </c>
      <c r="C105" s="2">
        <v>2011</v>
      </c>
      <c r="D105" s="1">
        <v>4206</v>
      </c>
      <c r="E105" t="s">
        <v>1391</v>
      </c>
      <c r="F105" s="2" t="s">
        <v>1344</v>
      </c>
      <c r="G105" s="13">
        <v>104466900</v>
      </c>
      <c r="H105" s="13">
        <v>0</v>
      </c>
      <c r="I105" s="13">
        <v>0</v>
      </c>
      <c r="J105" s="13">
        <v>0</v>
      </c>
      <c r="K105" s="13">
        <v>0</v>
      </c>
      <c r="L105" s="13">
        <v>0</v>
      </c>
      <c r="M105" s="13">
        <v>0</v>
      </c>
      <c r="N105" s="13">
        <v>713700</v>
      </c>
      <c r="O105" s="13">
        <v>150900</v>
      </c>
      <c r="P105" s="13">
        <v>0</v>
      </c>
      <c r="Q105" s="13">
        <v>72300</v>
      </c>
      <c r="R105" s="13">
        <v>131700</v>
      </c>
      <c r="S105" s="13">
        <v>1068600</v>
      </c>
      <c r="T105" s="13">
        <v>713700</v>
      </c>
      <c r="U105" s="13">
        <v>150900</v>
      </c>
      <c r="V105" s="13">
        <v>0</v>
      </c>
      <c r="W105" s="13">
        <v>72300</v>
      </c>
      <c r="X105" s="13">
        <v>131700</v>
      </c>
      <c r="Y105" s="13">
        <v>1068600</v>
      </c>
    </row>
    <row r="106" spans="2:25" x14ac:dyDescent="0.25">
      <c r="B106" s="2">
        <v>101</v>
      </c>
      <c r="C106" s="2">
        <v>2011</v>
      </c>
      <c r="D106" s="1">
        <v>4291</v>
      </c>
      <c r="E106" t="s">
        <v>1412</v>
      </c>
      <c r="F106" s="2" t="s">
        <v>1344</v>
      </c>
      <c r="G106" s="13">
        <v>121358700</v>
      </c>
      <c r="H106" s="13">
        <v>5300</v>
      </c>
      <c r="I106" s="13">
        <v>30800</v>
      </c>
      <c r="J106" s="13">
        <v>0</v>
      </c>
      <c r="K106" s="13">
        <v>0</v>
      </c>
      <c r="L106" s="13">
        <v>3600</v>
      </c>
      <c r="M106" s="13">
        <v>39700</v>
      </c>
      <c r="N106" s="13">
        <v>949100</v>
      </c>
      <c r="O106" s="13">
        <v>236900</v>
      </c>
      <c r="P106" s="13">
        <v>0</v>
      </c>
      <c r="Q106" s="13">
        <v>0</v>
      </c>
      <c r="R106" s="13">
        <v>164700</v>
      </c>
      <c r="S106" s="13">
        <v>1350700</v>
      </c>
      <c r="T106" s="13">
        <v>954400</v>
      </c>
      <c r="U106" s="13">
        <v>267700</v>
      </c>
      <c r="V106" s="13">
        <v>0</v>
      </c>
      <c r="W106" s="13">
        <v>0</v>
      </c>
      <c r="X106" s="13">
        <v>168300</v>
      </c>
      <c r="Y106" s="13">
        <v>1390400</v>
      </c>
    </row>
    <row r="107" spans="2:25" x14ac:dyDescent="0.25">
      <c r="B107" s="2">
        <v>102</v>
      </c>
      <c r="C107" s="2">
        <v>2011</v>
      </c>
      <c r="D107" s="1">
        <v>5010</v>
      </c>
      <c r="E107" t="s">
        <v>1413</v>
      </c>
      <c r="F107" s="2" t="s">
        <v>1325</v>
      </c>
      <c r="G107" s="13">
        <v>122183400</v>
      </c>
      <c r="H107" s="13">
        <v>46000</v>
      </c>
      <c r="I107" s="13">
        <v>363500</v>
      </c>
      <c r="J107" s="13">
        <v>0</v>
      </c>
      <c r="K107" s="13">
        <v>0</v>
      </c>
      <c r="L107" s="13">
        <v>117800</v>
      </c>
      <c r="M107" s="13">
        <v>527300</v>
      </c>
      <c r="N107" s="13">
        <v>175700</v>
      </c>
      <c r="O107" s="13">
        <v>4360400</v>
      </c>
      <c r="P107" s="13">
        <v>0</v>
      </c>
      <c r="Q107" s="13">
        <v>0</v>
      </c>
      <c r="R107" s="13">
        <v>72500</v>
      </c>
      <c r="S107" s="13">
        <v>4608600</v>
      </c>
      <c r="T107" s="13">
        <v>221700</v>
      </c>
      <c r="U107" s="13">
        <v>4723900</v>
      </c>
      <c r="V107" s="13">
        <v>0</v>
      </c>
      <c r="W107" s="13">
        <v>0</v>
      </c>
      <c r="X107" s="13">
        <v>190300</v>
      </c>
      <c r="Y107" s="13">
        <v>5135900</v>
      </c>
    </row>
    <row r="108" spans="2:25" x14ac:dyDescent="0.25">
      <c r="B108" s="2">
        <v>103</v>
      </c>
      <c r="C108" s="2">
        <v>2011</v>
      </c>
      <c r="D108" s="1">
        <v>5012</v>
      </c>
      <c r="E108" t="s">
        <v>1414</v>
      </c>
      <c r="F108" s="2" t="s">
        <v>1325</v>
      </c>
      <c r="G108" s="13">
        <v>93978500</v>
      </c>
      <c r="H108" s="13">
        <v>33200</v>
      </c>
      <c r="I108" s="13">
        <v>1877500</v>
      </c>
      <c r="J108" s="13">
        <v>0</v>
      </c>
      <c r="K108" s="13">
        <v>0</v>
      </c>
      <c r="L108" s="13">
        <v>21500</v>
      </c>
      <c r="M108" s="13">
        <v>1932200</v>
      </c>
      <c r="N108" s="13">
        <v>4307800</v>
      </c>
      <c r="O108" s="13">
        <v>266600</v>
      </c>
      <c r="P108" s="13">
        <v>0</v>
      </c>
      <c r="Q108" s="13">
        <v>0</v>
      </c>
      <c r="R108" s="13">
        <v>569500</v>
      </c>
      <c r="S108" s="13">
        <v>5143900</v>
      </c>
      <c r="T108" s="13">
        <v>4341000</v>
      </c>
      <c r="U108" s="13">
        <v>2144100</v>
      </c>
      <c r="V108" s="13">
        <v>0</v>
      </c>
      <c r="W108" s="13">
        <v>0</v>
      </c>
      <c r="X108" s="13">
        <v>591000</v>
      </c>
      <c r="Y108" s="13">
        <v>7076100</v>
      </c>
    </row>
    <row r="109" spans="2:25" x14ac:dyDescent="0.25">
      <c r="B109" s="2">
        <v>104</v>
      </c>
      <c r="C109" s="2">
        <v>2011</v>
      </c>
      <c r="D109" s="1">
        <v>5014</v>
      </c>
      <c r="E109" t="s">
        <v>1415</v>
      </c>
      <c r="F109" s="2" t="s">
        <v>1325</v>
      </c>
      <c r="G109" s="13">
        <v>211856500</v>
      </c>
      <c r="H109" s="13">
        <v>3900</v>
      </c>
      <c r="I109" s="13">
        <v>38000</v>
      </c>
      <c r="J109" s="13">
        <v>0</v>
      </c>
      <c r="K109" s="13">
        <v>0</v>
      </c>
      <c r="L109" s="13">
        <v>8400</v>
      </c>
      <c r="M109" s="13">
        <v>50300</v>
      </c>
      <c r="N109" s="13">
        <v>494700</v>
      </c>
      <c r="O109" s="13">
        <v>804200</v>
      </c>
      <c r="P109" s="13">
        <v>0</v>
      </c>
      <c r="Q109" s="13">
        <v>-167700</v>
      </c>
      <c r="R109" s="13">
        <v>141200</v>
      </c>
      <c r="S109" s="13">
        <v>1272400</v>
      </c>
      <c r="T109" s="13">
        <v>498600</v>
      </c>
      <c r="U109" s="13">
        <v>842200</v>
      </c>
      <c r="V109" s="13">
        <v>0</v>
      </c>
      <c r="W109" s="13">
        <v>-167700</v>
      </c>
      <c r="X109" s="13">
        <v>149600</v>
      </c>
      <c r="Y109" s="13">
        <v>1322700</v>
      </c>
    </row>
    <row r="110" spans="2:25" x14ac:dyDescent="0.25">
      <c r="B110" s="2">
        <v>105</v>
      </c>
      <c r="C110" s="2">
        <v>2011</v>
      </c>
      <c r="D110" s="1">
        <v>5018</v>
      </c>
      <c r="E110" t="s">
        <v>1416</v>
      </c>
      <c r="F110" s="2" t="s">
        <v>1325</v>
      </c>
      <c r="G110" s="13">
        <v>134356100</v>
      </c>
      <c r="H110" s="13">
        <v>105400</v>
      </c>
      <c r="I110" s="13">
        <v>461100</v>
      </c>
      <c r="J110" s="13">
        <v>0</v>
      </c>
      <c r="K110" s="13">
        <v>0</v>
      </c>
      <c r="L110" s="13">
        <v>116400</v>
      </c>
      <c r="M110" s="13">
        <v>682900</v>
      </c>
      <c r="N110" s="13">
        <v>189900</v>
      </c>
      <c r="O110" s="13">
        <v>586500</v>
      </c>
      <c r="P110" s="13">
        <v>0</v>
      </c>
      <c r="Q110" s="13">
        <v>0</v>
      </c>
      <c r="R110" s="13">
        <v>91900</v>
      </c>
      <c r="S110" s="13">
        <v>868300</v>
      </c>
      <c r="T110" s="13">
        <v>295300</v>
      </c>
      <c r="U110" s="13">
        <v>1047600</v>
      </c>
      <c r="V110" s="13">
        <v>0</v>
      </c>
      <c r="W110" s="13">
        <v>0</v>
      </c>
      <c r="X110" s="13">
        <v>208300</v>
      </c>
      <c r="Y110" s="13">
        <v>1551200</v>
      </c>
    </row>
    <row r="111" spans="2:25" x14ac:dyDescent="0.25">
      <c r="B111" s="2">
        <v>106</v>
      </c>
      <c r="C111" s="2">
        <v>2011</v>
      </c>
      <c r="D111" s="1">
        <v>5022</v>
      </c>
      <c r="E111" t="s">
        <v>1417</v>
      </c>
      <c r="F111" s="2" t="s">
        <v>1325</v>
      </c>
      <c r="G111" s="13">
        <v>98427100</v>
      </c>
      <c r="H111" s="13">
        <v>54700</v>
      </c>
      <c r="I111" s="13">
        <v>292900</v>
      </c>
      <c r="J111" s="13">
        <v>0</v>
      </c>
      <c r="K111" s="13">
        <v>0</v>
      </c>
      <c r="L111" s="13">
        <v>54400</v>
      </c>
      <c r="M111" s="13">
        <v>402000</v>
      </c>
      <c r="N111" s="13">
        <v>85200</v>
      </c>
      <c r="O111" s="13">
        <v>1701400</v>
      </c>
      <c r="P111" s="13">
        <v>0</v>
      </c>
      <c r="Q111" s="13">
        <v>0</v>
      </c>
      <c r="R111" s="13">
        <v>48200</v>
      </c>
      <c r="S111" s="13">
        <v>1834800</v>
      </c>
      <c r="T111" s="13">
        <v>139900</v>
      </c>
      <c r="U111" s="13">
        <v>1994300</v>
      </c>
      <c r="V111" s="13">
        <v>0</v>
      </c>
      <c r="W111" s="13">
        <v>0</v>
      </c>
      <c r="X111" s="13">
        <v>102600</v>
      </c>
      <c r="Y111" s="13">
        <v>2236800</v>
      </c>
    </row>
    <row r="112" spans="2:25" x14ac:dyDescent="0.25">
      <c r="B112" s="2">
        <v>107</v>
      </c>
      <c r="C112" s="2">
        <v>2011</v>
      </c>
      <c r="D112" s="1">
        <v>5024</v>
      </c>
      <c r="E112" t="s">
        <v>1418</v>
      </c>
      <c r="F112" s="2" t="s">
        <v>1325</v>
      </c>
      <c r="G112" s="13">
        <v>442132900</v>
      </c>
      <c r="H112" s="13">
        <v>734700</v>
      </c>
      <c r="I112" s="13">
        <v>831700</v>
      </c>
      <c r="J112" s="13">
        <v>0</v>
      </c>
      <c r="K112" s="13">
        <v>0</v>
      </c>
      <c r="L112" s="13">
        <v>679000</v>
      </c>
      <c r="M112" s="13">
        <v>2245400</v>
      </c>
      <c r="N112" s="13">
        <v>2630100</v>
      </c>
      <c r="O112" s="13">
        <v>2641500</v>
      </c>
      <c r="P112" s="13">
        <v>0</v>
      </c>
      <c r="Q112" s="13">
        <v>0</v>
      </c>
      <c r="R112" s="13">
        <v>1667300</v>
      </c>
      <c r="S112" s="13">
        <v>6938900</v>
      </c>
      <c r="T112" s="13">
        <v>3364800</v>
      </c>
      <c r="U112" s="13">
        <v>3473200</v>
      </c>
      <c r="V112" s="13">
        <v>0</v>
      </c>
      <c r="W112" s="13">
        <v>0</v>
      </c>
      <c r="X112" s="13">
        <v>2346300</v>
      </c>
      <c r="Y112" s="13">
        <v>9184300</v>
      </c>
    </row>
    <row r="113" spans="2:25" x14ac:dyDescent="0.25">
      <c r="B113" s="2">
        <v>108</v>
      </c>
      <c r="C113" s="2">
        <v>2011</v>
      </c>
      <c r="D113" s="1">
        <v>5025</v>
      </c>
      <c r="E113" t="s">
        <v>1419</v>
      </c>
      <c r="F113" s="2" t="s">
        <v>1325</v>
      </c>
      <c r="G113" s="13">
        <v>663267900</v>
      </c>
      <c r="H113" s="13">
        <v>104600</v>
      </c>
      <c r="I113" s="13">
        <v>2404400</v>
      </c>
      <c r="J113" s="13">
        <v>0</v>
      </c>
      <c r="K113" s="13">
        <v>0</v>
      </c>
      <c r="L113" s="13">
        <v>8700</v>
      </c>
      <c r="M113" s="13">
        <v>2517700</v>
      </c>
      <c r="N113" s="13">
        <v>3627900</v>
      </c>
      <c r="O113" s="13">
        <v>3326400</v>
      </c>
      <c r="P113" s="13">
        <v>300</v>
      </c>
      <c r="Q113" s="13">
        <v>0</v>
      </c>
      <c r="R113" s="13">
        <v>1683600</v>
      </c>
      <c r="S113" s="13">
        <v>8638200</v>
      </c>
      <c r="T113" s="13">
        <v>3732500</v>
      </c>
      <c r="U113" s="13">
        <v>5730800</v>
      </c>
      <c r="V113" s="13">
        <v>300</v>
      </c>
      <c r="W113" s="13">
        <v>0</v>
      </c>
      <c r="X113" s="13">
        <v>1692300</v>
      </c>
      <c r="Y113" s="13">
        <v>11155900</v>
      </c>
    </row>
    <row r="114" spans="2:25" x14ac:dyDescent="0.25">
      <c r="B114" s="2">
        <v>109</v>
      </c>
      <c r="C114" s="2">
        <v>2011</v>
      </c>
      <c r="D114" s="1">
        <v>5026</v>
      </c>
      <c r="E114" t="s">
        <v>1420</v>
      </c>
      <c r="F114" s="2" t="s">
        <v>1325</v>
      </c>
      <c r="G114" s="13">
        <v>104763500</v>
      </c>
      <c r="H114" s="13">
        <v>11400</v>
      </c>
      <c r="I114" s="13">
        <v>100500</v>
      </c>
      <c r="J114" s="13">
        <v>0</v>
      </c>
      <c r="K114" s="13">
        <v>0</v>
      </c>
      <c r="L114" s="13">
        <v>300</v>
      </c>
      <c r="M114" s="13">
        <v>112200</v>
      </c>
      <c r="N114" s="13">
        <v>115700</v>
      </c>
      <c r="O114" s="13">
        <v>328000</v>
      </c>
      <c r="P114" s="13">
        <v>0</v>
      </c>
      <c r="Q114" s="13">
        <v>0</v>
      </c>
      <c r="R114" s="13">
        <v>19700</v>
      </c>
      <c r="S114" s="13">
        <v>463400</v>
      </c>
      <c r="T114" s="13">
        <v>127100</v>
      </c>
      <c r="U114" s="13">
        <v>428500</v>
      </c>
      <c r="V114" s="13">
        <v>0</v>
      </c>
      <c r="W114" s="13">
        <v>0</v>
      </c>
      <c r="X114" s="13">
        <v>20000</v>
      </c>
      <c r="Y114" s="13">
        <v>575600</v>
      </c>
    </row>
    <row r="115" spans="2:25" x14ac:dyDescent="0.25">
      <c r="B115" s="2">
        <v>110</v>
      </c>
      <c r="C115" s="2">
        <v>2011</v>
      </c>
      <c r="D115" s="1">
        <v>5028</v>
      </c>
      <c r="E115" t="s">
        <v>1421</v>
      </c>
      <c r="F115" s="2" t="s">
        <v>1325</v>
      </c>
      <c r="G115" s="13">
        <v>133034000</v>
      </c>
      <c r="H115" s="13">
        <v>108300</v>
      </c>
      <c r="I115" s="13">
        <v>537800</v>
      </c>
      <c r="J115" s="13">
        <v>0</v>
      </c>
      <c r="K115" s="13">
        <v>0</v>
      </c>
      <c r="L115" s="13">
        <v>3200</v>
      </c>
      <c r="M115" s="13">
        <v>649300</v>
      </c>
      <c r="N115" s="13">
        <v>171700</v>
      </c>
      <c r="O115" s="13">
        <v>1249800</v>
      </c>
      <c r="P115" s="13">
        <v>0</v>
      </c>
      <c r="Q115" s="13">
        <v>0</v>
      </c>
      <c r="R115" s="13">
        <v>59800</v>
      </c>
      <c r="S115" s="13">
        <v>1481300</v>
      </c>
      <c r="T115" s="13">
        <v>280000</v>
      </c>
      <c r="U115" s="13">
        <v>1787600</v>
      </c>
      <c r="V115" s="13">
        <v>0</v>
      </c>
      <c r="W115" s="13">
        <v>0</v>
      </c>
      <c r="X115" s="13">
        <v>63000</v>
      </c>
      <c r="Y115" s="13">
        <v>2130600</v>
      </c>
    </row>
    <row r="116" spans="2:25" x14ac:dyDescent="0.25">
      <c r="B116" s="2">
        <v>111</v>
      </c>
      <c r="C116" s="2">
        <v>2011</v>
      </c>
      <c r="D116" s="1">
        <v>5030</v>
      </c>
      <c r="E116" t="s">
        <v>1422</v>
      </c>
      <c r="F116" s="2" t="s">
        <v>1325</v>
      </c>
      <c r="G116" s="13">
        <v>221688600</v>
      </c>
      <c r="H116" s="13">
        <v>86200</v>
      </c>
      <c r="I116" s="13">
        <v>547000</v>
      </c>
      <c r="J116" s="13">
        <v>0</v>
      </c>
      <c r="K116" s="13">
        <v>0</v>
      </c>
      <c r="L116" s="13">
        <v>35100</v>
      </c>
      <c r="M116" s="13">
        <v>668300</v>
      </c>
      <c r="N116" s="13">
        <v>152200</v>
      </c>
      <c r="O116" s="13">
        <v>369500</v>
      </c>
      <c r="P116" s="13">
        <v>0</v>
      </c>
      <c r="Q116" s="13">
        <v>0</v>
      </c>
      <c r="R116" s="13">
        <v>937200</v>
      </c>
      <c r="S116" s="13">
        <v>1458900</v>
      </c>
      <c r="T116" s="13">
        <v>238400</v>
      </c>
      <c r="U116" s="13">
        <v>916500</v>
      </c>
      <c r="V116" s="13">
        <v>0</v>
      </c>
      <c r="W116" s="13">
        <v>0</v>
      </c>
      <c r="X116" s="13">
        <v>972300</v>
      </c>
      <c r="Y116" s="13">
        <v>2127200</v>
      </c>
    </row>
    <row r="117" spans="2:25" x14ac:dyDescent="0.25">
      <c r="B117" s="2">
        <v>112</v>
      </c>
      <c r="C117" s="2">
        <v>2011</v>
      </c>
      <c r="D117" s="1">
        <v>5034</v>
      </c>
      <c r="E117" t="s">
        <v>1423</v>
      </c>
      <c r="F117" s="2" t="s">
        <v>1325</v>
      </c>
      <c r="G117" s="13">
        <v>172623200</v>
      </c>
      <c r="H117" s="13">
        <v>1800</v>
      </c>
      <c r="I117" s="13">
        <v>108600</v>
      </c>
      <c r="J117" s="13">
        <v>0</v>
      </c>
      <c r="K117" s="13">
        <v>0</v>
      </c>
      <c r="L117" s="13">
        <v>40700</v>
      </c>
      <c r="M117" s="13">
        <v>151100</v>
      </c>
      <c r="N117" s="13">
        <v>46100</v>
      </c>
      <c r="O117" s="13">
        <v>901900</v>
      </c>
      <c r="P117" s="13">
        <v>0</v>
      </c>
      <c r="Q117" s="13">
        <v>-5000</v>
      </c>
      <c r="R117" s="13">
        <v>79300</v>
      </c>
      <c r="S117" s="13">
        <v>1022300</v>
      </c>
      <c r="T117" s="13">
        <v>47900</v>
      </c>
      <c r="U117" s="13">
        <v>1010500</v>
      </c>
      <c r="V117" s="13">
        <v>0</v>
      </c>
      <c r="W117" s="13">
        <v>-5000</v>
      </c>
      <c r="X117" s="13">
        <v>120000</v>
      </c>
      <c r="Y117" s="13">
        <v>1173400</v>
      </c>
    </row>
    <row r="118" spans="2:25" x14ac:dyDescent="0.25">
      <c r="B118" s="2">
        <v>113</v>
      </c>
      <c r="C118" s="2">
        <v>2011</v>
      </c>
      <c r="D118" s="1">
        <v>5036</v>
      </c>
      <c r="E118" t="s">
        <v>1424</v>
      </c>
      <c r="F118" s="2" t="s">
        <v>1325</v>
      </c>
      <c r="G118" s="13">
        <v>306673500</v>
      </c>
      <c r="H118" s="13">
        <v>101000</v>
      </c>
      <c r="I118" s="13">
        <v>425300</v>
      </c>
      <c r="J118" s="13">
        <v>0</v>
      </c>
      <c r="K118" s="13">
        <v>0</v>
      </c>
      <c r="L118" s="13">
        <v>99900</v>
      </c>
      <c r="M118" s="13">
        <v>626200</v>
      </c>
      <c r="N118" s="13">
        <v>341800</v>
      </c>
      <c r="O118" s="13">
        <v>1617500</v>
      </c>
      <c r="P118" s="13">
        <v>0</v>
      </c>
      <c r="Q118" s="13">
        <v>0</v>
      </c>
      <c r="R118" s="13">
        <v>95300</v>
      </c>
      <c r="S118" s="13">
        <v>2054600</v>
      </c>
      <c r="T118" s="13">
        <v>442800</v>
      </c>
      <c r="U118" s="13">
        <v>2042800</v>
      </c>
      <c r="V118" s="13">
        <v>0</v>
      </c>
      <c r="W118" s="13">
        <v>0</v>
      </c>
      <c r="X118" s="13">
        <v>195200</v>
      </c>
      <c r="Y118" s="13">
        <v>2680800</v>
      </c>
    </row>
    <row r="119" spans="2:25" x14ac:dyDescent="0.25">
      <c r="B119" s="2">
        <v>114</v>
      </c>
      <c r="C119" s="2">
        <v>2011</v>
      </c>
      <c r="D119" s="1">
        <v>5040</v>
      </c>
      <c r="E119" t="s">
        <v>1425</v>
      </c>
      <c r="F119" s="2" t="s">
        <v>1325</v>
      </c>
      <c r="G119" s="13">
        <v>169304700</v>
      </c>
      <c r="H119" s="13">
        <v>200</v>
      </c>
      <c r="I119" s="13">
        <v>72300</v>
      </c>
      <c r="J119" s="13">
        <v>0</v>
      </c>
      <c r="K119" s="13">
        <v>0</v>
      </c>
      <c r="L119" s="13">
        <v>100</v>
      </c>
      <c r="M119" s="13">
        <v>72600</v>
      </c>
      <c r="N119" s="13">
        <v>255100</v>
      </c>
      <c r="O119" s="13">
        <v>1077000</v>
      </c>
      <c r="P119" s="13">
        <v>0</v>
      </c>
      <c r="Q119" s="13">
        <v>0</v>
      </c>
      <c r="R119" s="13">
        <v>58500</v>
      </c>
      <c r="S119" s="13">
        <v>1390600</v>
      </c>
      <c r="T119" s="13">
        <v>255300</v>
      </c>
      <c r="U119" s="13">
        <v>1149300</v>
      </c>
      <c r="V119" s="13">
        <v>0</v>
      </c>
      <c r="W119" s="13">
        <v>0</v>
      </c>
      <c r="X119" s="13">
        <v>58600</v>
      </c>
      <c r="Y119" s="13">
        <v>1463200</v>
      </c>
    </row>
    <row r="120" spans="2:25" x14ac:dyDescent="0.25">
      <c r="B120" s="2">
        <v>115</v>
      </c>
      <c r="C120" s="2">
        <v>2011</v>
      </c>
      <c r="D120" s="1">
        <v>5102</v>
      </c>
      <c r="E120" t="s">
        <v>1426</v>
      </c>
      <c r="F120" s="2" t="s">
        <v>1343</v>
      </c>
      <c r="G120" s="13">
        <v>879106600</v>
      </c>
      <c r="H120" s="13">
        <v>700</v>
      </c>
      <c r="I120" s="13">
        <v>15500</v>
      </c>
      <c r="J120" s="13">
        <v>0</v>
      </c>
      <c r="K120" s="13">
        <v>0</v>
      </c>
      <c r="L120" s="13">
        <v>5700</v>
      </c>
      <c r="M120" s="13">
        <v>21900</v>
      </c>
      <c r="N120" s="13">
        <v>8024600</v>
      </c>
      <c r="O120" s="13">
        <v>1116400</v>
      </c>
      <c r="P120" s="13">
        <v>0</v>
      </c>
      <c r="Q120" s="13">
        <v>0</v>
      </c>
      <c r="R120" s="13">
        <v>984500</v>
      </c>
      <c r="S120" s="13">
        <v>10125500</v>
      </c>
      <c r="T120" s="13">
        <v>8025300</v>
      </c>
      <c r="U120" s="13">
        <v>1131900</v>
      </c>
      <c r="V120" s="13">
        <v>0</v>
      </c>
      <c r="W120" s="13">
        <v>0</v>
      </c>
      <c r="X120" s="13">
        <v>990200</v>
      </c>
      <c r="Y120" s="13">
        <v>10147400</v>
      </c>
    </row>
    <row r="121" spans="2:25" x14ac:dyDescent="0.25">
      <c r="B121" s="2">
        <v>116</v>
      </c>
      <c r="C121" s="2">
        <v>2011</v>
      </c>
      <c r="D121" s="1">
        <v>5104</v>
      </c>
      <c r="E121" t="s">
        <v>1427</v>
      </c>
      <c r="F121" s="2" t="s">
        <v>1343</v>
      </c>
      <c r="G121" s="13">
        <v>2131237600</v>
      </c>
      <c r="H121" s="13">
        <v>5960900</v>
      </c>
      <c r="I121" s="13">
        <v>7784600</v>
      </c>
      <c r="J121" s="13">
        <v>0</v>
      </c>
      <c r="K121" s="13">
        <v>0</v>
      </c>
      <c r="L121" s="13">
        <v>3713900</v>
      </c>
      <c r="M121" s="13">
        <v>17459400</v>
      </c>
      <c r="N121" s="13">
        <v>51440000</v>
      </c>
      <c r="O121" s="13">
        <v>21942200</v>
      </c>
      <c r="P121" s="13">
        <v>21800</v>
      </c>
      <c r="Q121" s="13">
        <v>0</v>
      </c>
      <c r="R121" s="13">
        <v>28484400</v>
      </c>
      <c r="S121" s="13">
        <v>101888400</v>
      </c>
      <c r="T121" s="13">
        <v>57400900</v>
      </c>
      <c r="U121" s="13">
        <v>29726800</v>
      </c>
      <c r="V121" s="13">
        <v>21800</v>
      </c>
      <c r="W121" s="13">
        <v>0</v>
      </c>
      <c r="X121" s="13">
        <v>32198300</v>
      </c>
      <c r="Y121" s="13">
        <v>119347800</v>
      </c>
    </row>
    <row r="122" spans="2:25" x14ac:dyDescent="0.25">
      <c r="B122" s="2">
        <v>117</v>
      </c>
      <c r="C122" s="2">
        <v>2011</v>
      </c>
      <c r="D122" s="1">
        <v>5106</v>
      </c>
      <c r="E122" t="s">
        <v>1428</v>
      </c>
      <c r="F122" s="2" t="s">
        <v>1343</v>
      </c>
      <c r="G122" s="13">
        <v>1107849700</v>
      </c>
      <c r="H122" s="13">
        <v>969800</v>
      </c>
      <c r="I122" s="13">
        <v>448200</v>
      </c>
      <c r="J122" s="13">
        <v>0</v>
      </c>
      <c r="K122" s="13">
        <v>0</v>
      </c>
      <c r="L122" s="13">
        <v>368700</v>
      </c>
      <c r="M122" s="13">
        <v>1786700</v>
      </c>
      <c r="N122" s="13">
        <v>14735600</v>
      </c>
      <c r="O122" s="13">
        <v>8205700</v>
      </c>
      <c r="P122" s="13">
        <v>0</v>
      </c>
      <c r="Q122" s="13">
        <v>0</v>
      </c>
      <c r="R122" s="13">
        <v>2659800</v>
      </c>
      <c r="S122" s="13">
        <v>25601100</v>
      </c>
      <c r="T122" s="13">
        <v>15705400</v>
      </c>
      <c r="U122" s="13">
        <v>8653900</v>
      </c>
      <c r="V122" s="13">
        <v>0</v>
      </c>
      <c r="W122" s="13">
        <v>0</v>
      </c>
      <c r="X122" s="13">
        <v>3028500</v>
      </c>
      <c r="Y122" s="13">
        <v>27387800</v>
      </c>
    </row>
    <row r="123" spans="2:25" x14ac:dyDescent="0.25">
      <c r="B123" s="2">
        <v>118</v>
      </c>
      <c r="C123" s="2">
        <v>2011</v>
      </c>
      <c r="D123" s="1">
        <v>5116</v>
      </c>
      <c r="E123" t="s">
        <v>1429</v>
      </c>
      <c r="F123" s="2" t="s">
        <v>1343</v>
      </c>
      <c r="G123" s="13">
        <v>130084300</v>
      </c>
      <c r="H123" s="13">
        <v>204700</v>
      </c>
      <c r="I123" s="13">
        <v>2346600</v>
      </c>
      <c r="J123" s="13">
        <v>0</v>
      </c>
      <c r="K123" s="13">
        <v>0</v>
      </c>
      <c r="L123" s="13">
        <v>112300</v>
      </c>
      <c r="M123" s="13">
        <v>2663600</v>
      </c>
      <c r="N123" s="13">
        <v>1107300</v>
      </c>
      <c r="O123" s="13">
        <v>1291300</v>
      </c>
      <c r="P123" s="13">
        <v>0</v>
      </c>
      <c r="Q123" s="13">
        <v>0</v>
      </c>
      <c r="R123" s="13">
        <v>208800</v>
      </c>
      <c r="S123" s="13">
        <v>2607400</v>
      </c>
      <c r="T123" s="13">
        <v>1312000</v>
      </c>
      <c r="U123" s="13">
        <v>3637900</v>
      </c>
      <c r="V123" s="13">
        <v>0</v>
      </c>
      <c r="W123" s="13">
        <v>0</v>
      </c>
      <c r="X123" s="13">
        <v>321100</v>
      </c>
      <c r="Y123" s="13">
        <v>5271000</v>
      </c>
    </row>
    <row r="124" spans="2:25" x14ac:dyDescent="0.25">
      <c r="B124" s="2">
        <v>119</v>
      </c>
      <c r="C124" s="2">
        <v>2011</v>
      </c>
      <c r="D124" s="1">
        <v>5126</v>
      </c>
      <c r="E124" t="s">
        <v>1430</v>
      </c>
      <c r="F124" s="2" t="s">
        <v>1343</v>
      </c>
      <c r="G124" s="13">
        <v>628620700</v>
      </c>
      <c r="H124" s="13">
        <v>623200</v>
      </c>
      <c r="I124" s="13">
        <v>1176800</v>
      </c>
      <c r="J124" s="13">
        <v>0</v>
      </c>
      <c r="K124" s="13">
        <v>0</v>
      </c>
      <c r="L124" s="13">
        <v>138200</v>
      </c>
      <c r="M124" s="13">
        <v>1938200</v>
      </c>
      <c r="N124" s="13">
        <v>2425000</v>
      </c>
      <c r="O124" s="13">
        <v>2192300</v>
      </c>
      <c r="P124" s="13">
        <v>0</v>
      </c>
      <c r="Q124" s="13">
        <v>0</v>
      </c>
      <c r="R124" s="13">
        <v>855400</v>
      </c>
      <c r="S124" s="13">
        <v>5472700</v>
      </c>
      <c r="T124" s="13">
        <v>3048200</v>
      </c>
      <c r="U124" s="13">
        <v>3369100</v>
      </c>
      <c r="V124" s="13">
        <v>0</v>
      </c>
      <c r="W124" s="13">
        <v>0</v>
      </c>
      <c r="X124" s="13">
        <v>993600</v>
      </c>
      <c r="Y124" s="13">
        <v>7410900</v>
      </c>
    </row>
    <row r="125" spans="2:25" x14ac:dyDescent="0.25">
      <c r="B125" s="2">
        <v>120</v>
      </c>
      <c r="C125" s="2">
        <v>2011</v>
      </c>
      <c r="D125" s="1">
        <v>5136</v>
      </c>
      <c r="E125" t="s">
        <v>1431</v>
      </c>
      <c r="F125" s="2" t="s">
        <v>1343</v>
      </c>
      <c r="G125" s="13">
        <v>1341434800</v>
      </c>
      <c r="H125" s="13">
        <v>1673400</v>
      </c>
      <c r="I125" s="13">
        <v>5430800</v>
      </c>
      <c r="J125" s="13">
        <v>0</v>
      </c>
      <c r="K125" s="13">
        <v>0</v>
      </c>
      <c r="L125" s="13">
        <v>1489400</v>
      </c>
      <c r="M125" s="13">
        <v>8593600</v>
      </c>
      <c r="N125" s="13">
        <v>15536800</v>
      </c>
      <c r="O125" s="13">
        <v>9199400</v>
      </c>
      <c r="P125" s="13">
        <v>0</v>
      </c>
      <c r="Q125" s="13">
        <v>0</v>
      </c>
      <c r="R125" s="13">
        <v>2227700</v>
      </c>
      <c r="S125" s="13">
        <v>26963900</v>
      </c>
      <c r="T125" s="13">
        <v>17210200</v>
      </c>
      <c r="U125" s="13">
        <v>14630200</v>
      </c>
      <c r="V125" s="13">
        <v>0</v>
      </c>
      <c r="W125" s="13">
        <v>0</v>
      </c>
      <c r="X125" s="13">
        <v>3717100</v>
      </c>
      <c r="Y125" s="13">
        <v>35557500</v>
      </c>
    </row>
    <row r="126" spans="2:25" x14ac:dyDescent="0.25">
      <c r="B126" s="2">
        <v>121</v>
      </c>
      <c r="C126" s="2">
        <v>2011</v>
      </c>
      <c r="D126" s="1">
        <v>5171</v>
      </c>
      <c r="E126" t="s">
        <v>1432</v>
      </c>
      <c r="F126" s="2" t="s">
        <v>1343</v>
      </c>
      <c r="G126" s="13">
        <v>178949900</v>
      </c>
      <c r="H126" s="13">
        <v>380700</v>
      </c>
      <c r="I126" s="13">
        <v>575700</v>
      </c>
      <c r="J126" s="13">
        <v>0</v>
      </c>
      <c r="K126" s="13">
        <v>0</v>
      </c>
      <c r="L126" s="13">
        <v>234800</v>
      </c>
      <c r="M126" s="13">
        <v>1191200</v>
      </c>
      <c r="N126" s="13">
        <v>2248800</v>
      </c>
      <c r="O126" s="13">
        <v>1808300</v>
      </c>
      <c r="P126" s="13">
        <v>0</v>
      </c>
      <c r="Q126" s="13">
        <v>0</v>
      </c>
      <c r="R126" s="13">
        <v>255300</v>
      </c>
      <c r="S126" s="13">
        <v>4312400</v>
      </c>
      <c r="T126" s="13">
        <v>2629500</v>
      </c>
      <c r="U126" s="13">
        <v>2384000</v>
      </c>
      <c r="V126" s="13">
        <v>0</v>
      </c>
      <c r="W126" s="13">
        <v>0</v>
      </c>
      <c r="X126" s="13">
        <v>490100</v>
      </c>
      <c r="Y126" s="13">
        <v>5503600</v>
      </c>
    </row>
    <row r="127" spans="2:25" x14ac:dyDescent="0.25">
      <c r="B127" s="2">
        <v>122</v>
      </c>
      <c r="C127" s="2">
        <v>2011</v>
      </c>
      <c r="D127" s="1">
        <v>5178</v>
      </c>
      <c r="E127" t="s">
        <v>1433</v>
      </c>
      <c r="F127" s="2" t="s">
        <v>1343</v>
      </c>
      <c r="G127" s="13">
        <v>1027472100</v>
      </c>
      <c r="H127" s="13">
        <v>393000</v>
      </c>
      <c r="I127" s="13">
        <v>1001500</v>
      </c>
      <c r="J127" s="13">
        <v>0</v>
      </c>
      <c r="K127" s="13">
        <v>0</v>
      </c>
      <c r="L127" s="13">
        <v>802700</v>
      </c>
      <c r="M127" s="13">
        <v>2197200</v>
      </c>
      <c r="N127" s="13">
        <v>8940200</v>
      </c>
      <c r="O127" s="13">
        <v>3075100</v>
      </c>
      <c r="P127" s="13">
        <v>0</v>
      </c>
      <c r="Q127" s="13">
        <v>0</v>
      </c>
      <c r="R127" s="13">
        <v>2776700</v>
      </c>
      <c r="S127" s="13">
        <v>14792000</v>
      </c>
      <c r="T127" s="13">
        <v>9333200</v>
      </c>
      <c r="U127" s="13">
        <v>4076600</v>
      </c>
      <c r="V127" s="13">
        <v>0</v>
      </c>
      <c r="W127" s="13">
        <v>0</v>
      </c>
      <c r="X127" s="13">
        <v>3579400</v>
      </c>
      <c r="Y127" s="13">
        <v>16989200</v>
      </c>
    </row>
    <row r="128" spans="2:25" x14ac:dyDescent="0.25">
      <c r="B128" s="2">
        <v>123</v>
      </c>
      <c r="C128" s="2">
        <v>2011</v>
      </c>
      <c r="D128" s="1">
        <v>5191</v>
      </c>
      <c r="E128" t="s">
        <v>1425</v>
      </c>
      <c r="F128" s="2" t="s">
        <v>1343</v>
      </c>
      <c r="G128" s="13">
        <v>184672600</v>
      </c>
      <c r="H128" s="13">
        <v>1372800</v>
      </c>
      <c r="I128" s="13">
        <v>504600</v>
      </c>
      <c r="J128" s="13">
        <v>0</v>
      </c>
      <c r="K128" s="13">
        <v>0</v>
      </c>
      <c r="L128" s="13">
        <v>180800</v>
      </c>
      <c r="M128" s="13">
        <v>2058200</v>
      </c>
      <c r="N128" s="13">
        <v>1554500</v>
      </c>
      <c r="O128" s="13">
        <v>522300</v>
      </c>
      <c r="P128" s="13">
        <v>0</v>
      </c>
      <c r="Q128" s="13">
        <v>0</v>
      </c>
      <c r="R128" s="13">
        <v>750400</v>
      </c>
      <c r="S128" s="13">
        <v>2827200</v>
      </c>
      <c r="T128" s="13">
        <v>2927300</v>
      </c>
      <c r="U128" s="13">
        <v>1026900</v>
      </c>
      <c r="V128" s="13">
        <v>0</v>
      </c>
      <c r="W128" s="13">
        <v>0</v>
      </c>
      <c r="X128" s="13">
        <v>931200</v>
      </c>
      <c r="Y128" s="13">
        <v>4885400</v>
      </c>
    </row>
    <row r="129" spans="2:25" x14ac:dyDescent="0.25">
      <c r="B129" s="2">
        <v>124</v>
      </c>
      <c r="C129" s="2">
        <v>2011</v>
      </c>
      <c r="D129" s="1">
        <v>5216</v>
      </c>
      <c r="E129" t="s">
        <v>1434</v>
      </c>
      <c r="F129" s="2" t="s">
        <v>1344</v>
      </c>
      <c r="G129" s="13">
        <v>1763330300</v>
      </c>
      <c r="H129" s="13">
        <v>4366500</v>
      </c>
      <c r="I129" s="13">
        <v>6578100</v>
      </c>
      <c r="J129" s="13">
        <v>0</v>
      </c>
      <c r="K129" s="13">
        <v>0</v>
      </c>
      <c r="L129" s="13">
        <v>1286300</v>
      </c>
      <c r="M129" s="13">
        <v>12230900</v>
      </c>
      <c r="N129" s="13">
        <v>22042000</v>
      </c>
      <c r="O129" s="13">
        <v>16919700</v>
      </c>
      <c r="P129" s="13">
        <v>0</v>
      </c>
      <c r="Q129" s="13">
        <v>0</v>
      </c>
      <c r="R129" s="13">
        <v>1477500</v>
      </c>
      <c r="S129" s="13">
        <v>40439200</v>
      </c>
      <c r="T129" s="13">
        <v>26408500</v>
      </c>
      <c r="U129" s="13">
        <v>23497800</v>
      </c>
      <c r="V129" s="13">
        <v>0</v>
      </c>
      <c r="W129" s="13">
        <v>0</v>
      </c>
      <c r="X129" s="13">
        <v>2763800</v>
      </c>
      <c r="Y129" s="13">
        <v>52670100</v>
      </c>
    </row>
    <row r="130" spans="2:25" x14ac:dyDescent="0.25">
      <c r="B130" s="2">
        <v>125</v>
      </c>
      <c r="C130" s="2">
        <v>2011</v>
      </c>
      <c r="D130" s="1">
        <v>5231</v>
      </c>
      <c r="E130" t="s">
        <v>1415</v>
      </c>
      <c r="F130" s="2" t="s">
        <v>1344</v>
      </c>
      <c r="G130" s="13">
        <v>5910603600</v>
      </c>
      <c r="H130" s="13">
        <v>12536100</v>
      </c>
      <c r="I130" s="13">
        <v>72716000</v>
      </c>
      <c r="J130" s="13">
        <v>22900</v>
      </c>
      <c r="K130" s="13">
        <v>0</v>
      </c>
      <c r="L130" s="13">
        <v>15941800</v>
      </c>
      <c r="M130" s="13">
        <v>101216800</v>
      </c>
      <c r="N130" s="13">
        <v>109736500</v>
      </c>
      <c r="O130" s="13">
        <v>37673700</v>
      </c>
      <c r="P130" s="13">
        <v>0</v>
      </c>
      <c r="Q130" s="13">
        <v>-13188900</v>
      </c>
      <c r="R130" s="13">
        <v>33066900</v>
      </c>
      <c r="S130" s="13">
        <v>167288200</v>
      </c>
      <c r="T130" s="13">
        <v>122272600</v>
      </c>
      <c r="U130" s="13">
        <v>110389700</v>
      </c>
      <c r="V130" s="13">
        <v>22900</v>
      </c>
      <c r="W130" s="13">
        <v>-13188900</v>
      </c>
      <c r="X130" s="13">
        <v>49008700</v>
      </c>
      <c r="Y130" s="13">
        <v>268505000</v>
      </c>
    </row>
    <row r="131" spans="2:25" x14ac:dyDescent="0.25">
      <c r="B131" s="2">
        <v>126</v>
      </c>
      <c r="C131" s="2">
        <v>2011</v>
      </c>
      <c r="D131" s="1">
        <v>6002</v>
      </c>
      <c r="E131" t="s">
        <v>1435</v>
      </c>
      <c r="F131" s="2" t="s">
        <v>1325</v>
      </c>
      <c r="G131" s="13">
        <v>37654000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26400</v>
      </c>
      <c r="O131" s="13">
        <v>2100</v>
      </c>
      <c r="P131" s="13">
        <v>0</v>
      </c>
      <c r="Q131" s="13">
        <v>0</v>
      </c>
      <c r="R131" s="13">
        <v>103900</v>
      </c>
      <c r="S131" s="13">
        <v>132400</v>
      </c>
      <c r="T131" s="13">
        <v>26400</v>
      </c>
      <c r="U131" s="13">
        <v>2100</v>
      </c>
      <c r="V131" s="13">
        <v>0</v>
      </c>
      <c r="W131" s="13">
        <v>0</v>
      </c>
      <c r="X131" s="13">
        <v>103900</v>
      </c>
      <c r="Y131" s="13">
        <v>132400</v>
      </c>
    </row>
    <row r="132" spans="2:25" x14ac:dyDescent="0.25">
      <c r="B132" s="2">
        <v>127</v>
      </c>
      <c r="C132" s="2">
        <v>2011</v>
      </c>
      <c r="D132" s="1">
        <v>6004</v>
      </c>
      <c r="E132" t="s">
        <v>1436</v>
      </c>
      <c r="F132" s="2" t="s">
        <v>1325</v>
      </c>
      <c r="G132" s="13">
        <v>49637700</v>
      </c>
      <c r="H132" s="13">
        <v>0</v>
      </c>
      <c r="I132" s="13">
        <v>0</v>
      </c>
      <c r="J132" s="13">
        <v>0</v>
      </c>
      <c r="K132" s="13">
        <v>0</v>
      </c>
      <c r="L132" s="13">
        <v>0</v>
      </c>
      <c r="M132" s="13">
        <v>0</v>
      </c>
      <c r="N132" s="13">
        <v>83100</v>
      </c>
      <c r="O132" s="13">
        <v>33300</v>
      </c>
      <c r="P132" s="13">
        <v>44600</v>
      </c>
      <c r="Q132" s="13">
        <v>0</v>
      </c>
      <c r="R132" s="13">
        <v>109400</v>
      </c>
      <c r="S132" s="13">
        <v>270400</v>
      </c>
      <c r="T132" s="13">
        <v>83100</v>
      </c>
      <c r="U132" s="13">
        <v>33300</v>
      </c>
      <c r="V132" s="13">
        <v>44600</v>
      </c>
      <c r="W132" s="13">
        <v>0</v>
      </c>
      <c r="X132" s="13">
        <v>109400</v>
      </c>
      <c r="Y132" s="13">
        <v>270400</v>
      </c>
    </row>
    <row r="133" spans="2:25" x14ac:dyDescent="0.25">
      <c r="B133" s="2">
        <v>128</v>
      </c>
      <c r="C133" s="2">
        <v>2011</v>
      </c>
      <c r="D133" s="1">
        <v>6006</v>
      </c>
      <c r="E133" t="s">
        <v>1437</v>
      </c>
      <c r="F133" s="2" t="s">
        <v>1325</v>
      </c>
      <c r="G133" s="13">
        <v>60322900</v>
      </c>
      <c r="H133" s="13">
        <v>0</v>
      </c>
      <c r="I133" s="13">
        <v>0</v>
      </c>
      <c r="J133" s="13">
        <v>0</v>
      </c>
      <c r="K133" s="13">
        <v>0</v>
      </c>
      <c r="L133" s="13">
        <v>0</v>
      </c>
      <c r="M133" s="13">
        <v>0</v>
      </c>
      <c r="N133" s="13">
        <v>148000</v>
      </c>
      <c r="O133" s="13">
        <v>74100</v>
      </c>
      <c r="P133" s="13">
        <v>10000</v>
      </c>
      <c r="Q133" s="13">
        <v>10600</v>
      </c>
      <c r="R133" s="13">
        <v>962100</v>
      </c>
      <c r="S133" s="13">
        <v>1204800</v>
      </c>
      <c r="T133" s="13">
        <v>148000</v>
      </c>
      <c r="U133" s="13">
        <v>74100</v>
      </c>
      <c r="V133" s="13">
        <v>10000</v>
      </c>
      <c r="W133" s="13">
        <v>10600</v>
      </c>
      <c r="X133" s="13">
        <v>962100</v>
      </c>
      <c r="Y133" s="13">
        <v>1204800</v>
      </c>
    </row>
    <row r="134" spans="2:25" x14ac:dyDescent="0.25">
      <c r="B134" s="2">
        <v>129</v>
      </c>
      <c r="C134" s="2">
        <v>2011</v>
      </c>
      <c r="D134" s="1">
        <v>6008</v>
      </c>
      <c r="E134" t="s">
        <v>1438</v>
      </c>
      <c r="F134" s="2" t="s">
        <v>1325</v>
      </c>
      <c r="G134" s="13">
        <v>23938500</v>
      </c>
      <c r="H134" s="13">
        <v>600</v>
      </c>
      <c r="I134" s="13">
        <v>4600</v>
      </c>
      <c r="J134" s="13">
        <v>0</v>
      </c>
      <c r="K134" s="13">
        <v>0</v>
      </c>
      <c r="L134" s="13">
        <v>300</v>
      </c>
      <c r="M134" s="13">
        <v>5500</v>
      </c>
      <c r="N134" s="13">
        <v>0</v>
      </c>
      <c r="O134" s="13">
        <v>0</v>
      </c>
      <c r="P134" s="13">
        <v>0</v>
      </c>
      <c r="Q134" s="13">
        <v>0</v>
      </c>
      <c r="R134" s="13">
        <v>136500</v>
      </c>
      <c r="S134" s="13">
        <v>136500</v>
      </c>
      <c r="T134" s="13">
        <v>600</v>
      </c>
      <c r="U134" s="13">
        <v>4600</v>
      </c>
      <c r="V134" s="13">
        <v>0</v>
      </c>
      <c r="W134" s="13">
        <v>0</v>
      </c>
      <c r="X134" s="13">
        <v>136800</v>
      </c>
      <c r="Y134" s="13">
        <v>142000</v>
      </c>
    </row>
    <row r="135" spans="2:25" x14ac:dyDescent="0.25">
      <c r="B135" s="2">
        <v>130</v>
      </c>
      <c r="C135" s="2">
        <v>2011</v>
      </c>
      <c r="D135" s="1">
        <v>6010</v>
      </c>
      <c r="E135" t="s">
        <v>1439</v>
      </c>
      <c r="F135" s="2" t="s">
        <v>1325</v>
      </c>
      <c r="G135" s="13">
        <v>34817700</v>
      </c>
      <c r="H135" s="13">
        <v>0</v>
      </c>
      <c r="I135" s="13">
        <v>0</v>
      </c>
      <c r="J135" s="13">
        <v>0</v>
      </c>
      <c r="K135" s="13">
        <v>0</v>
      </c>
      <c r="L135" s="13">
        <v>0</v>
      </c>
      <c r="M135" s="13">
        <v>0</v>
      </c>
      <c r="N135" s="13">
        <v>23000</v>
      </c>
      <c r="O135" s="13">
        <v>8000</v>
      </c>
      <c r="P135" s="13">
        <v>0</v>
      </c>
      <c r="Q135" s="13">
        <v>-2400</v>
      </c>
      <c r="R135" s="13">
        <v>128000</v>
      </c>
      <c r="S135" s="13">
        <v>156600</v>
      </c>
      <c r="T135" s="13">
        <v>23000</v>
      </c>
      <c r="U135" s="13">
        <v>8000</v>
      </c>
      <c r="V135" s="13">
        <v>0</v>
      </c>
      <c r="W135" s="13">
        <v>-2400</v>
      </c>
      <c r="X135" s="13">
        <v>128000</v>
      </c>
      <c r="Y135" s="13">
        <v>156600</v>
      </c>
    </row>
    <row r="136" spans="2:25" x14ac:dyDescent="0.25">
      <c r="B136" s="2">
        <v>131</v>
      </c>
      <c r="C136" s="2">
        <v>2011</v>
      </c>
      <c r="D136" s="1">
        <v>6012</v>
      </c>
      <c r="E136" t="s">
        <v>1440</v>
      </c>
      <c r="F136" s="2" t="s">
        <v>1325</v>
      </c>
      <c r="G136" s="13">
        <v>30206900</v>
      </c>
      <c r="H136" s="13">
        <v>8900</v>
      </c>
      <c r="I136" s="13">
        <v>75300</v>
      </c>
      <c r="J136" s="13">
        <v>0</v>
      </c>
      <c r="K136" s="13">
        <v>0</v>
      </c>
      <c r="L136" s="13">
        <v>0</v>
      </c>
      <c r="M136" s="13">
        <v>84200</v>
      </c>
      <c r="N136" s="13">
        <v>9000</v>
      </c>
      <c r="O136" s="13">
        <v>0</v>
      </c>
      <c r="P136" s="13">
        <v>0</v>
      </c>
      <c r="Q136" s="13">
        <v>9300</v>
      </c>
      <c r="R136" s="13">
        <v>48300</v>
      </c>
      <c r="S136" s="13">
        <v>66600</v>
      </c>
      <c r="T136" s="13">
        <v>17900</v>
      </c>
      <c r="U136" s="13">
        <v>75300</v>
      </c>
      <c r="V136" s="13">
        <v>0</v>
      </c>
      <c r="W136" s="13">
        <v>9300</v>
      </c>
      <c r="X136" s="13">
        <v>48300</v>
      </c>
      <c r="Y136" s="13">
        <v>150800</v>
      </c>
    </row>
    <row r="137" spans="2:25" x14ac:dyDescent="0.25">
      <c r="B137" s="2">
        <v>132</v>
      </c>
      <c r="C137" s="2">
        <v>2011</v>
      </c>
      <c r="D137" s="1">
        <v>6014</v>
      </c>
      <c r="E137" t="s">
        <v>1441</v>
      </c>
      <c r="F137" s="2" t="s">
        <v>1325</v>
      </c>
      <c r="G137" s="13">
        <v>39228800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43000</v>
      </c>
      <c r="O137" s="13">
        <v>65700</v>
      </c>
      <c r="P137" s="13">
        <v>0</v>
      </c>
      <c r="Q137" s="13">
        <v>11500</v>
      </c>
      <c r="R137" s="13">
        <v>16300</v>
      </c>
      <c r="S137" s="13">
        <v>136500</v>
      </c>
      <c r="T137" s="13">
        <v>43000</v>
      </c>
      <c r="U137" s="13">
        <v>65700</v>
      </c>
      <c r="V137" s="13">
        <v>0</v>
      </c>
      <c r="W137" s="13">
        <v>11500</v>
      </c>
      <c r="X137" s="13">
        <v>16300</v>
      </c>
      <c r="Y137" s="13">
        <v>136500</v>
      </c>
    </row>
    <row r="138" spans="2:25" x14ac:dyDescent="0.25">
      <c r="B138" s="2">
        <v>133</v>
      </c>
      <c r="C138" s="2">
        <v>2011</v>
      </c>
      <c r="D138" s="1">
        <v>6016</v>
      </c>
      <c r="E138" t="s">
        <v>1442</v>
      </c>
      <c r="F138" s="2" t="s">
        <v>1325</v>
      </c>
      <c r="G138" s="13">
        <v>32241900</v>
      </c>
      <c r="H138" s="13">
        <v>0</v>
      </c>
      <c r="I138" s="13">
        <v>0</v>
      </c>
      <c r="J138" s="13">
        <v>0</v>
      </c>
      <c r="K138" s="13">
        <v>0</v>
      </c>
      <c r="L138" s="13">
        <v>0</v>
      </c>
      <c r="M138" s="13">
        <v>0</v>
      </c>
      <c r="N138" s="13">
        <v>9300</v>
      </c>
      <c r="O138" s="13">
        <v>0</v>
      </c>
      <c r="P138" s="13">
        <v>0</v>
      </c>
      <c r="Q138" s="13">
        <v>0</v>
      </c>
      <c r="R138" s="13">
        <v>275800</v>
      </c>
      <c r="S138" s="13">
        <v>285100</v>
      </c>
      <c r="T138" s="13">
        <v>9300</v>
      </c>
      <c r="U138" s="13">
        <v>0</v>
      </c>
      <c r="V138" s="13">
        <v>0</v>
      </c>
      <c r="W138" s="13">
        <v>0</v>
      </c>
      <c r="X138" s="13">
        <v>275800</v>
      </c>
      <c r="Y138" s="13">
        <v>285100</v>
      </c>
    </row>
    <row r="139" spans="2:25" x14ac:dyDescent="0.25">
      <c r="B139" s="2">
        <v>134</v>
      </c>
      <c r="C139" s="2">
        <v>2011</v>
      </c>
      <c r="D139" s="1">
        <v>6018</v>
      </c>
      <c r="E139" t="s">
        <v>1332</v>
      </c>
      <c r="F139" s="2" t="s">
        <v>1325</v>
      </c>
      <c r="G139" s="13">
        <v>25488000</v>
      </c>
      <c r="H139" s="13">
        <v>0</v>
      </c>
      <c r="I139" s="13">
        <v>0</v>
      </c>
      <c r="J139" s="13">
        <v>0</v>
      </c>
      <c r="K139" s="13">
        <v>0</v>
      </c>
      <c r="L139" s="13">
        <v>0</v>
      </c>
      <c r="M139" s="13">
        <v>0</v>
      </c>
      <c r="N139" s="13">
        <v>9600</v>
      </c>
      <c r="O139" s="13">
        <v>800</v>
      </c>
      <c r="P139" s="13">
        <v>0</v>
      </c>
      <c r="Q139" s="13">
        <v>0</v>
      </c>
      <c r="R139" s="13">
        <v>43700</v>
      </c>
      <c r="S139" s="13">
        <v>54100</v>
      </c>
      <c r="T139" s="13">
        <v>9600</v>
      </c>
      <c r="U139" s="13">
        <v>800</v>
      </c>
      <c r="V139" s="13">
        <v>0</v>
      </c>
      <c r="W139" s="13">
        <v>0</v>
      </c>
      <c r="X139" s="13">
        <v>43700</v>
      </c>
      <c r="Y139" s="13">
        <v>54100</v>
      </c>
    </row>
    <row r="140" spans="2:25" x14ac:dyDescent="0.25">
      <c r="B140" s="2">
        <v>135</v>
      </c>
      <c r="C140" s="2">
        <v>2011</v>
      </c>
      <c r="D140" s="1">
        <v>6020</v>
      </c>
      <c r="E140" t="s">
        <v>1443</v>
      </c>
      <c r="F140" s="2" t="s">
        <v>1325</v>
      </c>
      <c r="G140" s="13">
        <v>31527000</v>
      </c>
      <c r="H140" s="13">
        <v>0</v>
      </c>
      <c r="I140" s="13">
        <v>8700</v>
      </c>
      <c r="J140" s="13">
        <v>0</v>
      </c>
      <c r="K140" s="13">
        <v>0</v>
      </c>
      <c r="L140" s="13">
        <v>400</v>
      </c>
      <c r="M140" s="13">
        <v>9100</v>
      </c>
      <c r="N140" s="13">
        <v>0</v>
      </c>
      <c r="O140" s="13">
        <v>0</v>
      </c>
      <c r="P140" s="13">
        <v>0</v>
      </c>
      <c r="Q140" s="13">
        <v>0</v>
      </c>
      <c r="R140" s="13">
        <v>12500</v>
      </c>
      <c r="S140" s="13">
        <v>12500</v>
      </c>
      <c r="T140" s="13">
        <v>0</v>
      </c>
      <c r="U140" s="13">
        <v>8700</v>
      </c>
      <c r="V140" s="13">
        <v>0</v>
      </c>
      <c r="W140" s="13">
        <v>0</v>
      </c>
      <c r="X140" s="13">
        <v>12900</v>
      </c>
      <c r="Y140" s="13">
        <v>21600</v>
      </c>
    </row>
    <row r="141" spans="2:25" x14ac:dyDescent="0.25">
      <c r="B141" s="2">
        <v>136</v>
      </c>
      <c r="C141" s="2">
        <v>2011</v>
      </c>
      <c r="D141" s="1">
        <v>6022</v>
      </c>
      <c r="E141" t="s">
        <v>1444</v>
      </c>
      <c r="F141" s="2" t="s">
        <v>1325</v>
      </c>
      <c r="G141" s="13">
        <v>46142000</v>
      </c>
      <c r="H141" s="13">
        <v>9900</v>
      </c>
      <c r="I141" s="13">
        <v>39600</v>
      </c>
      <c r="J141" s="13">
        <v>0</v>
      </c>
      <c r="K141" s="13">
        <v>0</v>
      </c>
      <c r="L141" s="13">
        <v>500</v>
      </c>
      <c r="M141" s="13">
        <v>50000</v>
      </c>
      <c r="N141" s="13">
        <v>108500</v>
      </c>
      <c r="O141" s="13">
        <v>214700</v>
      </c>
      <c r="P141" s="13">
        <v>0</v>
      </c>
      <c r="Q141" s="13">
        <v>0</v>
      </c>
      <c r="R141" s="13">
        <v>44300</v>
      </c>
      <c r="S141" s="13">
        <v>367500</v>
      </c>
      <c r="T141" s="13">
        <v>118400</v>
      </c>
      <c r="U141" s="13">
        <v>254300</v>
      </c>
      <c r="V141" s="13">
        <v>0</v>
      </c>
      <c r="W141" s="13">
        <v>0</v>
      </c>
      <c r="X141" s="13">
        <v>44800</v>
      </c>
      <c r="Y141" s="13">
        <v>417500</v>
      </c>
    </row>
    <row r="142" spans="2:25" x14ac:dyDescent="0.25">
      <c r="B142" s="2">
        <v>137</v>
      </c>
      <c r="C142" s="2">
        <v>2011</v>
      </c>
      <c r="D142" s="1">
        <v>6024</v>
      </c>
      <c r="E142" t="s">
        <v>1445</v>
      </c>
      <c r="F142" s="2" t="s">
        <v>1325</v>
      </c>
      <c r="G142" s="13">
        <v>27880900</v>
      </c>
      <c r="H142" s="13">
        <v>0</v>
      </c>
      <c r="I142" s="13">
        <v>0</v>
      </c>
      <c r="J142" s="13">
        <v>0</v>
      </c>
      <c r="K142" s="13">
        <v>0</v>
      </c>
      <c r="L142" s="13">
        <v>0</v>
      </c>
      <c r="M142" s="13">
        <v>0</v>
      </c>
      <c r="N142" s="13">
        <v>13900</v>
      </c>
      <c r="O142" s="13">
        <v>42800</v>
      </c>
      <c r="P142" s="13">
        <v>0</v>
      </c>
      <c r="Q142" s="13">
        <v>0</v>
      </c>
      <c r="R142" s="13">
        <v>106800</v>
      </c>
      <c r="S142" s="13">
        <v>163500</v>
      </c>
      <c r="T142" s="13">
        <v>13900</v>
      </c>
      <c r="U142" s="13">
        <v>42800</v>
      </c>
      <c r="V142" s="13">
        <v>0</v>
      </c>
      <c r="W142" s="13">
        <v>0</v>
      </c>
      <c r="X142" s="13">
        <v>106800</v>
      </c>
      <c r="Y142" s="13">
        <v>163500</v>
      </c>
    </row>
    <row r="143" spans="2:25" x14ac:dyDescent="0.25">
      <c r="B143" s="2">
        <v>138</v>
      </c>
      <c r="C143" s="2">
        <v>2011</v>
      </c>
      <c r="D143" s="1">
        <v>6026</v>
      </c>
      <c r="E143" t="s">
        <v>1446</v>
      </c>
      <c r="F143" s="2" t="s">
        <v>1325</v>
      </c>
      <c r="G143" s="13">
        <v>35032600</v>
      </c>
      <c r="H143" s="13">
        <v>0</v>
      </c>
      <c r="I143" s="13">
        <v>3600</v>
      </c>
      <c r="J143" s="13">
        <v>0</v>
      </c>
      <c r="K143" s="13">
        <v>0</v>
      </c>
      <c r="L143" s="13">
        <v>100</v>
      </c>
      <c r="M143" s="13">
        <v>3700</v>
      </c>
      <c r="N143" s="13">
        <v>300</v>
      </c>
      <c r="O143" s="13">
        <v>17800</v>
      </c>
      <c r="P143" s="13">
        <v>0</v>
      </c>
      <c r="Q143" s="13">
        <v>0</v>
      </c>
      <c r="R143" s="13">
        <v>48100</v>
      </c>
      <c r="S143" s="13">
        <v>66200</v>
      </c>
      <c r="T143" s="13">
        <v>300</v>
      </c>
      <c r="U143" s="13">
        <v>21400</v>
      </c>
      <c r="V143" s="13">
        <v>0</v>
      </c>
      <c r="W143" s="13">
        <v>0</v>
      </c>
      <c r="X143" s="13">
        <v>48200</v>
      </c>
      <c r="Y143" s="13">
        <v>69900</v>
      </c>
    </row>
    <row r="144" spans="2:25" x14ac:dyDescent="0.25">
      <c r="B144" s="2">
        <v>139</v>
      </c>
      <c r="C144" s="2">
        <v>2011</v>
      </c>
      <c r="D144" s="1">
        <v>6028</v>
      </c>
      <c r="E144" t="s">
        <v>1447</v>
      </c>
      <c r="F144" s="2" t="s">
        <v>1325</v>
      </c>
      <c r="G144" s="13">
        <v>28013300</v>
      </c>
      <c r="H144" s="13">
        <v>0</v>
      </c>
      <c r="I144" s="13">
        <v>0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127700</v>
      </c>
      <c r="S144" s="13">
        <v>127700</v>
      </c>
      <c r="T144" s="13">
        <v>0</v>
      </c>
      <c r="U144" s="13">
        <v>0</v>
      </c>
      <c r="V144" s="13">
        <v>0</v>
      </c>
      <c r="W144" s="13">
        <v>0</v>
      </c>
      <c r="X144" s="13">
        <v>127700</v>
      </c>
      <c r="Y144" s="13">
        <v>127700</v>
      </c>
    </row>
    <row r="145" spans="2:25" x14ac:dyDescent="0.25">
      <c r="B145" s="2">
        <v>140</v>
      </c>
      <c r="C145" s="2">
        <v>2011</v>
      </c>
      <c r="D145" s="1">
        <v>6030</v>
      </c>
      <c r="E145" t="s">
        <v>1448</v>
      </c>
      <c r="F145" s="2" t="s">
        <v>1325</v>
      </c>
      <c r="G145" s="13">
        <v>43324800</v>
      </c>
      <c r="H145" s="13">
        <v>0</v>
      </c>
      <c r="I145" s="13">
        <v>23400</v>
      </c>
      <c r="J145" s="13">
        <v>0</v>
      </c>
      <c r="K145" s="13">
        <v>0</v>
      </c>
      <c r="L145" s="13">
        <v>300</v>
      </c>
      <c r="M145" s="13">
        <v>23700</v>
      </c>
      <c r="N145" s="13">
        <v>3400</v>
      </c>
      <c r="O145" s="13">
        <v>61900</v>
      </c>
      <c r="P145" s="13">
        <v>0</v>
      </c>
      <c r="Q145" s="13">
        <v>0</v>
      </c>
      <c r="R145" s="13">
        <v>362200</v>
      </c>
      <c r="S145" s="13">
        <v>427500</v>
      </c>
      <c r="T145" s="13">
        <v>3400</v>
      </c>
      <c r="U145" s="13">
        <v>85300</v>
      </c>
      <c r="V145" s="13">
        <v>0</v>
      </c>
      <c r="W145" s="13">
        <v>0</v>
      </c>
      <c r="X145" s="13">
        <v>362500</v>
      </c>
      <c r="Y145" s="13">
        <v>451200</v>
      </c>
    </row>
    <row r="146" spans="2:25" x14ac:dyDescent="0.25">
      <c r="B146" s="2">
        <v>141</v>
      </c>
      <c r="C146" s="2">
        <v>2011</v>
      </c>
      <c r="D146" s="1">
        <v>6032</v>
      </c>
      <c r="E146" t="s">
        <v>1449</v>
      </c>
      <c r="F146" s="2" t="s">
        <v>1325</v>
      </c>
      <c r="G146" s="13">
        <v>63489300</v>
      </c>
      <c r="H146" s="13">
        <v>400</v>
      </c>
      <c r="I146" s="13">
        <v>13300</v>
      </c>
      <c r="J146" s="13">
        <v>0</v>
      </c>
      <c r="K146" s="13">
        <v>0</v>
      </c>
      <c r="L146" s="13">
        <v>400</v>
      </c>
      <c r="M146" s="13">
        <v>14100</v>
      </c>
      <c r="N146" s="13">
        <v>44500</v>
      </c>
      <c r="O146" s="13">
        <v>83100</v>
      </c>
      <c r="P146" s="13">
        <v>0</v>
      </c>
      <c r="Q146" s="13">
        <v>0</v>
      </c>
      <c r="R146" s="13">
        <v>161000</v>
      </c>
      <c r="S146" s="13">
        <v>288600</v>
      </c>
      <c r="T146" s="13">
        <v>44900</v>
      </c>
      <c r="U146" s="13">
        <v>96400</v>
      </c>
      <c r="V146" s="13">
        <v>0</v>
      </c>
      <c r="W146" s="13">
        <v>0</v>
      </c>
      <c r="X146" s="13">
        <v>161400</v>
      </c>
      <c r="Y146" s="13">
        <v>302700</v>
      </c>
    </row>
    <row r="147" spans="2:25" x14ac:dyDescent="0.25">
      <c r="B147" s="2">
        <v>142</v>
      </c>
      <c r="C147" s="2">
        <v>2011</v>
      </c>
      <c r="D147" s="1">
        <v>6034</v>
      </c>
      <c r="E147" t="s">
        <v>1450</v>
      </c>
      <c r="F147" s="2" t="s">
        <v>1325</v>
      </c>
      <c r="G147" s="13">
        <v>44116800</v>
      </c>
      <c r="H147" s="13">
        <v>19500</v>
      </c>
      <c r="I147" s="13">
        <v>1557500</v>
      </c>
      <c r="J147" s="13">
        <v>0</v>
      </c>
      <c r="K147" s="13">
        <v>0</v>
      </c>
      <c r="L147" s="13">
        <v>363900</v>
      </c>
      <c r="M147" s="13">
        <v>1940900</v>
      </c>
      <c r="N147" s="13">
        <v>113600</v>
      </c>
      <c r="O147" s="13">
        <v>305500</v>
      </c>
      <c r="P147" s="13">
        <v>0</v>
      </c>
      <c r="Q147" s="13">
        <v>0</v>
      </c>
      <c r="R147" s="13">
        <v>313400</v>
      </c>
      <c r="S147" s="13">
        <v>732500</v>
      </c>
      <c r="T147" s="13">
        <v>133100</v>
      </c>
      <c r="U147" s="13">
        <v>1863000</v>
      </c>
      <c r="V147" s="13">
        <v>0</v>
      </c>
      <c r="W147" s="13">
        <v>0</v>
      </c>
      <c r="X147" s="13">
        <v>677300</v>
      </c>
      <c r="Y147" s="13">
        <v>2673400</v>
      </c>
    </row>
    <row r="148" spans="2:25" x14ac:dyDescent="0.25">
      <c r="B148" s="2">
        <v>143</v>
      </c>
      <c r="C148" s="2">
        <v>2011</v>
      </c>
      <c r="D148" s="1">
        <v>6111</v>
      </c>
      <c r="E148" t="s">
        <v>1451</v>
      </c>
      <c r="F148" s="2" t="s">
        <v>1343</v>
      </c>
      <c r="G148" s="13">
        <v>23408000</v>
      </c>
      <c r="H148" s="13">
        <v>104600</v>
      </c>
      <c r="I148" s="13">
        <v>462400</v>
      </c>
      <c r="J148" s="13">
        <v>0</v>
      </c>
      <c r="K148" s="13">
        <v>0</v>
      </c>
      <c r="L148" s="13">
        <v>44400</v>
      </c>
      <c r="M148" s="13">
        <v>611400</v>
      </c>
      <c r="N148" s="13">
        <v>129500</v>
      </c>
      <c r="O148" s="13">
        <v>32500</v>
      </c>
      <c r="P148" s="13">
        <v>0</v>
      </c>
      <c r="Q148" s="13">
        <v>0</v>
      </c>
      <c r="R148" s="13">
        <v>11100</v>
      </c>
      <c r="S148" s="13">
        <v>173100</v>
      </c>
      <c r="T148" s="13">
        <v>234100</v>
      </c>
      <c r="U148" s="13">
        <v>494900</v>
      </c>
      <c r="V148" s="13">
        <v>0</v>
      </c>
      <c r="W148" s="13">
        <v>0</v>
      </c>
      <c r="X148" s="13">
        <v>55500</v>
      </c>
      <c r="Y148" s="13">
        <v>784500</v>
      </c>
    </row>
    <row r="149" spans="2:25" x14ac:dyDescent="0.25">
      <c r="B149" s="2">
        <v>144</v>
      </c>
      <c r="C149" s="2">
        <v>2011</v>
      </c>
      <c r="D149" s="1">
        <v>6154</v>
      </c>
      <c r="E149" t="s">
        <v>1449</v>
      </c>
      <c r="F149" s="2" t="s">
        <v>1343</v>
      </c>
      <c r="G149" s="13">
        <v>19184800</v>
      </c>
      <c r="H149" s="13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172600</v>
      </c>
      <c r="O149" s="13">
        <v>25500</v>
      </c>
      <c r="P149" s="13">
        <v>0</v>
      </c>
      <c r="Q149" s="13">
        <v>0</v>
      </c>
      <c r="R149" s="13">
        <v>14200</v>
      </c>
      <c r="S149" s="13">
        <v>212300</v>
      </c>
      <c r="T149" s="13">
        <v>172600</v>
      </c>
      <c r="U149" s="13">
        <v>25500</v>
      </c>
      <c r="V149" s="13">
        <v>0</v>
      </c>
      <c r="W149" s="13">
        <v>0</v>
      </c>
      <c r="X149" s="13">
        <v>14200</v>
      </c>
      <c r="Y149" s="13">
        <v>212300</v>
      </c>
    </row>
    <row r="150" spans="2:25" x14ac:dyDescent="0.25">
      <c r="B150" s="2">
        <v>145</v>
      </c>
      <c r="C150" s="2">
        <v>2011</v>
      </c>
      <c r="D150" s="1">
        <v>6201</v>
      </c>
      <c r="E150" t="s">
        <v>1435</v>
      </c>
      <c r="F150" s="2" t="s">
        <v>1344</v>
      </c>
      <c r="G150" s="13">
        <v>53669200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652900</v>
      </c>
      <c r="O150" s="13">
        <v>149800</v>
      </c>
      <c r="P150" s="13">
        <v>62400</v>
      </c>
      <c r="Q150" s="13">
        <v>0</v>
      </c>
      <c r="R150" s="13">
        <v>278400</v>
      </c>
      <c r="S150" s="13">
        <v>1143500</v>
      </c>
      <c r="T150" s="13">
        <v>652900</v>
      </c>
      <c r="U150" s="13">
        <v>149800</v>
      </c>
      <c r="V150" s="13">
        <v>62400</v>
      </c>
      <c r="W150" s="13">
        <v>0</v>
      </c>
      <c r="X150" s="13">
        <v>278400</v>
      </c>
      <c r="Y150" s="13">
        <v>1143500</v>
      </c>
    </row>
    <row r="151" spans="2:25" x14ac:dyDescent="0.25">
      <c r="B151" s="2">
        <v>146</v>
      </c>
      <c r="C151" s="2">
        <v>2011</v>
      </c>
      <c r="D151" s="1">
        <v>6206</v>
      </c>
      <c r="E151" t="s">
        <v>1452</v>
      </c>
      <c r="F151" s="2" t="s">
        <v>1344</v>
      </c>
      <c r="G151" s="13">
        <v>67743200</v>
      </c>
      <c r="H151" s="13">
        <v>0</v>
      </c>
      <c r="I151" s="13">
        <v>0</v>
      </c>
      <c r="J151" s="13">
        <v>0</v>
      </c>
      <c r="K151" s="13">
        <v>0</v>
      </c>
      <c r="L151" s="13">
        <v>0</v>
      </c>
      <c r="M151" s="13">
        <v>0</v>
      </c>
      <c r="N151" s="13">
        <v>45300</v>
      </c>
      <c r="O151" s="13">
        <v>79500</v>
      </c>
      <c r="P151" s="13">
        <v>0</v>
      </c>
      <c r="Q151" s="13">
        <v>0</v>
      </c>
      <c r="R151" s="13">
        <v>32300</v>
      </c>
      <c r="S151" s="13">
        <v>157100</v>
      </c>
      <c r="T151" s="13">
        <v>45300</v>
      </c>
      <c r="U151" s="13">
        <v>79500</v>
      </c>
      <c r="V151" s="13">
        <v>0</v>
      </c>
      <c r="W151" s="13">
        <v>0</v>
      </c>
      <c r="X151" s="13">
        <v>32300</v>
      </c>
      <c r="Y151" s="13">
        <v>157100</v>
      </c>
    </row>
    <row r="152" spans="2:25" x14ac:dyDescent="0.25">
      <c r="B152" s="2">
        <v>147</v>
      </c>
      <c r="C152" s="2">
        <v>2011</v>
      </c>
      <c r="D152" s="1">
        <v>6226</v>
      </c>
      <c r="E152" t="s">
        <v>1453</v>
      </c>
      <c r="F152" s="2" t="s">
        <v>1344</v>
      </c>
      <c r="G152" s="13">
        <v>50980000</v>
      </c>
      <c r="H152" s="13">
        <v>0</v>
      </c>
      <c r="I152" s="13">
        <v>0</v>
      </c>
      <c r="J152" s="13">
        <v>0</v>
      </c>
      <c r="K152" s="13">
        <v>0</v>
      </c>
      <c r="L152" s="13">
        <v>0</v>
      </c>
      <c r="M152" s="13">
        <v>0</v>
      </c>
      <c r="N152" s="13">
        <v>306900</v>
      </c>
      <c r="O152" s="13">
        <v>161200</v>
      </c>
      <c r="P152" s="13">
        <v>2100</v>
      </c>
      <c r="Q152" s="13">
        <v>0</v>
      </c>
      <c r="R152" s="13">
        <v>200200</v>
      </c>
      <c r="S152" s="13">
        <v>670400</v>
      </c>
      <c r="T152" s="13">
        <v>306900</v>
      </c>
      <c r="U152" s="13">
        <v>161200</v>
      </c>
      <c r="V152" s="13">
        <v>2100</v>
      </c>
      <c r="W152" s="13">
        <v>0</v>
      </c>
      <c r="X152" s="13">
        <v>200200</v>
      </c>
      <c r="Y152" s="13">
        <v>670400</v>
      </c>
    </row>
    <row r="153" spans="2:25" x14ac:dyDescent="0.25">
      <c r="B153" s="2">
        <v>148</v>
      </c>
      <c r="C153" s="2">
        <v>2011</v>
      </c>
      <c r="D153" s="1">
        <v>6251</v>
      </c>
      <c r="E153" t="s">
        <v>1446</v>
      </c>
      <c r="F153" s="2" t="s">
        <v>1344</v>
      </c>
      <c r="G153" s="13">
        <v>134726200</v>
      </c>
      <c r="H153" s="13">
        <v>148500</v>
      </c>
      <c r="I153" s="13">
        <v>570100</v>
      </c>
      <c r="J153" s="13">
        <v>0</v>
      </c>
      <c r="K153" s="13">
        <v>0</v>
      </c>
      <c r="L153" s="13">
        <v>11600</v>
      </c>
      <c r="M153" s="13">
        <v>730200</v>
      </c>
      <c r="N153" s="13">
        <v>3012800</v>
      </c>
      <c r="O153" s="13">
        <v>733300</v>
      </c>
      <c r="P153" s="13">
        <v>0</v>
      </c>
      <c r="Q153" s="13">
        <v>0</v>
      </c>
      <c r="R153" s="13">
        <v>111800</v>
      </c>
      <c r="S153" s="13">
        <v>3857900</v>
      </c>
      <c r="T153" s="13">
        <v>3161300</v>
      </c>
      <c r="U153" s="13">
        <v>1303400</v>
      </c>
      <c r="V153" s="13">
        <v>0</v>
      </c>
      <c r="W153" s="13">
        <v>0</v>
      </c>
      <c r="X153" s="13">
        <v>123400</v>
      </c>
      <c r="Y153" s="13">
        <v>4588100</v>
      </c>
    </row>
    <row r="154" spans="2:25" x14ac:dyDescent="0.25">
      <c r="B154" s="2">
        <v>149</v>
      </c>
      <c r="C154" s="2">
        <v>2011</v>
      </c>
      <c r="D154" s="1">
        <v>7002</v>
      </c>
      <c r="E154" t="s">
        <v>1454</v>
      </c>
      <c r="F154" s="2" t="s">
        <v>1325</v>
      </c>
      <c r="G154" s="13">
        <v>36333700</v>
      </c>
      <c r="H154" s="13">
        <v>0</v>
      </c>
      <c r="I154" s="13">
        <v>0</v>
      </c>
      <c r="J154" s="13">
        <v>0</v>
      </c>
      <c r="K154" s="13">
        <v>0</v>
      </c>
      <c r="L154" s="13">
        <v>0</v>
      </c>
      <c r="M154" s="13">
        <v>0</v>
      </c>
      <c r="N154" s="13">
        <v>5600</v>
      </c>
      <c r="O154" s="13">
        <v>13400</v>
      </c>
      <c r="P154" s="13">
        <v>0</v>
      </c>
      <c r="Q154" s="13">
        <v>0</v>
      </c>
      <c r="R154" s="13">
        <v>59300</v>
      </c>
      <c r="S154" s="13">
        <v>78300</v>
      </c>
      <c r="T154" s="13">
        <v>5600</v>
      </c>
      <c r="U154" s="13">
        <v>13400</v>
      </c>
      <c r="V154" s="13">
        <v>0</v>
      </c>
      <c r="W154" s="13">
        <v>0</v>
      </c>
      <c r="X154" s="13">
        <v>59300</v>
      </c>
      <c r="Y154" s="13">
        <v>78300</v>
      </c>
    </row>
    <row r="155" spans="2:25" x14ac:dyDescent="0.25">
      <c r="B155" s="2">
        <v>150</v>
      </c>
      <c r="C155" s="2">
        <v>2011</v>
      </c>
      <c r="D155" s="1">
        <v>7004</v>
      </c>
      <c r="E155" t="s">
        <v>1455</v>
      </c>
      <c r="F155" s="2" t="s">
        <v>1325</v>
      </c>
      <c r="G155" s="13">
        <v>41287300</v>
      </c>
      <c r="H155" s="13">
        <v>0</v>
      </c>
      <c r="I155" s="13">
        <v>0</v>
      </c>
      <c r="J155" s="13">
        <v>0</v>
      </c>
      <c r="K155" s="13">
        <v>0</v>
      </c>
      <c r="L155" s="13">
        <v>0</v>
      </c>
      <c r="M155" s="13">
        <v>0</v>
      </c>
      <c r="N155" s="13">
        <v>18000</v>
      </c>
      <c r="O155" s="13">
        <v>0</v>
      </c>
      <c r="P155" s="13">
        <v>0</v>
      </c>
      <c r="Q155" s="13">
        <v>0</v>
      </c>
      <c r="R155" s="13">
        <v>35200</v>
      </c>
      <c r="S155" s="13">
        <v>53200</v>
      </c>
      <c r="T155" s="13">
        <v>18000</v>
      </c>
      <c r="U155" s="13">
        <v>0</v>
      </c>
      <c r="V155" s="13">
        <v>0</v>
      </c>
      <c r="W155" s="13">
        <v>0</v>
      </c>
      <c r="X155" s="13">
        <v>35200</v>
      </c>
      <c r="Y155" s="13">
        <v>53200</v>
      </c>
    </row>
    <row r="156" spans="2:25" x14ac:dyDescent="0.25">
      <c r="B156" s="2">
        <v>151</v>
      </c>
      <c r="C156" s="2">
        <v>2011</v>
      </c>
      <c r="D156" s="1">
        <v>7006</v>
      </c>
      <c r="E156" t="s">
        <v>1456</v>
      </c>
      <c r="F156" s="2" t="s">
        <v>1325</v>
      </c>
      <c r="G156" s="13">
        <v>88938000</v>
      </c>
      <c r="H156" s="13">
        <v>600</v>
      </c>
      <c r="I156" s="13">
        <v>1800</v>
      </c>
      <c r="J156" s="13">
        <v>0</v>
      </c>
      <c r="K156" s="13">
        <v>0</v>
      </c>
      <c r="L156" s="13">
        <v>200</v>
      </c>
      <c r="M156" s="13">
        <v>2600</v>
      </c>
      <c r="N156" s="13">
        <v>9700</v>
      </c>
      <c r="O156" s="13">
        <v>51100</v>
      </c>
      <c r="P156" s="13">
        <v>0</v>
      </c>
      <c r="Q156" s="13">
        <v>0</v>
      </c>
      <c r="R156" s="13">
        <v>33700</v>
      </c>
      <c r="S156" s="13">
        <v>94500</v>
      </c>
      <c r="T156" s="13">
        <v>10300</v>
      </c>
      <c r="U156" s="13">
        <v>52900</v>
      </c>
      <c r="V156" s="13">
        <v>0</v>
      </c>
      <c r="W156" s="13">
        <v>0</v>
      </c>
      <c r="X156" s="13">
        <v>33900</v>
      </c>
      <c r="Y156" s="13">
        <v>97100</v>
      </c>
    </row>
    <row r="157" spans="2:25" x14ac:dyDescent="0.25">
      <c r="B157" s="2">
        <v>152</v>
      </c>
      <c r="C157" s="2">
        <v>2011</v>
      </c>
      <c r="D157" s="1">
        <v>7008</v>
      </c>
      <c r="E157" t="s">
        <v>1457</v>
      </c>
      <c r="F157" s="2" t="s">
        <v>1325</v>
      </c>
      <c r="G157" s="13">
        <v>51486800</v>
      </c>
      <c r="H157" s="13">
        <v>0</v>
      </c>
      <c r="I157" s="13">
        <v>0</v>
      </c>
      <c r="J157" s="13">
        <v>0</v>
      </c>
      <c r="K157" s="13">
        <v>0</v>
      </c>
      <c r="L157" s="13">
        <v>0</v>
      </c>
      <c r="M157" s="13">
        <v>0</v>
      </c>
      <c r="N157" s="13">
        <v>47000</v>
      </c>
      <c r="O157" s="13">
        <v>46600</v>
      </c>
      <c r="P157" s="13">
        <v>0</v>
      </c>
      <c r="Q157" s="13">
        <v>0</v>
      </c>
      <c r="R157" s="13">
        <v>247000</v>
      </c>
      <c r="S157" s="13">
        <v>340600</v>
      </c>
      <c r="T157" s="13">
        <v>47000</v>
      </c>
      <c r="U157" s="13">
        <v>46600</v>
      </c>
      <c r="V157" s="13">
        <v>0</v>
      </c>
      <c r="W157" s="13">
        <v>0</v>
      </c>
      <c r="X157" s="13">
        <v>247000</v>
      </c>
      <c r="Y157" s="13">
        <v>340600</v>
      </c>
    </row>
    <row r="158" spans="2:25" x14ac:dyDescent="0.25">
      <c r="B158" s="2">
        <v>153</v>
      </c>
      <c r="C158" s="2">
        <v>2011</v>
      </c>
      <c r="D158" s="1">
        <v>7010</v>
      </c>
      <c r="E158" t="s">
        <v>1458</v>
      </c>
      <c r="F158" s="2" t="s">
        <v>1325</v>
      </c>
      <c r="G158" s="13">
        <v>68795500</v>
      </c>
      <c r="H158" s="13">
        <v>8600</v>
      </c>
      <c r="I158" s="13">
        <v>29400</v>
      </c>
      <c r="J158" s="13">
        <v>0</v>
      </c>
      <c r="K158" s="13">
        <v>0</v>
      </c>
      <c r="L158" s="13">
        <v>46200</v>
      </c>
      <c r="M158" s="13">
        <v>84200</v>
      </c>
      <c r="N158" s="13">
        <v>32200</v>
      </c>
      <c r="O158" s="13">
        <v>29000</v>
      </c>
      <c r="P158" s="13">
        <v>1800</v>
      </c>
      <c r="Q158" s="13">
        <v>0</v>
      </c>
      <c r="R158" s="13">
        <v>113800</v>
      </c>
      <c r="S158" s="13">
        <v>176800</v>
      </c>
      <c r="T158" s="13">
        <v>40800</v>
      </c>
      <c r="U158" s="13">
        <v>58400</v>
      </c>
      <c r="V158" s="13">
        <v>1800</v>
      </c>
      <c r="W158" s="13">
        <v>0</v>
      </c>
      <c r="X158" s="13">
        <v>160000</v>
      </c>
      <c r="Y158" s="13">
        <v>261000</v>
      </c>
    </row>
    <row r="159" spans="2:25" x14ac:dyDescent="0.25">
      <c r="B159" s="2">
        <v>154</v>
      </c>
      <c r="C159" s="2">
        <v>2011</v>
      </c>
      <c r="D159" s="1">
        <v>7012</v>
      </c>
      <c r="E159" t="s">
        <v>1330</v>
      </c>
      <c r="F159" s="2" t="s">
        <v>1325</v>
      </c>
      <c r="G159" s="13">
        <v>258873300</v>
      </c>
      <c r="H159" s="13">
        <v>1100</v>
      </c>
      <c r="I159" s="13">
        <v>46700</v>
      </c>
      <c r="J159" s="13">
        <v>0</v>
      </c>
      <c r="K159" s="13">
        <v>0</v>
      </c>
      <c r="L159" s="13">
        <v>600</v>
      </c>
      <c r="M159" s="13">
        <v>48400</v>
      </c>
      <c r="N159" s="13">
        <v>2000</v>
      </c>
      <c r="O159" s="13">
        <v>0</v>
      </c>
      <c r="P159" s="13">
        <v>0</v>
      </c>
      <c r="Q159" s="13">
        <v>0</v>
      </c>
      <c r="R159" s="13">
        <v>80500</v>
      </c>
      <c r="S159" s="13">
        <v>82500</v>
      </c>
      <c r="T159" s="13">
        <v>3100</v>
      </c>
      <c r="U159" s="13">
        <v>46700</v>
      </c>
      <c r="V159" s="13">
        <v>0</v>
      </c>
      <c r="W159" s="13">
        <v>0</v>
      </c>
      <c r="X159" s="13">
        <v>81100</v>
      </c>
      <c r="Y159" s="13">
        <v>130900</v>
      </c>
    </row>
    <row r="160" spans="2:25" x14ac:dyDescent="0.25">
      <c r="B160" s="2">
        <v>155</v>
      </c>
      <c r="C160" s="2">
        <v>2011</v>
      </c>
      <c r="D160" s="1">
        <v>7014</v>
      </c>
      <c r="E160" t="s">
        <v>1459</v>
      </c>
      <c r="F160" s="2" t="s">
        <v>1325</v>
      </c>
      <c r="G160" s="13">
        <v>115454100</v>
      </c>
      <c r="H160" s="13">
        <v>0</v>
      </c>
      <c r="I160" s="13">
        <v>0</v>
      </c>
      <c r="J160" s="13">
        <v>0</v>
      </c>
      <c r="K160" s="13">
        <v>0</v>
      </c>
      <c r="L160" s="13">
        <v>0</v>
      </c>
      <c r="M160" s="13">
        <v>0</v>
      </c>
      <c r="N160" s="13">
        <v>149900</v>
      </c>
      <c r="O160" s="13">
        <v>700</v>
      </c>
      <c r="P160" s="13">
        <v>0</v>
      </c>
      <c r="Q160" s="13">
        <v>31900</v>
      </c>
      <c r="R160" s="13">
        <v>121900</v>
      </c>
      <c r="S160" s="13">
        <v>304400</v>
      </c>
      <c r="T160" s="13">
        <v>149900</v>
      </c>
      <c r="U160" s="13">
        <v>700</v>
      </c>
      <c r="V160" s="13">
        <v>0</v>
      </c>
      <c r="W160" s="13">
        <v>31900</v>
      </c>
      <c r="X160" s="13">
        <v>121900</v>
      </c>
      <c r="Y160" s="13">
        <v>304400</v>
      </c>
    </row>
    <row r="161" spans="2:25" x14ac:dyDescent="0.25">
      <c r="B161" s="2">
        <v>156</v>
      </c>
      <c r="C161" s="2">
        <v>2011</v>
      </c>
      <c r="D161" s="1">
        <v>7016</v>
      </c>
      <c r="E161" t="s">
        <v>1332</v>
      </c>
      <c r="F161" s="2" t="s">
        <v>1325</v>
      </c>
      <c r="G161" s="13">
        <v>42540800</v>
      </c>
      <c r="H161" s="13">
        <v>0</v>
      </c>
      <c r="I161" s="13">
        <v>0</v>
      </c>
      <c r="J161" s="13">
        <v>0</v>
      </c>
      <c r="K161" s="13">
        <v>0</v>
      </c>
      <c r="L161" s="13">
        <v>0</v>
      </c>
      <c r="M161" s="13">
        <v>0</v>
      </c>
      <c r="N161" s="13">
        <v>9600</v>
      </c>
      <c r="O161" s="13">
        <v>0</v>
      </c>
      <c r="P161" s="13">
        <v>0</v>
      </c>
      <c r="Q161" s="13">
        <v>0</v>
      </c>
      <c r="R161" s="13">
        <v>125900</v>
      </c>
      <c r="S161" s="13">
        <v>135500</v>
      </c>
      <c r="T161" s="13">
        <v>9600</v>
      </c>
      <c r="U161" s="13">
        <v>0</v>
      </c>
      <c r="V161" s="13">
        <v>0</v>
      </c>
      <c r="W161" s="13">
        <v>0</v>
      </c>
      <c r="X161" s="13">
        <v>125900</v>
      </c>
      <c r="Y161" s="13">
        <v>135500</v>
      </c>
    </row>
    <row r="162" spans="2:25" x14ac:dyDescent="0.25">
      <c r="B162" s="2">
        <v>157</v>
      </c>
      <c r="C162" s="2">
        <v>2011</v>
      </c>
      <c r="D162" s="1">
        <v>7018</v>
      </c>
      <c r="E162" t="s">
        <v>1460</v>
      </c>
      <c r="F162" s="2" t="s">
        <v>1325</v>
      </c>
      <c r="G162" s="13">
        <v>144488700</v>
      </c>
      <c r="H162" s="13">
        <v>0</v>
      </c>
      <c r="I162" s="13">
        <v>0</v>
      </c>
      <c r="J162" s="13">
        <v>0</v>
      </c>
      <c r="K162" s="13">
        <v>0</v>
      </c>
      <c r="L162" s="13">
        <v>0</v>
      </c>
      <c r="M162" s="13">
        <v>0</v>
      </c>
      <c r="N162" s="13">
        <v>123500</v>
      </c>
      <c r="O162" s="13">
        <v>24100</v>
      </c>
      <c r="P162" s="13">
        <v>1400</v>
      </c>
      <c r="Q162" s="13">
        <v>106400</v>
      </c>
      <c r="R162" s="13">
        <v>545500</v>
      </c>
      <c r="S162" s="13">
        <v>800900</v>
      </c>
      <c r="T162" s="13">
        <v>123500</v>
      </c>
      <c r="U162" s="13">
        <v>24100</v>
      </c>
      <c r="V162" s="13">
        <v>1400</v>
      </c>
      <c r="W162" s="13">
        <v>106400</v>
      </c>
      <c r="X162" s="13">
        <v>545500</v>
      </c>
      <c r="Y162" s="13">
        <v>800900</v>
      </c>
    </row>
    <row r="163" spans="2:25" x14ac:dyDescent="0.25">
      <c r="B163" s="2">
        <v>158</v>
      </c>
      <c r="C163" s="2">
        <v>2011</v>
      </c>
      <c r="D163" s="1">
        <v>7020</v>
      </c>
      <c r="E163" t="s">
        <v>1461</v>
      </c>
      <c r="F163" s="2" t="s">
        <v>1325</v>
      </c>
      <c r="G163" s="13">
        <v>262213400</v>
      </c>
      <c r="H163" s="13">
        <v>14400</v>
      </c>
      <c r="I163" s="13">
        <v>657300</v>
      </c>
      <c r="J163" s="13">
        <v>0</v>
      </c>
      <c r="K163" s="13">
        <v>0</v>
      </c>
      <c r="L163" s="13">
        <v>11400</v>
      </c>
      <c r="M163" s="13">
        <v>683100</v>
      </c>
      <c r="N163" s="13">
        <v>45300</v>
      </c>
      <c r="O163" s="13">
        <v>19300</v>
      </c>
      <c r="P163" s="13">
        <v>2600</v>
      </c>
      <c r="Q163" s="13">
        <v>45600</v>
      </c>
      <c r="R163" s="13">
        <v>3610700</v>
      </c>
      <c r="S163" s="13">
        <v>3723500</v>
      </c>
      <c r="T163" s="13">
        <v>59700</v>
      </c>
      <c r="U163" s="13">
        <v>676600</v>
      </c>
      <c r="V163" s="13">
        <v>2600</v>
      </c>
      <c r="W163" s="13">
        <v>45600</v>
      </c>
      <c r="X163" s="13">
        <v>3622100</v>
      </c>
      <c r="Y163" s="13">
        <v>4406600</v>
      </c>
    </row>
    <row r="164" spans="2:25" x14ac:dyDescent="0.25">
      <c r="B164" s="2">
        <v>159</v>
      </c>
      <c r="C164" s="2">
        <v>2011</v>
      </c>
      <c r="D164" s="1">
        <v>7022</v>
      </c>
      <c r="E164" t="s">
        <v>1462</v>
      </c>
      <c r="F164" s="2" t="s">
        <v>1325</v>
      </c>
      <c r="G164" s="13">
        <v>28688400</v>
      </c>
      <c r="H164" s="13">
        <v>0</v>
      </c>
      <c r="I164" s="13">
        <v>0</v>
      </c>
      <c r="J164" s="13">
        <v>0</v>
      </c>
      <c r="K164" s="13">
        <v>0</v>
      </c>
      <c r="L164" s="13">
        <v>0</v>
      </c>
      <c r="M164" s="13">
        <v>0</v>
      </c>
      <c r="N164" s="13">
        <v>8000</v>
      </c>
      <c r="O164" s="13">
        <v>47600</v>
      </c>
      <c r="P164" s="13">
        <v>0</v>
      </c>
      <c r="Q164" s="13">
        <v>0</v>
      </c>
      <c r="R164" s="13">
        <v>1518000</v>
      </c>
      <c r="S164" s="13">
        <v>1573600</v>
      </c>
      <c r="T164" s="13">
        <v>8000</v>
      </c>
      <c r="U164" s="13">
        <v>47600</v>
      </c>
      <c r="V164" s="13">
        <v>0</v>
      </c>
      <c r="W164" s="13">
        <v>0</v>
      </c>
      <c r="X164" s="13">
        <v>1518000</v>
      </c>
      <c r="Y164" s="13">
        <v>1573600</v>
      </c>
    </row>
    <row r="165" spans="2:25" x14ac:dyDescent="0.25">
      <c r="B165" s="2">
        <v>160</v>
      </c>
      <c r="C165" s="2">
        <v>2011</v>
      </c>
      <c r="D165" s="1">
        <v>7024</v>
      </c>
      <c r="E165" t="s">
        <v>1463</v>
      </c>
      <c r="F165" s="2" t="s">
        <v>1325</v>
      </c>
      <c r="G165" s="13">
        <v>84854000</v>
      </c>
      <c r="H165" s="13">
        <v>0</v>
      </c>
      <c r="I165" s="13">
        <v>0</v>
      </c>
      <c r="J165" s="13">
        <v>0</v>
      </c>
      <c r="K165" s="13">
        <v>0</v>
      </c>
      <c r="L165" s="13">
        <v>0</v>
      </c>
      <c r="M165" s="13">
        <v>0</v>
      </c>
      <c r="N165" s="13">
        <v>23400</v>
      </c>
      <c r="O165" s="13">
        <v>21400</v>
      </c>
      <c r="P165" s="13">
        <v>2800</v>
      </c>
      <c r="Q165" s="13">
        <v>0</v>
      </c>
      <c r="R165" s="13">
        <v>499400</v>
      </c>
      <c r="S165" s="13">
        <v>547000</v>
      </c>
      <c r="T165" s="13">
        <v>23400</v>
      </c>
      <c r="U165" s="13">
        <v>21400</v>
      </c>
      <c r="V165" s="13">
        <v>2800</v>
      </c>
      <c r="W165" s="13">
        <v>0</v>
      </c>
      <c r="X165" s="13">
        <v>499400</v>
      </c>
      <c r="Y165" s="13">
        <v>547000</v>
      </c>
    </row>
    <row r="166" spans="2:25" x14ac:dyDescent="0.25">
      <c r="B166" s="2">
        <v>161</v>
      </c>
      <c r="C166" s="2">
        <v>2011</v>
      </c>
      <c r="D166" s="1">
        <v>7026</v>
      </c>
      <c r="E166" t="s">
        <v>1464</v>
      </c>
      <c r="F166" s="2" t="s">
        <v>1325</v>
      </c>
      <c r="G166" s="13">
        <v>95297300</v>
      </c>
      <c r="H166" s="13">
        <v>0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3">
        <v>19200</v>
      </c>
      <c r="O166" s="13">
        <v>0</v>
      </c>
      <c r="P166" s="13">
        <v>100</v>
      </c>
      <c r="Q166" s="13">
        <v>0</v>
      </c>
      <c r="R166" s="13">
        <v>213900</v>
      </c>
      <c r="S166" s="13">
        <v>233200</v>
      </c>
      <c r="T166" s="13">
        <v>19200</v>
      </c>
      <c r="U166" s="13">
        <v>0</v>
      </c>
      <c r="V166" s="13">
        <v>100</v>
      </c>
      <c r="W166" s="13">
        <v>0</v>
      </c>
      <c r="X166" s="13">
        <v>213900</v>
      </c>
      <c r="Y166" s="13">
        <v>233200</v>
      </c>
    </row>
    <row r="167" spans="2:25" x14ac:dyDescent="0.25">
      <c r="B167" s="2">
        <v>162</v>
      </c>
      <c r="C167" s="2">
        <v>2011</v>
      </c>
      <c r="D167" s="1">
        <v>7028</v>
      </c>
      <c r="E167" t="s">
        <v>1424</v>
      </c>
      <c r="F167" s="2" t="s">
        <v>1325</v>
      </c>
      <c r="G167" s="13">
        <v>262850500</v>
      </c>
      <c r="H167" s="13">
        <v>0</v>
      </c>
      <c r="I167" s="13">
        <v>0</v>
      </c>
      <c r="J167" s="13">
        <v>0</v>
      </c>
      <c r="K167" s="13">
        <v>0</v>
      </c>
      <c r="L167" s="13">
        <v>0</v>
      </c>
      <c r="M167" s="13">
        <v>0</v>
      </c>
      <c r="N167" s="13">
        <v>84300</v>
      </c>
      <c r="O167" s="13">
        <v>592200</v>
      </c>
      <c r="P167" s="13">
        <v>2000</v>
      </c>
      <c r="Q167" s="13">
        <v>0</v>
      </c>
      <c r="R167" s="13">
        <v>22300</v>
      </c>
      <c r="S167" s="13">
        <v>700800</v>
      </c>
      <c r="T167" s="13">
        <v>84300</v>
      </c>
      <c r="U167" s="13">
        <v>592200</v>
      </c>
      <c r="V167" s="13">
        <v>2000</v>
      </c>
      <c r="W167" s="13">
        <v>0</v>
      </c>
      <c r="X167" s="13">
        <v>22300</v>
      </c>
      <c r="Y167" s="13">
        <v>700800</v>
      </c>
    </row>
    <row r="168" spans="2:25" x14ac:dyDescent="0.25">
      <c r="B168" s="2">
        <v>163</v>
      </c>
      <c r="C168" s="2">
        <v>2011</v>
      </c>
      <c r="D168" s="1">
        <v>7030</v>
      </c>
      <c r="E168" t="s">
        <v>1465</v>
      </c>
      <c r="F168" s="2" t="s">
        <v>1325</v>
      </c>
      <c r="G168" s="13">
        <v>160137700</v>
      </c>
      <c r="H168" s="13">
        <v>100</v>
      </c>
      <c r="I168" s="13">
        <v>1500</v>
      </c>
      <c r="J168" s="13">
        <v>0</v>
      </c>
      <c r="K168" s="13">
        <v>0</v>
      </c>
      <c r="L168" s="13">
        <v>100</v>
      </c>
      <c r="M168" s="13">
        <v>1700</v>
      </c>
      <c r="N168" s="13">
        <v>194600</v>
      </c>
      <c r="O168" s="13">
        <v>111400</v>
      </c>
      <c r="P168" s="13">
        <v>5900</v>
      </c>
      <c r="Q168" s="13">
        <v>0</v>
      </c>
      <c r="R168" s="13">
        <v>849500</v>
      </c>
      <c r="S168" s="13">
        <v>1161400</v>
      </c>
      <c r="T168" s="13">
        <v>194700</v>
      </c>
      <c r="U168" s="13">
        <v>112900</v>
      </c>
      <c r="V168" s="13">
        <v>5900</v>
      </c>
      <c r="W168" s="13">
        <v>0</v>
      </c>
      <c r="X168" s="13">
        <v>849600</v>
      </c>
      <c r="Y168" s="13">
        <v>1163100</v>
      </c>
    </row>
    <row r="169" spans="2:25" x14ac:dyDescent="0.25">
      <c r="B169" s="2">
        <v>164</v>
      </c>
      <c r="C169" s="2">
        <v>2011</v>
      </c>
      <c r="D169" s="1">
        <v>7032</v>
      </c>
      <c r="E169" t="s">
        <v>1466</v>
      </c>
      <c r="F169" s="2" t="s">
        <v>1325</v>
      </c>
      <c r="G169" s="13">
        <v>171371600</v>
      </c>
      <c r="H169" s="13">
        <v>0</v>
      </c>
      <c r="I169" s="13">
        <v>0</v>
      </c>
      <c r="J169" s="13">
        <v>0</v>
      </c>
      <c r="K169" s="13">
        <v>0</v>
      </c>
      <c r="L169" s="13">
        <v>0</v>
      </c>
      <c r="M169" s="13">
        <v>0</v>
      </c>
      <c r="N169" s="13">
        <v>507100</v>
      </c>
      <c r="O169" s="13">
        <v>149400</v>
      </c>
      <c r="P169" s="13">
        <v>3800</v>
      </c>
      <c r="Q169" s="13">
        <v>0</v>
      </c>
      <c r="R169" s="13">
        <v>378300</v>
      </c>
      <c r="S169" s="13">
        <v>1038600</v>
      </c>
      <c r="T169" s="13">
        <v>507100</v>
      </c>
      <c r="U169" s="13">
        <v>149400</v>
      </c>
      <c r="V169" s="13">
        <v>3800</v>
      </c>
      <c r="W169" s="13">
        <v>0</v>
      </c>
      <c r="X169" s="13">
        <v>378300</v>
      </c>
      <c r="Y169" s="13">
        <v>1038600</v>
      </c>
    </row>
    <row r="170" spans="2:25" x14ac:dyDescent="0.25">
      <c r="B170" s="2">
        <v>165</v>
      </c>
      <c r="C170" s="2">
        <v>2011</v>
      </c>
      <c r="D170" s="1">
        <v>7034</v>
      </c>
      <c r="E170" t="s">
        <v>1467</v>
      </c>
      <c r="F170" s="2" t="s">
        <v>1325</v>
      </c>
      <c r="G170" s="13">
        <v>126190100</v>
      </c>
      <c r="H170" s="13">
        <v>1000</v>
      </c>
      <c r="I170" s="13">
        <v>500</v>
      </c>
      <c r="J170" s="13">
        <v>0</v>
      </c>
      <c r="K170" s="13">
        <v>0</v>
      </c>
      <c r="L170" s="13">
        <v>200</v>
      </c>
      <c r="M170" s="13">
        <v>1700</v>
      </c>
      <c r="N170" s="13">
        <v>69800</v>
      </c>
      <c r="O170" s="13">
        <v>5600</v>
      </c>
      <c r="P170" s="13">
        <v>6000</v>
      </c>
      <c r="Q170" s="13">
        <v>0</v>
      </c>
      <c r="R170" s="13">
        <v>35000</v>
      </c>
      <c r="S170" s="13">
        <v>116400</v>
      </c>
      <c r="T170" s="13">
        <v>70800</v>
      </c>
      <c r="U170" s="13">
        <v>6100</v>
      </c>
      <c r="V170" s="13">
        <v>6000</v>
      </c>
      <c r="W170" s="13">
        <v>0</v>
      </c>
      <c r="X170" s="13">
        <v>35200</v>
      </c>
      <c r="Y170" s="13">
        <v>118100</v>
      </c>
    </row>
    <row r="171" spans="2:25" x14ac:dyDescent="0.25">
      <c r="B171" s="2">
        <v>166</v>
      </c>
      <c r="C171" s="2">
        <v>2011</v>
      </c>
      <c r="D171" s="1">
        <v>7036</v>
      </c>
      <c r="E171" t="s">
        <v>1468</v>
      </c>
      <c r="F171" s="2" t="s">
        <v>1325</v>
      </c>
      <c r="G171" s="13">
        <v>109101000</v>
      </c>
      <c r="H171" s="13">
        <v>0</v>
      </c>
      <c r="I171" s="13">
        <v>0</v>
      </c>
      <c r="J171" s="13">
        <v>0</v>
      </c>
      <c r="K171" s="13">
        <v>0</v>
      </c>
      <c r="L171" s="13">
        <v>0</v>
      </c>
      <c r="M171" s="13">
        <v>0</v>
      </c>
      <c r="N171" s="13">
        <v>46400</v>
      </c>
      <c r="O171" s="13">
        <v>0</v>
      </c>
      <c r="P171" s="13">
        <v>700</v>
      </c>
      <c r="Q171" s="13">
        <v>0</v>
      </c>
      <c r="R171" s="13">
        <v>122400</v>
      </c>
      <c r="S171" s="13">
        <v>169500</v>
      </c>
      <c r="T171" s="13">
        <v>46400</v>
      </c>
      <c r="U171" s="13">
        <v>0</v>
      </c>
      <c r="V171" s="13">
        <v>700</v>
      </c>
      <c r="W171" s="13">
        <v>0</v>
      </c>
      <c r="X171" s="13">
        <v>122400</v>
      </c>
      <c r="Y171" s="13">
        <v>169500</v>
      </c>
    </row>
    <row r="172" spans="2:25" x14ac:dyDescent="0.25">
      <c r="B172" s="2">
        <v>167</v>
      </c>
      <c r="C172" s="2">
        <v>2011</v>
      </c>
      <c r="D172" s="1">
        <v>7038</v>
      </c>
      <c r="E172" t="s">
        <v>1469</v>
      </c>
      <c r="F172" s="2" t="s">
        <v>1325</v>
      </c>
      <c r="G172" s="13">
        <v>219003500</v>
      </c>
      <c r="H172" s="13">
        <v>0</v>
      </c>
      <c r="I172" s="13">
        <v>0</v>
      </c>
      <c r="J172" s="13">
        <v>0</v>
      </c>
      <c r="K172" s="13">
        <v>0</v>
      </c>
      <c r="L172" s="13">
        <v>0</v>
      </c>
      <c r="M172" s="13">
        <v>0</v>
      </c>
      <c r="N172" s="13">
        <v>158200</v>
      </c>
      <c r="O172" s="13">
        <v>11900</v>
      </c>
      <c r="P172" s="13">
        <v>1300</v>
      </c>
      <c r="Q172" s="13">
        <v>0</v>
      </c>
      <c r="R172" s="13">
        <v>154300</v>
      </c>
      <c r="S172" s="13">
        <v>325700</v>
      </c>
      <c r="T172" s="13">
        <v>158200</v>
      </c>
      <c r="U172" s="13">
        <v>11900</v>
      </c>
      <c r="V172" s="13">
        <v>1300</v>
      </c>
      <c r="W172" s="13">
        <v>0</v>
      </c>
      <c r="X172" s="13">
        <v>154300</v>
      </c>
      <c r="Y172" s="13">
        <v>325700</v>
      </c>
    </row>
    <row r="173" spans="2:25" x14ac:dyDescent="0.25">
      <c r="B173" s="2">
        <v>168</v>
      </c>
      <c r="C173" s="2">
        <v>2011</v>
      </c>
      <c r="D173" s="1">
        <v>7040</v>
      </c>
      <c r="E173" t="s">
        <v>1470</v>
      </c>
      <c r="F173" s="2" t="s">
        <v>1325</v>
      </c>
      <c r="G173" s="13">
        <v>34426400</v>
      </c>
      <c r="H173" s="13">
        <v>0</v>
      </c>
      <c r="I173" s="13">
        <v>0</v>
      </c>
      <c r="J173" s="13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82800</v>
      </c>
      <c r="S173" s="13">
        <v>82800</v>
      </c>
      <c r="T173" s="13">
        <v>0</v>
      </c>
      <c r="U173" s="13">
        <v>0</v>
      </c>
      <c r="V173" s="13">
        <v>0</v>
      </c>
      <c r="W173" s="13">
        <v>0</v>
      </c>
      <c r="X173" s="13">
        <v>82800</v>
      </c>
      <c r="Y173" s="13">
        <v>82800</v>
      </c>
    </row>
    <row r="174" spans="2:25" x14ac:dyDescent="0.25">
      <c r="B174" s="2">
        <v>169</v>
      </c>
      <c r="C174" s="2">
        <v>2011</v>
      </c>
      <c r="D174" s="1">
        <v>7042</v>
      </c>
      <c r="E174" t="s">
        <v>1471</v>
      </c>
      <c r="F174" s="2" t="s">
        <v>1325</v>
      </c>
      <c r="G174" s="13">
        <v>118659600</v>
      </c>
      <c r="H174" s="13">
        <v>23200</v>
      </c>
      <c r="I174" s="13">
        <v>340900</v>
      </c>
      <c r="J174" s="13">
        <v>0</v>
      </c>
      <c r="K174" s="13">
        <v>0</v>
      </c>
      <c r="L174" s="13">
        <v>23000</v>
      </c>
      <c r="M174" s="13">
        <v>387100</v>
      </c>
      <c r="N174" s="13">
        <v>50700</v>
      </c>
      <c r="O174" s="13">
        <v>102400</v>
      </c>
      <c r="P174" s="13">
        <v>0</v>
      </c>
      <c r="Q174" s="13">
        <v>0</v>
      </c>
      <c r="R174" s="13">
        <v>146800</v>
      </c>
      <c r="S174" s="13">
        <v>299900</v>
      </c>
      <c r="T174" s="13">
        <v>73900</v>
      </c>
      <c r="U174" s="13">
        <v>443300</v>
      </c>
      <c r="V174" s="13">
        <v>0</v>
      </c>
      <c r="W174" s="13">
        <v>0</v>
      </c>
      <c r="X174" s="13">
        <v>169800</v>
      </c>
      <c r="Y174" s="13">
        <v>687000</v>
      </c>
    </row>
    <row r="175" spans="2:25" x14ac:dyDescent="0.25">
      <c r="B175" s="2">
        <v>170</v>
      </c>
      <c r="C175" s="2">
        <v>2011</v>
      </c>
      <c r="D175" s="1">
        <v>7131</v>
      </c>
      <c r="E175" t="s">
        <v>1458</v>
      </c>
      <c r="F175" s="2" t="s">
        <v>1343</v>
      </c>
      <c r="G175" s="13">
        <v>65371200</v>
      </c>
      <c r="H175" s="13">
        <v>256900</v>
      </c>
      <c r="I175" s="13">
        <v>103800</v>
      </c>
      <c r="J175" s="13">
        <v>0</v>
      </c>
      <c r="K175" s="13">
        <v>0</v>
      </c>
      <c r="L175" s="13">
        <v>387500</v>
      </c>
      <c r="M175" s="13">
        <v>748200</v>
      </c>
      <c r="N175" s="13">
        <v>1936200</v>
      </c>
      <c r="O175" s="13">
        <v>323300</v>
      </c>
      <c r="P175" s="13">
        <v>0</v>
      </c>
      <c r="Q175" s="13">
        <v>0</v>
      </c>
      <c r="R175" s="13">
        <v>610500</v>
      </c>
      <c r="S175" s="13">
        <v>2870000</v>
      </c>
      <c r="T175" s="13">
        <v>2193100</v>
      </c>
      <c r="U175" s="13">
        <v>427100</v>
      </c>
      <c r="V175" s="13">
        <v>0</v>
      </c>
      <c r="W175" s="13">
        <v>0</v>
      </c>
      <c r="X175" s="13">
        <v>998000</v>
      </c>
      <c r="Y175" s="13">
        <v>3618200</v>
      </c>
    </row>
    <row r="176" spans="2:25" x14ac:dyDescent="0.25">
      <c r="B176" s="2">
        <v>171</v>
      </c>
      <c r="C176" s="2">
        <v>2011</v>
      </c>
      <c r="D176" s="1">
        <v>7181</v>
      </c>
      <c r="E176" t="s">
        <v>1465</v>
      </c>
      <c r="F176" s="2" t="s">
        <v>1343</v>
      </c>
      <c r="G176" s="13">
        <v>71062200</v>
      </c>
      <c r="H176" s="13">
        <v>20800</v>
      </c>
      <c r="I176" s="13">
        <v>127100</v>
      </c>
      <c r="J176" s="13">
        <v>0</v>
      </c>
      <c r="K176" s="13">
        <v>0</v>
      </c>
      <c r="L176" s="13">
        <v>41000</v>
      </c>
      <c r="M176" s="13">
        <v>188900</v>
      </c>
      <c r="N176" s="13">
        <v>920700</v>
      </c>
      <c r="O176" s="13">
        <v>284600</v>
      </c>
      <c r="P176" s="13">
        <v>0</v>
      </c>
      <c r="Q176" s="13">
        <v>0</v>
      </c>
      <c r="R176" s="13">
        <v>292800</v>
      </c>
      <c r="S176" s="13">
        <v>1498100</v>
      </c>
      <c r="T176" s="13">
        <v>941500</v>
      </c>
      <c r="U176" s="13">
        <v>411700</v>
      </c>
      <c r="V176" s="13">
        <v>0</v>
      </c>
      <c r="W176" s="13">
        <v>0</v>
      </c>
      <c r="X176" s="13">
        <v>333800</v>
      </c>
      <c r="Y176" s="13">
        <v>1687000</v>
      </c>
    </row>
    <row r="177" spans="2:25" x14ac:dyDescent="0.25">
      <c r="B177" s="2">
        <v>172</v>
      </c>
      <c r="C177" s="2">
        <v>2011</v>
      </c>
      <c r="D177" s="1">
        <v>7191</v>
      </c>
      <c r="E177" t="s">
        <v>1472</v>
      </c>
      <c r="F177" s="2" t="s">
        <v>1343</v>
      </c>
      <c r="G177" s="13">
        <v>30453300</v>
      </c>
      <c r="H177" s="13">
        <v>57300</v>
      </c>
      <c r="I177" s="13">
        <v>160200</v>
      </c>
      <c r="J177" s="13">
        <v>0</v>
      </c>
      <c r="K177" s="13">
        <v>0</v>
      </c>
      <c r="L177" s="13">
        <v>55400</v>
      </c>
      <c r="M177" s="13">
        <v>272900</v>
      </c>
      <c r="N177" s="13">
        <v>343500</v>
      </c>
      <c r="O177" s="13">
        <v>261200</v>
      </c>
      <c r="P177" s="13">
        <v>0</v>
      </c>
      <c r="Q177" s="13">
        <v>0</v>
      </c>
      <c r="R177" s="13">
        <v>51800</v>
      </c>
      <c r="S177" s="13">
        <v>656500</v>
      </c>
      <c r="T177" s="13">
        <v>400800</v>
      </c>
      <c r="U177" s="13">
        <v>421400</v>
      </c>
      <c r="V177" s="13">
        <v>0</v>
      </c>
      <c r="W177" s="13">
        <v>0</v>
      </c>
      <c r="X177" s="13">
        <v>107200</v>
      </c>
      <c r="Y177" s="13">
        <v>929400</v>
      </c>
    </row>
    <row r="178" spans="2:25" x14ac:dyDescent="0.25">
      <c r="B178" s="2">
        <v>173</v>
      </c>
      <c r="C178" s="2">
        <v>2011</v>
      </c>
      <c r="D178" s="1">
        <v>8002</v>
      </c>
      <c r="E178" t="s">
        <v>1473</v>
      </c>
      <c r="F178" s="2" t="s">
        <v>1325</v>
      </c>
      <c r="G178" s="13">
        <v>97349600</v>
      </c>
      <c r="H178" s="13">
        <v>0</v>
      </c>
      <c r="I178" s="13">
        <v>0</v>
      </c>
      <c r="J178" s="13">
        <v>0</v>
      </c>
      <c r="K178" s="13">
        <v>0</v>
      </c>
      <c r="L178" s="13">
        <v>0</v>
      </c>
      <c r="M178" s="13">
        <v>0</v>
      </c>
      <c r="N178" s="13">
        <v>35900</v>
      </c>
      <c r="O178" s="13">
        <v>1758100</v>
      </c>
      <c r="P178" s="13">
        <v>0</v>
      </c>
      <c r="Q178" s="13">
        <v>0</v>
      </c>
      <c r="R178" s="13">
        <v>459400</v>
      </c>
      <c r="S178" s="13">
        <v>2253400</v>
      </c>
      <c r="T178" s="13">
        <v>35900</v>
      </c>
      <c r="U178" s="13">
        <v>1758100</v>
      </c>
      <c r="V178" s="13">
        <v>0</v>
      </c>
      <c r="W178" s="13">
        <v>0</v>
      </c>
      <c r="X178" s="13">
        <v>459400</v>
      </c>
      <c r="Y178" s="13">
        <v>2253400</v>
      </c>
    </row>
    <row r="179" spans="2:25" x14ac:dyDescent="0.25">
      <c r="B179" s="2">
        <v>174</v>
      </c>
      <c r="C179" s="2">
        <v>2011</v>
      </c>
      <c r="D179" s="1">
        <v>8004</v>
      </c>
      <c r="E179" t="s">
        <v>1474</v>
      </c>
      <c r="F179" s="2" t="s">
        <v>1325</v>
      </c>
      <c r="G179" s="13">
        <v>127914800</v>
      </c>
      <c r="H179" s="13">
        <v>51600</v>
      </c>
      <c r="I179" s="13">
        <v>96700</v>
      </c>
      <c r="J179" s="13">
        <v>0</v>
      </c>
      <c r="K179" s="13">
        <v>0</v>
      </c>
      <c r="L179" s="13">
        <v>10600</v>
      </c>
      <c r="M179" s="13">
        <v>158900</v>
      </c>
      <c r="N179" s="13">
        <v>81800</v>
      </c>
      <c r="O179" s="13">
        <v>86700</v>
      </c>
      <c r="P179" s="13">
        <v>0</v>
      </c>
      <c r="Q179" s="13">
        <v>0</v>
      </c>
      <c r="R179" s="13">
        <v>32500</v>
      </c>
      <c r="S179" s="13">
        <v>201000</v>
      </c>
      <c r="T179" s="13">
        <v>133400</v>
      </c>
      <c r="U179" s="13">
        <v>183400</v>
      </c>
      <c r="V179" s="13">
        <v>0</v>
      </c>
      <c r="W179" s="13">
        <v>0</v>
      </c>
      <c r="X179" s="13">
        <v>43100</v>
      </c>
      <c r="Y179" s="13">
        <v>359900</v>
      </c>
    </row>
    <row r="180" spans="2:25" x14ac:dyDescent="0.25">
      <c r="B180" s="2">
        <v>175</v>
      </c>
      <c r="C180" s="2">
        <v>2011</v>
      </c>
      <c r="D180" s="1">
        <v>8006</v>
      </c>
      <c r="E180" t="s">
        <v>1475</v>
      </c>
      <c r="F180" s="2" t="s">
        <v>1325</v>
      </c>
      <c r="G180" s="13">
        <v>62628100</v>
      </c>
      <c r="H180" s="13">
        <v>600</v>
      </c>
      <c r="I180" s="13">
        <v>27200</v>
      </c>
      <c r="J180" s="13">
        <v>0</v>
      </c>
      <c r="K180" s="13">
        <v>0</v>
      </c>
      <c r="L180" s="13">
        <v>100</v>
      </c>
      <c r="M180" s="13">
        <v>27900</v>
      </c>
      <c r="N180" s="13">
        <v>12600</v>
      </c>
      <c r="O180" s="13">
        <v>225600</v>
      </c>
      <c r="P180" s="13">
        <v>0</v>
      </c>
      <c r="Q180" s="13">
        <v>0</v>
      </c>
      <c r="R180" s="13">
        <v>61700</v>
      </c>
      <c r="S180" s="13">
        <v>299900</v>
      </c>
      <c r="T180" s="13">
        <v>13200</v>
      </c>
      <c r="U180" s="13">
        <v>252800</v>
      </c>
      <c r="V180" s="13">
        <v>0</v>
      </c>
      <c r="W180" s="13">
        <v>0</v>
      </c>
      <c r="X180" s="13">
        <v>61800</v>
      </c>
      <c r="Y180" s="13">
        <v>327800</v>
      </c>
    </row>
    <row r="181" spans="2:25" x14ac:dyDescent="0.25">
      <c r="B181" s="2">
        <v>176</v>
      </c>
      <c r="C181" s="2">
        <v>2011</v>
      </c>
      <c r="D181" s="1">
        <v>8008</v>
      </c>
      <c r="E181" t="s">
        <v>1476</v>
      </c>
      <c r="F181" s="2" t="s">
        <v>1325</v>
      </c>
      <c r="G181" s="13">
        <v>101171100</v>
      </c>
      <c r="H181" s="13">
        <v>13900</v>
      </c>
      <c r="I181" s="13">
        <v>765600</v>
      </c>
      <c r="J181" s="13">
        <v>0</v>
      </c>
      <c r="K181" s="13">
        <v>0</v>
      </c>
      <c r="L181" s="13">
        <v>43900</v>
      </c>
      <c r="M181" s="13">
        <v>823400</v>
      </c>
      <c r="N181" s="13">
        <v>53000</v>
      </c>
      <c r="O181" s="13">
        <v>2222600</v>
      </c>
      <c r="P181" s="13">
        <v>0</v>
      </c>
      <c r="Q181" s="13">
        <v>0</v>
      </c>
      <c r="R181" s="13">
        <v>35900</v>
      </c>
      <c r="S181" s="13">
        <v>2311500</v>
      </c>
      <c r="T181" s="13">
        <v>66900</v>
      </c>
      <c r="U181" s="13">
        <v>2988200</v>
      </c>
      <c r="V181" s="13">
        <v>0</v>
      </c>
      <c r="W181" s="13">
        <v>0</v>
      </c>
      <c r="X181" s="13">
        <v>79800</v>
      </c>
      <c r="Y181" s="13">
        <v>3134900</v>
      </c>
    </row>
    <row r="182" spans="2:25" x14ac:dyDescent="0.25">
      <c r="B182" s="2">
        <v>177</v>
      </c>
      <c r="C182" s="2">
        <v>2011</v>
      </c>
      <c r="D182" s="1">
        <v>8010</v>
      </c>
      <c r="E182" t="s">
        <v>1477</v>
      </c>
      <c r="F182" s="2" t="s">
        <v>1325</v>
      </c>
      <c r="G182" s="13">
        <v>857963600</v>
      </c>
      <c r="H182" s="13">
        <v>3539700</v>
      </c>
      <c r="I182" s="13">
        <v>5864700</v>
      </c>
      <c r="J182" s="13">
        <v>0</v>
      </c>
      <c r="K182" s="13">
        <v>0</v>
      </c>
      <c r="L182" s="13">
        <v>107500</v>
      </c>
      <c r="M182" s="13">
        <v>9511900</v>
      </c>
      <c r="N182" s="13">
        <v>2343900</v>
      </c>
      <c r="O182" s="13">
        <v>1663200</v>
      </c>
      <c r="P182" s="13">
        <v>0</v>
      </c>
      <c r="Q182" s="13">
        <v>-13600</v>
      </c>
      <c r="R182" s="13">
        <v>136100</v>
      </c>
      <c r="S182" s="13">
        <v>4129600</v>
      </c>
      <c r="T182" s="13">
        <v>5883600</v>
      </c>
      <c r="U182" s="13">
        <v>7527900</v>
      </c>
      <c r="V182" s="13">
        <v>0</v>
      </c>
      <c r="W182" s="13">
        <v>-13600</v>
      </c>
      <c r="X182" s="13">
        <v>243600</v>
      </c>
      <c r="Y182" s="13">
        <v>13641500</v>
      </c>
    </row>
    <row r="183" spans="2:25" x14ac:dyDescent="0.25">
      <c r="B183" s="2">
        <v>178</v>
      </c>
      <c r="C183" s="2">
        <v>2011</v>
      </c>
      <c r="D183" s="1">
        <v>8012</v>
      </c>
      <c r="E183" t="s">
        <v>1478</v>
      </c>
      <c r="F183" s="2" t="s">
        <v>1325</v>
      </c>
      <c r="G183" s="13">
        <v>112596400</v>
      </c>
      <c r="H183" s="13">
        <v>36800</v>
      </c>
      <c r="I183" s="13">
        <v>159800</v>
      </c>
      <c r="J183" s="13">
        <v>0</v>
      </c>
      <c r="K183" s="13">
        <v>0</v>
      </c>
      <c r="L183" s="13">
        <v>6700</v>
      </c>
      <c r="M183" s="13">
        <v>203300</v>
      </c>
      <c r="N183" s="13">
        <v>42100</v>
      </c>
      <c r="O183" s="13">
        <v>465500</v>
      </c>
      <c r="P183" s="13">
        <v>0</v>
      </c>
      <c r="Q183" s="13">
        <v>0</v>
      </c>
      <c r="R183" s="13">
        <v>255600</v>
      </c>
      <c r="S183" s="13">
        <v>763200</v>
      </c>
      <c r="T183" s="13">
        <v>78900</v>
      </c>
      <c r="U183" s="13">
        <v>625300</v>
      </c>
      <c r="V183" s="13">
        <v>0</v>
      </c>
      <c r="W183" s="13">
        <v>0</v>
      </c>
      <c r="X183" s="13">
        <v>262300</v>
      </c>
      <c r="Y183" s="13">
        <v>966500</v>
      </c>
    </row>
    <row r="184" spans="2:25" x14ac:dyDescent="0.25">
      <c r="B184" s="2">
        <v>179</v>
      </c>
      <c r="C184" s="2">
        <v>2011</v>
      </c>
      <c r="D184" s="1">
        <v>8014</v>
      </c>
      <c r="E184" t="s">
        <v>1479</v>
      </c>
      <c r="F184" s="2" t="s">
        <v>1325</v>
      </c>
      <c r="G184" s="13">
        <v>62225800</v>
      </c>
      <c r="H184" s="13">
        <v>0</v>
      </c>
      <c r="I184" s="13">
        <v>0</v>
      </c>
      <c r="J184" s="13">
        <v>0</v>
      </c>
      <c r="K184" s="13">
        <v>0</v>
      </c>
      <c r="L184" s="13">
        <v>0</v>
      </c>
      <c r="M184" s="13">
        <v>0</v>
      </c>
      <c r="N184" s="13">
        <v>6800</v>
      </c>
      <c r="O184" s="13">
        <v>66700</v>
      </c>
      <c r="P184" s="13">
        <v>0</v>
      </c>
      <c r="Q184" s="13">
        <v>0</v>
      </c>
      <c r="R184" s="13">
        <v>500</v>
      </c>
      <c r="S184" s="13">
        <v>74000</v>
      </c>
      <c r="T184" s="13">
        <v>6800</v>
      </c>
      <c r="U184" s="13">
        <v>66700</v>
      </c>
      <c r="V184" s="13">
        <v>0</v>
      </c>
      <c r="W184" s="13">
        <v>0</v>
      </c>
      <c r="X184" s="13">
        <v>500</v>
      </c>
      <c r="Y184" s="13">
        <v>74000</v>
      </c>
    </row>
    <row r="185" spans="2:25" x14ac:dyDescent="0.25">
      <c r="B185" s="2">
        <v>180</v>
      </c>
      <c r="C185" s="2">
        <v>2011</v>
      </c>
      <c r="D185" s="1">
        <v>8016</v>
      </c>
      <c r="E185" t="s">
        <v>1480</v>
      </c>
      <c r="F185" s="2" t="s">
        <v>1325</v>
      </c>
      <c r="G185" s="13">
        <v>157972300</v>
      </c>
      <c r="H185" s="13">
        <v>0</v>
      </c>
      <c r="I185" s="13">
        <v>39100</v>
      </c>
      <c r="J185" s="13">
        <v>0</v>
      </c>
      <c r="K185" s="13">
        <v>0</v>
      </c>
      <c r="L185" s="13">
        <v>0</v>
      </c>
      <c r="M185" s="13">
        <v>39100</v>
      </c>
      <c r="N185" s="13">
        <v>59900</v>
      </c>
      <c r="O185" s="13">
        <v>302300</v>
      </c>
      <c r="P185" s="13">
        <v>0</v>
      </c>
      <c r="Q185" s="13">
        <v>0</v>
      </c>
      <c r="R185" s="13">
        <v>132600</v>
      </c>
      <c r="S185" s="13">
        <v>494800</v>
      </c>
      <c r="T185" s="13">
        <v>59900</v>
      </c>
      <c r="U185" s="13">
        <v>341400</v>
      </c>
      <c r="V185" s="13">
        <v>0</v>
      </c>
      <c r="W185" s="13">
        <v>0</v>
      </c>
      <c r="X185" s="13">
        <v>132600</v>
      </c>
      <c r="Y185" s="13">
        <v>533900</v>
      </c>
    </row>
    <row r="186" spans="2:25" x14ac:dyDescent="0.25">
      <c r="B186" s="2">
        <v>181</v>
      </c>
      <c r="C186" s="2">
        <v>2011</v>
      </c>
      <c r="D186" s="1">
        <v>8018</v>
      </c>
      <c r="E186" t="s">
        <v>1481</v>
      </c>
      <c r="F186" s="2" t="s">
        <v>1325</v>
      </c>
      <c r="G186" s="13">
        <v>65587700</v>
      </c>
      <c r="H186" s="13">
        <v>41800</v>
      </c>
      <c r="I186" s="13">
        <v>100900</v>
      </c>
      <c r="J186" s="13">
        <v>0</v>
      </c>
      <c r="K186" s="13">
        <v>0</v>
      </c>
      <c r="L186" s="13">
        <v>20700</v>
      </c>
      <c r="M186" s="13">
        <v>163400</v>
      </c>
      <c r="N186" s="13">
        <v>51400</v>
      </c>
      <c r="O186" s="13">
        <v>51800</v>
      </c>
      <c r="P186" s="13">
        <v>0</v>
      </c>
      <c r="Q186" s="13">
        <v>0</v>
      </c>
      <c r="R186" s="13">
        <v>80000</v>
      </c>
      <c r="S186" s="13">
        <v>183200</v>
      </c>
      <c r="T186" s="13">
        <v>93200</v>
      </c>
      <c r="U186" s="13">
        <v>152700</v>
      </c>
      <c r="V186" s="13">
        <v>0</v>
      </c>
      <c r="W186" s="13">
        <v>0</v>
      </c>
      <c r="X186" s="13">
        <v>100700</v>
      </c>
      <c r="Y186" s="13">
        <v>346600</v>
      </c>
    </row>
    <row r="187" spans="2:25" x14ac:dyDescent="0.25">
      <c r="B187" s="2">
        <v>182</v>
      </c>
      <c r="C187" s="2">
        <v>2011</v>
      </c>
      <c r="D187" s="1">
        <v>8136</v>
      </c>
      <c r="E187" t="s">
        <v>1482</v>
      </c>
      <c r="F187" s="2" t="s">
        <v>1343</v>
      </c>
      <c r="G187" s="13">
        <v>56130000</v>
      </c>
      <c r="H187" s="13">
        <v>79700</v>
      </c>
      <c r="I187" s="13">
        <v>2808800</v>
      </c>
      <c r="J187" s="13">
        <v>0</v>
      </c>
      <c r="K187" s="13">
        <v>0</v>
      </c>
      <c r="L187" s="13">
        <v>15800</v>
      </c>
      <c r="M187" s="13">
        <v>2904300</v>
      </c>
      <c r="N187" s="13">
        <v>343500</v>
      </c>
      <c r="O187" s="13">
        <v>358400</v>
      </c>
      <c r="P187" s="13">
        <v>0</v>
      </c>
      <c r="Q187" s="13">
        <v>0</v>
      </c>
      <c r="R187" s="13">
        <v>182500</v>
      </c>
      <c r="S187" s="13">
        <v>884400</v>
      </c>
      <c r="T187" s="13">
        <v>423200</v>
      </c>
      <c r="U187" s="13">
        <v>3167200</v>
      </c>
      <c r="V187" s="13">
        <v>0</v>
      </c>
      <c r="W187" s="13">
        <v>0</v>
      </c>
      <c r="X187" s="13">
        <v>198300</v>
      </c>
      <c r="Y187" s="13">
        <v>3788700</v>
      </c>
    </row>
    <row r="188" spans="2:25" x14ac:dyDescent="0.25">
      <c r="B188" s="2">
        <v>183</v>
      </c>
      <c r="C188" s="2">
        <v>2011</v>
      </c>
      <c r="D188" s="1">
        <v>8160</v>
      </c>
      <c r="E188" t="s">
        <v>1483</v>
      </c>
      <c r="F188" s="2" t="s">
        <v>1343</v>
      </c>
      <c r="G188" s="13">
        <v>12875600</v>
      </c>
      <c r="H188" s="13">
        <v>0</v>
      </c>
      <c r="I188" s="13">
        <v>0</v>
      </c>
      <c r="J188" s="13">
        <v>0</v>
      </c>
      <c r="K188" s="13">
        <v>0</v>
      </c>
      <c r="L188" s="13">
        <v>0</v>
      </c>
      <c r="M188" s="13">
        <v>0</v>
      </c>
      <c r="N188" s="13">
        <v>25000</v>
      </c>
      <c r="O188" s="13">
        <v>214200</v>
      </c>
      <c r="P188" s="13">
        <v>0</v>
      </c>
      <c r="Q188" s="13">
        <v>0</v>
      </c>
      <c r="R188" s="13">
        <v>1100</v>
      </c>
      <c r="S188" s="13">
        <v>240300</v>
      </c>
      <c r="T188" s="13">
        <v>25000</v>
      </c>
      <c r="U188" s="13">
        <v>214200</v>
      </c>
      <c r="V188" s="13">
        <v>0</v>
      </c>
      <c r="W188" s="13">
        <v>0</v>
      </c>
      <c r="X188" s="13">
        <v>1100</v>
      </c>
      <c r="Y188" s="13">
        <v>240300</v>
      </c>
    </row>
    <row r="189" spans="2:25" x14ac:dyDescent="0.25">
      <c r="B189" s="2">
        <v>184</v>
      </c>
      <c r="C189" s="2">
        <v>2011</v>
      </c>
      <c r="D189" s="1">
        <v>8179</v>
      </c>
      <c r="E189" t="s">
        <v>1484</v>
      </c>
      <c r="F189" s="2" t="s">
        <v>1343</v>
      </c>
      <c r="G189" s="13">
        <v>234030400</v>
      </c>
      <c r="H189" s="13">
        <v>0</v>
      </c>
      <c r="I189" s="13">
        <v>22100</v>
      </c>
      <c r="J189" s="13">
        <v>0</v>
      </c>
      <c r="K189" s="13">
        <v>0</v>
      </c>
      <c r="L189" s="13">
        <v>0</v>
      </c>
      <c r="M189" s="13">
        <v>22100</v>
      </c>
      <c r="N189" s="13">
        <v>625400</v>
      </c>
      <c r="O189" s="13">
        <v>547300</v>
      </c>
      <c r="P189" s="13">
        <v>0</v>
      </c>
      <c r="Q189" s="13">
        <v>0</v>
      </c>
      <c r="R189" s="13">
        <v>509500</v>
      </c>
      <c r="S189" s="13">
        <v>1682200</v>
      </c>
      <c r="T189" s="13">
        <v>625400</v>
      </c>
      <c r="U189" s="13">
        <v>569400</v>
      </c>
      <c r="V189" s="13">
        <v>0</v>
      </c>
      <c r="W189" s="13">
        <v>0</v>
      </c>
      <c r="X189" s="13">
        <v>509500</v>
      </c>
      <c r="Y189" s="13">
        <v>1704300</v>
      </c>
    </row>
    <row r="190" spans="2:25" x14ac:dyDescent="0.25">
      <c r="B190" s="2">
        <v>185</v>
      </c>
      <c r="C190" s="2">
        <v>2011</v>
      </c>
      <c r="D190" s="1">
        <v>8181</v>
      </c>
      <c r="E190" t="s">
        <v>1480</v>
      </c>
      <c r="F190" s="2" t="s">
        <v>1343</v>
      </c>
      <c r="G190" s="13">
        <v>63663400</v>
      </c>
      <c r="H190" s="13">
        <v>36800</v>
      </c>
      <c r="I190" s="13">
        <v>727600</v>
      </c>
      <c r="J190" s="13">
        <v>0</v>
      </c>
      <c r="K190" s="13">
        <v>0</v>
      </c>
      <c r="L190" s="13">
        <v>7800</v>
      </c>
      <c r="M190" s="13">
        <v>772200</v>
      </c>
      <c r="N190" s="13">
        <v>131400</v>
      </c>
      <c r="O190" s="13">
        <v>198000</v>
      </c>
      <c r="P190" s="13">
        <v>0</v>
      </c>
      <c r="Q190" s="13">
        <v>0</v>
      </c>
      <c r="R190" s="13">
        <v>125100</v>
      </c>
      <c r="S190" s="13">
        <v>454500</v>
      </c>
      <c r="T190" s="13">
        <v>168200</v>
      </c>
      <c r="U190" s="13">
        <v>925600</v>
      </c>
      <c r="V190" s="13">
        <v>0</v>
      </c>
      <c r="W190" s="13">
        <v>0</v>
      </c>
      <c r="X190" s="13">
        <v>132900</v>
      </c>
      <c r="Y190" s="13">
        <v>1226700</v>
      </c>
    </row>
    <row r="191" spans="2:25" x14ac:dyDescent="0.25">
      <c r="B191" s="2">
        <v>186</v>
      </c>
      <c r="C191" s="2">
        <v>2011</v>
      </c>
      <c r="D191" s="1">
        <v>8201</v>
      </c>
      <c r="E191" t="s">
        <v>1485</v>
      </c>
      <c r="F191" s="2" t="s">
        <v>1344</v>
      </c>
      <c r="G191" s="13">
        <v>660319900</v>
      </c>
      <c r="H191" s="13">
        <v>700</v>
      </c>
      <c r="I191" s="13">
        <v>100</v>
      </c>
      <c r="J191" s="13">
        <v>0</v>
      </c>
      <c r="K191" s="13">
        <v>0</v>
      </c>
      <c r="L191" s="13">
        <v>3800</v>
      </c>
      <c r="M191" s="13">
        <v>4600</v>
      </c>
      <c r="N191" s="13">
        <v>10187200</v>
      </c>
      <c r="O191" s="13">
        <v>870300</v>
      </c>
      <c r="P191" s="13">
        <v>0</v>
      </c>
      <c r="Q191" s="13">
        <v>0</v>
      </c>
      <c r="R191" s="13">
        <v>514400</v>
      </c>
      <c r="S191" s="13">
        <v>11571900</v>
      </c>
      <c r="T191" s="13">
        <v>10187900</v>
      </c>
      <c r="U191" s="13">
        <v>870400</v>
      </c>
      <c r="V191" s="13">
        <v>0</v>
      </c>
      <c r="W191" s="13">
        <v>0</v>
      </c>
      <c r="X191" s="13">
        <v>518200</v>
      </c>
      <c r="Y191" s="13">
        <v>11576500</v>
      </c>
    </row>
    <row r="192" spans="2:25" x14ac:dyDescent="0.25">
      <c r="B192" s="2">
        <v>187</v>
      </c>
      <c r="C192" s="2">
        <v>2011</v>
      </c>
      <c r="D192" s="1">
        <v>8206</v>
      </c>
      <c r="E192" t="s">
        <v>1473</v>
      </c>
      <c r="F192" s="2" t="s">
        <v>1344</v>
      </c>
      <c r="G192" s="13">
        <v>191234600</v>
      </c>
      <c r="H192" s="13">
        <v>1022600</v>
      </c>
      <c r="I192" s="13">
        <v>1390300</v>
      </c>
      <c r="J192" s="13">
        <v>0</v>
      </c>
      <c r="K192" s="13">
        <v>0</v>
      </c>
      <c r="L192" s="13">
        <v>385700</v>
      </c>
      <c r="M192" s="13">
        <v>2798600</v>
      </c>
      <c r="N192" s="13">
        <v>3245800</v>
      </c>
      <c r="O192" s="13">
        <v>2823700</v>
      </c>
      <c r="P192" s="13">
        <v>0</v>
      </c>
      <c r="Q192" s="13">
        <v>0</v>
      </c>
      <c r="R192" s="13">
        <v>195100</v>
      </c>
      <c r="S192" s="13">
        <v>6264600</v>
      </c>
      <c r="T192" s="13">
        <v>4268400</v>
      </c>
      <c r="U192" s="13">
        <v>4214000</v>
      </c>
      <c r="V192" s="13">
        <v>0</v>
      </c>
      <c r="W192" s="13">
        <v>0</v>
      </c>
      <c r="X192" s="13">
        <v>580800</v>
      </c>
      <c r="Y192" s="13">
        <v>9063200</v>
      </c>
    </row>
    <row r="193" spans="2:25" x14ac:dyDescent="0.25">
      <c r="B193" s="2">
        <v>188</v>
      </c>
      <c r="C193" s="2">
        <v>2011</v>
      </c>
      <c r="D193" s="1">
        <v>8211</v>
      </c>
      <c r="E193" t="s">
        <v>1476</v>
      </c>
      <c r="F193" s="2" t="s">
        <v>1344</v>
      </c>
      <c r="G193" s="13">
        <v>241121700</v>
      </c>
      <c r="H193" s="13">
        <v>1412900</v>
      </c>
      <c r="I193" s="13">
        <v>2000100</v>
      </c>
      <c r="J193" s="13">
        <v>0</v>
      </c>
      <c r="K193" s="13">
        <v>0</v>
      </c>
      <c r="L193" s="13">
        <v>406100</v>
      </c>
      <c r="M193" s="13">
        <v>3819100</v>
      </c>
      <c r="N193" s="13">
        <v>3989800</v>
      </c>
      <c r="O193" s="13">
        <v>1827400</v>
      </c>
      <c r="P193" s="13">
        <v>0</v>
      </c>
      <c r="Q193" s="13">
        <v>0</v>
      </c>
      <c r="R193" s="13">
        <v>1323200</v>
      </c>
      <c r="S193" s="13">
        <v>7140400</v>
      </c>
      <c r="T193" s="13">
        <v>5402700</v>
      </c>
      <c r="U193" s="13">
        <v>3827500</v>
      </c>
      <c r="V193" s="13">
        <v>0</v>
      </c>
      <c r="W193" s="13">
        <v>0</v>
      </c>
      <c r="X193" s="13">
        <v>1729300</v>
      </c>
      <c r="Y193" s="13">
        <v>10959500</v>
      </c>
    </row>
    <row r="194" spans="2:25" x14ac:dyDescent="0.25">
      <c r="B194" s="2">
        <v>189</v>
      </c>
      <c r="C194" s="2">
        <v>2011</v>
      </c>
      <c r="D194" s="1">
        <v>8231</v>
      </c>
      <c r="E194" t="s">
        <v>162</v>
      </c>
      <c r="F194" s="2" t="s">
        <v>20</v>
      </c>
      <c r="G194" s="13">
        <v>0</v>
      </c>
      <c r="H194" s="13">
        <v>0</v>
      </c>
      <c r="I194" s="13">
        <v>0</v>
      </c>
      <c r="J194" s="13">
        <v>0</v>
      </c>
      <c r="K194" s="13">
        <v>0</v>
      </c>
      <c r="L194" s="13">
        <v>0</v>
      </c>
      <c r="M194" s="13">
        <v>0</v>
      </c>
      <c r="N194" s="13">
        <v>0</v>
      </c>
      <c r="O194" s="13">
        <v>0</v>
      </c>
      <c r="P194" s="13">
        <v>0</v>
      </c>
      <c r="Q194" s="13">
        <v>0</v>
      </c>
      <c r="R194" s="13">
        <v>0</v>
      </c>
      <c r="S194" s="13">
        <v>0</v>
      </c>
      <c r="T194" s="13">
        <v>0</v>
      </c>
      <c r="U194" s="13">
        <v>0</v>
      </c>
      <c r="V194" s="13">
        <v>0</v>
      </c>
      <c r="W194" s="13">
        <v>0</v>
      </c>
      <c r="X194" s="13">
        <v>0</v>
      </c>
      <c r="Y194" s="13">
        <v>0</v>
      </c>
    </row>
    <row r="195" spans="2:25" x14ac:dyDescent="0.25">
      <c r="B195" s="2">
        <v>190</v>
      </c>
      <c r="C195" s="2">
        <v>2011</v>
      </c>
      <c r="D195" s="1">
        <v>8241</v>
      </c>
      <c r="E195" t="s">
        <v>1486</v>
      </c>
      <c r="F195" s="2" t="s">
        <v>1344</v>
      </c>
      <c r="G195" s="13">
        <v>20721100</v>
      </c>
      <c r="H195" s="13">
        <v>86300</v>
      </c>
      <c r="I195" s="13">
        <v>1511600</v>
      </c>
      <c r="J195" s="13">
        <v>0</v>
      </c>
      <c r="K195" s="13">
        <v>0</v>
      </c>
      <c r="L195" s="13">
        <v>39200</v>
      </c>
      <c r="M195" s="13">
        <v>1637100</v>
      </c>
      <c r="N195" s="13">
        <v>266500</v>
      </c>
      <c r="O195" s="13">
        <v>289500</v>
      </c>
      <c r="P195" s="13">
        <v>0</v>
      </c>
      <c r="Q195" s="13">
        <v>0</v>
      </c>
      <c r="R195" s="13">
        <v>3900</v>
      </c>
      <c r="S195" s="13">
        <v>559900</v>
      </c>
      <c r="T195" s="13">
        <v>352800</v>
      </c>
      <c r="U195" s="13">
        <v>1801100</v>
      </c>
      <c r="V195" s="13">
        <v>0</v>
      </c>
      <c r="W195" s="13">
        <v>0</v>
      </c>
      <c r="X195" s="13">
        <v>43100</v>
      </c>
      <c r="Y195" s="13">
        <v>2197000</v>
      </c>
    </row>
    <row r="196" spans="2:25" x14ac:dyDescent="0.25">
      <c r="B196" s="2">
        <v>191</v>
      </c>
      <c r="C196" s="2">
        <v>2011</v>
      </c>
      <c r="D196" s="1">
        <v>8251</v>
      </c>
      <c r="E196" t="s">
        <v>1487</v>
      </c>
      <c r="F196" s="2" t="s">
        <v>1344</v>
      </c>
      <c r="G196" s="13">
        <v>189536200</v>
      </c>
      <c r="H196" s="13">
        <v>200</v>
      </c>
      <c r="I196" s="13">
        <v>4700</v>
      </c>
      <c r="J196" s="13">
        <v>0</v>
      </c>
      <c r="K196" s="13">
        <v>0</v>
      </c>
      <c r="L196" s="13">
        <v>200</v>
      </c>
      <c r="M196" s="13">
        <v>5100</v>
      </c>
      <c r="N196" s="13">
        <v>1272600</v>
      </c>
      <c r="O196" s="13">
        <v>474900</v>
      </c>
      <c r="P196" s="13">
        <v>0</v>
      </c>
      <c r="Q196" s="13">
        <v>0</v>
      </c>
      <c r="R196" s="13">
        <v>199000</v>
      </c>
      <c r="S196" s="13">
        <v>1946500</v>
      </c>
      <c r="T196" s="13">
        <v>1272800</v>
      </c>
      <c r="U196" s="13">
        <v>479600</v>
      </c>
      <c r="V196" s="13">
        <v>0</v>
      </c>
      <c r="W196" s="13">
        <v>0</v>
      </c>
      <c r="X196" s="13">
        <v>199200</v>
      </c>
      <c r="Y196" s="13">
        <v>1951600</v>
      </c>
    </row>
    <row r="197" spans="2:25" x14ac:dyDescent="0.25">
      <c r="B197" s="2">
        <v>192</v>
      </c>
      <c r="C197" s="2">
        <v>2011</v>
      </c>
      <c r="D197" s="1">
        <v>8261</v>
      </c>
      <c r="E197" t="s">
        <v>1478</v>
      </c>
      <c r="F197" s="2" t="s">
        <v>1344</v>
      </c>
      <c r="G197" s="13">
        <v>172134200</v>
      </c>
      <c r="H197" s="13">
        <v>219300</v>
      </c>
      <c r="I197" s="13">
        <v>370300</v>
      </c>
      <c r="J197" s="13">
        <v>0</v>
      </c>
      <c r="K197" s="13">
        <v>0</v>
      </c>
      <c r="L197" s="13">
        <v>28500</v>
      </c>
      <c r="M197" s="13">
        <v>618100</v>
      </c>
      <c r="N197" s="13">
        <v>1753900</v>
      </c>
      <c r="O197" s="13">
        <v>1128700</v>
      </c>
      <c r="P197" s="13">
        <v>0</v>
      </c>
      <c r="Q197" s="13">
        <v>59000</v>
      </c>
      <c r="R197" s="13">
        <v>474100</v>
      </c>
      <c r="S197" s="13">
        <v>3415700</v>
      </c>
      <c r="T197" s="13">
        <v>1973200</v>
      </c>
      <c r="U197" s="13">
        <v>1499000</v>
      </c>
      <c r="V197" s="13">
        <v>0</v>
      </c>
      <c r="W197" s="13">
        <v>59000</v>
      </c>
      <c r="X197" s="13">
        <v>502600</v>
      </c>
      <c r="Y197" s="13">
        <v>4033800</v>
      </c>
    </row>
    <row r="198" spans="2:25" x14ac:dyDescent="0.25">
      <c r="B198" s="2">
        <v>193</v>
      </c>
      <c r="C198" s="2">
        <v>2011</v>
      </c>
      <c r="D198" s="1">
        <v>9002</v>
      </c>
      <c r="E198" t="s">
        <v>1488</v>
      </c>
      <c r="F198" s="2" t="s">
        <v>1325</v>
      </c>
      <c r="G198" s="13">
        <v>179948300</v>
      </c>
      <c r="H198" s="13">
        <v>11800</v>
      </c>
      <c r="I198" s="13">
        <v>1235500</v>
      </c>
      <c r="J198" s="13">
        <v>0</v>
      </c>
      <c r="K198" s="13">
        <v>0</v>
      </c>
      <c r="L198" s="13">
        <v>65800</v>
      </c>
      <c r="M198" s="13">
        <v>1313100</v>
      </c>
      <c r="N198" s="13">
        <v>117800</v>
      </c>
      <c r="O198" s="13">
        <v>278600</v>
      </c>
      <c r="P198" s="13">
        <v>0</v>
      </c>
      <c r="Q198" s="13">
        <v>0</v>
      </c>
      <c r="R198" s="13">
        <v>15700</v>
      </c>
      <c r="S198" s="13">
        <v>412100</v>
      </c>
      <c r="T198" s="13">
        <v>129600</v>
      </c>
      <c r="U198" s="13">
        <v>1514100</v>
      </c>
      <c r="V198" s="13">
        <v>0</v>
      </c>
      <c r="W198" s="13">
        <v>0</v>
      </c>
      <c r="X198" s="13">
        <v>81500</v>
      </c>
      <c r="Y198" s="13">
        <v>1725200</v>
      </c>
    </row>
    <row r="199" spans="2:25" x14ac:dyDescent="0.25">
      <c r="B199" s="2">
        <v>194</v>
      </c>
      <c r="C199" s="2">
        <v>2011</v>
      </c>
      <c r="D199" s="1">
        <v>9004</v>
      </c>
      <c r="E199" t="s">
        <v>1489</v>
      </c>
      <c r="F199" s="2" t="s">
        <v>1325</v>
      </c>
      <c r="G199" s="13">
        <v>55119700</v>
      </c>
      <c r="H199" s="13">
        <v>0</v>
      </c>
      <c r="I199" s="13">
        <v>0</v>
      </c>
      <c r="J199" s="13">
        <v>0</v>
      </c>
      <c r="K199" s="13">
        <v>0</v>
      </c>
      <c r="L199" s="13">
        <v>0</v>
      </c>
      <c r="M199" s="13">
        <v>0</v>
      </c>
      <c r="N199" s="13">
        <v>71900</v>
      </c>
      <c r="O199" s="13">
        <v>403200</v>
      </c>
      <c r="P199" s="13">
        <v>800</v>
      </c>
      <c r="Q199" s="13">
        <v>0</v>
      </c>
      <c r="R199" s="13">
        <v>142300</v>
      </c>
      <c r="S199" s="13">
        <v>618200</v>
      </c>
      <c r="T199" s="13">
        <v>71900</v>
      </c>
      <c r="U199" s="13">
        <v>403200</v>
      </c>
      <c r="V199" s="13">
        <v>800</v>
      </c>
      <c r="W199" s="13">
        <v>0</v>
      </c>
      <c r="X199" s="13">
        <v>142300</v>
      </c>
      <c r="Y199" s="13">
        <v>618200</v>
      </c>
    </row>
    <row r="200" spans="2:25" x14ac:dyDescent="0.25">
      <c r="B200" s="2">
        <v>195</v>
      </c>
      <c r="C200" s="2">
        <v>2011</v>
      </c>
      <c r="D200" s="1">
        <v>9006</v>
      </c>
      <c r="E200" t="s">
        <v>1490</v>
      </c>
      <c r="F200" s="2" t="s">
        <v>1325</v>
      </c>
      <c r="G200" s="13">
        <v>49628600</v>
      </c>
      <c r="H200" s="13">
        <v>0</v>
      </c>
      <c r="I200" s="13">
        <v>0</v>
      </c>
      <c r="J200" s="13">
        <v>0</v>
      </c>
      <c r="K200" s="13">
        <v>0</v>
      </c>
      <c r="L200" s="13">
        <v>0</v>
      </c>
      <c r="M200" s="13">
        <v>0</v>
      </c>
      <c r="N200" s="13">
        <v>42600</v>
      </c>
      <c r="O200" s="13">
        <v>67200</v>
      </c>
      <c r="P200" s="13">
        <v>0</v>
      </c>
      <c r="Q200" s="13">
        <v>25300</v>
      </c>
      <c r="R200" s="13">
        <v>68700</v>
      </c>
      <c r="S200" s="13">
        <v>203800</v>
      </c>
      <c r="T200" s="13">
        <v>42600</v>
      </c>
      <c r="U200" s="13">
        <v>67200</v>
      </c>
      <c r="V200" s="13">
        <v>0</v>
      </c>
      <c r="W200" s="13">
        <v>25300</v>
      </c>
      <c r="X200" s="13">
        <v>68700</v>
      </c>
      <c r="Y200" s="13">
        <v>203800</v>
      </c>
    </row>
    <row r="201" spans="2:25" x14ac:dyDescent="0.25">
      <c r="B201" s="2">
        <v>196</v>
      </c>
      <c r="C201" s="2">
        <v>2011</v>
      </c>
      <c r="D201" s="1">
        <v>9008</v>
      </c>
      <c r="E201" t="s">
        <v>1491</v>
      </c>
      <c r="F201" s="2" t="s">
        <v>1325</v>
      </c>
      <c r="G201" s="13">
        <v>100770400</v>
      </c>
      <c r="H201" s="13">
        <v>0</v>
      </c>
      <c r="I201" s="13">
        <v>0</v>
      </c>
      <c r="J201" s="13">
        <v>0</v>
      </c>
      <c r="K201" s="13">
        <v>0</v>
      </c>
      <c r="L201" s="13">
        <v>0</v>
      </c>
      <c r="M201" s="13">
        <v>0</v>
      </c>
      <c r="N201" s="13">
        <v>65800</v>
      </c>
      <c r="O201" s="13">
        <v>43900</v>
      </c>
      <c r="P201" s="13">
        <v>5900</v>
      </c>
      <c r="Q201" s="13">
        <v>0</v>
      </c>
      <c r="R201" s="13">
        <v>106200</v>
      </c>
      <c r="S201" s="13">
        <v>221800</v>
      </c>
      <c r="T201" s="13">
        <v>65800</v>
      </c>
      <c r="U201" s="13">
        <v>43900</v>
      </c>
      <c r="V201" s="13">
        <v>5900</v>
      </c>
      <c r="W201" s="13">
        <v>0</v>
      </c>
      <c r="X201" s="13">
        <v>106200</v>
      </c>
      <c r="Y201" s="13">
        <v>221800</v>
      </c>
    </row>
    <row r="202" spans="2:25" x14ac:dyDescent="0.25">
      <c r="B202" s="2">
        <v>197</v>
      </c>
      <c r="C202" s="2">
        <v>2011</v>
      </c>
      <c r="D202" s="1">
        <v>9010</v>
      </c>
      <c r="E202" t="s">
        <v>1492</v>
      </c>
      <c r="F202" s="2" t="s">
        <v>1325</v>
      </c>
      <c r="G202" s="13">
        <v>77891900</v>
      </c>
      <c r="H202" s="13">
        <v>0</v>
      </c>
      <c r="I202" s="13">
        <v>2900</v>
      </c>
      <c r="J202" s="13">
        <v>0</v>
      </c>
      <c r="K202" s="13">
        <v>0</v>
      </c>
      <c r="L202" s="13">
        <v>100</v>
      </c>
      <c r="M202" s="13">
        <v>3000</v>
      </c>
      <c r="N202" s="13">
        <v>21300</v>
      </c>
      <c r="O202" s="13">
        <v>190000</v>
      </c>
      <c r="P202" s="13">
        <v>2100</v>
      </c>
      <c r="Q202" s="13">
        <v>0</v>
      </c>
      <c r="R202" s="13">
        <v>198700</v>
      </c>
      <c r="S202" s="13">
        <v>412100</v>
      </c>
      <c r="T202" s="13">
        <v>21300</v>
      </c>
      <c r="U202" s="13">
        <v>192900</v>
      </c>
      <c r="V202" s="13">
        <v>2100</v>
      </c>
      <c r="W202" s="13">
        <v>0</v>
      </c>
      <c r="X202" s="13">
        <v>198800</v>
      </c>
      <c r="Y202" s="13">
        <v>415100</v>
      </c>
    </row>
    <row r="203" spans="2:25" x14ac:dyDescent="0.25">
      <c r="B203" s="2">
        <v>198</v>
      </c>
      <c r="C203" s="2">
        <v>2011</v>
      </c>
      <c r="D203" s="1">
        <v>9012</v>
      </c>
      <c r="E203" t="s">
        <v>1493</v>
      </c>
      <c r="F203" s="2" t="s">
        <v>1325</v>
      </c>
      <c r="G203" s="13">
        <v>68409900</v>
      </c>
      <c r="H203" s="13">
        <v>6800</v>
      </c>
      <c r="I203" s="13">
        <v>17800</v>
      </c>
      <c r="J203" s="13">
        <v>0</v>
      </c>
      <c r="K203" s="13">
        <v>0</v>
      </c>
      <c r="L203" s="13">
        <v>1000</v>
      </c>
      <c r="M203" s="13">
        <v>25600</v>
      </c>
      <c r="N203" s="13">
        <v>58300</v>
      </c>
      <c r="O203" s="13">
        <v>189500</v>
      </c>
      <c r="P203" s="13">
        <v>1600</v>
      </c>
      <c r="Q203" s="13">
        <v>0</v>
      </c>
      <c r="R203" s="13">
        <v>40400</v>
      </c>
      <c r="S203" s="13">
        <v>289800</v>
      </c>
      <c r="T203" s="13">
        <v>65100</v>
      </c>
      <c r="U203" s="13">
        <v>207300</v>
      </c>
      <c r="V203" s="13">
        <v>1600</v>
      </c>
      <c r="W203" s="13">
        <v>0</v>
      </c>
      <c r="X203" s="13">
        <v>41400</v>
      </c>
      <c r="Y203" s="13">
        <v>315400</v>
      </c>
    </row>
    <row r="204" spans="2:25" x14ac:dyDescent="0.25">
      <c r="B204" s="2">
        <v>199</v>
      </c>
      <c r="C204" s="2">
        <v>2011</v>
      </c>
      <c r="D204" s="1">
        <v>9014</v>
      </c>
      <c r="E204" t="s">
        <v>1327</v>
      </c>
      <c r="F204" s="2" t="s">
        <v>1325</v>
      </c>
      <c r="G204" s="13">
        <v>85124400</v>
      </c>
      <c r="H204" s="13">
        <v>0</v>
      </c>
      <c r="I204" s="13">
        <v>0</v>
      </c>
      <c r="J204" s="13">
        <v>0</v>
      </c>
      <c r="K204" s="13">
        <v>0</v>
      </c>
      <c r="L204" s="13">
        <v>0</v>
      </c>
      <c r="M204" s="13">
        <v>0</v>
      </c>
      <c r="N204" s="13">
        <v>50800</v>
      </c>
      <c r="O204" s="13">
        <v>42800</v>
      </c>
      <c r="P204" s="13">
        <v>0</v>
      </c>
      <c r="Q204" s="13">
        <v>0</v>
      </c>
      <c r="R204" s="13">
        <v>82600</v>
      </c>
      <c r="S204" s="13">
        <v>176200</v>
      </c>
      <c r="T204" s="13">
        <v>50800</v>
      </c>
      <c r="U204" s="13">
        <v>42800</v>
      </c>
      <c r="V204" s="13">
        <v>0</v>
      </c>
      <c r="W204" s="13">
        <v>0</v>
      </c>
      <c r="X204" s="13">
        <v>82600</v>
      </c>
      <c r="Y204" s="13">
        <v>176200</v>
      </c>
    </row>
    <row r="205" spans="2:25" x14ac:dyDescent="0.25">
      <c r="B205" s="2">
        <v>200</v>
      </c>
      <c r="C205" s="2">
        <v>2011</v>
      </c>
      <c r="D205" s="1">
        <v>9016</v>
      </c>
      <c r="E205" t="s">
        <v>1494</v>
      </c>
      <c r="F205" s="2" t="s">
        <v>1325</v>
      </c>
      <c r="G205" s="13">
        <v>54337600</v>
      </c>
      <c r="H205" s="13">
        <v>0</v>
      </c>
      <c r="I205" s="13">
        <v>0</v>
      </c>
      <c r="J205" s="13">
        <v>0</v>
      </c>
      <c r="K205" s="13">
        <v>0</v>
      </c>
      <c r="L205" s="13">
        <v>0</v>
      </c>
      <c r="M205" s="13">
        <v>0</v>
      </c>
      <c r="N205" s="13">
        <v>38300</v>
      </c>
      <c r="O205" s="13">
        <v>179400</v>
      </c>
      <c r="P205" s="13">
        <v>0</v>
      </c>
      <c r="Q205" s="13">
        <v>0</v>
      </c>
      <c r="R205" s="13">
        <v>29300</v>
      </c>
      <c r="S205" s="13">
        <v>247000</v>
      </c>
      <c r="T205" s="13">
        <v>38300</v>
      </c>
      <c r="U205" s="13">
        <v>179400</v>
      </c>
      <c r="V205" s="13">
        <v>0</v>
      </c>
      <c r="W205" s="13">
        <v>0</v>
      </c>
      <c r="X205" s="13">
        <v>29300</v>
      </c>
      <c r="Y205" s="13">
        <v>247000</v>
      </c>
    </row>
    <row r="206" spans="2:25" x14ac:dyDescent="0.25">
      <c r="B206" s="2">
        <v>201</v>
      </c>
      <c r="C206" s="2">
        <v>2011</v>
      </c>
      <c r="D206" s="1">
        <v>9018</v>
      </c>
      <c r="E206" t="s">
        <v>1495</v>
      </c>
      <c r="F206" s="2" t="s">
        <v>1325</v>
      </c>
      <c r="G206" s="13">
        <v>51352500</v>
      </c>
      <c r="H206" s="13">
        <v>300</v>
      </c>
      <c r="I206" s="13">
        <v>12000</v>
      </c>
      <c r="J206" s="13">
        <v>0</v>
      </c>
      <c r="K206" s="13">
        <v>0</v>
      </c>
      <c r="L206" s="13">
        <v>17200</v>
      </c>
      <c r="M206" s="13">
        <v>29500</v>
      </c>
      <c r="N206" s="13">
        <v>30800</v>
      </c>
      <c r="O206" s="13">
        <v>111700</v>
      </c>
      <c r="P206" s="13">
        <v>0</v>
      </c>
      <c r="Q206" s="13">
        <v>0</v>
      </c>
      <c r="R206" s="13">
        <v>142800</v>
      </c>
      <c r="S206" s="13">
        <v>285300</v>
      </c>
      <c r="T206" s="13">
        <v>31100</v>
      </c>
      <c r="U206" s="13">
        <v>123700</v>
      </c>
      <c r="V206" s="13">
        <v>0</v>
      </c>
      <c r="W206" s="13">
        <v>0</v>
      </c>
      <c r="X206" s="13">
        <v>160000</v>
      </c>
      <c r="Y206" s="13">
        <v>314800</v>
      </c>
    </row>
    <row r="207" spans="2:25" x14ac:dyDescent="0.25">
      <c r="B207" s="2">
        <v>202</v>
      </c>
      <c r="C207" s="2">
        <v>2011</v>
      </c>
      <c r="D207" s="1">
        <v>9020</v>
      </c>
      <c r="E207" t="s">
        <v>1496</v>
      </c>
      <c r="F207" s="2" t="s">
        <v>1325</v>
      </c>
      <c r="G207" s="13">
        <v>304282000</v>
      </c>
      <c r="H207" s="13">
        <v>21800</v>
      </c>
      <c r="I207" s="13">
        <v>242300</v>
      </c>
      <c r="J207" s="13">
        <v>0</v>
      </c>
      <c r="K207" s="13">
        <v>0</v>
      </c>
      <c r="L207" s="13">
        <v>15600</v>
      </c>
      <c r="M207" s="13">
        <v>279700</v>
      </c>
      <c r="N207" s="13">
        <v>194400</v>
      </c>
      <c r="O207" s="13">
        <v>680300</v>
      </c>
      <c r="P207" s="13">
        <v>600</v>
      </c>
      <c r="Q207" s="13">
        <v>0</v>
      </c>
      <c r="R207" s="13">
        <v>60800</v>
      </c>
      <c r="S207" s="13">
        <v>936100</v>
      </c>
      <c r="T207" s="13">
        <v>216200</v>
      </c>
      <c r="U207" s="13">
        <v>922600</v>
      </c>
      <c r="V207" s="13">
        <v>600</v>
      </c>
      <c r="W207" s="13">
        <v>0</v>
      </c>
      <c r="X207" s="13">
        <v>76400</v>
      </c>
      <c r="Y207" s="13">
        <v>1215800</v>
      </c>
    </row>
    <row r="208" spans="2:25" x14ac:dyDescent="0.25">
      <c r="B208" s="2">
        <v>203</v>
      </c>
      <c r="C208" s="2">
        <v>2011</v>
      </c>
      <c r="D208" s="1">
        <v>9022</v>
      </c>
      <c r="E208" t="s">
        <v>1497</v>
      </c>
      <c r="F208" s="2" t="s">
        <v>1325</v>
      </c>
      <c r="G208" s="13">
        <v>59816000</v>
      </c>
      <c r="H208" s="13">
        <v>100</v>
      </c>
      <c r="I208" s="13">
        <v>100</v>
      </c>
      <c r="J208" s="13">
        <v>0</v>
      </c>
      <c r="K208" s="13">
        <v>0</v>
      </c>
      <c r="L208" s="13">
        <v>100</v>
      </c>
      <c r="M208" s="13">
        <v>300</v>
      </c>
      <c r="N208" s="13">
        <v>44500</v>
      </c>
      <c r="O208" s="13">
        <v>42300</v>
      </c>
      <c r="P208" s="13">
        <v>0</v>
      </c>
      <c r="Q208" s="13">
        <v>0</v>
      </c>
      <c r="R208" s="13">
        <v>61300</v>
      </c>
      <c r="S208" s="13">
        <v>148100</v>
      </c>
      <c r="T208" s="13">
        <v>44600</v>
      </c>
      <c r="U208" s="13">
        <v>42400</v>
      </c>
      <c r="V208" s="13">
        <v>0</v>
      </c>
      <c r="W208" s="13">
        <v>0</v>
      </c>
      <c r="X208" s="13">
        <v>61400</v>
      </c>
      <c r="Y208" s="13">
        <v>148400</v>
      </c>
    </row>
    <row r="209" spans="2:25" x14ac:dyDescent="0.25">
      <c r="B209" s="2">
        <v>204</v>
      </c>
      <c r="C209" s="2">
        <v>2011</v>
      </c>
      <c r="D209" s="1">
        <v>9024</v>
      </c>
      <c r="E209" t="s">
        <v>1498</v>
      </c>
      <c r="F209" s="2" t="s">
        <v>1325</v>
      </c>
      <c r="G209" s="13">
        <v>37925300</v>
      </c>
      <c r="H209" s="13">
        <v>0</v>
      </c>
      <c r="I209" s="13">
        <v>0</v>
      </c>
      <c r="J209" s="13">
        <v>0</v>
      </c>
      <c r="K209" s="13">
        <v>0</v>
      </c>
      <c r="L209" s="13">
        <v>0</v>
      </c>
      <c r="M209" s="13">
        <v>0</v>
      </c>
      <c r="N209" s="13">
        <v>29000</v>
      </c>
      <c r="O209" s="13">
        <v>98500</v>
      </c>
      <c r="P209" s="13">
        <v>2100</v>
      </c>
      <c r="Q209" s="13">
        <v>0</v>
      </c>
      <c r="R209" s="13">
        <v>45700</v>
      </c>
      <c r="S209" s="13">
        <v>175300</v>
      </c>
      <c r="T209" s="13">
        <v>29000</v>
      </c>
      <c r="U209" s="13">
        <v>98500</v>
      </c>
      <c r="V209" s="13">
        <v>2100</v>
      </c>
      <c r="W209" s="13">
        <v>0</v>
      </c>
      <c r="X209" s="13">
        <v>45700</v>
      </c>
      <c r="Y209" s="13">
        <v>175300</v>
      </c>
    </row>
    <row r="210" spans="2:25" x14ac:dyDescent="0.25">
      <c r="B210" s="2">
        <v>205</v>
      </c>
      <c r="C210" s="2">
        <v>2011</v>
      </c>
      <c r="D210" s="1">
        <v>9026</v>
      </c>
      <c r="E210" t="s">
        <v>1499</v>
      </c>
      <c r="F210" s="2" t="s">
        <v>1325</v>
      </c>
      <c r="G210" s="13">
        <v>48246200</v>
      </c>
      <c r="H210" s="13">
        <v>4400</v>
      </c>
      <c r="I210" s="13">
        <v>2500</v>
      </c>
      <c r="J210" s="13">
        <v>0</v>
      </c>
      <c r="K210" s="13">
        <v>0</v>
      </c>
      <c r="L210" s="13">
        <v>500</v>
      </c>
      <c r="M210" s="13">
        <v>7400</v>
      </c>
      <c r="N210" s="13">
        <v>12400</v>
      </c>
      <c r="O210" s="13">
        <v>489900</v>
      </c>
      <c r="P210" s="13">
        <v>0</v>
      </c>
      <c r="Q210" s="13">
        <v>0</v>
      </c>
      <c r="R210" s="13">
        <v>91000</v>
      </c>
      <c r="S210" s="13">
        <v>593300</v>
      </c>
      <c r="T210" s="13">
        <v>16800</v>
      </c>
      <c r="U210" s="13">
        <v>492400</v>
      </c>
      <c r="V210" s="13">
        <v>0</v>
      </c>
      <c r="W210" s="13">
        <v>0</v>
      </c>
      <c r="X210" s="13">
        <v>91500</v>
      </c>
      <c r="Y210" s="13">
        <v>600700</v>
      </c>
    </row>
    <row r="211" spans="2:25" x14ac:dyDescent="0.25">
      <c r="B211" s="2">
        <v>206</v>
      </c>
      <c r="C211" s="2">
        <v>2011</v>
      </c>
      <c r="D211" s="1">
        <v>9028</v>
      </c>
      <c r="E211" t="s">
        <v>1500</v>
      </c>
      <c r="F211" s="2" t="s">
        <v>1325</v>
      </c>
      <c r="G211" s="13">
        <v>13197000</v>
      </c>
      <c r="H211" s="13">
        <v>0</v>
      </c>
      <c r="I211" s="13">
        <v>0</v>
      </c>
      <c r="J211" s="13">
        <v>0</v>
      </c>
      <c r="K211" s="13">
        <v>0</v>
      </c>
      <c r="L211" s="13">
        <v>0</v>
      </c>
      <c r="M211" s="13">
        <v>0</v>
      </c>
      <c r="N211" s="13">
        <v>3900</v>
      </c>
      <c r="O211" s="13">
        <v>3600</v>
      </c>
      <c r="P211" s="13">
        <v>0</v>
      </c>
      <c r="Q211" s="13">
        <v>-2100</v>
      </c>
      <c r="R211" s="13">
        <v>1600</v>
      </c>
      <c r="S211" s="13">
        <v>7000</v>
      </c>
      <c r="T211" s="13">
        <v>3900</v>
      </c>
      <c r="U211" s="13">
        <v>3600</v>
      </c>
      <c r="V211" s="13">
        <v>0</v>
      </c>
      <c r="W211" s="13">
        <v>-2100</v>
      </c>
      <c r="X211" s="13">
        <v>1600</v>
      </c>
      <c r="Y211" s="13">
        <v>7000</v>
      </c>
    </row>
    <row r="212" spans="2:25" x14ac:dyDescent="0.25">
      <c r="B212" s="2">
        <v>207</v>
      </c>
      <c r="C212" s="2">
        <v>2011</v>
      </c>
      <c r="D212" s="1">
        <v>9032</v>
      </c>
      <c r="E212" t="s">
        <v>1431</v>
      </c>
      <c r="F212" s="2" t="s">
        <v>1325</v>
      </c>
      <c r="G212" s="13">
        <v>60689900</v>
      </c>
      <c r="H212" s="13">
        <v>0</v>
      </c>
      <c r="I212" s="13">
        <v>0</v>
      </c>
      <c r="J212" s="13">
        <v>0</v>
      </c>
      <c r="K212" s="13">
        <v>0</v>
      </c>
      <c r="L212" s="13">
        <v>0</v>
      </c>
      <c r="M212" s="13">
        <v>0</v>
      </c>
      <c r="N212" s="13">
        <v>22800</v>
      </c>
      <c r="O212" s="13">
        <v>18400</v>
      </c>
      <c r="P212" s="13">
        <v>0</v>
      </c>
      <c r="Q212" s="13">
        <v>0</v>
      </c>
      <c r="R212" s="13">
        <v>300000</v>
      </c>
      <c r="S212" s="13">
        <v>341200</v>
      </c>
      <c r="T212" s="13">
        <v>22800</v>
      </c>
      <c r="U212" s="13">
        <v>18400</v>
      </c>
      <c r="V212" s="13">
        <v>0</v>
      </c>
      <c r="W212" s="13">
        <v>0</v>
      </c>
      <c r="X212" s="13">
        <v>300000</v>
      </c>
      <c r="Y212" s="13">
        <v>341200</v>
      </c>
    </row>
    <row r="213" spans="2:25" x14ac:dyDescent="0.25">
      <c r="B213" s="2">
        <v>208</v>
      </c>
      <c r="C213" s="2">
        <v>2011</v>
      </c>
      <c r="D213" s="1">
        <v>9034</v>
      </c>
      <c r="E213" t="s">
        <v>1501</v>
      </c>
      <c r="F213" s="2" t="s">
        <v>1325</v>
      </c>
      <c r="G213" s="13">
        <v>514247200</v>
      </c>
      <c r="H213" s="13">
        <v>10100</v>
      </c>
      <c r="I213" s="13">
        <v>67900</v>
      </c>
      <c r="J213" s="13">
        <v>0</v>
      </c>
      <c r="K213" s="13">
        <v>0</v>
      </c>
      <c r="L213" s="13">
        <v>3200</v>
      </c>
      <c r="M213" s="13">
        <v>81200</v>
      </c>
      <c r="N213" s="13">
        <v>1315400</v>
      </c>
      <c r="O213" s="13">
        <v>1122400</v>
      </c>
      <c r="P213" s="13">
        <v>200</v>
      </c>
      <c r="Q213" s="13">
        <v>-76900</v>
      </c>
      <c r="R213" s="13">
        <v>286000</v>
      </c>
      <c r="S213" s="13">
        <v>2647100</v>
      </c>
      <c r="T213" s="13">
        <v>1325500</v>
      </c>
      <c r="U213" s="13">
        <v>1190300</v>
      </c>
      <c r="V213" s="13">
        <v>200</v>
      </c>
      <c r="W213" s="13">
        <v>-76900</v>
      </c>
      <c r="X213" s="13">
        <v>289200</v>
      </c>
      <c r="Y213" s="13">
        <v>2728300</v>
      </c>
    </row>
    <row r="214" spans="2:25" x14ac:dyDescent="0.25">
      <c r="B214" s="2">
        <v>209</v>
      </c>
      <c r="C214" s="2">
        <v>2011</v>
      </c>
      <c r="D214" s="1">
        <v>9035</v>
      </c>
      <c r="E214" t="s">
        <v>1502</v>
      </c>
      <c r="F214" s="2" t="s">
        <v>1325</v>
      </c>
      <c r="G214" s="13">
        <v>152744900</v>
      </c>
      <c r="H214" s="13">
        <v>0</v>
      </c>
      <c r="I214" s="13">
        <v>62000</v>
      </c>
      <c r="J214" s="13">
        <v>0</v>
      </c>
      <c r="K214" s="13">
        <v>0</v>
      </c>
      <c r="L214" s="13">
        <v>11100</v>
      </c>
      <c r="M214" s="13">
        <v>73100</v>
      </c>
      <c r="N214" s="13">
        <v>202400</v>
      </c>
      <c r="O214" s="13">
        <v>113900</v>
      </c>
      <c r="P214" s="13">
        <v>0</v>
      </c>
      <c r="Q214" s="13">
        <v>28900</v>
      </c>
      <c r="R214" s="13">
        <v>562800</v>
      </c>
      <c r="S214" s="13">
        <v>908000</v>
      </c>
      <c r="T214" s="13">
        <v>202400</v>
      </c>
      <c r="U214" s="13">
        <v>175900</v>
      </c>
      <c r="V214" s="13">
        <v>0</v>
      </c>
      <c r="W214" s="13">
        <v>28900</v>
      </c>
      <c r="X214" s="13">
        <v>573900</v>
      </c>
      <c r="Y214" s="13">
        <v>981100</v>
      </c>
    </row>
    <row r="215" spans="2:25" x14ac:dyDescent="0.25">
      <c r="B215" s="2">
        <v>210</v>
      </c>
      <c r="C215" s="2">
        <v>2011</v>
      </c>
      <c r="D215" s="1">
        <v>9036</v>
      </c>
      <c r="E215" t="s">
        <v>1503</v>
      </c>
      <c r="F215" s="2" t="s">
        <v>1325</v>
      </c>
      <c r="G215" s="13">
        <v>35283500</v>
      </c>
      <c r="H215" s="13">
        <v>0</v>
      </c>
      <c r="I215" s="13">
        <v>0</v>
      </c>
      <c r="J215" s="13">
        <v>0</v>
      </c>
      <c r="K215" s="13">
        <v>0</v>
      </c>
      <c r="L215" s="13">
        <v>0</v>
      </c>
      <c r="M215" s="13">
        <v>0</v>
      </c>
      <c r="N215" s="13">
        <v>10300</v>
      </c>
      <c r="O215" s="13">
        <v>27100</v>
      </c>
      <c r="P215" s="13">
        <v>0</v>
      </c>
      <c r="Q215" s="13">
        <v>0</v>
      </c>
      <c r="R215" s="13">
        <v>47900</v>
      </c>
      <c r="S215" s="13">
        <v>85300</v>
      </c>
      <c r="T215" s="13">
        <v>10300</v>
      </c>
      <c r="U215" s="13">
        <v>27100</v>
      </c>
      <c r="V215" s="13">
        <v>0</v>
      </c>
      <c r="W215" s="13">
        <v>0</v>
      </c>
      <c r="X215" s="13">
        <v>47900</v>
      </c>
      <c r="Y215" s="13">
        <v>85300</v>
      </c>
    </row>
    <row r="216" spans="2:25" x14ac:dyDescent="0.25">
      <c r="B216" s="2">
        <v>211</v>
      </c>
      <c r="C216" s="2">
        <v>2011</v>
      </c>
      <c r="D216" s="1">
        <v>9038</v>
      </c>
      <c r="E216" t="s">
        <v>1504</v>
      </c>
      <c r="F216" s="2" t="s">
        <v>1325</v>
      </c>
      <c r="G216" s="13">
        <v>232404100</v>
      </c>
      <c r="H216" s="13">
        <v>1000</v>
      </c>
      <c r="I216" s="13">
        <v>14300</v>
      </c>
      <c r="J216" s="13">
        <v>0</v>
      </c>
      <c r="K216" s="13">
        <v>0</v>
      </c>
      <c r="L216" s="13">
        <v>300</v>
      </c>
      <c r="M216" s="13">
        <v>15600</v>
      </c>
      <c r="N216" s="13">
        <v>132700</v>
      </c>
      <c r="O216" s="13">
        <v>142000</v>
      </c>
      <c r="P216" s="13">
        <v>1900</v>
      </c>
      <c r="Q216" s="13">
        <v>0</v>
      </c>
      <c r="R216" s="13">
        <v>206800</v>
      </c>
      <c r="S216" s="13">
        <v>483400</v>
      </c>
      <c r="T216" s="13">
        <v>133700</v>
      </c>
      <c r="U216" s="13">
        <v>156300</v>
      </c>
      <c r="V216" s="13">
        <v>1900</v>
      </c>
      <c r="W216" s="13">
        <v>0</v>
      </c>
      <c r="X216" s="13">
        <v>207100</v>
      </c>
      <c r="Y216" s="13">
        <v>499000</v>
      </c>
    </row>
    <row r="217" spans="2:25" x14ac:dyDescent="0.25">
      <c r="B217" s="2">
        <v>212</v>
      </c>
      <c r="C217" s="2">
        <v>2011</v>
      </c>
      <c r="D217" s="1">
        <v>9040</v>
      </c>
      <c r="E217" t="s">
        <v>1505</v>
      </c>
      <c r="F217" s="2" t="s">
        <v>1325</v>
      </c>
      <c r="G217" s="13">
        <v>69844800</v>
      </c>
      <c r="H217" s="13">
        <v>0</v>
      </c>
      <c r="I217" s="13">
        <v>0</v>
      </c>
      <c r="J217" s="13">
        <v>0</v>
      </c>
      <c r="K217" s="13">
        <v>0</v>
      </c>
      <c r="L217" s="13">
        <v>0</v>
      </c>
      <c r="M217" s="13">
        <v>0</v>
      </c>
      <c r="N217" s="13">
        <v>36400</v>
      </c>
      <c r="O217" s="13">
        <v>218300</v>
      </c>
      <c r="P217" s="13">
        <v>0</v>
      </c>
      <c r="Q217" s="13">
        <v>0</v>
      </c>
      <c r="R217" s="13">
        <v>175000</v>
      </c>
      <c r="S217" s="13">
        <v>429700</v>
      </c>
      <c r="T217" s="13">
        <v>36400</v>
      </c>
      <c r="U217" s="13">
        <v>218300</v>
      </c>
      <c r="V217" s="13">
        <v>0</v>
      </c>
      <c r="W217" s="13">
        <v>0</v>
      </c>
      <c r="X217" s="13">
        <v>175000</v>
      </c>
      <c r="Y217" s="13">
        <v>429700</v>
      </c>
    </row>
    <row r="218" spans="2:25" x14ac:dyDescent="0.25">
      <c r="B218" s="2">
        <v>213</v>
      </c>
      <c r="C218" s="2">
        <v>2011</v>
      </c>
      <c r="D218" s="1">
        <v>9042</v>
      </c>
      <c r="E218" t="s">
        <v>1506</v>
      </c>
      <c r="F218" s="2" t="s">
        <v>1325</v>
      </c>
      <c r="G218" s="13">
        <v>112302800</v>
      </c>
      <c r="H218" s="13">
        <v>700</v>
      </c>
      <c r="I218" s="13">
        <v>3400</v>
      </c>
      <c r="J218" s="13">
        <v>0</v>
      </c>
      <c r="K218" s="13">
        <v>0</v>
      </c>
      <c r="L218" s="13">
        <v>200</v>
      </c>
      <c r="M218" s="13">
        <v>4300</v>
      </c>
      <c r="N218" s="13">
        <v>66200</v>
      </c>
      <c r="O218" s="13">
        <v>396200</v>
      </c>
      <c r="P218" s="13">
        <v>0</v>
      </c>
      <c r="Q218" s="13">
        <v>0</v>
      </c>
      <c r="R218" s="13">
        <v>77100</v>
      </c>
      <c r="S218" s="13">
        <v>539500</v>
      </c>
      <c r="T218" s="13">
        <v>66900</v>
      </c>
      <c r="U218" s="13">
        <v>399600</v>
      </c>
      <c r="V218" s="13">
        <v>0</v>
      </c>
      <c r="W218" s="13">
        <v>0</v>
      </c>
      <c r="X218" s="13">
        <v>77300</v>
      </c>
      <c r="Y218" s="13">
        <v>543800</v>
      </c>
    </row>
    <row r="219" spans="2:25" x14ac:dyDescent="0.25">
      <c r="B219" s="2">
        <v>214</v>
      </c>
      <c r="C219" s="2">
        <v>2011</v>
      </c>
      <c r="D219" s="1">
        <v>9044</v>
      </c>
      <c r="E219" t="s">
        <v>1507</v>
      </c>
      <c r="F219" s="2" t="s">
        <v>1325</v>
      </c>
      <c r="G219" s="13">
        <v>200251900</v>
      </c>
      <c r="H219" s="13">
        <v>122700</v>
      </c>
      <c r="I219" s="13">
        <v>238300</v>
      </c>
      <c r="J219" s="13">
        <v>1100</v>
      </c>
      <c r="K219" s="13">
        <v>0</v>
      </c>
      <c r="L219" s="13">
        <v>503500</v>
      </c>
      <c r="M219" s="13">
        <v>865600</v>
      </c>
      <c r="N219" s="13">
        <v>653400</v>
      </c>
      <c r="O219" s="13">
        <v>3763600</v>
      </c>
      <c r="P219" s="13">
        <v>0</v>
      </c>
      <c r="Q219" s="13">
        <v>0</v>
      </c>
      <c r="R219" s="13">
        <v>220600</v>
      </c>
      <c r="S219" s="13">
        <v>4637600</v>
      </c>
      <c r="T219" s="13">
        <v>776100</v>
      </c>
      <c r="U219" s="13">
        <v>4001900</v>
      </c>
      <c r="V219" s="13">
        <v>1100</v>
      </c>
      <c r="W219" s="13">
        <v>0</v>
      </c>
      <c r="X219" s="13">
        <v>724100</v>
      </c>
      <c r="Y219" s="13">
        <v>5503200</v>
      </c>
    </row>
    <row r="220" spans="2:25" x14ac:dyDescent="0.25">
      <c r="B220" s="2">
        <v>215</v>
      </c>
      <c r="C220" s="2">
        <v>2011</v>
      </c>
      <c r="D220" s="1">
        <v>9046</v>
      </c>
      <c r="E220" t="s">
        <v>1508</v>
      </c>
      <c r="F220" s="2" t="s">
        <v>1325</v>
      </c>
      <c r="G220" s="13">
        <v>71006600</v>
      </c>
      <c r="H220" s="13">
        <v>0</v>
      </c>
      <c r="I220" s="13">
        <v>19900</v>
      </c>
      <c r="J220" s="13">
        <v>0</v>
      </c>
      <c r="K220" s="13">
        <v>0</v>
      </c>
      <c r="L220" s="13">
        <v>1100</v>
      </c>
      <c r="M220" s="13">
        <v>21000</v>
      </c>
      <c r="N220" s="13">
        <v>42700</v>
      </c>
      <c r="O220" s="13">
        <v>128400</v>
      </c>
      <c r="P220" s="13">
        <v>0</v>
      </c>
      <c r="Q220" s="13">
        <v>0</v>
      </c>
      <c r="R220" s="13">
        <v>19700</v>
      </c>
      <c r="S220" s="13">
        <v>190800</v>
      </c>
      <c r="T220" s="13">
        <v>42700</v>
      </c>
      <c r="U220" s="13">
        <v>148300</v>
      </c>
      <c r="V220" s="13">
        <v>0</v>
      </c>
      <c r="W220" s="13">
        <v>0</v>
      </c>
      <c r="X220" s="13">
        <v>20800</v>
      </c>
      <c r="Y220" s="13">
        <v>211800</v>
      </c>
    </row>
    <row r="221" spans="2:25" x14ac:dyDescent="0.25">
      <c r="B221" s="2">
        <v>216</v>
      </c>
      <c r="C221" s="2">
        <v>2011</v>
      </c>
      <c r="D221" s="1">
        <v>9106</v>
      </c>
      <c r="E221" t="s">
        <v>1509</v>
      </c>
      <c r="F221" s="2" t="s">
        <v>1343</v>
      </c>
      <c r="G221" s="13">
        <v>24724200</v>
      </c>
      <c r="H221" s="13">
        <v>20300</v>
      </c>
      <c r="I221" s="13">
        <v>16400</v>
      </c>
      <c r="J221" s="13">
        <v>0</v>
      </c>
      <c r="K221" s="13">
        <v>0</v>
      </c>
      <c r="L221" s="13">
        <v>9600</v>
      </c>
      <c r="M221" s="13">
        <v>46300</v>
      </c>
      <c r="N221" s="13">
        <v>71900</v>
      </c>
      <c r="O221" s="13">
        <v>119200</v>
      </c>
      <c r="P221" s="13">
        <v>0</v>
      </c>
      <c r="Q221" s="13">
        <v>0</v>
      </c>
      <c r="R221" s="13">
        <v>41400</v>
      </c>
      <c r="S221" s="13">
        <v>232500</v>
      </c>
      <c r="T221" s="13">
        <v>92200</v>
      </c>
      <c r="U221" s="13">
        <v>135600</v>
      </c>
      <c r="V221" s="13">
        <v>0</v>
      </c>
      <c r="W221" s="13">
        <v>0</v>
      </c>
      <c r="X221" s="13">
        <v>51000</v>
      </c>
      <c r="Y221" s="13">
        <v>278800</v>
      </c>
    </row>
    <row r="222" spans="2:25" x14ac:dyDescent="0.25">
      <c r="B222" s="2">
        <v>217</v>
      </c>
      <c r="C222" s="2">
        <v>2011</v>
      </c>
      <c r="D222" s="1">
        <v>9111</v>
      </c>
      <c r="E222" t="s">
        <v>1510</v>
      </c>
      <c r="F222" s="2" t="s">
        <v>1343</v>
      </c>
      <c r="G222" s="13">
        <v>73167200</v>
      </c>
      <c r="H222" s="13">
        <v>15500</v>
      </c>
      <c r="I222" s="13">
        <v>111600</v>
      </c>
      <c r="J222" s="13">
        <v>0</v>
      </c>
      <c r="K222" s="13">
        <v>0</v>
      </c>
      <c r="L222" s="13">
        <v>3600</v>
      </c>
      <c r="M222" s="13">
        <v>130700</v>
      </c>
      <c r="N222" s="13">
        <v>237700</v>
      </c>
      <c r="O222" s="13">
        <v>719300</v>
      </c>
      <c r="P222" s="13">
        <v>0</v>
      </c>
      <c r="Q222" s="13">
        <v>0</v>
      </c>
      <c r="R222" s="13">
        <v>223200</v>
      </c>
      <c r="S222" s="13">
        <v>1180200</v>
      </c>
      <c r="T222" s="13">
        <v>253200</v>
      </c>
      <c r="U222" s="13">
        <v>830900</v>
      </c>
      <c r="V222" s="13">
        <v>0</v>
      </c>
      <c r="W222" s="13">
        <v>0</v>
      </c>
      <c r="X222" s="13">
        <v>226800</v>
      </c>
      <c r="Y222" s="13">
        <v>1310900</v>
      </c>
    </row>
    <row r="223" spans="2:25" x14ac:dyDescent="0.25">
      <c r="B223" s="2">
        <v>218</v>
      </c>
      <c r="C223" s="2">
        <v>2011</v>
      </c>
      <c r="D223" s="1">
        <v>9128</v>
      </c>
      <c r="E223" t="s">
        <v>1511</v>
      </c>
      <c r="F223" s="2" t="s">
        <v>1343</v>
      </c>
      <c r="G223" s="13">
        <v>499539200</v>
      </c>
      <c r="H223" s="13">
        <v>154600</v>
      </c>
      <c r="I223" s="13">
        <v>414400</v>
      </c>
      <c r="J223" s="13">
        <v>0</v>
      </c>
      <c r="K223" s="13">
        <v>0</v>
      </c>
      <c r="L223" s="13">
        <v>111800</v>
      </c>
      <c r="M223" s="13">
        <v>680800</v>
      </c>
      <c r="N223" s="13">
        <v>6507200</v>
      </c>
      <c r="O223" s="13">
        <v>6469300</v>
      </c>
      <c r="P223" s="13">
        <v>0</v>
      </c>
      <c r="Q223" s="13">
        <v>683900</v>
      </c>
      <c r="R223" s="13">
        <v>955600</v>
      </c>
      <c r="S223" s="13">
        <v>14616000</v>
      </c>
      <c r="T223" s="13">
        <v>6661800</v>
      </c>
      <c r="U223" s="13">
        <v>6883700</v>
      </c>
      <c r="V223" s="13">
        <v>0</v>
      </c>
      <c r="W223" s="13">
        <v>683900</v>
      </c>
      <c r="X223" s="13">
        <v>1067400</v>
      </c>
      <c r="Y223" s="13">
        <v>15296800</v>
      </c>
    </row>
    <row r="224" spans="2:25" x14ac:dyDescent="0.25">
      <c r="B224" s="2">
        <v>219</v>
      </c>
      <c r="C224" s="2">
        <v>2011</v>
      </c>
      <c r="D224" s="1">
        <v>9161</v>
      </c>
      <c r="E224" t="s">
        <v>1388</v>
      </c>
      <c r="F224" s="2" t="s">
        <v>1343</v>
      </c>
      <c r="G224" s="13">
        <v>19293700</v>
      </c>
      <c r="H224" s="13">
        <v>1000</v>
      </c>
      <c r="I224" s="13">
        <v>4400</v>
      </c>
      <c r="J224" s="13">
        <v>0</v>
      </c>
      <c r="K224" s="13">
        <v>0</v>
      </c>
      <c r="L224" s="13">
        <v>400</v>
      </c>
      <c r="M224" s="13">
        <v>5800</v>
      </c>
      <c r="N224" s="13">
        <v>96600</v>
      </c>
      <c r="O224" s="13">
        <v>88000</v>
      </c>
      <c r="P224" s="13">
        <v>0</v>
      </c>
      <c r="Q224" s="13">
        <v>0</v>
      </c>
      <c r="R224" s="13">
        <v>83500</v>
      </c>
      <c r="S224" s="13">
        <v>268100</v>
      </c>
      <c r="T224" s="13">
        <v>97600</v>
      </c>
      <c r="U224" s="13">
        <v>92400</v>
      </c>
      <c r="V224" s="13">
        <v>0</v>
      </c>
      <c r="W224" s="13">
        <v>0</v>
      </c>
      <c r="X224" s="13">
        <v>83900</v>
      </c>
      <c r="Y224" s="13">
        <v>273900</v>
      </c>
    </row>
    <row r="225" spans="2:25" x14ac:dyDescent="0.25">
      <c r="B225" s="2">
        <v>220</v>
      </c>
      <c r="C225" s="2">
        <v>2011</v>
      </c>
      <c r="D225" s="1">
        <v>9206</v>
      </c>
      <c r="E225" t="s">
        <v>1492</v>
      </c>
      <c r="F225" s="2" t="s">
        <v>1344</v>
      </c>
      <c r="G225" s="13">
        <v>209127900</v>
      </c>
      <c r="H225" s="13">
        <v>197200</v>
      </c>
      <c r="I225" s="13">
        <v>826100</v>
      </c>
      <c r="J225" s="13">
        <v>0</v>
      </c>
      <c r="K225" s="13">
        <v>0</v>
      </c>
      <c r="L225" s="13">
        <v>53300</v>
      </c>
      <c r="M225" s="13">
        <v>1076600</v>
      </c>
      <c r="N225" s="13">
        <v>2208600</v>
      </c>
      <c r="O225" s="13">
        <v>3439500</v>
      </c>
      <c r="P225" s="13">
        <v>0</v>
      </c>
      <c r="Q225" s="13">
        <v>0</v>
      </c>
      <c r="R225" s="13">
        <v>431400</v>
      </c>
      <c r="S225" s="13">
        <v>6079500</v>
      </c>
      <c r="T225" s="13">
        <v>2405800</v>
      </c>
      <c r="U225" s="13">
        <v>4265600</v>
      </c>
      <c r="V225" s="13">
        <v>0</v>
      </c>
      <c r="W225" s="13">
        <v>0</v>
      </c>
      <c r="X225" s="13">
        <v>484700</v>
      </c>
      <c r="Y225" s="13">
        <v>7156100</v>
      </c>
    </row>
    <row r="226" spans="2:25" x14ac:dyDescent="0.25">
      <c r="B226" s="2">
        <v>221</v>
      </c>
      <c r="C226" s="2">
        <v>2011</v>
      </c>
      <c r="D226" s="1">
        <v>9211</v>
      </c>
      <c r="E226" t="s">
        <v>1512</v>
      </c>
      <c r="F226" s="2" t="s">
        <v>1344</v>
      </c>
      <c r="G226" s="13">
        <v>773817100</v>
      </c>
      <c r="H226" s="13">
        <v>2059200</v>
      </c>
      <c r="I226" s="13">
        <v>3585400</v>
      </c>
      <c r="J226" s="13">
        <v>0</v>
      </c>
      <c r="K226" s="13">
        <v>0</v>
      </c>
      <c r="L226" s="13">
        <v>2905600</v>
      </c>
      <c r="M226" s="13">
        <v>8550200</v>
      </c>
      <c r="N226" s="13">
        <v>9982000</v>
      </c>
      <c r="O226" s="13">
        <v>5523500</v>
      </c>
      <c r="P226" s="13">
        <v>0</v>
      </c>
      <c r="Q226" s="13">
        <v>676900</v>
      </c>
      <c r="R226" s="13">
        <v>2070000</v>
      </c>
      <c r="S226" s="13">
        <v>18252400</v>
      </c>
      <c r="T226" s="13">
        <v>12041200</v>
      </c>
      <c r="U226" s="13">
        <v>9108900</v>
      </c>
      <c r="V226" s="13">
        <v>0</v>
      </c>
      <c r="W226" s="13">
        <v>676900</v>
      </c>
      <c r="X226" s="13">
        <v>4975600</v>
      </c>
      <c r="Y226" s="13">
        <v>26802600</v>
      </c>
    </row>
    <row r="227" spans="2:25" x14ac:dyDescent="0.25">
      <c r="B227" s="2">
        <v>222</v>
      </c>
      <c r="C227" s="2">
        <v>2011</v>
      </c>
      <c r="D227" s="1">
        <v>9213</v>
      </c>
      <c r="E227" t="s">
        <v>1513</v>
      </c>
      <c r="F227" s="2" t="s">
        <v>1344</v>
      </c>
      <c r="G227" s="13">
        <v>62089900</v>
      </c>
      <c r="H227" s="13">
        <v>25900</v>
      </c>
      <c r="I227" s="13">
        <v>185500</v>
      </c>
      <c r="J227" s="13">
        <v>0</v>
      </c>
      <c r="K227" s="13">
        <v>0</v>
      </c>
      <c r="L227" s="13">
        <v>40100</v>
      </c>
      <c r="M227" s="13">
        <v>251500</v>
      </c>
      <c r="N227" s="13">
        <v>1005000</v>
      </c>
      <c r="O227" s="13">
        <v>153500</v>
      </c>
      <c r="P227" s="13">
        <v>0</v>
      </c>
      <c r="Q227" s="13">
        <v>0</v>
      </c>
      <c r="R227" s="13">
        <v>52000</v>
      </c>
      <c r="S227" s="13">
        <v>1210500</v>
      </c>
      <c r="T227" s="13">
        <v>1030900</v>
      </c>
      <c r="U227" s="13">
        <v>339000</v>
      </c>
      <c r="V227" s="13">
        <v>0</v>
      </c>
      <c r="W227" s="13">
        <v>0</v>
      </c>
      <c r="X227" s="13">
        <v>92100</v>
      </c>
      <c r="Y227" s="13">
        <v>1462000</v>
      </c>
    </row>
    <row r="228" spans="2:25" x14ac:dyDescent="0.25">
      <c r="B228" s="2">
        <v>223</v>
      </c>
      <c r="C228" s="2">
        <v>2011</v>
      </c>
      <c r="D228" s="1">
        <v>9221</v>
      </c>
      <c r="E228" t="s">
        <v>1514</v>
      </c>
      <c r="F228" s="2" t="s">
        <v>1344</v>
      </c>
      <c r="G228" s="13">
        <v>160335300</v>
      </c>
      <c r="H228" s="13">
        <v>521900</v>
      </c>
      <c r="I228" s="13">
        <v>2392200</v>
      </c>
      <c r="J228" s="13">
        <v>0</v>
      </c>
      <c r="K228" s="13">
        <v>0</v>
      </c>
      <c r="L228" s="13">
        <v>714000</v>
      </c>
      <c r="M228" s="13">
        <v>3628100</v>
      </c>
      <c r="N228" s="13">
        <v>788100</v>
      </c>
      <c r="O228" s="13">
        <v>2614400</v>
      </c>
      <c r="P228" s="13">
        <v>0</v>
      </c>
      <c r="Q228" s="13">
        <v>-382500</v>
      </c>
      <c r="R228" s="13">
        <v>3378000</v>
      </c>
      <c r="S228" s="13">
        <v>6398000</v>
      </c>
      <c r="T228" s="13">
        <v>1310000</v>
      </c>
      <c r="U228" s="13">
        <v>5006600</v>
      </c>
      <c r="V228" s="13">
        <v>0</v>
      </c>
      <c r="W228" s="13">
        <v>-382500</v>
      </c>
      <c r="X228" s="13">
        <v>4092000</v>
      </c>
      <c r="Y228" s="13">
        <v>10026100</v>
      </c>
    </row>
    <row r="229" spans="2:25" x14ac:dyDescent="0.25">
      <c r="B229" s="2">
        <v>224</v>
      </c>
      <c r="C229" s="2">
        <v>2011</v>
      </c>
      <c r="D229" s="1">
        <v>9281</v>
      </c>
      <c r="E229" t="s">
        <v>1382</v>
      </c>
      <c r="F229" s="2" t="s">
        <v>1344</v>
      </c>
      <c r="G229" s="13">
        <v>94365800</v>
      </c>
      <c r="H229" s="13">
        <v>197500</v>
      </c>
      <c r="I229" s="13">
        <v>3320900</v>
      </c>
      <c r="J229" s="13">
        <v>0</v>
      </c>
      <c r="K229" s="13">
        <v>0</v>
      </c>
      <c r="L229" s="13">
        <v>17300</v>
      </c>
      <c r="M229" s="13">
        <v>3535700</v>
      </c>
      <c r="N229" s="13">
        <v>801000</v>
      </c>
      <c r="O229" s="13">
        <v>771900</v>
      </c>
      <c r="P229" s="13">
        <v>0</v>
      </c>
      <c r="Q229" s="13">
        <v>0</v>
      </c>
      <c r="R229" s="13">
        <v>326600</v>
      </c>
      <c r="S229" s="13">
        <v>1899500</v>
      </c>
      <c r="T229" s="13">
        <v>998500</v>
      </c>
      <c r="U229" s="13">
        <v>4092800</v>
      </c>
      <c r="V229" s="13">
        <v>0</v>
      </c>
      <c r="W229" s="13">
        <v>0</v>
      </c>
      <c r="X229" s="13">
        <v>343900</v>
      </c>
      <c r="Y229" s="13">
        <v>5435200</v>
      </c>
    </row>
    <row r="230" spans="2:25" x14ac:dyDescent="0.25">
      <c r="B230" s="2">
        <v>225</v>
      </c>
      <c r="C230" s="2">
        <v>2011</v>
      </c>
      <c r="D230" s="1">
        <v>10002</v>
      </c>
      <c r="E230" t="s">
        <v>1515</v>
      </c>
      <c r="F230" s="2" t="s">
        <v>1325</v>
      </c>
      <c r="G230" s="13">
        <v>38087700</v>
      </c>
      <c r="H230" s="13">
        <v>0</v>
      </c>
      <c r="I230" s="13">
        <v>56600</v>
      </c>
      <c r="J230" s="13">
        <v>0</v>
      </c>
      <c r="K230" s="13">
        <v>0</v>
      </c>
      <c r="L230" s="13">
        <v>100</v>
      </c>
      <c r="M230" s="13">
        <v>56700</v>
      </c>
      <c r="N230" s="13">
        <v>800</v>
      </c>
      <c r="O230" s="13">
        <v>122700</v>
      </c>
      <c r="P230" s="13">
        <v>0</v>
      </c>
      <c r="Q230" s="13">
        <v>0</v>
      </c>
      <c r="R230" s="13">
        <v>303700</v>
      </c>
      <c r="S230" s="13">
        <v>427200</v>
      </c>
      <c r="T230" s="13">
        <v>800</v>
      </c>
      <c r="U230" s="13">
        <v>179300</v>
      </c>
      <c r="V230" s="13">
        <v>0</v>
      </c>
      <c r="W230" s="13">
        <v>0</v>
      </c>
      <c r="X230" s="13">
        <v>303800</v>
      </c>
      <c r="Y230" s="13">
        <v>483900</v>
      </c>
    </row>
    <row r="231" spans="2:25" x14ac:dyDescent="0.25">
      <c r="B231" s="2">
        <v>226</v>
      </c>
      <c r="C231" s="2">
        <v>2011</v>
      </c>
      <c r="D231" s="1">
        <v>10004</v>
      </c>
      <c r="E231" t="s">
        <v>1516</v>
      </c>
      <c r="F231" s="2" t="s">
        <v>1325</v>
      </c>
      <c r="G231" s="13">
        <v>10429500</v>
      </c>
      <c r="H231" s="13">
        <v>0</v>
      </c>
      <c r="I231" s="13">
        <v>0</v>
      </c>
      <c r="J231" s="13">
        <v>0</v>
      </c>
      <c r="K231" s="13">
        <v>0</v>
      </c>
      <c r="L231" s="13">
        <v>0</v>
      </c>
      <c r="M231" s="13">
        <v>0</v>
      </c>
      <c r="N231" s="13">
        <v>4600</v>
      </c>
      <c r="O231" s="13">
        <v>3700</v>
      </c>
      <c r="P231" s="13">
        <v>0</v>
      </c>
      <c r="Q231" s="13">
        <v>0</v>
      </c>
      <c r="R231" s="13">
        <v>118000</v>
      </c>
      <c r="S231" s="13">
        <v>126300</v>
      </c>
      <c r="T231" s="13">
        <v>4600</v>
      </c>
      <c r="U231" s="13">
        <v>3700</v>
      </c>
      <c r="V231" s="13">
        <v>0</v>
      </c>
      <c r="W231" s="13">
        <v>0</v>
      </c>
      <c r="X231" s="13">
        <v>118000</v>
      </c>
      <c r="Y231" s="13">
        <v>126300</v>
      </c>
    </row>
    <row r="232" spans="2:25" x14ac:dyDescent="0.25">
      <c r="B232" s="2">
        <v>227</v>
      </c>
      <c r="C232" s="2">
        <v>2011</v>
      </c>
      <c r="D232" s="1">
        <v>10006</v>
      </c>
      <c r="E232" t="s">
        <v>1517</v>
      </c>
      <c r="F232" s="2" t="s">
        <v>1325</v>
      </c>
      <c r="G232" s="13">
        <v>34682600</v>
      </c>
      <c r="H232" s="13">
        <v>0</v>
      </c>
      <c r="I232" s="13">
        <v>0</v>
      </c>
      <c r="J232" s="13">
        <v>0</v>
      </c>
      <c r="K232" s="13">
        <v>0</v>
      </c>
      <c r="L232" s="13">
        <v>0</v>
      </c>
      <c r="M232" s="13">
        <v>0</v>
      </c>
      <c r="N232" s="13">
        <v>32800</v>
      </c>
      <c r="O232" s="13">
        <v>159900</v>
      </c>
      <c r="P232" s="13">
        <v>0</v>
      </c>
      <c r="Q232" s="13">
        <v>0</v>
      </c>
      <c r="R232" s="13">
        <v>85500</v>
      </c>
      <c r="S232" s="13">
        <v>278200</v>
      </c>
      <c r="T232" s="13">
        <v>32800</v>
      </c>
      <c r="U232" s="13">
        <v>159900</v>
      </c>
      <c r="V232" s="13">
        <v>0</v>
      </c>
      <c r="W232" s="13">
        <v>0</v>
      </c>
      <c r="X232" s="13">
        <v>85500</v>
      </c>
      <c r="Y232" s="13">
        <v>278200</v>
      </c>
    </row>
    <row r="233" spans="2:25" x14ac:dyDescent="0.25">
      <c r="B233" s="2">
        <v>228</v>
      </c>
      <c r="C233" s="2">
        <v>2011</v>
      </c>
      <c r="D233" s="1">
        <v>10008</v>
      </c>
      <c r="E233" t="s">
        <v>1518</v>
      </c>
      <c r="F233" s="2" t="s">
        <v>1325</v>
      </c>
      <c r="G233" s="13">
        <v>92299100</v>
      </c>
      <c r="H233" s="13">
        <v>0</v>
      </c>
      <c r="I233" s="13">
        <v>0</v>
      </c>
      <c r="J233" s="13">
        <v>0</v>
      </c>
      <c r="K233" s="13">
        <v>0</v>
      </c>
      <c r="L233" s="13">
        <v>0</v>
      </c>
      <c r="M233" s="13">
        <v>0</v>
      </c>
      <c r="N233" s="13">
        <v>121100</v>
      </c>
      <c r="O233" s="13">
        <v>25600</v>
      </c>
      <c r="P233" s="13">
        <v>0</v>
      </c>
      <c r="Q233" s="13">
        <v>0</v>
      </c>
      <c r="R233" s="13">
        <v>271300</v>
      </c>
      <c r="S233" s="13">
        <v>418000</v>
      </c>
      <c r="T233" s="13">
        <v>121100</v>
      </c>
      <c r="U233" s="13">
        <v>25600</v>
      </c>
      <c r="V233" s="13">
        <v>0</v>
      </c>
      <c r="W233" s="13">
        <v>0</v>
      </c>
      <c r="X233" s="13">
        <v>271300</v>
      </c>
      <c r="Y233" s="13">
        <v>418000</v>
      </c>
    </row>
    <row r="234" spans="2:25" x14ac:dyDescent="0.25">
      <c r="B234" s="2">
        <v>229</v>
      </c>
      <c r="C234" s="2">
        <v>2011</v>
      </c>
      <c r="D234" s="1">
        <v>10010</v>
      </c>
      <c r="E234" t="s">
        <v>1413</v>
      </c>
      <c r="F234" s="2" t="s">
        <v>1325</v>
      </c>
      <c r="G234" s="13">
        <v>48319500</v>
      </c>
      <c r="H234" s="13">
        <v>16600</v>
      </c>
      <c r="I234" s="13">
        <v>1527600</v>
      </c>
      <c r="J234" s="13">
        <v>0</v>
      </c>
      <c r="K234" s="13">
        <v>0</v>
      </c>
      <c r="L234" s="13">
        <v>16100</v>
      </c>
      <c r="M234" s="13">
        <v>1560300</v>
      </c>
      <c r="N234" s="13">
        <v>41800</v>
      </c>
      <c r="O234" s="13">
        <v>102200</v>
      </c>
      <c r="P234" s="13">
        <v>0</v>
      </c>
      <c r="Q234" s="13">
        <v>0</v>
      </c>
      <c r="R234" s="13">
        <v>40600</v>
      </c>
      <c r="S234" s="13">
        <v>184600</v>
      </c>
      <c r="T234" s="13">
        <v>58400</v>
      </c>
      <c r="U234" s="13">
        <v>1629800</v>
      </c>
      <c r="V234" s="13">
        <v>0</v>
      </c>
      <c r="W234" s="13">
        <v>0</v>
      </c>
      <c r="X234" s="13">
        <v>56700</v>
      </c>
      <c r="Y234" s="13">
        <v>1744900</v>
      </c>
    </row>
    <row r="235" spans="2:25" x14ac:dyDescent="0.25">
      <c r="B235" s="2">
        <v>230</v>
      </c>
      <c r="C235" s="2">
        <v>2011</v>
      </c>
      <c r="D235" s="1">
        <v>10012</v>
      </c>
      <c r="E235" t="s">
        <v>1519</v>
      </c>
      <c r="F235" s="2" t="s">
        <v>1325</v>
      </c>
      <c r="G235" s="13">
        <v>23640200</v>
      </c>
      <c r="H235" s="13">
        <v>0</v>
      </c>
      <c r="I235" s="13">
        <v>0</v>
      </c>
      <c r="J235" s="13">
        <v>0</v>
      </c>
      <c r="K235" s="13">
        <v>0</v>
      </c>
      <c r="L235" s="13">
        <v>0</v>
      </c>
      <c r="M235" s="13">
        <v>0</v>
      </c>
      <c r="N235" s="13">
        <v>9000</v>
      </c>
      <c r="O235" s="13">
        <v>831600</v>
      </c>
      <c r="P235" s="13">
        <v>0</v>
      </c>
      <c r="Q235" s="13">
        <v>0</v>
      </c>
      <c r="R235" s="13">
        <v>258800</v>
      </c>
      <c r="S235" s="13">
        <v>1099400</v>
      </c>
      <c r="T235" s="13">
        <v>9000</v>
      </c>
      <c r="U235" s="13">
        <v>831600</v>
      </c>
      <c r="V235" s="13">
        <v>0</v>
      </c>
      <c r="W235" s="13">
        <v>0</v>
      </c>
      <c r="X235" s="13">
        <v>258800</v>
      </c>
      <c r="Y235" s="13">
        <v>1099400</v>
      </c>
    </row>
    <row r="236" spans="2:25" x14ac:dyDescent="0.25">
      <c r="B236" s="2">
        <v>231</v>
      </c>
      <c r="C236" s="2">
        <v>2011</v>
      </c>
      <c r="D236" s="1">
        <v>10014</v>
      </c>
      <c r="E236" t="s">
        <v>1520</v>
      </c>
      <c r="F236" s="2" t="s">
        <v>1325</v>
      </c>
      <c r="G236" s="13">
        <v>56038800</v>
      </c>
      <c r="H236" s="13">
        <v>3400</v>
      </c>
      <c r="I236" s="13">
        <v>82500</v>
      </c>
      <c r="J236" s="13">
        <v>0</v>
      </c>
      <c r="K236" s="13">
        <v>0</v>
      </c>
      <c r="L236" s="13">
        <v>18500</v>
      </c>
      <c r="M236" s="13">
        <v>104400</v>
      </c>
      <c r="N236" s="13">
        <v>37300</v>
      </c>
      <c r="O236" s="13">
        <v>448100</v>
      </c>
      <c r="P236" s="13">
        <v>0</v>
      </c>
      <c r="Q236" s="13">
        <v>0</v>
      </c>
      <c r="R236" s="13">
        <v>1022700</v>
      </c>
      <c r="S236" s="13">
        <v>1508100</v>
      </c>
      <c r="T236" s="13">
        <v>40700</v>
      </c>
      <c r="U236" s="13">
        <v>530600</v>
      </c>
      <c r="V236" s="13">
        <v>0</v>
      </c>
      <c r="W236" s="13">
        <v>0</v>
      </c>
      <c r="X236" s="13">
        <v>1041200</v>
      </c>
      <c r="Y236" s="13">
        <v>1612500</v>
      </c>
    </row>
    <row r="237" spans="2:25" x14ac:dyDescent="0.25">
      <c r="B237" s="2">
        <v>232</v>
      </c>
      <c r="C237" s="2">
        <v>2011</v>
      </c>
      <c r="D237" s="1">
        <v>10016</v>
      </c>
      <c r="E237" t="s">
        <v>1521</v>
      </c>
      <c r="F237" s="2" t="s">
        <v>1325</v>
      </c>
      <c r="G237" s="13">
        <v>44192100</v>
      </c>
      <c r="H237" s="13">
        <v>0</v>
      </c>
      <c r="I237" s="13">
        <v>0</v>
      </c>
      <c r="J237" s="13">
        <v>0</v>
      </c>
      <c r="K237" s="13">
        <v>0</v>
      </c>
      <c r="L237" s="13">
        <v>100</v>
      </c>
      <c r="M237" s="13">
        <v>100</v>
      </c>
      <c r="N237" s="13">
        <v>90000</v>
      </c>
      <c r="O237" s="13">
        <v>230800</v>
      </c>
      <c r="P237" s="13">
        <v>0</v>
      </c>
      <c r="Q237" s="13">
        <v>0</v>
      </c>
      <c r="R237" s="13">
        <v>187100</v>
      </c>
      <c r="S237" s="13">
        <v>507900</v>
      </c>
      <c r="T237" s="13">
        <v>90000</v>
      </c>
      <c r="U237" s="13">
        <v>230800</v>
      </c>
      <c r="V237" s="13">
        <v>0</v>
      </c>
      <c r="W237" s="13">
        <v>0</v>
      </c>
      <c r="X237" s="13">
        <v>187200</v>
      </c>
      <c r="Y237" s="13">
        <v>508000</v>
      </c>
    </row>
    <row r="238" spans="2:25" x14ac:dyDescent="0.25">
      <c r="B238" s="2">
        <v>233</v>
      </c>
      <c r="C238" s="2">
        <v>2011</v>
      </c>
      <c r="D238" s="1">
        <v>10018</v>
      </c>
      <c r="E238" t="s">
        <v>1522</v>
      </c>
      <c r="F238" s="2" t="s">
        <v>1325</v>
      </c>
      <c r="G238" s="13">
        <v>33354500</v>
      </c>
      <c r="H238" s="13">
        <v>0</v>
      </c>
      <c r="I238" s="13">
        <v>0</v>
      </c>
      <c r="J238" s="13">
        <v>0</v>
      </c>
      <c r="K238" s="13">
        <v>0</v>
      </c>
      <c r="L238" s="13">
        <v>0</v>
      </c>
      <c r="M238" s="13">
        <v>0</v>
      </c>
      <c r="N238" s="13">
        <v>76900</v>
      </c>
      <c r="O238" s="13">
        <v>534300</v>
      </c>
      <c r="P238" s="13">
        <v>0</v>
      </c>
      <c r="Q238" s="13">
        <v>0</v>
      </c>
      <c r="R238" s="13">
        <v>6500</v>
      </c>
      <c r="S238" s="13">
        <v>617700</v>
      </c>
      <c r="T238" s="13">
        <v>76900</v>
      </c>
      <c r="U238" s="13">
        <v>534300</v>
      </c>
      <c r="V238" s="13">
        <v>0</v>
      </c>
      <c r="W238" s="13">
        <v>0</v>
      </c>
      <c r="X238" s="13">
        <v>6500</v>
      </c>
      <c r="Y238" s="13">
        <v>617700</v>
      </c>
    </row>
    <row r="239" spans="2:25" x14ac:dyDescent="0.25">
      <c r="B239" s="2">
        <v>234</v>
      </c>
      <c r="C239" s="2">
        <v>2011</v>
      </c>
      <c r="D239" s="1">
        <v>10020</v>
      </c>
      <c r="E239" t="s">
        <v>1523</v>
      </c>
      <c r="F239" s="2" t="s">
        <v>1325</v>
      </c>
      <c r="G239" s="13">
        <v>33483900</v>
      </c>
      <c r="H239" s="13">
        <v>100</v>
      </c>
      <c r="I239" s="13">
        <v>49600</v>
      </c>
      <c r="J239" s="13">
        <v>0</v>
      </c>
      <c r="K239" s="13">
        <v>0</v>
      </c>
      <c r="L239" s="13">
        <v>1000</v>
      </c>
      <c r="M239" s="13">
        <v>50700</v>
      </c>
      <c r="N239" s="13">
        <v>10300</v>
      </c>
      <c r="O239" s="13">
        <v>60000</v>
      </c>
      <c r="P239" s="13">
        <v>0</v>
      </c>
      <c r="Q239" s="13">
        <v>0</v>
      </c>
      <c r="R239" s="13">
        <v>39300</v>
      </c>
      <c r="S239" s="13">
        <v>109600</v>
      </c>
      <c r="T239" s="13">
        <v>10400</v>
      </c>
      <c r="U239" s="13">
        <v>109600</v>
      </c>
      <c r="V239" s="13">
        <v>0</v>
      </c>
      <c r="W239" s="13">
        <v>0</v>
      </c>
      <c r="X239" s="13">
        <v>40300</v>
      </c>
      <c r="Y239" s="13">
        <v>160300</v>
      </c>
    </row>
    <row r="240" spans="2:25" x14ac:dyDescent="0.25">
      <c r="B240" s="2">
        <v>235</v>
      </c>
      <c r="C240" s="2">
        <v>2011</v>
      </c>
      <c r="D240" s="1">
        <v>10022</v>
      </c>
      <c r="E240" t="s">
        <v>1524</v>
      </c>
      <c r="F240" s="2" t="s">
        <v>1325</v>
      </c>
      <c r="G240" s="13">
        <v>24487300</v>
      </c>
      <c r="H240" s="13">
        <v>100</v>
      </c>
      <c r="I240" s="13">
        <v>400</v>
      </c>
      <c r="J240" s="13">
        <v>0</v>
      </c>
      <c r="K240" s="13">
        <v>0</v>
      </c>
      <c r="L240" s="13">
        <v>200</v>
      </c>
      <c r="M240" s="13">
        <v>700</v>
      </c>
      <c r="N240" s="13">
        <v>32700</v>
      </c>
      <c r="O240" s="13">
        <v>42200</v>
      </c>
      <c r="P240" s="13">
        <v>0</v>
      </c>
      <c r="Q240" s="13">
        <v>0</v>
      </c>
      <c r="R240" s="13">
        <v>131400</v>
      </c>
      <c r="S240" s="13">
        <v>206300</v>
      </c>
      <c r="T240" s="13">
        <v>32800</v>
      </c>
      <c r="U240" s="13">
        <v>42600</v>
      </c>
      <c r="V240" s="13">
        <v>0</v>
      </c>
      <c r="W240" s="13">
        <v>0</v>
      </c>
      <c r="X240" s="13">
        <v>131600</v>
      </c>
      <c r="Y240" s="13">
        <v>207000</v>
      </c>
    </row>
    <row r="241" spans="2:25" x14ac:dyDescent="0.25">
      <c r="B241" s="2">
        <v>236</v>
      </c>
      <c r="C241" s="2">
        <v>2011</v>
      </c>
      <c r="D241" s="1">
        <v>10024</v>
      </c>
      <c r="E241" t="s">
        <v>1525</v>
      </c>
      <c r="F241" s="2" t="s">
        <v>1325</v>
      </c>
      <c r="G241" s="13">
        <v>36059200</v>
      </c>
      <c r="H241" s="13">
        <v>0</v>
      </c>
      <c r="I241" s="13">
        <v>0</v>
      </c>
      <c r="J241" s="13">
        <v>0</v>
      </c>
      <c r="K241" s="13">
        <v>0</v>
      </c>
      <c r="L241" s="13">
        <v>0</v>
      </c>
      <c r="M241" s="13">
        <v>0</v>
      </c>
      <c r="N241" s="13">
        <v>95700</v>
      </c>
      <c r="O241" s="13">
        <v>456700</v>
      </c>
      <c r="P241" s="13">
        <v>0</v>
      </c>
      <c r="Q241" s="13">
        <v>0</v>
      </c>
      <c r="R241" s="13">
        <v>71300</v>
      </c>
      <c r="S241" s="13">
        <v>623700</v>
      </c>
      <c r="T241" s="13">
        <v>95700</v>
      </c>
      <c r="U241" s="13">
        <v>456700</v>
      </c>
      <c r="V241" s="13">
        <v>0</v>
      </c>
      <c r="W241" s="13">
        <v>0</v>
      </c>
      <c r="X241" s="13">
        <v>71300</v>
      </c>
      <c r="Y241" s="13">
        <v>623700</v>
      </c>
    </row>
    <row r="242" spans="2:25" x14ac:dyDescent="0.25">
      <c r="B242" s="2">
        <v>237</v>
      </c>
      <c r="C242" s="2">
        <v>2011</v>
      </c>
      <c r="D242" s="1">
        <v>10026</v>
      </c>
      <c r="E242" t="s">
        <v>1526</v>
      </c>
      <c r="F242" s="2" t="s">
        <v>1325</v>
      </c>
      <c r="G242" s="13">
        <v>30938900</v>
      </c>
      <c r="H242" s="13">
        <v>0</v>
      </c>
      <c r="I242" s="13">
        <v>0</v>
      </c>
      <c r="J242" s="13">
        <v>0</v>
      </c>
      <c r="K242" s="13">
        <v>0</v>
      </c>
      <c r="L242" s="13">
        <v>0</v>
      </c>
      <c r="M242" s="13">
        <v>0</v>
      </c>
      <c r="N242" s="13">
        <v>9300</v>
      </c>
      <c r="O242" s="13">
        <v>139100</v>
      </c>
      <c r="P242" s="13">
        <v>0</v>
      </c>
      <c r="Q242" s="13">
        <v>0</v>
      </c>
      <c r="R242" s="13">
        <v>60900</v>
      </c>
      <c r="S242" s="13">
        <v>209300</v>
      </c>
      <c r="T242" s="13">
        <v>9300</v>
      </c>
      <c r="U242" s="13">
        <v>139100</v>
      </c>
      <c r="V242" s="13">
        <v>0</v>
      </c>
      <c r="W242" s="13">
        <v>0</v>
      </c>
      <c r="X242" s="13">
        <v>60900</v>
      </c>
      <c r="Y242" s="13">
        <v>209300</v>
      </c>
    </row>
    <row r="243" spans="2:25" x14ac:dyDescent="0.25">
      <c r="B243" s="2">
        <v>238</v>
      </c>
      <c r="C243" s="2">
        <v>2011</v>
      </c>
      <c r="D243" s="1">
        <v>10028</v>
      </c>
      <c r="E243" t="s">
        <v>1527</v>
      </c>
      <c r="F243" s="2" t="s">
        <v>1325</v>
      </c>
      <c r="G243" s="13">
        <v>36984200</v>
      </c>
      <c r="H243" s="13">
        <v>0</v>
      </c>
      <c r="I243" s="13">
        <v>55700</v>
      </c>
      <c r="J243" s="13">
        <v>0</v>
      </c>
      <c r="K243" s="13">
        <v>0</v>
      </c>
      <c r="L243" s="13">
        <v>600</v>
      </c>
      <c r="M243" s="13">
        <v>56300</v>
      </c>
      <c r="N243" s="13">
        <v>34100</v>
      </c>
      <c r="O243" s="13">
        <v>181500</v>
      </c>
      <c r="P243" s="13">
        <v>0</v>
      </c>
      <c r="Q243" s="13">
        <v>0</v>
      </c>
      <c r="R243" s="13">
        <v>364000</v>
      </c>
      <c r="S243" s="13">
        <v>579600</v>
      </c>
      <c r="T243" s="13">
        <v>34100</v>
      </c>
      <c r="U243" s="13">
        <v>237200</v>
      </c>
      <c r="V243" s="13">
        <v>0</v>
      </c>
      <c r="W243" s="13">
        <v>0</v>
      </c>
      <c r="X243" s="13">
        <v>364600</v>
      </c>
      <c r="Y243" s="13">
        <v>635900</v>
      </c>
    </row>
    <row r="244" spans="2:25" x14ac:dyDescent="0.25">
      <c r="B244" s="2">
        <v>239</v>
      </c>
      <c r="C244" s="2">
        <v>2011</v>
      </c>
      <c r="D244" s="1">
        <v>10030</v>
      </c>
      <c r="E244" t="s">
        <v>1528</v>
      </c>
      <c r="F244" s="2" t="s">
        <v>1325</v>
      </c>
      <c r="G244" s="13">
        <v>38445500</v>
      </c>
      <c r="H244" s="13">
        <v>500</v>
      </c>
      <c r="I244" s="13">
        <v>30200</v>
      </c>
      <c r="J244" s="13">
        <v>0</v>
      </c>
      <c r="K244" s="13">
        <v>0</v>
      </c>
      <c r="L244" s="13">
        <v>1200</v>
      </c>
      <c r="M244" s="13">
        <v>31900</v>
      </c>
      <c r="N244" s="13">
        <v>3600</v>
      </c>
      <c r="O244" s="13">
        <v>142300</v>
      </c>
      <c r="P244" s="13">
        <v>0</v>
      </c>
      <c r="Q244" s="13">
        <v>0</v>
      </c>
      <c r="R244" s="13">
        <v>62500</v>
      </c>
      <c r="S244" s="13">
        <v>208400</v>
      </c>
      <c r="T244" s="13">
        <v>4100</v>
      </c>
      <c r="U244" s="13">
        <v>172500</v>
      </c>
      <c r="V244" s="13">
        <v>0</v>
      </c>
      <c r="W244" s="13">
        <v>0</v>
      </c>
      <c r="X244" s="13">
        <v>63700</v>
      </c>
      <c r="Y244" s="13">
        <v>240300</v>
      </c>
    </row>
    <row r="245" spans="2:25" x14ac:dyDescent="0.25">
      <c r="B245" s="2">
        <v>240</v>
      </c>
      <c r="C245" s="2">
        <v>2011</v>
      </c>
      <c r="D245" s="1">
        <v>10032</v>
      </c>
      <c r="E245" t="s">
        <v>1529</v>
      </c>
      <c r="F245" s="2" t="s">
        <v>1325</v>
      </c>
      <c r="G245" s="13">
        <v>34360300</v>
      </c>
      <c r="H245" s="13">
        <v>0</v>
      </c>
      <c r="I245" s="13">
        <v>0</v>
      </c>
      <c r="J245" s="13">
        <v>0</v>
      </c>
      <c r="K245" s="13">
        <v>0</v>
      </c>
      <c r="L245" s="13">
        <v>0</v>
      </c>
      <c r="M245" s="13">
        <v>0</v>
      </c>
      <c r="N245" s="13">
        <v>7600</v>
      </c>
      <c r="O245" s="13">
        <v>172100</v>
      </c>
      <c r="P245" s="13">
        <v>0</v>
      </c>
      <c r="Q245" s="13">
        <v>0</v>
      </c>
      <c r="R245" s="13">
        <v>120900</v>
      </c>
      <c r="S245" s="13">
        <v>300600</v>
      </c>
      <c r="T245" s="13">
        <v>7600</v>
      </c>
      <c r="U245" s="13">
        <v>172100</v>
      </c>
      <c r="V245" s="13">
        <v>0</v>
      </c>
      <c r="W245" s="13">
        <v>0</v>
      </c>
      <c r="X245" s="13">
        <v>120900</v>
      </c>
      <c r="Y245" s="13">
        <v>300600</v>
      </c>
    </row>
    <row r="246" spans="2:25" x14ac:dyDescent="0.25">
      <c r="B246" s="2">
        <v>241</v>
      </c>
      <c r="C246" s="2">
        <v>2011</v>
      </c>
      <c r="D246" s="1">
        <v>10034</v>
      </c>
      <c r="E246" t="s">
        <v>1530</v>
      </c>
      <c r="F246" s="2" t="s">
        <v>1325</v>
      </c>
      <c r="G246" s="13">
        <v>44360400</v>
      </c>
      <c r="H246" s="13">
        <v>13500</v>
      </c>
      <c r="I246" s="13">
        <v>1188700</v>
      </c>
      <c r="J246" s="13">
        <v>0</v>
      </c>
      <c r="K246" s="13">
        <v>0</v>
      </c>
      <c r="L246" s="13">
        <v>2000</v>
      </c>
      <c r="M246" s="13">
        <v>1204200</v>
      </c>
      <c r="N246" s="13">
        <v>2000</v>
      </c>
      <c r="O246" s="13">
        <v>29400</v>
      </c>
      <c r="P246" s="13">
        <v>0</v>
      </c>
      <c r="Q246" s="13">
        <v>0</v>
      </c>
      <c r="R246" s="13">
        <v>110300</v>
      </c>
      <c r="S246" s="13">
        <v>141700</v>
      </c>
      <c r="T246" s="13">
        <v>15500</v>
      </c>
      <c r="U246" s="13">
        <v>1218100</v>
      </c>
      <c r="V246" s="13">
        <v>0</v>
      </c>
      <c r="W246" s="13">
        <v>0</v>
      </c>
      <c r="X246" s="13">
        <v>112300</v>
      </c>
      <c r="Y246" s="13">
        <v>1345900</v>
      </c>
    </row>
    <row r="247" spans="2:25" x14ac:dyDescent="0.25">
      <c r="B247" s="2">
        <v>242</v>
      </c>
      <c r="C247" s="2">
        <v>2011</v>
      </c>
      <c r="D247" s="1">
        <v>10036</v>
      </c>
      <c r="E247" t="s">
        <v>1531</v>
      </c>
      <c r="F247" s="2" t="s">
        <v>1325</v>
      </c>
      <c r="G247" s="13">
        <v>44194800</v>
      </c>
      <c r="H247" s="13">
        <v>4500</v>
      </c>
      <c r="I247" s="13">
        <v>52100</v>
      </c>
      <c r="J247" s="13">
        <v>0</v>
      </c>
      <c r="K247" s="13">
        <v>0</v>
      </c>
      <c r="L247" s="13">
        <v>300</v>
      </c>
      <c r="M247" s="13">
        <v>56900</v>
      </c>
      <c r="N247" s="13">
        <v>24100</v>
      </c>
      <c r="O247" s="13">
        <v>60800</v>
      </c>
      <c r="P247" s="13">
        <v>0</v>
      </c>
      <c r="Q247" s="13">
        <v>0</v>
      </c>
      <c r="R247" s="13">
        <v>304300</v>
      </c>
      <c r="S247" s="13">
        <v>389200</v>
      </c>
      <c r="T247" s="13">
        <v>28600</v>
      </c>
      <c r="U247" s="13">
        <v>112900</v>
      </c>
      <c r="V247" s="13">
        <v>0</v>
      </c>
      <c r="W247" s="13">
        <v>0</v>
      </c>
      <c r="X247" s="13">
        <v>304600</v>
      </c>
      <c r="Y247" s="13">
        <v>446100</v>
      </c>
    </row>
    <row r="248" spans="2:25" x14ac:dyDescent="0.25">
      <c r="B248" s="2">
        <v>243</v>
      </c>
      <c r="C248" s="2">
        <v>2011</v>
      </c>
      <c r="D248" s="1">
        <v>10038</v>
      </c>
      <c r="E248" t="s">
        <v>1532</v>
      </c>
      <c r="F248" s="2" t="s">
        <v>1325</v>
      </c>
      <c r="G248" s="13">
        <v>42322200</v>
      </c>
      <c r="H248" s="13">
        <v>0</v>
      </c>
      <c r="I248" s="13">
        <v>0</v>
      </c>
      <c r="J248" s="13">
        <v>0</v>
      </c>
      <c r="K248" s="13">
        <v>0</v>
      </c>
      <c r="L248" s="13">
        <v>0</v>
      </c>
      <c r="M248" s="13">
        <v>0</v>
      </c>
      <c r="N248" s="13">
        <v>3200</v>
      </c>
      <c r="O248" s="13">
        <v>32200</v>
      </c>
      <c r="P248" s="13">
        <v>0</v>
      </c>
      <c r="Q248" s="13">
        <v>0</v>
      </c>
      <c r="R248" s="13">
        <v>120000</v>
      </c>
      <c r="S248" s="13">
        <v>155400</v>
      </c>
      <c r="T248" s="13">
        <v>3200</v>
      </c>
      <c r="U248" s="13">
        <v>32200</v>
      </c>
      <c r="V248" s="13">
        <v>0</v>
      </c>
      <c r="W248" s="13">
        <v>0</v>
      </c>
      <c r="X248" s="13">
        <v>120000</v>
      </c>
      <c r="Y248" s="13">
        <v>155400</v>
      </c>
    </row>
    <row r="249" spans="2:25" x14ac:dyDescent="0.25">
      <c r="B249" s="2">
        <v>244</v>
      </c>
      <c r="C249" s="2">
        <v>2011</v>
      </c>
      <c r="D249" s="1">
        <v>10040</v>
      </c>
      <c r="E249" t="s">
        <v>1533</v>
      </c>
      <c r="F249" s="2" t="s">
        <v>1325</v>
      </c>
      <c r="G249" s="13">
        <v>31911200</v>
      </c>
      <c r="H249" s="13">
        <v>0</v>
      </c>
      <c r="I249" s="13">
        <v>4000</v>
      </c>
      <c r="J249" s="13">
        <v>0</v>
      </c>
      <c r="K249" s="13">
        <v>0</v>
      </c>
      <c r="L249" s="13">
        <v>1000</v>
      </c>
      <c r="M249" s="13">
        <v>5000</v>
      </c>
      <c r="N249" s="13">
        <v>46200</v>
      </c>
      <c r="O249" s="13">
        <v>63900</v>
      </c>
      <c r="P249" s="13">
        <v>0</v>
      </c>
      <c r="Q249" s="13">
        <v>2000</v>
      </c>
      <c r="R249" s="13">
        <v>96700</v>
      </c>
      <c r="S249" s="13">
        <v>208800</v>
      </c>
      <c r="T249" s="13">
        <v>46200</v>
      </c>
      <c r="U249" s="13">
        <v>67900</v>
      </c>
      <c r="V249" s="13">
        <v>0</v>
      </c>
      <c r="W249" s="13">
        <v>2000</v>
      </c>
      <c r="X249" s="13">
        <v>97700</v>
      </c>
      <c r="Y249" s="13">
        <v>213800</v>
      </c>
    </row>
    <row r="250" spans="2:25" x14ac:dyDescent="0.25">
      <c r="B250" s="2">
        <v>245</v>
      </c>
      <c r="C250" s="2">
        <v>2011</v>
      </c>
      <c r="D250" s="1">
        <v>10042</v>
      </c>
      <c r="E250" t="s">
        <v>1534</v>
      </c>
      <c r="F250" s="2" t="s">
        <v>1325</v>
      </c>
      <c r="G250" s="13">
        <v>79138000</v>
      </c>
      <c r="H250" s="13">
        <v>500</v>
      </c>
      <c r="I250" s="13">
        <v>5000</v>
      </c>
      <c r="J250" s="13">
        <v>0</v>
      </c>
      <c r="K250" s="13">
        <v>0</v>
      </c>
      <c r="L250" s="13">
        <v>800</v>
      </c>
      <c r="M250" s="13">
        <v>6300</v>
      </c>
      <c r="N250" s="13">
        <v>46000</v>
      </c>
      <c r="O250" s="13">
        <v>297100</v>
      </c>
      <c r="P250" s="13">
        <v>0</v>
      </c>
      <c r="Q250" s="13">
        <v>0</v>
      </c>
      <c r="R250" s="13">
        <v>127200</v>
      </c>
      <c r="S250" s="13">
        <v>470300</v>
      </c>
      <c r="T250" s="13">
        <v>46500</v>
      </c>
      <c r="U250" s="13">
        <v>302100</v>
      </c>
      <c r="V250" s="13">
        <v>0</v>
      </c>
      <c r="W250" s="13">
        <v>0</v>
      </c>
      <c r="X250" s="13">
        <v>128000</v>
      </c>
      <c r="Y250" s="13">
        <v>476600</v>
      </c>
    </row>
    <row r="251" spans="2:25" x14ac:dyDescent="0.25">
      <c r="B251" s="2">
        <v>246</v>
      </c>
      <c r="C251" s="2">
        <v>2011</v>
      </c>
      <c r="D251" s="1">
        <v>10044</v>
      </c>
      <c r="E251" t="s">
        <v>1535</v>
      </c>
      <c r="F251" s="2" t="s">
        <v>1325</v>
      </c>
      <c r="G251" s="13">
        <v>32973100</v>
      </c>
      <c r="H251" s="13">
        <v>7800</v>
      </c>
      <c r="I251" s="13">
        <v>49600</v>
      </c>
      <c r="J251" s="13">
        <v>0</v>
      </c>
      <c r="K251" s="13">
        <v>0</v>
      </c>
      <c r="L251" s="13">
        <v>15700</v>
      </c>
      <c r="M251" s="13">
        <v>73100</v>
      </c>
      <c r="N251" s="13">
        <v>23300</v>
      </c>
      <c r="O251" s="13">
        <v>185400</v>
      </c>
      <c r="P251" s="13">
        <v>0</v>
      </c>
      <c r="Q251" s="13">
        <v>9800</v>
      </c>
      <c r="R251" s="13">
        <v>7300</v>
      </c>
      <c r="S251" s="13">
        <v>225800</v>
      </c>
      <c r="T251" s="13">
        <v>31100</v>
      </c>
      <c r="U251" s="13">
        <v>235000</v>
      </c>
      <c r="V251" s="13">
        <v>0</v>
      </c>
      <c r="W251" s="13">
        <v>9800</v>
      </c>
      <c r="X251" s="13">
        <v>23000</v>
      </c>
      <c r="Y251" s="13">
        <v>298900</v>
      </c>
    </row>
    <row r="252" spans="2:25" x14ac:dyDescent="0.25">
      <c r="B252" s="2">
        <v>247</v>
      </c>
      <c r="C252" s="2">
        <v>2011</v>
      </c>
      <c r="D252" s="1">
        <v>10046</v>
      </c>
      <c r="E252" t="s">
        <v>1536</v>
      </c>
      <c r="F252" s="2" t="s">
        <v>1325</v>
      </c>
      <c r="G252" s="13">
        <v>17830000</v>
      </c>
      <c r="H252" s="13">
        <v>800</v>
      </c>
      <c r="I252" s="13">
        <v>27100</v>
      </c>
      <c r="J252" s="13">
        <v>0</v>
      </c>
      <c r="K252" s="13">
        <v>0</v>
      </c>
      <c r="L252" s="13">
        <v>900</v>
      </c>
      <c r="M252" s="13">
        <v>28800</v>
      </c>
      <c r="N252" s="13">
        <v>0</v>
      </c>
      <c r="O252" s="13">
        <v>0</v>
      </c>
      <c r="P252" s="13">
        <v>0</v>
      </c>
      <c r="Q252" s="13">
        <v>400</v>
      </c>
      <c r="R252" s="13">
        <v>967100</v>
      </c>
      <c r="S252" s="13">
        <v>967500</v>
      </c>
      <c r="T252" s="13">
        <v>800</v>
      </c>
      <c r="U252" s="13">
        <v>27100</v>
      </c>
      <c r="V252" s="13">
        <v>0</v>
      </c>
      <c r="W252" s="13">
        <v>400</v>
      </c>
      <c r="X252" s="13">
        <v>968000</v>
      </c>
      <c r="Y252" s="13">
        <v>996300</v>
      </c>
    </row>
    <row r="253" spans="2:25" x14ac:dyDescent="0.25">
      <c r="B253" s="2">
        <v>248</v>
      </c>
      <c r="C253" s="2">
        <v>2011</v>
      </c>
      <c r="D253" s="1">
        <v>10048</v>
      </c>
      <c r="E253" t="s">
        <v>1537</v>
      </c>
      <c r="F253" s="2" t="s">
        <v>1325</v>
      </c>
      <c r="G253" s="13">
        <v>47004500</v>
      </c>
      <c r="H253" s="13">
        <v>0</v>
      </c>
      <c r="I253" s="13">
        <v>0</v>
      </c>
      <c r="J253" s="13">
        <v>0</v>
      </c>
      <c r="K253" s="13">
        <v>0</v>
      </c>
      <c r="L253" s="13">
        <v>0</v>
      </c>
      <c r="M253" s="13">
        <v>0</v>
      </c>
      <c r="N253" s="13">
        <v>16000</v>
      </c>
      <c r="O253" s="13">
        <v>53200</v>
      </c>
      <c r="P253" s="13">
        <v>0</v>
      </c>
      <c r="Q253" s="13">
        <v>0</v>
      </c>
      <c r="R253" s="13">
        <v>17600</v>
      </c>
      <c r="S253" s="13">
        <v>86800</v>
      </c>
      <c r="T253" s="13">
        <v>16000</v>
      </c>
      <c r="U253" s="13">
        <v>53200</v>
      </c>
      <c r="V253" s="13">
        <v>0</v>
      </c>
      <c r="W253" s="13">
        <v>0</v>
      </c>
      <c r="X253" s="13">
        <v>17600</v>
      </c>
      <c r="Y253" s="13">
        <v>86800</v>
      </c>
    </row>
    <row r="254" spans="2:25" x14ac:dyDescent="0.25">
      <c r="B254" s="2">
        <v>249</v>
      </c>
      <c r="C254" s="2">
        <v>2011</v>
      </c>
      <c r="D254" s="1">
        <v>10050</v>
      </c>
      <c r="E254" t="s">
        <v>1484</v>
      </c>
      <c r="F254" s="2" t="s">
        <v>1325</v>
      </c>
      <c r="G254" s="13">
        <v>21039500</v>
      </c>
      <c r="H254" s="13">
        <v>0</v>
      </c>
      <c r="I254" s="13">
        <v>0</v>
      </c>
      <c r="J254" s="13">
        <v>0</v>
      </c>
      <c r="K254" s="13">
        <v>0</v>
      </c>
      <c r="L254" s="13">
        <v>0</v>
      </c>
      <c r="M254" s="13">
        <v>0</v>
      </c>
      <c r="N254" s="13">
        <v>11700</v>
      </c>
      <c r="O254" s="13">
        <v>100</v>
      </c>
      <c r="P254" s="13">
        <v>0</v>
      </c>
      <c r="Q254" s="13">
        <v>0</v>
      </c>
      <c r="R254" s="13">
        <v>283900</v>
      </c>
      <c r="S254" s="13">
        <v>295700</v>
      </c>
      <c r="T254" s="13">
        <v>11700</v>
      </c>
      <c r="U254" s="13">
        <v>100</v>
      </c>
      <c r="V254" s="13">
        <v>0</v>
      </c>
      <c r="W254" s="13">
        <v>0</v>
      </c>
      <c r="X254" s="13">
        <v>283900</v>
      </c>
      <c r="Y254" s="13">
        <v>295700</v>
      </c>
    </row>
    <row r="255" spans="2:25" x14ac:dyDescent="0.25">
      <c r="B255" s="2">
        <v>250</v>
      </c>
      <c r="C255" s="2">
        <v>2011</v>
      </c>
      <c r="D255" s="1">
        <v>10052</v>
      </c>
      <c r="E255" t="s">
        <v>1538</v>
      </c>
      <c r="F255" s="2" t="s">
        <v>1325</v>
      </c>
      <c r="G255" s="13">
        <v>42705400</v>
      </c>
      <c r="H255" s="13">
        <v>45800</v>
      </c>
      <c r="I255" s="13">
        <v>230200</v>
      </c>
      <c r="J255" s="13">
        <v>0</v>
      </c>
      <c r="K255" s="13">
        <v>0</v>
      </c>
      <c r="L255" s="13">
        <v>68800</v>
      </c>
      <c r="M255" s="13">
        <v>344800</v>
      </c>
      <c r="N255" s="13">
        <v>30600</v>
      </c>
      <c r="O255" s="13">
        <v>510200</v>
      </c>
      <c r="P255" s="13">
        <v>0</v>
      </c>
      <c r="Q255" s="13">
        <v>0</v>
      </c>
      <c r="R255" s="13">
        <v>428600</v>
      </c>
      <c r="S255" s="13">
        <v>969400</v>
      </c>
      <c r="T255" s="13">
        <v>76400</v>
      </c>
      <c r="U255" s="13">
        <v>740400</v>
      </c>
      <c r="V255" s="13">
        <v>0</v>
      </c>
      <c r="W255" s="13">
        <v>0</v>
      </c>
      <c r="X255" s="13">
        <v>497400</v>
      </c>
      <c r="Y255" s="13">
        <v>1314200</v>
      </c>
    </row>
    <row r="256" spans="2:25" x14ac:dyDescent="0.25">
      <c r="B256" s="2">
        <v>251</v>
      </c>
      <c r="C256" s="2">
        <v>2011</v>
      </c>
      <c r="D256" s="1">
        <v>10054</v>
      </c>
      <c r="E256" t="s">
        <v>1539</v>
      </c>
      <c r="F256" s="2" t="s">
        <v>1325</v>
      </c>
      <c r="G256" s="13">
        <v>39675200</v>
      </c>
      <c r="H256" s="13">
        <v>600</v>
      </c>
      <c r="I256" s="13">
        <v>7000</v>
      </c>
      <c r="J256" s="13">
        <v>0</v>
      </c>
      <c r="K256" s="13">
        <v>0</v>
      </c>
      <c r="L256" s="13">
        <v>1000</v>
      </c>
      <c r="M256" s="13">
        <v>8600</v>
      </c>
      <c r="N256" s="13">
        <v>12100</v>
      </c>
      <c r="O256" s="13">
        <v>136800</v>
      </c>
      <c r="P256" s="13">
        <v>0</v>
      </c>
      <c r="Q256" s="13">
        <v>0</v>
      </c>
      <c r="R256" s="13">
        <v>9200</v>
      </c>
      <c r="S256" s="13">
        <v>158100</v>
      </c>
      <c r="T256" s="13">
        <v>12700</v>
      </c>
      <c r="U256" s="13">
        <v>143800</v>
      </c>
      <c r="V256" s="13">
        <v>0</v>
      </c>
      <c r="W256" s="13">
        <v>0</v>
      </c>
      <c r="X256" s="13">
        <v>10200</v>
      </c>
      <c r="Y256" s="13">
        <v>166700</v>
      </c>
    </row>
    <row r="257" spans="2:25" x14ac:dyDescent="0.25">
      <c r="B257" s="2">
        <v>252</v>
      </c>
      <c r="C257" s="2">
        <v>2011</v>
      </c>
      <c r="D257" s="1">
        <v>10056</v>
      </c>
      <c r="E257" t="s">
        <v>1540</v>
      </c>
      <c r="F257" s="2" t="s">
        <v>1325</v>
      </c>
      <c r="G257" s="13">
        <v>30389900</v>
      </c>
      <c r="H257" s="13">
        <v>6100</v>
      </c>
      <c r="I257" s="13">
        <v>39600</v>
      </c>
      <c r="J257" s="13">
        <v>0</v>
      </c>
      <c r="K257" s="13">
        <v>0</v>
      </c>
      <c r="L257" s="13">
        <v>18600</v>
      </c>
      <c r="M257" s="13">
        <v>64300</v>
      </c>
      <c r="N257" s="13">
        <v>10100</v>
      </c>
      <c r="O257" s="13">
        <v>114000</v>
      </c>
      <c r="P257" s="13">
        <v>0</v>
      </c>
      <c r="Q257" s="13">
        <v>0</v>
      </c>
      <c r="R257" s="13">
        <v>233900</v>
      </c>
      <c r="S257" s="13">
        <v>358000</v>
      </c>
      <c r="T257" s="13">
        <v>16200</v>
      </c>
      <c r="U257" s="13">
        <v>153600</v>
      </c>
      <c r="V257" s="13">
        <v>0</v>
      </c>
      <c r="W257" s="13">
        <v>0</v>
      </c>
      <c r="X257" s="13">
        <v>252500</v>
      </c>
      <c r="Y257" s="13">
        <v>422300</v>
      </c>
    </row>
    <row r="258" spans="2:25" x14ac:dyDescent="0.25">
      <c r="B258" s="2">
        <v>253</v>
      </c>
      <c r="C258" s="2">
        <v>2011</v>
      </c>
      <c r="D258" s="1">
        <v>10058</v>
      </c>
      <c r="E258" t="s">
        <v>1412</v>
      </c>
      <c r="F258" s="2" t="s">
        <v>1325</v>
      </c>
      <c r="G258" s="13">
        <v>21476000</v>
      </c>
      <c r="H258" s="13">
        <v>0</v>
      </c>
      <c r="I258" s="13">
        <v>0</v>
      </c>
      <c r="J258" s="13">
        <v>0</v>
      </c>
      <c r="K258" s="13">
        <v>0</v>
      </c>
      <c r="L258" s="13">
        <v>0</v>
      </c>
      <c r="M258" s="13">
        <v>0</v>
      </c>
      <c r="N258" s="13">
        <v>2700</v>
      </c>
      <c r="O258" s="13">
        <v>11700</v>
      </c>
      <c r="P258" s="13">
        <v>0</v>
      </c>
      <c r="Q258" s="13">
        <v>0</v>
      </c>
      <c r="R258" s="13">
        <v>144200</v>
      </c>
      <c r="S258" s="13">
        <v>158600</v>
      </c>
      <c r="T258" s="13">
        <v>2700</v>
      </c>
      <c r="U258" s="13">
        <v>11700</v>
      </c>
      <c r="V258" s="13">
        <v>0</v>
      </c>
      <c r="W258" s="13">
        <v>0</v>
      </c>
      <c r="X258" s="13">
        <v>144200</v>
      </c>
      <c r="Y258" s="13">
        <v>158600</v>
      </c>
    </row>
    <row r="259" spans="2:25" x14ac:dyDescent="0.25">
      <c r="B259" s="2">
        <v>254</v>
      </c>
      <c r="C259" s="2">
        <v>2011</v>
      </c>
      <c r="D259" s="1">
        <v>10060</v>
      </c>
      <c r="E259" t="s">
        <v>1541</v>
      </c>
      <c r="F259" s="2" t="s">
        <v>1325</v>
      </c>
      <c r="G259" s="13">
        <v>41993100</v>
      </c>
      <c r="H259" s="13">
        <v>3300</v>
      </c>
      <c r="I259" s="13">
        <v>188400</v>
      </c>
      <c r="J259" s="13">
        <v>0</v>
      </c>
      <c r="K259" s="13">
        <v>0</v>
      </c>
      <c r="L259" s="13">
        <v>1100</v>
      </c>
      <c r="M259" s="13">
        <v>192800</v>
      </c>
      <c r="N259" s="13">
        <v>6400</v>
      </c>
      <c r="O259" s="13">
        <v>236100</v>
      </c>
      <c r="P259" s="13">
        <v>0</v>
      </c>
      <c r="Q259" s="13">
        <v>0</v>
      </c>
      <c r="R259" s="13">
        <v>1177100</v>
      </c>
      <c r="S259" s="13">
        <v>1419600</v>
      </c>
      <c r="T259" s="13">
        <v>9700</v>
      </c>
      <c r="U259" s="13">
        <v>424500</v>
      </c>
      <c r="V259" s="13">
        <v>0</v>
      </c>
      <c r="W259" s="13">
        <v>0</v>
      </c>
      <c r="X259" s="13">
        <v>1178200</v>
      </c>
      <c r="Y259" s="13">
        <v>1612400</v>
      </c>
    </row>
    <row r="260" spans="2:25" x14ac:dyDescent="0.25">
      <c r="B260" s="2">
        <v>255</v>
      </c>
      <c r="C260" s="2">
        <v>2011</v>
      </c>
      <c r="D260" s="1">
        <v>10062</v>
      </c>
      <c r="E260" t="s">
        <v>1542</v>
      </c>
      <c r="F260" s="2" t="s">
        <v>1325</v>
      </c>
      <c r="G260" s="13">
        <v>41502700</v>
      </c>
      <c r="H260" s="13">
        <v>500</v>
      </c>
      <c r="I260" s="13">
        <v>3000</v>
      </c>
      <c r="J260" s="13">
        <v>0</v>
      </c>
      <c r="K260" s="13">
        <v>0</v>
      </c>
      <c r="L260" s="13">
        <v>100</v>
      </c>
      <c r="M260" s="13">
        <v>3600</v>
      </c>
      <c r="N260" s="13">
        <v>111100</v>
      </c>
      <c r="O260" s="13">
        <v>727300</v>
      </c>
      <c r="P260" s="13">
        <v>0</v>
      </c>
      <c r="Q260" s="13">
        <v>0</v>
      </c>
      <c r="R260" s="13">
        <v>39300</v>
      </c>
      <c r="S260" s="13">
        <v>877700</v>
      </c>
      <c r="T260" s="13">
        <v>111600</v>
      </c>
      <c r="U260" s="13">
        <v>730300</v>
      </c>
      <c r="V260" s="13">
        <v>0</v>
      </c>
      <c r="W260" s="13">
        <v>0</v>
      </c>
      <c r="X260" s="13">
        <v>39400</v>
      </c>
      <c r="Y260" s="13">
        <v>881300</v>
      </c>
    </row>
    <row r="261" spans="2:25" x14ac:dyDescent="0.25">
      <c r="B261" s="2">
        <v>256</v>
      </c>
      <c r="C261" s="2">
        <v>2011</v>
      </c>
      <c r="D261" s="1">
        <v>10064</v>
      </c>
      <c r="E261" t="s">
        <v>1543</v>
      </c>
      <c r="F261" s="2" t="s">
        <v>1325</v>
      </c>
      <c r="G261" s="13">
        <v>39142400</v>
      </c>
      <c r="H261" s="13">
        <v>64700</v>
      </c>
      <c r="I261" s="13">
        <v>457600</v>
      </c>
      <c r="J261" s="13">
        <v>0</v>
      </c>
      <c r="K261" s="13">
        <v>0</v>
      </c>
      <c r="L261" s="13">
        <v>383300</v>
      </c>
      <c r="M261" s="13">
        <v>905600</v>
      </c>
      <c r="N261" s="13">
        <v>23100</v>
      </c>
      <c r="O261" s="13">
        <v>487200</v>
      </c>
      <c r="P261" s="13">
        <v>0</v>
      </c>
      <c r="Q261" s="13">
        <v>0</v>
      </c>
      <c r="R261" s="13">
        <v>198400</v>
      </c>
      <c r="S261" s="13">
        <v>708700</v>
      </c>
      <c r="T261" s="13">
        <v>87800</v>
      </c>
      <c r="U261" s="13">
        <v>944800</v>
      </c>
      <c r="V261" s="13">
        <v>0</v>
      </c>
      <c r="W261" s="13">
        <v>0</v>
      </c>
      <c r="X261" s="13">
        <v>581700</v>
      </c>
      <c r="Y261" s="13">
        <v>1614300</v>
      </c>
    </row>
    <row r="262" spans="2:25" x14ac:dyDescent="0.25">
      <c r="B262" s="2">
        <v>257</v>
      </c>
      <c r="C262" s="2">
        <v>2011</v>
      </c>
      <c r="D262" s="1">
        <v>10066</v>
      </c>
      <c r="E262" t="s">
        <v>1544</v>
      </c>
      <c r="F262" s="2" t="s">
        <v>1325</v>
      </c>
      <c r="G262" s="13">
        <v>35146000</v>
      </c>
      <c r="H262" s="13">
        <v>16700</v>
      </c>
      <c r="I262" s="13">
        <v>2900</v>
      </c>
      <c r="J262" s="13">
        <v>0</v>
      </c>
      <c r="K262" s="13">
        <v>0</v>
      </c>
      <c r="L262" s="13">
        <v>0</v>
      </c>
      <c r="M262" s="13">
        <v>19600</v>
      </c>
      <c r="N262" s="13">
        <v>5800</v>
      </c>
      <c r="O262" s="13">
        <v>539200</v>
      </c>
      <c r="P262" s="13">
        <v>0</v>
      </c>
      <c r="Q262" s="13">
        <v>200</v>
      </c>
      <c r="R262" s="13">
        <v>855700</v>
      </c>
      <c r="S262" s="13">
        <v>1400900</v>
      </c>
      <c r="T262" s="13">
        <v>22500</v>
      </c>
      <c r="U262" s="13">
        <v>542100</v>
      </c>
      <c r="V262" s="13">
        <v>0</v>
      </c>
      <c r="W262" s="13">
        <v>200</v>
      </c>
      <c r="X262" s="13">
        <v>855700</v>
      </c>
      <c r="Y262" s="13">
        <v>1420500</v>
      </c>
    </row>
    <row r="263" spans="2:25" x14ac:dyDescent="0.25">
      <c r="B263" s="2">
        <v>258</v>
      </c>
      <c r="C263" s="2">
        <v>2011</v>
      </c>
      <c r="D263" s="1">
        <v>10111</v>
      </c>
      <c r="E263" t="s">
        <v>1545</v>
      </c>
      <c r="F263" s="2" t="s">
        <v>1343</v>
      </c>
      <c r="G263" s="13">
        <v>14944500</v>
      </c>
      <c r="H263" s="13">
        <v>48500</v>
      </c>
      <c r="I263" s="13">
        <v>226400</v>
      </c>
      <c r="J263" s="13">
        <v>0</v>
      </c>
      <c r="K263" s="13">
        <v>0</v>
      </c>
      <c r="L263" s="13">
        <v>3100</v>
      </c>
      <c r="M263" s="13">
        <v>278000</v>
      </c>
      <c r="N263" s="13">
        <v>991100</v>
      </c>
      <c r="O263" s="13">
        <v>698900</v>
      </c>
      <c r="P263" s="13">
        <v>0</v>
      </c>
      <c r="Q263" s="13">
        <v>0</v>
      </c>
      <c r="R263" s="13">
        <v>31600</v>
      </c>
      <c r="S263" s="13">
        <v>1721600</v>
      </c>
      <c r="T263" s="13">
        <v>1039600</v>
      </c>
      <c r="U263" s="13">
        <v>925300</v>
      </c>
      <c r="V263" s="13">
        <v>0</v>
      </c>
      <c r="W263" s="13">
        <v>0</v>
      </c>
      <c r="X263" s="13">
        <v>34700</v>
      </c>
      <c r="Y263" s="13">
        <v>1999600</v>
      </c>
    </row>
    <row r="264" spans="2:25" x14ac:dyDescent="0.25">
      <c r="B264" s="2">
        <v>259</v>
      </c>
      <c r="C264" s="2">
        <v>2011</v>
      </c>
      <c r="D264" s="1">
        <v>10116</v>
      </c>
      <c r="E264" t="s">
        <v>1546</v>
      </c>
      <c r="F264" s="2" t="s">
        <v>1343</v>
      </c>
      <c r="G264" s="13">
        <v>43031300</v>
      </c>
      <c r="H264" s="13">
        <v>160400</v>
      </c>
      <c r="I264" s="13">
        <v>644700</v>
      </c>
      <c r="J264" s="13">
        <v>0</v>
      </c>
      <c r="K264" s="13">
        <v>0</v>
      </c>
      <c r="L264" s="13">
        <v>92300</v>
      </c>
      <c r="M264" s="13">
        <v>897400</v>
      </c>
      <c r="N264" s="13">
        <v>348300</v>
      </c>
      <c r="O264" s="13">
        <v>544300</v>
      </c>
      <c r="P264" s="13">
        <v>0</v>
      </c>
      <c r="Q264" s="13">
        <v>0</v>
      </c>
      <c r="R264" s="13">
        <v>128500</v>
      </c>
      <c r="S264" s="13">
        <v>1021100</v>
      </c>
      <c r="T264" s="13">
        <v>508700</v>
      </c>
      <c r="U264" s="13">
        <v>1189000</v>
      </c>
      <c r="V264" s="13">
        <v>0</v>
      </c>
      <c r="W264" s="13">
        <v>0</v>
      </c>
      <c r="X264" s="13">
        <v>220800</v>
      </c>
      <c r="Y264" s="13">
        <v>1918500</v>
      </c>
    </row>
    <row r="265" spans="2:25" x14ac:dyDescent="0.25">
      <c r="B265" s="2">
        <v>260</v>
      </c>
      <c r="C265" s="2">
        <v>2011</v>
      </c>
      <c r="D265" s="1">
        <v>10131</v>
      </c>
      <c r="E265" t="s">
        <v>1547</v>
      </c>
      <c r="F265" s="2" t="s">
        <v>1343</v>
      </c>
      <c r="G265" s="13">
        <v>10395900</v>
      </c>
      <c r="H265" s="13">
        <v>0</v>
      </c>
      <c r="I265" s="13">
        <v>0</v>
      </c>
      <c r="J265" s="13">
        <v>0</v>
      </c>
      <c r="K265" s="13">
        <v>0</v>
      </c>
      <c r="L265" s="13">
        <v>0</v>
      </c>
      <c r="M265" s="13">
        <v>0</v>
      </c>
      <c r="N265" s="13">
        <v>79600</v>
      </c>
      <c r="O265" s="13">
        <v>90900</v>
      </c>
      <c r="P265" s="13">
        <v>0</v>
      </c>
      <c r="Q265" s="13">
        <v>0</v>
      </c>
      <c r="R265" s="13">
        <v>4600</v>
      </c>
      <c r="S265" s="13">
        <v>175100</v>
      </c>
      <c r="T265" s="13">
        <v>79600</v>
      </c>
      <c r="U265" s="13">
        <v>90900</v>
      </c>
      <c r="V265" s="13">
        <v>0</v>
      </c>
      <c r="W265" s="13">
        <v>0</v>
      </c>
      <c r="X265" s="13">
        <v>4600</v>
      </c>
      <c r="Y265" s="13">
        <v>175100</v>
      </c>
    </row>
    <row r="266" spans="2:25" x14ac:dyDescent="0.25">
      <c r="B266" s="2">
        <v>261</v>
      </c>
      <c r="C266" s="2">
        <v>2011</v>
      </c>
      <c r="D266" s="1">
        <v>10186</v>
      </c>
      <c r="E266" t="s">
        <v>1539</v>
      </c>
      <c r="F266" s="2" t="s">
        <v>1343</v>
      </c>
      <c r="G266" s="13">
        <v>4479800</v>
      </c>
      <c r="H266" s="13">
        <v>0</v>
      </c>
      <c r="I266" s="13">
        <v>12800</v>
      </c>
      <c r="J266" s="13">
        <v>0</v>
      </c>
      <c r="K266" s="13">
        <v>0</v>
      </c>
      <c r="L266" s="13">
        <v>70800</v>
      </c>
      <c r="M266" s="13">
        <v>83600</v>
      </c>
      <c r="N266" s="13">
        <v>17900</v>
      </c>
      <c r="O266" s="13">
        <v>26100</v>
      </c>
      <c r="P266" s="13">
        <v>0</v>
      </c>
      <c r="Q266" s="13">
        <v>0</v>
      </c>
      <c r="R266" s="13">
        <v>0</v>
      </c>
      <c r="S266" s="13">
        <v>44000</v>
      </c>
      <c r="T266" s="13">
        <v>17900</v>
      </c>
      <c r="U266" s="13">
        <v>38900</v>
      </c>
      <c r="V266" s="13">
        <v>0</v>
      </c>
      <c r="W266" s="13">
        <v>0</v>
      </c>
      <c r="X266" s="13">
        <v>70800</v>
      </c>
      <c r="Y266" s="13">
        <v>127600</v>
      </c>
    </row>
    <row r="267" spans="2:25" x14ac:dyDescent="0.25">
      <c r="B267" s="2">
        <v>262</v>
      </c>
      <c r="C267" s="2">
        <v>2011</v>
      </c>
      <c r="D267" s="1">
        <v>10191</v>
      </c>
      <c r="E267" t="s">
        <v>1542</v>
      </c>
      <c r="F267" s="2" t="s">
        <v>1343</v>
      </c>
      <c r="G267" s="13">
        <v>18371100</v>
      </c>
      <c r="H267" s="13">
        <v>18600</v>
      </c>
      <c r="I267" s="13">
        <v>68100</v>
      </c>
      <c r="J267" s="13">
        <v>0</v>
      </c>
      <c r="K267" s="13">
        <v>0</v>
      </c>
      <c r="L267" s="13">
        <v>1000</v>
      </c>
      <c r="M267" s="13">
        <v>87700</v>
      </c>
      <c r="N267" s="13">
        <v>277800</v>
      </c>
      <c r="O267" s="13">
        <v>438000</v>
      </c>
      <c r="P267" s="13">
        <v>0</v>
      </c>
      <c r="Q267" s="13">
        <v>0</v>
      </c>
      <c r="R267" s="13">
        <v>35300</v>
      </c>
      <c r="S267" s="13">
        <v>751100</v>
      </c>
      <c r="T267" s="13">
        <v>296400</v>
      </c>
      <c r="U267" s="13">
        <v>506100</v>
      </c>
      <c r="V267" s="13">
        <v>0</v>
      </c>
      <c r="W267" s="13">
        <v>0</v>
      </c>
      <c r="X267" s="13">
        <v>36300</v>
      </c>
      <c r="Y267" s="13">
        <v>838800</v>
      </c>
    </row>
    <row r="268" spans="2:25" x14ac:dyDescent="0.25">
      <c r="B268" s="2">
        <v>263</v>
      </c>
      <c r="C268" s="2">
        <v>2011</v>
      </c>
      <c r="D268" s="1">
        <v>10201</v>
      </c>
      <c r="E268" t="s">
        <v>1548</v>
      </c>
      <c r="F268" s="2" t="s">
        <v>1344</v>
      </c>
      <c r="G268" s="13">
        <v>64858100</v>
      </c>
      <c r="H268" s="13">
        <v>86100</v>
      </c>
      <c r="I268" s="13">
        <v>130500</v>
      </c>
      <c r="J268" s="13">
        <v>0</v>
      </c>
      <c r="K268" s="13">
        <v>0</v>
      </c>
      <c r="L268" s="13">
        <v>205300</v>
      </c>
      <c r="M268" s="13">
        <v>421900</v>
      </c>
      <c r="N268" s="13">
        <v>330100</v>
      </c>
      <c r="O268" s="13">
        <v>774200</v>
      </c>
      <c r="P268" s="13">
        <v>0</v>
      </c>
      <c r="Q268" s="13">
        <v>0</v>
      </c>
      <c r="R268" s="13">
        <v>388700</v>
      </c>
      <c r="S268" s="13">
        <v>1493000</v>
      </c>
      <c r="T268" s="13">
        <v>416200</v>
      </c>
      <c r="U268" s="13">
        <v>904700</v>
      </c>
      <c r="V268" s="13">
        <v>0</v>
      </c>
      <c r="W268" s="13">
        <v>0</v>
      </c>
      <c r="X268" s="13">
        <v>594000</v>
      </c>
      <c r="Y268" s="13">
        <v>1914900</v>
      </c>
    </row>
    <row r="269" spans="2:25" x14ac:dyDescent="0.25">
      <c r="B269" s="2">
        <v>264</v>
      </c>
      <c r="C269" s="2">
        <v>2011</v>
      </c>
      <c r="D269" s="1">
        <v>10211</v>
      </c>
      <c r="E269" t="s">
        <v>1517</v>
      </c>
      <c r="F269" s="2" t="s">
        <v>1344</v>
      </c>
      <c r="G269" s="13">
        <v>40934700</v>
      </c>
      <c r="H269" s="13">
        <v>85100</v>
      </c>
      <c r="I269" s="13">
        <v>144400</v>
      </c>
      <c r="J269" s="13">
        <v>0</v>
      </c>
      <c r="K269" s="13">
        <v>0</v>
      </c>
      <c r="L269" s="13">
        <v>25800</v>
      </c>
      <c r="M269" s="13">
        <v>255300</v>
      </c>
      <c r="N269" s="13">
        <v>323800</v>
      </c>
      <c r="O269" s="13">
        <v>118700</v>
      </c>
      <c r="P269" s="13">
        <v>0</v>
      </c>
      <c r="Q269" s="13">
        <v>0</v>
      </c>
      <c r="R269" s="13">
        <v>73800</v>
      </c>
      <c r="S269" s="13">
        <v>516300</v>
      </c>
      <c r="T269" s="13">
        <v>408900</v>
      </c>
      <c r="U269" s="13">
        <v>263100</v>
      </c>
      <c r="V269" s="13">
        <v>0</v>
      </c>
      <c r="W269" s="13">
        <v>0</v>
      </c>
      <c r="X269" s="13">
        <v>99600</v>
      </c>
      <c r="Y269" s="13">
        <v>771600</v>
      </c>
    </row>
    <row r="270" spans="2:25" x14ac:dyDescent="0.25">
      <c r="B270" s="2">
        <v>265</v>
      </c>
      <c r="C270" s="2">
        <v>2011</v>
      </c>
      <c r="D270" s="1">
        <v>10231</v>
      </c>
      <c r="E270" t="s">
        <v>1549</v>
      </c>
      <c r="F270" s="2" t="s">
        <v>1344</v>
      </c>
      <c r="G270" s="13">
        <v>37489100</v>
      </c>
      <c r="H270" s="13">
        <v>2200</v>
      </c>
      <c r="I270" s="13">
        <v>156800</v>
      </c>
      <c r="J270" s="13">
        <v>0</v>
      </c>
      <c r="K270" s="13">
        <v>0</v>
      </c>
      <c r="L270" s="13">
        <v>1000</v>
      </c>
      <c r="M270" s="13">
        <v>160000</v>
      </c>
      <c r="N270" s="13">
        <v>321100</v>
      </c>
      <c r="O270" s="13">
        <v>332700</v>
      </c>
      <c r="P270" s="13">
        <v>0</v>
      </c>
      <c r="Q270" s="13">
        <v>0</v>
      </c>
      <c r="R270" s="13">
        <v>115800</v>
      </c>
      <c r="S270" s="13">
        <v>769600</v>
      </c>
      <c r="T270" s="13">
        <v>323300</v>
      </c>
      <c r="U270" s="13">
        <v>489500</v>
      </c>
      <c r="V270" s="13">
        <v>0</v>
      </c>
      <c r="W270" s="13">
        <v>0</v>
      </c>
      <c r="X270" s="13">
        <v>116800</v>
      </c>
      <c r="Y270" s="13">
        <v>929600</v>
      </c>
    </row>
    <row r="271" spans="2:25" x14ac:dyDescent="0.25">
      <c r="B271" s="2">
        <v>266</v>
      </c>
      <c r="C271" s="2">
        <v>2011</v>
      </c>
      <c r="D271" s="1">
        <v>10246</v>
      </c>
      <c r="E271" t="s">
        <v>1529</v>
      </c>
      <c r="F271" s="2" t="s">
        <v>1344</v>
      </c>
      <c r="G271" s="13">
        <v>52176100</v>
      </c>
      <c r="H271" s="13">
        <v>41900</v>
      </c>
      <c r="I271" s="13">
        <v>185900</v>
      </c>
      <c r="J271" s="13">
        <v>0</v>
      </c>
      <c r="K271" s="13">
        <v>0</v>
      </c>
      <c r="L271" s="13">
        <v>3000</v>
      </c>
      <c r="M271" s="13">
        <v>230800</v>
      </c>
      <c r="N271" s="13">
        <v>621300</v>
      </c>
      <c r="O271" s="13">
        <v>4004000</v>
      </c>
      <c r="P271" s="13">
        <v>0</v>
      </c>
      <c r="Q271" s="13">
        <v>0</v>
      </c>
      <c r="R271" s="13">
        <v>67800</v>
      </c>
      <c r="S271" s="13">
        <v>4693100</v>
      </c>
      <c r="T271" s="13">
        <v>663200</v>
      </c>
      <c r="U271" s="13">
        <v>4189900</v>
      </c>
      <c r="V271" s="13">
        <v>0</v>
      </c>
      <c r="W271" s="13">
        <v>0</v>
      </c>
      <c r="X271" s="13">
        <v>70800</v>
      </c>
      <c r="Y271" s="13">
        <v>4923900</v>
      </c>
    </row>
    <row r="272" spans="2:25" x14ac:dyDescent="0.25">
      <c r="B272" s="2">
        <v>267</v>
      </c>
      <c r="C272" s="2">
        <v>2011</v>
      </c>
      <c r="D272" s="1">
        <v>10261</v>
      </c>
      <c r="E272" t="s">
        <v>1550</v>
      </c>
      <c r="F272" s="2" t="s">
        <v>1344</v>
      </c>
      <c r="G272" s="13">
        <v>106824800</v>
      </c>
      <c r="H272" s="13">
        <v>124000</v>
      </c>
      <c r="I272" s="13">
        <v>265000</v>
      </c>
      <c r="J272" s="13">
        <v>0</v>
      </c>
      <c r="K272" s="13">
        <v>0</v>
      </c>
      <c r="L272" s="13">
        <v>15900</v>
      </c>
      <c r="M272" s="13">
        <v>404900</v>
      </c>
      <c r="N272" s="13">
        <v>3377200</v>
      </c>
      <c r="O272" s="13">
        <v>892800</v>
      </c>
      <c r="P272" s="13">
        <v>0</v>
      </c>
      <c r="Q272" s="13">
        <v>0</v>
      </c>
      <c r="R272" s="13">
        <v>318000</v>
      </c>
      <c r="S272" s="13">
        <v>4588000</v>
      </c>
      <c r="T272" s="13">
        <v>3501200</v>
      </c>
      <c r="U272" s="13">
        <v>1157800</v>
      </c>
      <c r="V272" s="13">
        <v>0</v>
      </c>
      <c r="W272" s="13">
        <v>0</v>
      </c>
      <c r="X272" s="13">
        <v>333900</v>
      </c>
      <c r="Y272" s="13">
        <v>4992900</v>
      </c>
    </row>
    <row r="273" spans="2:25" x14ac:dyDescent="0.25">
      <c r="B273" s="2">
        <v>268</v>
      </c>
      <c r="C273" s="2">
        <v>2011</v>
      </c>
      <c r="D273" s="1">
        <v>10265</v>
      </c>
      <c r="E273" t="s">
        <v>1551</v>
      </c>
      <c r="F273" s="2" t="s">
        <v>1344</v>
      </c>
      <c r="G273" s="13">
        <v>37787900</v>
      </c>
      <c r="H273" s="13">
        <v>205900</v>
      </c>
      <c r="I273" s="13">
        <v>521300</v>
      </c>
      <c r="J273" s="13">
        <v>0</v>
      </c>
      <c r="K273" s="13">
        <v>0</v>
      </c>
      <c r="L273" s="13">
        <v>50900</v>
      </c>
      <c r="M273" s="13">
        <v>778100</v>
      </c>
      <c r="N273" s="13">
        <v>307700</v>
      </c>
      <c r="O273" s="13">
        <v>1103100</v>
      </c>
      <c r="P273" s="13">
        <v>0</v>
      </c>
      <c r="Q273" s="13">
        <v>0</v>
      </c>
      <c r="R273" s="13">
        <v>215300</v>
      </c>
      <c r="S273" s="13">
        <v>1626100</v>
      </c>
      <c r="T273" s="13">
        <v>513600</v>
      </c>
      <c r="U273" s="13">
        <v>1624400</v>
      </c>
      <c r="V273" s="13">
        <v>0</v>
      </c>
      <c r="W273" s="13">
        <v>0</v>
      </c>
      <c r="X273" s="13">
        <v>266200</v>
      </c>
      <c r="Y273" s="13">
        <v>2404200</v>
      </c>
    </row>
    <row r="274" spans="2:25" x14ac:dyDescent="0.25">
      <c r="B274" s="2">
        <v>269</v>
      </c>
      <c r="C274" s="2">
        <v>2011</v>
      </c>
      <c r="D274" s="1">
        <v>10281</v>
      </c>
      <c r="E274" t="s">
        <v>1382</v>
      </c>
      <c r="F274" s="2" t="s">
        <v>1344</v>
      </c>
      <c r="G274" s="13">
        <v>1674300</v>
      </c>
      <c r="H274" s="13">
        <v>0</v>
      </c>
      <c r="I274" s="13">
        <v>0</v>
      </c>
      <c r="J274" s="13">
        <v>0</v>
      </c>
      <c r="K274" s="13">
        <v>0</v>
      </c>
      <c r="L274" s="13">
        <v>0</v>
      </c>
      <c r="M274" s="13">
        <v>0</v>
      </c>
      <c r="N274" s="13">
        <v>19800</v>
      </c>
      <c r="O274" s="13">
        <v>1000</v>
      </c>
      <c r="P274" s="13">
        <v>0</v>
      </c>
      <c r="Q274" s="13">
        <v>0</v>
      </c>
      <c r="R274" s="13">
        <v>1000</v>
      </c>
      <c r="S274" s="13">
        <v>21800</v>
      </c>
      <c r="T274" s="13">
        <v>19800</v>
      </c>
      <c r="U274" s="13">
        <v>1000</v>
      </c>
      <c r="V274" s="13">
        <v>0</v>
      </c>
      <c r="W274" s="13">
        <v>0</v>
      </c>
      <c r="X274" s="13">
        <v>1000</v>
      </c>
      <c r="Y274" s="13">
        <v>21800</v>
      </c>
    </row>
    <row r="275" spans="2:25" x14ac:dyDescent="0.25">
      <c r="B275" s="2">
        <v>270</v>
      </c>
      <c r="C275" s="2">
        <v>2011</v>
      </c>
      <c r="D275" s="1">
        <v>10286</v>
      </c>
      <c r="E275" t="s">
        <v>1538</v>
      </c>
      <c r="F275" s="2" t="s">
        <v>1344</v>
      </c>
      <c r="G275" s="13">
        <v>78929700</v>
      </c>
      <c r="H275" s="13">
        <v>131600</v>
      </c>
      <c r="I275" s="13">
        <v>263300</v>
      </c>
      <c r="J275" s="13">
        <v>0</v>
      </c>
      <c r="K275" s="13">
        <v>0</v>
      </c>
      <c r="L275" s="13">
        <v>13200</v>
      </c>
      <c r="M275" s="13">
        <v>408100</v>
      </c>
      <c r="N275" s="13">
        <v>1349600</v>
      </c>
      <c r="O275" s="13">
        <v>2886500</v>
      </c>
      <c r="P275" s="13">
        <v>0</v>
      </c>
      <c r="Q275" s="13">
        <v>0</v>
      </c>
      <c r="R275" s="13">
        <v>109600</v>
      </c>
      <c r="S275" s="13">
        <v>4345700</v>
      </c>
      <c r="T275" s="13">
        <v>1481200</v>
      </c>
      <c r="U275" s="13">
        <v>3149800</v>
      </c>
      <c r="V275" s="13">
        <v>0</v>
      </c>
      <c r="W275" s="13">
        <v>0</v>
      </c>
      <c r="X275" s="13">
        <v>122800</v>
      </c>
      <c r="Y275" s="13">
        <v>4753800</v>
      </c>
    </row>
    <row r="276" spans="2:25" x14ac:dyDescent="0.25">
      <c r="B276" s="2">
        <v>271</v>
      </c>
      <c r="C276" s="2">
        <v>2011</v>
      </c>
      <c r="D276" s="1">
        <v>11002</v>
      </c>
      <c r="E276" t="s">
        <v>1552</v>
      </c>
      <c r="F276" s="2" t="s">
        <v>1325</v>
      </c>
      <c r="G276" s="13">
        <v>86008200</v>
      </c>
      <c r="H276" s="13">
        <v>10900</v>
      </c>
      <c r="I276" s="13">
        <v>127500</v>
      </c>
      <c r="J276" s="13">
        <v>0</v>
      </c>
      <c r="K276" s="13">
        <v>0</v>
      </c>
      <c r="L276" s="13">
        <v>24500</v>
      </c>
      <c r="M276" s="13">
        <v>162900</v>
      </c>
      <c r="N276" s="13">
        <v>281700</v>
      </c>
      <c r="O276" s="13">
        <v>268300</v>
      </c>
      <c r="P276" s="13">
        <v>0</v>
      </c>
      <c r="Q276" s="13">
        <v>0</v>
      </c>
      <c r="R276" s="13">
        <v>51300</v>
      </c>
      <c r="S276" s="13">
        <v>601300</v>
      </c>
      <c r="T276" s="13">
        <v>292600</v>
      </c>
      <c r="U276" s="13">
        <v>395800</v>
      </c>
      <c r="V276" s="13">
        <v>0</v>
      </c>
      <c r="W276" s="13">
        <v>0</v>
      </c>
      <c r="X276" s="13">
        <v>75800</v>
      </c>
      <c r="Y276" s="13">
        <v>764200</v>
      </c>
    </row>
    <row r="277" spans="2:25" x14ac:dyDescent="0.25">
      <c r="B277" s="2">
        <v>272</v>
      </c>
      <c r="C277" s="2">
        <v>2011</v>
      </c>
      <c r="D277" s="1">
        <v>11004</v>
      </c>
      <c r="E277" t="s">
        <v>1553</v>
      </c>
      <c r="F277" s="2" t="s">
        <v>1325</v>
      </c>
      <c r="G277" s="13">
        <v>237983500</v>
      </c>
      <c r="H277" s="13">
        <v>8700</v>
      </c>
      <c r="I277" s="13">
        <v>149600</v>
      </c>
      <c r="J277" s="13">
        <v>0</v>
      </c>
      <c r="K277" s="13">
        <v>0</v>
      </c>
      <c r="L277" s="13">
        <v>8200</v>
      </c>
      <c r="M277" s="13">
        <v>166500</v>
      </c>
      <c r="N277" s="13">
        <v>407000</v>
      </c>
      <c r="O277" s="13">
        <v>1340000</v>
      </c>
      <c r="P277" s="13">
        <v>0</v>
      </c>
      <c r="Q277" s="13">
        <v>75200</v>
      </c>
      <c r="R277" s="13">
        <v>415200</v>
      </c>
      <c r="S277" s="13">
        <v>2237400</v>
      </c>
      <c r="T277" s="13">
        <v>415700</v>
      </c>
      <c r="U277" s="13">
        <v>1489600</v>
      </c>
      <c r="V277" s="13">
        <v>0</v>
      </c>
      <c r="W277" s="13">
        <v>75200</v>
      </c>
      <c r="X277" s="13">
        <v>423400</v>
      </c>
      <c r="Y277" s="13">
        <v>2403900</v>
      </c>
    </row>
    <row r="278" spans="2:25" x14ac:dyDescent="0.25">
      <c r="B278" s="2">
        <v>273</v>
      </c>
      <c r="C278" s="2">
        <v>2011</v>
      </c>
      <c r="D278" s="1">
        <v>11006</v>
      </c>
      <c r="E278" t="s">
        <v>1554</v>
      </c>
      <c r="F278" s="2" t="s">
        <v>1325</v>
      </c>
      <c r="G278" s="13">
        <v>67614500</v>
      </c>
      <c r="H278" s="13">
        <v>24900</v>
      </c>
      <c r="I278" s="13">
        <v>1361200</v>
      </c>
      <c r="J278" s="13">
        <v>0</v>
      </c>
      <c r="K278" s="13">
        <v>-2900</v>
      </c>
      <c r="L278" s="13">
        <v>492000</v>
      </c>
      <c r="M278" s="13">
        <v>1875200</v>
      </c>
      <c r="N278" s="13">
        <v>79600</v>
      </c>
      <c r="O278" s="13">
        <v>18300</v>
      </c>
      <c r="P278" s="13">
        <v>0</v>
      </c>
      <c r="Q278" s="13">
        <v>0</v>
      </c>
      <c r="R278" s="13">
        <v>45300</v>
      </c>
      <c r="S278" s="13">
        <v>143200</v>
      </c>
      <c r="T278" s="13">
        <v>104500</v>
      </c>
      <c r="U278" s="13">
        <v>1379500</v>
      </c>
      <c r="V278" s="13">
        <v>0</v>
      </c>
      <c r="W278" s="13">
        <v>-2900</v>
      </c>
      <c r="X278" s="13">
        <v>537300</v>
      </c>
      <c r="Y278" s="13">
        <v>2018400</v>
      </c>
    </row>
    <row r="279" spans="2:25" x14ac:dyDescent="0.25">
      <c r="B279" s="2">
        <v>274</v>
      </c>
      <c r="C279" s="2">
        <v>2011</v>
      </c>
      <c r="D279" s="1">
        <v>11008</v>
      </c>
      <c r="E279" t="s">
        <v>1555</v>
      </c>
      <c r="F279" s="2" t="s">
        <v>1325</v>
      </c>
      <c r="G279" s="13">
        <v>53285000</v>
      </c>
      <c r="H279" s="13">
        <v>52500</v>
      </c>
      <c r="I279" s="13">
        <v>5105200</v>
      </c>
      <c r="J279" s="13">
        <v>0</v>
      </c>
      <c r="K279" s="13">
        <v>0</v>
      </c>
      <c r="L279" s="13">
        <v>8600</v>
      </c>
      <c r="M279" s="13">
        <v>5166300</v>
      </c>
      <c r="N279" s="13">
        <v>5200</v>
      </c>
      <c r="O279" s="13">
        <v>13800</v>
      </c>
      <c r="P279" s="13">
        <v>0</v>
      </c>
      <c r="Q279" s="13">
        <v>0</v>
      </c>
      <c r="R279" s="13">
        <v>15200</v>
      </c>
      <c r="S279" s="13">
        <v>34200</v>
      </c>
      <c r="T279" s="13">
        <v>57700</v>
      </c>
      <c r="U279" s="13">
        <v>5119000</v>
      </c>
      <c r="V279" s="13">
        <v>0</v>
      </c>
      <c r="W279" s="13">
        <v>0</v>
      </c>
      <c r="X279" s="13">
        <v>23800</v>
      </c>
      <c r="Y279" s="13">
        <v>5200500</v>
      </c>
    </row>
    <row r="280" spans="2:25" x14ac:dyDescent="0.25">
      <c r="B280" s="2">
        <v>275</v>
      </c>
      <c r="C280" s="2">
        <v>2011</v>
      </c>
      <c r="D280" s="1">
        <v>11010</v>
      </c>
      <c r="E280" t="s">
        <v>1556</v>
      </c>
      <c r="F280" s="2" t="s">
        <v>1325</v>
      </c>
      <c r="G280" s="13">
        <v>354319800</v>
      </c>
      <c r="H280" s="13">
        <v>21000</v>
      </c>
      <c r="I280" s="13">
        <v>154100</v>
      </c>
      <c r="J280" s="13">
        <v>0</v>
      </c>
      <c r="K280" s="13">
        <v>0</v>
      </c>
      <c r="L280" s="13">
        <v>15700</v>
      </c>
      <c r="M280" s="13">
        <v>190800</v>
      </c>
      <c r="N280" s="13">
        <v>752700</v>
      </c>
      <c r="O280" s="13">
        <v>266200</v>
      </c>
      <c r="P280" s="13">
        <v>6700</v>
      </c>
      <c r="Q280" s="13">
        <v>0</v>
      </c>
      <c r="R280" s="13">
        <v>242200</v>
      </c>
      <c r="S280" s="13">
        <v>1267800</v>
      </c>
      <c r="T280" s="13">
        <v>773700</v>
      </c>
      <c r="U280" s="13">
        <v>420300</v>
      </c>
      <c r="V280" s="13">
        <v>6700</v>
      </c>
      <c r="W280" s="13">
        <v>0</v>
      </c>
      <c r="X280" s="13">
        <v>257900</v>
      </c>
      <c r="Y280" s="13">
        <v>1458600</v>
      </c>
    </row>
    <row r="281" spans="2:25" x14ac:dyDescent="0.25">
      <c r="B281" s="2">
        <v>276</v>
      </c>
      <c r="C281" s="2">
        <v>2011</v>
      </c>
      <c r="D281" s="1">
        <v>11012</v>
      </c>
      <c r="E281" t="s">
        <v>1557</v>
      </c>
      <c r="F281" s="2" t="s">
        <v>1325</v>
      </c>
      <c r="G281" s="13">
        <v>75494900</v>
      </c>
      <c r="H281" s="13">
        <v>0</v>
      </c>
      <c r="I281" s="13">
        <v>0</v>
      </c>
      <c r="J281" s="13">
        <v>0</v>
      </c>
      <c r="K281" s="13">
        <v>0</v>
      </c>
      <c r="L281" s="13">
        <v>0</v>
      </c>
      <c r="M281" s="13">
        <v>0</v>
      </c>
      <c r="N281" s="13">
        <v>28200</v>
      </c>
      <c r="O281" s="13">
        <v>98900</v>
      </c>
      <c r="P281" s="13">
        <v>0</v>
      </c>
      <c r="Q281" s="13">
        <v>0</v>
      </c>
      <c r="R281" s="13">
        <v>156500</v>
      </c>
      <c r="S281" s="13">
        <v>283600</v>
      </c>
      <c r="T281" s="13">
        <v>28200</v>
      </c>
      <c r="U281" s="13">
        <v>98900</v>
      </c>
      <c r="V281" s="13">
        <v>0</v>
      </c>
      <c r="W281" s="13">
        <v>0</v>
      </c>
      <c r="X281" s="13">
        <v>156500</v>
      </c>
      <c r="Y281" s="13">
        <v>283600</v>
      </c>
    </row>
    <row r="282" spans="2:25" x14ac:dyDescent="0.25">
      <c r="B282" s="2">
        <v>277</v>
      </c>
      <c r="C282" s="2">
        <v>2011</v>
      </c>
      <c r="D282" s="1">
        <v>11014</v>
      </c>
      <c r="E282" t="s">
        <v>1558</v>
      </c>
      <c r="F282" s="2" t="s">
        <v>1325</v>
      </c>
      <c r="G282" s="13">
        <v>78302900</v>
      </c>
      <c r="H282" s="13">
        <v>0</v>
      </c>
      <c r="I282" s="13">
        <v>0</v>
      </c>
      <c r="J282" s="13">
        <v>0</v>
      </c>
      <c r="K282" s="13">
        <v>62800</v>
      </c>
      <c r="L282" s="13">
        <v>0</v>
      </c>
      <c r="M282" s="13">
        <v>62800</v>
      </c>
      <c r="N282" s="13">
        <v>55300</v>
      </c>
      <c r="O282" s="13">
        <v>130800</v>
      </c>
      <c r="P282" s="13">
        <v>0</v>
      </c>
      <c r="Q282" s="13">
        <v>0</v>
      </c>
      <c r="R282" s="13">
        <v>24600</v>
      </c>
      <c r="S282" s="13">
        <v>210700</v>
      </c>
      <c r="T282" s="13">
        <v>55300</v>
      </c>
      <c r="U282" s="13">
        <v>130800</v>
      </c>
      <c r="V282" s="13">
        <v>0</v>
      </c>
      <c r="W282" s="13">
        <v>62800</v>
      </c>
      <c r="X282" s="13">
        <v>24600</v>
      </c>
      <c r="Y282" s="13">
        <v>273500</v>
      </c>
    </row>
    <row r="283" spans="2:25" x14ac:dyDescent="0.25">
      <c r="B283" s="2">
        <v>278</v>
      </c>
      <c r="C283" s="2">
        <v>2011</v>
      </c>
      <c r="D283" s="1">
        <v>11016</v>
      </c>
      <c r="E283" t="s">
        <v>1559</v>
      </c>
      <c r="F283" s="2" t="s">
        <v>1325</v>
      </c>
      <c r="G283" s="13">
        <v>57352000</v>
      </c>
      <c r="H283" s="13">
        <v>0</v>
      </c>
      <c r="I283" s="13">
        <v>0</v>
      </c>
      <c r="J283" s="13">
        <v>0</v>
      </c>
      <c r="K283" s="13">
        <v>0</v>
      </c>
      <c r="L283" s="13">
        <v>0</v>
      </c>
      <c r="M283" s="13">
        <v>0</v>
      </c>
      <c r="N283" s="13">
        <v>8000</v>
      </c>
      <c r="O283" s="13">
        <v>160000</v>
      </c>
      <c r="P283" s="13">
        <v>0</v>
      </c>
      <c r="Q283" s="13">
        <v>0</v>
      </c>
      <c r="R283" s="13">
        <v>28300</v>
      </c>
      <c r="S283" s="13">
        <v>196300</v>
      </c>
      <c r="T283" s="13">
        <v>8000</v>
      </c>
      <c r="U283" s="13">
        <v>160000</v>
      </c>
      <c r="V283" s="13">
        <v>0</v>
      </c>
      <c r="W283" s="13">
        <v>0</v>
      </c>
      <c r="X283" s="13">
        <v>28300</v>
      </c>
      <c r="Y283" s="13">
        <v>196300</v>
      </c>
    </row>
    <row r="284" spans="2:25" x14ac:dyDescent="0.25">
      <c r="B284" s="2">
        <v>279</v>
      </c>
      <c r="C284" s="2">
        <v>2011</v>
      </c>
      <c r="D284" s="1">
        <v>11018</v>
      </c>
      <c r="E284" t="s">
        <v>1560</v>
      </c>
      <c r="F284" s="2" t="s">
        <v>1325</v>
      </c>
      <c r="G284" s="13">
        <v>78696200</v>
      </c>
      <c r="H284" s="13">
        <v>0</v>
      </c>
      <c r="I284" s="13">
        <v>0</v>
      </c>
      <c r="J284" s="13">
        <v>0</v>
      </c>
      <c r="K284" s="13">
        <v>0</v>
      </c>
      <c r="L284" s="13">
        <v>0</v>
      </c>
      <c r="M284" s="13">
        <v>0</v>
      </c>
      <c r="N284" s="13">
        <v>13400</v>
      </c>
      <c r="O284" s="13">
        <v>596600</v>
      </c>
      <c r="P284" s="13">
        <v>0</v>
      </c>
      <c r="Q284" s="13">
        <v>0</v>
      </c>
      <c r="R284" s="13">
        <v>37600</v>
      </c>
      <c r="S284" s="13">
        <v>647600</v>
      </c>
      <c r="T284" s="13">
        <v>13400</v>
      </c>
      <c r="U284" s="13">
        <v>596600</v>
      </c>
      <c r="V284" s="13">
        <v>0</v>
      </c>
      <c r="W284" s="13">
        <v>0</v>
      </c>
      <c r="X284" s="13">
        <v>37600</v>
      </c>
      <c r="Y284" s="13">
        <v>647600</v>
      </c>
    </row>
    <row r="285" spans="2:25" x14ac:dyDescent="0.25">
      <c r="B285" s="2">
        <v>280</v>
      </c>
      <c r="C285" s="2">
        <v>2011</v>
      </c>
      <c r="D285" s="1">
        <v>11020</v>
      </c>
      <c r="E285" t="s">
        <v>1561</v>
      </c>
      <c r="F285" s="2" t="s">
        <v>1325</v>
      </c>
      <c r="G285" s="13">
        <v>122744200</v>
      </c>
      <c r="H285" s="13">
        <v>85600</v>
      </c>
      <c r="I285" s="13">
        <v>147900</v>
      </c>
      <c r="J285" s="13">
        <v>0</v>
      </c>
      <c r="K285" s="13">
        <v>0</v>
      </c>
      <c r="L285" s="13">
        <v>515600</v>
      </c>
      <c r="M285" s="13">
        <v>749100</v>
      </c>
      <c r="N285" s="13">
        <v>97700</v>
      </c>
      <c r="O285" s="13">
        <v>317600</v>
      </c>
      <c r="P285" s="13">
        <v>0</v>
      </c>
      <c r="Q285" s="13">
        <v>6200</v>
      </c>
      <c r="R285" s="13">
        <v>37600</v>
      </c>
      <c r="S285" s="13">
        <v>459100</v>
      </c>
      <c r="T285" s="13">
        <v>183300</v>
      </c>
      <c r="U285" s="13">
        <v>465500</v>
      </c>
      <c r="V285" s="13">
        <v>0</v>
      </c>
      <c r="W285" s="13">
        <v>6200</v>
      </c>
      <c r="X285" s="13">
        <v>553200</v>
      </c>
      <c r="Y285" s="13">
        <v>1208200</v>
      </c>
    </row>
    <row r="286" spans="2:25" x14ac:dyDescent="0.25">
      <c r="B286" s="2">
        <v>281</v>
      </c>
      <c r="C286" s="2">
        <v>2011</v>
      </c>
      <c r="D286" s="1">
        <v>11022</v>
      </c>
      <c r="E286" t="s">
        <v>1562</v>
      </c>
      <c r="F286" s="2" t="s">
        <v>1325</v>
      </c>
      <c r="G286" s="13">
        <v>445872600</v>
      </c>
      <c r="H286" s="13">
        <v>1300</v>
      </c>
      <c r="I286" s="13">
        <v>65300</v>
      </c>
      <c r="J286" s="13">
        <v>0</v>
      </c>
      <c r="K286" s="13">
        <v>0</v>
      </c>
      <c r="L286" s="13">
        <v>36000</v>
      </c>
      <c r="M286" s="13">
        <v>102600</v>
      </c>
      <c r="N286" s="13">
        <v>254600</v>
      </c>
      <c r="O286" s="13">
        <v>984500</v>
      </c>
      <c r="P286" s="13">
        <v>0</v>
      </c>
      <c r="Q286" s="13">
        <v>204600</v>
      </c>
      <c r="R286" s="13">
        <v>95200</v>
      </c>
      <c r="S286" s="13">
        <v>1538900</v>
      </c>
      <c r="T286" s="13">
        <v>255900</v>
      </c>
      <c r="U286" s="13">
        <v>1049800</v>
      </c>
      <c r="V286" s="13">
        <v>0</v>
      </c>
      <c r="W286" s="13">
        <v>204600</v>
      </c>
      <c r="X286" s="13">
        <v>131200</v>
      </c>
      <c r="Y286" s="13">
        <v>1641500</v>
      </c>
    </row>
    <row r="287" spans="2:25" x14ac:dyDescent="0.25">
      <c r="B287" s="2">
        <v>282</v>
      </c>
      <c r="C287" s="2">
        <v>2011</v>
      </c>
      <c r="D287" s="1">
        <v>11024</v>
      </c>
      <c r="E287" t="s">
        <v>1563</v>
      </c>
      <c r="F287" s="2" t="s">
        <v>1325</v>
      </c>
      <c r="G287" s="13">
        <v>84357100</v>
      </c>
      <c r="H287" s="13">
        <v>0</v>
      </c>
      <c r="I287" s="13">
        <v>18900</v>
      </c>
      <c r="J287" s="13">
        <v>0</v>
      </c>
      <c r="K287" s="13">
        <v>0</v>
      </c>
      <c r="L287" s="13">
        <v>0</v>
      </c>
      <c r="M287" s="13">
        <v>18900</v>
      </c>
      <c r="N287" s="13">
        <v>16900</v>
      </c>
      <c r="O287" s="13">
        <v>3400</v>
      </c>
      <c r="P287" s="13">
        <v>0</v>
      </c>
      <c r="Q287" s="13">
        <v>0</v>
      </c>
      <c r="R287" s="13">
        <v>80800</v>
      </c>
      <c r="S287" s="13">
        <v>101100</v>
      </c>
      <c r="T287" s="13">
        <v>16900</v>
      </c>
      <c r="U287" s="13">
        <v>22300</v>
      </c>
      <c r="V287" s="13">
        <v>0</v>
      </c>
      <c r="W287" s="13">
        <v>0</v>
      </c>
      <c r="X287" s="13">
        <v>80800</v>
      </c>
      <c r="Y287" s="13">
        <v>120000</v>
      </c>
    </row>
    <row r="288" spans="2:25" x14ac:dyDescent="0.25">
      <c r="B288" s="2">
        <v>283</v>
      </c>
      <c r="C288" s="2">
        <v>2011</v>
      </c>
      <c r="D288" s="1">
        <v>11026</v>
      </c>
      <c r="E288" t="s">
        <v>1564</v>
      </c>
      <c r="F288" s="2" t="s">
        <v>1325</v>
      </c>
      <c r="G288" s="13">
        <v>89446700</v>
      </c>
      <c r="H288" s="13">
        <v>300</v>
      </c>
      <c r="I288" s="13">
        <v>1300</v>
      </c>
      <c r="J288" s="13">
        <v>0</v>
      </c>
      <c r="K288" s="13">
        <v>0</v>
      </c>
      <c r="L288" s="13">
        <v>100</v>
      </c>
      <c r="M288" s="13">
        <v>1700</v>
      </c>
      <c r="N288" s="13">
        <v>39400</v>
      </c>
      <c r="O288" s="13">
        <v>44700</v>
      </c>
      <c r="P288" s="13">
        <v>0</v>
      </c>
      <c r="Q288" s="13">
        <v>0</v>
      </c>
      <c r="R288" s="13">
        <v>51400</v>
      </c>
      <c r="S288" s="13">
        <v>135500</v>
      </c>
      <c r="T288" s="13">
        <v>39700</v>
      </c>
      <c r="U288" s="13">
        <v>46000</v>
      </c>
      <c r="V288" s="13">
        <v>0</v>
      </c>
      <c r="W288" s="13">
        <v>0</v>
      </c>
      <c r="X288" s="13">
        <v>51500</v>
      </c>
      <c r="Y288" s="13">
        <v>137200</v>
      </c>
    </row>
    <row r="289" spans="2:25" x14ac:dyDescent="0.25">
      <c r="B289" s="2">
        <v>284</v>
      </c>
      <c r="C289" s="2">
        <v>2011</v>
      </c>
      <c r="D289" s="1">
        <v>11028</v>
      </c>
      <c r="E289" t="s">
        <v>1565</v>
      </c>
      <c r="F289" s="2" t="s">
        <v>1325</v>
      </c>
      <c r="G289" s="13">
        <v>65943600</v>
      </c>
      <c r="H289" s="13">
        <v>0</v>
      </c>
      <c r="I289" s="13">
        <v>0</v>
      </c>
      <c r="J289" s="13">
        <v>0</v>
      </c>
      <c r="K289" s="13">
        <v>0</v>
      </c>
      <c r="L289" s="13">
        <v>0</v>
      </c>
      <c r="M289" s="13">
        <v>0</v>
      </c>
      <c r="N289" s="13">
        <v>318800</v>
      </c>
      <c r="O289" s="13">
        <v>416000</v>
      </c>
      <c r="P289" s="13">
        <v>0</v>
      </c>
      <c r="Q289" s="13">
        <v>0</v>
      </c>
      <c r="R289" s="13">
        <v>103300</v>
      </c>
      <c r="S289" s="13">
        <v>838100</v>
      </c>
      <c r="T289" s="13">
        <v>318800</v>
      </c>
      <c r="U289" s="13">
        <v>416000</v>
      </c>
      <c r="V289" s="13">
        <v>0</v>
      </c>
      <c r="W289" s="13">
        <v>0</v>
      </c>
      <c r="X289" s="13">
        <v>103300</v>
      </c>
      <c r="Y289" s="13">
        <v>838100</v>
      </c>
    </row>
    <row r="290" spans="2:25" x14ac:dyDescent="0.25">
      <c r="B290" s="2">
        <v>285</v>
      </c>
      <c r="C290" s="2">
        <v>2011</v>
      </c>
      <c r="D290" s="1">
        <v>11030</v>
      </c>
      <c r="E290" t="s">
        <v>1566</v>
      </c>
      <c r="F290" s="2" t="s">
        <v>1325</v>
      </c>
      <c r="G290" s="13">
        <v>64168000</v>
      </c>
      <c r="H290" s="13">
        <v>600</v>
      </c>
      <c r="I290" s="13">
        <v>1000</v>
      </c>
      <c r="J290" s="13">
        <v>0</v>
      </c>
      <c r="K290" s="13">
        <v>0</v>
      </c>
      <c r="L290" s="13">
        <v>200</v>
      </c>
      <c r="M290" s="13">
        <v>1800</v>
      </c>
      <c r="N290" s="13">
        <v>16000</v>
      </c>
      <c r="O290" s="13">
        <v>80800</v>
      </c>
      <c r="P290" s="13">
        <v>0</v>
      </c>
      <c r="Q290" s="13">
        <v>0</v>
      </c>
      <c r="R290" s="13">
        <v>20600</v>
      </c>
      <c r="S290" s="13">
        <v>117400</v>
      </c>
      <c r="T290" s="13">
        <v>16600</v>
      </c>
      <c r="U290" s="13">
        <v>81800</v>
      </c>
      <c r="V290" s="13">
        <v>0</v>
      </c>
      <c r="W290" s="13">
        <v>0</v>
      </c>
      <c r="X290" s="13">
        <v>20800</v>
      </c>
      <c r="Y290" s="13">
        <v>119200</v>
      </c>
    </row>
    <row r="291" spans="2:25" x14ac:dyDescent="0.25">
      <c r="B291" s="2">
        <v>286</v>
      </c>
      <c r="C291" s="2">
        <v>2011</v>
      </c>
      <c r="D291" s="1">
        <v>11032</v>
      </c>
      <c r="E291" t="s">
        <v>1567</v>
      </c>
      <c r="F291" s="2" t="s">
        <v>1325</v>
      </c>
      <c r="G291" s="13">
        <v>223008600</v>
      </c>
      <c r="H291" s="13">
        <v>37500</v>
      </c>
      <c r="I291" s="13">
        <v>57700</v>
      </c>
      <c r="J291" s="13">
        <v>0</v>
      </c>
      <c r="K291" s="13">
        <v>0</v>
      </c>
      <c r="L291" s="13">
        <v>10700</v>
      </c>
      <c r="M291" s="13">
        <v>105900</v>
      </c>
      <c r="N291" s="13">
        <v>287900</v>
      </c>
      <c r="O291" s="13">
        <v>564600</v>
      </c>
      <c r="P291" s="13">
        <v>5000</v>
      </c>
      <c r="Q291" s="13">
        <v>0</v>
      </c>
      <c r="R291" s="13">
        <v>1111900</v>
      </c>
      <c r="S291" s="13">
        <v>1969400</v>
      </c>
      <c r="T291" s="13">
        <v>325400</v>
      </c>
      <c r="U291" s="13">
        <v>622300</v>
      </c>
      <c r="V291" s="13">
        <v>5000</v>
      </c>
      <c r="W291" s="13">
        <v>0</v>
      </c>
      <c r="X291" s="13">
        <v>1122600</v>
      </c>
      <c r="Y291" s="13">
        <v>2075300</v>
      </c>
    </row>
    <row r="292" spans="2:25" x14ac:dyDescent="0.25">
      <c r="B292" s="2">
        <v>287</v>
      </c>
      <c r="C292" s="2">
        <v>2011</v>
      </c>
      <c r="D292" s="1">
        <v>11034</v>
      </c>
      <c r="E292" t="s">
        <v>1568</v>
      </c>
      <c r="F292" s="2" t="s">
        <v>1325</v>
      </c>
      <c r="G292" s="13">
        <v>85288200</v>
      </c>
      <c r="H292" s="13">
        <v>403400</v>
      </c>
      <c r="I292" s="13">
        <v>2994100</v>
      </c>
      <c r="J292" s="13">
        <v>0</v>
      </c>
      <c r="K292" s="13">
        <v>0</v>
      </c>
      <c r="L292" s="13">
        <v>4000</v>
      </c>
      <c r="M292" s="13">
        <v>3401500</v>
      </c>
      <c r="N292" s="13">
        <v>46300</v>
      </c>
      <c r="O292" s="13">
        <v>1700900</v>
      </c>
      <c r="P292" s="13">
        <v>0</v>
      </c>
      <c r="Q292" s="13">
        <v>-3000</v>
      </c>
      <c r="R292" s="13">
        <v>1221100</v>
      </c>
      <c r="S292" s="13">
        <v>2965300</v>
      </c>
      <c r="T292" s="13">
        <v>449700</v>
      </c>
      <c r="U292" s="13">
        <v>4695000</v>
      </c>
      <c r="V292" s="13">
        <v>0</v>
      </c>
      <c r="W292" s="13">
        <v>-3000</v>
      </c>
      <c r="X292" s="13">
        <v>1225100</v>
      </c>
      <c r="Y292" s="13">
        <v>6366800</v>
      </c>
    </row>
    <row r="293" spans="2:25" x14ac:dyDescent="0.25">
      <c r="B293" s="2">
        <v>288</v>
      </c>
      <c r="C293" s="2">
        <v>2011</v>
      </c>
      <c r="D293" s="1">
        <v>11036</v>
      </c>
      <c r="E293" t="s">
        <v>1424</v>
      </c>
      <c r="F293" s="2" t="s">
        <v>1325</v>
      </c>
      <c r="G293" s="13">
        <v>58014600</v>
      </c>
      <c r="H293" s="13">
        <v>0</v>
      </c>
      <c r="I293" s="13">
        <v>0</v>
      </c>
      <c r="J293" s="13">
        <v>0</v>
      </c>
      <c r="K293" s="13">
        <v>0</v>
      </c>
      <c r="L293" s="13">
        <v>0</v>
      </c>
      <c r="M293" s="13">
        <v>0</v>
      </c>
      <c r="N293" s="13">
        <v>24700</v>
      </c>
      <c r="O293" s="13">
        <v>100</v>
      </c>
      <c r="P293" s="13">
        <v>0</v>
      </c>
      <c r="Q293" s="13">
        <v>0</v>
      </c>
      <c r="R293" s="13">
        <v>120000</v>
      </c>
      <c r="S293" s="13">
        <v>144800</v>
      </c>
      <c r="T293" s="13">
        <v>24700</v>
      </c>
      <c r="U293" s="13">
        <v>100</v>
      </c>
      <c r="V293" s="13">
        <v>0</v>
      </c>
      <c r="W293" s="13">
        <v>0</v>
      </c>
      <c r="X293" s="13">
        <v>120000</v>
      </c>
      <c r="Y293" s="13">
        <v>144800</v>
      </c>
    </row>
    <row r="294" spans="2:25" x14ac:dyDescent="0.25">
      <c r="B294" s="2">
        <v>289</v>
      </c>
      <c r="C294" s="2">
        <v>2011</v>
      </c>
      <c r="D294" s="1">
        <v>11038</v>
      </c>
      <c r="E294" t="s">
        <v>1569</v>
      </c>
      <c r="F294" s="2" t="s">
        <v>1325</v>
      </c>
      <c r="G294" s="13">
        <v>66065400</v>
      </c>
      <c r="H294" s="13">
        <v>0</v>
      </c>
      <c r="I294" s="13">
        <v>0</v>
      </c>
      <c r="J294" s="13">
        <v>0</v>
      </c>
      <c r="K294" s="13">
        <v>0</v>
      </c>
      <c r="L294" s="13">
        <v>0</v>
      </c>
      <c r="M294" s="13">
        <v>0</v>
      </c>
      <c r="N294" s="13">
        <v>196700</v>
      </c>
      <c r="O294" s="13">
        <v>216900</v>
      </c>
      <c r="P294" s="13">
        <v>500</v>
      </c>
      <c r="Q294" s="13">
        <v>0</v>
      </c>
      <c r="R294" s="13">
        <v>557200</v>
      </c>
      <c r="S294" s="13">
        <v>971300</v>
      </c>
      <c r="T294" s="13">
        <v>196700</v>
      </c>
      <c r="U294" s="13">
        <v>216900</v>
      </c>
      <c r="V294" s="13">
        <v>500</v>
      </c>
      <c r="W294" s="13">
        <v>0</v>
      </c>
      <c r="X294" s="13">
        <v>557200</v>
      </c>
      <c r="Y294" s="13">
        <v>971300</v>
      </c>
    </row>
    <row r="295" spans="2:25" x14ac:dyDescent="0.25">
      <c r="B295" s="2">
        <v>290</v>
      </c>
      <c r="C295" s="2">
        <v>2011</v>
      </c>
      <c r="D295" s="1">
        <v>11040</v>
      </c>
      <c r="E295" t="s">
        <v>1570</v>
      </c>
      <c r="F295" s="2" t="s">
        <v>1325</v>
      </c>
      <c r="G295" s="13">
        <v>324001600</v>
      </c>
      <c r="H295" s="13">
        <v>1100</v>
      </c>
      <c r="I295" s="13">
        <v>2500</v>
      </c>
      <c r="J295" s="13">
        <v>0</v>
      </c>
      <c r="K295" s="13">
        <v>-1900</v>
      </c>
      <c r="L295" s="13">
        <v>400</v>
      </c>
      <c r="M295" s="13">
        <v>2100</v>
      </c>
      <c r="N295" s="13">
        <v>99000</v>
      </c>
      <c r="O295" s="13">
        <v>808100</v>
      </c>
      <c r="P295" s="13">
        <v>5500</v>
      </c>
      <c r="Q295" s="13">
        <v>0</v>
      </c>
      <c r="R295" s="13">
        <v>512200</v>
      </c>
      <c r="S295" s="13">
        <v>1424800</v>
      </c>
      <c r="T295" s="13">
        <v>100100</v>
      </c>
      <c r="U295" s="13">
        <v>810600</v>
      </c>
      <c r="V295" s="13">
        <v>5500</v>
      </c>
      <c r="W295" s="13">
        <v>-1900</v>
      </c>
      <c r="X295" s="13">
        <v>512600</v>
      </c>
      <c r="Y295" s="13">
        <v>1426900</v>
      </c>
    </row>
    <row r="296" spans="2:25" x14ac:dyDescent="0.25">
      <c r="B296" s="2">
        <v>291</v>
      </c>
      <c r="C296" s="2">
        <v>2011</v>
      </c>
      <c r="D296" s="1">
        <v>11042</v>
      </c>
      <c r="E296" t="s">
        <v>1571</v>
      </c>
      <c r="F296" s="2" t="s">
        <v>1325</v>
      </c>
      <c r="G296" s="13">
        <v>178251300</v>
      </c>
      <c r="H296" s="13">
        <v>0</v>
      </c>
      <c r="I296" s="13">
        <v>7600</v>
      </c>
      <c r="J296" s="13">
        <v>0</v>
      </c>
      <c r="K296" s="13">
        <v>0</v>
      </c>
      <c r="L296" s="13">
        <v>100</v>
      </c>
      <c r="M296" s="13">
        <v>7700</v>
      </c>
      <c r="N296" s="13">
        <v>35500</v>
      </c>
      <c r="O296" s="13">
        <v>295500</v>
      </c>
      <c r="P296" s="13">
        <v>14500</v>
      </c>
      <c r="Q296" s="13">
        <v>0</v>
      </c>
      <c r="R296" s="13">
        <v>200200</v>
      </c>
      <c r="S296" s="13">
        <v>545700</v>
      </c>
      <c r="T296" s="13">
        <v>35500</v>
      </c>
      <c r="U296" s="13">
        <v>303100</v>
      </c>
      <c r="V296" s="13">
        <v>14500</v>
      </c>
      <c r="W296" s="13">
        <v>0</v>
      </c>
      <c r="X296" s="13">
        <v>200300</v>
      </c>
      <c r="Y296" s="13">
        <v>553400</v>
      </c>
    </row>
    <row r="297" spans="2:25" x14ac:dyDescent="0.25">
      <c r="B297" s="2">
        <v>292</v>
      </c>
      <c r="C297" s="2">
        <v>2011</v>
      </c>
      <c r="D297" s="1">
        <v>11101</v>
      </c>
      <c r="E297" t="s">
        <v>1552</v>
      </c>
      <c r="F297" s="2" t="s">
        <v>1343</v>
      </c>
      <c r="G297" s="13">
        <v>69982700</v>
      </c>
      <c r="H297" s="13">
        <v>10300</v>
      </c>
      <c r="I297" s="13">
        <v>40900</v>
      </c>
      <c r="J297" s="13">
        <v>0</v>
      </c>
      <c r="K297" s="13">
        <v>0</v>
      </c>
      <c r="L297" s="13">
        <v>9900</v>
      </c>
      <c r="M297" s="13">
        <v>61100</v>
      </c>
      <c r="N297" s="13">
        <v>146900</v>
      </c>
      <c r="O297" s="13">
        <v>960700</v>
      </c>
      <c r="P297" s="13">
        <v>0</v>
      </c>
      <c r="Q297" s="13">
        <v>0</v>
      </c>
      <c r="R297" s="13">
        <v>39700</v>
      </c>
      <c r="S297" s="13">
        <v>1147300</v>
      </c>
      <c r="T297" s="13">
        <v>157200</v>
      </c>
      <c r="U297" s="13">
        <v>1001600</v>
      </c>
      <c r="V297" s="13">
        <v>0</v>
      </c>
      <c r="W297" s="13">
        <v>0</v>
      </c>
      <c r="X297" s="13">
        <v>49600</v>
      </c>
      <c r="Y297" s="13">
        <v>1208400</v>
      </c>
    </row>
    <row r="298" spans="2:25" x14ac:dyDescent="0.25">
      <c r="B298" s="2">
        <v>293</v>
      </c>
      <c r="C298" s="2">
        <v>2011</v>
      </c>
      <c r="D298" s="1">
        <v>11111</v>
      </c>
      <c r="E298" t="s">
        <v>1572</v>
      </c>
      <c r="F298" s="2" t="s">
        <v>1343</v>
      </c>
      <c r="G298" s="13">
        <v>47092700</v>
      </c>
      <c r="H298" s="13">
        <v>429400</v>
      </c>
      <c r="I298" s="13">
        <v>981500</v>
      </c>
      <c r="J298" s="13">
        <v>0</v>
      </c>
      <c r="K298" s="13">
        <v>0</v>
      </c>
      <c r="L298" s="13">
        <v>308000</v>
      </c>
      <c r="M298" s="13">
        <v>1718900</v>
      </c>
      <c r="N298" s="13">
        <v>90500</v>
      </c>
      <c r="O298" s="13">
        <v>76000</v>
      </c>
      <c r="P298" s="13">
        <v>0</v>
      </c>
      <c r="Q298" s="13">
        <v>0</v>
      </c>
      <c r="R298" s="13">
        <v>13500</v>
      </c>
      <c r="S298" s="13">
        <v>180000</v>
      </c>
      <c r="T298" s="13">
        <v>519900</v>
      </c>
      <c r="U298" s="13">
        <v>1057500</v>
      </c>
      <c r="V298" s="13">
        <v>0</v>
      </c>
      <c r="W298" s="13">
        <v>0</v>
      </c>
      <c r="X298" s="13">
        <v>321500</v>
      </c>
      <c r="Y298" s="13">
        <v>1898900</v>
      </c>
    </row>
    <row r="299" spans="2:25" x14ac:dyDescent="0.25">
      <c r="B299" s="2">
        <v>294</v>
      </c>
      <c r="C299" s="2">
        <v>2011</v>
      </c>
      <c r="D299" s="1">
        <v>11116</v>
      </c>
      <c r="E299" t="s">
        <v>1573</v>
      </c>
      <c r="F299" s="2" t="s">
        <v>1343</v>
      </c>
      <c r="G299" s="13">
        <v>14072700</v>
      </c>
      <c r="H299" s="13">
        <v>0</v>
      </c>
      <c r="I299" s="13">
        <v>5300</v>
      </c>
      <c r="J299" s="13">
        <v>0</v>
      </c>
      <c r="K299" s="13">
        <v>0</v>
      </c>
      <c r="L299" s="13">
        <v>300</v>
      </c>
      <c r="M299" s="13">
        <v>5600</v>
      </c>
      <c r="N299" s="13">
        <v>600</v>
      </c>
      <c r="O299" s="13">
        <v>26900</v>
      </c>
      <c r="P299" s="13">
        <v>0</v>
      </c>
      <c r="Q299" s="13">
        <v>0</v>
      </c>
      <c r="R299" s="13">
        <v>4600</v>
      </c>
      <c r="S299" s="13">
        <v>32100</v>
      </c>
      <c r="T299" s="13">
        <v>600</v>
      </c>
      <c r="U299" s="13">
        <v>32200</v>
      </c>
      <c r="V299" s="13">
        <v>0</v>
      </c>
      <c r="W299" s="13">
        <v>0</v>
      </c>
      <c r="X299" s="13">
        <v>4900</v>
      </c>
      <c r="Y299" s="13">
        <v>37700</v>
      </c>
    </row>
    <row r="300" spans="2:25" x14ac:dyDescent="0.25">
      <c r="B300" s="2">
        <v>295</v>
      </c>
      <c r="C300" s="2">
        <v>2011</v>
      </c>
      <c r="D300" s="1">
        <v>11126</v>
      </c>
      <c r="E300" t="s">
        <v>1574</v>
      </c>
      <c r="F300" s="2" t="s">
        <v>1343</v>
      </c>
      <c r="G300" s="13">
        <v>120196200</v>
      </c>
      <c r="H300" s="13">
        <v>592800</v>
      </c>
      <c r="I300" s="13">
        <v>632900</v>
      </c>
      <c r="J300" s="13">
        <v>0</v>
      </c>
      <c r="K300" s="13">
        <v>0</v>
      </c>
      <c r="L300" s="13">
        <v>325000</v>
      </c>
      <c r="M300" s="13">
        <v>1550700</v>
      </c>
      <c r="N300" s="13">
        <v>244700</v>
      </c>
      <c r="O300" s="13">
        <v>2352600</v>
      </c>
      <c r="P300" s="13">
        <v>0</v>
      </c>
      <c r="Q300" s="13">
        <v>0</v>
      </c>
      <c r="R300" s="13">
        <v>164600</v>
      </c>
      <c r="S300" s="13">
        <v>2761900</v>
      </c>
      <c r="T300" s="13">
        <v>837500</v>
      </c>
      <c r="U300" s="13">
        <v>2985500</v>
      </c>
      <c r="V300" s="13">
        <v>0</v>
      </c>
      <c r="W300" s="13">
        <v>0</v>
      </c>
      <c r="X300" s="13">
        <v>489600</v>
      </c>
      <c r="Y300" s="13">
        <v>4312600</v>
      </c>
    </row>
    <row r="301" spans="2:25" x14ac:dyDescent="0.25">
      <c r="B301" s="2">
        <v>296</v>
      </c>
      <c r="C301" s="2">
        <v>2011</v>
      </c>
      <c r="D301" s="1">
        <v>11127</v>
      </c>
      <c r="E301" t="s">
        <v>1575</v>
      </c>
      <c r="F301" s="2" t="s">
        <v>1343</v>
      </c>
      <c r="G301" s="13">
        <v>20366500</v>
      </c>
      <c r="H301" s="13">
        <v>0</v>
      </c>
      <c r="I301" s="13">
        <v>0</v>
      </c>
      <c r="J301" s="13">
        <v>0</v>
      </c>
      <c r="K301" s="13">
        <v>0</v>
      </c>
      <c r="L301" s="13">
        <v>0</v>
      </c>
      <c r="M301" s="13">
        <v>0</v>
      </c>
      <c r="N301" s="13">
        <v>60800</v>
      </c>
      <c r="O301" s="13">
        <v>200300</v>
      </c>
      <c r="P301" s="13">
        <v>0</v>
      </c>
      <c r="Q301" s="13">
        <v>0</v>
      </c>
      <c r="R301" s="13">
        <v>4700</v>
      </c>
      <c r="S301" s="13">
        <v>265800</v>
      </c>
      <c r="T301" s="13">
        <v>60800</v>
      </c>
      <c r="U301" s="13">
        <v>200300</v>
      </c>
      <c r="V301" s="13">
        <v>0</v>
      </c>
      <c r="W301" s="13">
        <v>0</v>
      </c>
      <c r="X301" s="13">
        <v>4700</v>
      </c>
      <c r="Y301" s="13">
        <v>265800</v>
      </c>
    </row>
    <row r="302" spans="2:25" x14ac:dyDescent="0.25">
      <c r="B302" s="2">
        <v>297</v>
      </c>
      <c r="C302" s="2">
        <v>2011</v>
      </c>
      <c r="D302" s="1">
        <v>11171</v>
      </c>
      <c r="E302" t="s">
        <v>1576</v>
      </c>
      <c r="F302" s="2" t="s">
        <v>1343</v>
      </c>
      <c r="G302" s="13">
        <v>132563700</v>
      </c>
      <c r="H302" s="13">
        <v>63300</v>
      </c>
      <c r="I302" s="13">
        <v>260300</v>
      </c>
      <c r="J302" s="13">
        <v>0</v>
      </c>
      <c r="K302" s="13">
        <v>0</v>
      </c>
      <c r="L302" s="13">
        <v>59200</v>
      </c>
      <c r="M302" s="13">
        <v>382800</v>
      </c>
      <c r="N302" s="13">
        <v>988600</v>
      </c>
      <c r="O302" s="13">
        <v>151900</v>
      </c>
      <c r="P302" s="13">
        <v>0</v>
      </c>
      <c r="Q302" s="13">
        <v>-29000</v>
      </c>
      <c r="R302" s="13">
        <v>104200</v>
      </c>
      <c r="S302" s="13">
        <v>1215700</v>
      </c>
      <c r="T302" s="13">
        <v>1051900</v>
      </c>
      <c r="U302" s="13">
        <v>412200</v>
      </c>
      <c r="V302" s="13">
        <v>0</v>
      </c>
      <c r="W302" s="13">
        <v>-29000</v>
      </c>
      <c r="X302" s="13">
        <v>163400</v>
      </c>
      <c r="Y302" s="13">
        <v>1598500</v>
      </c>
    </row>
    <row r="303" spans="2:25" x14ac:dyDescent="0.25">
      <c r="B303" s="2">
        <v>298</v>
      </c>
      <c r="C303" s="2">
        <v>2011</v>
      </c>
      <c r="D303" s="1">
        <v>11172</v>
      </c>
      <c r="E303" t="s">
        <v>1577</v>
      </c>
      <c r="F303" s="2" t="s">
        <v>1343</v>
      </c>
      <c r="G303" s="13">
        <v>163918900</v>
      </c>
      <c r="H303" s="13">
        <v>115700</v>
      </c>
      <c r="I303" s="13">
        <v>613600</v>
      </c>
      <c r="J303" s="13">
        <v>0</v>
      </c>
      <c r="K303" s="13">
        <v>0</v>
      </c>
      <c r="L303" s="13">
        <v>189100</v>
      </c>
      <c r="M303" s="13">
        <v>918400</v>
      </c>
      <c r="N303" s="13">
        <v>503500</v>
      </c>
      <c r="O303" s="13">
        <v>310700</v>
      </c>
      <c r="P303" s="13">
        <v>0</v>
      </c>
      <c r="Q303" s="13">
        <v>0</v>
      </c>
      <c r="R303" s="13">
        <v>65100</v>
      </c>
      <c r="S303" s="13">
        <v>879300</v>
      </c>
      <c r="T303" s="13">
        <v>619200</v>
      </c>
      <c r="U303" s="13">
        <v>924300</v>
      </c>
      <c r="V303" s="13">
        <v>0</v>
      </c>
      <c r="W303" s="13">
        <v>0</v>
      </c>
      <c r="X303" s="13">
        <v>254200</v>
      </c>
      <c r="Y303" s="13">
        <v>1797700</v>
      </c>
    </row>
    <row r="304" spans="2:25" x14ac:dyDescent="0.25">
      <c r="B304" s="2">
        <v>299</v>
      </c>
      <c r="C304" s="2">
        <v>2011</v>
      </c>
      <c r="D304" s="1">
        <v>11176</v>
      </c>
      <c r="E304" t="s">
        <v>1568</v>
      </c>
      <c r="F304" s="2" t="s">
        <v>1343</v>
      </c>
      <c r="G304" s="13">
        <v>25321000</v>
      </c>
      <c r="H304" s="13">
        <v>0</v>
      </c>
      <c r="I304" s="13">
        <v>0</v>
      </c>
      <c r="J304" s="13">
        <v>0</v>
      </c>
      <c r="K304" s="13">
        <v>0</v>
      </c>
      <c r="L304" s="13">
        <v>0</v>
      </c>
      <c r="M304" s="13">
        <v>0</v>
      </c>
      <c r="N304" s="13">
        <v>306000</v>
      </c>
      <c r="O304" s="13">
        <v>624800</v>
      </c>
      <c r="P304" s="13">
        <v>0</v>
      </c>
      <c r="Q304" s="13">
        <v>0</v>
      </c>
      <c r="R304" s="13">
        <v>12400</v>
      </c>
      <c r="S304" s="13">
        <v>943200</v>
      </c>
      <c r="T304" s="13">
        <v>306000</v>
      </c>
      <c r="U304" s="13">
        <v>624800</v>
      </c>
      <c r="V304" s="13">
        <v>0</v>
      </c>
      <c r="W304" s="13">
        <v>0</v>
      </c>
      <c r="X304" s="13">
        <v>12400</v>
      </c>
      <c r="Y304" s="13">
        <v>943200</v>
      </c>
    </row>
    <row r="305" spans="2:25" x14ac:dyDescent="0.25">
      <c r="B305" s="2">
        <v>300</v>
      </c>
      <c r="C305" s="2">
        <v>2011</v>
      </c>
      <c r="D305" s="1">
        <v>11177</v>
      </c>
      <c r="E305" t="s">
        <v>1578</v>
      </c>
      <c r="F305" s="2" t="s">
        <v>1343</v>
      </c>
      <c r="G305" s="13">
        <v>61471200</v>
      </c>
      <c r="H305" s="13">
        <v>18900</v>
      </c>
      <c r="I305" s="13">
        <v>55100</v>
      </c>
      <c r="J305" s="13">
        <v>0</v>
      </c>
      <c r="K305" s="13">
        <v>0</v>
      </c>
      <c r="L305" s="13">
        <v>110500</v>
      </c>
      <c r="M305" s="13">
        <v>184500</v>
      </c>
      <c r="N305" s="13">
        <v>341500</v>
      </c>
      <c r="O305" s="13">
        <v>323000</v>
      </c>
      <c r="P305" s="13">
        <v>0</v>
      </c>
      <c r="Q305" s="13">
        <v>-3000</v>
      </c>
      <c r="R305" s="13">
        <v>91000</v>
      </c>
      <c r="S305" s="13">
        <v>752500</v>
      </c>
      <c r="T305" s="13">
        <v>360400</v>
      </c>
      <c r="U305" s="13">
        <v>378100</v>
      </c>
      <c r="V305" s="13">
        <v>0</v>
      </c>
      <c r="W305" s="13">
        <v>-3000</v>
      </c>
      <c r="X305" s="13">
        <v>201500</v>
      </c>
      <c r="Y305" s="13">
        <v>937000</v>
      </c>
    </row>
    <row r="306" spans="2:25" x14ac:dyDescent="0.25">
      <c r="B306" s="2">
        <v>301</v>
      </c>
      <c r="C306" s="2">
        <v>2011</v>
      </c>
      <c r="D306" s="1">
        <v>11191</v>
      </c>
      <c r="E306" t="s">
        <v>1571</v>
      </c>
      <c r="F306" s="2" t="s">
        <v>1343</v>
      </c>
      <c r="G306" s="13">
        <v>38757900</v>
      </c>
      <c r="H306" s="13">
        <v>7000</v>
      </c>
      <c r="I306" s="13">
        <v>504700</v>
      </c>
      <c r="J306" s="13">
        <v>0</v>
      </c>
      <c r="K306" s="13">
        <v>0</v>
      </c>
      <c r="L306" s="13">
        <v>9800</v>
      </c>
      <c r="M306" s="13">
        <v>521500</v>
      </c>
      <c r="N306" s="13">
        <v>36600</v>
      </c>
      <c r="O306" s="13">
        <v>46800</v>
      </c>
      <c r="P306" s="13">
        <v>0</v>
      </c>
      <c r="Q306" s="13">
        <v>0</v>
      </c>
      <c r="R306" s="13">
        <v>40800</v>
      </c>
      <c r="S306" s="13">
        <v>124200</v>
      </c>
      <c r="T306" s="13">
        <v>43600</v>
      </c>
      <c r="U306" s="13">
        <v>551500</v>
      </c>
      <c r="V306" s="13">
        <v>0</v>
      </c>
      <c r="W306" s="13">
        <v>0</v>
      </c>
      <c r="X306" s="13">
        <v>50600</v>
      </c>
      <c r="Y306" s="13">
        <v>645700</v>
      </c>
    </row>
    <row r="307" spans="2:25" x14ac:dyDescent="0.25">
      <c r="B307" s="2">
        <v>302</v>
      </c>
      <c r="C307" s="2">
        <v>2011</v>
      </c>
      <c r="D307" s="1">
        <v>11211</v>
      </c>
      <c r="E307" t="s">
        <v>1554</v>
      </c>
      <c r="F307" s="2" t="s">
        <v>1344</v>
      </c>
      <c r="G307" s="13">
        <v>359317300</v>
      </c>
      <c r="H307" s="13">
        <v>862800</v>
      </c>
      <c r="I307" s="13">
        <v>1524200</v>
      </c>
      <c r="J307" s="13">
        <v>0</v>
      </c>
      <c r="K307" s="13">
        <v>0</v>
      </c>
      <c r="L307" s="13">
        <v>513200</v>
      </c>
      <c r="M307" s="13">
        <v>2900200</v>
      </c>
      <c r="N307" s="13">
        <v>3220600</v>
      </c>
      <c r="O307" s="13">
        <v>1868000</v>
      </c>
      <c r="P307" s="13">
        <v>0</v>
      </c>
      <c r="Q307" s="13">
        <v>-3300</v>
      </c>
      <c r="R307" s="13">
        <v>664800</v>
      </c>
      <c r="S307" s="13">
        <v>5750100</v>
      </c>
      <c r="T307" s="13">
        <v>4083400</v>
      </c>
      <c r="U307" s="13">
        <v>3392200</v>
      </c>
      <c r="V307" s="13">
        <v>0</v>
      </c>
      <c r="W307" s="13">
        <v>-3300</v>
      </c>
      <c r="X307" s="13">
        <v>1178000</v>
      </c>
      <c r="Y307" s="13">
        <v>8650300</v>
      </c>
    </row>
    <row r="308" spans="2:25" x14ac:dyDescent="0.25">
      <c r="B308" s="2">
        <v>303</v>
      </c>
      <c r="C308" s="2">
        <v>2011</v>
      </c>
      <c r="D308" s="1">
        <v>11246</v>
      </c>
      <c r="E308" t="s">
        <v>1562</v>
      </c>
      <c r="F308" s="2" t="s">
        <v>1344</v>
      </c>
      <c r="G308" s="13">
        <v>231570300</v>
      </c>
      <c r="H308" s="13">
        <v>279900</v>
      </c>
      <c r="I308" s="13">
        <v>941400</v>
      </c>
      <c r="J308" s="13">
        <v>0</v>
      </c>
      <c r="K308" s="13">
        <v>0</v>
      </c>
      <c r="L308" s="13">
        <v>161900</v>
      </c>
      <c r="M308" s="13">
        <v>1383200</v>
      </c>
      <c r="N308" s="13">
        <v>1522700</v>
      </c>
      <c r="O308" s="13">
        <v>557500</v>
      </c>
      <c r="P308" s="13">
        <v>0</v>
      </c>
      <c r="Q308" s="13">
        <v>-19500</v>
      </c>
      <c r="R308" s="13">
        <v>64700</v>
      </c>
      <c r="S308" s="13">
        <v>2125400</v>
      </c>
      <c r="T308" s="13">
        <v>1802600</v>
      </c>
      <c r="U308" s="13">
        <v>1498900</v>
      </c>
      <c r="V308" s="13">
        <v>0</v>
      </c>
      <c r="W308" s="13">
        <v>-19500</v>
      </c>
      <c r="X308" s="13">
        <v>226600</v>
      </c>
      <c r="Y308" s="13">
        <v>3508600</v>
      </c>
    </row>
    <row r="309" spans="2:25" x14ac:dyDescent="0.25">
      <c r="B309" s="2">
        <v>304</v>
      </c>
      <c r="C309" s="2">
        <v>2011</v>
      </c>
      <c r="D309" s="1">
        <v>11271</v>
      </c>
      <c r="E309" t="s">
        <v>1579</v>
      </c>
      <c r="F309" s="2" t="s">
        <v>1344</v>
      </c>
      <c r="G309" s="13">
        <v>616987600</v>
      </c>
      <c r="H309" s="13">
        <v>1598200</v>
      </c>
      <c r="I309" s="13">
        <v>3152900</v>
      </c>
      <c r="J309" s="13">
        <v>13600</v>
      </c>
      <c r="K309" s="13">
        <v>0</v>
      </c>
      <c r="L309" s="13">
        <v>1429400</v>
      </c>
      <c r="M309" s="13">
        <v>6194100</v>
      </c>
      <c r="N309" s="13">
        <v>10283700</v>
      </c>
      <c r="O309" s="13">
        <v>3172100</v>
      </c>
      <c r="P309" s="13">
        <v>4200</v>
      </c>
      <c r="Q309" s="13">
        <v>0</v>
      </c>
      <c r="R309" s="13">
        <v>704000</v>
      </c>
      <c r="S309" s="13">
        <v>14164000</v>
      </c>
      <c r="T309" s="13">
        <v>11881900</v>
      </c>
      <c r="U309" s="13">
        <v>6325000</v>
      </c>
      <c r="V309" s="13">
        <v>17800</v>
      </c>
      <c r="W309" s="13">
        <v>0</v>
      </c>
      <c r="X309" s="13">
        <v>2133400</v>
      </c>
      <c r="Y309" s="13">
        <v>20358100</v>
      </c>
    </row>
    <row r="310" spans="2:25" x14ac:dyDescent="0.25">
      <c r="B310" s="2">
        <v>305</v>
      </c>
      <c r="C310" s="2">
        <v>2011</v>
      </c>
      <c r="D310" s="1">
        <v>11291</v>
      </c>
      <c r="E310" t="s">
        <v>1345</v>
      </c>
      <c r="F310" s="2" t="s">
        <v>1344</v>
      </c>
      <c r="G310" s="13">
        <v>229846000</v>
      </c>
      <c r="H310" s="13">
        <v>0</v>
      </c>
      <c r="I310" s="13">
        <v>0</v>
      </c>
      <c r="J310" s="13">
        <v>0</v>
      </c>
      <c r="K310" s="13">
        <v>0</v>
      </c>
      <c r="L310" s="13">
        <v>0</v>
      </c>
      <c r="M310" s="13">
        <v>0</v>
      </c>
      <c r="N310" s="13">
        <v>3821300</v>
      </c>
      <c r="O310" s="13">
        <v>1142800</v>
      </c>
      <c r="P310" s="13">
        <v>413300</v>
      </c>
      <c r="Q310" s="13">
        <v>-40000</v>
      </c>
      <c r="R310" s="13">
        <v>577000</v>
      </c>
      <c r="S310" s="13">
        <v>5914400</v>
      </c>
      <c r="T310" s="13">
        <v>3821300</v>
      </c>
      <c r="U310" s="13">
        <v>1142800</v>
      </c>
      <c r="V310" s="13">
        <v>413300</v>
      </c>
      <c r="W310" s="13">
        <v>-40000</v>
      </c>
      <c r="X310" s="13">
        <v>577000</v>
      </c>
      <c r="Y310" s="13">
        <v>5914400</v>
      </c>
    </row>
    <row r="311" spans="2:25" x14ac:dyDescent="0.25">
      <c r="B311" s="2">
        <v>306</v>
      </c>
      <c r="C311" s="2">
        <v>2011</v>
      </c>
      <c r="D311" s="1">
        <v>12002</v>
      </c>
      <c r="E311" t="s">
        <v>1580</v>
      </c>
      <c r="F311" s="2" t="s">
        <v>1325</v>
      </c>
      <c r="G311" s="13">
        <v>94827600</v>
      </c>
      <c r="H311" s="13">
        <v>12000</v>
      </c>
      <c r="I311" s="13">
        <v>95900</v>
      </c>
      <c r="J311" s="13">
        <v>0</v>
      </c>
      <c r="K311" s="13">
        <v>0</v>
      </c>
      <c r="L311" s="13">
        <v>51300</v>
      </c>
      <c r="M311" s="13">
        <v>159200</v>
      </c>
      <c r="N311" s="13">
        <v>3080000</v>
      </c>
      <c r="O311" s="13">
        <v>1166800</v>
      </c>
      <c r="P311" s="13">
        <v>0</v>
      </c>
      <c r="Q311" s="13">
        <v>0</v>
      </c>
      <c r="R311" s="13">
        <v>199400</v>
      </c>
      <c r="S311" s="13">
        <v>4446200</v>
      </c>
      <c r="T311" s="13">
        <v>3092000</v>
      </c>
      <c r="U311" s="13">
        <v>1262700</v>
      </c>
      <c r="V311" s="13">
        <v>0</v>
      </c>
      <c r="W311" s="13">
        <v>0</v>
      </c>
      <c r="X311" s="13">
        <v>250700</v>
      </c>
      <c r="Y311" s="13">
        <v>4605400</v>
      </c>
    </row>
    <row r="312" spans="2:25" x14ac:dyDescent="0.25">
      <c r="B312" s="2">
        <v>307</v>
      </c>
      <c r="C312" s="2">
        <v>2011</v>
      </c>
      <c r="D312" s="1">
        <v>12004</v>
      </c>
      <c r="E312" t="s">
        <v>1581</v>
      </c>
      <c r="F312" s="2" t="s">
        <v>1325</v>
      </c>
      <c r="G312" s="13">
        <v>71087800</v>
      </c>
      <c r="H312" s="13">
        <v>0</v>
      </c>
      <c r="I312" s="13">
        <v>0</v>
      </c>
      <c r="J312" s="13">
        <v>0</v>
      </c>
      <c r="K312" s="13">
        <v>0</v>
      </c>
      <c r="L312" s="13">
        <v>0</v>
      </c>
      <c r="M312" s="13">
        <v>0</v>
      </c>
      <c r="N312" s="13">
        <v>42400</v>
      </c>
      <c r="O312" s="13">
        <v>61400</v>
      </c>
      <c r="P312" s="13">
        <v>0</v>
      </c>
      <c r="Q312" s="13">
        <v>15100</v>
      </c>
      <c r="R312" s="13">
        <v>183700</v>
      </c>
      <c r="S312" s="13">
        <v>302600</v>
      </c>
      <c r="T312" s="13">
        <v>42400</v>
      </c>
      <c r="U312" s="13">
        <v>61400</v>
      </c>
      <c r="V312" s="13">
        <v>0</v>
      </c>
      <c r="W312" s="13">
        <v>15100</v>
      </c>
      <c r="X312" s="13">
        <v>183700</v>
      </c>
      <c r="Y312" s="13">
        <v>302600</v>
      </c>
    </row>
    <row r="313" spans="2:25" x14ac:dyDescent="0.25">
      <c r="B313" s="2">
        <v>308</v>
      </c>
      <c r="C313" s="2">
        <v>2011</v>
      </c>
      <c r="D313" s="1">
        <v>12006</v>
      </c>
      <c r="E313" t="s">
        <v>1582</v>
      </c>
      <c r="F313" s="2" t="s">
        <v>1325</v>
      </c>
      <c r="G313" s="13">
        <v>64436800</v>
      </c>
      <c r="H313" s="13">
        <v>100</v>
      </c>
      <c r="I313" s="13">
        <v>13000</v>
      </c>
      <c r="J313" s="13">
        <v>0</v>
      </c>
      <c r="K313" s="13">
        <v>0</v>
      </c>
      <c r="L313" s="13">
        <v>1400</v>
      </c>
      <c r="M313" s="13">
        <v>14500</v>
      </c>
      <c r="N313" s="13">
        <v>16600</v>
      </c>
      <c r="O313" s="13">
        <v>4800</v>
      </c>
      <c r="P313" s="13">
        <v>0</v>
      </c>
      <c r="Q313" s="13">
        <v>-173500</v>
      </c>
      <c r="R313" s="13">
        <v>491600</v>
      </c>
      <c r="S313" s="13">
        <v>339500</v>
      </c>
      <c r="T313" s="13">
        <v>16700</v>
      </c>
      <c r="U313" s="13">
        <v>17800</v>
      </c>
      <c r="V313" s="13">
        <v>0</v>
      </c>
      <c r="W313" s="13">
        <v>-173500</v>
      </c>
      <c r="X313" s="13">
        <v>493000</v>
      </c>
      <c r="Y313" s="13">
        <v>354000</v>
      </c>
    </row>
    <row r="314" spans="2:25" x14ac:dyDescent="0.25">
      <c r="B314" s="2">
        <v>309</v>
      </c>
      <c r="C314" s="2">
        <v>2011</v>
      </c>
      <c r="D314" s="1">
        <v>12008</v>
      </c>
      <c r="E314" t="s">
        <v>1583</v>
      </c>
      <c r="F314" s="2" t="s">
        <v>1325</v>
      </c>
      <c r="G314" s="13">
        <v>84309400</v>
      </c>
      <c r="H314" s="13">
        <v>0</v>
      </c>
      <c r="I314" s="13">
        <v>0</v>
      </c>
      <c r="J314" s="13">
        <v>0</v>
      </c>
      <c r="K314" s="13">
        <v>0</v>
      </c>
      <c r="L314" s="13">
        <v>0</v>
      </c>
      <c r="M314" s="13">
        <v>0</v>
      </c>
      <c r="N314" s="13">
        <v>9300</v>
      </c>
      <c r="O314" s="13">
        <v>37500</v>
      </c>
      <c r="P314" s="13">
        <v>0</v>
      </c>
      <c r="Q314" s="13">
        <v>0</v>
      </c>
      <c r="R314" s="13">
        <v>177100</v>
      </c>
      <c r="S314" s="13">
        <v>223900</v>
      </c>
      <c r="T314" s="13">
        <v>9300</v>
      </c>
      <c r="U314" s="13">
        <v>37500</v>
      </c>
      <c r="V314" s="13">
        <v>0</v>
      </c>
      <c r="W314" s="13">
        <v>0</v>
      </c>
      <c r="X314" s="13">
        <v>177100</v>
      </c>
      <c r="Y314" s="13">
        <v>223900</v>
      </c>
    </row>
    <row r="315" spans="2:25" x14ac:dyDescent="0.25">
      <c r="B315" s="2">
        <v>310</v>
      </c>
      <c r="C315" s="2">
        <v>2011</v>
      </c>
      <c r="D315" s="1">
        <v>12010</v>
      </c>
      <c r="E315" t="s">
        <v>1584</v>
      </c>
      <c r="F315" s="2" t="s">
        <v>1325</v>
      </c>
      <c r="G315" s="13">
        <v>22670000</v>
      </c>
      <c r="H315" s="13">
        <v>0</v>
      </c>
      <c r="I315" s="13">
        <v>0</v>
      </c>
      <c r="J315" s="13">
        <v>0</v>
      </c>
      <c r="K315" s="13">
        <v>0</v>
      </c>
      <c r="L315" s="13">
        <v>0</v>
      </c>
      <c r="M315" s="13">
        <v>0</v>
      </c>
      <c r="N315" s="13">
        <v>6000</v>
      </c>
      <c r="O315" s="13">
        <v>5700</v>
      </c>
      <c r="P315" s="13">
        <v>0</v>
      </c>
      <c r="Q315" s="13">
        <v>200</v>
      </c>
      <c r="R315" s="13">
        <v>73400</v>
      </c>
      <c r="S315" s="13">
        <v>85300</v>
      </c>
      <c r="T315" s="13">
        <v>6000</v>
      </c>
      <c r="U315" s="13">
        <v>5700</v>
      </c>
      <c r="V315" s="13">
        <v>0</v>
      </c>
      <c r="W315" s="13">
        <v>200</v>
      </c>
      <c r="X315" s="13">
        <v>73400</v>
      </c>
      <c r="Y315" s="13">
        <v>85300</v>
      </c>
    </row>
    <row r="316" spans="2:25" x14ac:dyDescent="0.25">
      <c r="B316" s="2">
        <v>311</v>
      </c>
      <c r="C316" s="2">
        <v>2011</v>
      </c>
      <c r="D316" s="1">
        <v>12012</v>
      </c>
      <c r="E316" t="s">
        <v>1585</v>
      </c>
      <c r="F316" s="2" t="s">
        <v>1325</v>
      </c>
      <c r="G316" s="13">
        <v>41472800</v>
      </c>
      <c r="H316" s="13">
        <v>0</v>
      </c>
      <c r="I316" s="13">
        <v>0</v>
      </c>
      <c r="J316" s="13">
        <v>0</v>
      </c>
      <c r="K316" s="13">
        <v>0</v>
      </c>
      <c r="L316" s="13">
        <v>0</v>
      </c>
      <c r="M316" s="13">
        <v>0</v>
      </c>
      <c r="N316" s="13">
        <v>22000</v>
      </c>
      <c r="O316" s="13">
        <v>700</v>
      </c>
      <c r="P316" s="13">
        <v>0</v>
      </c>
      <c r="Q316" s="13">
        <v>-14600</v>
      </c>
      <c r="R316" s="13">
        <v>159200</v>
      </c>
      <c r="S316" s="13">
        <v>167300</v>
      </c>
      <c r="T316" s="13">
        <v>22000</v>
      </c>
      <c r="U316" s="13">
        <v>700</v>
      </c>
      <c r="V316" s="13">
        <v>0</v>
      </c>
      <c r="W316" s="13">
        <v>-14600</v>
      </c>
      <c r="X316" s="13">
        <v>159200</v>
      </c>
      <c r="Y316" s="13">
        <v>167300</v>
      </c>
    </row>
    <row r="317" spans="2:25" x14ac:dyDescent="0.25">
      <c r="B317" s="2">
        <v>312</v>
      </c>
      <c r="C317" s="2">
        <v>2011</v>
      </c>
      <c r="D317" s="1">
        <v>12014</v>
      </c>
      <c r="E317" t="s">
        <v>1586</v>
      </c>
      <c r="F317" s="2" t="s">
        <v>1325</v>
      </c>
      <c r="G317" s="13">
        <v>61790200</v>
      </c>
      <c r="H317" s="13">
        <v>3100</v>
      </c>
      <c r="I317" s="13">
        <v>148500</v>
      </c>
      <c r="J317" s="13">
        <v>0</v>
      </c>
      <c r="K317" s="13">
        <v>0</v>
      </c>
      <c r="L317" s="13">
        <v>800</v>
      </c>
      <c r="M317" s="13">
        <v>152400</v>
      </c>
      <c r="N317" s="13">
        <v>136600</v>
      </c>
      <c r="O317" s="13">
        <v>364200</v>
      </c>
      <c r="P317" s="13">
        <v>4000</v>
      </c>
      <c r="Q317" s="13">
        <v>0</v>
      </c>
      <c r="R317" s="13">
        <v>299500</v>
      </c>
      <c r="S317" s="13">
        <v>804300</v>
      </c>
      <c r="T317" s="13">
        <v>139700</v>
      </c>
      <c r="U317" s="13">
        <v>512700</v>
      </c>
      <c r="V317" s="13">
        <v>4000</v>
      </c>
      <c r="W317" s="13">
        <v>0</v>
      </c>
      <c r="X317" s="13">
        <v>300300</v>
      </c>
      <c r="Y317" s="13">
        <v>956700</v>
      </c>
    </row>
    <row r="318" spans="2:25" x14ac:dyDescent="0.25">
      <c r="B318" s="2">
        <v>313</v>
      </c>
      <c r="C318" s="2">
        <v>2011</v>
      </c>
      <c r="D318" s="1">
        <v>12016</v>
      </c>
      <c r="E318" t="s">
        <v>1424</v>
      </c>
      <c r="F318" s="2" t="s">
        <v>1325</v>
      </c>
      <c r="G318" s="13">
        <v>37095700</v>
      </c>
      <c r="H318" s="13">
        <v>0</v>
      </c>
      <c r="I318" s="13">
        <v>0</v>
      </c>
      <c r="J318" s="13">
        <v>0</v>
      </c>
      <c r="K318" s="13">
        <v>0</v>
      </c>
      <c r="L318" s="13">
        <v>0</v>
      </c>
      <c r="M318" s="13">
        <v>0</v>
      </c>
      <c r="N318" s="13">
        <v>2200</v>
      </c>
      <c r="O318" s="13">
        <v>20700</v>
      </c>
      <c r="P318" s="13">
        <v>0</v>
      </c>
      <c r="Q318" s="13">
        <v>-12900</v>
      </c>
      <c r="R318" s="13">
        <v>192100</v>
      </c>
      <c r="S318" s="13">
        <v>202100</v>
      </c>
      <c r="T318" s="13">
        <v>2200</v>
      </c>
      <c r="U318" s="13">
        <v>20700</v>
      </c>
      <c r="V318" s="13">
        <v>0</v>
      </c>
      <c r="W318" s="13">
        <v>-12900</v>
      </c>
      <c r="X318" s="13">
        <v>192100</v>
      </c>
      <c r="Y318" s="13">
        <v>202100</v>
      </c>
    </row>
    <row r="319" spans="2:25" x14ac:dyDescent="0.25">
      <c r="B319" s="2">
        <v>314</v>
      </c>
      <c r="C319" s="2">
        <v>2011</v>
      </c>
      <c r="D319" s="1">
        <v>12018</v>
      </c>
      <c r="E319" t="s">
        <v>1587</v>
      </c>
      <c r="F319" s="2" t="s">
        <v>1325</v>
      </c>
      <c r="G319" s="13">
        <v>82396600</v>
      </c>
      <c r="H319" s="13">
        <v>0</v>
      </c>
      <c r="I319" s="13">
        <v>0</v>
      </c>
      <c r="J319" s="13">
        <v>0</v>
      </c>
      <c r="K319" s="13">
        <v>0</v>
      </c>
      <c r="L319" s="13">
        <v>0</v>
      </c>
      <c r="M319" s="13">
        <v>0</v>
      </c>
      <c r="N319" s="13">
        <v>150000</v>
      </c>
      <c r="O319" s="13">
        <v>47400</v>
      </c>
      <c r="P319" s="13">
        <v>0</v>
      </c>
      <c r="Q319" s="13">
        <v>-32400</v>
      </c>
      <c r="R319" s="13">
        <v>472500</v>
      </c>
      <c r="S319" s="13">
        <v>637500</v>
      </c>
      <c r="T319" s="13">
        <v>150000</v>
      </c>
      <c r="U319" s="13">
        <v>47400</v>
      </c>
      <c r="V319" s="13">
        <v>0</v>
      </c>
      <c r="W319" s="13">
        <v>-32400</v>
      </c>
      <c r="X319" s="13">
        <v>472500</v>
      </c>
      <c r="Y319" s="13">
        <v>637500</v>
      </c>
    </row>
    <row r="320" spans="2:25" x14ac:dyDescent="0.25">
      <c r="B320" s="2">
        <v>315</v>
      </c>
      <c r="C320" s="2">
        <v>2011</v>
      </c>
      <c r="D320" s="1">
        <v>12020</v>
      </c>
      <c r="E320" t="s">
        <v>1588</v>
      </c>
      <c r="F320" s="2" t="s">
        <v>1325</v>
      </c>
      <c r="G320" s="13">
        <v>41566000</v>
      </c>
      <c r="H320" s="13">
        <v>0</v>
      </c>
      <c r="I320" s="13">
        <v>0</v>
      </c>
      <c r="J320" s="13">
        <v>0</v>
      </c>
      <c r="K320" s="13">
        <v>0</v>
      </c>
      <c r="L320" s="13">
        <v>0</v>
      </c>
      <c r="M320" s="13">
        <v>0</v>
      </c>
      <c r="N320" s="13">
        <v>5300</v>
      </c>
      <c r="O320" s="13">
        <v>4600</v>
      </c>
      <c r="P320" s="13">
        <v>0</v>
      </c>
      <c r="Q320" s="13">
        <v>0</v>
      </c>
      <c r="R320" s="13">
        <v>232400</v>
      </c>
      <c r="S320" s="13">
        <v>242300</v>
      </c>
      <c r="T320" s="13">
        <v>5300</v>
      </c>
      <c r="U320" s="13">
        <v>4600</v>
      </c>
      <c r="V320" s="13">
        <v>0</v>
      </c>
      <c r="W320" s="13">
        <v>0</v>
      </c>
      <c r="X320" s="13">
        <v>232400</v>
      </c>
      <c r="Y320" s="13">
        <v>242300</v>
      </c>
    </row>
    <row r="321" spans="2:25" x14ac:dyDescent="0.25">
      <c r="B321" s="2">
        <v>316</v>
      </c>
      <c r="C321" s="2">
        <v>2011</v>
      </c>
      <c r="D321" s="1">
        <v>12022</v>
      </c>
      <c r="E321" t="s">
        <v>1589</v>
      </c>
      <c r="F321" s="2" t="s">
        <v>1325</v>
      </c>
      <c r="G321" s="13">
        <v>24685400</v>
      </c>
      <c r="H321" s="13">
        <v>0</v>
      </c>
      <c r="I321" s="13">
        <v>0</v>
      </c>
      <c r="J321" s="13">
        <v>0</v>
      </c>
      <c r="K321" s="13">
        <v>0</v>
      </c>
      <c r="L321" s="13">
        <v>0</v>
      </c>
      <c r="M321" s="13">
        <v>0</v>
      </c>
      <c r="N321" s="13">
        <v>400</v>
      </c>
      <c r="O321" s="13">
        <v>5600</v>
      </c>
      <c r="P321" s="13">
        <v>0</v>
      </c>
      <c r="Q321" s="13">
        <v>0</v>
      </c>
      <c r="R321" s="13">
        <v>42000</v>
      </c>
      <c r="S321" s="13">
        <v>48000</v>
      </c>
      <c r="T321" s="13">
        <v>400</v>
      </c>
      <c r="U321" s="13">
        <v>5600</v>
      </c>
      <c r="V321" s="13">
        <v>0</v>
      </c>
      <c r="W321" s="13">
        <v>0</v>
      </c>
      <c r="X321" s="13">
        <v>42000</v>
      </c>
      <c r="Y321" s="13">
        <v>48000</v>
      </c>
    </row>
    <row r="322" spans="2:25" x14ac:dyDescent="0.25">
      <c r="B322" s="2">
        <v>317</v>
      </c>
      <c r="C322" s="2">
        <v>2011</v>
      </c>
      <c r="D322" s="1">
        <v>12106</v>
      </c>
      <c r="E322" t="s">
        <v>1590</v>
      </c>
      <c r="F322" s="2" t="s">
        <v>1343</v>
      </c>
      <c r="G322" s="13">
        <v>5755900</v>
      </c>
      <c r="H322" s="13">
        <v>0</v>
      </c>
      <c r="I322" s="13">
        <v>0</v>
      </c>
      <c r="J322" s="1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600</v>
      </c>
      <c r="S322" s="13">
        <v>600</v>
      </c>
      <c r="T322" s="13">
        <v>0</v>
      </c>
      <c r="U322" s="13">
        <v>0</v>
      </c>
      <c r="V322" s="13">
        <v>0</v>
      </c>
      <c r="W322" s="13">
        <v>0</v>
      </c>
      <c r="X322" s="13">
        <v>600</v>
      </c>
      <c r="Y322" s="13">
        <v>600</v>
      </c>
    </row>
    <row r="323" spans="2:25" x14ac:dyDescent="0.25">
      <c r="B323" s="2">
        <v>318</v>
      </c>
      <c r="C323" s="2">
        <v>2011</v>
      </c>
      <c r="D323" s="1">
        <v>12116</v>
      </c>
      <c r="E323" t="s">
        <v>1591</v>
      </c>
      <c r="F323" s="2" t="s">
        <v>1343</v>
      </c>
      <c r="G323" s="13">
        <v>3922600</v>
      </c>
      <c r="H323" s="13">
        <v>0</v>
      </c>
      <c r="I323" s="13">
        <v>0</v>
      </c>
      <c r="J323" s="13">
        <v>0</v>
      </c>
      <c r="K323" s="13">
        <v>0</v>
      </c>
      <c r="L323" s="13">
        <v>0</v>
      </c>
      <c r="M323" s="13">
        <v>0</v>
      </c>
      <c r="N323" s="13">
        <v>14500</v>
      </c>
      <c r="O323" s="13">
        <v>0</v>
      </c>
      <c r="P323" s="13">
        <v>0</v>
      </c>
      <c r="Q323" s="13">
        <v>0</v>
      </c>
      <c r="R323" s="13">
        <v>4300</v>
      </c>
      <c r="S323" s="13">
        <v>18800</v>
      </c>
      <c r="T323" s="13">
        <v>14500</v>
      </c>
      <c r="U323" s="13">
        <v>0</v>
      </c>
      <c r="V323" s="13">
        <v>0</v>
      </c>
      <c r="W323" s="13">
        <v>0</v>
      </c>
      <c r="X323" s="13">
        <v>4300</v>
      </c>
      <c r="Y323" s="13">
        <v>18800</v>
      </c>
    </row>
    <row r="324" spans="2:25" x14ac:dyDescent="0.25">
      <c r="B324" s="2">
        <v>319</v>
      </c>
      <c r="C324" s="2">
        <v>2011</v>
      </c>
      <c r="D324" s="1">
        <v>12121</v>
      </c>
      <c r="E324" t="s">
        <v>1582</v>
      </c>
      <c r="F324" s="2" t="s">
        <v>1343</v>
      </c>
      <c r="G324" s="13">
        <v>15496800</v>
      </c>
      <c r="H324" s="13">
        <v>0</v>
      </c>
      <c r="I324" s="13">
        <v>0</v>
      </c>
      <c r="J324" s="13">
        <v>0</v>
      </c>
      <c r="K324" s="13">
        <v>0</v>
      </c>
      <c r="L324" s="13">
        <v>0</v>
      </c>
      <c r="M324" s="13">
        <v>0</v>
      </c>
      <c r="N324" s="13">
        <v>46900</v>
      </c>
      <c r="O324" s="13">
        <v>92300</v>
      </c>
      <c r="P324" s="13">
        <v>0</v>
      </c>
      <c r="Q324" s="13">
        <v>57500</v>
      </c>
      <c r="R324" s="13">
        <v>30700</v>
      </c>
      <c r="S324" s="13">
        <v>227400</v>
      </c>
      <c r="T324" s="13">
        <v>46900</v>
      </c>
      <c r="U324" s="13">
        <v>92300</v>
      </c>
      <c r="V324" s="13">
        <v>0</v>
      </c>
      <c r="W324" s="13">
        <v>57500</v>
      </c>
      <c r="X324" s="13">
        <v>30700</v>
      </c>
      <c r="Y324" s="13">
        <v>227400</v>
      </c>
    </row>
    <row r="325" spans="2:25" x14ac:dyDescent="0.25">
      <c r="B325" s="2">
        <v>320</v>
      </c>
      <c r="C325" s="2">
        <v>2011</v>
      </c>
      <c r="D325" s="1">
        <v>12126</v>
      </c>
      <c r="E325" t="s">
        <v>1592</v>
      </c>
      <c r="F325" s="2" t="s">
        <v>1343</v>
      </c>
      <c r="G325" s="13">
        <v>22047400</v>
      </c>
      <c r="H325" s="13">
        <v>0</v>
      </c>
      <c r="I325" s="13">
        <v>0</v>
      </c>
      <c r="J325" s="13">
        <v>0</v>
      </c>
      <c r="K325" s="13">
        <v>0</v>
      </c>
      <c r="L325" s="13">
        <v>0</v>
      </c>
      <c r="M325" s="13">
        <v>0</v>
      </c>
      <c r="N325" s="13">
        <v>135700</v>
      </c>
      <c r="O325" s="13">
        <v>56300</v>
      </c>
      <c r="P325" s="13">
        <v>0</v>
      </c>
      <c r="Q325" s="13">
        <v>8300</v>
      </c>
      <c r="R325" s="13">
        <v>63300</v>
      </c>
      <c r="S325" s="13">
        <v>263600</v>
      </c>
      <c r="T325" s="13">
        <v>135700</v>
      </c>
      <c r="U325" s="13">
        <v>56300</v>
      </c>
      <c r="V325" s="13">
        <v>0</v>
      </c>
      <c r="W325" s="13">
        <v>8300</v>
      </c>
      <c r="X325" s="13">
        <v>63300</v>
      </c>
      <c r="Y325" s="13">
        <v>263600</v>
      </c>
    </row>
    <row r="326" spans="2:25" x14ac:dyDescent="0.25">
      <c r="B326" s="2">
        <v>321</v>
      </c>
      <c r="C326" s="2">
        <v>2011</v>
      </c>
      <c r="D326" s="1">
        <v>12131</v>
      </c>
      <c r="E326" t="s">
        <v>1593</v>
      </c>
      <c r="F326" s="2" t="s">
        <v>1343</v>
      </c>
      <c r="G326" s="13">
        <v>20081200</v>
      </c>
      <c r="H326" s="13">
        <v>56600</v>
      </c>
      <c r="I326" s="13">
        <v>38600</v>
      </c>
      <c r="J326" s="13">
        <v>0</v>
      </c>
      <c r="K326" s="13">
        <v>0</v>
      </c>
      <c r="L326" s="13">
        <v>300</v>
      </c>
      <c r="M326" s="13">
        <v>95500</v>
      </c>
      <c r="N326" s="13">
        <v>280000</v>
      </c>
      <c r="O326" s="13">
        <v>40000</v>
      </c>
      <c r="P326" s="13">
        <v>8000</v>
      </c>
      <c r="Q326" s="13">
        <v>0</v>
      </c>
      <c r="R326" s="13">
        <v>100000</v>
      </c>
      <c r="S326" s="13">
        <v>428000</v>
      </c>
      <c r="T326" s="13">
        <v>336600</v>
      </c>
      <c r="U326" s="13">
        <v>78600</v>
      </c>
      <c r="V326" s="13">
        <v>8000</v>
      </c>
      <c r="W326" s="13">
        <v>0</v>
      </c>
      <c r="X326" s="13">
        <v>100300</v>
      </c>
      <c r="Y326" s="13">
        <v>523500</v>
      </c>
    </row>
    <row r="327" spans="2:25" x14ac:dyDescent="0.25">
      <c r="B327" s="2">
        <v>322</v>
      </c>
      <c r="C327" s="2">
        <v>2011</v>
      </c>
      <c r="D327" s="1">
        <v>12146</v>
      </c>
      <c r="E327" t="s">
        <v>1594</v>
      </c>
      <c r="F327" s="2" t="s">
        <v>1343</v>
      </c>
      <c r="G327" s="13">
        <v>9268900</v>
      </c>
      <c r="H327" s="13">
        <v>0</v>
      </c>
      <c r="I327" s="13">
        <v>0</v>
      </c>
      <c r="J327" s="13">
        <v>0</v>
      </c>
      <c r="K327" s="13">
        <v>0</v>
      </c>
      <c r="L327" s="13">
        <v>0</v>
      </c>
      <c r="M327" s="13">
        <v>0</v>
      </c>
      <c r="N327" s="13">
        <v>18900</v>
      </c>
      <c r="O327" s="13">
        <v>20400</v>
      </c>
      <c r="P327" s="13">
        <v>0</v>
      </c>
      <c r="Q327" s="13">
        <v>0</v>
      </c>
      <c r="R327" s="13">
        <v>1800</v>
      </c>
      <c r="S327" s="13">
        <v>41100</v>
      </c>
      <c r="T327" s="13">
        <v>18900</v>
      </c>
      <c r="U327" s="13">
        <v>20400</v>
      </c>
      <c r="V327" s="13">
        <v>0</v>
      </c>
      <c r="W327" s="13">
        <v>0</v>
      </c>
      <c r="X327" s="13">
        <v>1800</v>
      </c>
      <c r="Y327" s="13">
        <v>41100</v>
      </c>
    </row>
    <row r="328" spans="2:25" x14ac:dyDescent="0.25">
      <c r="B328" s="2">
        <v>323</v>
      </c>
      <c r="C328" s="2">
        <v>2011</v>
      </c>
      <c r="D328" s="1">
        <v>12151</v>
      </c>
      <c r="E328" t="s">
        <v>1595</v>
      </c>
      <c r="F328" s="2" t="s">
        <v>1343</v>
      </c>
      <c r="G328" s="13">
        <v>6804900</v>
      </c>
      <c r="H328" s="13">
        <v>300</v>
      </c>
      <c r="I328" s="13">
        <v>34700</v>
      </c>
      <c r="J328" s="13">
        <v>0</v>
      </c>
      <c r="K328" s="13">
        <v>0</v>
      </c>
      <c r="L328" s="13">
        <v>100</v>
      </c>
      <c r="M328" s="13">
        <v>35100</v>
      </c>
      <c r="N328" s="13">
        <v>8000</v>
      </c>
      <c r="O328" s="13">
        <v>1400</v>
      </c>
      <c r="P328" s="13">
        <v>0</v>
      </c>
      <c r="Q328" s="13">
        <v>0</v>
      </c>
      <c r="R328" s="13">
        <v>3000</v>
      </c>
      <c r="S328" s="13">
        <v>12400</v>
      </c>
      <c r="T328" s="13">
        <v>8300</v>
      </c>
      <c r="U328" s="13">
        <v>36100</v>
      </c>
      <c r="V328" s="13">
        <v>0</v>
      </c>
      <c r="W328" s="13">
        <v>0</v>
      </c>
      <c r="X328" s="13">
        <v>3100</v>
      </c>
      <c r="Y328" s="13">
        <v>47500</v>
      </c>
    </row>
    <row r="329" spans="2:25" x14ac:dyDescent="0.25">
      <c r="B329" s="2">
        <v>324</v>
      </c>
      <c r="C329" s="2">
        <v>2011</v>
      </c>
      <c r="D329" s="1">
        <v>12181</v>
      </c>
      <c r="E329" t="s">
        <v>1596</v>
      </c>
      <c r="F329" s="2" t="s">
        <v>1343</v>
      </c>
      <c r="G329" s="13">
        <v>20901900</v>
      </c>
      <c r="H329" s="13">
        <v>0</v>
      </c>
      <c r="I329" s="13">
        <v>0</v>
      </c>
      <c r="J329" s="13">
        <v>0</v>
      </c>
      <c r="K329" s="13">
        <v>0</v>
      </c>
      <c r="L329" s="13">
        <v>0</v>
      </c>
      <c r="M329" s="13">
        <v>0</v>
      </c>
      <c r="N329" s="13">
        <v>150000</v>
      </c>
      <c r="O329" s="13">
        <v>80000</v>
      </c>
      <c r="P329" s="13">
        <v>0</v>
      </c>
      <c r="Q329" s="13">
        <v>0</v>
      </c>
      <c r="R329" s="13">
        <v>35000</v>
      </c>
      <c r="S329" s="13">
        <v>265000</v>
      </c>
      <c r="T329" s="13">
        <v>150000</v>
      </c>
      <c r="U329" s="13">
        <v>80000</v>
      </c>
      <c r="V329" s="13">
        <v>0</v>
      </c>
      <c r="W329" s="13">
        <v>0</v>
      </c>
      <c r="X329" s="13">
        <v>35000</v>
      </c>
      <c r="Y329" s="13">
        <v>265000</v>
      </c>
    </row>
    <row r="330" spans="2:25" x14ac:dyDescent="0.25">
      <c r="B330" s="2">
        <v>325</v>
      </c>
      <c r="C330" s="2">
        <v>2011</v>
      </c>
      <c r="D330" s="1">
        <v>12182</v>
      </c>
      <c r="E330" t="s">
        <v>1597</v>
      </c>
      <c r="F330" s="2" t="s">
        <v>1343</v>
      </c>
      <c r="G330" s="13">
        <v>5312200</v>
      </c>
      <c r="H330" s="13">
        <v>0</v>
      </c>
      <c r="I330" s="13">
        <v>0</v>
      </c>
      <c r="J330" s="13">
        <v>0</v>
      </c>
      <c r="K330" s="13">
        <v>0</v>
      </c>
      <c r="L330" s="13">
        <v>0</v>
      </c>
      <c r="M330" s="13">
        <v>0</v>
      </c>
      <c r="N330" s="13">
        <v>14800</v>
      </c>
      <c r="O330" s="13">
        <v>500</v>
      </c>
      <c r="P330" s="13">
        <v>0</v>
      </c>
      <c r="Q330" s="13">
        <v>0</v>
      </c>
      <c r="R330" s="13">
        <v>18700</v>
      </c>
      <c r="S330" s="13">
        <v>34000</v>
      </c>
      <c r="T330" s="13">
        <v>14800</v>
      </c>
      <c r="U330" s="13">
        <v>500</v>
      </c>
      <c r="V330" s="13">
        <v>0</v>
      </c>
      <c r="W330" s="13">
        <v>0</v>
      </c>
      <c r="X330" s="13">
        <v>18700</v>
      </c>
      <c r="Y330" s="13">
        <v>34000</v>
      </c>
    </row>
    <row r="331" spans="2:25" x14ac:dyDescent="0.25">
      <c r="B331" s="2">
        <v>326</v>
      </c>
      <c r="C331" s="2">
        <v>2011</v>
      </c>
      <c r="D331" s="1">
        <v>12191</v>
      </c>
      <c r="E331" t="s">
        <v>1589</v>
      </c>
      <c r="F331" s="2" t="s">
        <v>1343</v>
      </c>
      <c r="G331" s="13">
        <v>20206500</v>
      </c>
      <c r="H331" s="13">
        <v>800</v>
      </c>
      <c r="I331" s="13">
        <v>24300</v>
      </c>
      <c r="J331" s="13">
        <v>0</v>
      </c>
      <c r="K331" s="13">
        <v>0</v>
      </c>
      <c r="L331" s="13">
        <v>100</v>
      </c>
      <c r="M331" s="13">
        <v>25200</v>
      </c>
      <c r="N331" s="13">
        <v>42600</v>
      </c>
      <c r="O331" s="13">
        <v>58300</v>
      </c>
      <c r="P331" s="13">
        <v>0</v>
      </c>
      <c r="Q331" s="13">
        <v>0</v>
      </c>
      <c r="R331" s="13">
        <v>12900</v>
      </c>
      <c r="S331" s="13">
        <v>113800</v>
      </c>
      <c r="T331" s="13">
        <v>43400</v>
      </c>
      <c r="U331" s="13">
        <v>82600</v>
      </c>
      <c r="V331" s="13">
        <v>0</v>
      </c>
      <c r="W331" s="13">
        <v>0</v>
      </c>
      <c r="X331" s="13">
        <v>13000</v>
      </c>
      <c r="Y331" s="13">
        <v>139000</v>
      </c>
    </row>
    <row r="332" spans="2:25" x14ac:dyDescent="0.25">
      <c r="B332" s="2">
        <v>327</v>
      </c>
      <c r="C332" s="2">
        <v>2011</v>
      </c>
      <c r="D332" s="1">
        <v>12271</v>
      </c>
      <c r="E332" t="s">
        <v>1586</v>
      </c>
      <c r="F332" s="2" t="s">
        <v>1344</v>
      </c>
      <c r="G332" s="13">
        <v>341163900</v>
      </c>
      <c r="H332" s="13">
        <v>626800</v>
      </c>
      <c r="I332" s="13">
        <v>4396600</v>
      </c>
      <c r="J332" s="13">
        <v>0</v>
      </c>
      <c r="K332" s="13">
        <v>0</v>
      </c>
      <c r="L332" s="13">
        <v>1887600</v>
      </c>
      <c r="M332" s="13">
        <v>6911000</v>
      </c>
      <c r="N332" s="13">
        <v>5002300</v>
      </c>
      <c r="O332" s="13">
        <v>13906900</v>
      </c>
      <c r="P332" s="13">
        <v>0</v>
      </c>
      <c r="Q332" s="13">
        <v>-2217200</v>
      </c>
      <c r="R332" s="13">
        <v>1970700</v>
      </c>
      <c r="S332" s="13">
        <v>18662700</v>
      </c>
      <c r="T332" s="13">
        <v>5629100</v>
      </c>
      <c r="U332" s="13">
        <v>18303500</v>
      </c>
      <c r="V332" s="13">
        <v>0</v>
      </c>
      <c r="W332" s="13">
        <v>-2217200</v>
      </c>
      <c r="X332" s="13">
        <v>3858300</v>
      </c>
      <c r="Y332" s="13">
        <v>25573700</v>
      </c>
    </row>
    <row r="333" spans="2:25" x14ac:dyDescent="0.25">
      <c r="B333" s="2">
        <v>328</v>
      </c>
      <c r="C333" s="2">
        <v>2011</v>
      </c>
      <c r="D333" s="1">
        <v>13002</v>
      </c>
      <c r="E333" t="s">
        <v>1598</v>
      </c>
      <c r="F333" s="2" t="s">
        <v>1325</v>
      </c>
      <c r="G333" s="13">
        <v>206532800</v>
      </c>
      <c r="H333" s="13">
        <v>1700</v>
      </c>
      <c r="I333" s="13">
        <v>3400</v>
      </c>
      <c r="J333" s="13">
        <v>0</v>
      </c>
      <c r="K333" s="13">
        <v>0</v>
      </c>
      <c r="L333" s="13">
        <v>300</v>
      </c>
      <c r="M333" s="13">
        <v>5400</v>
      </c>
      <c r="N333" s="13">
        <v>408100</v>
      </c>
      <c r="O333" s="13">
        <v>1377500</v>
      </c>
      <c r="P333" s="13">
        <v>200</v>
      </c>
      <c r="Q333" s="13">
        <v>0</v>
      </c>
      <c r="R333" s="13">
        <v>127200</v>
      </c>
      <c r="S333" s="13">
        <v>1913000</v>
      </c>
      <c r="T333" s="13">
        <v>409800</v>
      </c>
      <c r="U333" s="13">
        <v>1380900</v>
      </c>
      <c r="V333" s="13">
        <v>200</v>
      </c>
      <c r="W333" s="13">
        <v>0</v>
      </c>
      <c r="X333" s="13">
        <v>127500</v>
      </c>
      <c r="Y333" s="13">
        <v>1918400</v>
      </c>
    </row>
    <row r="334" spans="2:25" x14ac:dyDescent="0.25">
      <c r="B334" s="2">
        <v>329</v>
      </c>
      <c r="C334" s="2">
        <v>2011</v>
      </c>
      <c r="D334" s="1">
        <v>13004</v>
      </c>
      <c r="E334" t="s">
        <v>1599</v>
      </c>
      <c r="F334" s="2" t="s">
        <v>1325</v>
      </c>
      <c r="G334" s="13">
        <v>181006800</v>
      </c>
      <c r="H334" s="13">
        <v>5100</v>
      </c>
      <c r="I334" s="13">
        <v>22200</v>
      </c>
      <c r="J334" s="13">
        <v>0</v>
      </c>
      <c r="K334" s="13">
        <v>0</v>
      </c>
      <c r="L334" s="13">
        <v>300</v>
      </c>
      <c r="M334" s="13">
        <v>27600</v>
      </c>
      <c r="N334" s="13">
        <v>71000</v>
      </c>
      <c r="O334" s="13">
        <v>54200</v>
      </c>
      <c r="P334" s="13">
        <v>0</v>
      </c>
      <c r="Q334" s="13">
        <v>0</v>
      </c>
      <c r="R334" s="13">
        <v>67100</v>
      </c>
      <c r="S334" s="13">
        <v>192300</v>
      </c>
      <c r="T334" s="13">
        <v>76100</v>
      </c>
      <c r="U334" s="13">
        <v>76400</v>
      </c>
      <c r="V334" s="13">
        <v>0</v>
      </c>
      <c r="W334" s="13">
        <v>0</v>
      </c>
      <c r="X334" s="13">
        <v>67400</v>
      </c>
      <c r="Y334" s="13">
        <v>219900</v>
      </c>
    </row>
    <row r="335" spans="2:25" x14ac:dyDescent="0.25">
      <c r="B335" s="2">
        <v>330</v>
      </c>
      <c r="C335" s="2">
        <v>2011</v>
      </c>
      <c r="D335" s="1">
        <v>13006</v>
      </c>
      <c r="E335" t="s">
        <v>1600</v>
      </c>
      <c r="F335" s="2" t="s">
        <v>1325</v>
      </c>
      <c r="G335" s="13">
        <v>70877200</v>
      </c>
      <c r="H335" s="13">
        <v>0</v>
      </c>
      <c r="I335" s="13">
        <v>0</v>
      </c>
      <c r="J335" s="13">
        <v>0</v>
      </c>
      <c r="K335" s="13">
        <v>0</v>
      </c>
      <c r="L335" s="13">
        <v>0</v>
      </c>
      <c r="M335" s="13">
        <v>0</v>
      </c>
      <c r="N335" s="13">
        <v>50500</v>
      </c>
      <c r="O335" s="13">
        <v>88200</v>
      </c>
      <c r="P335" s="13">
        <v>0</v>
      </c>
      <c r="Q335" s="13">
        <v>0</v>
      </c>
      <c r="R335" s="13">
        <v>11400</v>
      </c>
      <c r="S335" s="13">
        <v>150100</v>
      </c>
      <c r="T335" s="13">
        <v>50500</v>
      </c>
      <c r="U335" s="13">
        <v>88200</v>
      </c>
      <c r="V335" s="13">
        <v>0</v>
      </c>
      <c r="W335" s="13">
        <v>0</v>
      </c>
      <c r="X335" s="13">
        <v>11400</v>
      </c>
      <c r="Y335" s="13">
        <v>150100</v>
      </c>
    </row>
    <row r="336" spans="2:25" x14ac:dyDescent="0.25">
      <c r="B336" s="2">
        <v>331</v>
      </c>
      <c r="C336" s="2">
        <v>2011</v>
      </c>
      <c r="D336" s="1">
        <v>13008</v>
      </c>
      <c r="E336" t="s">
        <v>1601</v>
      </c>
      <c r="F336" s="2" t="s">
        <v>1325</v>
      </c>
      <c r="G336" s="13">
        <v>180130600</v>
      </c>
      <c r="H336" s="13">
        <v>14100</v>
      </c>
      <c r="I336" s="13">
        <v>186900</v>
      </c>
      <c r="J336" s="13">
        <v>0</v>
      </c>
      <c r="K336" s="13">
        <v>0</v>
      </c>
      <c r="L336" s="13">
        <v>19800</v>
      </c>
      <c r="M336" s="13">
        <v>220800</v>
      </c>
      <c r="N336" s="13">
        <v>863400</v>
      </c>
      <c r="O336" s="13">
        <v>2755100</v>
      </c>
      <c r="P336" s="13">
        <v>0</v>
      </c>
      <c r="Q336" s="13">
        <v>0</v>
      </c>
      <c r="R336" s="13">
        <v>372100</v>
      </c>
      <c r="S336" s="13">
        <v>3990600</v>
      </c>
      <c r="T336" s="13">
        <v>877500</v>
      </c>
      <c r="U336" s="13">
        <v>2942000</v>
      </c>
      <c r="V336" s="13">
        <v>0</v>
      </c>
      <c r="W336" s="13">
        <v>0</v>
      </c>
      <c r="X336" s="13">
        <v>391900</v>
      </c>
      <c r="Y336" s="13">
        <v>4211400</v>
      </c>
    </row>
    <row r="337" spans="2:25" x14ac:dyDescent="0.25">
      <c r="B337" s="2">
        <v>332</v>
      </c>
      <c r="C337" s="2">
        <v>2011</v>
      </c>
      <c r="D337" s="1">
        <v>13010</v>
      </c>
      <c r="E337" t="s">
        <v>1602</v>
      </c>
      <c r="F337" s="2" t="s">
        <v>1325</v>
      </c>
      <c r="G337" s="13">
        <v>123448400</v>
      </c>
      <c r="H337" s="13">
        <v>0</v>
      </c>
      <c r="I337" s="13">
        <v>0</v>
      </c>
      <c r="J337" s="13">
        <v>0</v>
      </c>
      <c r="K337" s="13">
        <v>0</v>
      </c>
      <c r="L337" s="13">
        <v>0</v>
      </c>
      <c r="M337" s="13">
        <v>0</v>
      </c>
      <c r="N337" s="13">
        <v>483400</v>
      </c>
      <c r="O337" s="13">
        <v>2151600</v>
      </c>
      <c r="P337" s="13">
        <v>0</v>
      </c>
      <c r="Q337" s="13">
        <v>-470400</v>
      </c>
      <c r="R337" s="13">
        <v>194600</v>
      </c>
      <c r="S337" s="13">
        <v>2359200</v>
      </c>
      <c r="T337" s="13">
        <v>483400</v>
      </c>
      <c r="U337" s="13">
        <v>2151600</v>
      </c>
      <c r="V337" s="13">
        <v>0</v>
      </c>
      <c r="W337" s="13">
        <v>-470400</v>
      </c>
      <c r="X337" s="13">
        <v>194600</v>
      </c>
      <c r="Y337" s="13">
        <v>2359200</v>
      </c>
    </row>
    <row r="338" spans="2:25" x14ac:dyDescent="0.25">
      <c r="B338" s="2">
        <v>333</v>
      </c>
      <c r="C338" s="2">
        <v>2011</v>
      </c>
      <c r="D338" s="1">
        <v>13012</v>
      </c>
      <c r="E338" t="s">
        <v>1603</v>
      </c>
      <c r="F338" s="2" t="s">
        <v>1325</v>
      </c>
      <c r="G338" s="13">
        <v>394130600</v>
      </c>
      <c r="H338" s="13">
        <v>1600</v>
      </c>
      <c r="I338" s="13">
        <v>70800</v>
      </c>
      <c r="J338" s="13">
        <v>0</v>
      </c>
      <c r="K338" s="13">
        <v>0</v>
      </c>
      <c r="L338" s="13">
        <v>440000</v>
      </c>
      <c r="M338" s="13">
        <v>512400</v>
      </c>
      <c r="N338" s="13">
        <v>420600</v>
      </c>
      <c r="O338" s="13">
        <v>1548000</v>
      </c>
      <c r="P338" s="13">
        <v>0</v>
      </c>
      <c r="Q338" s="13">
        <v>0</v>
      </c>
      <c r="R338" s="13">
        <v>78900</v>
      </c>
      <c r="S338" s="13">
        <v>2047500</v>
      </c>
      <c r="T338" s="13">
        <v>422200</v>
      </c>
      <c r="U338" s="13">
        <v>1618800</v>
      </c>
      <c r="V338" s="13">
        <v>0</v>
      </c>
      <c r="W338" s="13">
        <v>0</v>
      </c>
      <c r="X338" s="13">
        <v>518900</v>
      </c>
      <c r="Y338" s="13">
        <v>2559900</v>
      </c>
    </row>
    <row r="339" spans="2:25" x14ac:dyDescent="0.25">
      <c r="B339" s="2">
        <v>334</v>
      </c>
      <c r="C339" s="2">
        <v>2011</v>
      </c>
      <c r="D339" s="1">
        <v>13014</v>
      </c>
      <c r="E339" t="s">
        <v>1604</v>
      </c>
      <c r="F339" s="2" t="s">
        <v>1325</v>
      </c>
      <c r="G339" s="13">
        <v>437105700</v>
      </c>
      <c r="H339" s="13">
        <v>192900</v>
      </c>
      <c r="I339" s="13">
        <v>755900</v>
      </c>
      <c r="J339" s="13">
        <v>0</v>
      </c>
      <c r="K339" s="13">
        <v>0</v>
      </c>
      <c r="L339" s="13">
        <v>91800</v>
      </c>
      <c r="M339" s="13">
        <v>1040600</v>
      </c>
      <c r="N339" s="13">
        <v>4259800</v>
      </c>
      <c r="O339" s="13">
        <v>3819100</v>
      </c>
      <c r="P339" s="13">
        <v>0</v>
      </c>
      <c r="Q339" s="13">
        <v>0</v>
      </c>
      <c r="R339" s="13">
        <v>2690500</v>
      </c>
      <c r="S339" s="13">
        <v>10769400</v>
      </c>
      <c r="T339" s="13">
        <v>4452700</v>
      </c>
      <c r="U339" s="13">
        <v>4575000</v>
      </c>
      <c r="V339" s="13">
        <v>0</v>
      </c>
      <c r="W339" s="13">
        <v>0</v>
      </c>
      <c r="X339" s="13">
        <v>2782300</v>
      </c>
      <c r="Y339" s="13">
        <v>11810000</v>
      </c>
    </row>
    <row r="340" spans="2:25" x14ac:dyDescent="0.25">
      <c r="B340" s="2">
        <v>335</v>
      </c>
      <c r="C340" s="2">
        <v>2011</v>
      </c>
      <c r="D340" s="1">
        <v>13016</v>
      </c>
      <c r="E340" t="s">
        <v>1605</v>
      </c>
      <c r="F340" s="2" t="s">
        <v>1325</v>
      </c>
      <c r="G340" s="13">
        <v>125956300</v>
      </c>
      <c r="H340" s="13">
        <v>5200</v>
      </c>
      <c r="I340" s="13">
        <v>15900</v>
      </c>
      <c r="J340" s="13">
        <v>0</v>
      </c>
      <c r="K340" s="13">
        <v>0</v>
      </c>
      <c r="L340" s="13">
        <v>900</v>
      </c>
      <c r="M340" s="13">
        <v>22000</v>
      </c>
      <c r="N340" s="13">
        <v>37100</v>
      </c>
      <c r="O340" s="13">
        <v>1042900</v>
      </c>
      <c r="P340" s="13">
        <v>0</v>
      </c>
      <c r="Q340" s="13">
        <v>0</v>
      </c>
      <c r="R340" s="13">
        <v>139900</v>
      </c>
      <c r="S340" s="13">
        <v>1219900</v>
      </c>
      <c r="T340" s="13">
        <v>42300</v>
      </c>
      <c r="U340" s="13">
        <v>1058800</v>
      </c>
      <c r="V340" s="13">
        <v>0</v>
      </c>
      <c r="W340" s="13">
        <v>0</v>
      </c>
      <c r="X340" s="13">
        <v>140800</v>
      </c>
      <c r="Y340" s="13">
        <v>1241900</v>
      </c>
    </row>
    <row r="341" spans="2:25" x14ac:dyDescent="0.25">
      <c r="B341" s="2">
        <v>336</v>
      </c>
      <c r="C341" s="2">
        <v>2011</v>
      </c>
      <c r="D341" s="1">
        <v>13018</v>
      </c>
      <c r="E341" t="s">
        <v>1606</v>
      </c>
      <c r="F341" s="2" t="s">
        <v>1325</v>
      </c>
      <c r="G341" s="13">
        <v>383620900</v>
      </c>
      <c r="H341" s="13">
        <v>1800</v>
      </c>
      <c r="I341" s="13">
        <v>6300</v>
      </c>
      <c r="J341" s="13">
        <v>0</v>
      </c>
      <c r="K341" s="13">
        <v>0</v>
      </c>
      <c r="L341" s="13">
        <v>26300</v>
      </c>
      <c r="M341" s="13">
        <v>34400</v>
      </c>
      <c r="N341" s="13">
        <v>399800</v>
      </c>
      <c r="O341" s="13">
        <v>5089800</v>
      </c>
      <c r="P341" s="13">
        <v>0</v>
      </c>
      <c r="Q341" s="13">
        <v>-26000</v>
      </c>
      <c r="R341" s="13">
        <v>190800</v>
      </c>
      <c r="S341" s="13">
        <v>5654400</v>
      </c>
      <c r="T341" s="13">
        <v>401600</v>
      </c>
      <c r="U341" s="13">
        <v>5096100</v>
      </c>
      <c r="V341" s="13">
        <v>0</v>
      </c>
      <c r="W341" s="13">
        <v>-26000</v>
      </c>
      <c r="X341" s="13">
        <v>217100</v>
      </c>
      <c r="Y341" s="13">
        <v>5688800</v>
      </c>
    </row>
    <row r="342" spans="2:25" x14ac:dyDescent="0.25">
      <c r="B342" s="2">
        <v>337</v>
      </c>
      <c r="C342" s="2">
        <v>2011</v>
      </c>
      <c r="D342" s="1">
        <v>13020</v>
      </c>
      <c r="E342" t="s">
        <v>1607</v>
      </c>
      <c r="F342" s="2" t="s">
        <v>1325</v>
      </c>
      <c r="G342" s="13">
        <v>233551900</v>
      </c>
      <c r="H342" s="13">
        <v>3300</v>
      </c>
      <c r="I342" s="13">
        <v>112300</v>
      </c>
      <c r="J342" s="13">
        <v>73100</v>
      </c>
      <c r="K342" s="13">
        <v>0</v>
      </c>
      <c r="L342" s="13">
        <v>5100</v>
      </c>
      <c r="M342" s="13">
        <v>193800</v>
      </c>
      <c r="N342" s="13">
        <v>132600</v>
      </c>
      <c r="O342" s="13">
        <v>140600</v>
      </c>
      <c r="P342" s="13">
        <v>0</v>
      </c>
      <c r="Q342" s="13">
        <v>0</v>
      </c>
      <c r="R342" s="13">
        <v>30700</v>
      </c>
      <c r="S342" s="13">
        <v>303900</v>
      </c>
      <c r="T342" s="13">
        <v>135900</v>
      </c>
      <c r="U342" s="13">
        <v>252900</v>
      </c>
      <c r="V342" s="13">
        <v>73100</v>
      </c>
      <c r="W342" s="13">
        <v>0</v>
      </c>
      <c r="X342" s="13">
        <v>35800</v>
      </c>
      <c r="Y342" s="13">
        <v>497700</v>
      </c>
    </row>
    <row r="343" spans="2:25" x14ac:dyDescent="0.25">
      <c r="B343" s="2">
        <v>338</v>
      </c>
      <c r="C343" s="2">
        <v>2011</v>
      </c>
      <c r="D343" s="1">
        <v>13022</v>
      </c>
      <c r="E343" t="s">
        <v>1608</v>
      </c>
      <c r="F343" s="2" t="s">
        <v>1325</v>
      </c>
      <c r="G343" s="13">
        <v>113840200</v>
      </c>
      <c r="H343" s="13">
        <v>0</v>
      </c>
      <c r="I343" s="13">
        <v>0</v>
      </c>
      <c r="J343" s="13">
        <v>0</v>
      </c>
      <c r="K343" s="13">
        <v>0</v>
      </c>
      <c r="L343" s="13">
        <v>0</v>
      </c>
      <c r="M343" s="13">
        <v>0</v>
      </c>
      <c r="N343" s="13">
        <v>24300</v>
      </c>
      <c r="O343" s="13">
        <v>272500</v>
      </c>
      <c r="P343" s="13">
        <v>0</v>
      </c>
      <c r="Q343" s="13">
        <v>0</v>
      </c>
      <c r="R343" s="13">
        <v>8500</v>
      </c>
      <c r="S343" s="13">
        <v>305300</v>
      </c>
      <c r="T343" s="13">
        <v>24300</v>
      </c>
      <c r="U343" s="13">
        <v>272500</v>
      </c>
      <c r="V343" s="13">
        <v>0</v>
      </c>
      <c r="W343" s="13">
        <v>0</v>
      </c>
      <c r="X343" s="13">
        <v>8500</v>
      </c>
      <c r="Y343" s="13">
        <v>305300</v>
      </c>
    </row>
    <row r="344" spans="2:25" x14ac:dyDescent="0.25">
      <c r="B344" s="2">
        <v>339</v>
      </c>
      <c r="C344" s="2">
        <v>2011</v>
      </c>
      <c r="D344" s="1">
        <v>13024</v>
      </c>
      <c r="E344" t="s">
        <v>1609</v>
      </c>
      <c r="F344" s="2" t="s">
        <v>1325</v>
      </c>
      <c r="G344" s="13">
        <v>170174300</v>
      </c>
      <c r="H344" s="13">
        <v>3800</v>
      </c>
      <c r="I344" s="13">
        <v>293100</v>
      </c>
      <c r="J344" s="13">
        <v>0</v>
      </c>
      <c r="K344" s="13">
        <v>0</v>
      </c>
      <c r="L344" s="13">
        <v>2800</v>
      </c>
      <c r="M344" s="13">
        <v>299700</v>
      </c>
      <c r="N344" s="13">
        <v>20000</v>
      </c>
      <c r="O344" s="13">
        <v>187100</v>
      </c>
      <c r="P344" s="13">
        <v>0</v>
      </c>
      <c r="Q344" s="13">
        <v>0</v>
      </c>
      <c r="R344" s="13">
        <v>14200</v>
      </c>
      <c r="S344" s="13">
        <v>221300</v>
      </c>
      <c r="T344" s="13">
        <v>23800</v>
      </c>
      <c r="U344" s="13">
        <v>480200</v>
      </c>
      <c r="V344" s="13">
        <v>0</v>
      </c>
      <c r="W344" s="13">
        <v>0</v>
      </c>
      <c r="X344" s="13">
        <v>17000</v>
      </c>
      <c r="Y344" s="13">
        <v>521000</v>
      </c>
    </row>
    <row r="345" spans="2:25" x14ac:dyDescent="0.25">
      <c r="B345" s="2">
        <v>340</v>
      </c>
      <c r="C345" s="2">
        <v>2011</v>
      </c>
      <c r="D345" s="1">
        <v>13026</v>
      </c>
      <c r="E345" t="s">
        <v>1610</v>
      </c>
      <c r="F345" s="2" t="s">
        <v>1325</v>
      </c>
      <c r="G345" s="13">
        <v>190587700</v>
      </c>
      <c r="H345" s="13">
        <v>23400</v>
      </c>
      <c r="I345" s="13">
        <v>167900</v>
      </c>
      <c r="J345" s="13">
        <v>0</v>
      </c>
      <c r="K345" s="13">
        <v>0</v>
      </c>
      <c r="L345" s="13">
        <v>1500</v>
      </c>
      <c r="M345" s="13">
        <v>192800</v>
      </c>
      <c r="N345" s="13">
        <v>62000</v>
      </c>
      <c r="O345" s="13">
        <v>295600</v>
      </c>
      <c r="P345" s="13">
        <v>0</v>
      </c>
      <c r="Q345" s="13">
        <v>0</v>
      </c>
      <c r="R345" s="13">
        <v>150400</v>
      </c>
      <c r="S345" s="13">
        <v>508000</v>
      </c>
      <c r="T345" s="13">
        <v>85400</v>
      </c>
      <c r="U345" s="13">
        <v>463500</v>
      </c>
      <c r="V345" s="13">
        <v>0</v>
      </c>
      <c r="W345" s="13">
        <v>0</v>
      </c>
      <c r="X345" s="13">
        <v>151900</v>
      </c>
      <c r="Y345" s="13">
        <v>700800</v>
      </c>
    </row>
    <row r="346" spans="2:25" x14ac:dyDescent="0.25">
      <c r="B346" s="2">
        <v>341</v>
      </c>
      <c r="C346" s="2">
        <v>2011</v>
      </c>
      <c r="D346" s="1">
        <v>13028</v>
      </c>
      <c r="E346" t="s">
        <v>1611</v>
      </c>
      <c r="F346" s="2" t="s">
        <v>1325</v>
      </c>
      <c r="G346" s="13">
        <v>703029800</v>
      </c>
      <c r="H346" s="13">
        <v>3100</v>
      </c>
      <c r="I346" s="13">
        <v>41100</v>
      </c>
      <c r="J346" s="13">
        <v>0</v>
      </c>
      <c r="K346" s="13">
        <v>0</v>
      </c>
      <c r="L346" s="13">
        <v>2600</v>
      </c>
      <c r="M346" s="13">
        <v>46800</v>
      </c>
      <c r="N346" s="13">
        <v>456800</v>
      </c>
      <c r="O346" s="13">
        <v>1168200</v>
      </c>
      <c r="P346" s="13">
        <v>46400</v>
      </c>
      <c r="Q346" s="13">
        <v>4200</v>
      </c>
      <c r="R346" s="13">
        <v>184800</v>
      </c>
      <c r="S346" s="13">
        <v>1860400</v>
      </c>
      <c r="T346" s="13">
        <v>459900</v>
      </c>
      <c r="U346" s="13">
        <v>1209300</v>
      </c>
      <c r="V346" s="13">
        <v>46400</v>
      </c>
      <c r="W346" s="13">
        <v>4200</v>
      </c>
      <c r="X346" s="13">
        <v>187400</v>
      </c>
      <c r="Y346" s="13">
        <v>1907200</v>
      </c>
    </row>
    <row r="347" spans="2:25" x14ac:dyDescent="0.25">
      <c r="B347" s="2">
        <v>342</v>
      </c>
      <c r="C347" s="2">
        <v>2011</v>
      </c>
      <c r="D347" s="1">
        <v>13032</v>
      </c>
      <c r="E347" t="s">
        <v>1612</v>
      </c>
      <c r="F347" s="2" t="s">
        <v>1325</v>
      </c>
      <c r="G347" s="13">
        <v>415117000</v>
      </c>
      <c r="H347" s="13">
        <v>264200</v>
      </c>
      <c r="I347" s="13">
        <v>77300</v>
      </c>
      <c r="J347" s="13">
        <v>0</v>
      </c>
      <c r="K347" s="13">
        <v>0</v>
      </c>
      <c r="L347" s="13">
        <v>260100</v>
      </c>
      <c r="M347" s="13">
        <v>601600</v>
      </c>
      <c r="N347" s="13">
        <v>9887700</v>
      </c>
      <c r="O347" s="13">
        <v>7291800</v>
      </c>
      <c r="P347" s="13">
        <v>8000</v>
      </c>
      <c r="Q347" s="13">
        <v>-9200</v>
      </c>
      <c r="R347" s="13">
        <v>5483500</v>
      </c>
      <c r="S347" s="13">
        <v>22661800</v>
      </c>
      <c r="T347" s="13">
        <v>10151900</v>
      </c>
      <c r="U347" s="13">
        <v>7369100</v>
      </c>
      <c r="V347" s="13">
        <v>8000</v>
      </c>
      <c r="W347" s="13">
        <v>-9200</v>
      </c>
      <c r="X347" s="13">
        <v>5743600</v>
      </c>
      <c r="Y347" s="13">
        <v>23263400</v>
      </c>
    </row>
    <row r="348" spans="2:25" x14ac:dyDescent="0.25">
      <c r="B348" s="2">
        <v>343</v>
      </c>
      <c r="C348" s="2">
        <v>2011</v>
      </c>
      <c r="D348" s="1">
        <v>13034</v>
      </c>
      <c r="E348" t="s">
        <v>1613</v>
      </c>
      <c r="F348" s="2" t="s">
        <v>1325</v>
      </c>
      <c r="G348" s="13">
        <v>114295300</v>
      </c>
      <c r="H348" s="13">
        <v>100</v>
      </c>
      <c r="I348" s="13">
        <v>46600</v>
      </c>
      <c r="J348" s="13">
        <v>0</v>
      </c>
      <c r="K348" s="13">
        <v>0</v>
      </c>
      <c r="L348" s="13">
        <v>1600</v>
      </c>
      <c r="M348" s="13">
        <v>48300</v>
      </c>
      <c r="N348" s="13">
        <v>100000</v>
      </c>
      <c r="O348" s="13">
        <v>220000</v>
      </c>
      <c r="P348" s="13">
        <v>5000</v>
      </c>
      <c r="Q348" s="13">
        <v>0</v>
      </c>
      <c r="R348" s="13">
        <v>20000</v>
      </c>
      <c r="S348" s="13">
        <v>345000</v>
      </c>
      <c r="T348" s="13">
        <v>100100</v>
      </c>
      <c r="U348" s="13">
        <v>266600</v>
      </c>
      <c r="V348" s="13">
        <v>5000</v>
      </c>
      <c r="W348" s="13">
        <v>0</v>
      </c>
      <c r="X348" s="13">
        <v>21600</v>
      </c>
      <c r="Y348" s="13">
        <v>393300</v>
      </c>
    </row>
    <row r="349" spans="2:25" x14ac:dyDescent="0.25">
      <c r="B349" s="2">
        <v>344</v>
      </c>
      <c r="C349" s="2">
        <v>2011</v>
      </c>
      <c r="D349" s="1">
        <v>13036</v>
      </c>
      <c r="E349" t="s">
        <v>1614</v>
      </c>
      <c r="F349" s="2" t="s">
        <v>1325</v>
      </c>
      <c r="G349" s="13">
        <v>137645800</v>
      </c>
      <c r="H349" s="13">
        <v>0</v>
      </c>
      <c r="I349" s="13">
        <v>1100</v>
      </c>
      <c r="J349" s="13">
        <v>0</v>
      </c>
      <c r="K349" s="13">
        <v>0</v>
      </c>
      <c r="L349" s="13">
        <v>100</v>
      </c>
      <c r="M349" s="13">
        <v>1200</v>
      </c>
      <c r="N349" s="13">
        <v>82900</v>
      </c>
      <c r="O349" s="13">
        <v>602200</v>
      </c>
      <c r="P349" s="13">
        <v>0</v>
      </c>
      <c r="Q349" s="13">
        <v>-183100</v>
      </c>
      <c r="R349" s="13">
        <v>214800</v>
      </c>
      <c r="S349" s="13">
        <v>716800</v>
      </c>
      <c r="T349" s="13">
        <v>82900</v>
      </c>
      <c r="U349" s="13">
        <v>603300</v>
      </c>
      <c r="V349" s="13">
        <v>0</v>
      </c>
      <c r="W349" s="13">
        <v>-183100</v>
      </c>
      <c r="X349" s="13">
        <v>214900</v>
      </c>
      <c r="Y349" s="13">
        <v>718000</v>
      </c>
    </row>
    <row r="350" spans="2:25" x14ac:dyDescent="0.25">
      <c r="B350" s="2">
        <v>345</v>
      </c>
      <c r="C350" s="2">
        <v>2011</v>
      </c>
      <c r="D350" s="1">
        <v>13038</v>
      </c>
      <c r="E350" t="s">
        <v>1615</v>
      </c>
      <c r="F350" s="2" t="s">
        <v>1325</v>
      </c>
      <c r="G350" s="13">
        <v>1015601600</v>
      </c>
      <c r="H350" s="13">
        <v>34700</v>
      </c>
      <c r="I350" s="13">
        <v>2156500</v>
      </c>
      <c r="J350" s="13">
        <v>0</v>
      </c>
      <c r="K350" s="13">
        <v>0</v>
      </c>
      <c r="L350" s="13">
        <v>56700</v>
      </c>
      <c r="M350" s="13">
        <v>2247900</v>
      </c>
      <c r="N350" s="13">
        <v>1334700</v>
      </c>
      <c r="O350" s="13">
        <v>3786600</v>
      </c>
      <c r="P350" s="13">
        <v>0</v>
      </c>
      <c r="Q350" s="13">
        <v>0</v>
      </c>
      <c r="R350" s="13">
        <v>903200</v>
      </c>
      <c r="S350" s="13">
        <v>6024500</v>
      </c>
      <c r="T350" s="13">
        <v>1369400</v>
      </c>
      <c r="U350" s="13">
        <v>5943100</v>
      </c>
      <c r="V350" s="13">
        <v>0</v>
      </c>
      <c r="W350" s="13">
        <v>0</v>
      </c>
      <c r="X350" s="13">
        <v>959900</v>
      </c>
      <c r="Y350" s="13">
        <v>8272400</v>
      </c>
    </row>
    <row r="351" spans="2:25" x14ac:dyDescent="0.25">
      <c r="B351" s="2">
        <v>346</v>
      </c>
      <c r="C351" s="2">
        <v>2011</v>
      </c>
      <c r="D351" s="1">
        <v>13040</v>
      </c>
      <c r="E351" t="s">
        <v>1616</v>
      </c>
      <c r="F351" s="2" t="s">
        <v>1325</v>
      </c>
      <c r="G351" s="13">
        <v>120599900</v>
      </c>
      <c r="H351" s="13">
        <v>5900</v>
      </c>
      <c r="I351" s="13">
        <v>38800</v>
      </c>
      <c r="J351" s="13">
        <v>0</v>
      </c>
      <c r="K351" s="13">
        <v>0</v>
      </c>
      <c r="L351" s="13">
        <v>6000</v>
      </c>
      <c r="M351" s="13">
        <v>50700</v>
      </c>
      <c r="N351" s="13">
        <v>67400</v>
      </c>
      <c r="O351" s="13">
        <v>465200</v>
      </c>
      <c r="P351" s="13">
        <v>0</v>
      </c>
      <c r="Q351" s="13">
        <v>-333100</v>
      </c>
      <c r="R351" s="13">
        <v>264400</v>
      </c>
      <c r="S351" s="13">
        <v>463900</v>
      </c>
      <c r="T351" s="13">
        <v>73300</v>
      </c>
      <c r="U351" s="13">
        <v>504000</v>
      </c>
      <c r="V351" s="13">
        <v>0</v>
      </c>
      <c r="W351" s="13">
        <v>-333100</v>
      </c>
      <c r="X351" s="13">
        <v>270400</v>
      </c>
      <c r="Y351" s="13">
        <v>514600</v>
      </c>
    </row>
    <row r="352" spans="2:25" x14ac:dyDescent="0.25">
      <c r="B352" s="2">
        <v>347</v>
      </c>
      <c r="C352" s="2">
        <v>2011</v>
      </c>
      <c r="D352" s="1">
        <v>13042</v>
      </c>
      <c r="E352" t="s">
        <v>1617</v>
      </c>
      <c r="F352" s="2" t="s">
        <v>1325</v>
      </c>
      <c r="G352" s="13">
        <v>367145600</v>
      </c>
      <c r="H352" s="13">
        <v>0</v>
      </c>
      <c r="I352" s="13">
        <v>700</v>
      </c>
      <c r="J352" s="13">
        <v>0</v>
      </c>
      <c r="K352" s="13">
        <v>0</v>
      </c>
      <c r="L352" s="13">
        <v>1100</v>
      </c>
      <c r="M352" s="13">
        <v>1800</v>
      </c>
      <c r="N352" s="13">
        <v>242200</v>
      </c>
      <c r="O352" s="13">
        <v>1087600</v>
      </c>
      <c r="P352" s="13">
        <v>0</v>
      </c>
      <c r="Q352" s="13">
        <v>0</v>
      </c>
      <c r="R352" s="13">
        <v>131000</v>
      </c>
      <c r="S352" s="13">
        <v>1460800</v>
      </c>
      <c r="T352" s="13">
        <v>242200</v>
      </c>
      <c r="U352" s="13">
        <v>1088300</v>
      </c>
      <c r="V352" s="13">
        <v>0</v>
      </c>
      <c r="W352" s="13">
        <v>0</v>
      </c>
      <c r="X352" s="13">
        <v>132100</v>
      </c>
      <c r="Y352" s="13">
        <v>1462600</v>
      </c>
    </row>
    <row r="353" spans="2:25" x14ac:dyDescent="0.25">
      <c r="B353" s="2">
        <v>348</v>
      </c>
      <c r="C353" s="2">
        <v>2011</v>
      </c>
      <c r="D353" s="1">
        <v>13044</v>
      </c>
      <c r="E353" t="s">
        <v>1618</v>
      </c>
      <c r="F353" s="2" t="s">
        <v>1325</v>
      </c>
      <c r="G353" s="13">
        <v>77662700</v>
      </c>
      <c r="H353" s="13">
        <v>200</v>
      </c>
      <c r="I353" s="13">
        <v>1500</v>
      </c>
      <c r="J353" s="13">
        <v>0</v>
      </c>
      <c r="K353" s="13">
        <v>0</v>
      </c>
      <c r="L353" s="13">
        <v>200</v>
      </c>
      <c r="M353" s="13">
        <v>1900</v>
      </c>
      <c r="N353" s="13">
        <v>5300</v>
      </c>
      <c r="O353" s="13">
        <v>200700</v>
      </c>
      <c r="P353" s="13">
        <v>0</v>
      </c>
      <c r="Q353" s="13">
        <v>100</v>
      </c>
      <c r="R353" s="13">
        <v>16300</v>
      </c>
      <c r="S353" s="13">
        <v>222400</v>
      </c>
      <c r="T353" s="13">
        <v>5500</v>
      </c>
      <c r="U353" s="13">
        <v>202200</v>
      </c>
      <c r="V353" s="13">
        <v>0</v>
      </c>
      <c r="W353" s="13">
        <v>100</v>
      </c>
      <c r="X353" s="13">
        <v>16500</v>
      </c>
      <c r="Y353" s="13">
        <v>224300</v>
      </c>
    </row>
    <row r="354" spans="2:25" x14ac:dyDescent="0.25">
      <c r="B354" s="2">
        <v>349</v>
      </c>
      <c r="C354" s="2">
        <v>2011</v>
      </c>
      <c r="D354" s="1">
        <v>13046</v>
      </c>
      <c r="E354" t="s">
        <v>1619</v>
      </c>
      <c r="F354" s="2" t="s">
        <v>1325</v>
      </c>
      <c r="G354" s="13">
        <v>462954100</v>
      </c>
      <c r="H354" s="13">
        <v>3200</v>
      </c>
      <c r="I354" s="13">
        <v>4400</v>
      </c>
      <c r="J354" s="13">
        <v>0</v>
      </c>
      <c r="K354" s="13">
        <v>0</v>
      </c>
      <c r="L354" s="13">
        <v>500</v>
      </c>
      <c r="M354" s="13">
        <v>8100</v>
      </c>
      <c r="N354" s="13">
        <v>476200</v>
      </c>
      <c r="O354" s="13">
        <v>2022200</v>
      </c>
      <c r="P354" s="13">
        <v>0</v>
      </c>
      <c r="Q354" s="13">
        <v>0</v>
      </c>
      <c r="R354" s="13">
        <v>169600</v>
      </c>
      <c r="S354" s="13">
        <v>2668000</v>
      </c>
      <c r="T354" s="13">
        <v>479400</v>
      </c>
      <c r="U354" s="13">
        <v>2026600</v>
      </c>
      <c r="V354" s="13">
        <v>0</v>
      </c>
      <c r="W354" s="13">
        <v>0</v>
      </c>
      <c r="X354" s="13">
        <v>170100</v>
      </c>
      <c r="Y354" s="13">
        <v>2676100</v>
      </c>
    </row>
    <row r="355" spans="2:25" x14ac:dyDescent="0.25">
      <c r="B355" s="2">
        <v>350</v>
      </c>
      <c r="C355" s="2">
        <v>2011</v>
      </c>
      <c r="D355" s="1">
        <v>13048</v>
      </c>
      <c r="E355" t="s">
        <v>1620</v>
      </c>
      <c r="F355" s="2" t="s">
        <v>1325</v>
      </c>
      <c r="G355" s="13">
        <v>81646600</v>
      </c>
      <c r="H355" s="13">
        <v>0</v>
      </c>
      <c r="I355" s="13">
        <v>0</v>
      </c>
      <c r="J355" s="13">
        <v>0</v>
      </c>
      <c r="K355" s="13">
        <v>0</v>
      </c>
      <c r="L355" s="13">
        <v>0</v>
      </c>
      <c r="M355" s="13">
        <v>0</v>
      </c>
      <c r="N355" s="13">
        <v>18700</v>
      </c>
      <c r="O355" s="13">
        <v>61100</v>
      </c>
      <c r="P355" s="13">
        <v>0</v>
      </c>
      <c r="Q355" s="13">
        <v>0</v>
      </c>
      <c r="R355" s="13">
        <v>77400</v>
      </c>
      <c r="S355" s="13">
        <v>157200</v>
      </c>
      <c r="T355" s="13">
        <v>18700</v>
      </c>
      <c r="U355" s="13">
        <v>61100</v>
      </c>
      <c r="V355" s="13">
        <v>0</v>
      </c>
      <c r="W355" s="13">
        <v>0</v>
      </c>
      <c r="X355" s="13">
        <v>77400</v>
      </c>
      <c r="Y355" s="13">
        <v>157200</v>
      </c>
    </row>
    <row r="356" spans="2:25" x14ac:dyDescent="0.25">
      <c r="B356" s="2">
        <v>351</v>
      </c>
      <c r="C356" s="2">
        <v>2011</v>
      </c>
      <c r="D356" s="1">
        <v>13050</v>
      </c>
      <c r="E356" t="s">
        <v>1621</v>
      </c>
      <c r="F356" s="2" t="s">
        <v>1325</v>
      </c>
      <c r="G356" s="13">
        <v>201086700</v>
      </c>
      <c r="H356" s="13">
        <v>229300</v>
      </c>
      <c r="I356" s="13">
        <v>254100</v>
      </c>
      <c r="J356" s="13">
        <v>0</v>
      </c>
      <c r="K356" s="13">
        <v>0</v>
      </c>
      <c r="L356" s="13">
        <v>289400</v>
      </c>
      <c r="M356" s="13">
        <v>772800</v>
      </c>
      <c r="N356" s="13">
        <v>222600</v>
      </c>
      <c r="O356" s="13">
        <v>47000</v>
      </c>
      <c r="P356" s="13">
        <v>0</v>
      </c>
      <c r="Q356" s="13">
        <v>253000</v>
      </c>
      <c r="R356" s="13">
        <v>429500</v>
      </c>
      <c r="S356" s="13">
        <v>952100</v>
      </c>
      <c r="T356" s="13">
        <v>451900</v>
      </c>
      <c r="U356" s="13">
        <v>301100</v>
      </c>
      <c r="V356" s="13">
        <v>0</v>
      </c>
      <c r="W356" s="13">
        <v>253000</v>
      </c>
      <c r="X356" s="13">
        <v>718900</v>
      </c>
      <c r="Y356" s="13">
        <v>1724900</v>
      </c>
    </row>
    <row r="357" spans="2:25" x14ac:dyDescent="0.25">
      <c r="B357" s="2">
        <v>352</v>
      </c>
      <c r="C357" s="2">
        <v>2011</v>
      </c>
      <c r="D357" s="1">
        <v>13052</v>
      </c>
      <c r="E357" t="s">
        <v>1622</v>
      </c>
      <c r="F357" s="2" t="s">
        <v>1325</v>
      </c>
      <c r="G357" s="13">
        <v>244916200</v>
      </c>
      <c r="H357" s="13">
        <v>0</v>
      </c>
      <c r="I357" s="13">
        <v>0</v>
      </c>
      <c r="J357" s="13">
        <v>0</v>
      </c>
      <c r="K357" s="13">
        <v>0</v>
      </c>
      <c r="L357" s="13">
        <v>0</v>
      </c>
      <c r="M357" s="13">
        <v>0</v>
      </c>
      <c r="N357" s="13">
        <v>271700</v>
      </c>
      <c r="O357" s="13">
        <v>1316900</v>
      </c>
      <c r="P357" s="13">
        <v>0</v>
      </c>
      <c r="Q357" s="13">
        <v>0</v>
      </c>
      <c r="R357" s="13">
        <v>99800</v>
      </c>
      <c r="S357" s="13">
        <v>1688400</v>
      </c>
      <c r="T357" s="13">
        <v>271700</v>
      </c>
      <c r="U357" s="13">
        <v>1316900</v>
      </c>
      <c r="V357" s="13">
        <v>0</v>
      </c>
      <c r="W357" s="13">
        <v>0</v>
      </c>
      <c r="X357" s="13">
        <v>99800</v>
      </c>
      <c r="Y357" s="13">
        <v>1688400</v>
      </c>
    </row>
    <row r="358" spans="2:25" x14ac:dyDescent="0.25">
      <c r="B358" s="2">
        <v>353</v>
      </c>
      <c r="C358" s="2">
        <v>2011</v>
      </c>
      <c r="D358" s="1">
        <v>13054</v>
      </c>
      <c r="E358" t="s">
        <v>1623</v>
      </c>
      <c r="F358" s="2" t="s">
        <v>1325</v>
      </c>
      <c r="G358" s="13">
        <v>296985200</v>
      </c>
      <c r="H358" s="13">
        <v>0</v>
      </c>
      <c r="I358" s="13">
        <v>0</v>
      </c>
      <c r="J358" s="13">
        <v>0</v>
      </c>
      <c r="K358" s="13">
        <v>0</v>
      </c>
      <c r="L358" s="13">
        <v>0</v>
      </c>
      <c r="M358" s="13">
        <v>0</v>
      </c>
      <c r="N358" s="13">
        <v>111500</v>
      </c>
      <c r="O358" s="13">
        <v>381100</v>
      </c>
      <c r="P358" s="13">
        <v>0</v>
      </c>
      <c r="Q358" s="13">
        <v>0</v>
      </c>
      <c r="R358" s="13">
        <v>56400</v>
      </c>
      <c r="S358" s="13">
        <v>549000</v>
      </c>
      <c r="T358" s="13">
        <v>111500</v>
      </c>
      <c r="U358" s="13">
        <v>381100</v>
      </c>
      <c r="V358" s="13">
        <v>0</v>
      </c>
      <c r="W358" s="13">
        <v>0</v>
      </c>
      <c r="X358" s="13">
        <v>56400</v>
      </c>
      <c r="Y358" s="13">
        <v>549000</v>
      </c>
    </row>
    <row r="359" spans="2:25" x14ac:dyDescent="0.25">
      <c r="B359" s="2">
        <v>354</v>
      </c>
      <c r="C359" s="2">
        <v>2011</v>
      </c>
      <c r="D359" s="1">
        <v>13056</v>
      </c>
      <c r="E359" t="s">
        <v>1624</v>
      </c>
      <c r="F359" s="2" t="s">
        <v>1325</v>
      </c>
      <c r="G359" s="13">
        <v>371868400</v>
      </c>
      <c r="H359" s="13">
        <v>8300</v>
      </c>
      <c r="I359" s="13">
        <v>71500</v>
      </c>
      <c r="J359" s="13">
        <v>0</v>
      </c>
      <c r="K359" s="13">
        <v>0</v>
      </c>
      <c r="L359" s="13">
        <v>800</v>
      </c>
      <c r="M359" s="13">
        <v>80600</v>
      </c>
      <c r="N359" s="13">
        <v>682900</v>
      </c>
      <c r="O359" s="13">
        <v>2533300</v>
      </c>
      <c r="P359" s="13">
        <v>0</v>
      </c>
      <c r="Q359" s="13">
        <v>0</v>
      </c>
      <c r="R359" s="13">
        <v>552500</v>
      </c>
      <c r="S359" s="13">
        <v>3768700</v>
      </c>
      <c r="T359" s="13">
        <v>691200</v>
      </c>
      <c r="U359" s="13">
        <v>2604800</v>
      </c>
      <c r="V359" s="13">
        <v>0</v>
      </c>
      <c r="W359" s="13">
        <v>0</v>
      </c>
      <c r="X359" s="13">
        <v>553300</v>
      </c>
      <c r="Y359" s="13">
        <v>3849300</v>
      </c>
    </row>
    <row r="360" spans="2:25" x14ac:dyDescent="0.25">
      <c r="B360" s="2">
        <v>355</v>
      </c>
      <c r="C360" s="2">
        <v>2011</v>
      </c>
      <c r="D360" s="1">
        <v>13058</v>
      </c>
      <c r="E360" t="s">
        <v>1625</v>
      </c>
      <c r="F360" s="2" t="s">
        <v>1325</v>
      </c>
      <c r="G360" s="13">
        <v>258917100</v>
      </c>
      <c r="H360" s="13">
        <v>2000</v>
      </c>
      <c r="I360" s="13">
        <v>0</v>
      </c>
      <c r="J360" s="13">
        <v>0</v>
      </c>
      <c r="K360" s="13">
        <v>0</v>
      </c>
      <c r="L360" s="13">
        <v>4500</v>
      </c>
      <c r="M360" s="13">
        <v>6500</v>
      </c>
      <c r="N360" s="13">
        <v>136900</v>
      </c>
      <c r="O360" s="13">
        <v>2288200</v>
      </c>
      <c r="P360" s="13">
        <v>0</v>
      </c>
      <c r="Q360" s="13">
        <v>0</v>
      </c>
      <c r="R360" s="13">
        <v>715300</v>
      </c>
      <c r="S360" s="13">
        <v>3140400</v>
      </c>
      <c r="T360" s="13">
        <v>138900</v>
      </c>
      <c r="U360" s="13">
        <v>2288200</v>
      </c>
      <c r="V360" s="13">
        <v>0</v>
      </c>
      <c r="W360" s="13">
        <v>0</v>
      </c>
      <c r="X360" s="13">
        <v>719800</v>
      </c>
      <c r="Y360" s="13">
        <v>3146900</v>
      </c>
    </row>
    <row r="361" spans="2:25" x14ac:dyDescent="0.25">
      <c r="B361" s="2">
        <v>356</v>
      </c>
      <c r="C361" s="2">
        <v>2011</v>
      </c>
      <c r="D361" s="1">
        <v>13060</v>
      </c>
      <c r="E361" t="s">
        <v>1626</v>
      </c>
      <c r="F361" s="2" t="s">
        <v>1325</v>
      </c>
      <c r="G361" s="13">
        <v>130532600</v>
      </c>
      <c r="H361" s="13">
        <v>300</v>
      </c>
      <c r="I361" s="13">
        <v>300</v>
      </c>
      <c r="J361" s="13">
        <v>0</v>
      </c>
      <c r="K361" s="13">
        <v>0</v>
      </c>
      <c r="L361" s="13">
        <v>500</v>
      </c>
      <c r="M361" s="13">
        <v>1100</v>
      </c>
      <c r="N361" s="13">
        <v>150000</v>
      </c>
      <c r="O361" s="13">
        <v>500000</v>
      </c>
      <c r="P361" s="13">
        <v>0</v>
      </c>
      <c r="Q361" s="13">
        <v>0</v>
      </c>
      <c r="R361" s="13">
        <v>1000</v>
      </c>
      <c r="S361" s="13">
        <v>651000</v>
      </c>
      <c r="T361" s="13">
        <v>150300</v>
      </c>
      <c r="U361" s="13">
        <v>500300</v>
      </c>
      <c r="V361" s="13">
        <v>0</v>
      </c>
      <c r="W361" s="13">
        <v>0</v>
      </c>
      <c r="X361" s="13">
        <v>1500</v>
      </c>
      <c r="Y361" s="13">
        <v>652100</v>
      </c>
    </row>
    <row r="362" spans="2:25" x14ac:dyDescent="0.25">
      <c r="B362" s="2">
        <v>357</v>
      </c>
      <c r="C362" s="2">
        <v>2011</v>
      </c>
      <c r="D362" s="1">
        <v>13062</v>
      </c>
      <c r="E362" t="s">
        <v>1627</v>
      </c>
      <c r="F362" s="2" t="s">
        <v>1325</v>
      </c>
      <c r="G362" s="13">
        <v>286628100</v>
      </c>
      <c r="H362" s="13">
        <v>6000</v>
      </c>
      <c r="I362" s="13">
        <v>24400</v>
      </c>
      <c r="J362" s="13">
        <v>0</v>
      </c>
      <c r="K362" s="13">
        <v>0</v>
      </c>
      <c r="L362" s="13">
        <v>17100</v>
      </c>
      <c r="M362" s="13">
        <v>47500</v>
      </c>
      <c r="N362" s="13">
        <v>94300</v>
      </c>
      <c r="O362" s="13">
        <v>1973800</v>
      </c>
      <c r="P362" s="13">
        <v>0</v>
      </c>
      <c r="Q362" s="13">
        <v>0</v>
      </c>
      <c r="R362" s="13">
        <v>101000</v>
      </c>
      <c r="S362" s="13">
        <v>2169100</v>
      </c>
      <c r="T362" s="13">
        <v>100300</v>
      </c>
      <c r="U362" s="13">
        <v>1998200</v>
      </c>
      <c r="V362" s="13">
        <v>0</v>
      </c>
      <c r="W362" s="13">
        <v>0</v>
      </c>
      <c r="X362" s="13">
        <v>118100</v>
      </c>
      <c r="Y362" s="13">
        <v>2216600</v>
      </c>
    </row>
    <row r="363" spans="2:25" x14ac:dyDescent="0.25">
      <c r="B363" s="2">
        <v>358</v>
      </c>
      <c r="C363" s="2">
        <v>2011</v>
      </c>
      <c r="D363" s="1">
        <v>13064</v>
      </c>
      <c r="E363" t="s">
        <v>1628</v>
      </c>
      <c r="F363" s="2" t="s">
        <v>1325</v>
      </c>
      <c r="G363" s="13">
        <v>208897500</v>
      </c>
      <c r="H363" s="13">
        <v>6700</v>
      </c>
      <c r="I363" s="13">
        <v>65800</v>
      </c>
      <c r="J363" s="13">
        <v>0</v>
      </c>
      <c r="K363" s="13">
        <v>0</v>
      </c>
      <c r="L363" s="13">
        <v>25200</v>
      </c>
      <c r="M363" s="13">
        <v>97700</v>
      </c>
      <c r="N363" s="13">
        <v>1090700</v>
      </c>
      <c r="O363" s="13">
        <v>7888800</v>
      </c>
      <c r="P363" s="13">
        <v>500</v>
      </c>
      <c r="Q363" s="13">
        <v>0</v>
      </c>
      <c r="R363" s="13">
        <v>90500</v>
      </c>
      <c r="S363" s="13">
        <v>9070500</v>
      </c>
      <c r="T363" s="13">
        <v>1097400</v>
      </c>
      <c r="U363" s="13">
        <v>7954600</v>
      </c>
      <c r="V363" s="13">
        <v>500</v>
      </c>
      <c r="W363" s="13">
        <v>0</v>
      </c>
      <c r="X363" s="13">
        <v>115700</v>
      </c>
      <c r="Y363" s="13">
        <v>9168200</v>
      </c>
    </row>
    <row r="364" spans="2:25" x14ac:dyDescent="0.25">
      <c r="B364" s="2">
        <v>359</v>
      </c>
      <c r="C364" s="2">
        <v>2011</v>
      </c>
      <c r="D364" s="1">
        <v>13066</v>
      </c>
      <c r="E364" t="s">
        <v>1629</v>
      </c>
      <c r="F364" s="2" t="s">
        <v>1325</v>
      </c>
      <c r="G364" s="13">
        <v>717109700</v>
      </c>
      <c r="H364" s="13">
        <v>220800</v>
      </c>
      <c r="I364" s="13">
        <v>583200</v>
      </c>
      <c r="J364" s="13">
        <v>0</v>
      </c>
      <c r="K364" s="13">
        <v>0</v>
      </c>
      <c r="L364" s="13">
        <v>105800</v>
      </c>
      <c r="M364" s="13">
        <v>909800</v>
      </c>
      <c r="N364" s="13">
        <v>1008800</v>
      </c>
      <c r="O364" s="13">
        <v>952100</v>
      </c>
      <c r="P364" s="13">
        <v>0</v>
      </c>
      <c r="Q364" s="13">
        <v>0</v>
      </c>
      <c r="R364" s="13">
        <v>354100</v>
      </c>
      <c r="S364" s="13">
        <v>2315000</v>
      </c>
      <c r="T364" s="13">
        <v>1229600</v>
      </c>
      <c r="U364" s="13">
        <v>1535300</v>
      </c>
      <c r="V364" s="13">
        <v>0</v>
      </c>
      <c r="W364" s="13">
        <v>0</v>
      </c>
      <c r="X364" s="13">
        <v>459900</v>
      </c>
      <c r="Y364" s="13">
        <v>3224800</v>
      </c>
    </row>
    <row r="365" spans="2:25" x14ac:dyDescent="0.25">
      <c r="B365" s="2">
        <v>360</v>
      </c>
      <c r="C365" s="2">
        <v>2011</v>
      </c>
      <c r="D365" s="1">
        <v>13068</v>
      </c>
      <c r="E365" t="s">
        <v>1630</v>
      </c>
      <c r="F365" s="2" t="s">
        <v>1325</v>
      </c>
      <c r="G365" s="13">
        <v>578386500</v>
      </c>
      <c r="H365" s="13">
        <v>132000</v>
      </c>
      <c r="I365" s="13">
        <v>253400</v>
      </c>
      <c r="J365" s="13">
        <v>0</v>
      </c>
      <c r="K365" s="13">
        <v>0</v>
      </c>
      <c r="L365" s="13">
        <v>446200</v>
      </c>
      <c r="M365" s="13">
        <v>831600</v>
      </c>
      <c r="N365" s="13">
        <v>961200</v>
      </c>
      <c r="O365" s="13">
        <v>2939300</v>
      </c>
      <c r="P365" s="13">
        <v>0</v>
      </c>
      <c r="Q365" s="13">
        <v>0</v>
      </c>
      <c r="R365" s="13">
        <v>759200</v>
      </c>
      <c r="S365" s="13">
        <v>4659700</v>
      </c>
      <c r="T365" s="13">
        <v>1093200</v>
      </c>
      <c r="U365" s="13">
        <v>3192700</v>
      </c>
      <c r="V365" s="13">
        <v>0</v>
      </c>
      <c r="W365" s="13">
        <v>0</v>
      </c>
      <c r="X365" s="13">
        <v>1205400</v>
      </c>
      <c r="Y365" s="13">
        <v>5491300</v>
      </c>
    </row>
    <row r="366" spans="2:25" x14ac:dyDescent="0.25">
      <c r="B366" s="2">
        <v>361</v>
      </c>
      <c r="C366" s="2">
        <v>2011</v>
      </c>
      <c r="D366" s="1">
        <v>13070</v>
      </c>
      <c r="E366" t="s">
        <v>1544</v>
      </c>
      <c r="F366" s="2" t="s">
        <v>1325</v>
      </c>
      <c r="G366" s="13">
        <v>77533900</v>
      </c>
      <c r="H366" s="13">
        <v>0</v>
      </c>
      <c r="I366" s="13">
        <v>0</v>
      </c>
      <c r="J366" s="13">
        <v>0</v>
      </c>
      <c r="K366" s="13">
        <v>0</v>
      </c>
      <c r="L366" s="13">
        <v>0</v>
      </c>
      <c r="M366" s="13">
        <v>0</v>
      </c>
      <c r="N366" s="13">
        <v>29500</v>
      </c>
      <c r="O366" s="13">
        <v>237000</v>
      </c>
      <c r="P366" s="13">
        <v>0</v>
      </c>
      <c r="Q366" s="13">
        <v>0</v>
      </c>
      <c r="R366" s="13">
        <v>917900</v>
      </c>
      <c r="S366" s="13">
        <v>1184400</v>
      </c>
      <c r="T366" s="13">
        <v>29500</v>
      </c>
      <c r="U366" s="13">
        <v>237000</v>
      </c>
      <c r="V366" s="13">
        <v>0</v>
      </c>
      <c r="W366" s="13">
        <v>0</v>
      </c>
      <c r="X366" s="13">
        <v>917900</v>
      </c>
      <c r="Y366" s="13">
        <v>1184400</v>
      </c>
    </row>
    <row r="367" spans="2:25" x14ac:dyDescent="0.25">
      <c r="B367" s="2">
        <v>362</v>
      </c>
      <c r="C367" s="2">
        <v>2011</v>
      </c>
      <c r="D367" s="1">
        <v>13106</v>
      </c>
      <c r="E367" t="s">
        <v>1631</v>
      </c>
      <c r="F367" s="2" t="s">
        <v>1343</v>
      </c>
      <c r="G367" s="13">
        <v>152741900</v>
      </c>
      <c r="H367" s="13">
        <v>99100</v>
      </c>
      <c r="I367" s="13">
        <v>1106300</v>
      </c>
      <c r="J367" s="13">
        <v>0</v>
      </c>
      <c r="K367" s="13">
        <v>0</v>
      </c>
      <c r="L367" s="13">
        <v>57500</v>
      </c>
      <c r="M367" s="13">
        <v>1262900</v>
      </c>
      <c r="N367" s="13">
        <v>1226100</v>
      </c>
      <c r="O367" s="13">
        <v>805300</v>
      </c>
      <c r="P367" s="13">
        <v>0</v>
      </c>
      <c r="Q367" s="13">
        <v>0</v>
      </c>
      <c r="R367" s="13">
        <v>426800</v>
      </c>
      <c r="S367" s="13">
        <v>2458200</v>
      </c>
      <c r="T367" s="13">
        <v>1325200</v>
      </c>
      <c r="U367" s="13">
        <v>1911600</v>
      </c>
      <c r="V367" s="13">
        <v>0</v>
      </c>
      <c r="W367" s="13">
        <v>0</v>
      </c>
      <c r="X367" s="13">
        <v>484300</v>
      </c>
      <c r="Y367" s="13">
        <v>3721100</v>
      </c>
    </row>
    <row r="368" spans="2:25" x14ac:dyDescent="0.25">
      <c r="B368" s="2">
        <v>363</v>
      </c>
      <c r="C368" s="2">
        <v>2011</v>
      </c>
      <c r="D368" s="1">
        <v>13107</v>
      </c>
      <c r="E368" t="s">
        <v>1600</v>
      </c>
      <c r="F368" s="2" t="s">
        <v>1343</v>
      </c>
      <c r="G368" s="13">
        <v>104125900</v>
      </c>
      <c r="H368" s="13">
        <v>32400</v>
      </c>
      <c r="I368" s="13">
        <v>3100</v>
      </c>
      <c r="J368" s="13">
        <v>0</v>
      </c>
      <c r="K368" s="13">
        <v>0</v>
      </c>
      <c r="L368" s="13">
        <v>800</v>
      </c>
      <c r="M368" s="13">
        <v>36300</v>
      </c>
      <c r="N368" s="13">
        <v>544500</v>
      </c>
      <c r="O368" s="13">
        <v>190600</v>
      </c>
      <c r="P368" s="13">
        <v>0</v>
      </c>
      <c r="Q368" s="13">
        <v>0</v>
      </c>
      <c r="R368" s="13">
        <v>131900</v>
      </c>
      <c r="S368" s="13">
        <v>867000</v>
      </c>
      <c r="T368" s="13">
        <v>576900</v>
      </c>
      <c r="U368" s="13">
        <v>193700</v>
      </c>
      <c r="V368" s="13">
        <v>0</v>
      </c>
      <c r="W368" s="13">
        <v>0</v>
      </c>
      <c r="X368" s="13">
        <v>132700</v>
      </c>
      <c r="Y368" s="13">
        <v>903300</v>
      </c>
    </row>
    <row r="369" spans="2:25" x14ac:dyDescent="0.25">
      <c r="B369" s="2">
        <v>364</v>
      </c>
      <c r="C369" s="2">
        <v>2011</v>
      </c>
      <c r="D369" s="1">
        <v>13108</v>
      </c>
      <c r="E369" t="s">
        <v>1602</v>
      </c>
      <c r="F369" s="2" t="s">
        <v>1343</v>
      </c>
      <c r="G369" s="13">
        <v>60696700</v>
      </c>
      <c r="H369" s="13">
        <v>179900</v>
      </c>
      <c r="I369" s="13">
        <v>323400</v>
      </c>
      <c r="J369" s="13">
        <v>0</v>
      </c>
      <c r="K369" s="13">
        <v>0</v>
      </c>
      <c r="L369" s="13">
        <v>805900</v>
      </c>
      <c r="M369" s="13">
        <v>1309200</v>
      </c>
      <c r="N369" s="13">
        <v>149800</v>
      </c>
      <c r="O369" s="13">
        <v>52100</v>
      </c>
      <c r="P369" s="13">
        <v>1000</v>
      </c>
      <c r="Q369" s="13">
        <v>244900</v>
      </c>
      <c r="R369" s="13">
        <v>15600</v>
      </c>
      <c r="S369" s="13">
        <v>463400</v>
      </c>
      <c r="T369" s="13">
        <v>329700</v>
      </c>
      <c r="U369" s="13">
        <v>375500</v>
      </c>
      <c r="V369" s="13">
        <v>1000</v>
      </c>
      <c r="W369" s="13">
        <v>244900</v>
      </c>
      <c r="X369" s="13">
        <v>821500</v>
      </c>
      <c r="Y369" s="13">
        <v>1772600</v>
      </c>
    </row>
    <row r="370" spans="2:25" x14ac:dyDescent="0.25">
      <c r="B370" s="2">
        <v>365</v>
      </c>
      <c r="C370" s="2">
        <v>2011</v>
      </c>
      <c r="D370" s="1">
        <v>13109</v>
      </c>
      <c r="E370" t="s">
        <v>1632</v>
      </c>
      <c r="F370" s="2" t="s">
        <v>1343</v>
      </c>
      <c r="G370" s="13">
        <v>60884000</v>
      </c>
      <c r="H370" s="13">
        <v>100</v>
      </c>
      <c r="I370" s="13">
        <v>100</v>
      </c>
      <c r="J370" s="13">
        <v>0</v>
      </c>
      <c r="K370" s="13">
        <v>0</v>
      </c>
      <c r="L370" s="13">
        <v>100</v>
      </c>
      <c r="M370" s="13">
        <v>300</v>
      </c>
      <c r="N370" s="13">
        <v>244600</v>
      </c>
      <c r="O370" s="13">
        <v>30700</v>
      </c>
      <c r="P370" s="13">
        <v>0</v>
      </c>
      <c r="Q370" s="13">
        <v>0</v>
      </c>
      <c r="R370" s="13">
        <v>23400</v>
      </c>
      <c r="S370" s="13">
        <v>298700</v>
      </c>
      <c r="T370" s="13">
        <v>244700</v>
      </c>
      <c r="U370" s="13">
        <v>30800</v>
      </c>
      <c r="V370" s="13">
        <v>0</v>
      </c>
      <c r="W370" s="13">
        <v>0</v>
      </c>
      <c r="X370" s="13">
        <v>23500</v>
      </c>
      <c r="Y370" s="13">
        <v>299000</v>
      </c>
    </row>
    <row r="371" spans="2:25" x14ac:dyDescent="0.25">
      <c r="B371" s="2">
        <v>366</v>
      </c>
      <c r="C371" s="2">
        <v>2011</v>
      </c>
      <c r="D371" s="1">
        <v>13111</v>
      </c>
      <c r="E371" t="s">
        <v>1633</v>
      </c>
      <c r="F371" s="2" t="s">
        <v>1343</v>
      </c>
      <c r="G371" s="13">
        <v>138162800</v>
      </c>
      <c r="H371" s="13">
        <v>68300</v>
      </c>
      <c r="I371" s="13">
        <v>257200</v>
      </c>
      <c r="J371" s="13">
        <v>18700</v>
      </c>
      <c r="K371" s="13">
        <v>0</v>
      </c>
      <c r="L371" s="13">
        <v>97300</v>
      </c>
      <c r="M371" s="13">
        <v>441500</v>
      </c>
      <c r="N371" s="13">
        <v>1658600</v>
      </c>
      <c r="O371" s="13">
        <v>386300</v>
      </c>
      <c r="P371" s="13">
        <v>0</v>
      </c>
      <c r="Q371" s="13">
        <v>110300</v>
      </c>
      <c r="R371" s="13">
        <v>72300</v>
      </c>
      <c r="S371" s="13">
        <v>2227500</v>
      </c>
      <c r="T371" s="13">
        <v>1726900</v>
      </c>
      <c r="U371" s="13">
        <v>643500</v>
      </c>
      <c r="V371" s="13">
        <v>18700</v>
      </c>
      <c r="W371" s="13">
        <v>110300</v>
      </c>
      <c r="X371" s="13">
        <v>169600</v>
      </c>
      <c r="Y371" s="13">
        <v>2669000</v>
      </c>
    </row>
    <row r="372" spans="2:25" x14ac:dyDescent="0.25">
      <c r="B372" s="2">
        <v>367</v>
      </c>
      <c r="C372" s="2">
        <v>2011</v>
      </c>
      <c r="D372" s="1">
        <v>13112</v>
      </c>
      <c r="E372" t="s">
        <v>1606</v>
      </c>
      <c r="F372" s="2" t="s">
        <v>1343</v>
      </c>
      <c r="G372" s="13">
        <v>592230700</v>
      </c>
      <c r="H372" s="13">
        <v>241600</v>
      </c>
      <c r="I372" s="13">
        <v>1449800</v>
      </c>
      <c r="J372" s="13">
        <v>0</v>
      </c>
      <c r="K372" s="13">
        <v>0</v>
      </c>
      <c r="L372" s="13">
        <v>12700</v>
      </c>
      <c r="M372" s="13">
        <v>1704100</v>
      </c>
      <c r="N372" s="13">
        <v>5164800</v>
      </c>
      <c r="O372" s="13">
        <v>3964700</v>
      </c>
      <c r="P372" s="13">
        <v>0</v>
      </c>
      <c r="Q372" s="13">
        <v>0</v>
      </c>
      <c r="R372" s="13">
        <v>703800</v>
      </c>
      <c r="S372" s="13">
        <v>9833300</v>
      </c>
      <c r="T372" s="13">
        <v>5406400</v>
      </c>
      <c r="U372" s="13">
        <v>5414500</v>
      </c>
      <c r="V372" s="13">
        <v>0</v>
      </c>
      <c r="W372" s="13">
        <v>0</v>
      </c>
      <c r="X372" s="13">
        <v>716500</v>
      </c>
      <c r="Y372" s="13">
        <v>11537400</v>
      </c>
    </row>
    <row r="373" spans="2:25" x14ac:dyDescent="0.25">
      <c r="B373" s="2">
        <v>368</v>
      </c>
      <c r="C373" s="2">
        <v>2011</v>
      </c>
      <c r="D373" s="1">
        <v>13113</v>
      </c>
      <c r="E373" t="s">
        <v>1607</v>
      </c>
      <c r="F373" s="2" t="s">
        <v>1343</v>
      </c>
      <c r="G373" s="13">
        <v>328130200</v>
      </c>
      <c r="H373" s="13">
        <v>409900</v>
      </c>
      <c r="I373" s="13">
        <v>252500</v>
      </c>
      <c r="J373" s="13">
        <v>0</v>
      </c>
      <c r="K373" s="13">
        <v>0</v>
      </c>
      <c r="L373" s="13">
        <v>898000</v>
      </c>
      <c r="M373" s="13">
        <v>1560400</v>
      </c>
      <c r="N373" s="13">
        <v>2993800</v>
      </c>
      <c r="O373" s="13">
        <v>1930800</v>
      </c>
      <c r="P373" s="13">
        <v>0</v>
      </c>
      <c r="Q373" s="13">
        <v>0</v>
      </c>
      <c r="R373" s="13">
        <v>788300</v>
      </c>
      <c r="S373" s="13">
        <v>5712900</v>
      </c>
      <c r="T373" s="13">
        <v>3403700</v>
      </c>
      <c r="U373" s="13">
        <v>2183300</v>
      </c>
      <c r="V373" s="13">
        <v>0</v>
      </c>
      <c r="W373" s="13">
        <v>0</v>
      </c>
      <c r="X373" s="13">
        <v>1686300</v>
      </c>
      <c r="Y373" s="13">
        <v>7273300</v>
      </c>
    </row>
    <row r="374" spans="2:25" x14ac:dyDescent="0.25">
      <c r="B374" s="2">
        <v>369</v>
      </c>
      <c r="C374" s="2">
        <v>2011</v>
      </c>
      <c r="D374" s="1">
        <v>13116</v>
      </c>
      <c r="E374" t="s">
        <v>1608</v>
      </c>
      <c r="F374" s="2" t="s">
        <v>1343</v>
      </c>
      <c r="G374" s="13">
        <v>77545200</v>
      </c>
      <c r="H374" s="13">
        <v>28800</v>
      </c>
      <c r="I374" s="13">
        <v>277400</v>
      </c>
      <c r="J374" s="13">
        <v>0</v>
      </c>
      <c r="K374" s="13">
        <v>0</v>
      </c>
      <c r="L374" s="13">
        <v>8100</v>
      </c>
      <c r="M374" s="13">
        <v>314300</v>
      </c>
      <c r="N374" s="13">
        <v>103000</v>
      </c>
      <c r="O374" s="13">
        <v>77800</v>
      </c>
      <c r="P374" s="13">
        <v>0</v>
      </c>
      <c r="Q374" s="13">
        <v>0</v>
      </c>
      <c r="R374" s="13">
        <v>63900</v>
      </c>
      <c r="S374" s="13">
        <v>244700</v>
      </c>
      <c r="T374" s="13">
        <v>131800</v>
      </c>
      <c r="U374" s="13">
        <v>355200</v>
      </c>
      <c r="V374" s="13">
        <v>0</v>
      </c>
      <c r="W374" s="13">
        <v>0</v>
      </c>
      <c r="X374" s="13">
        <v>72000</v>
      </c>
      <c r="Y374" s="13">
        <v>559000</v>
      </c>
    </row>
    <row r="375" spans="2:25" x14ac:dyDescent="0.25">
      <c r="B375" s="2">
        <v>370</v>
      </c>
      <c r="C375" s="2">
        <v>2011</v>
      </c>
      <c r="D375" s="1">
        <v>13117</v>
      </c>
      <c r="E375" t="s">
        <v>1609</v>
      </c>
      <c r="F375" s="2" t="s">
        <v>1343</v>
      </c>
      <c r="G375" s="13">
        <v>183506600</v>
      </c>
      <c r="H375" s="13">
        <v>505300</v>
      </c>
      <c r="I375" s="13">
        <v>1675000</v>
      </c>
      <c r="J375" s="13">
        <v>0</v>
      </c>
      <c r="K375" s="13">
        <v>0</v>
      </c>
      <c r="L375" s="13">
        <v>343600</v>
      </c>
      <c r="M375" s="13">
        <v>2523900</v>
      </c>
      <c r="N375" s="13">
        <v>942600</v>
      </c>
      <c r="O375" s="13">
        <v>569900</v>
      </c>
      <c r="P375" s="13">
        <v>200</v>
      </c>
      <c r="Q375" s="13">
        <v>0</v>
      </c>
      <c r="R375" s="13">
        <v>286000</v>
      </c>
      <c r="S375" s="13">
        <v>1798700</v>
      </c>
      <c r="T375" s="13">
        <v>1447900</v>
      </c>
      <c r="U375" s="13">
        <v>2244900</v>
      </c>
      <c r="V375" s="13">
        <v>200</v>
      </c>
      <c r="W375" s="13">
        <v>0</v>
      </c>
      <c r="X375" s="13">
        <v>629600</v>
      </c>
      <c r="Y375" s="13">
        <v>4322600</v>
      </c>
    </row>
    <row r="376" spans="2:25" x14ac:dyDescent="0.25">
      <c r="B376" s="2">
        <v>371</v>
      </c>
      <c r="C376" s="2">
        <v>2011</v>
      </c>
      <c r="D376" s="1">
        <v>13118</v>
      </c>
      <c r="E376" t="s">
        <v>1634</v>
      </c>
      <c r="F376" s="2" t="s">
        <v>1343</v>
      </c>
      <c r="G376" s="13">
        <v>827321300</v>
      </c>
      <c r="H376" s="13">
        <v>895700</v>
      </c>
      <c r="I376" s="13">
        <v>2552400</v>
      </c>
      <c r="J376" s="13">
        <v>0</v>
      </c>
      <c r="K376" s="13">
        <v>0</v>
      </c>
      <c r="L376" s="13">
        <v>2461500</v>
      </c>
      <c r="M376" s="13">
        <v>5909600</v>
      </c>
      <c r="N376" s="13">
        <v>9023700</v>
      </c>
      <c r="O376" s="13">
        <v>17987400</v>
      </c>
      <c r="P376" s="13">
        <v>0</v>
      </c>
      <c r="Q376" s="13">
        <v>0</v>
      </c>
      <c r="R376" s="13">
        <v>847900</v>
      </c>
      <c r="S376" s="13">
        <v>27859000</v>
      </c>
      <c r="T376" s="13">
        <v>9919400</v>
      </c>
      <c r="U376" s="13">
        <v>20539800</v>
      </c>
      <c r="V376" s="13">
        <v>0</v>
      </c>
      <c r="W376" s="13">
        <v>0</v>
      </c>
      <c r="X376" s="13">
        <v>3309400</v>
      </c>
      <c r="Y376" s="13">
        <v>33768600</v>
      </c>
    </row>
    <row r="377" spans="2:25" x14ac:dyDescent="0.25">
      <c r="B377" s="2">
        <v>372</v>
      </c>
      <c r="C377" s="2">
        <v>2011</v>
      </c>
      <c r="D377" s="1">
        <v>13151</v>
      </c>
      <c r="E377" t="s">
        <v>1635</v>
      </c>
      <c r="F377" s="2" t="s">
        <v>1343</v>
      </c>
      <c r="G377" s="13">
        <v>376975200</v>
      </c>
      <c r="H377" s="13">
        <v>0</v>
      </c>
      <c r="I377" s="13">
        <v>0</v>
      </c>
      <c r="J377" s="13">
        <v>0</v>
      </c>
      <c r="K377" s="13">
        <v>0</v>
      </c>
      <c r="L377" s="13">
        <v>0</v>
      </c>
      <c r="M377" s="13">
        <v>0</v>
      </c>
      <c r="N377" s="13">
        <v>236400</v>
      </c>
      <c r="O377" s="13">
        <v>328700</v>
      </c>
      <c r="P377" s="13">
        <v>0</v>
      </c>
      <c r="Q377" s="13">
        <v>0</v>
      </c>
      <c r="R377" s="13">
        <v>68200</v>
      </c>
      <c r="S377" s="13">
        <v>633300</v>
      </c>
      <c r="T377" s="13">
        <v>236400</v>
      </c>
      <c r="U377" s="13">
        <v>328700</v>
      </c>
      <c r="V377" s="13">
        <v>0</v>
      </c>
      <c r="W377" s="13">
        <v>0</v>
      </c>
      <c r="X377" s="13">
        <v>68200</v>
      </c>
      <c r="Y377" s="13">
        <v>633300</v>
      </c>
    </row>
    <row r="378" spans="2:25" x14ac:dyDescent="0.25">
      <c r="B378" s="2">
        <v>373</v>
      </c>
      <c r="C378" s="2">
        <v>2011</v>
      </c>
      <c r="D378" s="1">
        <v>13152</v>
      </c>
      <c r="E378" t="s">
        <v>1636</v>
      </c>
      <c r="F378" s="2" t="s">
        <v>1343</v>
      </c>
      <c r="G378" s="13">
        <v>210609500</v>
      </c>
      <c r="H378" s="13">
        <v>3600</v>
      </c>
      <c r="I378" s="13">
        <v>3300</v>
      </c>
      <c r="J378" s="13">
        <v>0</v>
      </c>
      <c r="K378" s="13">
        <v>0</v>
      </c>
      <c r="L378" s="13">
        <v>10200</v>
      </c>
      <c r="M378" s="13">
        <v>17100</v>
      </c>
      <c r="N378" s="13">
        <v>955900</v>
      </c>
      <c r="O378" s="13">
        <v>811900</v>
      </c>
      <c r="P378" s="13">
        <v>0</v>
      </c>
      <c r="Q378" s="13">
        <v>0</v>
      </c>
      <c r="R378" s="13">
        <v>81100</v>
      </c>
      <c r="S378" s="13">
        <v>1848900</v>
      </c>
      <c r="T378" s="13">
        <v>959500</v>
      </c>
      <c r="U378" s="13">
        <v>815200</v>
      </c>
      <c r="V378" s="13">
        <v>0</v>
      </c>
      <c r="W378" s="13">
        <v>0</v>
      </c>
      <c r="X378" s="13">
        <v>91300</v>
      </c>
      <c r="Y378" s="13">
        <v>1866000</v>
      </c>
    </row>
    <row r="379" spans="2:25" x14ac:dyDescent="0.25">
      <c r="B379" s="2">
        <v>374</v>
      </c>
      <c r="C379" s="2">
        <v>2011</v>
      </c>
      <c r="D379" s="1">
        <v>13153</v>
      </c>
      <c r="E379" t="s">
        <v>1613</v>
      </c>
      <c r="F379" s="2" t="s">
        <v>1343</v>
      </c>
      <c r="G379" s="13">
        <v>150967400</v>
      </c>
      <c r="H379" s="13">
        <v>316500</v>
      </c>
      <c r="I379" s="13">
        <v>759600</v>
      </c>
      <c r="J379" s="13">
        <v>0</v>
      </c>
      <c r="K379" s="13">
        <v>0</v>
      </c>
      <c r="L379" s="13">
        <v>338100</v>
      </c>
      <c r="M379" s="13">
        <v>1414200</v>
      </c>
      <c r="N379" s="13">
        <v>901000</v>
      </c>
      <c r="O379" s="13">
        <v>922900</v>
      </c>
      <c r="P379" s="13">
        <v>0</v>
      </c>
      <c r="Q379" s="13">
        <v>9000</v>
      </c>
      <c r="R379" s="13">
        <v>107100</v>
      </c>
      <c r="S379" s="13">
        <v>1940000</v>
      </c>
      <c r="T379" s="13">
        <v>1217500</v>
      </c>
      <c r="U379" s="13">
        <v>1682500</v>
      </c>
      <c r="V379" s="13">
        <v>0</v>
      </c>
      <c r="W379" s="13">
        <v>9000</v>
      </c>
      <c r="X379" s="13">
        <v>445200</v>
      </c>
      <c r="Y379" s="13">
        <v>3354200</v>
      </c>
    </row>
    <row r="380" spans="2:25" x14ac:dyDescent="0.25">
      <c r="B380" s="2">
        <v>375</v>
      </c>
      <c r="C380" s="2">
        <v>2011</v>
      </c>
      <c r="D380" s="1">
        <v>13154</v>
      </c>
      <c r="E380" t="s">
        <v>1637</v>
      </c>
      <c r="F380" s="2" t="s">
        <v>1343</v>
      </c>
      <c r="G380" s="13">
        <v>790262600</v>
      </c>
      <c r="H380" s="13">
        <v>193100</v>
      </c>
      <c r="I380" s="13">
        <v>69300</v>
      </c>
      <c r="J380" s="13">
        <v>0</v>
      </c>
      <c r="K380" s="13">
        <v>0</v>
      </c>
      <c r="L380" s="13">
        <v>162300</v>
      </c>
      <c r="M380" s="13">
        <v>424700</v>
      </c>
      <c r="N380" s="13">
        <v>3618600</v>
      </c>
      <c r="O380" s="13">
        <v>5594100</v>
      </c>
      <c r="P380" s="13">
        <v>0</v>
      </c>
      <c r="Q380" s="13">
        <v>0</v>
      </c>
      <c r="R380" s="13">
        <v>387900</v>
      </c>
      <c r="S380" s="13">
        <v>9600600</v>
      </c>
      <c r="T380" s="13">
        <v>3811700</v>
      </c>
      <c r="U380" s="13">
        <v>5663400</v>
      </c>
      <c r="V380" s="13">
        <v>0</v>
      </c>
      <c r="W380" s="13">
        <v>0</v>
      </c>
      <c r="X380" s="13">
        <v>550200</v>
      </c>
      <c r="Y380" s="13">
        <v>10025300</v>
      </c>
    </row>
    <row r="381" spans="2:25" x14ac:dyDescent="0.25">
      <c r="B381" s="2">
        <v>376</v>
      </c>
      <c r="C381" s="2">
        <v>2011</v>
      </c>
      <c r="D381" s="1">
        <v>13157</v>
      </c>
      <c r="E381" t="s">
        <v>1638</v>
      </c>
      <c r="F381" s="2" t="s">
        <v>1343</v>
      </c>
      <c r="G381" s="13">
        <v>597049500</v>
      </c>
      <c r="H381" s="13">
        <v>19200</v>
      </c>
      <c r="I381" s="13">
        <v>100100</v>
      </c>
      <c r="J381" s="13">
        <v>0</v>
      </c>
      <c r="K381" s="13">
        <v>0</v>
      </c>
      <c r="L381" s="13">
        <v>21200</v>
      </c>
      <c r="M381" s="13">
        <v>140500</v>
      </c>
      <c r="N381" s="13">
        <v>4203800</v>
      </c>
      <c r="O381" s="13">
        <v>1373700</v>
      </c>
      <c r="P381" s="13">
        <v>0</v>
      </c>
      <c r="Q381" s="13">
        <v>-300</v>
      </c>
      <c r="R381" s="13">
        <v>214800</v>
      </c>
      <c r="S381" s="13">
        <v>5792000</v>
      </c>
      <c r="T381" s="13">
        <v>4223000</v>
      </c>
      <c r="U381" s="13">
        <v>1473800</v>
      </c>
      <c r="V381" s="13">
        <v>0</v>
      </c>
      <c r="W381" s="13">
        <v>-300</v>
      </c>
      <c r="X381" s="13">
        <v>236000</v>
      </c>
      <c r="Y381" s="13">
        <v>5932500</v>
      </c>
    </row>
    <row r="382" spans="2:25" x14ac:dyDescent="0.25">
      <c r="B382" s="2">
        <v>377</v>
      </c>
      <c r="C382" s="2">
        <v>2011</v>
      </c>
      <c r="D382" s="1">
        <v>13165</v>
      </c>
      <c r="E382" t="s">
        <v>1617</v>
      </c>
      <c r="F382" s="2" t="s">
        <v>1343</v>
      </c>
      <c r="G382" s="13">
        <v>855850200</v>
      </c>
      <c r="H382" s="13">
        <v>242800</v>
      </c>
      <c r="I382" s="13">
        <v>365200</v>
      </c>
      <c r="J382" s="13">
        <v>0</v>
      </c>
      <c r="K382" s="13">
        <v>0</v>
      </c>
      <c r="L382" s="13">
        <v>516500</v>
      </c>
      <c r="M382" s="13">
        <v>1124500</v>
      </c>
      <c r="N382" s="13">
        <v>4605600</v>
      </c>
      <c r="O382" s="13">
        <v>1208200</v>
      </c>
      <c r="P382" s="13">
        <v>0</v>
      </c>
      <c r="Q382" s="13">
        <v>0</v>
      </c>
      <c r="R382" s="13">
        <v>546600</v>
      </c>
      <c r="S382" s="13">
        <v>6360400</v>
      </c>
      <c r="T382" s="13">
        <v>4848400</v>
      </c>
      <c r="U382" s="13">
        <v>1573400</v>
      </c>
      <c r="V382" s="13">
        <v>0</v>
      </c>
      <c r="W382" s="13">
        <v>0</v>
      </c>
      <c r="X382" s="13">
        <v>1063100</v>
      </c>
      <c r="Y382" s="13">
        <v>7484900</v>
      </c>
    </row>
    <row r="383" spans="2:25" x14ac:dyDescent="0.25">
      <c r="B383" s="2">
        <v>378</v>
      </c>
      <c r="C383" s="2">
        <v>2011</v>
      </c>
      <c r="D383" s="1">
        <v>13176</v>
      </c>
      <c r="E383" t="s">
        <v>1639</v>
      </c>
      <c r="F383" s="2" t="s">
        <v>1343</v>
      </c>
      <c r="G383" s="13">
        <v>15326900</v>
      </c>
      <c r="H383" s="13">
        <v>0</v>
      </c>
      <c r="I383" s="13">
        <v>0</v>
      </c>
      <c r="J383" s="13">
        <v>0</v>
      </c>
      <c r="K383" s="13">
        <v>0</v>
      </c>
      <c r="L383" s="13">
        <v>0</v>
      </c>
      <c r="M383" s="13">
        <v>0</v>
      </c>
      <c r="N383" s="13">
        <v>18200</v>
      </c>
      <c r="O383" s="13">
        <v>14600</v>
      </c>
      <c r="P383" s="13">
        <v>0</v>
      </c>
      <c r="Q383" s="13">
        <v>0</v>
      </c>
      <c r="R383" s="13">
        <v>3300</v>
      </c>
      <c r="S383" s="13">
        <v>36100</v>
      </c>
      <c r="T383" s="13">
        <v>18200</v>
      </c>
      <c r="U383" s="13">
        <v>14600</v>
      </c>
      <c r="V383" s="13">
        <v>0</v>
      </c>
      <c r="W383" s="13">
        <v>0</v>
      </c>
      <c r="X383" s="13">
        <v>3300</v>
      </c>
      <c r="Y383" s="13">
        <v>36100</v>
      </c>
    </row>
    <row r="384" spans="2:25" x14ac:dyDescent="0.25">
      <c r="B384" s="2">
        <v>379</v>
      </c>
      <c r="C384" s="2">
        <v>2011</v>
      </c>
      <c r="D384" s="1">
        <v>13181</v>
      </c>
      <c r="E384" t="s">
        <v>1640</v>
      </c>
      <c r="F384" s="2" t="s">
        <v>1343</v>
      </c>
      <c r="G384" s="13">
        <v>509679900</v>
      </c>
      <c r="H384" s="13">
        <v>0</v>
      </c>
      <c r="I384" s="13">
        <v>0</v>
      </c>
      <c r="J384" s="13">
        <v>0</v>
      </c>
      <c r="K384" s="13">
        <v>0</v>
      </c>
      <c r="L384" s="13">
        <v>0</v>
      </c>
      <c r="M384" s="13">
        <v>0</v>
      </c>
      <c r="N384" s="13">
        <v>6569600</v>
      </c>
      <c r="O384" s="13">
        <v>572000</v>
      </c>
      <c r="P384" s="13">
        <v>0</v>
      </c>
      <c r="Q384" s="13">
        <v>0</v>
      </c>
      <c r="R384" s="13">
        <v>225500</v>
      </c>
      <c r="S384" s="13">
        <v>7367100</v>
      </c>
      <c r="T384" s="13">
        <v>6569600</v>
      </c>
      <c r="U384" s="13">
        <v>572000</v>
      </c>
      <c r="V384" s="13">
        <v>0</v>
      </c>
      <c r="W384" s="13">
        <v>0</v>
      </c>
      <c r="X384" s="13">
        <v>225500</v>
      </c>
      <c r="Y384" s="13">
        <v>7367100</v>
      </c>
    </row>
    <row r="385" spans="2:25" x14ac:dyDescent="0.25">
      <c r="B385" s="2">
        <v>380</v>
      </c>
      <c r="C385" s="2">
        <v>2011</v>
      </c>
      <c r="D385" s="1">
        <v>13191</v>
      </c>
      <c r="E385" t="s">
        <v>1641</v>
      </c>
      <c r="F385" s="2" t="s">
        <v>1343</v>
      </c>
      <c r="G385" s="13">
        <v>1333170400</v>
      </c>
      <c r="H385" s="13">
        <v>2485800</v>
      </c>
      <c r="I385" s="13">
        <v>4269600</v>
      </c>
      <c r="J385" s="13">
        <v>0</v>
      </c>
      <c r="K385" s="13">
        <v>0</v>
      </c>
      <c r="L385" s="13">
        <v>602700</v>
      </c>
      <c r="M385" s="13">
        <v>7358100</v>
      </c>
      <c r="N385" s="13">
        <v>6825800</v>
      </c>
      <c r="O385" s="13">
        <v>6347700</v>
      </c>
      <c r="P385" s="13">
        <v>0</v>
      </c>
      <c r="Q385" s="13">
        <v>0</v>
      </c>
      <c r="R385" s="13">
        <v>2672100</v>
      </c>
      <c r="S385" s="13">
        <v>15845600</v>
      </c>
      <c r="T385" s="13">
        <v>9311600</v>
      </c>
      <c r="U385" s="13">
        <v>10617300</v>
      </c>
      <c r="V385" s="13">
        <v>0</v>
      </c>
      <c r="W385" s="13">
        <v>0</v>
      </c>
      <c r="X385" s="13">
        <v>3274800</v>
      </c>
      <c r="Y385" s="13">
        <v>23203700</v>
      </c>
    </row>
    <row r="386" spans="2:25" x14ac:dyDescent="0.25">
      <c r="B386" s="2">
        <v>381</v>
      </c>
      <c r="C386" s="2">
        <v>2011</v>
      </c>
      <c r="D386" s="1">
        <v>13221</v>
      </c>
      <c r="E386" t="s">
        <v>1642</v>
      </c>
      <c r="F386" s="2" t="s">
        <v>1344</v>
      </c>
      <c r="G386" s="13">
        <v>23702500</v>
      </c>
      <c r="H386" s="13">
        <v>0</v>
      </c>
      <c r="I386" s="13">
        <v>0</v>
      </c>
      <c r="J386" s="13">
        <v>0</v>
      </c>
      <c r="K386" s="13">
        <v>0</v>
      </c>
      <c r="L386" s="13">
        <v>0</v>
      </c>
      <c r="M386" s="13">
        <v>0</v>
      </c>
      <c r="N386" s="13">
        <v>204700</v>
      </c>
      <c r="O386" s="13">
        <v>1814000</v>
      </c>
      <c r="P386" s="13">
        <v>0</v>
      </c>
      <c r="Q386" s="13">
        <v>0</v>
      </c>
      <c r="R386" s="13">
        <v>136800</v>
      </c>
      <c r="S386" s="13">
        <v>2155500</v>
      </c>
      <c r="T386" s="13">
        <v>204700</v>
      </c>
      <c r="U386" s="13">
        <v>1814000</v>
      </c>
      <c r="V386" s="13">
        <v>0</v>
      </c>
      <c r="W386" s="13">
        <v>0</v>
      </c>
      <c r="X386" s="13">
        <v>136800</v>
      </c>
      <c r="Y386" s="13">
        <v>2155500</v>
      </c>
    </row>
    <row r="387" spans="2:25" x14ac:dyDescent="0.25">
      <c r="B387" s="2">
        <v>382</v>
      </c>
      <c r="C387" s="2">
        <v>2011</v>
      </c>
      <c r="D387" s="1">
        <v>13225</v>
      </c>
      <c r="E387" t="s">
        <v>1643</v>
      </c>
      <c r="F387" s="2" t="s">
        <v>1344</v>
      </c>
      <c r="G387" s="13">
        <v>2489764900</v>
      </c>
      <c r="H387" s="13">
        <v>8699400</v>
      </c>
      <c r="I387" s="13">
        <v>11151000</v>
      </c>
      <c r="J387" s="13">
        <v>0</v>
      </c>
      <c r="K387" s="13">
        <v>0</v>
      </c>
      <c r="L387" s="13">
        <v>2287500</v>
      </c>
      <c r="M387" s="13">
        <v>22137900</v>
      </c>
      <c r="N387" s="13">
        <v>25310000</v>
      </c>
      <c r="O387" s="13">
        <v>18007000</v>
      </c>
      <c r="P387" s="13">
        <v>12900</v>
      </c>
      <c r="Q387" s="13">
        <v>0</v>
      </c>
      <c r="R387" s="13">
        <v>16494900</v>
      </c>
      <c r="S387" s="13">
        <v>59824800</v>
      </c>
      <c r="T387" s="13">
        <v>34009400</v>
      </c>
      <c r="U387" s="13">
        <v>29158000</v>
      </c>
      <c r="V387" s="13">
        <v>12900</v>
      </c>
      <c r="W387" s="13">
        <v>0</v>
      </c>
      <c r="X387" s="13">
        <v>18782400</v>
      </c>
      <c r="Y387" s="13">
        <v>81962700</v>
      </c>
    </row>
    <row r="388" spans="2:25" x14ac:dyDescent="0.25">
      <c r="B388" s="2">
        <v>383</v>
      </c>
      <c r="C388" s="2">
        <v>2011</v>
      </c>
      <c r="D388" s="1">
        <v>13251</v>
      </c>
      <c r="E388" t="s">
        <v>1612</v>
      </c>
      <c r="F388" s="2" t="s">
        <v>1344</v>
      </c>
      <c r="G388" s="13">
        <v>21965221700</v>
      </c>
      <c r="H388" s="13">
        <v>23722400</v>
      </c>
      <c r="I388" s="13">
        <v>44198400</v>
      </c>
      <c r="J388" s="13">
        <v>0</v>
      </c>
      <c r="K388" s="13">
        <v>-181300</v>
      </c>
      <c r="L388" s="13">
        <v>25422800</v>
      </c>
      <c r="M388" s="13">
        <v>93162300</v>
      </c>
      <c r="N388" s="13">
        <v>372815800</v>
      </c>
      <c r="O388" s="13">
        <v>130752400</v>
      </c>
      <c r="P388" s="13">
        <v>0</v>
      </c>
      <c r="Q388" s="13">
        <v>0</v>
      </c>
      <c r="R388" s="13">
        <v>118831900</v>
      </c>
      <c r="S388" s="13">
        <v>622400100</v>
      </c>
      <c r="T388" s="13">
        <v>396538200</v>
      </c>
      <c r="U388" s="13">
        <v>174950800</v>
      </c>
      <c r="V388" s="13">
        <v>0</v>
      </c>
      <c r="W388" s="13">
        <v>-181300</v>
      </c>
      <c r="X388" s="13">
        <v>144254700</v>
      </c>
      <c r="Y388" s="13">
        <v>715562400</v>
      </c>
    </row>
    <row r="389" spans="2:25" x14ac:dyDescent="0.25">
      <c r="B389" s="2">
        <v>384</v>
      </c>
      <c r="C389" s="2">
        <v>2011</v>
      </c>
      <c r="D389" s="1">
        <v>13255</v>
      </c>
      <c r="E389" t="s">
        <v>1615</v>
      </c>
      <c r="F389" s="2" t="s">
        <v>1344</v>
      </c>
      <c r="G389" s="13">
        <v>2652658000</v>
      </c>
      <c r="H389" s="13">
        <v>4824500</v>
      </c>
      <c r="I389" s="13">
        <v>6593900</v>
      </c>
      <c r="J389" s="13">
        <v>0</v>
      </c>
      <c r="K389" s="13">
        <v>0</v>
      </c>
      <c r="L389" s="13">
        <v>4264200</v>
      </c>
      <c r="M389" s="13">
        <v>15682600</v>
      </c>
      <c r="N389" s="13">
        <v>46326700</v>
      </c>
      <c r="O389" s="13">
        <v>28041300</v>
      </c>
      <c r="P389" s="13">
        <v>0</v>
      </c>
      <c r="Q389" s="13">
        <v>0</v>
      </c>
      <c r="R389" s="13">
        <v>26755800</v>
      </c>
      <c r="S389" s="13">
        <v>101123800</v>
      </c>
      <c r="T389" s="13">
        <v>51151200</v>
      </c>
      <c r="U389" s="13">
        <v>34635200</v>
      </c>
      <c r="V389" s="13">
        <v>0</v>
      </c>
      <c r="W389" s="13">
        <v>0</v>
      </c>
      <c r="X389" s="13">
        <v>31020000</v>
      </c>
      <c r="Y389" s="13">
        <v>116806400</v>
      </c>
    </row>
    <row r="390" spans="2:25" x14ac:dyDescent="0.25">
      <c r="B390" s="2">
        <v>385</v>
      </c>
      <c r="C390" s="2">
        <v>2011</v>
      </c>
      <c r="D390" s="1">
        <v>13258</v>
      </c>
      <c r="E390" t="s">
        <v>1644</v>
      </c>
      <c r="F390" s="2" t="s">
        <v>1344</v>
      </c>
      <c r="G390" s="13">
        <v>1034997700</v>
      </c>
      <c r="H390" s="13">
        <v>111300</v>
      </c>
      <c r="I390" s="13">
        <v>122400</v>
      </c>
      <c r="J390" s="13">
        <v>0</v>
      </c>
      <c r="K390" s="13">
        <v>0</v>
      </c>
      <c r="L390" s="13">
        <v>199900</v>
      </c>
      <c r="M390" s="13">
        <v>433600</v>
      </c>
      <c r="N390" s="13">
        <v>23117100</v>
      </c>
      <c r="O390" s="13">
        <v>5142600</v>
      </c>
      <c r="P390" s="13">
        <v>700</v>
      </c>
      <c r="Q390" s="13">
        <v>459100</v>
      </c>
      <c r="R390" s="13">
        <v>1151100</v>
      </c>
      <c r="S390" s="13">
        <v>29870600</v>
      </c>
      <c r="T390" s="13">
        <v>23228400</v>
      </c>
      <c r="U390" s="13">
        <v>5265000</v>
      </c>
      <c r="V390" s="13">
        <v>700</v>
      </c>
      <c r="W390" s="13">
        <v>459100</v>
      </c>
      <c r="X390" s="13">
        <v>1351000</v>
      </c>
      <c r="Y390" s="13">
        <v>30304200</v>
      </c>
    </row>
    <row r="391" spans="2:25" x14ac:dyDescent="0.25">
      <c r="B391" s="2">
        <v>386</v>
      </c>
      <c r="C391" s="2">
        <v>2011</v>
      </c>
      <c r="D391" s="1">
        <v>13281</v>
      </c>
      <c r="E391" t="s">
        <v>1645</v>
      </c>
      <c r="F391" s="2" t="s">
        <v>1344</v>
      </c>
      <c r="G391" s="13">
        <v>963480600</v>
      </c>
      <c r="H391" s="13">
        <v>1098800</v>
      </c>
      <c r="I391" s="13">
        <v>3854800</v>
      </c>
      <c r="J391" s="13">
        <v>0</v>
      </c>
      <c r="K391" s="13">
        <v>0</v>
      </c>
      <c r="L391" s="13">
        <v>404800</v>
      </c>
      <c r="M391" s="13">
        <v>5358400</v>
      </c>
      <c r="N391" s="13">
        <v>6306300</v>
      </c>
      <c r="O391" s="13">
        <v>2848300</v>
      </c>
      <c r="P391" s="13">
        <v>0</v>
      </c>
      <c r="Q391" s="13">
        <v>0</v>
      </c>
      <c r="R391" s="13">
        <v>703000</v>
      </c>
      <c r="S391" s="13">
        <v>9857600</v>
      </c>
      <c r="T391" s="13">
        <v>7405100</v>
      </c>
      <c r="U391" s="13">
        <v>6703100</v>
      </c>
      <c r="V391" s="13">
        <v>0</v>
      </c>
      <c r="W391" s="13">
        <v>0</v>
      </c>
      <c r="X391" s="13">
        <v>1107800</v>
      </c>
      <c r="Y391" s="13">
        <v>15216000</v>
      </c>
    </row>
    <row r="392" spans="2:25" x14ac:dyDescent="0.25">
      <c r="B392" s="2">
        <v>387</v>
      </c>
      <c r="C392" s="2">
        <v>2011</v>
      </c>
      <c r="D392" s="1">
        <v>13282</v>
      </c>
      <c r="E392" t="s">
        <v>1625</v>
      </c>
      <c r="F392" s="2" t="s">
        <v>1344</v>
      </c>
      <c r="G392" s="13">
        <v>2455733700</v>
      </c>
      <c r="H392" s="13">
        <v>1289400</v>
      </c>
      <c r="I392" s="13">
        <v>2276000</v>
      </c>
      <c r="J392" s="13">
        <v>0</v>
      </c>
      <c r="K392" s="13">
        <v>0</v>
      </c>
      <c r="L392" s="13">
        <v>2099000</v>
      </c>
      <c r="M392" s="13">
        <v>5664400</v>
      </c>
      <c r="N392" s="13">
        <v>25830000</v>
      </c>
      <c r="O392" s="13">
        <v>9527700</v>
      </c>
      <c r="P392" s="13">
        <v>0</v>
      </c>
      <c r="Q392" s="13">
        <v>-448500</v>
      </c>
      <c r="R392" s="13">
        <v>8733400</v>
      </c>
      <c r="S392" s="13">
        <v>43642600</v>
      </c>
      <c r="T392" s="13">
        <v>27119400</v>
      </c>
      <c r="U392" s="13">
        <v>11803700</v>
      </c>
      <c r="V392" s="13">
        <v>0</v>
      </c>
      <c r="W392" s="13">
        <v>-448500</v>
      </c>
      <c r="X392" s="13">
        <v>10832400</v>
      </c>
      <c r="Y392" s="13">
        <v>49307000</v>
      </c>
    </row>
    <row r="393" spans="2:25" x14ac:dyDescent="0.25">
      <c r="B393" s="2">
        <v>388</v>
      </c>
      <c r="C393" s="2">
        <v>2011</v>
      </c>
      <c r="D393" s="1">
        <v>13286</v>
      </c>
      <c r="E393" t="s">
        <v>1627</v>
      </c>
      <c r="F393" s="2" t="s">
        <v>1344</v>
      </c>
      <c r="G393" s="13">
        <v>1565630400</v>
      </c>
      <c r="H393" s="13">
        <v>1331900</v>
      </c>
      <c r="I393" s="13">
        <v>1481000</v>
      </c>
      <c r="J393" s="13">
        <v>0</v>
      </c>
      <c r="K393" s="13">
        <v>0</v>
      </c>
      <c r="L393" s="13">
        <v>1237500</v>
      </c>
      <c r="M393" s="13">
        <v>4050400</v>
      </c>
      <c r="N393" s="13">
        <v>22525000</v>
      </c>
      <c r="O393" s="13">
        <v>7710100</v>
      </c>
      <c r="P393" s="13">
        <v>0</v>
      </c>
      <c r="Q393" s="13">
        <v>-6600</v>
      </c>
      <c r="R393" s="13">
        <v>2579800</v>
      </c>
      <c r="S393" s="13">
        <v>32808300</v>
      </c>
      <c r="T393" s="13">
        <v>23856900</v>
      </c>
      <c r="U393" s="13">
        <v>9191100</v>
      </c>
      <c r="V393" s="13">
        <v>0</v>
      </c>
      <c r="W393" s="13">
        <v>-6600</v>
      </c>
      <c r="X393" s="13">
        <v>3817300</v>
      </c>
      <c r="Y393" s="13">
        <v>36858700</v>
      </c>
    </row>
    <row r="394" spans="2:25" x14ac:dyDescent="0.25">
      <c r="B394" s="2">
        <v>389</v>
      </c>
      <c r="C394" s="2">
        <v>2011</v>
      </c>
      <c r="D394" s="1">
        <v>14002</v>
      </c>
      <c r="E394" t="s">
        <v>1646</v>
      </c>
      <c r="F394" s="2" t="s">
        <v>1325</v>
      </c>
      <c r="G394" s="13">
        <v>238431000</v>
      </c>
      <c r="H394" s="13">
        <v>19400</v>
      </c>
      <c r="I394" s="13">
        <v>42800</v>
      </c>
      <c r="J394" s="13">
        <v>0</v>
      </c>
      <c r="K394" s="13">
        <v>0</v>
      </c>
      <c r="L394" s="13">
        <v>6400</v>
      </c>
      <c r="M394" s="13">
        <v>68600</v>
      </c>
      <c r="N394" s="13">
        <v>214200</v>
      </c>
      <c r="O394" s="13">
        <v>581700</v>
      </c>
      <c r="P394" s="13">
        <v>0</v>
      </c>
      <c r="Q394" s="13">
        <v>0</v>
      </c>
      <c r="R394" s="13">
        <v>450500</v>
      </c>
      <c r="S394" s="13">
        <v>1246400</v>
      </c>
      <c r="T394" s="13">
        <v>233600</v>
      </c>
      <c r="U394" s="13">
        <v>624500</v>
      </c>
      <c r="V394" s="13">
        <v>0</v>
      </c>
      <c r="W394" s="13">
        <v>0</v>
      </c>
      <c r="X394" s="13">
        <v>456900</v>
      </c>
      <c r="Y394" s="13">
        <v>1315000</v>
      </c>
    </row>
    <row r="395" spans="2:25" x14ac:dyDescent="0.25">
      <c r="B395" s="2">
        <v>390</v>
      </c>
      <c r="C395" s="2">
        <v>2011</v>
      </c>
      <c r="D395" s="1">
        <v>14004</v>
      </c>
      <c r="E395" t="s">
        <v>1647</v>
      </c>
      <c r="F395" s="2" t="s">
        <v>1325</v>
      </c>
      <c r="G395" s="13">
        <v>300033900</v>
      </c>
      <c r="H395" s="13">
        <v>15400</v>
      </c>
      <c r="I395" s="13">
        <v>253600</v>
      </c>
      <c r="J395" s="13">
        <v>0</v>
      </c>
      <c r="K395" s="13">
        <v>0</v>
      </c>
      <c r="L395" s="13">
        <v>33000</v>
      </c>
      <c r="M395" s="13">
        <v>302000</v>
      </c>
      <c r="N395" s="13">
        <v>1287700</v>
      </c>
      <c r="O395" s="13">
        <v>3526800</v>
      </c>
      <c r="P395" s="13">
        <v>0</v>
      </c>
      <c r="Q395" s="13">
        <v>0</v>
      </c>
      <c r="R395" s="13">
        <v>770800</v>
      </c>
      <c r="S395" s="13">
        <v>5585300</v>
      </c>
      <c r="T395" s="13">
        <v>1303100</v>
      </c>
      <c r="U395" s="13">
        <v>3780400</v>
      </c>
      <c r="V395" s="13">
        <v>0</v>
      </c>
      <c r="W395" s="13">
        <v>0</v>
      </c>
      <c r="X395" s="13">
        <v>803800</v>
      </c>
      <c r="Y395" s="13">
        <v>5887300</v>
      </c>
    </row>
    <row r="396" spans="2:25" x14ac:dyDescent="0.25">
      <c r="B396" s="2">
        <v>391</v>
      </c>
      <c r="C396" s="2">
        <v>2011</v>
      </c>
      <c r="D396" s="1">
        <v>14006</v>
      </c>
      <c r="E396" t="s">
        <v>1648</v>
      </c>
      <c r="F396" s="2" t="s">
        <v>1325</v>
      </c>
      <c r="G396" s="13">
        <v>70407900</v>
      </c>
      <c r="H396" s="13">
        <v>100</v>
      </c>
      <c r="I396" s="13">
        <v>98500</v>
      </c>
      <c r="J396" s="13">
        <v>0</v>
      </c>
      <c r="K396" s="13">
        <v>0</v>
      </c>
      <c r="L396" s="13">
        <v>0</v>
      </c>
      <c r="M396" s="13">
        <v>98600</v>
      </c>
      <c r="N396" s="13">
        <v>50200</v>
      </c>
      <c r="O396" s="13">
        <v>27900</v>
      </c>
      <c r="P396" s="13">
        <v>0</v>
      </c>
      <c r="Q396" s="13">
        <v>0</v>
      </c>
      <c r="R396" s="13">
        <v>158400</v>
      </c>
      <c r="S396" s="13">
        <v>236500</v>
      </c>
      <c r="T396" s="13">
        <v>50300</v>
      </c>
      <c r="U396" s="13">
        <v>126400</v>
      </c>
      <c r="V396" s="13">
        <v>0</v>
      </c>
      <c r="W396" s="13">
        <v>0</v>
      </c>
      <c r="X396" s="13">
        <v>158400</v>
      </c>
      <c r="Y396" s="13">
        <v>335100</v>
      </c>
    </row>
    <row r="397" spans="2:25" x14ac:dyDescent="0.25">
      <c r="B397" s="2">
        <v>392</v>
      </c>
      <c r="C397" s="2">
        <v>2011</v>
      </c>
      <c r="D397" s="1">
        <v>14008</v>
      </c>
      <c r="E397" t="s">
        <v>1649</v>
      </c>
      <c r="F397" s="2" t="s">
        <v>1325</v>
      </c>
      <c r="G397" s="13">
        <v>81153400</v>
      </c>
      <c r="H397" s="13">
        <v>0</v>
      </c>
      <c r="I397" s="13">
        <v>0</v>
      </c>
      <c r="J397" s="13">
        <v>0</v>
      </c>
      <c r="K397" s="13">
        <v>0</v>
      </c>
      <c r="L397" s="13">
        <v>0</v>
      </c>
      <c r="M397" s="13">
        <v>0</v>
      </c>
      <c r="N397" s="13">
        <v>54700</v>
      </c>
      <c r="O397" s="13">
        <v>1763000</v>
      </c>
      <c r="P397" s="13">
        <v>0</v>
      </c>
      <c r="Q397" s="13">
        <v>0</v>
      </c>
      <c r="R397" s="13">
        <v>119000</v>
      </c>
      <c r="S397" s="13">
        <v>1936700</v>
      </c>
      <c r="T397" s="13">
        <v>54700</v>
      </c>
      <c r="U397" s="13">
        <v>1763000</v>
      </c>
      <c r="V397" s="13">
        <v>0</v>
      </c>
      <c r="W397" s="13">
        <v>0</v>
      </c>
      <c r="X397" s="13">
        <v>119000</v>
      </c>
      <c r="Y397" s="13">
        <v>1936700</v>
      </c>
    </row>
    <row r="398" spans="2:25" x14ac:dyDescent="0.25">
      <c r="B398" s="2">
        <v>393</v>
      </c>
      <c r="C398" s="2">
        <v>2011</v>
      </c>
      <c r="D398" s="1">
        <v>14010</v>
      </c>
      <c r="E398" t="s">
        <v>1650</v>
      </c>
      <c r="F398" s="2" t="s">
        <v>1325</v>
      </c>
      <c r="G398" s="13">
        <v>47527300</v>
      </c>
      <c r="H398" s="13">
        <v>0</v>
      </c>
      <c r="I398" s="13">
        <v>0</v>
      </c>
      <c r="J398" s="13">
        <v>0</v>
      </c>
      <c r="K398" s="13">
        <v>0</v>
      </c>
      <c r="L398" s="13">
        <v>0</v>
      </c>
      <c r="M398" s="13">
        <v>0</v>
      </c>
      <c r="N398" s="13">
        <v>108400</v>
      </c>
      <c r="O398" s="13">
        <v>38700</v>
      </c>
      <c r="P398" s="13">
        <v>0</v>
      </c>
      <c r="Q398" s="13">
        <v>0</v>
      </c>
      <c r="R398" s="13">
        <v>68300</v>
      </c>
      <c r="S398" s="13">
        <v>215400</v>
      </c>
      <c r="T398" s="13">
        <v>108400</v>
      </c>
      <c r="U398" s="13">
        <v>38700</v>
      </c>
      <c r="V398" s="13">
        <v>0</v>
      </c>
      <c r="W398" s="13">
        <v>0</v>
      </c>
      <c r="X398" s="13">
        <v>68300</v>
      </c>
      <c r="Y398" s="13">
        <v>215400</v>
      </c>
    </row>
    <row r="399" spans="2:25" x14ac:dyDescent="0.25">
      <c r="B399" s="2">
        <v>394</v>
      </c>
      <c r="C399" s="2">
        <v>2011</v>
      </c>
      <c r="D399" s="1">
        <v>14012</v>
      </c>
      <c r="E399" t="s">
        <v>1651</v>
      </c>
      <c r="F399" s="2" t="s">
        <v>1325</v>
      </c>
      <c r="G399" s="13">
        <v>70227800</v>
      </c>
      <c r="H399" s="13">
        <v>37700</v>
      </c>
      <c r="I399" s="13">
        <v>225400</v>
      </c>
      <c r="J399" s="13">
        <v>0</v>
      </c>
      <c r="K399" s="13">
        <v>0</v>
      </c>
      <c r="L399" s="13">
        <v>23500</v>
      </c>
      <c r="M399" s="13">
        <v>286600</v>
      </c>
      <c r="N399" s="13">
        <v>35400</v>
      </c>
      <c r="O399" s="13">
        <v>325100</v>
      </c>
      <c r="P399" s="13">
        <v>0</v>
      </c>
      <c r="Q399" s="13">
        <v>400</v>
      </c>
      <c r="R399" s="13">
        <v>88200</v>
      </c>
      <c r="S399" s="13">
        <v>449100</v>
      </c>
      <c r="T399" s="13">
        <v>73100</v>
      </c>
      <c r="U399" s="13">
        <v>550500</v>
      </c>
      <c r="V399" s="13">
        <v>0</v>
      </c>
      <c r="W399" s="13">
        <v>400</v>
      </c>
      <c r="X399" s="13">
        <v>111700</v>
      </c>
      <c r="Y399" s="13">
        <v>735700</v>
      </c>
    </row>
    <row r="400" spans="2:25" x14ac:dyDescent="0.25">
      <c r="B400" s="2">
        <v>395</v>
      </c>
      <c r="C400" s="2">
        <v>2011</v>
      </c>
      <c r="D400" s="1">
        <v>14014</v>
      </c>
      <c r="E400" t="s">
        <v>1652</v>
      </c>
      <c r="F400" s="2" t="s">
        <v>1325</v>
      </c>
      <c r="G400" s="13">
        <v>95929300</v>
      </c>
      <c r="H400" s="13">
        <v>500</v>
      </c>
      <c r="I400" s="13">
        <v>20800</v>
      </c>
      <c r="J400" s="13">
        <v>0</v>
      </c>
      <c r="K400" s="13">
        <v>0</v>
      </c>
      <c r="L400" s="13">
        <v>200</v>
      </c>
      <c r="M400" s="13">
        <v>21500</v>
      </c>
      <c r="N400" s="13">
        <v>251800</v>
      </c>
      <c r="O400" s="13">
        <v>1373900</v>
      </c>
      <c r="P400" s="13">
        <v>0</v>
      </c>
      <c r="Q400" s="13">
        <v>0</v>
      </c>
      <c r="R400" s="13">
        <v>508200</v>
      </c>
      <c r="S400" s="13">
        <v>2133900</v>
      </c>
      <c r="T400" s="13">
        <v>252300</v>
      </c>
      <c r="U400" s="13">
        <v>1394700</v>
      </c>
      <c r="V400" s="13">
        <v>0</v>
      </c>
      <c r="W400" s="13">
        <v>0</v>
      </c>
      <c r="X400" s="13">
        <v>508400</v>
      </c>
      <c r="Y400" s="13">
        <v>2155400</v>
      </c>
    </row>
    <row r="401" spans="2:25" x14ac:dyDescent="0.25">
      <c r="B401" s="2">
        <v>396</v>
      </c>
      <c r="C401" s="2">
        <v>2011</v>
      </c>
      <c r="D401" s="1">
        <v>14016</v>
      </c>
      <c r="E401" t="s">
        <v>1653</v>
      </c>
      <c r="F401" s="2" t="s">
        <v>1325</v>
      </c>
      <c r="G401" s="13">
        <v>121418400</v>
      </c>
      <c r="H401" s="13">
        <v>195300</v>
      </c>
      <c r="I401" s="13">
        <v>298300</v>
      </c>
      <c r="J401" s="13">
        <v>0</v>
      </c>
      <c r="K401" s="13">
        <v>0</v>
      </c>
      <c r="L401" s="13">
        <v>64900</v>
      </c>
      <c r="M401" s="13">
        <v>558500</v>
      </c>
      <c r="N401" s="13">
        <v>178000</v>
      </c>
      <c r="O401" s="13">
        <v>1532900</v>
      </c>
      <c r="P401" s="13">
        <v>0</v>
      </c>
      <c r="Q401" s="13">
        <v>0</v>
      </c>
      <c r="R401" s="13">
        <v>265400</v>
      </c>
      <c r="S401" s="13">
        <v>1976300</v>
      </c>
      <c r="T401" s="13">
        <v>373300</v>
      </c>
      <c r="U401" s="13">
        <v>1831200</v>
      </c>
      <c r="V401" s="13">
        <v>0</v>
      </c>
      <c r="W401" s="13">
        <v>0</v>
      </c>
      <c r="X401" s="13">
        <v>330300</v>
      </c>
      <c r="Y401" s="13">
        <v>2534800</v>
      </c>
    </row>
    <row r="402" spans="2:25" x14ac:dyDescent="0.25">
      <c r="B402" s="2">
        <v>397</v>
      </c>
      <c r="C402" s="2">
        <v>2011</v>
      </c>
      <c r="D402" s="1">
        <v>14018</v>
      </c>
      <c r="E402" t="s">
        <v>1654</v>
      </c>
      <c r="F402" s="2" t="s">
        <v>1325</v>
      </c>
      <c r="G402" s="13">
        <v>216626700</v>
      </c>
      <c r="H402" s="13">
        <v>0</v>
      </c>
      <c r="I402" s="13">
        <v>0</v>
      </c>
      <c r="J402" s="13">
        <v>0</v>
      </c>
      <c r="K402" s="13">
        <v>0</v>
      </c>
      <c r="L402" s="13">
        <v>0</v>
      </c>
      <c r="M402" s="13">
        <v>0</v>
      </c>
      <c r="N402" s="13">
        <v>249400</v>
      </c>
      <c r="O402" s="13">
        <v>415800</v>
      </c>
      <c r="P402" s="13">
        <v>0</v>
      </c>
      <c r="Q402" s="13">
        <v>3500</v>
      </c>
      <c r="R402" s="13">
        <v>56700</v>
      </c>
      <c r="S402" s="13">
        <v>725400</v>
      </c>
      <c r="T402" s="13">
        <v>249400</v>
      </c>
      <c r="U402" s="13">
        <v>415800</v>
      </c>
      <c r="V402" s="13">
        <v>0</v>
      </c>
      <c r="W402" s="13">
        <v>3500</v>
      </c>
      <c r="X402" s="13">
        <v>56700</v>
      </c>
      <c r="Y402" s="13">
        <v>725400</v>
      </c>
    </row>
    <row r="403" spans="2:25" x14ac:dyDescent="0.25">
      <c r="B403" s="2">
        <v>398</v>
      </c>
      <c r="C403" s="2">
        <v>2011</v>
      </c>
      <c r="D403" s="1">
        <v>14020</v>
      </c>
      <c r="E403" t="s">
        <v>1655</v>
      </c>
      <c r="F403" s="2" t="s">
        <v>1325</v>
      </c>
      <c r="G403" s="13">
        <v>99381500</v>
      </c>
      <c r="H403" s="13">
        <v>8200</v>
      </c>
      <c r="I403" s="13">
        <v>48700</v>
      </c>
      <c r="J403" s="13">
        <v>0</v>
      </c>
      <c r="K403" s="13">
        <v>0</v>
      </c>
      <c r="L403" s="13">
        <v>1600</v>
      </c>
      <c r="M403" s="13">
        <v>58500</v>
      </c>
      <c r="N403" s="13">
        <v>45200</v>
      </c>
      <c r="O403" s="13">
        <v>107600</v>
      </c>
      <c r="P403" s="13">
        <v>0</v>
      </c>
      <c r="Q403" s="13">
        <v>0</v>
      </c>
      <c r="R403" s="13">
        <v>103500</v>
      </c>
      <c r="S403" s="13">
        <v>256300</v>
      </c>
      <c r="T403" s="13">
        <v>53400</v>
      </c>
      <c r="U403" s="13">
        <v>156300</v>
      </c>
      <c r="V403" s="13">
        <v>0</v>
      </c>
      <c r="W403" s="13">
        <v>0</v>
      </c>
      <c r="X403" s="13">
        <v>105100</v>
      </c>
      <c r="Y403" s="13">
        <v>314800</v>
      </c>
    </row>
    <row r="404" spans="2:25" x14ac:dyDescent="0.25">
      <c r="B404" s="2">
        <v>399</v>
      </c>
      <c r="C404" s="2">
        <v>2011</v>
      </c>
      <c r="D404" s="1">
        <v>14022</v>
      </c>
      <c r="E404" t="s">
        <v>1656</v>
      </c>
      <c r="F404" s="2" t="s">
        <v>1325</v>
      </c>
      <c r="G404" s="13">
        <v>196402500</v>
      </c>
      <c r="H404" s="13">
        <v>15200</v>
      </c>
      <c r="I404" s="13">
        <v>598900</v>
      </c>
      <c r="J404" s="13">
        <v>0</v>
      </c>
      <c r="K404" s="13">
        <v>0</v>
      </c>
      <c r="L404" s="13">
        <v>6200</v>
      </c>
      <c r="M404" s="13">
        <v>620300</v>
      </c>
      <c r="N404" s="13">
        <v>121900</v>
      </c>
      <c r="O404" s="13">
        <v>1917600</v>
      </c>
      <c r="P404" s="13">
        <v>0</v>
      </c>
      <c r="Q404" s="13">
        <v>0</v>
      </c>
      <c r="R404" s="13">
        <v>415500</v>
      </c>
      <c r="S404" s="13">
        <v>2455000</v>
      </c>
      <c r="T404" s="13">
        <v>137100</v>
      </c>
      <c r="U404" s="13">
        <v>2516500</v>
      </c>
      <c r="V404" s="13">
        <v>0</v>
      </c>
      <c r="W404" s="13">
        <v>0</v>
      </c>
      <c r="X404" s="13">
        <v>421700</v>
      </c>
      <c r="Y404" s="13">
        <v>3075300</v>
      </c>
    </row>
    <row r="405" spans="2:25" x14ac:dyDescent="0.25">
      <c r="B405" s="2">
        <v>400</v>
      </c>
      <c r="C405" s="2">
        <v>2011</v>
      </c>
      <c r="D405" s="1">
        <v>14024</v>
      </c>
      <c r="E405" t="s">
        <v>1657</v>
      </c>
      <c r="F405" s="2" t="s">
        <v>1325</v>
      </c>
      <c r="G405" s="13">
        <v>147724900</v>
      </c>
      <c r="H405" s="13">
        <v>2400</v>
      </c>
      <c r="I405" s="13">
        <v>45000</v>
      </c>
      <c r="J405" s="13">
        <v>0</v>
      </c>
      <c r="K405" s="13">
        <v>0</v>
      </c>
      <c r="L405" s="13">
        <v>400</v>
      </c>
      <c r="M405" s="13">
        <v>47800</v>
      </c>
      <c r="N405" s="13">
        <v>208000</v>
      </c>
      <c r="O405" s="13">
        <v>1261600</v>
      </c>
      <c r="P405" s="13">
        <v>0</v>
      </c>
      <c r="Q405" s="13">
        <v>0</v>
      </c>
      <c r="R405" s="13">
        <v>322800</v>
      </c>
      <c r="S405" s="13">
        <v>1792400</v>
      </c>
      <c r="T405" s="13">
        <v>210400</v>
      </c>
      <c r="U405" s="13">
        <v>1306600</v>
      </c>
      <c r="V405" s="13">
        <v>0</v>
      </c>
      <c r="W405" s="13">
        <v>0</v>
      </c>
      <c r="X405" s="13">
        <v>323200</v>
      </c>
      <c r="Y405" s="13">
        <v>1840200</v>
      </c>
    </row>
    <row r="406" spans="2:25" x14ac:dyDescent="0.25">
      <c r="B406" s="2">
        <v>401</v>
      </c>
      <c r="C406" s="2">
        <v>2011</v>
      </c>
      <c r="D406" s="1">
        <v>14026</v>
      </c>
      <c r="E406" t="s">
        <v>1658</v>
      </c>
      <c r="F406" s="2" t="s">
        <v>1325</v>
      </c>
      <c r="G406" s="13">
        <v>124336800</v>
      </c>
      <c r="H406" s="13">
        <v>2000</v>
      </c>
      <c r="I406" s="13">
        <v>50700</v>
      </c>
      <c r="J406" s="13">
        <v>0</v>
      </c>
      <c r="K406" s="13">
        <v>0</v>
      </c>
      <c r="L406" s="13">
        <v>2500</v>
      </c>
      <c r="M406" s="13">
        <v>55200</v>
      </c>
      <c r="N406" s="13">
        <v>58300</v>
      </c>
      <c r="O406" s="13">
        <v>103500</v>
      </c>
      <c r="P406" s="13">
        <v>0</v>
      </c>
      <c r="Q406" s="13">
        <v>0</v>
      </c>
      <c r="R406" s="13">
        <v>8700</v>
      </c>
      <c r="S406" s="13">
        <v>170500</v>
      </c>
      <c r="T406" s="13">
        <v>60300</v>
      </c>
      <c r="U406" s="13">
        <v>154200</v>
      </c>
      <c r="V406" s="13">
        <v>0</v>
      </c>
      <c r="W406" s="13">
        <v>0</v>
      </c>
      <c r="X406" s="13">
        <v>11200</v>
      </c>
      <c r="Y406" s="13">
        <v>225700</v>
      </c>
    </row>
    <row r="407" spans="2:25" x14ac:dyDescent="0.25">
      <c r="B407" s="2">
        <v>402</v>
      </c>
      <c r="C407" s="2">
        <v>2011</v>
      </c>
      <c r="D407" s="1">
        <v>14028</v>
      </c>
      <c r="E407" t="s">
        <v>1659</v>
      </c>
      <c r="F407" s="2" t="s">
        <v>1325</v>
      </c>
      <c r="G407" s="13">
        <v>73751200</v>
      </c>
      <c r="H407" s="13">
        <v>123000</v>
      </c>
      <c r="I407" s="13">
        <v>934800</v>
      </c>
      <c r="J407" s="13">
        <v>0</v>
      </c>
      <c r="K407" s="13">
        <v>0</v>
      </c>
      <c r="L407" s="13">
        <v>64000</v>
      </c>
      <c r="M407" s="13">
        <v>1121800</v>
      </c>
      <c r="N407" s="13">
        <v>79200</v>
      </c>
      <c r="O407" s="13">
        <v>67300</v>
      </c>
      <c r="P407" s="13">
        <v>0</v>
      </c>
      <c r="Q407" s="13">
        <v>0</v>
      </c>
      <c r="R407" s="13">
        <v>606800</v>
      </c>
      <c r="S407" s="13">
        <v>753300</v>
      </c>
      <c r="T407" s="13">
        <v>202200</v>
      </c>
      <c r="U407" s="13">
        <v>1002100</v>
      </c>
      <c r="V407" s="13">
        <v>0</v>
      </c>
      <c r="W407" s="13">
        <v>0</v>
      </c>
      <c r="X407" s="13">
        <v>670800</v>
      </c>
      <c r="Y407" s="13">
        <v>1875100</v>
      </c>
    </row>
    <row r="408" spans="2:25" x14ac:dyDescent="0.25">
      <c r="B408" s="2">
        <v>403</v>
      </c>
      <c r="C408" s="2">
        <v>2011</v>
      </c>
      <c r="D408" s="1">
        <v>14030</v>
      </c>
      <c r="E408" t="s">
        <v>1660</v>
      </c>
      <c r="F408" s="2" t="s">
        <v>1325</v>
      </c>
      <c r="G408" s="13">
        <v>116212000</v>
      </c>
      <c r="H408" s="13">
        <v>590600</v>
      </c>
      <c r="I408" s="13">
        <v>3899700</v>
      </c>
      <c r="J408" s="13">
        <v>0</v>
      </c>
      <c r="K408" s="13">
        <v>0</v>
      </c>
      <c r="L408" s="13">
        <v>159600</v>
      </c>
      <c r="M408" s="13">
        <v>4649900</v>
      </c>
      <c r="N408" s="13">
        <v>315000</v>
      </c>
      <c r="O408" s="13">
        <v>1134500</v>
      </c>
      <c r="P408" s="13">
        <v>0</v>
      </c>
      <c r="Q408" s="13">
        <v>0</v>
      </c>
      <c r="R408" s="13">
        <v>287800</v>
      </c>
      <c r="S408" s="13">
        <v>1737300</v>
      </c>
      <c r="T408" s="13">
        <v>905600</v>
      </c>
      <c r="U408" s="13">
        <v>5034200</v>
      </c>
      <c r="V408" s="13">
        <v>0</v>
      </c>
      <c r="W408" s="13">
        <v>0</v>
      </c>
      <c r="X408" s="13">
        <v>447400</v>
      </c>
      <c r="Y408" s="13">
        <v>6387200</v>
      </c>
    </row>
    <row r="409" spans="2:25" x14ac:dyDescent="0.25">
      <c r="B409" s="2">
        <v>404</v>
      </c>
      <c r="C409" s="2">
        <v>2011</v>
      </c>
      <c r="D409" s="1">
        <v>14032</v>
      </c>
      <c r="E409" t="s">
        <v>1661</v>
      </c>
      <c r="F409" s="2" t="s">
        <v>1325</v>
      </c>
      <c r="G409" s="13">
        <v>94881900</v>
      </c>
      <c r="H409" s="13">
        <v>2800</v>
      </c>
      <c r="I409" s="13">
        <v>63700</v>
      </c>
      <c r="J409" s="13">
        <v>0</v>
      </c>
      <c r="K409" s="13">
        <v>0</v>
      </c>
      <c r="L409" s="13">
        <v>6100</v>
      </c>
      <c r="M409" s="13">
        <v>72600</v>
      </c>
      <c r="N409" s="13">
        <v>72600</v>
      </c>
      <c r="O409" s="13">
        <v>754200</v>
      </c>
      <c r="P409" s="13">
        <v>0</v>
      </c>
      <c r="Q409" s="13">
        <v>0</v>
      </c>
      <c r="R409" s="13">
        <v>579800</v>
      </c>
      <c r="S409" s="13">
        <v>1406600</v>
      </c>
      <c r="T409" s="13">
        <v>75400</v>
      </c>
      <c r="U409" s="13">
        <v>817900</v>
      </c>
      <c r="V409" s="13">
        <v>0</v>
      </c>
      <c r="W409" s="13">
        <v>0</v>
      </c>
      <c r="X409" s="13">
        <v>585900</v>
      </c>
      <c r="Y409" s="13">
        <v>1479200</v>
      </c>
    </row>
    <row r="410" spans="2:25" x14ac:dyDescent="0.25">
      <c r="B410" s="2">
        <v>405</v>
      </c>
      <c r="C410" s="2">
        <v>2011</v>
      </c>
      <c r="D410" s="1">
        <v>14034</v>
      </c>
      <c r="E410" t="s">
        <v>1376</v>
      </c>
      <c r="F410" s="2" t="s">
        <v>1325</v>
      </c>
      <c r="G410" s="13">
        <v>97113700</v>
      </c>
      <c r="H410" s="13">
        <v>26600</v>
      </c>
      <c r="I410" s="13">
        <v>114400</v>
      </c>
      <c r="J410" s="13">
        <v>0</v>
      </c>
      <c r="K410" s="13">
        <v>0</v>
      </c>
      <c r="L410" s="13">
        <v>139300</v>
      </c>
      <c r="M410" s="13">
        <v>280300</v>
      </c>
      <c r="N410" s="13">
        <v>128200</v>
      </c>
      <c r="O410" s="13">
        <v>679000</v>
      </c>
      <c r="P410" s="13">
        <v>0</v>
      </c>
      <c r="Q410" s="13">
        <v>0</v>
      </c>
      <c r="R410" s="13">
        <v>1515900</v>
      </c>
      <c r="S410" s="13">
        <v>2323100</v>
      </c>
      <c r="T410" s="13">
        <v>154800</v>
      </c>
      <c r="U410" s="13">
        <v>793400</v>
      </c>
      <c r="V410" s="13">
        <v>0</v>
      </c>
      <c r="W410" s="13">
        <v>0</v>
      </c>
      <c r="X410" s="13">
        <v>1655200</v>
      </c>
      <c r="Y410" s="13">
        <v>2603400</v>
      </c>
    </row>
    <row r="411" spans="2:25" x14ac:dyDescent="0.25">
      <c r="B411" s="2">
        <v>406</v>
      </c>
      <c r="C411" s="2">
        <v>2011</v>
      </c>
      <c r="D411" s="1">
        <v>14036</v>
      </c>
      <c r="E411" t="s">
        <v>1662</v>
      </c>
      <c r="F411" s="2" t="s">
        <v>1325</v>
      </c>
      <c r="G411" s="13">
        <v>91903000</v>
      </c>
      <c r="H411" s="13">
        <v>27000</v>
      </c>
      <c r="I411" s="13">
        <v>559900</v>
      </c>
      <c r="J411" s="13">
        <v>0</v>
      </c>
      <c r="K411" s="13">
        <v>0</v>
      </c>
      <c r="L411" s="13">
        <v>7400</v>
      </c>
      <c r="M411" s="13">
        <v>594300</v>
      </c>
      <c r="N411" s="13">
        <v>20300</v>
      </c>
      <c r="O411" s="13">
        <v>2473300</v>
      </c>
      <c r="P411" s="13">
        <v>0</v>
      </c>
      <c r="Q411" s="13">
        <v>0</v>
      </c>
      <c r="R411" s="13">
        <v>347400</v>
      </c>
      <c r="S411" s="13">
        <v>2841000</v>
      </c>
      <c r="T411" s="13">
        <v>47300</v>
      </c>
      <c r="U411" s="13">
        <v>3033200</v>
      </c>
      <c r="V411" s="13">
        <v>0</v>
      </c>
      <c r="W411" s="13">
        <v>0</v>
      </c>
      <c r="X411" s="13">
        <v>354800</v>
      </c>
      <c r="Y411" s="13">
        <v>3435300</v>
      </c>
    </row>
    <row r="412" spans="2:25" x14ac:dyDescent="0.25">
      <c r="B412" s="2">
        <v>407</v>
      </c>
      <c r="C412" s="2">
        <v>2011</v>
      </c>
      <c r="D412" s="1">
        <v>14038</v>
      </c>
      <c r="E412" t="s">
        <v>1663</v>
      </c>
      <c r="F412" s="2" t="s">
        <v>1325</v>
      </c>
      <c r="G412" s="13">
        <v>191834500</v>
      </c>
      <c r="H412" s="13">
        <v>9600</v>
      </c>
      <c r="I412" s="13">
        <v>176000</v>
      </c>
      <c r="J412" s="13">
        <v>0</v>
      </c>
      <c r="K412" s="13">
        <v>0</v>
      </c>
      <c r="L412" s="13">
        <v>103400</v>
      </c>
      <c r="M412" s="13">
        <v>289000</v>
      </c>
      <c r="N412" s="13">
        <v>153600</v>
      </c>
      <c r="O412" s="13">
        <v>413800</v>
      </c>
      <c r="P412" s="13">
        <v>0</v>
      </c>
      <c r="Q412" s="13">
        <v>0</v>
      </c>
      <c r="R412" s="13">
        <v>43800</v>
      </c>
      <c r="S412" s="13">
        <v>611200</v>
      </c>
      <c r="T412" s="13">
        <v>163200</v>
      </c>
      <c r="U412" s="13">
        <v>589800</v>
      </c>
      <c r="V412" s="13">
        <v>0</v>
      </c>
      <c r="W412" s="13">
        <v>0</v>
      </c>
      <c r="X412" s="13">
        <v>147200</v>
      </c>
      <c r="Y412" s="13">
        <v>900200</v>
      </c>
    </row>
    <row r="413" spans="2:25" x14ac:dyDescent="0.25">
      <c r="B413" s="2">
        <v>408</v>
      </c>
      <c r="C413" s="2">
        <v>2011</v>
      </c>
      <c r="D413" s="1">
        <v>14040</v>
      </c>
      <c r="E413" t="s">
        <v>1664</v>
      </c>
      <c r="F413" s="2" t="s">
        <v>1325</v>
      </c>
      <c r="G413" s="13">
        <v>48606000</v>
      </c>
      <c r="H413" s="13">
        <v>1100</v>
      </c>
      <c r="I413" s="13">
        <v>900</v>
      </c>
      <c r="J413" s="13">
        <v>0</v>
      </c>
      <c r="K413" s="13">
        <v>0</v>
      </c>
      <c r="L413" s="13">
        <v>600</v>
      </c>
      <c r="M413" s="13">
        <v>2600</v>
      </c>
      <c r="N413" s="13">
        <v>1900</v>
      </c>
      <c r="O413" s="13">
        <v>136800</v>
      </c>
      <c r="P413" s="13">
        <v>0</v>
      </c>
      <c r="Q413" s="13">
        <v>0</v>
      </c>
      <c r="R413" s="13">
        <v>5200</v>
      </c>
      <c r="S413" s="13">
        <v>143900</v>
      </c>
      <c r="T413" s="13">
        <v>3000</v>
      </c>
      <c r="U413" s="13">
        <v>137700</v>
      </c>
      <c r="V413" s="13">
        <v>0</v>
      </c>
      <c r="W413" s="13">
        <v>0</v>
      </c>
      <c r="X413" s="13">
        <v>5800</v>
      </c>
      <c r="Y413" s="13">
        <v>146500</v>
      </c>
    </row>
    <row r="414" spans="2:25" x14ac:dyDescent="0.25">
      <c r="B414" s="2">
        <v>409</v>
      </c>
      <c r="C414" s="2">
        <v>2011</v>
      </c>
      <c r="D414" s="1">
        <v>14042</v>
      </c>
      <c r="E414" t="s">
        <v>1665</v>
      </c>
      <c r="F414" s="2" t="s">
        <v>1325</v>
      </c>
      <c r="G414" s="13">
        <v>82492100</v>
      </c>
      <c r="H414" s="13">
        <v>800</v>
      </c>
      <c r="I414" s="13">
        <v>3200</v>
      </c>
      <c r="J414" s="13">
        <v>0</v>
      </c>
      <c r="K414" s="13">
        <v>0</v>
      </c>
      <c r="L414" s="13">
        <v>1600</v>
      </c>
      <c r="M414" s="13">
        <v>5600</v>
      </c>
      <c r="N414" s="13">
        <v>38900</v>
      </c>
      <c r="O414" s="13">
        <v>385100</v>
      </c>
      <c r="P414" s="13">
        <v>0</v>
      </c>
      <c r="Q414" s="13">
        <v>0</v>
      </c>
      <c r="R414" s="13">
        <v>527800</v>
      </c>
      <c r="S414" s="13">
        <v>951800</v>
      </c>
      <c r="T414" s="13">
        <v>39700</v>
      </c>
      <c r="U414" s="13">
        <v>388300</v>
      </c>
      <c r="V414" s="13">
        <v>0</v>
      </c>
      <c r="W414" s="13">
        <v>0</v>
      </c>
      <c r="X414" s="13">
        <v>529400</v>
      </c>
      <c r="Y414" s="13">
        <v>957400</v>
      </c>
    </row>
    <row r="415" spans="2:25" x14ac:dyDescent="0.25">
      <c r="B415" s="2">
        <v>410</v>
      </c>
      <c r="C415" s="2">
        <v>2011</v>
      </c>
      <c r="D415" s="1">
        <v>14044</v>
      </c>
      <c r="E415" t="s">
        <v>1666</v>
      </c>
      <c r="F415" s="2" t="s">
        <v>1325</v>
      </c>
      <c r="G415" s="13">
        <v>111124300</v>
      </c>
      <c r="H415" s="13">
        <v>7700</v>
      </c>
      <c r="I415" s="13">
        <v>107100</v>
      </c>
      <c r="J415" s="13">
        <v>0</v>
      </c>
      <c r="K415" s="13">
        <v>0</v>
      </c>
      <c r="L415" s="13">
        <v>3800</v>
      </c>
      <c r="M415" s="13">
        <v>118600</v>
      </c>
      <c r="N415" s="13">
        <v>69100</v>
      </c>
      <c r="O415" s="13">
        <v>2919100</v>
      </c>
      <c r="P415" s="13">
        <v>0</v>
      </c>
      <c r="Q415" s="13">
        <v>0</v>
      </c>
      <c r="R415" s="13">
        <v>663200</v>
      </c>
      <c r="S415" s="13">
        <v>3651400</v>
      </c>
      <c r="T415" s="13">
        <v>76800</v>
      </c>
      <c r="U415" s="13">
        <v>3026200</v>
      </c>
      <c r="V415" s="13">
        <v>0</v>
      </c>
      <c r="W415" s="13">
        <v>0</v>
      </c>
      <c r="X415" s="13">
        <v>667000</v>
      </c>
      <c r="Y415" s="13">
        <v>3770000</v>
      </c>
    </row>
    <row r="416" spans="2:25" x14ac:dyDescent="0.25">
      <c r="B416" s="2">
        <v>411</v>
      </c>
      <c r="C416" s="2">
        <v>2011</v>
      </c>
      <c r="D416" s="1">
        <v>14046</v>
      </c>
      <c r="E416" t="s">
        <v>1667</v>
      </c>
      <c r="F416" s="2" t="s">
        <v>1325</v>
      </c>
      <c r="G416" s="13">
        <v>137988000</v>
      </c>
      <c r="H416" s="13">
        <v>0</v>
      </c>
      <c r="I416" s="13">
        <v>0</v>
      </c>
      <c r="J416" s="13">
        <v>0</v>
      </c>
      <c r="K416" s="13">
        <v>0</v>
      </c>
      <c r="L416" s="13">
        <v>0</v>
      </c>
      <c r="M416" s="13">
        <v>0</v>
      </c>
      <c r="N416" s="13">
        <v>107900</v>
      </c>
      <c r="O416" s="13">
        <v>90900</v>
      </c>
      <c r="P416" s="13">
        <v>0</v>
      </c>
      <c r="Q416" s="13">
        <v>0</v>
      </c>
      <c r="R416" s="13">
        <v>80500</v>
      </c>
      <c r="S416" s="13">
        <v>279300</v>
      </c>
      <c r="T416" s="13">
        <v>107900</v>
      </c>
      <c r="U416" s="13">
        <v>90900</v>
      </c>
      <c r="V416" s="13">
        <v>0</v>
      </c>
      <c r="W416" s="13">
        <v>0</v>
      </c>
      <c r="X416" s="13">
        <v>80500</v>
      </c>
      <c r="Y416" s="13">
        <v>279300</v>
      </c>
    </row>
    <row r="417" spans="2:25" x14ac:dyDescent="0.25">
      <c r="B417" s="2">
        <v>412</v>
      </c>
      <c r="C417" s="2">
        <v>2011</v>
      </c>
      <c r="D417" s="1">
        <v>14048</v>
      </c>
      <c r="E417" t="s">
        <v>1668</v>
      </c>
      <c r="F417" s="2" t="s">
        <v>1325</v>
      </c>
      <c r="G417" s="13">
        <v>74758900</v>
      </c>
      <c r="H417" s="13">
        <v>0</v>
      </c>
      <c r="I417" s="13">
        <v>0</v>
      </c>
      <c r="J417" s="13">
        <v>0</v>
      </c>
      <c r="K417" s="13">
        <v>0</v>
      </c>
      <c r="L417" s="13">
        <v>0</v>
      </c>
      <c r="M417" s="13">
        <v>0</v>
      </c>
      <c r="N417" s="13">
        <v>101600</v>
      </c>
      <c r="O417" s="13">
        <v>3023300</v>
      </c>
      <c r="P417" s="13">
        <v>0</v>
      </c>
      <c r="Q417" s="13">
        <v>0</v>
      </c>
      <c r="R417" s="13">
        <v>69200</v>
      </c>
      <c r="S417" s="13">
        <v>3194100</v>
      </c>
      <c r="T417" s="13">
        <v>101600</v>
      </c>
      <c r="U417" s="13">
        <v>3023300</v>
      </c>
      <c r="V417" s="13">
        <v>0</v>
      </c>
      <c r="W417" s="13">
        <v>0</v>
      </c>
      <c r="X417" s="13">
        <v>69200</v>
      </c>
      <c r="Y417" s="13">
        <v>3194100</v>
      </c>
    </row>
    <row r="418" spans="2:25" x14ac:dyDescent="0.25">
      <c r="B418" s="2">
        <v>413</v>
      </c>
      <c r="C418" s="2">
        <v>2011</v>
      </c>
      <c r="D418" s="1">
        <v>14106</v>
      </c>
      <c r="E418" t="s">
        <v>1669</v>
      </c>
      <c r="F418" s="2" t="s">
        <v>1343</v>
      </c>
      <c r="G418" s="13">
        <v>63146600</v>
      </c>
      <c r="H418" s="13">
        <v>28300</v>
      </c>
      <c r="I418" s="13">
        <v>7669000</v>
      </c>
      <c r="J418" s="13">
        <v>0</v>
      </c>
      <c r="K418" s="13">
        <v>0</v>
      </c>
      <c r="L418" s="13">
        <v>8000</v>
      </c>
      <c r="M418" s="13">
        <v>7705300</v>
      </c>
      <c r="N418" s="13">
        <v>1036700</v>
      </c>
      <c r="O418" s="13">
        <v>6284600</v>
      </c>
      <c r="P418" s="13">
        <v>0</v>
      </c>
      <c r="Q418" s="13">
        <v>0</v>
      </c>
      <c r="R418" s="13">
        <v>93400</v>
      </c>
      <c r="S418" s="13">
        <v>7414700</v>
      </c>
      <c r="T418" s="13">
        <v>1065000</v>
      </c>
      <c r="U418" s="13">
        <v>13953600</v>
      </c>
      <c r="V418" s="13">
        <v>0</v>
      </c>
      <c r="W418" s="13">
        <v>0</v>
      </c>
      <c r="X418" s="13">
        <v>101400</v>
      </c>
      <c r="Y418" s="13">
        <v>15120000</v>
      </c>
    </row>
    <row r="419" spans="2:25" x14ac:dyDescent="0.25">
      <c r="B419" s="2">
        <v>414</v>
      </c>
      <c r="C419" s="2">
        <v>2011</v>
      </c>
      <c r="D419" s="1">
        <v>14111</v>
      </c>
      <c r="E419" t="s">
        <v>1651</v>
      </c>
      <c r="F419" s="2" t="s">
        <v>1343</v>
      </c>
      <c r="G419" s="13">
        <v>21144200</v>
      </c>
      <c r="H419" s="13">
        <v>121600</v>
      </c>
      <c r="I419" s="13">
        <v>218200</v>
      </c>
      <c r="J419" s="13">
        <v>0</v>
      </c>
      <c r="K419" s="13">
        <v>0</v>
      </c>
      <c r="L419" s="13">
        <v>11000</v>
      </c>
      <c r="M419" s="13">
        <v>350800</v>
      </c>
      <c r="N419" s="13">
        <v>44800</v>
      </c>
      <c r="O419" s="13">
        <v>178700</v>
      </c>
      <c r="P419" s="13">
        <v>0</v>
      </c>
      <c r="Q419" s="13">
        <v>0</v>
      </c>
      <c r="R419" s="13">
        <v>4600</v>
      </c>
      <c r="S419" s="13">
        <v>228100</v>
      </c>
      <c r="T419" s="13">
        <v>166400</v>
      </c>
      <c r="U419" s="13">
        <v>396900</v>
      </c>
      <c r="V419" s="13">
        <v>0</v>
      </c>
      <c r="W419" s="13">
        <v>0</v>
      </c>
      <c r="X419" s="13">
        <v>15600</v>
      </c>
      <c r="Y419" s="13">
        <v>578900</v>
      </c>
    </row>
    <row r="420" spans="2:25" x14ac:dyDescent="0.25">
      <c r="B420" s="2">
        <v>415</v>
      </c>
      <c r="C420" s="2">
        <v>2011</v>
      </c>
      <c r="D420" s="1">
        <v>14136</v>
      </c>
      <c r="E420" t="s">
        <v>1657</v>
      </c>
      <c r="F420" s="2" t="s">
        <v>1343</v>
      </c>
      <c r="G420" s="13">
        <v>76253500</v>
      </c>
      <c r="H420" s="13">
        <v>145000</v>
      </c>
      <c r="I420" s="13">
        <v>328000</v>
      </c>
      <c r="J420" s="13">
        <v>0</v>
      </c>
      <c r="K420" s="13">
        <v>0</v>
      </c>
      <c r="L420" s="13">
        <v>328900</v>
      </c>
      <c r="M420" s="13">
        <v>801900</v>
      </c>
      <c r="N420" s="13">
        <v>200100</v>
      </c>
      <c r="O420" s="13">
        <v>389900</v>
      </c>
      <c r="P420" s="13">
        <v>0</v>
      </c>
      <c r="Q420" s="13">
        <v>0</v>
      </c>
      <c r="R420" s="13">
        <v>104200</v>
      </c>
      <c r="S420" s="13">
        <v>694200</v>
      </c>
      <c r="T420" s="13">
        <v>345100</v>
      </c>
      <c r="U420" s="13">
        <v>717900</v>
      </c>
      <c r="V420" s="13">
        <v>0</v>
      </c>
      <c r="W420" s="13">
        <v>0</v>
      </c>
      <c r="X420" s="13">
        <v>433100</v>
      </c>
      <c r="Y420" s="13">
        <v>1496100</v>
      </c>
    </row>
    <row r="421" spans="2:25" x14ac:dyDescent="0.25">
      <c r="B421" s="2">
        <v>416</v>
      </c>
      <c r="C421" s="2">
        <v>2011</v>
      </c>
      <c r="D421" s="1">
        <v>14141</v>
      </c>
      <c r="E421" t="s">
        <v>1670</v>
      </c>
      <c r="F421" s="2" t="s">
        <v>1343</v>
      </c>
      <c r="G421" s="13">
        <v>51948800</v>
      </c>
      <c r="H421" s="13">
        <v>64700</v>
      </c>
      <c r="I421" s="13">
        <v>228900</v>
      </c>
      <c r="J421" s="13">
        <v>0</v>
      </c>
      <c r="K421" s="13">
        <v>0</v>
      </c>
      <c r="L421" s="13">
        <v>80600</v>
      </c>
      <c r="M421" s="13">
        <v>374200</v>
      </c>
      <c r="N421" s="13">
        <v>386000</v>
      </c>
      <c r="O421" s="13">
        <v>255400</v>
      </c>
      <c r="P421" s="13">
        <v>0</v>
      </c>
      <c r="Q421" s="13">
        <v>0</v>
      </c>
      <c r="R421" s="13">
        <v>54600</v>
      </c>
      <c r="S421" s="13">
        <v>696000</v>
      </c>
      <c r="T421" s="13">
        <v>450700</v>
      </c>
      <c r="U421" s="13">
        <v>484300</v>
      </c>
      <c r="V421" s="13">
        <v>0</v>
      </c>
      <c r="W421" s="13">
        <v>0</v>
      </c>
      <c r="X421" s="13">
        <v>135200</v>
      </c>
      <c r="Y421" s="13">
        <v>1070200</v>
      </c>
    </row>
    <row r="422" spans="2:25" x14ac:dyDescent="0.25">
      <c r="B422" s="2">
        <v>417</v>
      </c>
      <c r="C422" s="2">
        <v>2011</v>
      </c>
      <c r="D422" s="1">
        <v>14143</v>
      </c>
      <c r="E422" t="s">
        <v>1671</v>
      </c>
      <c r="F422" s="2" t="s">
        <v>1343</v>
      </c>
      <c r="G422" s="13">
        <v>9301900</v>
      </c>
      <c r="H422" s="13">
        <v>0</v>
      </c>
      <c r="I422" s="13">
        <v>0</v>
      </c>
      <c r="J422" s="13">
        <v>0</v>
      </c>
      <c r="K422" s="13">
        <v>0</v>
      </c>
      <c r="L422" s="13">
        <v>0</v>
      </c>
      <c r="M422" s="13">
        <v>0</v>
      </c>
      <c r="N422" s="13">
        <v>62200</v>
      </c>
      <c r="O422" s="13">
        <v>0</v>
      </c>
      <c r="P422" s="13">
        <v>0</v>
      </c>
      <c r="Q422" s="13">
        <v>0</v>
      </c>
      <c r="R422" s="13">
        <v>30400</v>
      </c>
      <c r="S422" s="13">
        <v>92600</v>
      </c>
      <c r="T422" s="13">
        <v>62200</v>
      </c>
      <c r="U422" s="13">
        <v>0</v>
      </c>
      <c r="V422" s="13">
        <v>0</v>
      </c>
      <c r="W422" s="13">
        <v>0</v>
      </c>
      <c r="X422" s="13">
        <v>30400</v>
      </c>
      <c r="Y422" s="13">
        <v>92600</v>
      </c>
    </row>
    <row r="423" spans="2:25" x14ac:dyDescent="0.25">
      <c r="B423" s="2">
        <v>418</v>
      </c>
      <c r="C423" s="2">
        <v>2011</v>
      </c>
      <c r="D423" s="1">
        <v>14146</v>
      </c>
      <c r="E423" t="s">
        <v>1660</v>
      </c>
      <c r="F423" s="2" t="s">
        <v>1343</v>
      </c>
      <c r="G423" s="13">
        <v>145439000</v>
      </c>
      <c r="H423" s="13">
        <v>786700</v>
      </c>
      <c r="I423" s="13">
        <v>975100</v>
      </c>
      <c r="J423" s="13">
        <v>0</v>
      </c>
      <c r="K423" s="13">
        <v>0</v>
      </c>
      <c r="L423" s="13">
        <v>568800</v>
      </c>
      <c r="M423" s="13">
        <v>2330600</v>
      </c>
      <c r="N423" s="13">
        <v>1362300</v>
      </c>
      <c r="O423" s="13">
        <v>651900</v>
      </c>
      <c r="P423" s="13">
        <v>0</v>
      </c>
      <c r="Q423" s="13">
        <v>0</v>
      </c>
      <c r="R423" s="13">
        <v>249700</v>
      </c>
      <c r="S423" s="13">
        <v>2263900</v>
      </c>
      <c r="T423" s="13">
        <v>2149000</v>
      </c>
      <c r="U423" s="13">
        <v>1627000</v>
      </c>
      <c r="V423" s="13">
        <v>0</v>
      </c>
      <c r="W423" s="13">
        <v>0</v>
      </c>
      <c r="X423" s="13">
        <v>818500</v>
      </c>
      <c r="Y423" s="13">
        <v>4594500</v>
      </c>
    </row>
    <row r="424" spans="2:25" x14ac:dyDescent="0.25">
      <c r="B424" s="2">
        <v>419</v>
      </c>
      <c r="C424" s="2">
        <v>2011</v>
      </c>
      <c r="D424" s="1">
        <v>14147</v>
      </c>
      <c r="E424" t="s">
        <v>1661</v>
      </c>
      <c r="F424" s="2" t="s">
        <v>1343</v>
      </c>
      <c r="G424" s="13">
        <v>14188800</v>
      </c>
      <c r="H424" s="13">
        <v>0</v>
      </c>
      <c r="I424" s="13">
        <v>0</v>
      </c>
      <c r="J424" s="13">
        <v>0</v>
      </c>
      <c r="K424" s="13">
        <v>0</v>
      </c>
      <c r="L424" s="13">
        <v>0</v>
      </c>
      <c r="M424" s="13">
        <v>0</v>
      </c>
      <c r="N424" s="13">
        <v>29700</v>
      </c>
      <c r="O424" s="13">
        <v>41500</v>
      </c>
      <c r="P424" s="13">
        <v>0</v>
      </c>
      <c r="Q424" s="13">
        <v>0</v>
      </c>
      <c r="R424" s="13">
        <v>7900</v>
      </c>
      <c r="S424" s="13">
        <v>79100</v>
      </c>
      <c r="T424" s="13">
        <v>29700</v>
      </c>
      <c r="U424" s="13">
        <v>41500</v>
      </c>
      <c r="V424" s="13">
        <v>0</v>
      </c>
      <c r="W424" s="13">
        <v>0</v>
      </c>
      <c r="X424" s="13">
        <v>7900</v>
      </c>
      <c r="Y424" s="13">
        <v>79100</v>
      </c>
    </row>
    <row r="425" spans="2:25" x14ac:dyDescent="0.25">
      <c r="B425" s="2">
        <v>420</v>
      </c>
      <c r="C425" s="2">
        <v>2011</v>
      </c>
      <c r="D425" s="1">
        <v>14161</v>
      </c>
      <c r="E425" t="s">
        <v>1672</v>
      </c>
      <c r="F425" s="2" t="s">
        <v>1343</v>
      </c>
      <c r="G425" s="13">
        <v>39004300</v>
      </c>
      <c r="H425" s="13">
        <v>0</v>
      </c>
      <c r="I425" s="13">
        <v>0</v>
      </c>
      <c r="J425" s="13">
        <v>0</v>
      </c>
      <c r="K425" s="13">
        <v>0</v>
      </c>
      <c r="L425" s="13">
        <v>0</v>
      </c>
      <c r="M425" s="13">
        <v>0</v>
      </c>
      <c r="N425" s="13">
        <v>124100</v>
      </c>
      <c r="O425" s="13">
        <v>207100</v>
      </c>
      <c r="P425" s="13">
        <v>0</v>
      </c>
      <c r="Q425" s="13">
        <v>0</v>
      </c>
      <c r="R425" s="13">
        <v>39600</v>
      </c>
      <c r="S425" s="13">
        <v>370800</v>
      </c>
      <c r="T425" s="13">
        <v>124100</v>
      </c>
      <c r="U425" s="13">
        <v>207100</v>
      </c>
      <c r="V425" s="13">
        <v>0</v>
      </c>
      <c r="W425" s="13">
        <v>0</v>
      </c>
      <c r="X425" s="13">
        <v>39600</v>
      </c>
      <c r="Y425" s="13">
        <v>370800</v>
      </c>
    </row>
    <row r="426" spans="2:25" x14ac:dyDescent="0.25">
      <c r="B426" s="2">
        <v>421</v>
      </c>
      <c r="C426" s="2">
        <v>2011</v>
      </c>
      <c r="D426" s="1">
        <v>14176</v>
      </c>
      <c r="E426" t="s">
        <v>1568</v>
      </c>
      <c r="F426" s="2" t="s">
        <v>1343</v>
      </c>
      <c r="G426" s="13">
        <v>68473000</v>
      </c>
      <c r="H426" s="13">
        <v>256600</v>
      </c>
      <c r="I426" s="13">
        <v>159100</v>
      </c>
      <c r="J426" s="13">
        <v>0</v>
      </c>
      <c r="K426" s="13">
        <v>0</v>
      </c>
      <c r="L426" s="13">
        <v>15200</v>
      </c>
      <c r="M426" s="13">
        <v>430900</v>
      </c>
      <c r="N426" s="13">
        <v>1141400</v>
      </c>
      <c r="O426" s="13">
        <v>317400</v>
      </c>
      <c r="P426" s="13">
        <v>0</v>
      </c>
      <c r="Q426" s="13">
        <v>0</v>
      </c>
      <c r="R426" s="13">
        <v>184100</v>
      </c>
      <c r="S426" s="13">
        <v>1642900</v>
      </c>
      <c r="T426" s="13">
        <v>1398000</v>
      </c>
      <c r="U426" s="13">
        <v>476500</v>
      </c>
      <c r="V426" s="13">
        <v>0</v>
      </c>
      <c r="W426" s="13">
        <v>0</v>
      </c>
      <c r="X426" s="13">
        <v>199300</v>
      </c>
      <c r="Y426" s="13">
        <v>2073800</v>
      </c>
    </row>
    <row r="427" spans="2:25" x14ac:dyDescent="0.25">
      <c r="B427" s="2">
        <v>422</v>
      </c>
      <c r="C427" s="2">
        <v>2011</v>
      </c>
      <c r="D427" s="1">
        <v>14177</v>
      </c>
      <c r="E427" t="s">
        <v>1673</v>
      </c>
      <c r="F427" s="2" t="s">
        <v>1343</v>
      </c>
      <c r="G427" s="13">
        <v>29913200</v>
      </c>
      <c r="H427" s="13">
        <v>6100</v>
      </c>
      <c r="I427" s="13">
        <v>115600</v>
      </c>
      <c r="J427" s="13">
        <v>0</v>
      </c>
      <c r="K427" s="13">
        <v>0</v>
      </c>
      <c r="L427" s="13">
        <v>56300</v>
      </c>
      <c r="M427" s="13">
        <v>178000</v>
      </c>
      <c r="N427" s="13">
        <v>151700</v>
      </c>
      <c r="O427" s="13">
        <v>73200</v>
      </c>
      <c r="P427" s="13">
        <v>0</v>
      </c>
      <c r="Q427" s="13">
        <v>6100</v>
      </c>
      <c r="R427" s="13">
        <v>44200</v>
      </c>
      <c r="S427" s="13">
        <v>275200</v>
      </c>
      <c r="T427" s="13">
        <v>157800</v>
      </c>
      <c r="U427" s="13">
        <v>188800</v>
      </c>
      <c r="V427" s="13">
        <v>0</v>
      </c>
      <c r="W427" s="13">
        <v>6100</v>
      </c>
      <c r="X427" s="13">
        <v>100500</v>
      </c>
      <c r="Y427" s="13">
        <v>453200</v>
      </c>
    </row>
    <row r="428" spans="2:25" x14ac:dyDescent="0.25">
      <c r="B428" s="2">
        <v>423</v>
      </c>
      <c r="C428" s="2">
        <v>2011</v>
      </c>
      <c r="D428" s="1">
        <v>14186</v>
      </c>
      <c r="E428" t="s">
        <v>1665</v>
      </c>
      <c r="F428" s="2" t="s">
        <v>1343</v>
      </c>
      <c r="G428" s="13">
        <v>54611800</v>
      </c>
      <c r="H428" s="13">
        <v>23000</v>
      </c>
      <c r="I428" s="13">
        <v>94400</v>
      </c>
      <c r="J428" s="13">
        <v>0</v>
      </c>
      <c r="K428" s="13">
        <v>0</v>
      </c>
      <c r="L428" s="13">
        <v>69800</v>
      </c>
      <c r="M428" s="13">
        <v>187200</v>
      </c>
      <c r="N428" s="13">
        <v>461100</v>
      </c>
      <c r="O428" s="13">
        <v>200900</v>
      </c>
      <c r="P428" s="13">
        <v>0</v>
      </c>
      <c r="Q428" s="13">
        <v>0</v>
      </c>
      <c r="R428" s="13">
        <v>119200</v>
      </c>
      <c r="S428" s="13">
        <v>781200</v>
      </c>
      <c r="T428" s="13">
        <v>484100</v>
      </c>
      <c r="U428" s="13">
        <v>295300</v>
      </c>
      <c r="V428" s="13">
        <v>0</v>
      </c>
      <c r="W428" s="13">
        <v>0</v>
      </c>
      <c r="X428" s="13">
        <v>189000</v>
      </c>
      <c r="Y428" s="13">
        <v>968400</v>
      </c>
    </row>
    <row r="429" spans="2:25" x14ac:dyDescent="0.25">
      <c r="B429" s="2">
        <v>424</v>
      </c>
      <c r="C429" s="2">
        <v>2011</v>
      </c>
      <c r="D429" s="1">
        <v>14206</v>
      </c>
      <c r="E429" t="s">
        <v>1647</v>
      </c>
      <c r="F429" s="2" t="s">
        <v>1344</v>
      </c>
      <c r="G429" s="13">
        <v>1074321700</v>
      </c>
      <c r="H429" s="13">
        <v>1468000</v>
      </c>
      <c r="I429" s="13">
        <v>5617500</v>
      </c>
      <c r="J429" s="13">
        <v>0</v>
      </c>
      <c r="K429" s="13">
        <v>0</v>
      </c>
      <c r="L429" s="13">
        <v>482200</v>
      </c>
      <c r="M429" s="13">
        <v>7567700</v>
      </c>
      <c r="N429" s="13">
        <v>18589100</v>
      </c>
      <c r="O429" s="13">
        <v>27664700</v>
      </c>
      <c r="P429" s="13">
        <v>0</v>
      </c>
      <c r="Q429" s="13">
        <v>-368000</v>
      </c>
      <c r="R429" s="13">
        <v>11915000</v>
      </c>
      <c r="S429" s="13">
        <v>57800800</v>
      </c>
      <c r="T429" s="13">
        <v>20057100</v>
      </c>
      <c r="U429" s="13">
        <v>33282200</v>
      </c>
      <c r="V429" s="13">
        <v>0</v>
      </c>
      <c r="W429" s="13">
        <v>-368000</v>
      </c>
      <c r="X429" s="13">
        <v>12397200</v>
      </c>
      <c r="Y429" s="13">
        <v>65368500</v>
      </c>
    </row>
    <row r="430" spans="2:25" x14ac:dyDescent="0.25">
      <c r="B430" s="2">
        <v>425</v>
      </c>
      <c r="C430" s="2">
        <v>2011</v>
      </c>
      <c r="D430" s="1">
        <v>14211</v>
      </c>
      <c r="E430" t="s">
        <v>1554</v>
      </c>
      <c r="F430" s="2" t="s">
        <v>1344</v>
      </c>
      <c r="G430" s="13">
        <v>0</v>
      </c>
      <c r="H430" s="13">
        <v>0</v>
      </c>
      <c r="I430" s="13">
        <v>0</v>
      </c>
      <c r="J430" s="13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0</v>
      </c>
      <c r="Q430" s="13">
        <v>0</v>
      </c>
      <c r="R430" s="13">
        <v>0</v>
      </c>
      <c r="S430" s="13">
        <v>0</v>
      </c>
      <c r="T430" s="13">
        <v>0</v>
      </c>
      <c r="U430" s="13">
        <v>0</v>
      </c>
      <c r="V430" s="13">
        <v>0</v>
      </c>
      <c r="W430" s="13">
        <v>0</v>
      </c>
      <c r="X430" s="13">
        <v>0</v>
      </c>
      <c r="Y430" s="13">
        <v>0</v>
      </c>
    </row>
    <row r="431" spans="2:25" x14ac:dyDescent="0.25">
      <c r="B431" s="2">
        <v>426</v>
      </c>
      <c r="C431" s="2">
        <v>2011</v>
      </c>
      <c r="D431" s="1">
        <v>14226</v>
      </c>
      <c r="E431" t="s">
        <v>1654</v>
      </c>
      <c r="F431" s="2" t="s">
        <v>1344</v>
      </c>
      <c r="G431" s="13">
        <v>79124000</v>
      </c>
      <c r="H431" s="13">
        <v>114400</v>
      </c>
      <c r="I431" s="13">
        <v>141900</v>
      </c>
      <c r="J431" s="13">
        <v>0</v>
      </c>
      <c r="K431" s="13">
        <v>0</v>
      </c>
      <c r="L431" s="13">
        <v>50900</v>
      </c>
      <c r="M431" s="13">
        <v>307200</v>
      </c>
      <c r="N431" s="13">
        <v>479100</v>
      </c>
      <c r="O431" s="13">
        <v>113200</v>
      </c>
      <c r="P431" s="13">
        <v>0</v>
      </c>
      <c r="Q431" s="13">
        <v>0</v>
      </c>
      <c r="R431" s="13">
        <v>128800</v>
      </c>
      <c r="S431" s="13">
        <v>721100</v>
      </c>
      <c r="T431" s="13">
        <v>593500</v>
      </c>
      <c r="U431" s="13">
        <v>255100</v>
      </c>
      <c r="V431" s="13">
        <v>0</v>
      </c>
      <c r="W431" s="13">
        <v>0</v>
      </c>
      <c r="X431" s="13">
        <v>179700</v>
      </c>
      <c r="Y431" s="13">
        <v>1028300</v>
      </c>
    </row>
    <row r="432" spans="2:25" x14ac:dyDescent="0.25">
      <c r="B432" s="2">
        <v>427</v>
      </c>
      <c r="C432" s="2">
        <v>2011</v>
      </c>
      <c r="D432" s="1">
        <v>14230</v>
      </c>
      <c r="E432" t="s">
        <v>1674</v>
      </c>
      <c r="F432" s="2" t="s">
        <v>1344</v>
      </c>
      <c r="G432" s="13">
        <v>51416900</v>
      </c>
      <c r="H432" s="13">
        <v>1114500</v>
      </c>
      <c r="I432" s="13">
        <v>4008000</v>
      </c>
      <c r="J432" s="13">
        <v>0</v>
      </c>
      <c r="K432" s="13">
        <v>0</v>
      </c>
      <c r="L432" s="13">
        <v>228500</v>
      </c>
      <c r="M432" s="13">
        <v>5351000</v>
      </c>
      <c r="N432" s="13">
        <v>4400</v>
      </c>
      <c r="O432" s="13">
        <v>134200</v>
      </c>
      <c r="P432" s="13">
        <v>0</v>
      </c>
      <c r="Q432" s="13">
        <v>5600</v>
      </c>
      <c r="R432" s="13">
        <v>300</v>
      </c>
      <c r="S432" s="13">
        <v>144500</v>
      </c>
      <c r="T432" s="13">
        <v>1118900</v>
      </c>
      <c r="U432" s="13">
        <v>4142200</v>
      </c>
      <c r="V432" s="13">
        <v>0</v>
      </c>
      <c r="W432" s="13">
        <v>5600</v>
      </c>
      <c r="X432" s="13">
        <v>228800</v>
      </c>
      <c r="Y432" s="13">
        <v>5495500</v>
      </c>
    </row>
    <row r="433" spans="2:25" x14ac:dyDescent="0.25">
      <c r="B433" s="2">
        <v>428</v>
      </c>
      <c r="C433" s="2">
        <v>2011</v>
      </c>
      <c r="D433" s="1">
        <v>14236</v>
      </c>
      <c r="E433" t="s">
        <v>1675</v>
      </c>
      <c r="F433" s="2" t="s">
        <v>1344</v>
      </c>
      <c r="G433" s="13">
        <v>218641900</v>
      </c>
      <c r="H433" s="13">
        <v>1432100</v>
      </c>
      <c r="I433" s="13">
        <v>11571500</v>
      </c>
      <c r="J433" s="13">
        <v>0</v>
      </c>
      <c r="K433" s="13">
        <v>0</v>
      </c>
      <c r="L433" s="13">
        <v>888500</v>
      </c>
      <c r="M433" s="13">
        <v>13892100</v>
      </c>
      <c r="N433" s="13">
        <v>1532100</v>
      </c>
      <c r="O433" s="13">
        <v>2064700</v>
      </c>
      <c r="P433" s="13">
        <v>6600</v>
      </c>
      <c r="Q433" s="13">
        <v>0</v>
      </c>
      <c r="R433" s="13">
        <v>253200</v>
      </c>
      <c r="S433" s="13">
        <v>3856600</v>
      </c>
      <c r="T433" s="13">
        <v>2964200</v>
      </c>
      <c r="U433" s="13">
        <v>13636200</v>
      </c>
      <c r="V433" s="13">
        <v>6600</v>
      </c>
      <c r="W433" s="13">
        <v>0</v>
      </c>
      <c r="X433" s="13">
        <v>1141700</v>
      </c>
      <c r="Y433" s="13">
        <v>17748700</v>
      </c>
    </row>
    <row r="434" spans="2:25" x14ac:dyDescent="0.25">
      <c r="B434" s="2">
        <v>429</v>
      </c>
      <c r="C434" s="2">
        <v>2011</v>
      </c>
      <c r="D434" s="1">
        <v>14241</v>
      </c>
      <c r="E434" t="s">
        <v>1676</v>
      </c>
      <c r="F434" s="2" t="s">
        <v>1344</v>
      </c>
      <c r="G434" s="13">
        <v>108395800</v>
      </c>
      <c r="H434" s="13">
        <v>84000</v>
      </c>
      <c r="I434" s="13">
        <v>850700</v>
      </c>
      <c r="J434" s="13">
        <v>0</v>
      </c>
      <c r="K434" s="13">
        <v>0</v>
      </c>
      <c r="L434" s="13">
        <v>363300</v>
      </c>
      <c r="M434" s="13">
        <v>1298000</v>
      </c>
      <c r="N434" s="13">
        <v>1234600</v>
      </c>
      <c r="O434" s="13">
        <v>297100</v>
      </c>
      <c r="P434" s="13">
        <v>0</v>
      </c>
      <c r="Q434" s="13">
        <v>0</v>
      </c>
      <c r="R434" s="13">
        <v>78000</v>
      </c>
      <c r="S434" s="13">
        <v>1609700</v>
      </c>
      <c r="T434" s="13">
        <v>1318600</v>
      </c>
      <c r="U434" s="13">
        <v>1147800</v>
      </c>
      <c r="V434" s="13">
        <v>0</v>
      </c>
      <c r="W434" s="13">
        <v>0</v>
      </c>
      <c r="X434" s="13">
        <v>441300</v>
      </c>
      <c r="Y434" s="13">
        <v>2907700</v>
      </c>
    </row>
    <row r="435" spans="2:25" x14ac:dyDescent="0.25">
      <c r="B435" s="2">
        <v>430</v>
      </c>
      <c r="C435" s="2">
        <v>2011</v>
      </c>
      <c r="D435" s="1">
        <v>14251</v>
      </c>
      <c r="E435" t="s">
        <v>1531</v>
      </c>
      <c r="F435" s="2" t="s">
        <v>1344</v>
      </c>
      <c r="G435" s="13">
        <v>336298200</v>
      </c>
      <c r="H435" s="13">
        <v>1951700</v>
      </c>
      <c r="I435" s="13">
        <v>2288800</v>
      </c>
      <c r="J435" s="13">
        <v>0</v>
      </c>
      <c r="K435" s="13">
        <v>0</v>
      </c>
      <c r="L435" s="13">
        <v>983100</v>
      </c>
      <c r="M435" s="13">
        <v>5223600</v>
      </c>
      <c r="N435" s="13">
        <v>2668900</v>
      </c>
      <c r="O435" s="13">
        <v>843400</v>
      </c>
      <c r="P435" s="13">
        <v>0</v>
      </c>
      <c r="Q435" s="13">
        <v>0</v>
      </c>
      <c r="R435" s="13">
        <v>571800</v>
      </c>
      <c r="S435" s="13">
        <v>4084100</v>
      </c>
      <c r="T435" s="13">
        <v>4620600</v>
      </c>
      <c r="U435" s="13">
        <v>3132200</v>
      </c>
      <c r="V435" s="13">
        <v>0</v>
      </c>
      <c r="W435" s="13">
        <v>0</v>
      </c>
      <c r="X435" s="13">
        <v>1554900</v>
      </c>
      <c r="Y435" s="13">
        <v>9307700</v>
      </c>
    </row>
    <row r="436" spans="2:25" x14ac:dyDescent="0.25">
      <c r="B436" s="2">
        <v>431</v>
      </c>
      <c r="C436" s="2">
        <v>2011</v>
      </c>
      <c r="D436" s="1">
        <v>14291</v>
      </c>
      <c r="E436" t="s">
        <v>1677</v>
      </c>
      <c r="F436" s="2" t="s">
        <v>1344</v>
      </c>
      <c r="G436" s="13">
        <v>455615400</v>
      </c>
      <c r="H436" s="13">
        <v>84000</v>
      </c>
      <c r="I436" s="13">
        <v>368400</v>
      </c>
      <c r="J436" s="13">
        <v>0</v>
      </c>
      <c r="K436" s="13">
        <v>0</v>
      </c>
      <c r="L436" s="13">
        <v>6300</v>
      </c>
      <c r="M436" s="13">
        <v>458700</v>
      </c>
      <c r="N436" s="13">
        <v>2698100</v>
      </c>
      <c r="O436" s="13">
        <v>1148000</v>
      </c>
      <c r="P436" s="13">
        <v>0</v>
      </c>
      <c r="Q436" s="13">
        <v>0</v>
      </c>
      <c r="R436" s="13">
        <v>1009700</v>
      </c>
      <c r="S436" s="13">
        <v>4855800</v>
      </c>
      <c r="T436" s="13">
        <v>2782100</v>
      </c>
      <c r="U436" s="13">
        <v>1516400</v>
      </c>
      <c r="V436" s="13">
        <v>0</v>
      </c>
      <c r="W436" s="13">
        <v>0</v>
      </c>
      <c r="X436" s="13">
        <v>1016000</v>
      </c>
      <c r="Y436" s="13">
        <v>5314500</v>
      </c>
    </row>
    <row r="437" spans="2:25" x14ac:dyDescent="0.25">
      <c r="B437" s="2">
        <v>432</v>
      </c>
      <c r="C437" s="2">
        <v>2011</v>
      </c>
      <c r="D437" s="1">
        <v>14292</v>
      </c>
      <c r="E437" t="s">
        <v>1678</v>
      </c>
      <c r="F437" s="2" t="s">
        <v>1344</v>
      </c>
      <c r="G437" s="13">
        <v>213043400</v>
      </c>
      <c r="H437" s="13">
        <v>336300</v>
      </c>
      <c r="I437" s="13">
        <v>416300</v>
      </c>
      <c r="J437" s="13">
        <v>0</v>
      </c>
      <c r="K437" s="13">
        <v>0</v>
      </c>
      <c r="L437" s="13">
        <v>703900</v>
      </c>
      <c r="M437" s="13">
        <v>1456500</v>
      </c>
      <c r="N437" s="13">
        <v>1586000</v>
      </c>
      <c r="O437" s="13">
        <v>796600</v>
      </c>
      <c r="P437" s="13">
        <v>13200</v>
      </c>
      <c r="Q437" s="13">
        <v>0</v>
      </c>
      <c r="R437" s="13">
        <v>386500</v>
      </c>
      <c r="S437" s="13">
        <v>2782300</v>
      </c>
      <c r="T437" s="13">
        <v>1922300</v>
      </c>
      <c r="U437" s="13">
        <v>1212900</v>
      </c>
      <c r="V437" s="13">
        <v>13200</v>
      </c>
      <c r="W437" s="13">
        <v>0</v>
      </c>
      <c r="X437" s="13">
        <v>1090400</v>
      </c>
      <c r="Y437" s="13">
        <v>4238800</v>
      </c>
    </row>
    <row r="438" spans="2:25" x14ac:dyDescent="0.25">
      <c r="B438" s="2">
        <v>433</v>
      </c>
      <c r="C438" s="2">
        <v>2011</v>
      </c>
      <c r="D438" s="1">
        <v>15002</v>
      </c>
      <c r="E438" t="s">
        <v>1679</v>
      </c>
      <c r="F438" s="2" t="s">
        <v>1325</v>
      </c>
      <c r="G438" s="13">
        <v>487899100</v>
      </c>
      <c r="H438" s="13">
        <v>200</v>
      </c>
      <c r="I438" s="13">
        <v>10400</v>
      </c>
      <c r="J438" s="13">
        <v>0</v>
      </c>
      <c r="K438" s="13">
        <v>0</v>
      </c>
      <c r="L438" s="13">
        <v>100</v>
      </c>
      <c r="M438" s="13">
        <v>10700</v>
      </c>
      <c r="N438" s="13">
        <v>2655200</v>
      </c>
      <c r="O438" s="13">
        <v>1756900</v>
      </c>
      <c r="P438" s="13">
        <v>31000</v>
      </c>
      <c r="Q438" s="13">
        <v>224100</v>
      </c>
      <c r="R438" s="13">
        <v>340000</v>
      </c>
      <c r="S438" s="13">
        <v>5007200</v>
      </c>
      <c r="T438" s="13">
        <v>2655400</v>
      </c>
      <c r="U438" s="13">
        <v>1767300</v>
      </c>
      <c r="V438" s="13">
        <v>31000</v>
      </c>
      <c r="W438" s="13">
        <v>224100</v>
      </c>
      <c r="X438" s="13">
        <v>340100</v>
      </c>
      <c r="Y438" s="13">
        <v>5017900</v>
      </c>
    </row>
    <row r="439" spans="2:25" x14ac:dyDescent="0.25">
      <c r="B439" s="2">
        <v>434</v>
      </c>
      <c r="C439" s="2">
        <v>2011</v>
      </c>
      <c r="D439" s="1">
        <v>15004</v>
      </c>
      <c r="E439" t="s">
        <v>1680</v>
      </c>
      <c r="F439" s="2" t="s">
        <v>1325</v>
      </c>
      <c r="G439" s="13">
        <v>75495100</v>
      </c>
      <c r="H439" s="13">
        <v>0</v>
      </c>
      <c r="I439" s="13">
        <v>5700</v>
      </c>
      <c r="J439" s="13">
        <v>0</v>
      </c>
      <c r="K439" s="13">
        <v>0</v>
      </c>
      <c r="L439" s="13">
        <v>0</v>
      </c>
      <c r="M439" s="13">
        <v>5700</v>
      </c>
      <c r="N439" s="13">
        <v>166300</v>
      </c>
      <c r="O439" s="13">
        <v>304300</v>
      </c>
      <c r="P439" s="13">
        <v>0</v>
      </c>
      <c r="Q439" s="13">
        <v>0</v>
      </c>
      <c r="R439" s="13">
        <v>205200</v>
      </c>
      <c r="S439" s="13">
        <v>675800</v>
      </c>
      <c r="T439" s="13">
        <v>166300</v>
      </c>
      <c r="U439" s="13">
        <v>310000</v>
      </c>
      <c r="V439" s="13">
        <v>0</v>
      </c>
      <c r="W439" s="13">
        <v>0</v>
      </c>
      <c r="X439" s="13">
        <v>205200</v>
      </c>
      <c r="Y439" s="13">
        <v>681500</v>
      </c>
    </row>
    <row r="440" spans="2:25" x14ac:dyDescent="0.25">
      <c r="B440" s="2">
        <v>435</v>
      </c>
      <c r="C440" s="2">
        <v>2011</v>
      </c>
      <c r="D440" s="1">
        <v>15006</v>
      </c>
      <c r="E440" t="s">
        <v>1681</v>
      </c>
      <c r="F440" s="2" t="s">
        <v>1325</v>
      </c>
      <c r="G440" s="13">
        <v>68483700</v>
      </c>
      <c r="H440" s="13">
        <v>1500</v>
      </c>
      <c r="I440" s="13">
        <v>70400</v>
      </c>
      <c r="J440" s="13">
        <v>0</v>
      </c>
      <c r="K440" s="13">
        <v>0</v>
      </c>
      <c r="L440" s="13">
        <v>100</v>
      </c>
      <c r="M440" s="13">
        <v>72000</v>
      </c>
      <c r="N440" s="13">
        <v>15800</v>
      </c>
      <c r="O440" s="13">
        <v>11800</v>
      </c>
      <c r="P440" s="13">
        <v>0</v>
      </c>
      <c r="Q440" s="13">
        <v>0</v>
      </c>
      <c r="R440" s="13">
        <v>7500</v>
      </c>
      <c r="S440" s="13">
        <v>35100</v>
      </c>
      <c r="T440" s="13">
        <v>17300</v>
      </c>
      <c r="U440" s="13">
        <v>82200</v>
      </c>
      <c r="V440" s="13">
        <v>0</v>
      </c>
      <c r="W440" s="13">
        <v>0</v>
      </c>
      <c r="X440" s="13">
        <v>7600</v>
      </c>
      <c r="Y440" s="13">
        <v>107100</v>
      </c>
    </row>
    <row r="441" spans="2:25" x14ac:dyDescent="0.25">
      <c r="B441" s="2">
        <v>436</v>
      </c>
      <c r="C441" s="2">
        <v>2011</v>
      </c>
      <c r="D441" s="1">
        <v>15008</v>
      </c>
      <c r="E441" t="s">
        <v>1682</v>
      </c>
      <c r="F441" s="2" t="s">
        <v>1325</v>
      </c>
      <c r="G441" s="13">
        <v>523828900</v>
      </c>
      <c r="H441" s="13">
        <v>191900</v>
      </c>
      <c r="I441" s="13">
        <v>65900</v>
      </c>
      <c r="J441" s="13">
        <v>0</v>
      </c>
      <c r="K441" s="13">
        <v>0</v>
      </c>
      <c r="L441" s="13">
        <v>192800</v>
      </c>
      <c r="M441" s="13">
        <v>450600</v>
      </c>
      <c r="N441" s="13">
        <v>923000</v>
      </c>
      <c r="O441" s="13">
        <v>1202000</v>
      </c>
      <c r="P441" s="13">
        <v>3800</v>
      </c>
      <c r="Q441" s="13">
        <v>0</v>
      </c>
      <c r="R441" s="13">
        <v>222900</v>
      </c>
      <c r="S441" s="13">
        <v>2351700</v>
      </c>
      <c r="T441" s="13">
        <v>1114900</v>
      </c>
      <c r="U441" s="13">
        <v>1267900</v>
      </c>
      <c r="V441" s="13">
        <v>3800</v>
      </c>
      <c r="W441" s="13">
        <v>0</v>
      </c>
      <c r="X441" s="13">
        <v>415700</v>
      </c>
      <c r="Y441" s="13">
        <v>2802300</v>
      </c>
    </row>
    <row r="442" spans="2:25" x14ac:dyDescent="0.25">
      <c r="B442" s="2">
        <v>437</v>
      </c>
      <c r="C442" s="2">
        <v>2011</v>
      </c>
      <c r="D442" s="1">
        <v>15010</v>
      </c>
      <c r="E442" t="s">
        <v>1683</v>
      </c>
      <c r="F442" s="2" t="s">
        <v>1325</v>
      </c>
      <c r="G442" s="13">
        <v>82326800</v>
      </c>
      <c r="H442" s="13">
        <v>0</v>
      </c>
      <c r="I442" s="13">
        <v>0</v>
      </c>
      <c r="J442" s="13">
        <v>0</v>
      </c>
      <c r="K442" s="13">
        <v>0</v>
      </c>
      <c r="L442" s="13">
        <v>0</v>
      </c>
      <c r="M442" s="13">
        <v>0</v>
      </c>
      <c r="N442" s="13">
        <v>26600</v>
      </c>
      <c r="O442" s="13">
        <v>86700</v>
      </c>
      <c r="P442" s="13">
        <v>0</v>
      </c>
      <c r="Q442" s="13">
        <v>0</v>
      </c>
      <c r="R442" s="13">
        <v>122700</v>
      </c>
      <c r="S442" s="13">
        <v>236000</v>
      </c>
      <c r="T442" s="13">
        <v>26600</v>
      </c>
      <c r="U442" s="13">
        <v>86700</v>
      </c>
      <c r="V442" s="13">
        <v>0</v>
      </c>
      <c r="W442" s="13">
        <v>0</v>
      </c>
      <c r="X442" s="13">
        <v>122700</v>
      </c>
      <c r="Y442" s="13">
        <v>236000</v>
      </c>
    </row>
    <row r="443" spans="2:25" x14ac:dyDescent="0.25">
      <c r="B443" s="2">
        <v>438</v>
      </c>
      <c r="C443" s="2">
        <v>2011</v>
      </c>
      <c r="D443" s="1">
        <v>15012</v>
      </c>
      <c r="E443" t="s">
        <v>1684</v>
      </c>
      <c r="F443" s="2" t="s">
        <v>1325</v>
      </c>
      <c r="G443" s="13">
        <v>228334000</v>
      </c>
      <c r="H443" s="13">
        <v>0</v>
      </c>
      <c r="I443" s="13">
        <v>0</v>
      </c>
      <c r="J443" s="13">
        <v>0</v>
      </c>
      <c r="K443" s="13">
        <v>0</v>
      </c>
      <c r="L443" s="13">
        <v>0</v>
      </c>
      <c r="M443" s="13">
        <v>0</v>
      </c>
      <c r="N443" s="13">
        <v>180600</v>
      </c>
      <c r="O443" s="13">
        <v>124300</v>
      </c>
      <c r="P443" s="13">
        <v>0</v>
      </c>
      <c r="Q443" s="13">
        <v>0</v>
      </c>
      <c r="R443" s="13">
        <v>219900</v>
      </c>
      <c r="S443" s="13">
        <v>524800</v>
      </c>
      <c r="T443" s="13">
        <v>180600</v>
      </c>
      <c r="U443" s="13">
        <v>124300</v>
      </c>
      <c r="V443" s="13">
        <v>0</v>
      </c>
      <c r="W443" s="13">
        <v>0</v>
      </c>
      <c r="X443" s="13">
        <v>219900</v>
      </c>
      <c r="Y443" s="13">
        <v>524800</v>
      </c>
    </row>
    <row r="444" spans="2:25" x14ac:dyDescent="0.25">
      <c r="B444" s="2">
        <v>439</v>
      </c>
      <c r="C444" s="2">
        <v>2011</v>
      </c>
      <c r="D444" s="1">
        <v>15014</v>
      </c>
      <c r="E444" t="s">
        <v>1685</v>
      </c>
      <c r="F444" s="2" t="s">
        <v>1325</v>
      </c>
      <c r="G444" s="13">
        <v>721059600</v>
      </c>
      <c r="H444" s="13">
        <v>3000</v>
      </c>
      <c r="I444" s="13">
        <v>15600</v>
      </c>
      <c r="J444" s="13">
        <v>0</v>
      </c>
      <c r="K444" s="13">
        <v>0</v>
      </c>
      <c r="L444" s="13">
        <v>9300</v>
      </c>
      <c r="M444" s="13">
        <v>27900</v>
      </c>
      <c r="N444" s="13">
        <v>3083400</v>
      </c>
      <c r="O444" s="13">
        <v>1715400</v>
      </c>
      <c r="P444" s="13">
        <v>4700</v>
      </c>
      <c r="Q444" s="13">
        <v>-12200</v>
      </c>
      <c r="R444" s="13">
        <v>1764500</v>
      </c>
      <c r="S444" s="13">
        <v>6555800</v>
      </c>
      <c r="T444" s="13">
        <v>3086400</v>
      </c>
      <c r="U444" s="13">
        <v>1731000</v>
      </c>
      <c r="V444" s="13">
        <v>4700</v>
      </c>
      <c r="W444" s="13">
        <v>-12200</v>
      </c>
      <c r="X444" s="13">
        <v>1773800</v>
      </c>
      <c r="Y444" s="13">
        <v>6583700</v>
      </c>
    </row>
    <row r="445" spans="2:25" x14ac:dyDescent="0.25">
      <c r="B445" s="2">
        <v>440</v>
      </c>
      <c r="C445" s="2">
        <v>2011</v>
      </c>
      <c r="D445" s="1">
        <v>15016</v>
      </c>
      <c r="E445" t="s">
        <v>1686</v>
      </c>
      <c r="F445" s="2" t="s">
        <v>1325</v>
      </c>
      <c r="G445" s="13">
        <v>284581900</v>
      </c>
      <c r="H445" s="13">
        <v>8400</v>
      </c>
      <c r="I445" s="13">
        <v>0</v>
      </c>
      <c r="J445" s="13">
        <v>0</v>
      </c>
      <c r="K445" s="13">
        <v>0</v>
      </c>
      <c r="L445" s="13">
        <v>0</v>
      </c>
      <c r="M445" s="13">
        <v>8400</v>
      </c>
      <c r="N445" s="13">
        <v>144700</v>
      </c>
      <c r="O445" s="13">
        <v>751500</v>
      </c>
      <c r="P445" s="13">
        <v>0</v>
      </c>
      <c r="Q445" s="13">
        <v>0</v>
      </c>
      <c r="R445" s="13">
        <v>65000</v>
      </c>
      <c r="S445" s="13">
        <v>961200</v>
      </c>
      <c r="T445" s="13">
        <v>153100</v>
      </c>
      <c r="U445" s="13">
        <v>751500</v>
      </c>
      <c r="V445" s="13">
        <v>0</v>
      </c>
      <c r="W445" s="13">
        <v>0</v>
      </c>
      <c r="X445" s="13">
        <v>65000</v>
      </c>
      <c r="Y445" s="13">
        <v>969600</v>
      </c>
    </row>
    <row r="446" spans="2:25" x14ac:dyDescent="0.25">
      <c r="B446" s="2">
        <v>441</v>
      </c>
      <c r="C446" s="2">
        <v>2011</v>
      </c>
      <c r="D446" s="1">
        <v>15018</v>
      </c>
      <c r="E446" t="s">
        <v>1687</v>
      </c>
      <c r="F446" s="2" t="s">
        <v>1325</v>
      </c>
      <c r="G446" s="13">
        <v>979351900</v>
      </c>
      <c r="H446" s="13">
        <v>5100</v>
      </c>
      <c r="I446" s="13">
        <v>5500</v>
      </c>
      <c r="J446" s="13">
        <v>0</v>
      </c>
      <c r="K446" s="13">
        <v>0</v>
      </c>
      <c r="L446" s="13">
        <v>2500</v>
      </c>
      <c r="M446" s="13">
        <v>13100</v>
      </c>
      <c r="N446" s="13">
        <v>1895400</v>
      </c>
      <c r="O446" s="13">
        <v>1761900</v>
      </c>
      <c r="P446" s="13">
        <v>4300</v>
      </c>
      <c r="Q446" s="13">
        <v>15600</v>
      </c>
      <c r="R446" s="13">
        <v>662500</v>
      </c>
      <c r="S446" s="13">
        <v>4339700</v>
      </c>
      <c r="T446" s="13">
        <v>1900500</v>
      </c>
      <c r="U446" s="13">
        <v>1767400</v>
      </c>
      <c r="V446" s="13">
        <v>4300</v>
      </c>
      <c r="W446" s="13">
        <v>15600</v>
      </c>
      <c r="X446" s="13">
        <v>665000</v>
      </c>
      <c r="Y446" s="13">
        <v>4352800</v>
      </c>
    </row>
    <row r="447" spans="2:25" x14ac:dyDescent="0.25">
      <c r="B447" s="2">
        <v>442</v>
      </c>
      <c r="C447" s="2">
        <v>2011</v>
      </c>
      <c r="D447" s="1">
        <v>15020</v>
      </c>
      <c r="E447" t="s">
        <v>1688</v>
      </c>
      <c r="F447" s="2" t="s">
        <v>1325</v>
      </c>
      <c r="G447" s="13">
        <v>360274800</v>
      </c>
      <c r="H447" s="13">
        <v>400</v>
      </c>
      <c r="I447" s="13">
        <v>128000</v>
      </c>
      <c r="J447" s="13">
        <v>0</v>
      </c>
      <c r="K447" s="13">
        <v>0</v>
      </c>
      <c r="L447" s="13">
        <v>500</v>
      </c>
      <c r="M447" s="13">
        <v>128900</v>
      </c>
      <c r="N447" s="13">
        <v>354400</v>
      </c>
      <c r="O447" s="13">
        <v>889900</v>
      </c>
      <c r="P447" s="13">
        <v>42400</v>
      </c>
      <c r="Q447" s="13">
        <v>0</v>
      </c>
      <c r="R447" s="13">
        <v>2082000</v>
      </c>
      <c r="S447" s="13">
        <v>3368700</v>
      </c>
      <c r="T447" s="13">
        <v>354800</v>
      </c>
      <c r="U447" s="13">
        <v>1017900</v>
      </c>
      <c r="V447" s="13">
        <v>42400</v>
      </c>
      <c r="W447" s="13">
        <v>0</v>
      </c>
      <c r="X447" s="13">
        <v>2082500</v>
      </c>
      <c r="Y447" s="13">
        <v>3497600</v>
      </c>
    </row>
    <row r="448" spans="2:25" x14ac:dyDescent="0.25">
      <c r="B448" s="2">
        <v>443</v>
      </c>
      <c r="C448" s="2">
        <v>2011</v>
      </c>
      <c r="D448" s="1">
        <v>15022</v>
      </c>
      <c r="E448" t="s">
        <v>1689</v>
      </c>
      <c r="F448" s="2" t="s">
        <v>1325</v>
      </c>
      <c r="G448" s="13">
        <v>744571100</v>
      </c>
      <c r="H448" s="13">
        <v>13400</v>
      </c>
      <c r="I448" s="13">
        <v>46900</v>
      </c>
      <c r="J448" s="13">
        <v>5700</v>
      </c>
      <c r="K448" s="13">
        <v>0</v>
      </c>
      <c r="L448" s="13">
        <v>800</v>
      </c>
      <c r="M448" s="13">
        <v>66800</v>
      </c>
      <c r="N448" s="13">
        <v>570500</v>
      </c>
      <c r="O448" s="13">
        <v>1087100</v>
      </c>
      <c r="P448" s="13">
        <v>800</v>
      </c>
      <c r="Q448" s="13">
        <v>0</v>
      </c>
      <c r="R448" s="13">
        <v>190900</v>
      </c>
      <c r="S448" s="13">
        <v>1849300</v>
      </c>
      <c r="T448" s="13">
        <v>583900</v>
      </c>
      <c r="U448" s="13">
        <v>1134000</v>
      </c>
      <c r="V448" s="13">
        <v>6500</v>
      </c>
      <c r="W448" s="13">
        <v>0</v>
      </c>
      <c r="X448" s="13">
        <v>191700</v>
      </c>
      <c r="Y448" s="13">
        <v>1916100</v>
      </c>
    </row>
    <row r="449" spans="2:25" x14ac:dyDescent="0.25">
      <c r="B449" s="2">
        <v>444</v>
      </c>
      <c r="C449" s="2">
        <v>2011</v>
      </c>
      <c r="D449" s="1">
        <v>15024</v>
      </c>
      <c r="E449" t="s">
        <v>1690</v>
      </c>
      <c r="F449" s="2" t="s">
        <v>1325</v>
      </c>
      <c r="G449" s="13">
        <v>192174600</v>
      </c>
      <c r="H449" s="13">
        <v>0</v>
      </c>
      <c r="I449" s="13">
        <v>0</v>
      </c>
      <c r="J449" s="13">
        <v>0</v>
      </c>
      <c r="K449" s="13">
        <v>0</v>
      </c>
      <c r="L449" s="13">
        <v>0</v>
      </c>
      <c r="M449" s="13">
        <v>0</v>
      </c>
      <c r="N449" s="13">
        <v>54100</v>
      </c>
      <c r="O449" s="13">
        <v>1017600</v>
      </c>
      <c r="P449" s="13">
        <v>0</v>
      </c>
      <c r="Q449" s="13">
        <v>0</v>
      </c>
      <c r="R449" s="13">
        <v>51500</v>
      </c>
      <c r="S449" s="13">
        <v>1123200</v>
      </c>
      <c r="T449" s="13">
        <v>54100</v>
      </c>
      <c r="U449" s="13">
        <v>1017600</v>
      </c>
      <c r="V449" s="13">
        <v>0</v>
      </c>
      <c r="W449" s="13">
        <v>0</v>
      </c>
      <c r="X449" s="13">
        <v>51500</v>
      </c>
      <c r="Y449" s="13">
        <v>1123200</v>
      </c>
    </row>
    <row r="450" spans="2:25" x14ac:dyDescent="0.25">
      <c r="B450" s="2">
        <v>445</v>
      </c>
      <c r="C450" s="2">
        <v>2011</v>
      </c>
      <c r="D450" s="1">
        <v>15026</v>
      </c>
      <c r="E450" t="s">
        <v>1468</v>
      </c>
      <c r="F450" s="2" t="s">
        <v>1325</v>
      </c>
      <c r="G450" s="13">
        <v>136020600</v>
      </c>
      <c r="H450" s="13">
        <v>0</v>
      </c>
      <c r="I450" s="13">
        <v>143200</v>
      </c>
      <c r="J450" s="13">
        <v>0</v>
      </c>
      <c r="K450" s="13">
        <v>0</v>
      </c>
      <c r="L450" s="13">
        <v>0</v>
      </c>
      <c r="M450" s="13">
        <v>143200</v>
      </c>
      <c r="N450" s="13">
        <v>62500</v>
      </c>
      <c r="O450" s="13">
        <v>141700</v>
      </c>
      <c r="P450" s="13">
        <v>0</v>
      </c>
      <c r="Q450" s="13">
        <v>0</v>
      </c>
      <c r="R450" s="13">
        <v>665800</v>
      </c>
      <c r="S450" s="13">
        <v>870000</v>
      </c>
      <c r="T450" s="13">
        <v>62500</v>
      </c>
      <c r="U450" s="13">
        <v>284900</v>
      </c>
      <c r="V450" s="13">
        <v>0</v>
      </c>
      <c r="W450" s="13">
        <v>0</v>
      </c>
      <c r="X450" s="13">
        <v>665800</v>
      </c>
      <c r="Y450" s="13">
        <v>1013200</v>
      </c>
    </row>
    <row r="451" spans="2:25" x14ac:dyDescent="0.25">
      <c r="B451" s="2">
        <v>446</v>
      </c>
      <c r="C451" s="2">
        <v>2011</v>
      </c>
      <c r="D451" s="1">
        <v>15028</v>
      </c>
      <c r="E451" t="s">
        <v>1691</v>
      </c>
      <c r="F451" s="2" t="s">
        <v>1325</v>
      </c>
      <c r="G451" s="13">
        <v>323804800</v>
      </c>
      <c r="H451" s="13">
        <v>0</v>
      </c>
      <c r="I451" s="13">
        <v>700</v>
      </c>
      <c r="J451" s="13">
        <v>0</v>
      </c>
      <c r="K451" s="13">
        <v>0</v>
      </c>
      <c r="L451" s="13">
        <v>7900</v>
      </c>
      <c r="M451" s="13">
        <v>8600</v>
      </c>
      <c r="N451" s="13">
        <v>468500</v>
      </c>
      <c r="O451" s="13">
        <v>774300</v>
      </c>
      <c r="P451" s="13">
        <v>26500</v>
      </c>
      <c r="Q451" s="13">
        <v>5000</v>
      </c>
      <c r="R451" s="13">
        <v>380100</v>
      </c>
      <c r="S451" s="13">
        <v>1654400</v>
      </c>
      <c r="T451" s="13">
        <v>468500</v>
      </c>
      <c r="U451" s="13">
        <v>775000</v>
      </c>
      <c r="V451" s="13">
        <v>26500</v>
      </c>
      <c r="W451" s="13">
        <v>5000</v>
      </c>
      <c r="X451" s="13">
        <v>388000</v>
      </c>
      <c r="Y451" s="13">
        <v>1663000</v>
      </c>
    </row>
    <row r="452" spans="2:25" x14ac:dyDescent="0.25">
      <c r="B452" s="2">
        <v>447</v>
      </c>
      <c r="C452" s="2">
        <v>2011</v>
      </c>
      <c r="D452" s="1">
        <v>15118</v>
      </c>
      <c r="E452" t="s">
        <v>1682</v>
      </c>
      <c r="F452" s="2" t="s">
        <v>1343</v>
      </c>
      <c r="G452" s="13">
        <v>342288800</v>
      </c>
      <c r="H452" s="13">
        <v>0</v>
      </c>
      <c r="I452" s="13">
        <v>0</v>
      </c>
      <c r="J452" s="13">
        <v>0</v>
      </c>
      <c r="K452" s="13">
        <v>0</v>
      </c>
      <c r="L452" s="13">
        <v>0</v>
      </c>
      <c r="M452" s="13">
        <v>0</v>
      </c>
      <c r="N452" s="13">
        <v>1086300</v>
      </c>
      <c r="O452" s="13">
        <v>642300</v>
      </c>
      <c r="P452" s="13">
        <v>9200</v>
      </c>
      <c r="Q452" s="13">
        <v>0</v>
      </c>
      <c r="R452" s="13">
        <v>63800</v>
      </c>
      <c r="S452" s="13">
        <v>1801600</v>
      </c>
      <c r="T452" s="13">
        <v>1086300</v>
      </c>
      <c r="U452" s="13">
        <v>642300</v>
      </c>
      <c r="V452" s="13">
        <v>9200</v>
      </c>
      <c r="W452" s="13">
        <v>0</v>
      </c>
      <c r="X452" s="13">
        <v>63800</v>
      </c>
      <c r="Y452" s="13">
        <v>1801600</v>
      </c>
    </row>
    <row r="453" spans="2:25" x14ac:dyDescent="0.25">
      <c r="B453" s="2">
        <v>448</v>
      </c>
      <c r="C453" s="2">
        <v>2011</v>
      </c>
      <c r="D453" s="1">
        <v>15121</v>
      </c>
      <c r="E453" t="s">
        <v>1692</v>
      </c>
      <c r="F453" s="2" t="s">
        <v>1343</v>
      </c>
      <c r="G453" s="13">
        <v>360422200</v>
      </c>
      <c r="H453" s="13">
        <v>0</v>
      </c>
      <c r="I453" s="13">
        <v>0</v>
      </c>
      <c r="J453" s="13">
        <v>0</v>
      </c>
      <c r="K453" s="13">
        <v>0</v>
      </c>
      <c r="L453" s="13">
        <v>0</v>
      </c>
      <c r="M453" s="13">
        <v>0</v>
      </c>
      <c r="N453" s="13">
        <v>2500000</v>
      </c>
      <c r="O453" s="13">
        <v>550000</v>
      </c>
      <c r="P453" s="13">
        <v>125000</v>
      </c>
      <c r="Q453" s="13">
        <v>577800</v>
      </c>
      <c r="R453" s="13">
        <v>100000</v>
      </c>
      <c r="S453" s="13">
        <v>3852800</v>
      </c>
      <c r="T453" s="13">
        <v>2500000</v>
      </c>
      <c r="U453" s="13">
        <v>550000</v>
      </c>
      <c r="V453" s="13">
        <v>125000</v>
      </c>
      <c r="W453" s="13">
        <v>577800</v>
      </c>
      <c r="X453" s="13">
        <v>100000</v>
      </c>
      <c r="Y453" s="13">
        <v>3852800</v>
      </c>
    </row>
    <row r="454" spans="2:25" x14ac:dyDescent="0.25">
      <c r="B454" s="2">
        <v>449</v>
      </c>
      <c r="C454" s="2">
        <v>2011</v>
      </c>
      <c r="D454" s="1">
        <v>15127</v>
      </c>
      <c r="E454" t="s">
        <v>1683</v>
      </c>
      <c r="F454" s="2" t="s">
        <v>1343</v>
      </c>
      <c r="G454" s="13">
        <v>21277700</v>
      </c>
      <c r="H454" s="13">
        <v>12100</v>
      </c>
      <c r="I454" s="13">
        <v>15200</v>
      </c>
      <c r="J454" s="13">
        <v>0</v>
      </c>
      <c r="K454" s="13">
        <v>0</v>
      </c>
      <c r="L454" s="13">
        <v>1900</v>
      </c>
      <c r="M454" s="13">
        <v>29200</v>
      </c>
      <c r="N454" s="13">
        <v>62000</v>
      </c>
      <c r="O454" s="13">
        <v>60200</v>
      </c>
      <c r="P454" s="13">
        <v>0</v>
      </c>
      <c r="Q454" s="13">
        <v>0</v>
      </c>
      <c r="R454" s="13">
        <v>0</v>
      </c>
      <c r="S454" s="13">
        <v>122200</v>
      </c>
      <c r="T454" s="13">
        <v>74100</v>
      </c>
      <c r="U454" s="13">
        <v>75400</v>
      </c>
      <c r="V454" s="13">
        <v>0</v>
      </c>
      <c r="W454" s="13">
        <v>0</v>
      </c>
      <c r="X454" s="13">
        <v>1900</v>
      </c>
      <c r="Y454" s="13">
        <v>151400</v>
      </c>
    </row>
    <row r="455" spans="2:25" x14ac:dyDescent="0.25">
      <c r="B455" s="2">
        <v>450</v>
      </c>
      <c r="C455" s="2">
        <v>2011</v>
      </c>
      <c r="D455" s="1">
        <v>15181</v>
      </c>
      <c r="E455" t="s">
        <v>1693</v>
      </c>
      <c r="F455" s="2" t="s">
        <v>1343</v>
      </c>
      <c r="G455" s="13">
        <v>413769000</v>
      </c>
      <c r="H455" s="13">
        <v>0</v>
      </c>
      <c r="I455" s="13">
        <v>0</v>
      </c>
      <c r="J455" s="13">
        <v>0</v>
      </c>
      <c r="K455" s="13">
        <v>0</v>
      </c>
      <c r="L455" s="13">
        <v>0</v>
      </c>
      <c r="M455" s="13">
        <v>0</v>
      </c>
      <c r="N455" s="13">
        <v>3976000</v>
      </c>
      <c r="O455" s="13">
        <v>342900</v>
      </c>
      <c r="P455" s="13">
        <v>0</v>
      </c>
      <c r="Q455" s="13">
        <v>74100</v>
      </c>
      <c r="R455" s="13">
        <v>355200</v>
      </c>
      <c r="S455" s="13">
        <v>4748200</v>
      </c>
      <c r="T455" s="13">
        <v>3976000</v>
      </c>
      <c r="U455" s="13">
        <v>342900</v>
      </c>
      <c r="V455" s="13">
        <v>0</v>
      </c>
      <c r="W455" s="13">
        <v>74100</v>
      </c>
      <c r="X455" s="13">
        <v>355200</v>
      </c>
      <c r="Y455" s="13">
        <v>4748200</v>
      </c>
    </row>
    <row r="456" spans="2:25" x14ac:dyDescent="0.25">
      <c r="B456" s="2">
        <v>451</v>
      </c>
      <c r="C456" s="2">
        <v>2011</v>
      </c>
      <c r="D456" s="1">
        <v>15281</v>
      </c>
      <c r="E456" t="s">
        <v>1690</v>
      </c>
      <c r="F456" s="2" t="s">
        <v>1344</v>
      </c>
      <c r="G456" s="13">
        <v>823460300</v>
      </c>
      <c r="H456" s="13">
        <v>1385900</v>
      </c>
      <c r="I456" s="13">
        <v>1115900</v>
      </c>
      <c r="J456" s="13">
        <v>5900</v>
      </c>
      <c r="K456" s="13">
        <v>0</v>
      </c>
      <c r="L456" s="13">
        <v>244500</v>
      </c>
      <c r="M456" s="13">
        <v>2752200</v>
      </c>
      <c r="N456" s="13">
        <v>11173800</v>
      </c>
      <c r="O456" s="13">
        <v>5102800</v>
      </c>
      <c r="P456" s="13">
        <v>640400</v>
      </c>
      <c r="Q456" s="13">
        <v>320000</v>
      </c>
      <c r="R456" s="13">
        <v>3801100</v>
      </c>
      <c r="S456" s="13">
        <v>21038100</v>
      </c>
      <c r="T456" s="13">
        <v>12559700</v>
      </c>
      <c r="U456" s="13">
        <v>6218700</v>
      </c>
      <c r="V456" s="13">
        <v>646300</v>
      </c>
      <c r="W456" s="13">
        <v>320000</v>
      </c>
      <c r="X456" s="13">
        <v>4045600</v>
      </c>
      <c r="Y456" s="13">
        <v>23790300</v>
      </c>
    </row>
    <row r="457" spans="2:25" x14ac:dyDescent="0.25">
      <c r="B457" s="2">
        <v>452</v>
      </c>
      <c r="C457" s="2">
        <v>2011</v>
      </c>
      <c r="D457" s="1">
        <v>16002</v>
      </c>
      <c r="E457" t="s">
        <v>1694</v>
      </c>
      <c r="F457" s="2" t="s">
        <v>1325</v>
      </c>
      <c r="G457" s="13">
        <v>69606300</v>
      </c>
      <c r="H457" s="13">
        <v>100</v>
      </c>
      <c r="I457" s="13">
        <v>56500</v>
      </c>
      <c r="J457" s="13">
        <v>0</v>
      </c>
      <c r="K457" s="13">
        <v>0</v>
      </c>
      <c r="L457" s="13">
        <v>2300</v>
      </c>
      <c r="M457" s="13">
        <v>58900</v>
      </c>
      <c r="N457" s="13">
        <v>82500</v>
      </c>
      <c r="O457" s="13">
        <v>236200</v>
      </c>
      <c r="P457" s="13">
        <v>0</v>
      </c>
      <c r="Q457" s="13">
        <v>0</v>
      </c>
      <c r="R457" s="13">
        <v>53700</v>
      </c>
      <c r="S457" s="13">
        <v>372400</v>
      </c>
      <c r="T457" s="13">
        <v>82600</v>
      </c>
      <c r="U457" s="13">
        <v>292700</v>
      </c>
      <c r="V457" s="13">
        <v>0</v>
      </c>
      <c r="W457" s="13">
        <v>0</v>
      </c>
      <c r="X457" s="13">
        <v>56000</v>
      </c>
      <c r="Y457" s="13">
        <v>431300</v>
      </c>
    </row>
    <row r="458" spans="2:25" x14ac:dyDescent="0.25">
      <c r="B458" s="2">
        <v>453</v>
      </c>
      <c r="C458" s="2">
        <v>2011</v>
      </c>
      <c r="D458" s="1">
        <v>16004</v>
      </c>
      <c r="E458" t="s">
        <v>1695</v>
      </c>
      <c r="F458" s="2" t="s">
        <v>1325</v>
      </c>
      <c r="G458" s="13">
        <v>64353500</v>
      </c>
      <c r="H458" s="13">
        <v>0</v>
      </c>
      <c r="I458" s="13">
        <v>0</v>
      </c>
      <c r="J458" s="13">
        <v>0</v>
      </c>
      <c r="K458" s="13">
        <v>0</v>
      </c>
      <c r="L458" s="13">
        <v>0</v>
      </c>
      <c r="M458" s="13">
        <v>0</v>
      </c>
      <c r="N458" s="13">
        <v>367600</v>
      </c>
      <c r="O458" s="13">
        <v>5000</v>
      </c>
      <c r="P458" s="13">
        <v>600</v>
      </c>
      <c r="Q458" s="13">
        <v>0</v>
      </c>
      <c r="R458" s="13">
        <v>14600</v>
      </c>
      <c r="S458" s="13">
        <v>387800</v>
      </c>
      <c r="T458" s="13">
        <v>367600</v>
      </c>
      <c r="U458" s="13">
        <v>5000</v>
      </c>
      <c r="V458" s="13">
        <v>600</v>
      </c>
      <c r="W458" s="13">
        <v>0</v>
      </c>
      <c r="X458" s="13">
        <v>14600</v>
      </c>
      <c r="Y458" s="13">
        <v>387800</v>
      </c>
    </row>
    <row r="459" spans="2:25" x14ac:dyDescent="0.25">
      <c r="B459" s="2">
        <v>454</v>
      </c>
      <c r="C459" s="2">
        <v>2011</v>
      </c>
      <c r="D459" s="1">
        <v>16006</v>
      </c>
      <c r="E459" t="s">
        <v>1696</v>
      </c>
      <c r="F459" s="2" t="s">
        <v>1325</v>
      </c>
      <c r="G459" s="13">
        <v>58916200</v>
      </c>
      <c r="H459" s="13">
        <v>600</v>
      </c>
      <c r="I459" s="13">
        <v>2800</v>
      </c>
      <c r="J459" s="13">
        <v>0</v>
      </c>
      <c r="K459" s="13">
        <v>0</v>
      </c>
      <c r="L459" s="13">
        <v>500</v>
      </c>
      <c r="M459" s="13">
        <v>3900</v>
      </c>
      <c r="N459" s="13">
        <v>163400</v>
      </c>
      <c r="O459" s="13">
        <v>23100</v>
      </c>
      <c r="P459" s="13">
        <v>25400</v>
      </c>
      <c r="Q459" s="13">
        <v>0</v>
      </c>
      <c r="R459" s="13">
        <v>2067800</v>
      </c>
      <c r="S459" s="13">
        <v>2279700</v>
      </c>
      <c r="T459" s="13">
        <v>164000</v>
      </c>
      <c r="U459" s="13">
        <v>25900</v>
      </c>
      <c r="V459" s="13">
        <v>25400</v>
      </c>
      <c r="W459" s="13">
        <v>0</v>
      </c>
      <c r="X459" s="13">
        <v>2068300</v>
      </c>
      <c r="Y459" s="13">
        <v>2283600</v>
      </c>
    </row>
    <row r="460" spans="2:25" x14ac:dyDescent="0.25">
      <c r="B460" s="2">
        <v>455</v>
      </c>
      <c r="C460" s="2">
        <v>2011</v>
      </c>
      <c r="D460" s="1">
        <v>16008</v>
      </c>
      <c r="E460" t="s">
        <v>1697</v>
      </c>
      <c r="F460" s="2" t="s">
        <v>1325</v>
      </c>
      <c r="G460" s="13">
        <v>20690700</v>
      </c>
      <c r="H460" s="13">
        <v>0</v>
      </c>
      <c r="I460" s="13">
        <v>0</v>
      </c>
      <c r="J460" s="13">
        <v>0</v>
      </c>
      <c r="K460" s="13">
        <v>0</v>
      </c>
      <c r="L460" s="13">
        <v>0</v>
      </c>
      <c r="M460" s="13">
        <v>0</v>
      </c>
      <c r="N460" s="13">
        <v>1500</v>
      </c>
      <c r="O460" s="13">
        <v>0</v>
      </c>
      <c r="P460" s="13">
        <v>0</v>
      </c>
      <c r="Q460" s="13">
        <v>0</v>
      </c>
      <c r="R460" s="13">
        <v>18200</v>
      </c>
      <c r="S460" s="13">
        <v>19700</v>
      </c>
      <c r="T460" s="13">
        <v>1500</v>
      </c>
      <c r="U460" s="13">
        <v>0</v>
      </c>
      <c r="V460" s="13">
        <v>0</v>
      </c>
      <c r="W460" s="13">
        <v>0</v>
      </c>
      <c r="X460" s="13">
        <v>18200</v>
      </c>
      <c r="Y460" s="13">
        <v>19700</v>
      </c>
    </row>
    <row r="461" spans="2:25" x14ac:dyDescent="0.25">
      <c r="B461" s="2">
        <v>456</v>
      </c>
      <c r="C461" s="2">
        <v>2011</v>
      </c>
      <c r="D461" s="1">
        <v>16010</v>
      </c>
      <c r="E461" t="s">
        <v>1698</v>
      </c>
      <c r="F461" s="2" t="s">
        <v>1325</v>
      </c>
      <c r="G461" s="13">
        <v>39737900</v>
      </c>
      <c r="H461" s="13">
        <v>0</v>
      </c>
      <c r="I461" s="13">
        <v>0</v>
      </c>
      <c r="J461" s="13">
        <v>0</v>
      </c>
      <c r="K461" s="13">
        <v>0</v>
      </c>
      <c r="L461" s="13">
        <v>0</v>
      </c>
      <c r="M461" s="13">
        <v>0</v>
      </c>
      <c r="N461" s="13">
        <v>1800</v>
      </c>
      <c r="O461" s="13">
        <v>11500</v>
      </c>
      <c r="P461" s="13">
        <v>0</v>
      </c>
      <c r="Q461" s="13">
        <v>0</v>
      </c>
      <c r="R461" s="13">
        <v>200900</v>
      </c>
      <c r="S461" s="13">
        <v>214200</v>
      </c>
      <c r="T461" s="13">
        <v>1800</v>
      </c>
      <c r="U461" s="13">
        <v>11500</v>
      </c>
      <c r="V461" s="13">
        <v>0</v>
      </c>
      <c r="W461" s="13">
        <v>0</v>
      </c>
      <c r="X461" s="13">
        <v>200900</v>
      </c>
      <c r="Y461" s="13">
        <v>214200</v>
      </c>
    </row>
    <row r="462" spans="2:25" x14ac:dyDescent="0.25">
      <c r="B462" s="2">
        <v>457</v>
      </c>
      <c r="C462" s="2">
        <v>2011</v>
      </c>
      <c r="D462" s="1">
        <v>16012</v>
      </c>
      <c r="E462" t="s">
        <v>1350</v>
      </c>
      <c r="F462" s="2" t="s">
        <v>1325</v>
      </c>
      <c r="G462" s="13">
        <v>109067700</v>
      </c>
      <c r="H462" s="13">
        <v>0</v>
      </c>
      <c r="I462" s="13">
        <v>0</v>
      </c>
      <c r="J462" s="13">
        <v>0</v>
      </c>
      <c r="K462" s="13">
        <v>0</v>
      </c>
      <c r="L462" s="13">
        <v>0</v>
      </c>
      <c r="M462" s="13">
        <v>0</v>
      </c>
      <c r="N462" s="13">
        <v>64800</v>
      </c>
      <c r="O462" s="13">
        <v>71100</v>
      </c>
      <c r="P462" s="13">
        <v>4200</v>
      </c>
      <c r="Q462" s="13">
        <v>0</v>
      </c>
      <c r="R462" s="13">
        <v>614100</v>
      </c>
      <c r="S462" s="13">
        <v>754200</v>
      </c>
      <c r="T462" s="13">
        <v>64800</v>
      </c>
      <c r="U462" s="13">
        <v>71100</v>
      </c>
      <c r="V462" s="13">
        <v>4200</v>
      </c>
      <c r="W462" s="13">
        <v>0</v>
      </c>
      <c r="X462" s="13">
        <v>614100</v>
      </c>
      <c r="Y462" s="13">
        <v>754200</v>
      </c>
    </row>
    <row r="463" spans="2:25" x14ac:dyDescent="0.25">
      <c r="B463" s="2">
        <v>458</v>
      </c>
      <c r="C463" s="2">
        <v>2011</v>
      </c>
      <c r="D463" s="1">
        <v>16014</v>
      </c>
      <c r="E463" t="s">
        <v>1699</v>
      </c>
      <c r="F463" s="2" t="s">
        <v>1325</v>
      </c>
      <c r="G463" s="13">
        <v>68626100</v>
      </c>
      <c r="H463" s="13">
        <v>0</v>
      </c>
      <c r="I463" s="13">
        <v>0</v>
      </c>
      <c r="J463" s="13">
        <v>0</v>
      </c>
      <c r="K463" s="13">
        <v>0</v>
      </c>
      <c r="L463" s="13">
        <v>0</v>
      </c>
      <c r="M463" s="13">
        <v>0</v>
      </c>
      <c r="N463" s="13">
        <v>115900</v>
      </c>
      <c r="O463" s="13">
        <v>175500</v>
      </c>
      <c r="P463" s="13">
        <v>0</v>
      </c>
      <c r="Q463" s="13">
        <v>153500</v>
      </c>
      <c r="R463" s="13">
        <v>156500</v>
      </c>
      <c r="S463" s="13">
        <v>601400</v>
      </c>
      <c r="T463" s="13">
        <v>115900</v>
      </c>
      <c r="U463" s="13">
        <v>175500</v>
      </c>
      <c r="V463" s="13">
        <v>0</v>
      </c>
      <c r="W463" s="13">
        <v>153500</v>
      </c>
      <c r="X463" s="13">
        <v>156500</v>
      </c>
      <c r="Y463" s="13">
        <v>601400</v>
      </c>
    </row>
    <row r="464" spans="2:25" x14ac:dyDescent="0.25">
      <c r="B464" s="2">
        <v>459</v>
      </c>
      <c r="C464" s="2">
        <v>2011</v>
      </c>
      <c r="D464" s="1">
        <v>16016</v>
      </c>
      <c r="E464" t="s">
        <v>1700</v>
      </c>
      <c r="F464" s="2" t="s">
        <v>1325</v>
      </c>
      <c r="G464" s="13">
        <v>65100300</v>
      </c>
      <c r="H464" s="13">
        <v>0</v>
      </c>
      <c r="I464" s="13">
        <v>0</v>
      </c>
      <c r="J464" s="13">
        <v>0</v>
      </c>
      <c r="K464" s="13">
        <v>0</v>
      </c>
      <c r="L464" s="13">
        <v>0</v>
      </c>
      <c r="M464" s="13">
        <v>0</v>
      </c>
      <c r="N464" s="13">
        <v>16400</v>
      </c>
      <c r="O464" s="13">
        <v>33200</v>
      </c>
      <c r="P464" s="13">
        <v>0</v>
      </c>
      <c r="Q464" s="13">
        <v>0</v>
      </c>
      <c r="R464" s="13">
        <v>195900</v>
      </c>
      <c r="S464" s="13">
        <v>245500</v>
      </c>
      <c r="T464" s="13">
        <v>16400</v>
      </c>
      <c r="U464" s="13">
        <v>33200</v>
      </c>
      <c r="V464" s="13">
        <v>0</v>
      </c>
      <c r="W464" s="13">
        <v>0</v>
      </c>
      <c r="X464" s="13">
        <v>195900</v>
      </c>
      <c r="Y464" s="13">
        <v>245500</v>
      </c>
    </row>
    <row r="465" spans="2:25" x14ac:dyDescent="0.25">
      <c r="B465" s="2">
        <v>460</v>
      </c>
      <c r="C465" s="2">
        <v>2011</v>
      </c>
      <c r="D465" s="1">
        <v>16018</v>
      </c>
      <c r="E465" t="s">
        <v>1701</v>
      </c>
      <c r="F465" s="2" t="s">
        <v>1325</v>
      </c>
      <c r="G465" s="13">
        <v>59996400</v>
      </c>
      <c r="H465" s="13">
        <v>0</v>
      </c>
      <c r="I465" s="13">
        <v>0</v>
      </c>
      <c r="J465" s="13">
        <v>0</v>
      </c>
      <c r="K465" s="13">
        <v>0</v>
      </c>
      <c r="L465" s="13">
        <v>0</v>
      </c>
      <c r="M465" s="13">
        <v>0</v>
      </c>
      <c r="N465" s="13">
        <v>8000</v>
      </c>
      <c r="O465" s="13">
        <v>13000</v>
      </c>
      <c r="P465" s="13">
        <v>0</v>
      </c>
      <c r="Q465" s="13">
        <v>0</v>
      </c>
      <c r="R465" s="13">
        <v>14500</v>
      </c>
      <c r="S465" s="13">
        <v>35500</v>
      </c>
      <c r="T465" s="13">
        <v>8000</v>
      </c>
      <c r="U465" s="13">
        <v>13000</v>
      </c>
      <c r="V465" s="13">
        <v>0</v>
      </c>
      <c r="W465" s="13">
        <v>0</v>
      </c>
      <c r="X465" s="13">
        <v>14500</v>
      </c>
      <c r="Y465" s="13">
        <v>35500</v>
      </c>
    </row>
    <row r="466" spans="2:25" x14ac:dyDescent="0.25">
      <c r="B466" s="2">
        <v>461</v>
      </c>
      <c r="C466" s="2">
        <v>2011</v>
      </c>
      <c r="D466" s="1">
        <v>16020</v>
      </c>
      <c r="E466" t="s">
        <v>1702</v>
      </c>
      <c r="F466" s="2" t="s">
        <v>1325</v>
      </c>
      <c r="G466" s="13">
        <v>46417300</v>
      </c>
      <c r="H466" s="13">
        <v>0</v>
      </c>
      <c r="I466" s="13">
        <v>0</v>
      </c>
      <c r="J466" s="13">
        <v>0</v>
      </c>
      <c r="K466" s="13">
        <v>0</v>
      </c>
      <c r="L466" s="13">
        <v>0</v>
      </c>
      <c r="M466" s="13">
        <v>0</v>
      </c>
      <c r="N466" s="13">
        <v>72500</v>
      </c>
      <c r="O466" s="13">
        <v>18500</v>
      </c>
      <c r="P466" s="13">
        <v>0</v>
      </c>
      <c r="Q466" s="13">
        <v>0</v>
      </c>
      <c r="R466" s="13">
        <v>29500</v>
      </c>
      <c r="S466" s="13">
        <v>120500</v>
      </c>
      <c r="T466" s="13">
        <v>72500</v>
      </c>
      <c r="U466" s="13">
        <v>18500</v>
      </c>
      <c r="V466" s="13">
        <v>0</v>
      </c>
      <c r="W466" s="13">
        <v>0</v>
      </c>
      <c r="X466" s="13">
        <v>29500</v>
      </c>
      <c r="Y466" s="13">
        <v>120500</v>
      </c>
    </row>
    <row r="467" spans="2:25" x14ac:dyDescent="0.25">
      <c r="B467" s="2">
        <v>462</v>
      </c>
      <c r="C467" s="2">
        <v>2011</v>
      </c>
      <c r="D467" s="1">
        <v>16022</v>
      </c>
      <c r="E467" t="s">
        <v>1461</v>
      </c>
      <c r="F467" s="2" t="s">
        <v>1325</v>
      </c>
      <c r="G467" s="13">
        <v>101398800</v>
      </c>
      <c r="H467" s="13">
        <v>0</v>
      </c>
      <c r="I467" s="13">
        <v>0</v>
      </c>
      <c r="J467" s="13">
        <v>0</v>
      </c>
      <c r="K467" s="13">
        <v>0</v>
      </c>
      <c r="L467" s="13">
        <v>0</v>
      </c>
      <c r="M467" s="13">
        <v>0</v>
      </c>
      <c r="N467" s="13">
        <v>26900</v>
      </c>
      <c r="O467" s="13">
        <v>392700</v>
      </c>
      <c r="P467" s="13">
        <v>0</v>
      </c>
      <c r="Q467" s="13">
        <v>0</v>
      </c>
      <c r="R467" s="13">
        <v>22700</v>
      </c>
      <c r="S467" s="13">
        <v>442300</v>
      </c>
      <c r="T467" s="13">
        <v>26900</v>
      </c>
      <c r="U467" s="13">
        <v>392700</v>
      </c>
      <c r="V467" s="13">
        <v>0</v>
      </c>
      <c r="W467" s="13">
        <v>0</v>
      </c>
      <c r="X467" s="13">
        <v>22700</v>
      </c>
      <c r="Y467" s="13">
        <v>442300</v>
      </c>
    </row>
    <row r="468" spans="2:25" x14ac:dyDescent="0.25">
      <c r="B468" s="2">
        <v>463</v>
      </c>
      <c r="C468" s="2">
        <v>2011</v>
      </c>
      <c r="D468" s="1">
        <v>16024</v>
      </c>
      <c r="E468" t="s">
        <v>1703</v>
      </c>
      <c r="F468" s="2" t="s">
        <v>1325</v>
      </c>
      <c r="G468" s="13">
        <v>68476200</v>
      </c>
      <c r="H468" s="13">
        <v>0</v>
      </c>
      <c r="I468" s="13">
        <v>340800</v>
      </c>
      <c r="J468" s="13">
        <v>0</v>
      </c>
      <c r="K468" s="13">
        <v>0</v>
      </c>
      <c r="L468" s="13">
        <v>63000</v>
      </c>
      <c r="M468" s="13">
        <v>403800</v>
      </c>
      <c r="N468" s="13">
        <v>79300</v>
      </c>
      <c r="O468" s="13">
        <v>38400</v>
      </c>
      <c r="P468" s="13">
        <v>0</v>
      </c>
      <c r="Q468" s="13">
        <v>0</v>
      </c>
      <c r="R468" s="13">
        <v>119000</v>
      </c>
      <c r="S468" s="13">
        <v>236700</v>
      </c>
      <c r="T468" s="13">
        <v>79300</v>
      </c>
      <c r="U468" s="13">
        <v>379200</v>
      </c>
      <c r="V468" s="13">
        <v>0</v>
      </c>
      <c r="W468" s="13">
        <v>0</v>
      </c>
      <c r="X468" s="13">
        <v>182000</v>
      </c>
      <c r="Y468" s="13">
        <v>640500</v>
      </c>
    </row>
    <row r="469" spans="2:25" x14ac:dyDescent="0.25">
      <c r="B469" s="2">
        <v>464</v>
      </c>
      <c r="C469" s="2">
        <v>2011</v>
      </c>
      <c r="D469" s="1">
        <v>16026</v>
      </c>
      <c r="E469" t="s">
        <v>1704</v>
      </c>
      <c r="F469" s="2" t="s">
        <v>1325</v>
      </c>
      <c r="G469" s="13">
        <v>124427800</v>
      </c>
      <c r="H469" s="13">
        <v>0</v>
      </c>
      <c r="I469" s="13">
        <v>0</v>
      </c>
      <c r="J469" s="13">
        <v>0</v>
      </c>
      <c r="K469" s="13">
        <v>0</v>
      </c>
      <c r="L469" s="13">
        <v>0</v>
      </c>
      <c r="M469" s="13">
        <v>0</v>
      </c>
      <c r="N469" s="13">
        <v>41900</v>
      </c>
      <c r="O469" s="13">
        <v>27200</v>
      </c>
      <c r="P469" s="13">
        <v>0</v>
      </c>
      <c r="Q469" s="13">
        <v>3800</v>
      </c>
      <c r="R469" s="13">
        <v>705900</v>
      </c>
      <c r="S469" s="13">
        <v>778800</v>
      </c>
      <c r="T469" s="13">
        <v>41900</v>
      </c>
      <c r="U469" s="13">
        <v>27200</v>
      </c>
      <c r="V469" s="13">
        <v>0</v>
      </c>
      <c r="W469" s="13">
        <v>3800</v>
      </c>
      <c r="X469" s="13">
        <v>705900</v>
      </c>
      <c r="Y469" s="13">
        <v>778800</v>
      </c>
    </row>
    <row r="470" spans="2:25" x14ac:dyDescent="0.25">
      <c r="B470" s="2">
        <v>465</v>
      </c>
      <c r="C470" s="2">
        <v>2011</v>
      </c>
      <c r="D470" s="1">
        <v>16028</v>
      </c>
      <c r="E470" t="s">
        <v>1705</v>
      </c>
      <c r="F470" s="2" t="s">
        <v>1325</v>
      </c>
      <c r="G470" s="13">
        <v>87356100</v>
      </c>
      <c r="H470" s="13">
        <v>0</v>
      </c>
      <c r="I470" s="13">
        <v>0</v>
      </c>
      <c r="J470" s="13">
        <v>0</v>
      </c>
      <c r="K470" s="13">
        <v>0</v>
      </c>
      <c r="L470" s="13">
        <v>0</v>
      </c>
      <c r="M470" s="13">
        <v>0</v>
      </c>
      <c r="N470" s="13">
        <v>48000</v>
      </c>
      <c r="O470" s="13">
        <v>19300</v>
      </c>
      <c r="P470" s="13">
        <v>0</v>
      </c>
      <c r="Q470" s="13">
        <v>-52700</v>
      </c>
      <c r="R470" s="13">
        <v>70400</v>
      </c>
      <c r="S470" s="13">
        <v>85000</v>
      </c>
      <c r="T470" s="13">
        <v>48000</v>
      </c>
      <c r="U470" s="13">
        <v>19300</v>
      </c>
      <c r="V470" s="13">
        <v>0</v>
      </c>
      <c r="W470" s="13">
        <v>-52700</v>
      </c>
      <c r="X470" s="13">
        <v>70400</v>
      </c>
      <c r="Y470" s="13">
        <v>85000</v>
      </c>
    </row>
    <row r="471" spans="2:25" x14ac:dyDescent="0.25">
      <c r="B471" s="2">
        <v>466</v>
      </c>
      <c r="C471" s="2">
        <v>2011</v>
      </c>
      <c r="D471" s="1">
        <v>16030</v>
      </c>
      <c r="E471" t="s">
        <v>1706</v>
      </c>
      <c r="F471" s="2" t="s">
        <v>1325</v>
      </c>
      <c r="G471" s="13">
        <v>168505300</v>
      </c>
      <c r="H471" s="13">
        <v>0</v>
      </c>
      <c r="I471" s="13">
        <v>0</v>
      </c>
      <c r="J471" s="13">
        <v>0</v>
      </c>
      <c r="K471" s="13">
        <v>0</v>
      </c>
      <c r="L471" s="13">
        <v>0</v>
      </c>
      <c r="M471" s="13">
        <v>0</v>
      </c>
      <c r="N471" s="13">
        <v>45600</v>
      </c>
      <c r="O471" s="13">
        <v>262800</v>
      </c>
      <c r="P471" s="13">
        <v>0</v>
      </c>
      <c r="Q471" s="13">
        <v>90900</v>
      </c>
      <c r="R471" s="13">
        <v>102800</v>
      </c>
      <c r="S471" s="13">
        <v>502100</v>
      </c>
      <c r="T471" s="13">
        <v>45600</v>
      </c>
      <c r="U471" s="13">
        <v>262800</v>
      </c>
      <c r="V471" s="13">
        <v>0</v>
      </c>
      <c r="W471" s="13">
        <v>90900</v>
      </c>
      <c r="X471" s="13">
        <v>102800</v>
      </c>
      <c r="Y471" s="13">
        <v>502100</v>
      </c>
    </row>
    <row r="472" spans="2:25" x14ac:dyDescent="0.25">
      <c r="B472" s="2">
        <v>467</v>
      </c>
      <c r="C472" s="2">
        <v>2011</v>
      </c>
      <c r="D472" s="1">
        <v>16032</v>
      </c>
      <c r="E472" t="s">
        <v>1707</v>
      </c>
      <c r="F472" s="2" t="s">
        <v>1325</v>
      </c>
      <c r="G472" s="13">
        <v>299517400</v>
      </c>
      <c r="H472" s="13">
        <v>0</v>
      </c>
      <c r="I472" s="13">
        <v>0</v>
      </c>
      <c r="J472" s="13">
        <v>0</v>
      </c>
      <c r="K472" s="13">
        <v>0</v>
      </c>
      <c r="L472" s="13">
        <v>0</v>
      </c>
      <c r="M472" s="13">
        <v>0</v>
      </c>
      <c r="N472" s="13">
        <v>93500</v>
      </c>
      <c r="O472" s="13">
        <v>31700</v>
      </c>
      <c r="P472" s="13">
        <v>1600</v>
      </c>
      <c r="Q472" s="13">
        <v>40300</v>
      </c>
      <c r="R472" s="13">
        <v>904200</v>
      </c>
      <c r="S472" s="13">
        <v>1071300</v>
      </c>
      <c r="T472" s="13">
        <v>93500</v>
      </c>
      <c r="U472" s="13">
        <v>31700</v>
      </c>
      <c r="V472" s="13">
        <v>1600</v>
      </c>
      <c r="W472" s="13">
        <v>40300</v>
      </c>
      <c r="X472" s="13">
        <v>904200</v>
      </c>
      <c r="Y472" s="13">
        <v>1071300</v>
      </c>
    </row>
    <row r="473" spans="2:25" x14ac:dyDescent="0.25">
      <c r="B473" s="2">
        <v>468</v>
      </c>
      <c r="C473" s="2">
        <v>2011</v>
      </c>
      <c r="D473" s="1">
        <v>16146</v>
      </c>
      <c r="E473" t="s">
        <v>1708</v>
      </c>
      <c r="F473" s="2" t="s">
        <v>1343</v>
      </c>
      <c r="G473" s="13">
        <v>153636900</v>
      </c>
      <c r="H473" s="13">
        <v>0</v>
      </c>
      <c r="I473" s="13">
        <v>0</v>
      </c>
      <c r="J473" s="13">
        <v>0</v>
      </c>
      <c r="K473" s="13">
        <v>0</v>
      </c>
      <c r="L473" s="13">
        <v>0</v>
      </c>
      <c r="M473" s="13">
        <v>0</v>
      </c>
      <c r="N473" s="13">
        <v>263900</v>
      </c>
      <c r="O473" s="13">
        <v>132100</v>
      </c>
      <c r="P473" s="13">
        <v>34600</v>
      </c>
      <c r="Q473" s="13">
        <v>-27000</v>
      </c>
      <c r="R473" s="13">
        <v>251400</v>
      </c>
      <c r="S473" s="13">
        <v>655000</v>
      </c>
      <c r="T473" s="13">
        <v>263900</v>
      </c>
      <c r="U473" s="13">
        <v>132100</v>
      </c>
      <c r="V473" s="13">
        <v>34600</v>
      </c>
      <c r="W473" s="13">
        <v>-27000</v>
      </c>
      <c r="X473" s="13">
        <v>251400</v>
      </c>
      <c r="Y473" s="13">
        <v>655000</v>
      </c>
    </row>
    <row r="474" spans="2:25" x14ac:dyDescent="0.25">
      <c r="B474" s="2">
        <v>469</v>
      </c>
      <c r="C474" s="2">
        <v>2011</v>
      </c>
      <c r="D474" s="1">
        <v>16165</v>
      </c>
      <c r="E474" t="s">
        <v>1709</v>
      </c>
      <c r="F474" s="2" t="s">
        <v>1343</v>
      </c>
      <c r="G474" s="13">
        <v>24098700</v>
      </c>
      <c r="H474" s="13">
        <v>0</v>
      </c>
      <c r="I474" s="13">
        <v>0</v>
      </c>
      <c r="J474" s="13">
        <v>0</v>
      </c>
      <c r="K474" s="13">
        <v>0</v>
      </c>
      <c r="L474" s="13">
        <v>0</v>
      </c>
      <c r="M474" s="13">
        <v>0</v>
      </c>
      <c r="N474" s="13">
        <v>7900</v>
      </c>
      <c r="O474" s="13">
        <v>13100</v>
      </c>
      <c r="P474" s="13">
        <v>0</v>
      </c>
      <c r="Q474" s="13">
        <v>0</v>
      </c>
      <c r="R474" s="13">
        <v>23400</v>
      </c>
      <c r="S474" s="13">
        <v>44400</v>
      </c>
      <c r="T474" s="13">
        <v>7900</v>
      </c>
      <c r="U474" s="13">
        <v>13100</v>
      </c>
      <c r="V474" s="13">
        <v>0</v>
      </c>
      <c r="W474" s="13">
        <v>0</v>
      </c>
      <c r="X474" s="13">
        <v>23400</v>
      </c>
      <c r="Y474" s="13">
        <v>44400</v>
      </c>
    </row>
    <row r="475" spans="2:25" x14ac:dyDescent="0.25">
      <c r="B475" s="2">
        <v>470</v>
      </c>
      <c r="C475" s="2">
        <v>2011</v>
      </c>
      <c r="D475" s="1">
        <v>16171</v>
      </c>
      <c r="E475" t="s">
        <v>1710</v>
      </c>
      <c r="F475" s="2" t="s">
        <v>1343</v>
      </c>
      <c r="G475" s="13">
        <v>40590600</v>
      </c>
      <c r="H475" s="13">
        <v>0</v>
      </c>
      <c r="I475" s="13">
        <v>0</v>
      </c>
      <c r="J475" s="13">
        <v>0</v>
      </c>
      <c r="K475" s="13">
        <v>0</v>
      </c>
      <c r="L475" s="13">
        <v>0</v>
      </c>
      <c r="M475" s="13">
        <v>0</v>
      </c>
      <c r="N475" s="13">
        <v>101300</v>
      </c>
      <c r="O475" s="13">
        <v>224200</v>
      </c>
      <c r="P475" s="13">
        <v>0</v>
      </c>
      <c r="Q475" s="13">
        <v>0</v>
      </c>
      <c r="R475" s="13">
        <v>104700</v>
      </c>
      <c r="S475" s="13">
        <v>430200</v>
      </c>
      <c r="T475" s="13">
        <v>101300</v>
      </c>
      <c r="U475" s="13">
        <v>224200</v>
      </c>
      <c r="V475" s="13">
        <v>0</v>
      </c>
      <c r="W475" s="13">
        <v>0</v>
      </c>
      <c r="X475" s="13">
        <v>104700</v>
      </c>
      <c r="Y475" s="13">
        <v>430200</v>
      </c>
    </row>
    <row r="476" spans="2:25" x14ac:dyDescent="0.25">
      <c r="B476" s="2">
        <v>471</v>
      </c>
      <c r="C476" s="2">
        <v>2011</v>
      </c>
      <c r="D476" s="1">
        <v>16181</v>
      </c>
      <c r="E476" t="s">
        <v>1704</v>
      </c>
      <c r="F476" s="2" t="s">
        <v>1343</v>
      </c>
      <c r="G476" s="13">
        <v>47226800</v>
      </c>
      <c r="H476" s="13">
        <v>2100</v>
      </c>
      <c r="I476" s="13">
        <v>22600</v>
      </c>
      <c r="J476" s="13">
        <v>0</v>
      </c>
      <c r="K476" s="13">
        <v>0</v>
      </c>
      <c r="L476" s="13">
        <v>500</v>
      </c>
      <c r="M476" s="13">
        <v>25200</v>
      </c>
      <c r="N476" s="13">
        <v>250300</v>
      </c>
      <c r="O476" s="13">
        <v>50000</v>
      </c>
      <c r="P476" s="13">
        <v>0</v>
      </c>
      <c r="Q476" s="13">
        <v>0</v>
      </c>
      <c r="R476" s="13">
        <v>137800</v>
      </c>
      <c r="S476" s="13">
        <v>438100</v>
      </c>
      <c r="T476" s="13">
        <v>252400</v>
      </c>
      <c r="U476" s="13">
        <v>72600</v>
      </c>
      <c r="V476" s="13">
        <v>0</v>
      </c>
      <c r="W476" s="13">
        <v>0</v>
      </c>
      <c r="X476" s="13">
        <v>138300</v>
      </c>
      <c r="Y476" s="13">
        <v>463300</v>
      </c>
    </row>
    <row r="477" spans="2:25" x14ac:dyDescent="0.25">
      <c r="B477" s="2">
        <v>472</v>
      </c>
      <c r="C477" s="2">
        <v>2011</v>
      </c>
      <c r="D477" s="1">
        <v>16182</v>
      </c>
      <c r="E477" t="s">
        <v>1706</v>
      </c>
      <c r="F477" s="2" t="s">
        <v>1343</v>
      </c>
      <c r="G477" s="13">
        <v>46292100</v>
      </c>
      <c r="H477" s="13">
        <v>0</v>
      </c>
      <c r="I477" s="13">
        <v>0</v>
      </c>
      <c r="J477" s="13">
        <v>0</v>
      </c>
      <c r="K477" s="13">
        <v>0</v>
      </c>
      <c r="L477" s="13">
        <v>0</v>
      </c>
      <c r="M477" s="13">
        <v>0</v>
      </c>
      <c r="N477" s="13">
        <v>86100</v>
      </c>
      <c r="O477" s="13">
        <v>675200</v>
      </c>
      <c r="P477" s="13">
        <v>0</v>
      </c>
      <c r="Q477" s="13">
        <v>0</v>
      </c>
      <c r="R477" s="13">
        <v>3300</v>
      </c>
      <c r="S477" s="13">
        <v>764600</v>
      </c>
      <c r="T477" s="13">
        <v>86100</v>
      </c>
      <c r="U477" s="13">
        <v>675200</v>
      </c>
      <c r="V477" s="13">
        <v>0</v>
      </c>
      <c r="W477" s="13">
        <v>0</v>
      </c>
      <c r="X477" s="13">
        <v>3300</v>
      </c>
      <c r="Y477" s="13">
        <v>764600</v>
      </c>
    </row>
    <row r="478" spans="2:25" x14ac:dyDescent="0.25">
      <c r="B478" s="2">
        <v>473</v>
      </c>
      <c r="C478" s="2">
        <v>2011</v>
      </c>
      <c r="D478" s="1">
        <v>16281</v>
      </c>
      <c r="E478" t="s">
        <v>1706</v>
      </c>
      <c r="F478" s="2" t="s">
        <v>1344</v>
      </c>
      <c r="G478" s="13">
        <v>1642366800</v>
      </c>
      <c r="H478" s="13">
        <v>1199700</v>
      </c>
      <c r="I478" s="13">
        <v>23769800</v>
      </c>
      <c r="J478" s="13">
        <v>148200</v>
      </c>
      <c r="K478" s="13">
        <v>0</v>
      </c>
      <c r="L478" s="13">
        <v>888000</v>
      </c>
      <c r="M478" s="13">
        <v>26005700</v>
      </c>
      <c r="N478" s="13">
        <v>19277300</v>
      </c>
      <c r="O478" s="13">
        <v>21877800</v>
      </c>
      <c r="P478" s="13">
        <v>700</v>
      </c>
      <c r="Q478" s="13">
        <v>0</v>
      </c>
      <c r="R478" s="13">
        <v>22756300</v>
      </c>
      <c r="S478" s="13">
        <v>63912100</v>
      </c>
      <c r="T478" s="13">
        <v>20477000</v>
      </c>
      <c r="U478" s="13">
        <v>45647600</v>
      </c>
      <c r="V478" s="13">
        <v>148900</v>
      </c>
      <c r="W478" s="13">
        <v>0</v>
      </c>
      <c r="X478" s="13">
        <v>23644300</v>
      </c>
      <c r="Y478" s="13">
        <v>89917800</v>
      </c>
    </row>
    <row r="479" spans="2:25" x14ac:dyDescent="0.25">
      <c r="B479" s="2">
        <v>474</v>
      </c>
      <c r="C479" s="2">
        <v>2011</v>
      </c>
      <c r="D479" s="1">
        <v>17002</v>
      </c>
      <c r="E479" t="s">
        <v>1711</v>
      </c>
      <c r="F479" s="2" t="s">
        <v>1325</v>
      </c>
      <c r="G479" s="13">
        <v>68653300</v>
      </c>
      <c r="H479" s="13">
        <v>0</v>
      </c>
      <c r="I479" s="13">
        <v>0</v>
      </c>
      <c r="J479" s="13">
        <v>0</v>
      </c>
      <c r="K479" s="13">
        <v>0</v>
      </c>
      <c r="L479" s="13">
        <v>0</v>
      </c>
      <c r="M479" s="13">
        <v>0</v>
      </c>
      <c r="N479" s="13">
        <v>104400</v>
      </c>
      <c r="O479" s="13">
        <v>363100</v>
      </c>
      <c r="P479" s="13">
        <v>0</v>
      </c>
      <c r="Q479" s="13">
        <v>0</v>
      </c>
      <c r="R479" s="13">
        <v>84800</v>
      </c>
      <c r="S479" s="13">
        <v>552300</v>
      </c>
      <c r="T479" s="13">
        <v>104400</v>
      </c>
      <c r="U479" s="13">
        <v>363100</v>
      </c>
      <c r="V479" s="13">
        <v>0</v>
      </c>
      <c r="W479" s="13">
        <v>0</v>
      </c>
      <c r="X479" s="13">
        <v>84800</v>
      </c>
      <c r="Y479" s="13">
        <v>552300</v>
      </c>
    </row>
    <row r="480" spans="2:25" x14ac:dyDescent="0.25">
      <c r="B480" s="2">
        <v>475</v>
      </c>
      <c r="C480" s="2">
        <v>2011</v>
      </c>
      <c r="D480" s="1">
        <v>17004</v>
      </c>
      <c r="E480" t="s">
        <v>1611</v>
      </c>
      <c r="F480" s="2" t="s">
        <v>1325</v>
      </c>
      <c r="G480" s="13">
        <v>97126700</v>
      </c>
      <c r="H480" s="13">
        <v>1100</v>
      </c>
      <c r="I480" s="13">
        <v>22200</v>
      </c>
      <c r="J480" s="13">
        <v>0</v>
      </c>
      <c r="K480" s="13">
        <v>0</v>
      </c>
      <c r="L480" s="13">
        <v>500</v>
      </c>
      <c r="M480" s="13">
        <v>23800</v>
      </c>
      <c r="N480" s="13">
        <v>35600</v>
      </c>
      <c r="O480" s="13">
        <v>82700</v>
      </c>
      <c r="P480" s="13">
        <v>0</v>
      </c>
      <c r="Q480" s="13">
        <v>0</v>
      </c>
      <c r="R480" s="13">
        <v>0</v>
      </c>
      <c r="S480" s="13">
        <v>118300</v>
      </c>
      <c r="T480" s="13">
        <v>36700</v>
      </c>
      <c r="U480" s="13">
        <v>104900</v>
      </c>
      <c r="V480" s="13">
        <v>0</v>
      </c>
      <c r="W480" s="13">
        <v>0</v>
      </c>
      <c r="X480" s="13">
        <v>500</v>
      </c>
      <c r="Y480" s="13">
        <v>142100</v>
      </c>
    </row>
    <row r="481" spans="2:25" x14ac:dyDescent="0.25">
      <c r="B481" s="2">
        <v>476</v>
      </c>
      <c r="C481" s="2">
        <v>2011</v>
      </c>
      <c r="D481" s="1">
        <v>17006</v>
      </c>
      <c r="E481" t="s">
        <v>1712</v>
      </c>
      <c r="F481" s="2" t="s">
        <v>1325</v>
      </c>
      <c r="G481" s="13">
        <v>67185400</v>
      </c>
      <c r="H481" s="13">
        <v>100</v>
      </c>
      <c r="I481" s="13">
        <v>500</v>
      </c>
      <c r="J481" s="13">
        <v>0</v>
      </c>
      <c r="K481" s="13">
        <v>0</v>
      </c>
      <c r="L481" s="13">
        <v>1400</v>
      </c>
      <c r="M481" s="13">
        <v>2000</v>
      </c>
      <c r="N481" s="13">
        <v>13300</v>
      </c>
      <c r="O481" s="13">
        <v>327500</v>
      </c>
      <c r="P481" s="13">
        <v>0</v>
      </c>
      <c r="Q481" s="13">
        <v>0</v>
      </c>
      <c r="R481" s="13">
        <v>106900</v>
      </c>
      <c r="S481" s="13">
        <v>447700</v>
      </c>
      <c r="T481" s="13">
        <v>13400</v>
      </c>
      <c r="U481" s="13">
        <v>328000</v>
      </c>
      <c r="V481" s="13">
        <v>0</v>
      </c>
      <c r="W481" s="13">
        <v>0</v>
      </c>
      <c r="X481" s="13">
        <v>108300</v>
      </c>
      <c r="Y481" s="13">
        <v>449700</v>
      </c>
    </row>
    <row r="482" spans="2:25" x14ac:dyDescent="0.25">
      <c r="B482" s="2">
        <v>477</v>
      </c>
      <c r="C482" s="2">
        <v>2011</v>
      </c>
      <c r="D482" s="1">
        <v>17008</v>
      </c>
      <c r="E482" t="s">
        <v>1713</v>
      </c>
      <c r="F482" s="2" t="s">
        <v>1325</v>
      </c>
      <c r="G482" s="13">
        <v>106941300</v>
      </c>
      <c r="H482" s="13">
        <v>0</v>
      </c>
      <c r="I482" s="13">
        <v>232600</v>
      </c>
      <c r="J482" s="13">
        <v>0</v>
      </c>
      <c r="K482" s="13">
        <v>0</v>
      </c>
      <c r="L482" s="13">
        <v>1400</v>
      </c>
      <c r="M482" s="13">
        <v>234000</v>
      </c>
      <c r="N482" s="13">
        <v>175900</v>
      </c>
      <c r="O482" s="13">
        <v>2939200</v>
      </c>
      <c r="P482" s="13">
        <v>2900</v>
      </c>
      <c r="Q482" s="13">
        <v>0</v>
      </c>
      <c r="R482" s="13">
        <v>60400</v>
      </c>
      <c r="S482" s="13">
        <v>3178400</v>
      </c>
      <c r="T482" s="13">
        <v>175900</v>
      </c>
      <c r="U482" s="13">
        <v>3171800</v>
      </c>
      <c r="V482" s="13">
        <v>2900</v>
      </c>
      <c r="W482" s="13">
        <v>0</v>
      </c>
      <c r="X482" s="13">
        <v>61800</v>
      </c>
      <c r="Y482" s="13">
        <v>3412400</v>
      </c>
    </row>
    <row r="483" spans="2:25" x14ac:dyDescent="0.25">
      <c r="B483" s="2">
        <v>478</v>
      </c>
      <c r="C483" s="2">
        <v>2011</v>
      </c>
      <c r="D483" s="1">
        <v>17010</v>
      </c>
      <c r="E483" t="s">
        <v>1521</v>
      </c>
      <c r="F483" s="2" t="s">
        <v>1325</v>
      </c>
      <c r="G483" s="13">
        <v>34048000</v>
      </c>
      <c r="H483" s="13">
        <v>0</v>
      </c>
      <c r="I483" s="13">
        <v>0</v>
      </c>
      <c r="J483" s="13">
        <v>0</v>
      </c>
      <c r="K483" s="13">
        <v>0</v>
      </c>
      <c r="L483" s="13">
        <v>0</v>
      </c>
      <c r="M483" s="13">
        <v>0</v>
      </c>
      <c r="N483" s="13">
        <v>1900</v>
      </c>
      <c r="O483" s="13">
        <v>107900</v>
      </c>
      <c r="P483" s="13">
        <v>0</v>
      </c>
      <c r="Q483" s="13">
        <v>0</v>
      </c>
      <c r="R483" s="13">
        <v>21300</v>
      </c>
      <c r="S483" s="13">
        <v>131100</v>
      </c>
      <c r="T483" s="13">
        <v>1900</v>
      </c>
      <c r="U483" s="13">
        <v>107900</v>
      </c>
      <c r="V483" s="13">
        <v>0</v>
      </c>
      <c r="W483" s="13">
        <v>0</v>
      </c>
      <c r="X483" s="13">
        <v>21300</v>
      </c>
      <c r="Y483" s="13">
        <v>131100</v>
      </c>
    </row>
    <row r="484" spans="2:25" x14ac:dyDescent="0.25">
      <c r="B484" s="2">
        <v>479</v>
      </c>
      <c r="C484" s="2">
        <v>2011</v>
      </c>
      <c r="D484" s="1">
        <v>17012</v>
      </c>
      <c r="E484" t="s">
        <v>1714</v>
      </c>
      <c r="F484" s="2" t="s">
        <v>1325</v>
      </c>
      <c r="G484" s="13">
        <v>48778800</v>
      </c>
      <c r="H484" s="13">
        <v>182600</v>
      </c>
      <c r="I484" s="13">
        <v>2930000</v>
      </c>
      <c r="J484" s="13">
        <v>0</v>
      </c>
      <c r="K484" s="13">
        <v>0</v>
      </c>
      <c r="L484" s="13">
        <v>20000</v>
      </c>
      <c r="M484" s="13">
        <v>3132600</v>
      </c>
      <c r="N484" s="13">
        <v>11300</v>
      </c>
      <c r="O484" s="13">
        <v>51300</v>
      </c>
      <c r="P484" s="13">
        <v>0</v>
      </c>
      <c r="Q484" s="13">
        <v>0</v>
      </c>
      <c r="R484" s="13">
        <v>323800</v>
      </c>
      <c r="S484" s="13">
        <v>386400</v>
      </c>
      <c r="T484" s="13">
        <v>193900</v>
      </c>
      <c r="U484" s="13">
        <v>2981300</v>
      </c>
      <c r="V484" s="13">
        <v>0</v>
      </c>
      <c r="W484" s="13">
        <v>0</v>
      </c>
      <c r="X484" s="13">
        <v>343800</v>
      </c>
      <c r="Y484" s="13">
        <v>3519000</v>
      </c>
    </row>
    <row r="485" spans="2:25" x14ac:dyDescent="0.25">
      <c r="B485" s="2">
        <v>480</v>
      </c>
      <c r="C485" s="2">
        <v>2011</v>
      </c>
      <c r="D485" s="1">
        <v>17014</v>
      </c>
      <c r="E485" t="s">
        <v>1715</v>
      </c>
      <c r="F485" s="2" t="s">
        <v>1325</v>
      </c>
      <c r="G485" s="13">
        <v>51347700</v>
      </c>
      <c r="H485" s="13">
        <v>0</v>
      </c>
      <c r="I485" s="13">
        <v>18200</v>
      </c>
      <c r="J485" s="13">
        <v>0</v>
      </c>
      <c r="K485" s="13">
        <v>0</v>
      </c>
      <c r="L485" s="13">
        <v>200</v>
      </c>
      <c r="M485" s="13">
        <v>18400</v>
      </c>
      <c r="N485" s="13">
        <v>21000</v>
      </c>
      <c r="O485" s="13">
        <v>24700</v>
      </c>
      <c r="P485" s="13">
        <v>0</v>
      </c>
      <c r="Q485" s="13">
        <v>0</v>
      </c>
      <c r="R485" s="13">
        <v>370800</v>
      </c>
      <c r="S485" s="13">
        <v>416500</v>
      </c>
      <c r="T485" s="13">
        <v>21000</v>
      </c>
      <c r="U485" s="13">
        <v>42900</v>
      </c>
      <c r="V485" s="13">
        <v>0</v>
      </c>
      <c r="W485" s="13">
        <v>0</v>
      </c>
      <c r="X485" s="13">
        <v>371000</v>
      </c>
      <c r="Y485" s="13">
        <v>434900</v>
      </c>
    </row>
    <row r="486" spans="2:25" x14ac:dyDescent="0.25">
      <c r="B486" s="2">
        <v>481</v>
      </c>
      <c r="C486" s="2">
        <v>2011</v>
      </c>
      <c r="D486" s="1">
        <v>17016</v>
      </c>
      <c r="E486" t="s">
        <v>1716</v>
      </c>
      <c r="F486" s="2" t="s">
        <v>1325</v>
      </c>
      <c r="G486" s="13">
        <v>215361200</v>
      </c>
      <c r="H486" s="13">
        <v>0</v>
      </c>
      <c r="I486" s="13">
        <v>0</v>
      </c>
      <c r="J486" s="13">
        <v>0</v>
      </c>
      <c r="K486" s="13">
        <v>0</v>
      </c>
      <c r="L486" s="13">
        <v>0</v>
      </c>
      <c r="M486" s="13">
        <v>0</v>
      </c>
      <c r="N486" s="13">
        <v>145400</v>
      </c>
      <c r="O486" s="13">
        <v>1811800</v>
      </c>
      <c r="P486" s="13">
        <v>2000</v>
      </c>
      <c r="Q486" s="13">
        <v>0</v>
      </c>
      <c r="R486" s="13">
        <v>65900</v>
      </c>
      <c r="S486" s="13">
        <v>2025100</v>
      </c>
      <c r="T486" s="13">
        <v>145400</v>
      </c>
      <c r="U486" s="13">
        <v>1811800</v>
      </c>
      <c r="V486" s="13">
        <v>2000</v>
      </c>
      <c r="W486" s="13">
        <v>0</v>
      </c>
      <c r="X486" s="13">
        <v>65900</v>
      </c>
      <c r="Y486" s="13">
        <v>2025100</v>
      </c>
    </row>
    <row r="487" spans="2:25" x14ac:dyDescent="0.25">
      <c r="B487" s="2">
        <v>482</v>
      </c>
      <c r="C487" s="2">
        <v>2011</v>
      </c>
      <c r="D487" s="1">
        <v>17018</v>
      </c>
      <c r="E487" t="s">
        <v>1335</v>
      </c>
      <c r="F487" s="2" t="s">
        <v>1325</v>
      </c>
      <c r="G487" s="13">
        <v>34281400</v>
      </c>
      <c r="H487" s="13">
        <v>10300</v>
      </c>
      <c r="I487" s="13">
        <v>31300</v>
      </c>
      <c r="J487" s="13">
        <v>0</v>
      </c>
      <c r="K487" s="13">
        <v>0</v>
      </c>
      <c r="L487" s="13">
        <v>800</v>
      </c>
      <c r="M487" s="13">
        <v>42400</v>
      </c>
      <c r="N487" s="13">
        <v>9900</v>
      </c>
      <c r="O487" s="13">
        <v>39700</v>
      </c>
      <c r="P487" s="13">
        <v>0</v>
      </c>
      <c r="Q487" s="13">
        <v>0</v>
      </c>
      <c r="R487" s="13">
        <v>78900</v>
      </c>
      <c r="S487" s="13">
        <v>128500</v>
      </c>
      <c r="T487" s="13">
        <v>20200</v>
      </c>
      <c r="U487" s="13">
        <v>71000</v>
      </c>
      <c r="V487" s="13">
        <v>0</v>
      </c>
      <c r="W487" s="13">
        <v>0</v>
      </c>
      <c r="X487" s="13">
        <v>79700</v>
      </c>
      <c r="Y487" s="13">
        <v>170900</v>
      </c>
    </row>
    <row r="488" spans="2:25" x14ac:dyDescent="0.25">
      <c r="B488" s="2">
        <v>483</v>
      </c>
      <c r="C488" s="2">
        <v>2011</v>
      </c>
      <c r="D488" s="1">
        <v>17020</v>
      </c>
      <c r="E488" t="s">
        <v>1717</v>
      </c>
      <c r="F488" s="2" t="s">
        <v>1325</v>
      </c>
      <c r="G488" s="13">
        <v>37472000</v>
      </c>
      <c r="H488" s="13">
        <v>0</v>
      </c>
      <c r="I488" s="13">
        <v>0</v>
      </c>
      <c r="J488" s="13">
        <v>0</v>
      </c>
      <c r="K488" s="13">
        <v>0</v>
      </c>
      <c r="L488" s="13">
        <v>0</v>
      </c>
      <c r="M488" s="13">
        <v>0</v>
      </c>
      <c r="N488" s="13">
        <v>22100</v>
      </c>
      <c r="O488" s="13">
        <v>30000</v>
      </c>
      <c r="P488" s="13">
        <v>0</v>
      </c>
      <c r="Q488" s="13">
        <v>0</v>
      </c>
      <c r="R488" s="13">
        <v>101400</v>
      </c>
      <c r="S488" s="13">
        <v>153500</v>
      </c>
      <c r="T488" s="13">
        <v>22100</v>
      </c>
      <c r="U488" s="13">
        <v>30000</v>
      </c>
      <c r="V488" s="13">
        <v>0</v>
      </c>
      <c r="W488" s="13">
        <v>0</v>
      </c>
      <c r="X488" s="13">
        <v>101400</v>
      </c>
      <c r="Y488" s="13">
        <v>153500</v>
      </c>
    </row>
    <row r="489" spans="2:25" x14ac:dyDescent="0.25">
      <c r="B489" s="2">
        <v>484</v>
      </c>
      <c r="C489" s="2">
        <v>2011</v>
      </c>
      <c r="D489" s="1">
        <v>17022</v>
      </c>
      <c r="E489" t="s">
        <v>1718</v>
      </c>
      <c r="F489" s="2" t="s">
        <v>1325</v>
      </c>
      <c r="G489" s="13">
        <v>15870500</v>
      </c>
      <c r="H489" s="13">
        <v>1200</v>
      </c>
      <c r="I489" s="13">
        <v>19900</v>
      </c>
      <c r="J489" s="13">
        <v>0</v>
      </c>
      <c r="K489" s="13">
        <v>0</v>
      </c>
      <c r="L489" s="13">
        <v>100</v>
      </c>
      <c r="M489" s="13">
        <v>21200</v>
      </c>
      <c r="N489" s="13">
        <v>1300</v>
      </c>
      <c r="O489" s="13">
        <v>2500</v>
      </c>
      <c r="P489" s="13">
        <v>0</v>
      </c>
      <c r="Q489" s="13">
        <v>0</v>
      </c>
      <c r="R489" s="13">
        <v>135200</v>
      </c>
      <c r="S489" s="13">
        <v>139000</v>
      </c>
      <c r="T489" s="13">
        <v>2500</v>
      </c>
      <c r="U489" s="13">
        <v>22400</v>
      </c>
      <c r="V489" s="13">
        <v>0</v>
      </c>
      <c r="W489" s="13">
        <v>0</v>
      </c>
      <c r="X489" s="13">
        <v>135300</v>
      </c>
      <c r="Y489" s="13">
        <v>160200</v>
      </c>
    </row>
    <row r="490" spans="2:25" x14ac:dyDescent="0.25">
      <c r="B490" s="2">
        <v>485</v>
      </c>
      <c r="C490" s="2">
        <v>2011</v>
      </c>
      <c r="D490" s="1">
        <v>17024</v>
      </c>
      <c r="E490" t="s">
        <v>1719</v>
      </c>
      <c r="F490" s="2" t="s">
        <v>1325</v>
      </c>
      <c r="G490" s="13">
        <v>157171200</v>
      </c>
      <c r="H490" s="13">
        <v>37800</v>
      </c>
      <c r="I490" s="13">
        <v>777800</v>
      </c>
      <c r="J490" s="13">
        <v>0</v>
      </c>
      <c r="K490" s="13">
        <v>0</v>
      </c>
      <c r="L490" s="13">
        <v>5693600</v>
      </c>
      <c r="M490" s="13">
        <v>6509200</v>
      </c>
      <c r="N490" s="13">
        <v>28100</v>
      </c>
      <c r="O490" s="13">
        <v>144500</v>
      </c>
      <c r="P490" s="13">
        <v>0</v>
      </c>
      <c r="Q490" s="13">
        <v>0</v>
      </c>
      <c r="R490" s="13">
        <v>86500</v>
      </c>
      <c r="S490" s="13">
        <v>259100</v>
      </c>
      <c r="T490" s="13">
        <v>65900</v>
      </c>
      <c r="U490" s="13">
        <v>922300</v>
      </c>
      <c r="V490" s="13">
        <v>0</v>
      </c>
      <c r="W490" s="13">
        <v>0</v>
      </c>
      <c r="X490" s="13">
        <v>5780100</v>
      </c>
      <c r="Y490" s="13">
        <v>6768300</v>
      </c>
    </row>
    <row r="491" spans="2:25" x14ac:dyDescent="0.25">
      <c r="B491" s="2">
        <v>486</v>
      </c>
      <c r="C491" s="2">
        <v>2011</v>
      </c>
      <c r="D491" s="1">
        <v>17026</v>
      </c>
      <c r="E491" t="s">
        <v>1720</v>
      </c>
      <c r="F491" s="2" t="s">
        <v>1325</v>
      </c>
      <c r="G491" s="13">
        <v>60342100</v>
      </c>
      <c r="H491" s="13">
        <v>100</v>
      </c>
      <c r="I491" s="13">
        <v>400</v>
      </c>
      <c r="J491" s="13">
        <v>0</v>
      </c>
      <c r="K491" s="13">
        <v>0</v>
      </c>
      <c r="L491" s="13">
        <v>200</v>
      </c>
      <c r="M491" s="13">
        <v>700</v>
      </c>
      <c r="N491" s="13">
        <v>35700</v>
      </c>
      <c r="O491" s="13">
        <v>77700</v>
      </c>
      <c r="P491" s="13">
        <v>0</v>
      </c>
      <c r="Q491" s="13">
        <v>0</v>
      </c>
      <c r="R491" s="13">
        <v>43500</v>
      </c>
      <c r="S491" s="13">
        <v>156900</v>
      </c>
      <c r="T491" s="13">
        <v>35800</v>
      </c>
      <c r="U491" s="13">
        <v>78100</v>
      </c>
      <c r="V491" s="13">
        <v>0</v>
      </c>
      <c r="W491" s="13">
        <v>0</v>
      </c>
      <c r="X491" s="13">
        <v>43700</v>
      </c>
      <c r="Y491" s="13">
        <v>157600</v>
      </c>
    </row>
    <row r="492" spans="2:25" x14ac:dyDescent="0.25">
      <c r="B492" s="2">
        <v>487</v>
      </c>
      <c r="C492" s="2">
        <v>2011</v>
      </c>
      <c r="D492" s="1">
        <v>17028</v>
      </c>
      <c r="E492" t="s">
        <v>1721</v>
      </c>
      <c r="F492" s="2" t="s">
        <v>1325</v>
      </c>
      <c r="G492" s="13">
        <v>34751700</v>
      </c>
      <c r="H492" s="13">
        <v>0</v>
      </c>
      <c r="I492" s="13">
        <v>0</v>
      </c>
      <c r="J492" s="13">
        <v>0</v>
      </c>
      <c r="K492" s="13">
        <v>0</v>
      </c>
      <c r="L492" s="13">
        <v>0</v>
      </c>
      <c r="M492" s="13">
        <v>0</v>
      </c>
      <c r="N492" s="13">
        <v>46100</v>
      </c>
      <c r="O492" s="13">
        <v>93900</v>
      </c>
      <c r="P492" s="13">
        <v>0</v>
      </c>
      <c r="Q492" s="13">
        <v>0</v>
      </c>
      <c r="R492" s="13">
        <v>187100</v>
      </c>
      <c r="S492" s="13">
        <v>327100</v>
      </c>
      <c r="T492" s="13">
        <v>46100</v>
      </c>
      <c r="U492" s="13">
        <v>93900</v>
      </c>
      <c r="V492" s="13">
        <v>0</v>
      </c>
      <c r="W492" s="13">
        <v>0</v>
      </c>
      <c r="X492" s="13">
        <v>187100</v>
      </c>
      <c r="Y492" s="13">
        <v>327100</v>
      </c>
    </row>
    <row r="493" spans="2:25" x14ac:dyDescent="0.25">
      <c r="B493" s="2">
        <v>488</v>
      </c>
      <c r="C493" s="2">
        <v>2011</v>
      </c>
      <c r="D493" s="1">
        <v>17030</v>
      </c>
      <c r="E493" t="s">
        <v>1722</v>
      </c>
      <c r="F493" s="2" t="s">
        <v>1325</v>
      </c>
      <c r="G493" s="13">
        <v>33079900</v>
      </c>
      <c r="H493" s="13">
        <v>0</v>
      </c>
      <c r="I493" s="13">
        <v>0</v>
      </c>
      <c r="J493" s="13">
        <v>0</v>
      </c>
      <c r="K493" s="13">
        <v>0</v>
      </c>
      <c r="L493" s="13">
        <v>0</v>
      </c>
      <c r="M493" s="13">
        <v>0</v>
      </c>
      <c r="N493" s="13">
        <v>10100</v>
      </c>
      <c r="O493" s="13">
        <v>0</v>
      </c>
      <c r="P493" s="13">
        <v>0</v>
      </c>
      <c r="Q493" s="13">
        <v>0</v>
      </c>
      <c r="R493" s="13">
        <v>124400</v>
      </c>
      <c r="S493" s="13">
        <v>134500</v>
      </c>
      <c r="T493" s="13">
        <v>10100</v>
      </c>
      <c r="U493" s="13">
        <v>0</v>
      </c>
      <c r="V493" s="13">
        <v>0</v>
      </c>
      <c r="W493" s="13">
        <v>0</v>
      </c>
      <c r="X493" s="13">
        <v>124400</v>
      </c>
      <c r="Y493" s="13">
        <v>134500</v>
      </c>
    </row>
    <row r="494" spans="2:25" x14ac:dyDescent="0.25">
      <c r="B494" s="2">
        <v>489</v>
      </c>
      <c r="C494" s="2">
        <v>2011</v>
      </c>
      <c r="D494" s="1">
        <v>17032</v>
      </c>
      <c r="E494" t="s">
        <v>1537</v>
      </c>
      <c r="F494" s="2" t="s">
        <v>1325</v>
      </c>
      <c r="G494" s="13">
        <v>64519900</v>
      </c>
      <c r="H494" s="13">
        <v>0</v>
      </c>
      <c r="I494" s="13">
        <v>0</v>
      </c>
      <c r="J494" s="13">
        <v>0</v>
      </c>
      <c r="K494" s="13">
        <v>0</v>
      </c>
      <c r="L494" s="13">
        <v>0</v>
      </c>
      <c r="M494" s="13">
        <v>0</v>
      </c>
      <c r="N494" s="13">
        <v>25900</v>
      </c>
      <c r="O494" s="13">
        <v>5800</v>
      </c>
      <c r="P494" s="13">
        <v>0</v>
      </c>
      <c r="Q494" s="13">
        <v>0</v>
      </c>
      <c r="R494" s="13">
        <v>66500</v>
      </c>
      <c r="S494" s="13">
        <v>98200</v>
      </c>
      <c r="T494" s="13">
        <v>25900</v>
      </c>
      <c r="U494" s="13">
        <v>5800</v>
      </c>
      <c r="V494" s="13">
        <v>0</v>
      </c>
      <c r="W494" s="13">
        <v>0</v>
      </c>
      <c r="X494" s="13">
        <v>66500</v>
      </c>
      <c r="Y494" s="13">
        <v>98200</v>
      </c>
    </row>
    <row r="495" spans="2:25" x14ac:dyDescent="0.25">
      <c r="B495" s="2">
        <v>490</v>
      </c>
      <c r="C495" s="2">
        <v>2011</v>
      </c>
      <c r="D495" s="1">
        <v>17034</v>
      </c>
      <c r="E495" t="s">
        <v>1723</v>
      </c>
      <c r="F495" s="2" t="s">
        <v>1325</v>
      </c>
      <c r="G495" s="13">
        <v>103995700</v>
      </c>
      <c r="H495" s="13">
        <v>20600</v>
      </c>
      <c r="I495" s="13">
        <v>46000</v>
      </c>
      <c r="J495" s="13">
        <v>0</v>
      </c>
      <c r="K495" s="13">
        <v>0</v>
      </c>
      <c r="L495" s="13">
        <v>300</v>
      </c>
      <c r="M495" s="13">
        <v>66900</v>
      </c>
      <c r="N495" s="13">
        <v>14500</v>
      </c>
      <c r="O495" s="13">
        <v>303300</v>
      </c>
      <c r="P495" s="13">
        <v>0</v>
      </c>
      <c r="Q495" s="13">
        <v>0</v>
      </c>
      <c r="R495" s="13">
        <v>127400</v>
      </c>
      <c r="S495" s="13">
        <v>445200</v>
      </c>
      <c r="T495" s="13">
        <v>35100</v>
      </c>
      <c r="U495" s="13">
        <v>349300</v>
      </c>
      <c r="V495" s="13">
        <v>0</v>
      </c>
      <c r="W495" s="13">
        <v>0</v>
      </c>
      <c r="X495" s="13">
        <v>127700</v>
      </c>
      <c r="Y495" s="13">
        <v>512100</v>
      </c>
    </row>
    <row r="496" spans="2:25" x14ac:dyDescent="0.25">
      <c r="B496" s="2">
        <v>491</v>
      </c>
      <c r="C496" s="2">
        <v>2011</v>
      </c>
      <c r="D496" s="1">
        <v>17036</v>
      </c>
      <c r="E496" t="s">
        <v>1724</v>
      </c>
      <c r="F496" s="2" t="s">
        <v>1325</v>
      </c>
      <c r="G496" s="13">
        <v>53731800</v>
      </c>
      <c r="H496" s="13">
        <v>0</v>
      </c>
      <c r="I496" s="13">
        <v>0</v>
      </c>
      <c r="J496" s="13">
        <v>0</v>
      </c>
      <c r="K496" s="13">
        <v>0</v>
      </c>
      <c r="L496" s="13">
        <v>0</v>
      </c>
      <c r="M496" s="13">
        <v>0</v>
      </c>
      <c r="N496" s="13">
        <v>15200</v>
      </c>
      <c r="O496" s="13">
        <v>224600</v>
      </c>
      <c r="P496" s="13">
        <v>0</v>
      </c>
      <c r="Q496" s="13">
        <v>0</v>
      </c>
      <c r="R496" s="13">
        <v>263900</v>
      </c>
      <c r="S496" s="13">
        <v>503700</v>
      </c>
      <c r="T496" s="13">
        <v>15200</v>
      </c>
      <c r="U496" s="13">
        <v>224600</v>
      </c>
      <c r="V496" s="13">
        <v>0</v>
      </c>
      <c r="W496" s="13">
        <v>0</v>
      </c>
      <c r="X496" s="13">
        <v>263900</v>
      </c>
      <c r="Y496" s="13">
        <v>503700</v>
      </c>
    </row>
    <row r="497" spans="2:25" x14ac:dyDescent="0.25">
      <c r="B497" s="2">
        <v>492</v>
      </c>
      <c r="C497" s="2">
        <v>2011</v>
      </c>
      <c r="D497" s="1">
        <v>17038</v>
      </c>
      <c r="E497" t="s">
        <v>1725</v>
      </c>
      <c r="F497" s="2" t="s">
        <v>1325</v>
      </c>
      <c r="G497" s="13">
        <v>206309100</v>
      </c>
      <c r="H497" s="13">
        <v>0</v>
      </c>
      <c r="I497" s="13">
        <v>0</v>
      </c>
      <c r="J497" s="13">
        <v>0</v>
      </c>
      <c r="K497" s="13">
        <v>0</v>
      </c>
      <c r="L497" s="13">
        <v>0</v>
      </c>
      <c r="M497" s="13">
        <v>0</v>
      </c>
      <c r="N497" s="13">
        <v>87800</v>
      </c>
      <c r="O497" s="13">
        <v>3700</v>
      </c>
      <c r="P497" s="13">
        <v>700</v>
      </c>
      <c r="Q497" s="13">
        <v>0</v>
      </c>
      <c r="R497" s="13">
        <v>0</v>
      </c>
      <c r="S497" s="13">
        <v>92200</v>
      </c>
      <c r="T497" s="13">
        <v>87800</v>
      </c>
      <c r="U497" s="13">
        <v>3700</v>
      </c>
      <c r="V497" s="13">
        <v>700</v>
      </c>
      <c r="W497" s="13">
        <v>0</v>
      </c>
      <c r="X497" s="13">
        <v>0</v>
      </c>
      <c r="Y497" s="13">
        <v>92200</v>
      </c>
    </row>
    <row r="498" spans="2:25" x14ac:dyDescent="0.25">
      <c r="B498" s="2">
        <v>493</v>
      </c>
      <c r="C498" s="2">
        <v>2011</v>
      </c>
      <c r="D498" s="1">
        <v>17040</v>
      </c>
      <c r="E498" t="s">
        <v>1726</v>
      </c>
      <c r="F498" s="2" t="s">
        <v>1325</v>
      </c>
      <c r="G498" s="13">
        <v>38244200</v>
      </c>
      <c r="H498" s="13">
        <v>0</v>
      </c>
      <c r="I498" s="13">
        <v>22400</v>
      </c>
      <c r="J498" s="13">
        <v>0</v>
      </c>
      <c r="K498" s="13">
        <v>0</v>
      </c>
      <c r="L498" s="13">
        <v>100</v>
      </c>
      <c r="M498" s="13">
        <v>22500</v>
      </c>
      <c r="N498" s="13">
        <v>56300</v>
      </c>
      <c r="O498" s="13">
        <v>189100</v>
      </c>
      <c r="P498" s="13">
        <v>0</v>
      </c>
      <c r="Q498" s="13">
        <v>0</v>
      </c>
      <c r="R498" s="13">
        <v>297300</v>
      </c>
      <c r="S498" s="13">
        <v>542700</v>
      </c>
      <c r="T498" s="13">
        <v>56300</v>
      </c>
      <c r="U498" s="13">
        <v>211500</v>
      </c>
      <c r="V498" s="13">
        <v>0</v>
      </c>
      <c r="W498" s="13">
        <v>0</v>
      </c>
      <c r="X498" s="13">
        <v>297400</v>
      </c>
      <c r="Y498" s="13">
        <v>565200</v>
      </c>
    </row>
    <row r="499" spans="2:25" x14ac:dyDescent="0.25">
      <c r="B499" s="2">
        <v>494</v>
      </c>
      <c r="C499" s="2">
        <v>2011</v>
      </c>
      <c r="D499" s="1">
        <v>17042</v>
      </c>
      <c r="E499" t="s">
        <v>1541</v>
      </c>
      <c r="F499" s="2" t="s">
        <v>1325</v>
      </c>
      <c r="G499" s="13">
        <v>40444100</v>
      </c>
      <c r="H499" s="13">
        <v>0</v>
      </c>
      <c r="I499" s="13">
        <v>0</v>
      </c>
      <c r="J499" s="13">
        <v>0</v>
      </c>
      <c r="K499" s="13">
        <v>0</v>
      </c>
      <c r="L499" s="13">
        <v>0</v>
      </c>
      <c r="M499" s="13">
        <v>0</v>
      </c>
      <c r="N499" s="13">
        <v>42700</v>
      </c>
      <c r="O499" s="13">
        <v>62500</v>
      </c>
      <c r="P499" s="13">
        <v>0</v>
      </c>
      <c r="Q499" s="13">
        <v>0</v>
      </c>
      <c r="R499" s="13">
        <v>91600</v>
      </c>
      <c r="S499" s="13">
        <v>196800</v>
      </c>
      <c r="T499" s="13">
        <v>42700</v>
      </c>
      <c r="U499" s="13">
        <v>62500</v>
      </c>
      <c r="V499" s="13">
        <v>0</v>
      </c>
      <c r="W499" s="13">
        <v>0</v>
      </c>
      <c r="X499" s="13">
        <v>91600</v>
      </c>
      <c r="Y499" s="13">
        <v>196800</v>
      </c>
    </row>
    <row r="500" spans="2:25" x14ac:dyDescent="0.25">
      <c r="B500" s="2">
        <v>495</v>
      </c>
      <c r="C500" s="2">
        <v>2011</v>
      </c>
      <c r="D500" s="1">
        <v>17044</v>
      </c>
      <c r="E500" t="s">
        <v>1727</v>
      </c>
      <c r="F500" s="2" t="s">
        <v>1325</v>
      </c>
      <c r="G500" s="13">
        <v>36115500</v>
      </c>
      <c r="H500" s="13">
        <v>1700</v>
      </c>
      <c r="I500" s="13">
        <v>2700</v>
      </c>
      <c r="J500" s="13">
        <v>0</v>
      </c>
      <c r="K500" s="13">
        <v>0</v>
      </c>
      <c r="L500" s="13">
        <v>55700</v>
      </c>
      <c r="M500" s="13">
        <v>60100</v>
      </c>
      <c r="N500" s="13">
        <v>2800</v>
      </c>
      <c r="O500" s="13">
        <v>15800</v>
      </c>
      <c r="P500" s="13">
        <v>0</v>
      </c>
      <c r="Q500" s="13">
        <v>27000</v>
      </c>
      <c r="R500" s="13">
        <v>72500</v>
      </c>
      <c r="S500" s="13">
        <v>118100</v>
      </c>
      <c r="T500" s="13">
        <v>4500</v>
      </c>
      <c r="U500" s="13">
        <v>18500</v>
      </c>
      <c r="V500" s="13">
        <v>0</v>
      </c>
      <c r="W500" s="13">
        <v>27000</v>
      </c>
      <c r="X500" s="13">
        <v>128200</v>
      </c>
      <c r="Y500" s="13">
        <v>178200</v>
      </c>
    </row>
    <row r="501" spans="2:25" x14ac:dyDescent="0.25">
      <c r="B501" s="2">
        <v>496</v>
      </c>
      <c r="C501" s="2">
        <v>2011</v>
      </c>
      <c r="D501" s="1">
        <v>17106</v>
      </c>
      <c r="E501" t="s">
        <v>1728</v>
      </c>
      <c r="F501" s="2" t="s">
        <v>1343</v>
      </c>
      <c r="G501" s="13">
        <v>41383500</v>
      </c>
      <c r="H501" s="13">
        <v>121500</v>
      </c>
      <c r="I501" s="13">
        <v>1616100</v>
      </c>
      <c r="J501" s="13">
        <v>0</v>
      </c>
      <c r="K501" s="13">
        <v>0</v>
      </c>
      <c r="L501" s="13">
        <v>10000</v>
      </c>
      <c r="M501" s="13">
        <v>1747600</v>
      </c>
      <c r="N501" s="13">
        <v>647100</v>
      </c>
      <c r="O501" s="13">
        <v>55400</v>
      </c>
      <c r="P501" s="13">
        <v>0</v>
      </c>
      <c r="Q501" s="13">
        <v>0</v>
      </c>
      <c r="R501" s="13">
        <v>387400</v>
      </c>
      <c r="S501" s="13">
        <v>1089900</v>
      </c>
      <c r="T501" s="13">
        <v>768600</v>
      </c>
      <c r="U501" s="13">
        <v>1671500</v>
      </c>
      <c r="V501" s="13">
        <v>0</v>
      </c>
      <c r="W501" s="13">
        <v>0</v>
      </c>
      <c r="X501" s="13">
        <v>397400</v>
      </c>
      <c r="Y501" s="13">
        <v>2837500</v>
      </c>
    </row>
    <row r="502" spans="2:25" x14ac:dyDescent="0.25">
      <c r="B502" s="2">
        <v>497</v>
      </c>
      <c r="C502" s="2">
        <v>2011</v>
      </c>
      <c r="D502" s="1">
        <v>17111</v>
      </c>
      <c r="E502" t="s">
        <v>1711</v>
      </c>
      <c r="F502" s="2" t="s">
        <v>1343</v>
      </c>
      <c r="G502" s="13">
        <v>43842200</v>
      </c>
      <c r="H502" s="13">
        <v>7100</v>
      </c>
      <c r="I502" s="13">
        <v>125900</v>
      </c>
      <c r="J502" s="13">
        <v>0</v>
      </c>
      <c r="K502" s="13">
        <v>0</v>
      </c>
      <c r="L502" s="13">
        <v>31800</v>
      </c>
      <c r="M502" s="13">
        <v>164800</v>
      </c>
      <c r="N502" s="13">
        <v>553600</v>
      </c>
      <c r="O502" s="13">
        <v>505700</v>
      </c>
      <c r="P502" s="13">
        <v>0</v>
      </c>
      <c r="Q502" s="13">
        <v>0</v>
      </c>
      <c r="R502" s="13">
        <v>222100</v>
      </c>
      <c r="S502" s="13">
        <v>1281400</v>
      </c>
      <c r="T502" s="13">
        <v>560700</v>
      </c>
      <c r="U502" s="13">
        <v>631600</v>
      </c>
      <c r="V502" s="13">
        <v>0</v>
      </c>
      <c r="W502" s="13">
        <v>0</v>
      </c>
      <c r="X502" s="13">
        <v>253900</v>
      </c>
      <c r="Y502" s="13">
        <v>1446200</v>
      </c>
    </row>
    <row r="503" spans="2:25" x14ac:dyDescent="0.25">
      <c r="B503" s="2">
        <v>498</v>
      </c>
      <c r="C503" s="2">
        <v>2011</v>
      </c>
      <c r="D503" s="1">
        <v>17116</v>
      </c>
      <c r="E503" t="s">
        <v>1729</v>
      </c>
      <c r="F503" s="2" t="s">
        <v>1343</v>
      </c>
      <c r="G503" s="13">
        <v>10031100</v>
      </c>
      <c r="H503" s="13">
        <v>0</v>
      </c>
      <c r="I503" s="13">
        <v>0</v>
      </c>
      <c r="J503" s="13">
        <v>0</v>
      </c>
      <c r="K503" s="13">
        <v>0</v>
      </c>
      <c r="L503" s="13">
        <v>0</v>
      </c>
      <c r="M503" s="13">
        <v>0</v>
      </c>
      <c r="N503" s="13">
        <v>36800</v>
      </c>
      <c r="O503" s="13">
        <v>47000</v>
      </c>
      <c r="P503" s="13">
        <v>0</v>
      </c>
      <c r="Q503" s="13">
        <v>0</v>
      </c>
      <c r="R503" s="13">
        <v>14300</v>
      </c>
      <c r="S503" s="13">
        <v>98100</v>
      </c>
      <c r="T503" s="13">
        <v>36800</v>
      </c>
      <c r="U503" s="13">
        <v>47000</v>
      </c>
      <c r="V503" s="13">
        <v>0</v>
      </c>
      <c r="W503" s="13">
        <v>0</v>
      </c>
      <c r="X503" s="13">
        <v>14300</v>
      </c>
      <c r="Y503" s="13">
        <v>98100</v>
      </c>
    </row>
    <row r="504" spans="2:25" x14ac:dyDescent="0.25">
      <c r="B504" s="2">
        <v>499</v>
      </c>
      <c r="C504" s="2">
        <v>2011</v>
      </c>
      <c r="D504" s="1">
        <v>17121</v>
      </c>
      <c r="E504" t="s">
        <v>1713</v>
      </c>
      <c r="F504" s="2" t="s">
        <v>1343</v>
      </c>
      <c r="G504" s="13">
        <v>33878900</v>
      </c>
      <c r="H504" s="13">
        <v>0</v>
      </c>
      <c r="I504" s="13">
        <v>0</v>
      </c>
      <c r="J504" s="13">
        <v>0</v>
      </c>
      <c r="K504" s="13">
        <v>0</v>
      </c>
      <c r="L504" s="13">
        <v>0</v>
      </c>
      <c r="M504" s="13">
        <v>0</v>
      </c>
      <c r="N504" s="13">
        <v>248800</v>
      </c>
      <c r="O504" s="13">
        <v>45400</v>
      </c>
      <c r="P504" s="13">
        <v>0</v>
      </c>
      <c r="Q504" s="13">
        <v>0</v>
      </c>
      <c r="R504" s="13">
        <v>109500</v>
      </c>
      <c r="S504" s="13">
        <v>403700</v>
      </c>
      <c r="T504" s="13">
        <v>248800</v>
      </c>
      <c r="U504" s="13">
        <v>45400</v>
      </c>
      <c r="V504" s="13">
        <v>0</v>
      </c>
      <c r="W504" s="13">
        <v>0</v>
      </c>
      <c r="X504" s="13">
        <v>109500</v>
      </c>
      <c r="Y504" s="13">
        <v>403700</v>
      </c>
    </row>
    <row r="505" spans="2:25" x14ac:dyDescent="0.25">
      <c r="B505" s="2">
        <v>500</v>
      </c>
      <c r="C505" s="2">
        <v>2011</v>
      </c>
      <c r="D505" s="1">
        <v>17141</v>
      </c>
      <c r="E505" t="s">
        <v>1730</v>
      </c>
      <c r="F505" s="2" t="s">
        <v>1343</v>
      </c>
      <c r="G505" s="13">
        <v>21000400</v>
      </c>
      <c r="H505" s="13">
        <v>52800</v>
      </c>
      <c r="I505" s="13">
        <v>62900</v>
      </c>
      <c r="J505" s="13">
        <v>0</v>
      </c>
      <c r="K505" s="13">
        <v>0</v>
      </c>
      <c r="L505" s="13">
        <v>23700</v>
      </c>
      <c r="M505" s="13">
        <v>139400</v>
      </c>
      <c r="N505" s="13">
        <v>219400</v>
      </c>
      <c r="O505" s="13">
        <v>1024000</v>
      </c>
      <c r="P505" s="13">
        <v>5900</v>
      </c>
      <c r="Q505" s="13">
        <v>0</v>
      </c>
      <c r="R505" s="13">
        <v>18400</v>
      </c>
      <c r="S505" s="13">
        <v>1267700</v>
      </c>
      <c r="T505" s="13">
        <v>272200</v>
      </c>
      <c r="U505" s="13">
        <v>1086900</v>
      </c>
      <c r="V505" s="13">
        <v>5900</v>
      </c>
      <c r="W505" s="13">
        <v>0</v>
      </c>
      <c r="X505" s="13">
        <v>42100</v>
      </c>
      <c r="Y505" s="13">
        <v>1407100</v>
      </c>
    </row>
    <row r="506" spans="2:25" x14ac:dyDescent="0.25">
      <c r="B506" s="2">
        <v>501</v>
      </c>
      <c r="C506" s="2">
        <v>2011</v>
      </c>
      <c r="D506" s="1">
        <v>17176</v>
      </c>
      <c r="E506" t="s">
        <v>1731</v>
      </c>
      <c r="F506" s="2" t="s">
        <v>1343</v>
      </c>
      <c r="G506" s="13">
        <v>13032600</v>
      </c>
      <c r="H506" s="13">
        <v>12000</v>
      </c>
      <c r="I506" s="13">
        <v>104400</v>
      </c>
      <c r="J506" s="13">
        <v>0</v>
      </c>
      <c r="K506" s="13">
        <v>0</v>
      </c>
      <c r="L506" s="13">
        <v>1300</v>
      </c>
      <c r="M506" s="13">
        <v>117700</v>
      </c>
      <c r="N506" s="13">
        <v>166600</v>
      </c>
      <c r="O506" s="13">
        <v>385500</v>
      </c>
      <c r="P506" s="13">
        <v>0</v>
      </c>
      <c r="Q506" s="13">
        <v>0</v>
      </c>
      <c r="R506" s="13">
        <v>28100</v>
      </c>
      <c r="S506" s="13">
        <v>580200</v>
      </c>
      <c r="T506" s="13">
        <v>178600</v>
      </c>
      <c r="U506" s="13">
        <v>489900</v>
      </c>
      <c r="V506" s="13">
        <v>0</v>
      </c>
      <c r="W506" s="13">
        <v>0</v>
      </c>
      <c r="X506" s="13">
        <v>29400</v>
      </c>
      <c r="Y506" s="13">
        <v>697900</v>
      </c>
    </row>
    <row r="507" spans="2:25" x14ac:dyDescent="0.25">
      <c r="B507" s="2">
        <v>502</v>
      </c>
      <c r="C507" s="2">
        <v>2011</v>
      </c>
      <c r="D507" s="1">
        <v>17191</v>
      </c>
      <c r="E507" t="s">
        <v>1732</v>
      </c>
      <c r="F507" s="2" t="s">
        <v>1343</v>
      </c>
      <c r="G507" s="13">
        <v>9716300</v>
      </c>
      <c r="H507" s="13">
        <v>0</v>
      </c>
      <c r="I507" s="13">
        <v>226900</v>
      </c>
      <c r="J507" s="13">
        <v>0</v>
      </c>
      <c r="K507" s="13">
        <v>0</v>
      </c>
      <c r="L507" s="13">
        <v>1489300</v>
      </c>
      <c r="M507" s="13">
        <v>1716200</v>
      </c>
      <c r="N507" s="13">
        <v>123000</v>
      </c>
      <c r="O507" s="13">
        <v>94400</v>
      </c>
      <c r="P507" s="13">
        <v>0</v>
      </c>
      <c r="Q507" s="13">
        <v>-7600</v>
      </c>
      <c r="R507" s="13">
        <v>18300</v>
      </c>
      <c r="S507" s="13">
        <v>228100</v>
      </c>
      <c r="T507" s="13">
        <v>123000</v>
      </c>
      <c r="U507" s="13">
        <v>321300</v>
      </c>
      <c r="V507" s="13">
        <v>0</v>
      </c>
      <c r="W507" s="13">
        <v>-7600</v>
      </c>
      <c r="X507" s="13">
        <v>1507600</v>
      </c>
      <c r="Y507" s="13">
        <v>1944300</v>
      </c>
    </row>
    <row r="508" spans="2:25" x14ac:dyDescent="0.25">
      <c r="B508" s="2">
        <v>503</v>
      </c>
      <c r="C508" s="2">
        <v>2011</v>
      </c>
      <c r="D508" s="1">
        <v>17251</v>
      </c>
      <c r="E508" t="s">
        <v>1716</v>
      </c>
      <c r="F508" s="2" t="s">
        <v>1344</v>
      </c>
      <c r="G508" s="13">
        <v>904805600</v>
      </c>
      <c r="H508" s="13">
        <v>3504600</v>
      </c>
      <c r="I508" s="13">
        <v>7690800</v>
      </c>
      <c r="J508" s="13">
        <v>0</v>
      </c>
      <c r="K508" s="13">
        <v>0</v>
      </c>
      <c r="L508" s="13">
        <v>553500</v>
      </c>
      <c r="M508" s="13">
        <v>11748900</v>
      </c>
      <c r="N508" s="13">
        <v>13902100</v>
      </c>
      <c r="O508" s="13">
        <v>19779600</v>
      </c>
      <c r="P508" s="13">
        <v>3300</v>
      </c>
      <c r="Q508" s="13">
        <v>99300</v>
      </c>
      <c r="R508" s="13">
        <v>2960900</v>
      </c>
      <c r="S508" s="13">
        <v>36745200</v>
      </c>
      <c r="T508" s="13">
        <v>17406700</v>
      </c>
      <c r="U508" s="13">
        <v>27470400</v>
      </c>
      <c r="V508" s="13">
        <v>3300</v>
      </c>
      <c r="W508" s="13">
        <v>99300</v>
      </c>
      <c r="X508" s="13">
        <v>3514400</v>
      </c>
      <c r="Y508" s="13">
        <v>48494100</v>
      </c>
    </row>
    <row r="509" spans="2:25" x14ac:dyDescent="0.25">
      <c r="B509" s="2">
        <v>504</v>
      </c>
      <c r="C509" s="2">
        <v>2011</v>
      </c>
      <c r="D509" s="1">
        <v>18002</v>
      </c>
      <c r="E509" t="s">
        <v>1733</v>
      </c>
      <c r="F509" s="2" t="s">
        <v>1325</v>
      </c>
      <c r="G509" s="13">
        <v>122923300</v>
      </c>
      <c r="H509" s="13">
        <v>0</v>
      </c>
      <c r="I509" s="13">
        <v>0</v>
      </c>
      <c r="J509" s="13">
        <v>0</v>
      </c>
      <c r="K509" s="13">
        <v>0</v>
      </c>
      <c r="L509" s="13">
        <v>0</v>
      </c>
      <c r="M509" s="13">
        <v>0</v>
      </c>
      <c r="N509" s="13">
        <v>67500</v>
      </c>
      <c r="O509" s="13">
        <v>291100</v>
      </c>
      <c r="P509" s="13">
        <v>0</v>
      </c>
      <c r="Q509" s="13">
        <v>113700</v>
      </c>
      <c r="R509" s="13">
        <v>1566900</v>
      </c>
      <c r="S509" s="13">
        <v>2039200</v>
      </c>
      <c r="T509" s="13">
        <v>67500</v>
      </c>
      <c r="U509" s="13">
        <v>291100</v>
      </c>
      <c r="V509" s="13">
        <v>0</v>
      </c>
      <c r="W509" s="13">
        <v>113700</v>
      </c>
      <c r="X509" s="13">
        <v>1566900</v>
      </c>
      <c r="Y509" s="13">
        <v>2039200</v>
      </c>
    </row>
    <row r="510" spans="2:25" x14ac:dyDescent="0.25">
      <c r="B510" s="2">
        <v>505</v>
      </c>
      <c r="C510" s="2">
        <v>2011</v>
      </c>
      <c r="D510" s="1">
        <v>18004</v>
      </c>
      <c r="E510" t="s">
        <v>1734</v>
      </c>
      <c r="F510" s="2" t="s">
        <v>1325</v>
      </c>
      <c r="G510" s="13">
        <v>133292300</v>
      </c>
      <c r="H510" s="13">
        <v>2000</v>
      </c>
      <c r="I510" s="13">
        <v>139400</v>
      </c>
      <c r="J510" s="13">
        <v>0</v>
      </c>
      <c r="K510" s="13">
        <v>0</v>
      </c>
      <c r="L510" s="13">
        <v>66500</v>
      </c>
      <c r="M510" s="13">
        <v>207900</v>
      </c>
      <c r="N510" s="13">
        <v>241900</v>
      </c>
      <c r="O510" s="13">
        <v>1408800</v>
      </c>
      <c r="P510" s="13">
        <v>0</v>
      </c>
      <c r="Q510" s="13">
        <v>-9000</v>
      </c>
      <c r="R510" s="13">
        <v>107200</v>
      </c>
      <c r="S510" s="13">
        <v>1748900</v>
      </c>
      <c r="T510" s="13">
        <v>243900</v>
      </c>
      <c r="U510" s="13">
        <v>1548200</v>
      </c>
      <c r="V510" s="13">
        <v>0</v>
      </c>
      <c r="W510" s="13">
        <v>-9000</v>
      </c>
      <c r="X510" s="13">
        <v>173700</v>
      </c>
      <c r="Y510" s="13">
        <v>1956800</v>
      </c>
    </row>
    <row r="511" spans="2:25" x14ac:dyDescent="0.25">
      <c r="B511" s="2">
        <v>506</v>
      </c>
      <c r="C511" s="2">
        <v>2011</v>
      </c>
      <c r="D511" s="1">
        <v>18006</v>
      </c>
      <c r="E511" t="s">
        <v>1735</v>
      </c>
      <c r="F511" s="2" t="s">
        <v>1325</v>
      </c>
      <c r="G511" s="13">
        <v>51733000</v>
      </c>
      <c r="H511" s="13">
        <v>0</v>
      </c>
      <c r="I511" s="13">
        <v>0</v>
      </c>
      <c r="J511" s="13">
        <v>0</v>
      </c>
      <c r="K511" s="13">
        <v>0</v>
      </c>
      <c r="L511" s="13">
        <v>0</v>
      </c>
      <c r="M511" s="13">
        <v>0</v>
      </c>
      <c r="N511" s="13">
        <v>48600</v>
      </c>
      <c r="O511" s="13">
        <v>1030700</v>
      </c>
      <c r="P511" s="13">
        <v>0</v>
      </c>
      <c r="Q511" s="13">
        <v>-2500</v>
      </c>
      <c r="R511" s="13">
        <v>230400</v>
      </c>
      <c r="S511" s="13">
        <v>1307200</v>
      </c>
      <c r="T511" s="13">
        <v>48600</v>
      </c>
      <c r="U511" s="13">
        <v>1030700</v>
      </c>
      <c r="V511" s="13">
        <v>0</v>
      </c>
      <c r="W511" s="13">
        <v>-2500</v>
      </c>
      <c r="X511" s="13">
        <v>230400</v>
      </c>
      <c r="Y511" s="13">
        <v>1307200</v>
      </c>
    </row>
    <row r="512" spans="2:25" x14ac:dyDescent="0.25">
      <c r="B512" s="2">
        <v>507</v>
      </c>
      <c r="C512" s="2">
        <v>2011</v>
      </c>
      <c r="D512" s="1">
        <v>18008</v>
      </c>
      <c r="E512" t="s">
        <v>1736</v>
      </c>
      <c r="F512" s="2" t="s">
        <v>1325</v>
      </c>
      <c r="G512" s="13">
        <v>59805300</v>
      </c>
      <c r="H512" s="13">
        <v>500</v>
      </c>
      <c r="I512" s="13">
        <v>8700</v>
      </c>
      <c r="J512" s="13">
        <v>0</v>
      </c>
      <c r="K512" s="13">
        <v>0</v>
      </c>
      <c r="L512" s="13">
        <v>600</v>
      </c>
      <c r="M512" s="13">
        <v>9800</v>
      </c>
      <c r="N512" s="13">
        <v>3000</v>
      </c>
      <c r="O512" s="13">
        <v>31000</v>
      </c>
      <c r="P512" s="13">
        <v>0</v>
      </c>
      <c r="Q512" s="13">
        <v>0</v>
      </c>
      <c r="R512" s="13">
        <v>1137600</v>
      </c>
      <c r="S512" s="13">
        <v>1171600</v>
      </c>
      <c r="T512" s="13">
        <v>3500</v>
      </c>
      <c r="U512" s="13">
        <v>39700</v>
      </c>
      <c r="V512" s="13">
        <v>0</v>
      </c>
      <c r="W512" s="13">
        <v>0</v>
      </c>
      <c r="X512" s="13">
        <v>1138200</v>
      </c>
      <c r="Y512" s="13">
        <v>1181400</v>
      </c>
    </row>
    <row r="513" spans="2:25" x14ac:dyDescent="0.25">
      <c r="B513" s="2">
        <v>508</v>
      </c>
      <c r="C513" s="2">
        <v>2011</v>
      </c>
      <c r="D513" s="1">
        <v>18010</v>
      </c>
      <c r="E513" t="s">
        <v>1737</v>
      </c>
      <c r="F513" s="2" t="s">
        <v>1325</v>
      </c>
      <c r="G513" s="13">
        <v>23567500</v>
      </c>
      <c r="H513" s="13">
        <v>0</v>
      </c>
      <c r="I513" s="13">
        <v>0</v>
      </c>
      <c r="J513" s="13">
        <v>0</v>
      </c>
      <c r="K513" s="13">
        <v>0</v>
      </c>
      <c r="L513" s="13">
        <v>0</v>
      </c>
      <c r="M513" s="13">
        <v>0</v>
      </c>
      <c r="N513" s="13">
        <v>400</v>
      </c>
      <c r="O513" s="13">
        <v>362900</v>
      </c>
      <c r="P513" s="13">
        <v>0</v>
      </c>
      <c r="Q513" s="13">
        <v>0</v>
      </c>
      <c r="R513" s="13">
        <v>986600</v>
      </c>
      <c r="S513" s="13">
        <v>1349900</v>
      </c>
      <c r="T513" s="13">
        <v>400</v>
      </c>
      <c r="U513" s="13">
        <v>362900</v>
      </c>
      <c r="V513" s="13">
        <v>0</v>
      </c>
      <c r="W513" s="13">
        <v>0</v>
      </c>
      <c r="X513" s="13">
        <v>986600</v>
      </c>
      <c r="Y513" s="13">
        <v>1349900</v>
      </c>
    </row>
    <row r="514" spans="2:25" x14ac:dyDescent="0.25">
      <c r="B514" s="2">
        <v>509</v>
      </c>
      <c r="C514" s="2">
        <v>2011</v>
      </c>
      <c r="D514" s="1">
        <v>18012</v>
      </c>
      <c r="E514" t="s">
        <v>1332</v>
      </c>
      <c r="F514" s="2" t="s">
        <v>1325</v>
      </c>
      <c r="G514" s="13">
        <v>81040700</v>
      </c>
      <c r="H514" s="13">
        <v>200</v>
      </c>
      <c r="I514" s="13">
        <v>6300</v>
      </c>
      <c r="J514" s="13">
        <v>0</v>
      </c>
      <c r="K514" s="13">
        <v>0</v>
      </c>
      <c r="L514" s="13">
        <v>500</v>
      </c>
      <c r="M514" s="13">
        <v>7000</v>
      </c>
      <c r="N514" s="13">
        <v>14200</v>
      </c>
      <c r="O514" s="13">
        <v>24300</v>
      </c>
      <c r="P514" s="13">
        <v>0</v>
      </c>
      <c r="Q514" s="13">
        <v>-77000</v>
      </c>
      <c r="R514" s="13">
        <v>414800</v>
      </c>
      <c r="S514" s="13">
        <v>376300</v>
      </c>
      <c r="T514" s="13">
        <v>14400</v>
      </c>
      <c r="U514" s="13">
        <v>30600</v>
      </c>
      <c r="V514" s="13">
        <v>0</v>
      </c>
      <c r="W514" s="13">
        <v>-77000</v>
      </c>
      <c r="X514" s="13">
        <v>415300</v>
      </c>
      <c r="Y514" s="13">
        <v>383300</v>
      </c>
    </row>
    <row r="515" spans="2:25" x14ac:dyDescent="0.25">
      <c r="B515" s="2">
        <v>510</v>
      </c>
      <c r="C515" s="2">
        <v>2011</v>
      </c>
      <c r="D515" s="1">
        <v>18014</v>
      </c>
      <c r="E515" t="s">
        <v>1738</v>
      </c>
      <c r="F515" s="2" t="s">
        <v>1325</v>
      </c>
      <c r="G515" s="13">
        <v>75189500</v>
      </c>
      <c r="H515" s="13">
        <v>0</v>
      </c>
      <c r="I515" s="13">
        <v>0</v>
      </c>
      <c r="J515" s="13">
        <v>0</v>
      </c>
      <c r="K515" s="13">
        <v>0</v>
      </c>
      <c r="L515" s="13">
        <v>0</v>
      </c>
      <c r="M515" s="13">
        <v>0</v>
      </c>
      <c r="N515" s="13">
        <v>11500</v>
      </c>
      <c r="O515" s="13">
        <v>4100</v>
      </c>
      <c r="P515" s="13">
        <v>0</v>
      </c>
      <c r="Q515" s="13">
        <v>-65400</v>
      </c>
      <c r="R515" s="13">
        <v>259900</v>
      </c>
      <c r="S515" s="13">
        <v>210100</v>
      </c>
      <c r="T515" s="13">
        <v>11500</v>
      </c>
      <c r="U515" s="13">
        <v>4100</v>
      </c>
      <c r="V515" s="13">
        <v>0</v>
      </c>
      <c r="W515" s="13">
        <v>-65400</v>
      </c>
      <c r="X515" s="13">
        <v>259900</v>
      </c>
      <c r="Y515" s="13">
        <v>210100</v>
      </c>
    </row>
    <row r="516" spans="2:25" x14ac:dyDescent="0.25">
      <c r="B516" s="2">
        <v>511</v>
      </c>
      <c r="C516" s="2">
        <v>2011</v>
      </c>
      <c r="D516" s="1">
        <v>18016</v>
      </c>
      <c r="E516" t="s">
        <v>1717</v>
      </c>
      <c r="F516" s="2" t="s">
        <v>1325</v>
      </c>
      <c r="G516" s="13">
        <v>29189900</v>
      </c>
      <c r="H516" s="13">
        <v>500</v>
      </c>
      <c r="I516" s="13">
        <v>65200</v>
      </c>
      <c r="J516" s="13">
        <v>0</v>
      </c>
      <c r="K516" s="13">
        <v>0</v>
      </c>
      <c r="L516" s="13">
        <v>156000</v>
      </c>
      <c r="M516" s="13">
        <v>221700</v>
      </c>
      <c r="N516" s="13">
        <v>400</v>
      </c>
      <c r="O516" s="13">
        <v>825600</v>
      </c>
      <c r="P516" s="13">
        <v>0</v>
      </c>
      <c r="Q516" s="13">
        <v>-382800</v>
      </c>
      <c r="R516" s="13">
        <v>281900</v>
      </c>
      <c r="S516" s="13">
        <v>725100</v>
      </c>
      <c r="T516" s="13">
        <v>900</v>
      </c>
      <c r="U516" s="13">
        <v>890800</v>
      </c>
      <c r="V516" s="13">
        <v>0</v>
      </c>
      <c r="W516" s="13">
        <v>-382800</v>
      </c>
      <c r="X516" s="13">
        <v>437900</v>
      </c>
      <c r="Y516" s="13">
        <v>946800</v>
      </c>
    </row>
    <row r="517" spans="2:25" x14ac:dyDescent="0.25">
      <c r="B517" s="2">
        <v>512</v>
      </c>
      <c r="C517" s="2">
        <v>2011</v>
      </c>
      <c r="D517" s="1">
        <v>18018</v>
      </c>
      <c r="E517" t="s">
        <v>1739</v>
      </c>
      <c r="F517" s="2" t="s">
        <v>1325</v>
      </c>
      <c r="G517" s="13">
        <v>303829900</v>
      </c>
      <c r="H517" s="13">
        <v>0</v>
      </c>
      <c r="I517" s="13">
        <v>0</v>
      </c>
      <c r="J517" s="13">
        <v>0</v>
      </c>
      <c r="K517" s="13">
        <v>0</v>
      </c>
      <c r="L517" s="13">
        <v>0</v>
      </c>
      <c r="M517" s="13">
        <v>0</v>
      </c>
      <c r="N517" s="13">
        <v>42200</v>
      </c>
      <c r="O517" s="13">
        <v>348300</v>
      </c>
      <c r="P517" s="13">
        <v>0</v>
      </c>
      <c r="Q517" s="13">
        <v>-500</v>
      </c>
      <c r="R517" s="13">
        <v>980900</v>
      </c>
      <c r="S517" s="13">
        <v>1370900</v>
      </c>
      <c r="T517" s="13">
        <v>42200</v>
      </c>
      <c r="U517" s="13">
        <v>348300</v>
      </c>
      <c r="V517" s="13">
        <v>0</v>
      </c>
      <c r="W517" s="13">
        <v>-500</v>
      </c>
      <c r="X517" s="13">
        <v>980900</v>
      </c>
      <c r="Y517" s="13">
        <v>1370900</v>
      </c>
    </row>
    <row r="518" spans="2:25" x14ac:dyDescent="0.25">
      <c r="B518" s="2">
        <v>513</v>
      </c>
      <c r="C518" s="2">
        <v>2011</v>
      </c>
      <c r="D518" s="1">
        <v>18020</v>
      </c>
      <c r="E518" t="s">
        <v>1740</v>
      </c>
      <c r="F518" s="2" t="s">
        <v>1325</v>
      </c>
      <c r="G518" s="13">
        <v>248325600</v>
      </c>
      <c r="H518" s="13">
        <v>6500</v>
      </c>
      <c r="I518" s="13">
        <v>1075600</v>
      </c>
      <c r="J518" s="13">
        <v>0</v>
      </c>
      <c r="K518" s="13">
        <v>0</v>
      </c>
      <c r="L518" s="13">
        <v>600</v>
      </c>
      <c r="M518" s="13">
        <v>1082700</v>
      </c>
      <c r="N518" s="13">
        <v>156600</v>
      </c>
      <c r="O518" s="13">
        <v>451000</v>
      </c>
      <c r="P518" s="13">
        <v>0</v>
      </c>
      <c r="Q518" s="13">
        <v>-2700</v>
      </c>
      <c r="R518" s="13">
        <v>149100</v>
      </c>
      <c r="S518" s="13">
        <v>754000</v>
      </c>
      <c r="T518" s="13">
        <v>163100</v>
      </c>
      <c r="U518" s="13">
        <v>1526600</v>
      </c>
      <c r="V518" s="13">
        <v>0</v>
      </c>
      <c r="W518" s="13">
        <v>-2700</v>
      </c>
      <c r="X518" s="13">
        <v>149700</v>
      </c>
      <c r="Y518" s="13">
        <v>1836700</v>
      </c>
    </row>
    <row r="519" spans="2:25" x14ac:dyDescent="0.25">
      <c r="B519" s="2">
        <v>514</v>
      </c>
      <c r="C519" s="2">
        <v>2011</v>
      </c>
      <c r="D519" s="1">
        <v>18022</v>
      </c>
      <c r="E519" t="s">
        <v>1468</v>
      </c>
      <c r="F519" s="2" t="s">
        <v>1325</v>
      </c>
      <c r="G519" s="13">
        <v>319955000</v>
      </c>
      <c r="H519" s="13">
        <v>859000</v>
      </c>
      <c r="I519" s="13">
        <v>7077900</v>
      </c>
      <c r="J519" s="13">
        <v>0</v>
      </c>
      <c r="K519" s="13">
        <v>0</v>
      </c>
      <c r="L519" s="13">
        <v>33400</v>
      </c>
      <c r="M519" s="13">
        <v>7970300</v>
      </c>
      <c r="N519" s="13">
        <v>21489200</v>
      </c>
      <c r="O519" s="13">
        <v>4075200</v>
      </c>
      <c r="P519" s="13">
        <v>0</v>
      </c>
      <c r="Q519" s="13">
        <v>51400</v>
      </c>
      <c r="R519" s="13">
        <v>19298300</v>
      </c>
      <c r="S519" s="13">
        <v>44914100</v>
      </c>
      <c r="T519" s="13">
        <v>22348200</v>
      </c>
      <c r="U519" s="13">
        <v>11153100</v>
      </c>
      <c r="V519" s="13">
        <v>0</v>
      </c>
      <c r="W519" s="13">
        <v>51400</v>
      </c>
      <c r="X519" s="13">
        <v>19331700</v>
      </c>
      <c r="Y519" s="13">
        <v>52884400</v>
      </c>
    </row>
    <row r="520" spans="2:25" x14ac:dyDescent="0.25">
      <c r="B520" s="2">
        <v>515</v>
      </c>
      <c r="C520" s="2">
        <v>2011</v>
      </c>
      <c r="D520" s="1">
        <v>18024</v>
      </c>
      <c r="E520" t="s">
        <v>1691</v>
      </c>
      <c r="F520" s="2" t="s">
        <v>1325</v>
      </c>
      <c r="G520" s="13">
        <v>620659300</v>
      </c>
      <c r="H520" s="13">
        <v>74900</v>
      </c>
      <c r="I520" s="13">
        <v>1023200</v>
      </c>
      <c r="J520" s="13">
        <v>400</v>
      </c>
      <c r="K520" s="13">
        <v>0</v>
      </c>
      <c r="L520" s="13">
        <v>92100</v>
      </c>
      <c r="M520" s="13">
        <v>1190600</v>
      </c>
      <c r="N520" s="13">
        <v>2830700</v>
      </c>
      <c r="O520" s="13">
        <v>2630200</v>
      </c>
      <c r="P520" s="13">
        <v>0</v>
      </c>
      <c r="Q520" s="13">
        <v>-9600</v>
      </c>
      <c r="R520" s="13">
        <v>3921100</v>
      </c>
      <c r="S520" s="13">
        <v>9372400</v>
      </c>
      <c r="T520" s="13">
        <v>2905600</v>
      </c>
      <c r="U520" s="13">
        <v>3653400</v>
      </c>
      <c r="V520" s="13">
        <v>400</v>
      </c>
      <c r="W520" s="13">
        <v>-9600</v>
      </c>
      <c r="X520" s="13">
        <v>4013200</v>
      </c>
      <c r="Y520" s="13">
        <v>10563000</v>
      </c>
    </row>
    <row r="521" spans="2:25" x14ac:dyDescent="0.25">
      <c r="B521" s="2">
        <v>516</v>
      </c>
      <c r="C521" s="2">
        <v>2011</v>
      </c>
      <c r="D521" s="1">
        <v>18026</v>
      </c>
      <c r="E521" t="s">
        <v>1727</v>
      </c>
      <c r="F521" s="2" t="s">
        <v>1325</v>
      </c>
      <c r="G521" s="13">
        <v>31440200</v>
      </c>
      <c r="H521" s="13">
        <v>0</v>
      </c>
      <c r="I521" s="13">
        <v>0</v>
      </c>
      <c r="J521" s="13">
        <v>0</v>
      </c>
      <c r="K521" s="13">
        <v>0</v>
      </c>
      <c r="L521" s="13">
        <v>0</v>
      </c>
      <c r="M521" s="13">
        <v>0</v>
      </c>
      <c r="N521" s="13">
        <v>7200</v>
      </c>
      <c r="O521" s="13">
        <v>4400</v>
      </c>
      <c r="P521" s="13">
        <v>0</v>
      </c>
      <c r="Q521" s="13">
        <v>-500</v>
      </c>
      <c r="R521" s="13">
        <v>60100</v>
      </c>
      <c r="S521" s="13">
        <v>71200</v>
      </c>
      <c r="T521" s="13">
        <v>7200</v>
      </c>
      <c r="U521" s="13">
        <v>4400</v>
      </c>
      <c r="V521" s="13">
        <v>0</v>
      </c>
      <c r="W521" s="13">
        <v>-500</v>
      </c>
      <c r="X521" s="13">
        <v>60100</v>
      </c>
      <c r="Y521" s="13">
        <v>71200</v>
      </c>
    </row>
    <row r="522" spans="2:25" x14ac:dyDescent="0.25">
      <c r="B522" s="2">
        <v>517</v>
      </c>
      <c r="C522" s="2">
        <v>2011</v>
      </c>
      <c r="D522" s="1">
        <v>18126</v>
      </c>
      <c r="E522" t="s">
        <v>1737</v>
      </c>
      <c r="F522" s="2" t="s">
        <v>1343</v>
      </c>
      <c r="G522" s="13">
        <v>12444800</v>
      </c>
      <c r="H522" s="13">
        <v>0</v>
      </c>
      <c r="I522" s="13">
        <v>0</v>
      </c>
      <c r="J522" s="13">
        <v>0</v>
      </c>
      <c r="K522" s="13">
        <v>0</v>
      </c>
      <c r="L522" s="13">
        <v>0</v>
      </c>
      <c r="M522" s="13">
        <v>0</v>
      </c>
      <c r="N522" s="13">
        <v>126900</v>
      </c>
      <c r="O522" s="13">
        <v>29700</v>
      </c>
      <c r="P522" s="13">
        <v>0</v>
      </c>
      <c r="Q522" s="13">
        <v>0</v>
      </c>
      <c r="R522" s="13">
        <v>271800</v>
      </c>
      <c r="S522" s="13">
        <v>428400</v>
      </c>
      <c r="T522" s="13">
        <v>126900</v>
      </c>
      <c r="U522" s="13">
        <v>29700</v>
      </c>
      <c r="V522" s="13">
        <v>0</v>
      </c>
      <c r="W522" s="13">
        <v>0</v>
      </c>
      <c r="X522" s="13">
        <v>271800</v>
      </c>
      <c r="Y522" s="13">
        <v>428400</v>
      </c>
    </row>
    <row r="523" spans="2:25" x14ac:dyDescent="0.25">
      <c r="B523" s="2">
        <v>518</v>
      </c>
      <c r="C523" s="2">
        <v>2011</v>
      </c>
      <c r="D523" s="1">
        <v>18127</v>
      </c>
      <c r="E523" t="s">
        <v>1741</v>
      </c>
      <c r="F523" s="2" t="s">
        <v>1343</v>
      </c>
      <c r="G523" s="13">
        <v>61689700</v>
      </c>
      <c r="H523" s="13">
        <v>11000</v>
      </c>
      <c r="I523" s="13">
        <v>120300</v>
      </c>
      <c r="J523" s="13">
        <v>0</v>
      </c>
      <c r="K523" s="13">
        <v>0</v>
      </c>
      <c r="L523" s="13">
        <v>1000</v>
      </c>
      <c r="M523" s="13">
        <v>132300</v>
      </c>
      <c r="N523" s="13">
        <v>442300</v>
      </c>
      <c r="O523" s="13">
        <v>481200</v>
      </c>
      <c r="P523" s="13">
        <v>0</v>
      </c>
      <c r="Q523" s="13">
        <v>0</v>
      </c>
      <c r="R523" s="13">
        <v>62200</v>
      </c>
      <c r="S523" s="13">
        <v>985700</v>
      </c>
      <c r="T523" s="13">
        <v>453300</v>
      </c>
      <c r="U523" s="13">
        <v>601500</v>
      </c>
      <c r="V523" s="13">
        <v>0</v>
      </c>
      <c r="W523" s="13">
        <v>0</v>
      </c>
      <c r="X523" s="13">
        <v>63200</v>
      </c>
      <c r="Y523" s="13">
        <v>1118000</v>
      </c>
    </row>
    <row r="524" spans="2:25" x14ac:dyDescent="0.25">
      <c r="B524" s="2">
        <v>519</v>
      </c>
      <c r="C524" s="2">
        <v>2011</v>
      </c>
      <c r="D524" s="1">
        <v>18201</v>
      </c>
      <c r="E524" t="s">
        <v>1742</v>
      </c>
      <c r="F524" s="2" t="s">
        <v>1344</v>
      </c>
      <c r="G524" s="13">
        <v>401375400</v>
      </c>
      <c r="H524" s="13">
        <v>633500</v>
      </c>
      <c r="I524" s="13">
        <v>907600</v>
      </c>
      <c r="J524" s="13">
        <v>0</v>
      </c>
      <c r="K524" s="13">
        <v>0</v>
      </c>
      <c r="L524" s="13">
        <v>13300</v>
      </c>
      <c r="M524" s="13">
        <v>1554400</v>
      </c>
      <c r="N524" s="13">
        <v>3322400</v>
      </c>
      <c r="O524" s="13">
        <v>2045700</v>
      </c>
      <c r="P524" s="13">
        <v>0</v>
      </c>
      <c r="Q524" s="13">
        <v>-43200</v>
      </c>
      <c r="R524" s="13">
        <v>623500</v>
      </c>
      <c r="S524" s="13">
        <v>5948400</v>
      </c>
      <c r="T524" s="13">
        <v>3955900</v>
      </c>
      <c r="U524" s="13">
        <v>2953300</v>
      </c>
      <c r="V524" s="13">
        <v>0</v>
      </c>
      <c r="W524" s="13">
        <v>-43200</v>
      </c>
      <c r="X524" s="13">
        <v>636800</v>
      </c>
      <c r="Y524" s="13">
        <v>7502800</v>
      </c>
    </row>
    <row r="525" spans="2:25" x14ac:dyDescent="0.25">
      <c r="B525" s="2">
        <v>520</v>
      </c>
      <c r="C525" s="2">
        <v>2011</v>
      </c>
      <c r="D525" s="1">
        <v>18202</v>
      </c>
      <c r="E525" t="s">
        <v>1743</v>
      </c>
      <c r="F525" s="2" t="s">
        <v>1344</v>
      </c>
      <c r="G525" s="13">
        <v>63734700</v>
      </c>
      <c r="H525" s="13">
        <v>407100</v>
      </c>
      <c r="I525" s="13">
        <v>1016100</v>
      </c>
      <c r="J525" s="13">
        <v>0</v>
      </c>
      <c r="K525" s="13">
        <v>0</v>
      </c>
      <c r="L525" s="13">
        <v>58900</v>
      </c>
      <c r="M525" s="13">
        <v>1482100</v>
      </c>
      <c r="N525" s="13">
        <v>413600</v>
      </c>
      <c r="O525" s="13">
        <v>506400</v>
      </c>
      <c r="P525" s="13">
        <v>0</v>
      </c>
      <c r="Q525" s="13">
        <v>-56800</v>
      </c>
      <c r="R525" s="13">
        <v>69300</v>
      </c>
      <c r="S525" s="13">
        <v>932500</v>
      </c>
      <c r="T525" s="13">
        <v>820700</v>
      </c>
      <c r="U525" s="13">
        <v>1522500</v>
      </c>
      <c r="V525" s="13">
        <v>0</v>
      </c>
      <c r="W525" s="13">
        <v>-56800</v>
      </c>
      <c r="X525" s="13">
        <v>128200</v>
      </c>
      <c r="Y525" s="13">
        <v>2414600</v>
      </c>
    </row>
    <row r="526" spans="2:25" x14ac:dyDescent="0.25">
      <c r="B526" s="2">
        <v>521</v>
      </c>
      <c r="C526" s="2">
        <v>2011</v>
      </c>
      <c r="D526" s="1">
        <v>18221</v>
      </c>
      <c r="E526" t="s">
        <v>1514</v>
      </c>
      <c r="F526" s="2" t="s">
        <v>1344</v>
      </c>
      <c r="G526" s="13">
        <v>4087132400</v>
      </c>
      <c r="H526" s="13">
        <v>3516900</v>
      </c>
      <c r="I526" s="13">
        <v>10856800</v>
      </c>
      <c r="J526" s="13">
        <v>0</v>
      </c>
      <c r="K526" s="13">
        <v>0</v>
      </c>
      <c r="L526" s="13">
        <v>1460900</v>
      </c>
      <c r="M526" s="13">
        <v>15834600</v>
      </c>
      <c r="N526" s="13">
        <v>85686200</v>
      </c>
      <c r="O526" s="13">
        <v>28423700</v>
      </c>
      <c r="P526" s="13">
        <v>0</v>
      </c>
      <c r="Q526" s="13">
        <v>-2012500</v>
      </c>
      <c r="R526" s="13">
        <v>10679600</v>
      </c>
      <c r="S526" s="13">
        <v>122777000</v>
      </c>
      <c r="T526" s="13">
        <v>89203100</v>
      </c>
      <c r="U526" s="13">
        <v>39280500</v>
      </c>
      <c r="V526" s="13">
        <v>0</v>
      </c>
      <c r="W526" s="13">
        <v>-2012500</v>
      </c>
      <c r="X526" s="13">
        <v>12140500</v>
      </c>
      <c r="Y526" s="13">
        <v>138611600</v>
      </c>
    </row>
    <row r="527" spans="2:25" x14ac:dyDescent="0.25">
      <c r="B527" s="2">
        <v>522</v>
      </c>
      <c r="C527" s="2">
        <v>2011</v>
      </c>
      <c r="D527" s="1">
        <v>19002</v>
      </c>
      <c r="E527" t="s">
        <v>1744</v>
      </c>
      <c r="F527" s="2" t="s">
        <v>1325</v>
      </c>
      <c r="G527" s="13">
        <v>62140500</v>
      </c>
      <c r="H527" s="13">
        <v>48400</v>
      </c>
      <c r="I527" s="13">
        <v>220000</v>
      </c>
      <c r="J527" s="13">
        <v>0</v>
      </c>
      <c r="K527" s="13">
        <v>0</v>
      </c>
      <c r="L527" s="13">
        <v>4400</v>
      </c>
      <c r="M527" s="13">
        <v>272800</v>
      </c>
      <c r="N527" s="13">
        <v>90000</v>
      </c>
      <c r="O527" s="13">
        <v>124000</v>
      </c>
      <c r="P527" s="13">
        <v>0</v>
      </c>
      <c r="Q527" s="13">
        <v>-235400</v>
      </c>
      <c r="R527" s="13">
        <v>309000</v>
      </c>
      <c r="S527" s="13">
        <v>287600</v>
      </c>
      <c r="T527" s="13">
        <v>138400</v>
      </c>
      <c r="U527" s="13">
        <v>344000</v>
      </c>
      <c r="V527" s="13">
        <v>0</v>
      </c>
      <c r="W527" s="13">
        <v>-235400</v>
      </c>
      <c r="X527" s="13">
        <v>313400</v>
      </c>
      <c r="Y527" s="13">
        <v>560400</v>
      </c>
    </row>
    <row r="528" spans="2:25" x14ac:dyDescent="0.25">
      <c r="B528" s="2">
        <v>523</v>
      </c>
      <c r="C528" s="2">
        <v>2011</v>
      </c>
      <c r="D528" s="1">
        <v>19004</v>
      </c>
      <c r="E528" t="s">
        <v>1745</v>
      </c>
      <c r="F528" s="2" t="s">
        <v>1325</v>
      </c>
      <c r="G528" s="13">
        <v>44276600</v>
      </c>
      <c r="H528" s="13">
        <v>2200</v>
      </c>
      <c r="I528" s="13">
        <v>128400</v>
      </c>
      <c r="J528" s="13">
        <v>0</v>
      </c>
      <c r="K528" s="13">
        <v>0</v>
      </c>
      <c r="L528" s="13">
        <v>1100</v>
      </c>
      <c r="M528" s="13">
        <v>131700</v>
      </c>
      <c r="N528" s="13">
        <v>46300</v>
      </c>
      <c r="O528" s="13">
        <v>800</v>
      </c>
      <c r="P528" s="13">
        <v>100</v>
      </c>
      <c r="Q528" s="13">
        <v>13400</v>
      </c>
      <c r="R528" s="13">
        <v>68900</v>
      </c>
      <c r="S528" s="13">
        <v>129500</v>
      </c>
      <c r="T528" s="13">
        <v>48500</v>
      </c>
      <c r="U528" s="13">
        <v>129200</v>
      </c>
      <c r="V528" s="13">
        <v>100</v>
      </c>
      <c r="W528" s="13">
        <v>13400</v>
      </c>
      <c r="X528" s="13">
        <v>70000</v>
      </c>
      <c r="Y528" s="13">
        <v>261200</v>
      </c>
    </row>
    <row r="529" spans="2:25" x14ac:dyDescent="0.25">
      <c r="B529" s="2">
        <v>524</v>
      </c>
      <c r="C529" s="2">
        <v>2011</v>
      </c>
      <c r="D529" s="1">
        <v>19006</v>
      </c>
      <c r="E529" t="s">
        <v>1746</v>
      </c>
      <c r="F529" s="2" t="s">
        <v>1325</v>
      </c>
      <c r="G529" s="13">
        <v>35301200</v>
      </c>
      <c r="H529" s="13">
        <v>0</v>
      </c>
      <c r="I529" s="13">
        <v>0</v>
      </c>
      <c r="J529" s="13">
        <v>0</v>
      </c>
      <c r="K529" s="13">
        <v>0</v>
      </c>
      <c r="L529" s="13">
        <v>0</v>
      </c>
      <c r="M529" s="13">
        <v>0</v>
      </c>
      <c r="N529" s="13">
        <v>36300</v>
      </c>
      <c r="O529" s="13">
        <v>8100</v>
      </c>
      <c r="P529" s="13">
        <v>0</v>
      </c>
      <c r="Q529" s="13">
        <v>9700</v>
      </c>
      <c r="R529" s="13">
        <v>359900</v>
      </c>
      <c r="S529" s="13">
        <v>414000</v>
      </c>
      <c r="T529" s="13">
        <v>36300</v>
      </c>
      <c r="U529" s="13">
        <v>8100</v>
      </c>
      <c r="V529" s="13">
        <v>0</v>
      </c>
      <c r="W529" s="13">
        <v>9700</v>
      </c>
      <c r="X529" s="13">
        <v>359900</v>
      </c>
      <c r="Y529" s="13">
        <v>414000</v>
      </c>
    </row>
    <row r="530" spans="2:25" x14ac:dyDescent="0.25">
      <c r="B530" s="2">
        <v>525</v>
      </c>
      <c r="C530" s="2">
        <v>2011</v>
      </c>
      <c r="D530" s="1">
        <v>19008</v>
      </c>
      <c r="E530" t="s">
        <v>1747</v>
      </c>
      <c r="F530" s="2" t="s">
        <v>1325</v>
      </c>
      <c r="G530" s="13">
        <v>47871600</v>
      </c>
      <c r="H530" s="13">
        <v>800</v>
      </c>
      <c r="I530" s="13">
        <v>5000</v>
      </c>
      <c r="J530" s="13">
        <v>0</v>
      </c>
      <c r="K530" s="13">
        <v>0</v>
      </c>
      <c r="L530" s="13">
        <v>18800</v>
      </c>
      <c r="M530" s="13">
        <v>24600</v>
      </c>
      <c r="N530" s="13">
        <v>4400</v>
      </c>
      <c r="O530" s="13">
        <v>0</v>
      </c>
      <c r="P530" s="13">
        <v>0</v>
      </c>
      <c r="Q530" s="13">
        <v>0</v>
      </c>
      <c r="R530" s="13">
        <v>293000</v>
      </c>
      <c r="S530" s="13">
        <v>297400</v>
      </c>
      <c r="T530" s="13">
        <v>5200</v>
      </c>
      <c r="U530" s="13">
        <v>5000</v>
      </c>
      <c r="V530" s="13">
        <v>0</v>
      </c>
      <c r="W530" s="13">
        <v>0</v>
      </c>
      <c r="X530" s="13">
        <v>311800</v>
      </c>
      <c r="Y530" s="13">
        <v>322000</v>
      </c>
    </row>
    <row r="531" spans="2:25" x14ac:dyDescent="0.25">
      <c r="B531" s="2">
        <v>526</v>
      </c>
      <c r="C531" s="2">
        <v>2011</v>
      </c>
      <c r="D531" s="1">
        <v>19010</v>
      </c>
      <c r="E531" t="s">
        <v>1748</v>
      </c>
      <c r="F531" s="2" t="s">
        <v>1325</v>
      </c>
      <c r="G531" s="13">
        <v>299567400</v>
      </c>
      <c r="H531" s="13">
        <v>53300</v>
      </c>
      <c r="I531" s="13">
        <v>357500</v>
      </c>
      <c r="J531" s="13">
        <v>0</v>
      </c>
      <c r="K531" s="13">
        <v>0</v>
      </c>
      <c r="L531" s="13">
        <v>17300</v>
      </c>
      <c r="M531" s="13">
        <v>428100</v>
      </c>
      <c r="N531" s="13">
        <v>1012800</v>
      </c>
      <c r="O531" s="13">
        <v>248800</v>
      </c>
      <c r="P531" s="13">
        <v>1800</v>
      </c>
      <c r="Q531" s="13">
        <v>83800</v>
      </c>
      <c r="R531" s="13">
        <v>701100</v>
      </c>
      <c r="S531" s="13">
        <v>2048300</v>
      </c>
      <c r="T531" s="13">
        <v>1066100</v>
      </c>
      <c r="U531" s="13">
        <v>606300</v>
      </c>
      <c r="V531" s="13">
        <v>1800</v>
      </c>
      <c r="W531" s="13">
        <v>83800</v>
      </c>
      <c r="X531" s="13">
        <v>718400</v>
      </c>
      <c r="Y531" s="13">
        <v>2476400</v>
      </c>
    </row>
    <row r="532" spans="2:25" x14ac:dyDescent="0.25">
      <c r="B532" s="2">
        <v>527</v>
      </c>
      <c r="C532" s="2">
        <v>2011</v>
      </c>
      <c r="D532" s="1">
        <v>19012</v>
      </c>
      <c r="E532" t="s">
        <v>1749</v>
      </c>
      <c r="F532" s="2" t="s">
        <v>1325</v>
      </c>
      <c r="G532" s="13">
        <v>45094400</v>
      </c>
      <c r="H532" s="13">
        <v>0</v>
      </c>
      <c r="I532" s="13">
        <v>0</v>
      </c>
      <c r="J532" s="13">
        <v>0</v>
      </c>
      <c r="K532" s="13">
        <v>0</v>
      </c>
      <c r="L532" s="13">
        <v>0</v>
      </c>
      <c r="M532" s="13">
        <v>0</v>
      </c>
      <c r="N532" s="13">
        <v>400</v>
      </c>
      <c r="O532" s="13">
        <v>0</v>
      </c>
      <c r="P532" s="13">
        <v>0</v>
      </c>
      <c r="Q532" s="13">
        <v>0</v>
      </c>
      <c r="R532" s="13">
        <v>232800</v>
      </c>
      <c r="S532" s="13">
        <v>233200</v>
      </c>
      <c r="T532" s="13">
        <v>400</v>
      </c>
      <c r="U532" s="13">
        <v>0</v>
      </c>
      <c r="V532" s="13">
        <v>0</v>
      </c>
      <c r="W532" s="13">
        <v>0</v>
      </c>
      <c r="X532" s="13">
        <v>232800</v>
      </c>
      <c r="Y532" s="13">
        <v>233200</v>
      </c>
    </row>
    <row r="533" spans="2:25" x14ac:dyDescent="0.25">
      <c r="B533" s="2">
        <v>528</v>
      </c>
      <c r="C533" s="2">
        <v>2011</v>
      </c>
      <c r="D533" s="1">
        <v>19014</v>
      </c>
      <c r="E533" t="s">
        <v>1750</v>
      </c>
      <c r="F533" s="2" t="s">
        <v>1325</v>
      </c>
      <c r="G533" s="13">
        <v>39807000</v>
      </c>
      <c r="H533" s="13">
        <v>0</v>
      </c>
      <c r="I533" s="13">
        <v>0</v>
      </c>
      <c r="J533" s="13">
        <v>0</v>
      </c>
      <c r="K533" s="13">
        <v>0</v>
      </c>
      <c r="L533" s="13">
        <v>0</v>
      </c>
      <c r="M533" s="13">
        <v>0</v>
      </c>
      <c r="N533" s="13">
        <v>40500</v>
      </c>
      <c r="O533" s="13">
        <v>22900</v>
      </c>
      <c r="P533" s="13">
        <v>1500</v>
      </c>
      <c r="Q533" s="13">
        <v>0</v>
      </c>
      <c r="R533" s="13">
        <v>91300</v>
      </c>
      <c r="S533" s="13">
        <v>156200</v>
      </c>
      <c r="T533" s="13">
        <v>40500</v>
      </c>
      <c r="U533" s="13">
        <v>22900</v>
      </c>
      <c r="V533" s="13">
        <v>1500</v>
      </c>
      <c r="W533" s="13">
        <v>0</v>
      </c>
      <c r="X533" s="13">
        <v>91300</v>
      </c>
      <c r="Y533" s="13">
        <v>156200</v>
      </c>
    </row>
    <row r="534" spans="2:25" x14ac:dyDescent="0.25">
      <c r="B534" s="2">
        <v>529</v>
      </c>
      <c r="C534" s="2">
        <v>2011</v>
      </c>
      <c r="D534" s="1">
        <v>19016</v>
      </c>
      <c r="E534" t="s">
        <v>1751</v>
      </c>
      <c r="F534" s="2" t="s">
        <v>1325</v>
      </c>
      <c r="G534" s="13">
        <v>24714700</v>
      </c>
      <c r="H534" s="13">
        <v>200</v>
      </c>
      <c r="I534" s="13">
        <v>4400</v>
      </c>
      <c r="J534" s="13">
        <v>0</v>
      </c>
      <c r="K534" s="13">
        <v>0</v>
      </c>
      <c r="L534" s="13">
        <v>300</v>
      </c>
      <c r="M534" s="13">
        <v>4900</v>
      </c>
      <c r="N534" s="13">
        <v>25100</v>
      </c>
      <c r="O534" s="13">
        <v>48000</v>
      </c>
      <c r="P534" s="13">
        <v>0</v>
      </c>
      <c r="Q534" s="13">
        <v>67600</v>
      </c>
      <c r="R534" s="13">
        <v>164500</v>
      </c>
      <c r="S534" s="13">
        <v>305200</v>
      </c>
      <c r="T534" s="13">
        <v>25300</v>
      </c>
      <c r="U534" s="13">
        <v>52400</v>
      </c>
      <c r="V534" s="13">
        <v>0</v>
      </c>
      <c r="W534" s="13">
        <v>67600</v>
      </c>
      <c r="X534" s="13">
        <v>164800</v>
      </c>
      <c r="Y534" s="13">
        <v>310100</v>
      </c>
    </row>
    <row r="535" spans="2:25" x14ac:dyDescent="0.25">
      <c r="B535" s="2">
        <v>530</v>
      </c>
      <c r="C535" s="2">
        <v>2011</v>
      </c>
      <c r="D535" s="1">
        <v>20002</v>
      </c>
      <c r="E535" t="s">
        <v>1752</v>
      </c>
      <c r="F535" s="2" t="s">
        <v>1325</v>
      </c>
      <c r="G535" s="13">
        <v>86033400</v>
      </c>
      <c r="H535" s="13">
        <v>80900</v>
      </c>
      <c r="I535" s="13">
        <v>5195800</v>
      </c>
      <c r="J535" s="13">
        <v>0</v>
      </c>
      <c r="K535" s="13">
        <v>-5280600</v>
      </c>
      <c r="L535" s="13">
        <v>3900</v>
      </c>
      <c r="M535" s="13">
        <v>0</v>
      </c>
      <c r="N535" s="13">
        <v>12100</v>
      </c>
      <c r="O535" s="13">
        <v>89800</v>
      </c>
      <c r="P535" s="13">
        <v>0</v>
      </c>
      <c r="Q535" s="13">
        <v>0</v>
      </c>
      <c r="R535" s="13">
        <v>176600</v>
      </c>
      <c r="S535" s="13">
        <v>278500</v>
      </c>
      <c r="T535" s="13">
        <v>93000</v>
      </c>
      <c r="U535" s="13">
        <v>5285600</v>
      </c>
      <c r="V535" s="13">
        <v>0</v>
      </c>
      <c r="W535" s="13">
        <v>-5280600</v>
      </c>
      <c r="X535" s="13">
        <v>180500</v>
      </c>
      <c r="Y535" s="13">
        <v>278500</v>
      </c>
    </row>
    <row r="536" spans="2:25" x14ac:dyDescent="0.25">
      <c r="B536" s="2">
        <v>531</v>
      </c>
      <c r="C536" s="2">
        <v>2011</v>
      </c>
      <c r="D536" s="1">
        <v>20004</v>
      </c>
      <c r="E536" t="s">
        <v>1753</v>
      </c>
      <c r="F536" s="2" t="s">
        <v>1325</v>
      </c>
      <c r="G536" s="13">
        <v>143929900</v>
      </c>
      <c r="H536" s="13">
        <v>69400</v>
      </c>
      <c r="I536" s="13">
        <v>272800</v>
      </c>
      <c r="J536" s="13">
        <v>0</v>
      </c>
      <c r="K536" s="13">
        <v>0</v>
      </c>
      <c r="L536" s="13">
        <v>92700</v>
      </c>
      <c r="M536" s="13">
        <v>434900</v>
      </c>
      <c r="N536" s="13">
        <v>112100</v>
      </c>
      <c r="O536" s="13">
        <v>791200</v>
      </c>
      <c r="P536" s="13">
        <v>0</v>
      </c>
      <c r="Q536" s="13">
        <v>0</v>
      </c>
      <c r="R536" s="13">
        <v>281100</v>
      </c>
      <c r="S536" s="13">
        <v>1184400</v>
      </c>
      <c r="T536" s="13">
        <v>181500</v>
      </c>
      <c r="U536" s="13">
        <v>1064000</v>
      </c>
      <c r="V536" s="13">
        <v>0</v>
      </c>
      <c r="W536" s="13">
        <v>0</v>
      </c>
      <c r="X536" s="13">
        <v>373800</v>
      </c>
      <c r="Y536" s="13">
        <v>1619300</v>
      </c>
    </row>
    <row r="537" spans="2:25" x14ac:dyDescent="0.25">
      <c r="B537" s="2">
        <v>532</v>
      </c>
      <c r="C537" s="2">
        <v>2011</v>
      </c>
      <c r="D537" s="1">
        <v>20006</v>
      </c>
      <c r="E537" t="s">
        <v>1490</v>
      </c>
      <c r="F537" s="2" t="s">
        <v>1325</v>
      </c>
      <c r="G537" s="13">
        <v>221939700</v>
      </c>
      <c r="H537" s="13">
        <v>100</v>
      </c>
      <c r="I537" s="13">
        <v>17100</v>
      </c>
      <c r="J537" s="13">
        <v>0</v>
      </c>
      <c r="K537" s="13">
        <v>0</v>
      </c>
      <c r="L537" s="13">
        <v>18600</v>
      </c>
      <c r="M537" s="13">
        <v>35800</v>
      </c>
      <c r="N537" s="13">
        <v>232200</v>
      </c>
      <c r="O537" s="13">
        <v>536400</v>
      </c>
      <c r="P537" s="13">
        <v>2000</v>
      </c>
      <c r="Q537" s="13">
        <v>0</v>
      </c>
      <c r="R537" s="13">
        <v>68400</v>
      </c>
      <c r="S537" s="13">
        <v>839000</v>
      </c>
      <c r="T537" s="13">
        <v>232300</v>
      </c>
      <c r="U537" s="13">
        <v>553500</v>
      </c>
      <c r="V537" s="13">
        <v>2000</v>
      </c>
      <c r="W537" s="13">
        <v>0</v>
      </c>
      <c r="X537" s="13">
        <v>87000</v>
      </c>
      <c r="Y537" s="13">
        <v>874800</v>
      </c>
    </row>
    <row r="538" spans="2:25" x14ac:dyDescent="0.25">
      <c r="B538" s="2">
        <v>533</v>
      </c>
      <c r="C538" s="2">
        <v>2011</v>
      </c>
      <c r="D538" s="1">
        <v>20008</v>
      </c>
      <c r="E538" t="s">
        <v>1754</v>
      </c>
      <c r="F538" s="2" t="s">
        <v>1325</v>
      </c>
      <c r="G538" s="13">
        <v>142780200</v>
      </c>
      <c r="H538" s="13">
        <v>190400</v>
      </c>
      <c r="I538" s="13">
        <v>1073600</v>
      </c>
      <c r="J538" s="13">
        <v>0</v>
      </c>
      <c r="K538" s="13">
        <v>0</v>
      </c>
      <c r="L538" s="13">
        <v>32800</v>
      </c>
      <c r="M538" s="13">
        <v>1296800</v>
      </c>
      <c r="N538" s="13">
        <v>95900</v>
      </c>
      <c r="O538" s="13">
        <v>633800</v>
      </c>
      <c r="P538" s="13">
        <v>0</v>
      </c>
      <c r="Q538" s="13">
        <v>74500</v>
      </c>
      <c r="R538" s="13">
        <v>20900</v>
      </c>
      <c r="S538" s="13">
        <v>825100</v>
      </c>
      <c r="T538" s="13">
        <v>286300</v>
      </c>
      <c r="U538" s="13">
        <v>1707400</v>
      </c>
      <c r="V538" s="13">
        <v>0</v>
      </c>
      <c r="W538" s="13">
        <v>74500</v>
      </c>
      <c r="X538" s="13">
        <v>53700</v>
      </c>
      <c r="Y538" s="13">
        <v>2121900</v>
      </c>
    </row>
    <row r="539" spans="2:25" x14ac:dyDescent="0.25">
      <c r="B539" s="2">
        <v>534</v>
      </c>
      <c r="C539" s="2">
        <v>2011</v>
      </c>
      <c r="D539" s="1">
        <v>20010</v>
      </c>
      <c r="E539" t="s">
        <v>1755</v>
      </c>
      <c r="F539" s="2" t="s">
        <v>1325</v>
      </c>
      <c r="G539" s="13">
        <v>177194100</v>
      </c>
      <c r="H539" s="13">
        <v>7500</v>
      </c>
      <c r="I539" s="13">
        <v>23400</v>
      </c>
      <c r="J539" s="13">
        <v>0</v>
      </c>
      <c r="K539" s="13">
        <v>0</v>
      </c>
      <c r="L539" s="13">
        <v>5000</v>
      </c>
      <c r="M539" s="13">
        <v>35900</v>
      </c>
      <c r="N539" s="13">
        <v>140200</v>
      </c>
      <c r="O539" s="13">
        <v>442500</v>
      </c>
      <c r="P539" s="13">
        <v>0</v>
      </c>
      <c r="Q539" s="13">
        <v>0</v>
      </c>
      <c r="R539" s="13">
        <v>177700</v>
      </c>
      <c r="S539" s="13">
        <v>760400</v>
      </c>
      <c r="T539" s="13">
        <v>147700</v>
      </c>
      <c r="U539" s="13">
        <v>465900</v>
      </c>
      <c r="V539" s="13">
        <v>0</v>
      </c>
      <c r="W539" s="13">
        <v>0</v>
      </c>
      <c r="X539" s="13">
        <v>182700</v>
      </c>
      <c r="Y539" s="13">
        <v>796300</v>
      </c>
    </row>
    <row r="540" spans="2:25" x14ac:dyDescent="0.25">
      <c r="B540" s="2">
        <v>535</v>
      </c>
      <c r="C540" s="2">
        <v>2011</v>
      </c>
      <c r="D540" s="1">
        <v>20012</v>
      </c>
      <c r="E540" t="s">
        <v>1756</v>
      </c>
      <c r="F540" s="2" t="s">
        <v>1325</v>
      </c>
      <c r="G540" s="13">
        <v>97993500</v>
      </c>
      <c r="H540" s="13">
        <v>220200</v>
      </c>
      <c r="I540" s="13">
        <v>1304800</v>
      </c>
      <c r="J540" s="13">
        <v>0</v>
      </c>
      <c r="K540" s="13">
        <v>0</v>
      </c>
      <c r="L540" s="13">
        <v>66100</v>
      </c>
      <c r="M540" s="13">
        <v>1591100</v>
      </c>
      <c r="N540" s="13">
        <v>254300</v>
      </c>
      <c r="O540" s="13">
        <v>2453300</v>
      </c>
      <c r="P540" s="13">
        <v>15600</v>
      </c>
      <c r="Q540" s="13">
        <v>0</v>
      </c>
      <c r="R540" s="13">
        <v>265600</v>
      </c>
      <c r="S540" s="13">
        <v>2988800</v>
      </c>
      <c r="T540" s="13">
        <v>474500</v>
      </c>
      <c r="U540" s="13">
        <v>3758100</v>
      </c>
      <c r="V540" s="13">
        <v>15600</v>
      </c>
      <c r="W540" s="13">
        <v>0</v>
      </c>
      <c r="X540" s="13">
        <v>331700</v>
      </c>
      <c r="Y540" s="13">
        <v>4579900</v>
      </c>
    </row>
    <row r="541" spans="2:25" x14ac:dyDescent="0.25">
      <c r="B541" s="2">
        <v>536</v>
      </c>
      <c r="C541" s="2">
        <v>2011</v>
      </c>
      <c r="D541" s="1">
        <v>20014</v>
      </c>
      <c r="E541" t="s">
        <v>1757</v>
      </c>
      <c r="F541" s="2" t="s">
        <v>1325</v>
      </c>
      <c r="G541" s="13">
        <v>104173100</v>
      </c>
      <c r="H541" s="13">
        <v>5200</v>
      </c>
      <c r="I541" s="13">
        <v>101500</v>
      </c>
      <c r="J541" s="13">
        <v>0</v>
      </c>
      <c r="K541" s="13">
        <v>0</v>
      </c>
      <c r="L541" s="13">
        <v>300</v>
      </c>
      <c r="M541" s="13">
        <v>107000</v>
      </c>
      <c r="N541" s="13">
        <v>42000</v>
      </c>
      <c r="O541" s="13">
        <v>159100</v>
      </c>
      <c r="P541" s="13">
        <v>27200</v>
      </c>
      <c r="Q541" s="13">
        <v>38500</v>
      </c>
      <c r="R541" s="13">
        <v>48000</v>
      </c>
      <c r="S541" s="13">
        <v>314800</v>
      </c>
      <c r="T541" s="13">
        <v>47200</v>
      </c>
      <c r="U541" s="13">
        <v>260600</v>
      </c>
      <c r="V541" s="13">
        <v>27200</v>
      </c>
      <c r="W541" s="13">
        <v>38500</v>
      </c>
      <c r="X541" s="13">
        <v>48300</v>
      </c>
      <c r="Y541" s="13">
        <v>421800</v>
      </c>
    </row>
    <row r="542" spans="2:25" x14ac:dyDescent="0.25">
      <c r="B542" s="2">
        <v>537</v>
      </c>
      <c r="C542" s="2">
        <v>2011</v>
      </c>
      <c r="D542" s="1">
        <v>20016</v>
      </c>
      <c r="E542" t="s">
        <v>1758</v>
      </c>
      <c r="F542" s="2" t="s">
        <v>1325</v>
      </c>
      <c r="G542" s="13">
        <v>286700000</v>
      </c>
      <c r="H542" s="13">
        <v>1500</v>
      </c>
      <c r="I542" s="13">
        <v>19700</v>
      </c>
      <c r="J542" s="13">
        <v>0</v>
      </c>
      <c r="K542" s="13">
        <v>0</v>
      </c>
      <c r="L542" s="13">
        <v>400</v>
      </c>
      <c r="M542" s="13">
        <v>21600</v>
      </c>
      <c r="N542" s="13">
        <v>98700</v>
      </c>
      <c r="O542" s="13">
        <v>508700</v>
      </c>
      <c r="P542" s="13">
        <v>0</v>
      </c>
      <c r="Q542" s="13">
        <v>0</v>
      </c>
      <c r="R542" s="13">
        <v>264700</v>
      </c>
      <c r="S542" s="13">
        <v>872100</v>
      </c>
      <c r="T542" s="13">
        <v>100200</v>
      </c>
      <c r="U542" s="13">
        <v>528400</v>
      </c>
      <c r="V542" s="13">
        <v>0</v>
      </c>
      <c r="W542" s="13">
        <v>0</v>
      </c>
      <c r="X542" s="13">
        <v>265100</v>
      </c>
      <c r="Y542" s="13">
        <v>893700</v>
      </c>
    </row>
    <row r="543" spans="2:25" x14ac:dyDescent="0.25">
      <c r="B543" s="2">
        <v>538</v>
      </c>
      <c r="C543" s="2">
        <v>2011</v>
      </c>
      <c r="D543" s="1">
        <v>20018</v>
      </c>
      <c r="E543" t="s">
        <v>1759</v>
      </c>
      <c r="F543" s="2" t="s">
        <v>1325</v>
      </c>
      <c r="G543" s="13">
        <v>286817600</v>
      </c>
      <c r="H543" s="13">
        <v>232600</v>
      </c>
      <c r="I543" s="13">
        <v>228100</v>
      </c>
      <c r="J543" s="13">
        <v>0</v>
      </c>
      <c r="K543" s="13">
        <v>0</v>
      </c>
      <c r="L543" s="13">
        <v>53500</v>
      </c>
      <c r="M543" s="13">
        <v>514200</v>
      </c>
      <c r="N543" s="13">
        <v>1049300</v>
      </c>
      <c r="O543" s="13">
        <v>2644100</v>
      </c>
      <c r="P543" s="13">
        <v>0</v>
      </c>
      <c r="Q543" s="13">
        <v>284200</v>
      </c>
      <c r="R543" s="13">
        <v>1515400</v>
      </c>
      <c r="S543" s="13">
        <v>5493000</v>
      </c>
      <c r="T543" s="13">
        <v>1281900</v>
      </c>
      <c r="U543" s="13">
        <v>2872200</v>
      </c>
      <c r="V543" s="13">
        <v>0</v>
      </c>
      <c r="W543" s="13">
        <v>284200</v>
      </c>
      <c r="X543" s="13">
        <v>1568900</v>
      </c>
      <c r="Y543" s="13">
        <v>6007200</v>
      </c>
    </row>
    <row r="544" spans="2:25" x14ac:dyDescent="0.25">
      <c r="B544" s="2">
        <v>539</v>
      </c>
      <c r="C544" s="2">
        <v>2011</v>
      </c>
      <c r="D544" s="1">
        <v>20020</v>
      </c>
      <c r="E544" t="s">
        <v>1760</v>
      </c>
      <c r="F544" s="2" t="s">
        <v>1325</v>
      </c>
      <c r="G544" s="13">
        <v>91536300</v>
      </c>
      <c r="H544" s="13">
        <v>65800</v>
      </c>
      <c r="I544" s="13">
        <v>1120000</v>
      </c>
      <c r="J544" s="13">
        <v>0</v>
      </c>
      <c r="K544" s="13">
        <v>0</v>
      </c>
      <c r="L544" s="13">
        <v>369600</v>
      </c>
      <c r="M544" s="13">
        <v>1555400</v>
      </c>
      <c r="N544" s="13">
        <v>61800</v>
      </c>
      <c r="O544" s="13">
        <v>518700</v>
      </c>
      <c r="P544" s="13">
        <v>0</v>
      </c>
      <c r="Q544" s="13">
        <v>0</v>
      </c>
      <c r="R544" s="13">
        <v>83600</v>
      </c>
      <c r="S544" s="13">
        <v>664100</v>
      </c>
      <c r="T544" s="13">
        <v>127600</v>
      </c>
      <c r="U544" s="13">
        <v>1638700</v>
      </c>
      <c r="V544" s="13">
        <v>0</v>
      </c>
      <c r="W544" s="13">
        <v>0</v>
      </c>
      <c r="X544" s="13">
        <v>453200</v>
      </c>
      <c r="Y544" s="13">
        <v>2219500</v>
      </c>
    </row>
    <row r="545" spans="2:25" x14ac:dyDescent="0.25">
      <c r="B545" s="2">
        <v>540</v>
      </c>
      <c r="C545" s="2">
        <v>2011</v>
      </c>
      <c r="D545" s="1">
        <v>20022</v>
      </c>
      <c r="E545" t="s">
        <v>1342</v>
      </c>
      <c r="F545" s="2" t="s">
        <v>1325</v>
      </c>
      <c r="G545" s="13">
        <v>165595300</v>
      </c>
      <c r="H545" s="13">
        <v>200</v>
      </c>
      <c r="I545" s="13">
        <v>53800</v>
      </c>
      <c r="J545" s="13">
        <v>0</v>
      </c>
      <c r="K545" s="13">
        <v>0</v>
      </c>
      <c r="L545" s="13">
        <v>100</v>
      </c>
      <c r="M545" s="13">
        <v>54100</v>
      </c>
      <c r="N545" s="13">
        <v>356000</v>
      </c>
      <c r="O545" s="13">
        <v>1027100</v>
      </c>
      <c r="P545" s="13">
        <v>1100</v>
      </c>
      <c r="Q545" s="13">
        <v>0</v>
      </c>
      <c r="R545" s="13">
        <v>283600</v>
      </c>
      <c r="S545" s="13">
        <v>1667800</v>
      </c>
      <c r="T545" s="13">
        <v>356200</v>
      </c>
      <c r="U545" s="13">
        <v>1080900</v>
      </c>
      <c r="V545" s="13">
        <v>1100</v>
      </c>
      <c r="W545" s="13">
        <v>0</v>
      </c>
      <c r="X545" s="13">
        <v>283700</v>
      </c>
      <c r="Y545" s="13">
        <v>1721900</v>
      </c>
    </row>
    <row r="546" spans="2:25" x14ac:dyDescent="0.25">
      <c r="B546" s="2">
        <v>541</v>
      </c>
      <c r="C546" s="2">
        <v>2011</v>
      </c>
      <c r="D546" s="1">
        <v>20024</v>
      </c>
      <c r="E546" t="s">
        <v>1761</v>
      </c>
      <c r="F546" s="2" t="s">
        <v>1325</v>
      </c>
      <c r="G546" s="13">
        <v>128456200</v>
      </c>
      <c r="H546" s="13">
        <v>20900</v>
      </c>
      <c r="I546" s="13">
        <v>212300</v>
      </c>
      <c r="J546" s="13">
        <v>0</v>
      </c>
      <c r="K546" s="13">
        <v>0</v>
      </c>
      <c r="L546" s="13">
        <v>300</v>
      </c>
      <c r="M546" s="13">
        <v>233500</v>
      </c>
      <c r="N546" s="13">
        <v>93300</v>
      </c>
      <c r="O546" s="13">
        <v>2002600</v>
      </c>
      <c r="P546" s="13">
        <v>0</v>
      </c>
      <c r="Q546" s="13">
        <v>0</v>
      </c>
      <c r="R546" s="13">
        <v>43400</v>
      </c>
      <c r="S546" s="13">
        <v>2139300</v>
      </c>
      <c r="T546" s="13">
        <v>114200</v>
      </c>
      <c r="U546" s="13">
        <v>2214900</v>
      </c>
      <c r="V546" s="13">
        <v>0</v>
      </c>
      <c r="W546" s="13">
        <v>0</v>
      </c>
      <c r="X546" s="13">
        <v>43700</v>
      </c>
      <c r="Y546" s="13">
        <v>2372800</v>
      </c>
    </row>
    <row r="547" spans="2:25" x14ac:dyDescent="0.25">
      <c r="B547" s="2">
        <v>542</v>
      </c>
      <c r="C547" s="2">
        <v>2011</v>
      </c>
      <c r="D547" s="1">
        <v>20026</v>
      </c>
      <c r="E547" t="s">
        <v>1762</v>
      </c>
      <c r="F547" s="2" t="s">
        <v>1325</v>
      </c>
      <c r="G547" s="13">
        <v>95477700</v>
      </c>
      <c r="H547" s="13">
        <v>700</v>
      </c>
      <c r="I547" s="13">
        <v>7900</v>
      </c>
      <c r="J547" s="13">
        <v>0</v>
      </c>
      <c r="K547" s="13">
        <v>0</v>
      </c>
      <c r="L547" s="13">
        <v>8500</v>
      </c>
      <c r="M547" s="13">
        <v>17100</v>
      </c>
      <c r="N547" s="13">
        <v>42400</v>
      </c>
      <c r="O547" s="13">
        <v>520700</v>
      </c>
      <c r="P547" s="13">
        <v>0</v>
      </c>
      <c r="Q547" s="13">
        <v>0</v>
      </c>
      <c r="R547" s="13">
        <v>65700</v>
      </c>
      <c r="S547" s="13">
        <v>628800</v>
      </c>
      <c r="T547" s="13">
        <v>43100</v>
      </c>
      <c r="U547" s="13">
        <v>528600</v>
      </c>
      <c r="V547" s="13">
        <v>0</v>
      </c>
      <c r="W547" s="13">
        <v>0</v>
      </c>
      <c r="X547" s="13">
        <v>74200</v>
      </c>
      <c r="Y547" s="13">
        <v>645900</v>
      </c>
    </row>
    <row r="548" spans="2:25" x14ac:dyDescent="0.25">
      <c r="B548" s="2">
        <v>543</v>
      </c>
      <c r="C548" s="2">
        <v>2011</v>
      </c>
      <c r="D548" s="1">
        <v>20028</v>
      </c>
      <c r="E548" t="s">
        <v>1763</v>
      </c>
      <c r="F548" s="2" t="s">
        <v>1325</v>
      </c>
      <c r="G548" s="13">
        <v>55332800</v>
      </c>
      <c r="H548" s="13">
        <v>3400</v>
      </c>
      <c r="I548" s="13">
        <v>172800</v>
      </c>
      <c r="J548" s="13">
        <v>0</v>
      </c>
      <c r="K548" s="13">
        <v>0</v>
      </c>
      <c r="L548" s="13">
        <v>400</v>
      </c>
      <c r="M548" s="13">
        <v>176600</v>
      </c>
      <c r="N548" s="13">
        <v>26000</v>
      </c>
      <c r="O548" s="13">
        <v>107100</v>
      </c>
      <c r="P548" s="13">
        <v>0</v>
      </c>
      <c r="Q548" s="13">
        <v>0</v>
      </c>
      <c r="R548" s="13">
        <v>654900</v>
      </c>
      <c r="S548" s="13">
        <v>788000</v>
      </c>
      <c r="T548" s="13">
        <v>29400</v>
      </c>
      <c r="U548" s="13">
        <v>279900</v>
      </c>
      <c r="V548" s="13">
        <v>0</v>
      </c>
      <c r="W548" s="13">
        <v>0</v>
      </c>
      <c r="X548" s="13">
        <v>655300</v>
      </c>
      <c r="Y548" s="13">
        <v>964600</v>
      </c>
    </row>
    <row r="549" spans="2:25" x14ac:dyDescent="0.25">
      <c r="B549" s="2">
        <v>544</v>
      </c>
      <c r="C549" s="2">
        <v>2011</v>
      </c>
      <c r="D549" s="1">
        <v>20030</v>
      </c>
      <c r="E549" t="s">
        <v>1764</v>
      </c>
      <c r="F549" s="2" t="s">
        <v>1325</v>
      </c>
      <c r="G549" s="13">
        <v>53932600</v>
      </c>
      <c r="H549" s="13">
        <v>1100</v>
      </c>
      <c r="I549" s="13">
        <v>160600</v>
      </c>
      <c r="J549" s="13">
        <v>0</v>
      </c>
      <c r="K549" s="13">
        <v>0</v>
      </c>
      <c r="L549" s="13">
        <v>221300</v>
      </c>
      <c r="M549" s="13">
        <v>383000</v>
      </c>
      <c r="N549" s="13">
        <v>14300</v>
      </c>
      <c r="O549" s="13">
        <v>41900</v>
      </c>
      <c r="P549" s="13">
        <v>0</v>
      </c>
      <c r="Q549" s="13">
        <v>0</v>
      </c>
      <c r="R549" s="13">
        <v>352900</v>
      </c>
      <c r="S549" s="13">
        <v>409100</v>
      </c>
      <c r="T549" s="13">
        <v>15400</v>
      </c>
      <c r="U549" s="13">
        <v>202500</v>
      </c>
      <c r="V549" s="13">
        <v>0</v>
      </c>
      <c r="W549" s="13">
        <v>0</v>
      </c>
      <c r="X549" s="13">
        <v>574200</v>
      </c>
      <c r="Y549" s="13">
        <v>792100</v>
      </c>
    </row>
    <row r="550" spans="2:25" x14ac:dyDescent="0.25">
      <c r="B550" s="2">
        <v>545</v>
      </c>
      <c r="C550" s="2">
        <v>2011</v>
      </c>
      <c r="D550" s="1">
        <v>20032</v>
      </c>
      <c r="E550" t="s">
        <v>1765</v>
      </c>
      <c r="F550" s="2" t="s">
        <v>1325</v>
      </c>
      <c r="G550" s="13">
        <v>202357100</v>
      </c>
      <c r="H550" s="13">
        <v>2000</v>
      </c>
      <c r="I550" s="13">
        <v>2900</v>
      </c>
      <c r="J550" s="13">
        <v>0</v>
      </c>
      <c r="K550" s="13">
        <v>0</v>
      </c>
      <c r="L550" s="13">
        <v>500</v>
      </c>
      <c r="M550" s="13">
        <v>5400</v>
      </c>
      <c r="N550" s="13">
        <v>139900</v>
      </c>
      <c r="O550" s="13">
        <v>244600</v>
      </c>
      <c r="P550" s="13">
        <v>600</v>
      </c>
      <c r="Q550" s="13">
        <v>0</v>
      </c>
      <c r="R550" s="13">
        <v>228300</v>
      </c>
      <c r="S550" s="13">
        <v>613400</v>
      </c>
      <c r="T550" s="13">
        <v>141900</v>
      </c>
      <c r="U550" s="13">
        <v>247500</v>
      </c>
      <c r="V550" s="13">
        <v>600</v>
      </c>
      <c r="W550" s="13">
        <v>0</v>
      </c>
      <c r="X550" s="13">
        <v>228800</v>
      </c>
      <c r="Y550" s="13">
        <v>618800</v>
      </c>
    </row>
    <row r="551" spans="2:25" x14ac:dyDescent="0.25">
      <c r="B551" s="2">
        <v>546</v>
      </c>
      <c r="C551" s="2">
        <v>2011</v>
      </c>
      <c r="D551" s="1">
        <v>20034</v>
      </c>
      <c r="E551" t="s">
        <v>1766</v>
      </c>
      <c r="F551" s="2" t="s">
        <v>1325</v>
      </c>
      <c r="G551" s="13">
        <v>105097400</v>
      </c>
      <c r="H551" s="13">
        <v>200</v>
      </c>
      <c r="I551" s="13">
        <v>753900</v>
      </c>
      <c r="J551" s="13">
        <v>0</v>
      </c>
      <c r="K551" s="13">
        <v>0</v>
      </c>
      <c r="L551" s="13">
        <v>400</v>
      </c>
      <c r="M551" s="13">
        <v>754500</v>
      </c>
      <c r="N551" s="13">
        <v>219800</v>
      </c>
      <c r="O551" s="13">
        <v>159300</v>
      </c>
      <c r="P551" s="13">
        <v>0</v>
      </c>
      <c r="Q551" s="13">
        <v>-33200</v>
      </c>
      <c r="R551" s="13">
        <v>347200</v>
      </c>
      <c r="S551" s="13">
        <v>693100</v>
      </c>
      <c r="T551" s="13">
        <v>220000</v>
      </c>
      <c r="U551" s="13">
        <v>913200</v>
      </c>
      <c r="V551" s="13">
        <v>0</v>
      </c>
      <c r="W551" s="13">
        <v>-33200</v>
      </c>
      <c r="X551" s="13">
        <v>347600</v>
      </c>
      <c r="Y551" s="13">
        <v>1447600</v>
      </c>
    </row>
    <row r="552" spans="2:25" x14ac:dyDescent="0.25">
      <c r="B552" s="2">
        <v>547</v>
      </c>
      <c r="C552" s="2">
        <v>2011</v>
      </c>
      <c r="D552" s="1">
        <v>20036</v>
      </c>
      <c r="E552" t="s">
        <v>1767</v>
      </c>
      <c r="F552" s="2" t="s">
        <v>1325</v>
      </c>
      <c r="G552" s="13">
        <v>65750700</v>
      </c>
      <c r="H552" s="13">
        <v>100</v>
      </c>
      <c r="I552" s="13">
        <v>2500</v>
      </c>
      <c r="J552" s="13">
        <v>0</v>
      </c>
      <c r="K552" s="13">
        <v>0</v>
      </c>
      <c r="L552" s="13">
        <v>100</v>
      </c>
      <c r="M552" s="13">
        <v>2700</v>
      </c>
      <c r="N552" s="13">
        <v>10700</v>
      </c>
      <c r="O552" s="13">
        <v>225700</v>
      </c>
      <c r="P552" s="13">
        <v>0</v>
      </c>
      <c r="Q552" s="13">
        <v>0</v>
      </c>
      <c r="R552" s="13">
        <v>48500</v>
      </c>
      <c r="S552" s="13">
        <v>284900</v>
      </c>
      <c r="T552" s="13">
        <v>10800</v>
      </c>
      <c r="U552" s="13">
        <v>228200</v>
      </c>
      <c r="V552" s="13">
        <v>0</v>
      </c>
      <c r="W552" s="13">
        <v>0</v>
      </c>
      <c r="X552" s="13">
        <v>48600</v>
      </c>
      <c r="Y552" s="13">
        <v>287600</v>
      </c>
    </row>
    <row r="553" spans="2:25" x14ac:dyDescent="0.25">
      <c r="B553" s="2">
        <v>548</v>
      </c>
      <c r="C553" s="2">
        <v>2011</v>
      </c>
      <c r="D553" s="1">
        <v>20038</v>
      </c>
      <c r="E553" t="s">
        <v>1569</v>
      </c>
      <c r="F553" s="2" t="s">
        <v>1325</v>
      </c>
      <c r="G553" s="13">
        <v>50984100</v>
      </c>
      <c r="H553" s="13">
        <v>0</v>
      </c>
      <c r="I553" s="13">
        <v>0</v>
      </c>
      <c r="J553" s="13">
        <v>0</v>
      </c>
      <c r="K553" s="13">
        <v>0</v>
      </c>
      <c r="L553" s="13">
        <v>0</v>
      </c>
      <c r="M553" s="13">
        <v>0</v>
      </c>
      <c r="N553" s="13">
        <v>9000</v>
      </c>
      <c r="O553" s="13">
        <v>155900</v>
      </c>
      <c r="P553" s="13">
        <v>0</v>
      </c>
      <c r="Q553" s="13">
        <v>6500</v>
      </c>
      <c r="R553" s="13">
        <v>284100</v>
      </c>
      <c r="S553" s="13">
        <v>455500</v>
      </c>
      <c r="T553" s="13">
        <v>9000</v>
      </c>
      <c r="U553" s="13">
        <v>155900</v>
      </c>
      <c r="V553" s="13">
        <v>0</v>
      </c>
      <c r="W553" s="13">
        <v>6500</v>
      </c>
      <c r="X553" s="13">
        <v>284100</v>
      </c>
      <c r="Y553" s="13">
        <v>455500</v>
      </c>
    </row>
    <row r="554" spans="2:25" x14ac:dyDescent="0.25">
      <c r="B554" s="2">
        <v>549</v>
      </c>
      <c r="C554" s="2">
        <v>2011</v>
      </c>
      <c r="D554" s="1">
        <v>20040</v>
      </c>
      <c r="E554" t="s">
        <v>1768</v>
      </c>
      <c r="F554" s="2" t="s">
        <v>1325</v>
      </c>
      <c r="G554" s="13">
        <v>431606600</v>
      </c>
      <c r="H554" s="13">
        <v>92100</v>
      </c>
      <c r="I554" s="13">
        <v>1752700</v>
      </c>
      <c r="J554" s="13">
        <v>118100</v>
      </c>
      <c r="K554" s="13">
        <v>0</v>
      </c>
      <c r="L554" s="13">
        <v>17700</v>
      </c>
      <c r="M554" s="13">
        <v>1980600</v>
      </c>
      <c r="N554" s="13">
        <v>827700</v>
      </c>
      <c r="O554" s="13">
        <v>1412400</v>
      </c>
      <c r="P554" s="13">
        <v>900</v>
      </c>
      <c r="Q554" s="13">
        <v>0</v>
      </c>
      <c r="R554" s="13">
        <v>179100</v>
      </c>
      <c r="S554" s="13">
        <v>2420100</v>
      </c>
      <c r="T554" s="13">
        <v>919800</v>
      </c>
      <c r="U554" s="13">
        <v>3165100</v>
      </c>
      <c r="V554" s="13">
        <v>119000</v>
      </c>
      <c r="W554" s="13">
        <v>0</v>
      </c>
      <c r="X554" s="13">
        <v>196800</v>
      </c>
      <c r="Y554" s="13">
        <v>4400700</v>
      </c>
    </row>
    <row r="555" spans="2:25" x14ac:dyDescent="0.25">
      <c r="B555" s="2">
        <v>550</v>
      </c>
      <c r="C555" s="2">
        <v>2011</v>
      </c>
      <c r="D555" s="1">
        <v>20042</v>
      </c>
      <c r="E555" t="s">
        <v>1678</v>
      </c>
      <c r="F555" s="2" t="s">
        <v>1325</v>
      </c>
      <c r="G555" s="13">
        <v>104076900</v>
      </c>
      <c r="H555" s="13">
        <v>1100</v>
      </c>
      <c r="I555" s="13">
        <v>13300</v>
      </c>
      <c r="J555" s="13">
        <v>0</v>
      </c>
      <c r="K555" s="13">
        <v>0</v>
      </c>
      <c r="L555" s="13">
        <v>5800</v>
      </c>
      <c r="M555" s="13">
        <v>20200</v>
      </c>
      <c r="N555" s="13">
        <v>46000</v>
      </c>
      <c r="O555" s="13">
        <v>392800</v>
      </c>
      <c r="P555" s="13">
        <v>0</v>
      </c>
      <c r="Q555" s="13">
        <v>0</v>
      </c>
      <c r="R555" s="13">
        <v>1448700</v>
      </c>
      <c r="S555" s="13">
        <v>1887500</v>
      </c>
      <c r="T555" s="13">
        <v>47100</v>
      </c>
      <c r="U555" s="13">
        <v>406100</v>
      </c>
      <c r="V555" s="13">
        <v>0</v>
      </c>
      <c r="W555" s="13">
        <v>0</v>
      </c>
      <c r="X555" s="13">
        <v>1454500</v>
      </c>
      <c r="Y555" s="13">
        <v>1907700</v>
      </c>
    </row>
    <row r="556" spans="2:25" x14ac:dyDescent="0.25">
      <c r="B556" s="2">
        <v>551</v>
      </c>
      <c r="C556" s="2">
        <v>2011</v>
      </c>
      <c r="D556" s="1">
        <v>20106</v>
      </c>
      <c r="E556" t="s">
        <v>1769</v>
      </c>
      <c r="F556" s="2" t="s">
        <v>1343</v>
      </c>
      <c r="G556" s="13">
        <v>40135000</v>
      </c>
      <c r="H556" s="13">
        <v>17400</v>
      </c>
      <c r="I556" s="13">
        <v>15300</v>
      </c>
      <c r="J556" s="13">
        <v>0</v>
      </c>
      <c r="K556" s="13">
        <v>0</v>
      </c>
      <c r="L556" s="13">
        <v>14700</v>
      </c>
      <c r="M556" s="13">
        <v>47400</v>
      </c>
      <c r="N556" s="13">
        <v>281500</v>
      </c>
      <c r="O556" s="13">
        <v>286500</v>
      </c>
      <c r="P556" s="13">
        <v>0</v>
      </c>
      <c r="Q556" s="13">
        <v>0</v>
      </c>
      <c r="R556" s="13">
        <v>122000</v>
      </c>
      <c r="S556" s="13">
        <v>690000</v>
      </c>
      <c r="T556" s="13">
        <v>298900</v>
      </c>
      <c r="U556" s="13">
        <v>301800</v>
      </c>
      <c r="V556" s="13">
        <v>0</v>
      </c>
      <c r="W556" s="13">
        <v>0</v>
      </c>
      <c r="X556" s="13">
        <v>136700</v>
      </c>
      <c r="Y556" s="13">
        <v>737400</v>
      </c>
    </row>
    <row r="557" spans="2:25" x14ac:dyDescent="0.25">
      <c r="B557" s="2">
        <v>552</v>
      </c>
      <c r="C557" s="2">
        <v>2011</v>
      </c>
      <c r="D557" s="1">
        <v>20111</v>
      </c>
      <c r="E557" t="s">
        <v>1770</v>
      </c>
      <c r="F557" s="2" t="s">
        <v>1343</v>
      </c>
      <c r="G557" s="13">
        <v>110216900</v>
      </c>
      <c r="H557" s="13">
        <v>8000</v>
      </c>
      <c r="I557" s="13">
        <v>28600</v>
      </c>
      <c r="J557" s="13">
        <v>0</v>
      </c>
      <c r="K557" s="13">
        <v>0</v>
      </c>
      <c r="L557" s="13">
        <v>5000</v>
      </c>
      <c r="M557" s="13">
        <v>41600</v>
      </c>
      <c r="N557" s="13">
        <v>1144300</v>
      </c>
      <c r="O557" s="13">
        <v>891300</v>
      </c>
      <c r="P557" s="13">
        <v>0</v>
      </c>
      <c r="Q557" s="13">
        <v>0</v>
      </c>
      <c r="R557" s="13">
        <v>295600</v>
      </c>
      <c r="S557" s="13">
        <v>2331200</v>
      </c>
      <c r="T557" s="13">
        <v>1152300</v>
      </c>
      <c r="U557" s="13">
        <v>919900</v>
      </c>
      <c r="V557" s="13">
        <v>0</v>
      </c>
      <c r="W557" s="13">
        <v>0</v>
      </c>
      <c r="X557" s="13">
        <v>300600</v>
      </c>
      <c r="Y557" s="13">
        <v>2372800</v>
      </c>
    </row>
    <row r="558" spans="2:25" x14ac:dyDescent="0.25">
      <c r="B558" s="2">
        <v>553</v>
      </c>
      <c r="C558" s="2">
        <v>2011</v>
      </c>
      <c r="D558" s="1">
        <v>20121</v>
      </c>
      <c r="E558" t="s">
        <v>1756</v>
      </c>
      <c r="F558" s="2" t="s">
        <v>1343</v>
      </c>
      <c r="G558" s="13">
        <v>45859300</v>
      </c>
      <c r="H558" s="13">
        <v>62200</v>
      </c>
      <c r="I558" s="13">
        <v>288200</v>
      </c>
      <c r="J558" s="13">
        <v>0</v>
      </c>
      <c r="K558" s="13">
        <v>0</v>
      </c>
      <c r="L558" s="13">
        <v>25200</v>
      </c>
      <c r="M558" s="13">
        <v>375600</v>
      </c>
      <c r="N558" s="13">
        <v>396000</v>
      </c>
      <c r="O558" s="13">
        <v>850400</v>
      </c>
      <c r="P558" s="13">
        <v>0</v>
      </c>
      <c r="Q558" s="13">
        <v>0</v>
      </c>
      <c r="R558" s="13">
        <v>188400</v>
      </c>
      <c r="S558" s="13">
        <v>1434800</v>
      </c>
      <c r="T558" s="13">
        <v>458200</v>
      </c>
      <c r="U558" s="13">
        <v>1138600</v>
      </c>
      <c r="V558" s="13">
        <v>0</v>
      </c>
      <c r="W558" s="13">
        <v>0</v>
      </c>
      <c r="X558" s="13">
        <v>213600</v>
      </c>
      <c r="Y558" s="13">
        <v>1810400</v>
      </c>
    </row>
    <row r="559" spans="2:25" x14ac:dyDescent="0.25">
      <c r="B559" s="2">
        <v>554</v>
      </c>
      <c r="C559" s="2">
        <v>2011</v>
      </c>
      <c r="D559" s="1">
        <v>20126</v>
      </c>
      <c r="E559" t="s">
        <v>1771</v>
      </c>
      <c r="F559" s="2" t="s">
        <v>1343</v>
      </c>
      <c r="G559" s="13">
        <v>19331300</v>
      </c>
      <c r="H559" s="13">
        <v>126200</v>
      </c>
      <c r="I559" s="13">
        <v>142900</v>
      </c>
      <c r="J559" s="13">
        <v>0</v>
      </c>
      <c r="K559" s="13">
        <v>0</v>
      </c>
      <c r="L559" s="13">
        <v>5900</v>
      </c>
      <c r="M559" s="13">
        <v>275000</v>
      </c>
      <c r="N559" s="13">
        <v>129400</v>
      </c>
      <c r="O559" s="13">
        <v>54000</v>
      </c>
      <c r="P559" s="13">
        <v>0</v>
      </c>
      <c r="Q559" s="13">
        <v>0</v>
      </c>
      <c r="R559" s="13">
        <v>6000</v>
      </c>
      <c r="S559" s="13">
        <v>189400</v>
      </c>
      <c r="T559" s="13">
        <v>255600</v>
      </c>
      <c r="U559" s="13">
        <v>196900</v>
      </c>
      <c r="V559" s="13">
        <v>0</v>
      </c>
      <c r="W559" s="13">
        <v>0</v>
      </c>
      <c r="X559" s="13">
        <v>11900</v>
      </c>
      <c r="Y559" s="13">
        <v>464400</v>
      </c>
    </row>
    <row r="560" spans="2:25" x14ac:dyDescent="0.25">
      <c r="B560" s="2">
        <v>555</v>
      </c>
      <c r="C560" s="2">
        <v>2011</v>
      </c>
      <c r="D560" s="1">
        <v>20142</v>
      </c>
      <c r="E560" t="s">
        <v>1772</v>
      </c>
      <c r="F560" s="2" t="s">
        <v>1343</v>
      </c>
      <c r="G560" s="13">
        <v>0</v>
      </c>
      <c r="H560" s="13">
        <v>0</v>
      </c>
      <c r="I560" s="13">
        <v>0</v>
      </c>
      <c r="J560" s="13">
        <v>0</v>
      </c>
      <c r="K560" s="13">
        <v>0</v>
      </c>
      <c r="L560" s="13">
        <v>0</v>
      </c>
      <c r="M560" s="13">
        <v>0</v>
      </c>
      <c r="N560" s="13">
        <v>0</v>
      </c>
      <c r="O560" s="13">
        <v>0</v>
      </c>
      <c r="P560" s="13">
        <v>0</v>
      </c>
      <c r="Q560" s="13">
        <v>0</v>
      </c>
      <c r="R560" s="13">
        <v>0</v>
      </c>
      <c r="S560" s="13">
        <v>0</v>
      </c>
      <c r="T560" s="13">
        <v>0</v>
      </c>
      <c r="U560" s="13">
        <v>0</v>
      </c>
      <c r="V560" s="13">
        <v>0</v>
      </c>
      <c r="W560" s="13">
        <v>0</v>
      </c>
      <c r="X560" s="13">
        <v>0</v>
      </c>
      <c r="Y560" s="13">
        <v>0</v>
      </c>
    </row>
    <row r="561" spans="2:25" x14ac:dyDescent="0.25">
      <c r="B561" s="2">
        <v>556</v>
      </c>
      <c r="C561" s="2">
        <v>2011</v>
      </c>
      <c r="D561" s="1">
        <v>20151</v>
      </c>
      <c r="E561" t="s">
        <v>1773</v>
      </c>
      <c r="F561" s="2" t="s">
        <v>1343</v>
      </c>
      <c r="G561" s="13">
        <v>31819500</v>
      </c>
      <c r="H561" s="13">
        <v>5400</v>
      </c>
      <c r="I561" s="13">
        <v>14000</v>
      </c>
      <c r="J561" s="13">
        <v>0</v>
      </c>
      <c r="K561" s="13">
        <v>0</v>
      </c>
      <c r="L561" s="13">
        <v>3900</v>
      </c>
      <c r="M561" s="13">
        <v>23300</v>
      </c>
      <c r="N561" s="13">
        <v>320900</v>
      </c>
      <c r="O561" s="13">
        <v>392200</v>
      </c>
      <c r="P561" s="13">
        <v>0</v>
      </c>
      <c r="Q561" s="13">
        <v>0</v>
      </c>
      <c r="R561" s="13">
        <v>86900</v>
      </c>
      <c r="S561" s="13">
        <v>800000</v>
      </c>
      <c r="T561" s="13">
        <v>326300</v>
      </c>
      <c r="U561" s="13">
        <v>406200</v>
      </c>
      <c r="V561" s="13">
        <v>0</v>
      </c>
      <c r="W561" s="13">
        <v>0</v>
      </c>
      <c r="X561" s="13">
        <v>90800</v>
      </c>
      <c r="Y561" s="13">
        <v>823300</v>
      </c>
    </row>
    <row r="562" spans="2:25" x14ac:dyDescent="0.25">
      <c r="B562" s="2">
        <v>557</v>
      </c>
      <c r="C562" s="2">
        <v>2011</v>
      </c>
      <c r="D562" s="1">
        <v>20161</v>
      </c>
      <c r="E562" t="s">
        <v>1774</v>
      </c>
      <c r="F562" s="2" t="s">
        <v>1343</v>
      </c>
      <c r="G562" s="13">
        <v>200481400</v>
      </c>
      <c r="H562" s="13">
        <v>174700</v>
      </c>
      <c r="I562" s="13">
        <v>60700</v>
      </c>
      <c r="J562" s="13">
        <v>0</v>
      </c>
      <c r="K562" s="13">
        <v>0</v>
      </c>
      <c r="L562" s="13">
        <v>4100</v>
      </c>
      <c r="M562" s="13">
        <v>239500</v>
      </c>
      <c r="N562" s="13">
        <v>1163300</v>
      </c>
      <c r="O562" s="13">
        <v>451600</v>
      </c>
      <c r="P562" s="13">
        <v>0</v>
      </c>
      <c r="Q562" s="13">
        <v>0</v>
      </c>
      <c r="R562" s="13">
        <v>296100</v>
      </c>
      <c r="S562" s="13">
        <v>1911000</v>
      </c>
      <c r="T562" s="13">
        <v>1338000</v>
      </c>
      <c r="U562" s="13">
        <v>512300</v>
      </c>
      <c r="V562" s="13">
        <v>0</v>
      </c>
      <c r="W562" s="13">
        <v>0</v>
      </c>
      <c r="X562" s="13">
        <v>300200</v>
      </c>
      <c r="Y562" s="13">
        <v>2150500</v>
      </c>
    </row>
    <row r="563" spans="2:25" x14ac:dyDescent="0.25">
      <c r="B563" s="2">
        <v>558</v>
      </c>
      <c r="C563" s="2">
        <v>2011</v>
      </c>
      <c r="D563" s="1">
        <v>20165</v>
      </c>
      <c r="E563" t="s">
        <v>1764</v>
      </c>
      <c r="F563" s="2" t="s">
        <v>1343</v>
      </c>
      <c r="G563" s="13">
        <v>59181400</v>
      </c>
      <c r="H563" s="13">
        <v>171400</v>
      </c>
      <c r="I563" s="13">
        <v>321400</v>
      </c>
      <c r="J563" s="13">
        <v>0</v>
      </c>
      <c r="K563" s="13">
        <v>0</v>
      </c>
      <c r="L563" s="13">
        <v>10200</v>
      </c>
      <c r="M563" s="13">
        <v>503000</v>
      </c>
      <c r="N563" s="13">
        <v>269300</v>
      </c>
      <c r="O563" s="13">
        <v>377800</v>
      </c>
      <c r="P563" s="13">
        <v>0</v>
      </c>
      <c r="Q563" s="13">
        <v>1700</v>
      </c>
      <c r="R563" s="13">
        <v>61100</v>
      </c>
      <c r="S563" s="13">
        <v>709900</v>
      </c>
      <c r="T563" s="13">
        <v>440700</v>
      </c>
      <c r="U563" s="13">
        <v>699200</v>
      </c>
      <c r="V563" s="13">
        <v>0</v>
      </c>
      <c r="W563" s="13">
        <v>1700</v>
      </c>
      <c r="X563" s="13">
        <v>71300</v>
      </c>
      <c r="Y563" s="13">
        <v>1212900</v>
      </c>
    </row>
    <row r="564" spans="2:25" x14ac:dyDescent="0.25">
      <c r="B564" s="2">
        <v>559</v>
      </c>
      <c r="C564" s="2">
        <v>2011</v>
      </c>
      <c r="D564" s="1">
        <v>20176</v>
      </c>
      <c r="E564" t="s">
        <v>1767</v>
      </c>
      <c r="F564" s="2" t="s">
        <v>1343</v>
      </c>
      <c r="G564" s="13">
        <v>58826500</v>
      </c>
      <c r="H564" s="13">
        <v>9500</v>
      </c>
      <c r="I564" s="13">
        <v>184400</v>
      </c>
      <c r="J564" s="13">
        <v>0</v>
      </c>
      <c r="K564" s="13">
        <v>0</v>
      </c>
      <c r="L564" s="13">
        <v>37400</v>
      </c>
      <c r="M564" s="13">
        <v>231300</v>
      </c>
      <c r="N564" s="13">
        <v>201800</v>
      </c>
      <c r="O564" s="13">
        <v>97600</v>
      </c>
      <c r="P564" s="13">
        <v>0</v>
      </c>
      <c r="Q564" s="13">
        <v>0</v>
      </c>
      <c r="R564" s="13">
        <v>45100</v>
      </c>
      <c r="S564" s="13">
        <v>344500</v>
      </c>
      <c r="T564" s="13">
        <v>211300</v>
      </c>
      <c r="U564" s="13">
        <v>282000</v>
      </c>
      <c r="V564" s="13">
        <v>0</v>
      </c>
      <c r="W564" s="13">
        <v>0</v>
      </c>
      <c r="X564" s="13">
        <v>82500</v>
      </c>
      <c r="Y564" s="13">
        <v>575800</v>
      </c>
    </row>
    <row r="565" spans="2:25" x14ac:dyDescent="0.25">
      <c r="B565" s="2">
        <v>560</v>
      </c>
      <c r="C565" s="2">
        <v>2011</v>
      </c>
      <c r="D565" s="1">
        <v>20181</v>
      </c>
      <c r="E565" t="s">
        <v>1775</v>
      </c>
      <c r="F565" s="2" t="s">
        <v>1343</v>
      </c>
      <c r="G565" s="13">
        <v>27583400</v>
      </c>
      <c r="H565" s="13">
        <v>0</v>
      </c>
      <c r="I565" s="13">
        <v>0</v>
      </c>
      <c r="J565" s="13">
        <v>0</v>
      </c>
      <c r="K565" s="13">
        <v>0</v>
      </c>
      <c r="L565" s="13">
        <v>0</v>
      </c>
      <c r="M565" s="13">
        <v>0</v>
      </c>
      <c r="N565" s="13">
        <v>134200</v>
      </c>
      <c r="O565" s="13">
        <v>159200</v>
      </c>
      <c r="P565" s="13">
        <v>0</v>
      </c>
      <c r="Q565" s="13">
        <v>0</v>
      </c>
      <c r="R565" s="13">
        <v>50200</v>
      </c>
      <c r="S565" s="13">
        <v>343600</v>
      </c>
      <c r="T565" s="13">
        <v>134200</v>
      </c>
      <c r="U565" s="13">
        <v>159200</v>
      </c>
      <c r="V565" s="13">
        <v>0</v>
      </c>
      <c r="W565" s="13">
        <v>0</v>
      </c>
      <c r="X565" s="13">
        <v>50200</v>
      </c>
      <c r="Y565" s="13">
        <v>343600</v>
      </c>
    </row>
    <row r="566" spans="2:25" x14ac:dyDescent="0.25">
      <c r="B566" s="2">
        <v>561</v>
      </c>
      <c r="C566" s="2">
        <v>2011</v>
      </c>
      <c r="D566" s="1">
        <v>20226</v>
      </c>
      <c r="E566" t="s">
        <v>1759</v>
      </c>
      <c r="F566" s="2" t="s">
        <v>1344</v>
      </c>
      <c r="G566" s="13">
        <v>2643226500</v>
      </c>
      <c r="H566" s="13">
        <v>8247900</v>
      </c>
      <c r="I566" s="13">
        <v>16500300</v>
      </c>
      <c r="J566" s="13">
        <v>354500</v>
      </c>
      <c r="K566" s="13">
        <v>0</v>
      </c>
      <c r="L566" s="13">
        <v>3254700</v>
      </c>
      <c r="M566" s="13">
        <v>28357400</v>
      </c>
      <c r="N566" s="13">
        <v>47826600</v>
      </c>
      <c r="O566" s="13">
        <v>29468000</v>
      </c>
      <c r="P566" s="13">
        <v>0</v>
      </c>
      <c r="Q566" s="13">
        <v>0</v>
      </c>
      <c r="R566" s="13">
        <v>22557700</v>
      </c>
      <c r="S566" s="13">
        <v>99852300</v>
      </c>
      <c r="T566" s="13">
        <v>56074500</v>
      </c>
      <c r="U566" s="13">
        <v>45968300</v>
      </c>
      <c r="V566" s="13">
        <v>354500</v>
      </c>
      <c r="W566" s="13">
        <v>0</v>
      </c>
      <c r="X566" s="13">
        <v>25812400</v>
      </c>
      <c r="Y566" s="13">
        <v>128209700</v>
      </c>
    </row>
    <row r="567" spans="2:25" x14ac:dyDescent="0.25">
      <c r="B567" s="2">
        <v>562</v>
      </c>
      <c r="C567" s="2">
        <v>2011</v>
      </c>
      <c r="D567" s="1">
        <v>20276</v>
      </c>
      <c r="E567" t="s">
        <v>1766</v>
      </c>
      <c r="F567" s="2" t="s">
        <v>1344</v>
      </c>
      <c r="G567" s="13">
        <v>427262000</v>
      </c>
      <c r="H567" s="13">
        <v>2064700</v>
      </c>
      <c r="I567" s="13">
        <v>4044500</v>
      </c>
      <c r="J567" s="13">
        <v>0</v>
      </c>
      <c r="K567" s="13">
        <v>0</v>
      </c>
      <c r="L567" s="13">
        <v>462200</v>
      </c>
      <c r="M567" s="13">
        <v>6571400</v>
      </c>
      <c r="N567" s="13">
        <v>5596900</v>
      </c>
      <c r="O567" s="13">
        <v>2831500</v>
      </c>
      <c r="P567" s="13">
        <v>0</v>
      </c>
      <c r="Q567" s="13">
        <v>1654000</v>
      </c>
      <c r="R567" s="13">
        <v>743000</v>
      </c>
      <c r="S567" s="13">
        <v>10825400</v>
      </c>
      <c r="T567" s="13">
        <v>7661600</v>
      </c>
      <c r="U567" s="13">
        <v>6876000</v>
      </c>
      <c r="V567" s="13">
        <v>0</v>
      </c>
      <c r="W567" s="13">
        <v>1654000</v>
      </c>
      <c r="X567" s="13">
        <v>1205200</v>
      </c>
      <c r="Y567" s="13">
        <v>17396800</v>
      </c>
    </row>
    <row r="568" spans="2:25" x14ac:dyDescent="0.25">
      <c r="B568" s="2">
        <v>563</v>
      </c>
      <c r="C568" s="2">
        <v>2011</v>
      </c>
      <c r="D568" s="1">
        <v>20292</v>
      </c>
      <c r="E568" t="s">
        <v>1678</v>
      </c>
      <c r="F568" s="2" t="s">
        <v>1344</v>
      </c>
      <c r="G568" s="13">
        <v>203749400</v>
      </c>
      <c r="H568" s="13">
        <v>4400</v>
      </c>
      <c r="I568" s="13">
        <v>9500</v>
      </c>
      <c r="J568" s="13">
        <v>0</v>
      </c>
      <c r="K568" s="13">
        <v>0</v>
      </c>
      <c r="L568" s="13">
        <v>5700</v>
      </c>
      <c r="M568" s="13">
        <v>19600</v>
      </c>
      <c r="N568" s="13">
        <v>2544100</v>
      </c>
      <c r="O568" s="13">
        <v>801900</v>
      </c>
      <c r="P568" s="13">
        <v>0</v>
      </c>
      <c r="Q568" s="13">
        <v>0</v>
      </c>
      <c r="R568" s="13">
        <v>468600</v>
      </c>
      <c r="S568" s="13">
        <v>3814600</v>
      </c>
      <c r="T568" s="13">
        <v>2548500</v>
      </c>
      <c r="U568" s="13">
        <v>811400</v>
      </c>
      <c r="V568" s="13">
        <v>0</v>
      </c>
      <c r="W568" s="13">
        <v>0</v>
      </c>
      <c r="X568" s="13">
        <v>474300</v>
      </c>
      <c r="Y568" s="13">
        <v>3834200</v>
      </c>
    </row>
    <row r="569" spans="2:25" x14ac:dyDescent="0.25">
      <c r="B569" s="2">
        <v>564</v>
      </c>
      <c r="C569" s="2">
        <v>2011</v>
      </c>
      <c r="D569" s="1">
        <v>21002</v>
      </c>
      <c r="E569" t="s">
        <v>1776</v>
      </c>
      <c r="F569" s="2" t="s">
        <v>1325</v>
      </c>
      <c r="G569" s="13">
        <v>39137100</v>
      </c>
      <c r="H569" s="13">
        <v>0</v>
      </c>
      <c r="I569" s="13">
        <v>0</v>
      </c>
      <c r="J569" s="13">
        <v>0</v>
      </c>
      <c r="K569" s="13">
        <v>0</v>
      </c>
      <c r="L569" s="13">
        <v>0</v>
      </c>
      <c r="M569" s="13">
        <v>0</v>
      </c>
      <c r="N569" s="13">
        <v>40500</v>
      </c>
      <c r="O569" s="13">
        <v>19800</v>
      </c>
      <c r="P569" s="13">
        <v>900</v>
      </c>
      <c r="Q569" s="13">
        <v>72800</v>
      </c>
      <c r="R569" s="13">
        <v>238700</v>
      </c>
      <c r="S569" s="13">
        <v>372700</v>
      </c>
      <c r="T569" s="13">
        <v>40500</v>
      </c>
      <c r="U569" s="13">
        <v>19800</v>
      </c>
      <c r="V569" s="13">
        <v>900</v>
      </c>
      <c r="W569" s="13">
        <v>72800</v>
      </c>
      <c r="X569" s="13">
        <v>238700</v>
      </c>
      <c r="Y569" s="13">
        <v>372700</v>
      </c>
    </row>
    <row r="570" spans="2:25" x14ac:dyDescent="0.25">
      <c r="B570" s="2">
        <v>565</v>
      </c>
      <c r="C570" s="2">
        <v>2011</v>
      </c>
      <c r="D570" s="1">
        <v>21004</v>
      </c>
      <c r="E570" t="s">
        <v>1777</v>
      </c>
      <c r="F570" s="2" t="s">
        <v>1325</v>
      </c>
      <c r="G570" s="13">
        <v>38258500</v>
      </c>
      <c r="H570" s="13">
        <v>0</v>
      </c>
      <c r="I570" s="13">
        <v>0</v>
      </c>
      <c r="J570" s="13">
        <v>0</v>
      </c>
      <c r="K570" s="13">
        <v>0</v>
      </c>
      <c r="L570" s="13">
        <v>0</v>
      </c>
      <c r="M570" s="13">
        <v>0</v>
      </c>
      <c r="N570" s="13">
        <v>78600</v>
      </c>
      <c r="O570" s="13">
        <v>25200</v>
      </c>
      <c r="P570" s="13">
        <v>0</v>
      </c>
      <c r="Q570" s="13">
        <v>0</v>
      </c>
      <c r="R570" s="13">
        <v>477300</v>
      </c>
      <c r="S570" s="13">
        <v>581100</v>
      </c>
      <c r="T570" s="13">
        <v>78600</v>
      </c>
      <c r="U570" s="13">
        <v>25200</v>
      </c>
      <c r="V570" s="13">
        <v>0</v>
      </c>
      <c r="W570" s="13">
        <v>0</v>
      </c>
      <c r="X570" s="13">
        <v>477300</v>
      </c>
      <c r="Y570" s="13">
        <v>581100</v>
      </c>
    </row>
    <row r="571" spans="2:25" x14ac:dyDescent="0.25">
      <c r="B571" s="2">
        <v>566</v>
      </c>
      <c r="C571" s="2">
        <v>2011</v>
      </c>
      <c r="D571" s="1">
        <v>21006</v>
      </c>
      <c r="E571" t="s">
        <v>1778</v>
      </c>
      <c r="F571" s="2" t="s">
        <v>1325</v>
      </c>
      <c r="G571" s="13">
        <v>40680900</v>
      </c>
      <c r="H571" s="13">
        <v>400</v>
      </c>
      <c r="I571" s="13">
        <v>11900</v>
      </c>
      <c r="J571" s="13">
        <v>0</v>
      </c>
      <c r="K571" s="13">
        <v>0</v>
      </c>
      <c r="L571" s="13">
        <v>200</v>
      </c>
      <c r="M571" s="13">
        <v>12500</v>
      </c>
      <c r="N571" s="13">
        <v>46900</v>
      </c>
      <c r="O571" s="13">
        <v>35000</v>
      </c>
      <c r="P571" s="13">
        <v>0</v>
      </c>
      <c r="Q571" s="13">
        <v>0</v>
      </c>
      <c r="R571" s="13">
        <v>297000</v>
      </c>
      <c r="S571" s="13">
        <v>378900</v>
      </c>
      <c r="T571" s="13">
        <v>47300</v>
      </c>
      <c r="U571" s="13">
        <v>46900</v>
      </c>
      <c r="V571" s="13">
        <v>0</v>
      </c>
      <c r="W571" s="13">
        <v>0</v>
      </c>
      <c r="X571" s="13">
        <v>297200</v>
      </c>
      <c r="Y571" s="13">
        <v>391400</v>
      </c>
    </row>
    <row r="572" spans="2:25" x14ac:dyDescent="0.25">
      <c r="B572" s="2">
        <v>567</v>
      </c>
      <c r="C572" s="2">
        <v>2011</v>
      </c>
      <c r="D572" s="1">
        <v>21008</v>
      </c>
      <c r="E572" t="s">
        <v>1779</v>
      </c>
      <c r="F572" s="2" t="s">
        <v>1325</v>
      </c>
      <c r="G572" s="13">
        <v>24030000</v>
      </c>
      <c r="H572" s="13">
        <v>0</v>
      </c>
      <c r="I572" s="13">
        <v>0</v>
      </c>
      <c r="J572" s="13">
        <v>0</v>
      </c>
      <c r="K572" s="13">
        <v>0</v>
      </c>
      <c r="L572" s="13">
        <v>0</v>
      </c>
      <c r="M572" s="13">
        <v>0</v>
      </c>
      <c r="N572" s="13">
        <v>58300</v>
      </c>
      <c r="O572" s="13">
        <v>200</v>
      </c>
      <c r="P572" s="13">
        <v>0</v>
      </c>
      <c r="Q572" s="13">
        <v>0</v>
      </c>
      <c r="R572" s="13">
        <v>104600</v>
      </c>
      <c r="S572" s="13">
        <v>163100</v>
      </c>
      <c r="T572" s="13">
        <v>58300</v>
      </c>
      <c r="U572" s="13">
        <v>200</v>
      </c>
      <c r="V572" s="13">
        <v>0</v>
      </c>
      <c r="W572" s="13">
        <v>0</v>
      </c>
      <c r="X572" s="13">
        <v>104600</v>
      </c>
      <c r="Y572" s="13">
        <v>163100</v>
      </c>
    </row>
    <row r="573" spans="2:25" x14ac:dyDescent="0.25">
      <c r="B573" s="2">
        <v>568</v>
      </c>
      <c r="C573" s="2">
        <v>2011</v>
      </c>
      <c r="D573" s="1">
        <v>21010</v>
      </c>
      <c r="E573" t="s">
        <v>1780</v>
      </c>
      <c r="F573" s="2" t="s">
        <v>1325</v>
      </c>
      <c r="G573" s="13">
        <v>11451800</v>
      </c>
      <c r="H573" s="13">
        <v>100</v>
      </c>
      <c r="I573" s="13">
        <v>1200</v>
      </c>
      <c r="J573" s="13">
        <v>0</v>
      </c>
      <c r="K573" s="13">
        <v>0</v>
      </c>
      <c r="L573" s="13">
        <v>14300</v>
      </c>
      <c r="M573" s="13">
        <v>15600</v>
      </c>
      <c r="N573" s="13">
        <v>38300</v>
      </c>
      <c r="O573" s="13">
        <v>0</v>
      </c>
      <c r="P573" s="13">
        <v>0</v>
      </c>
      <c r="Q573" s="13">
        <v>0</v>
      </c>
      <c r="R573" s="13">
        <v>36600</v>
      </c>
      <c r="S573" s="13">
        <v>74900</v>
      </c>
      <c r="T573" s="13">
        <v>38400</v>
      </c>
      <c r="U573" s="13">
        <v>1200</v>
      </c>
      <c r="V573" s="13">
        <v>0</v>
      </c>
      <c r="W573" s="13">
        <v>0</v>
      </c>
      <c r="X573" s="13">
        <v>50900</v>
      </c>
      <c r="Y573" s="13">
        <v>90500</v>
      </c>
    </row>
    <row r="574" spans="2:25" x14ac:dyDescent="0.25">
      <c r="B574" s="2">
        <v>569</v>
      </c>
      <c r="C574" s="2">
        <v>2011</v>
      </c>
      <c r="D574" s="1">
        <v>21012</v>
      </c>
      <c r="E574" t="s">
        <v>1781</v>
      </c>
      <c r="F574" s="2" t="s">
        <v>1325</v>
      </c>
      <c r="G574" s="13">
        <v>58054000</v>
      </c>
      <c r="H574" s="13">
        <v>2900</v>
      </c>
      <c r="I574" s="13">
        <v>3300</v>
      </c>
      <c r="J574" s="13">
        <v>0</v>
      </c>
      <c r="K574" s="13">
        <v>0</v>
      </c>
      <c r="L574" s="13">
        <v>500</v>
      </c>
      <c r="M574" s="13">
        <v>6700</v>
      </c>
      <c r="N574" s="13">
        <v>35200</v>
      </c>
      <c r="O574" s="13">
        <v>9100</v>
      </c>
      <c r="P574" s="13">
        <v>0</v>
      </c>
      <c r="Q574" s="13">
        <v>56400</v>
      </c>
      <c r="R574" s="13">
        <v>353600</v>
      </c>
      <c r="S574" s="13">
        <v>454300</v>
      </c>
      <c r="T574" s="13">
        <v>38100</v>
      </c>
      <c r="U574" s="13">
        <v>12400</v>
      </c>
      <c r="V574" s="13">
        <v>0</v>
      </c>
      <c r="W574" s="13">
        <v>56400</v>
      </c>
      <c r="X574" s="13">
        <v>354100</v>
      </c>
      <c r="Y574" s="13">
        <v>461000</v>
      </c>
    </row>
    <row r="575" spans="2:25" x14ac:dyDescent="0.25">
      <c r="B575" s="2">
        <v>570</v>
      </c>
      <c r="C575" s="2">
        <v>2011</v>
      </c>
      <c r="D575" s="1">
        <v>21014</v>
      </c>
      <c r="E575" t="s">
        <v>1782</v>
      </c>
      <c r="F575" s="2" t="s">
        <v>1325</v>
      </c>
      <c r="G575" s="13">
        <v>76580700</v>
      </c>
      <c r="H575" s="13">
        <v>0</v>
      </c>
      <c r="I575" s="13">
        <v>0</v>
      </c>
      <c r="J575" s="13">
        <v>0</v>
      </c>
      <c r="K575" s="13">
        <v>0</v>
      </c>
      <c r="L575" s="13">
        <v>0</v>
      </c>
      <c r="M575" s="13">
        <v>0</v>
      </c>
      <c r="N575" s="13">
        <v>25900</v>
      </c>
      <c r="O575" s="13">
        <v>98200</v>
      </c>
      <c r="P575" s="13">
        <v>600</v>
      </c>
      <c r="Q575" s="13">
        <v>0</v>
      </c>
      <c r="R575" s="13">
        <v>80600</v>
      </c>
      <c r="S575" s="13">
        <v>205300</v>
      </c>
      <c r="T575" s="13">
        <v>25900</v>
      </c>
      <c r="U575" s="13">
        <v>98200</v>
      </c>
      <c r="V575" s="13">
        <v>600</v>
      </c>
      <c r="W575" s="13">
        <v>0</v>
      </c>
      <c r="X575" s="13">
        <v>80600</v>
      </c>
      <c r="Y575" s="13">
        <v>205300</v>
      </c>
    </row>
    <row r="576" spans="2:25" x14ac:dyDescent="0.25">
      <c r="B576" s="2">
        <v>571</v>
      </c>
      <c r="C576" s="2">
        <v>2011</v>
      </c>
      <c r="D576" s="1">
        <v>21016</v>
      </c>
      <c r="E576" t="s">
        <v>1783</v>
      </c>
      <c r="F576" s="2" t="s">
        <v>1325</v>
      </c>
      <c r="G576" s="13">
        <v>151422700</v>
      </c>
      <c r="H576" s="13">
        <v>0</v>
      </c>
      <c r="I576" s="13">
        <v>0</v>
      </c>
      <c r="J576" s="13">
        <v>0</v>
      </c>
      <c r="K576" s="13">
        <v>0</v>
      </c>
      <c r="L576" s="13">
        <v>0</v>
      </c>
      <c r="M576" s="13">
        <v>0</v>
      </c>
      <c r="N576" s="13">
        <v>110500</v>
      </c>
      <c r="O576" s="13">
        <v>63200</v>
      </c>
      <c r="P576" s="13">
        <v>20000</v>
      </c>
      <c r="Q576" s="13">
        <v>6500</v>
      </c>
      <c r="R576" s="13">
        <v>130900</v>
      </c>
      <c r="S576" s="13">
        <v>331100</v>
      </c>
      <c r="T576" s="13">
        <v>110500</v>
      </c>
      <c r="U576" s="13">
        <v>63200</v>
      </c>
      <c r="V576" s="13">
        <v>20000</v>
      </c>
      <c r="W576" s="13">
        <v>6500</v>
      </c>
      <c r="X576" s="13">
        <v>130900</v>
      </c>
      <c r="Y576" s="13">
        <v>331100</v>
      </c>
    </row>
    <row r="577" spans="2:25" x14ac:dyDescent="0.25">
      <c r="B577" s="2">
        <v>572</v>
      </c>
      <c r="C577" s="2">
        <v>2011</v>
      </c>
      <c r="D577" s="1">
        <v>21018</v>
      </c>
      <c r="E577" t="s">
        <v>1784</v>
      </c>
      <c r="F577" s="2" t="s">
        <v>1325</v>
      </c>
      <c r="G577" s="13">
        <v>105807300</v>
      </c>
      <c r="H577" s="13">
        <v>31600</v>
      </c>
      <c r="I577" s="13">
        <v>257100</v>
      </c>
      <c r="J577" s="13">
        <v>0</v>
      </c>
      <c r="K577" s="13">
        <v>0</v>
      </c>
      <c r="L577" s="13">
        <v>51100</v>
      </c>
      <c r="M577" s="13">
        <v>339800</v>
      </c>
      <c r="N577" s="13">
        <v>444000</v>
      </c>
      <c r="O577" s="13">
        <v>233300</v>
      </c>
      <c r="P577" s="13">
        <v>0</v>
      </c>
      <c r="Q577" s="13">
        <v>0</v>
      </c>
      <c r="R577" s="13">
        <v>352100</v>
      </c>
      <c r="S577" s="13">
        <v>1029400</v>
      </c>
      <c r="T577" s="13">
        <v>475600</v>
      </c>
      <c r="U577" s="13">
        <v>490400</v>
      </c>
      <c r="V577" s="13">
        <v>0</v>
      </c>
      <c r="W577" s="13">
        <v>0</v>
      </c>
      <c r="X577" s="13">
        <v>403200</v>
      </c>
      <c r="Y577" s="13">
        <v>1369200</v>
      </c>
    </row>
    <row r="578" spans="2:25" x14ac:dyDescent="0.25">
      <c r="B578" s="2">
        <v>573</v>
      </c>
      <c r="C578" s="2">
        <v>2011</v>
      </c>
      <c r="D578" s="1">
        <v>21020</v>
      </c>
      <c r="E578" t="s">
        <v>1332</v>
      </c>
      <c r="F578" s="2" t="s">
        <v>1325</v>
      </c>
      <c r="G578" s="13">
        <v>193320600</v>
      </c>
      <c r="H578" s="13">
        <v>0</v>
      </c>
      <c r="I578" s="13">
        <v>0</v>
      </c>
      <c r="J578" s="13">
        <v>0</v>
      </c>
      <c r="K578" s="13">
        <v>0</v>
      </c>
      <c r="L578" s="13">
        <v>0</v>
      </c>
      <c r="M578" s="13">
        <v>0</v>
      </c>
      <c r="N578" s="13">
        <v>62200</v>
      </c>
      <c r="O578" s="13">
        <v>62900</v>
      </c>
      <c r="P578" s="13">
        <v>0</v>
      </c>
      <c r="Q578" s="13">
        <v>0</v>
      </c>
      <c r="R578" s="13">
        <v>814800</v>
      </c>
      <c r="S578" s="13">
        <v>939900</v>
      </c>
      <c r="T578" s="13">
        <v>62200</v>
      </c>
      <c r="U578" s="13">
        <v>62900</v>
      </c>
      <c r="V578" s="13">
        <v>0</v>
      </c>
      <c r="W578" s="13">
        <v>0</v>
      </c>
      <c r="X578" s="13">
        <v>814800</v>
      </c>
      <c r="Y578" s="13">
        <v>939900</v>
      </c>
    </row>
    <row r="579" spans="2:25" x14ac:dyDescent="0.25">
      <c r="B579" s="2">
        <v>574</v>
      </c>
      <c r="C579" s="2">
        <v>2011</v>
      </c>
      <c r="D579" s="1">
        <v>21022</v>
      </c>
      <c r="E579" t="s">
        <v>1785</v>
      </c>
      <c r="F579" s="2" t="s">
        <v>1325</v>
      </c>
      <c r="G579" s="13">
        <v>210807200</v>
      </c>
      <c r="H579" s="13">
        <v>0</v>
      </c>
      <c r="I579" s="13">
        <v>0</v>
      </c>
      <c r="J579" s="13">
        <v>0</v>
      </c>
      <c r="K579" s="13">
        <v>0</v>
      </c>
      <c r="L579" s="13">
        <v>0</v>
      </c>
      <c r="M579" s="13">
        <v>0</v>
      </c>
      <c r="N579" s="13">
        <v>81300</v>
      </c>
      <c r="O579" s="13">
        <v>67300</v>
      </c>
      <c r="P579" s="13">
        <v>9100</v>
      </c>
      <c r="Q579" s="13">
        <v>3500</v>
      </c>
      <c r="R579" s="13">
        <v>1275100</v>
      </c>
      <c r="S579" s="13">
        <v>1436300</v>
      </c>
      <c r="T579" s="13">
        <v>81300</v>
      </c>
      <c r="U579" s="13">
        <v>67300</v>
      </c>
      <c r="V579" s="13">
        <v>9100</v>
      </c>
      <c r="W579" s="13">
        <v>3500</v>
      </c>
      <c r="X579" s="13">
        <v>1275100</v>
      </c>
      <c r="Y579" s="13">
        <v>1436300</v>
      </c>
    </row>
    <row r="580" spans="2:25" x14ac:dyDescent="0.25">
      <c r="B580" s="2">
        <v>575</v>
      </c>
      <c r="C580" s="2">
        <v>2011</v>
      </c>
      <c r="D580" s="1">
        <v>21024</v>
      </c>
      <c r="E580" t="s">
        <v>1786</v>
      </c>
      <c r="F580" s="2" t="s">
        <v>1325</v>
      </c>
      <c r="G580" s="13">
        <v>13969500</v>
      </c>
      <c r="H580" s="13">
        <v>0</v>
      </c>
      <c r="I580" s="13">
        <v>0</v>
      </c>
      <c r="J580" s="13">
        <v>0</v>
      </c>
      <c r="K580" s="13">
        <v>0</v>
      </c>
      <c r="L580" s="13">
        <v>0</v>
      </c>
      <c r="M580" s="13">
        <v>0</v>
      </c>
      <c r="N580" s="13">
        <v>5100</v>
      </c>
      <c r="O580" s="13">
        <v>500</v>
      </c>
      <c r="P580" s="13">
        <v>0</v>
      </c>
      <c r="Q580" s="13">
        <v>0</v>
      </c>
      <c r="R580" s="13">
        <v>63800</v>
      </c>
      <c r="S580" s="13">
        <v>69400</v>
      </c>
      <c r="T580" s="13">
        <v>5100</v>
      </c>
      <c r="U580" s="13">
        <v>500</v>
      </c>
      <c r="V580" s="13">
        <v>0</v>
      </c>
      <c r="W580" s="13">
        <v>0</v>
      </c>
      <c r="X580" s="13">
        <v>63800</v>
      </c>
      <c r="Y580" s="13">
        <v>69400</v>
      </c>
    </row>
    <row r="581" spans="2:25" x14ac:dyDescent="0.25">
      <c r="B581" s="2">
        <v>576</v>
      </c>
      <c r="C581" s="2">
        <v>2011</v>
      </c>
      <c r="D581" s="1">
        <v>21026</v>
      </c>
      <c r="E581" t="s">
        <v>1787</v>
      </c>
      <c r="F581" s="2" t="s">
        <v>1325</v>
      </c>
      <c r="G581" s="13">
        <v>12744200</v>
      </c>
      <c r="H581" s="13">
        <v>5500</v>
      </c>
      <c r="I581" s="13">
        <v>13800</v>
      </c>
      <c r="J581" s="13">
        <v>0</v>
      </c>
      <c r="K581" s="13">
        <v>0</v>
      </c>
      <c r="L581" s="13">
        <v>200</v>
      </c>
      <c r="M581" s="13">
        <v>19500</v>
      </c>
      <c r="N581" s="13">
        <v>7500</v>
      </c>
      <c r="O581" s="13">
        <v>1400</v>
      </c>
      <c r="P581" s="13">
        <v>0</v>
      </c>
      <c r="Q581" s="13">
        <v>62200</v>
      </c>
      <c r="R581" s="13">
        <v>272600</v>
      </c>
      <c r="S581" s="13">
        <v>343700</v>
      </c>
      <c r="T581" s="13">
        <v>13000</v>
      </c>
      <c r="U581" s="13">
        <v>15200</v>
      </c>
      <c r="V581" s="13">
        <v>0</v>
      </c>
      <c r="W581" s="13">
        <v>62200</v>
      </c>
      <c r="X581" s="13">
        <v>272800</v>
      </c>
      <c r="Y581" s="13">
        <v>363200</v>
      </c>
    </row>
    <row r="582" spans="2:25" x14ac:dyDescent="0.25">
      <c r="B582" s="2">
        <v>577</v>
      </c>
      <c r="C582" s="2">
        <v>2011</v>
      </c>
      <c r="D582" s="1">
        <v>21028</v>
      </c>
      <c r="E582" t="s">
        <v>1788</v>
      </c>
      <c r="F582" s="2" t="s">
        <v>1325</v>
      </c>
      <c r="G582" s="13">
        <v>78081100</v>
      </c>
      <c r="H582" s="13">
        <v>500</v>
      </c>
      <c r="I582" s="13">
        <v>34700</v>
      </c>
      <c r="J582" s="13">
        <v>0</v>
      </c>
      <c r="K582" s="13">
        <v>0</v>
      </c>
      <c r="L582" s="13">
        <v>300</v>
      </c>
      <c r="M582" s="13">
        <v>35500</v>
      </c>
      <c r="N582" s="13">
        <v>738900</v>
      </c>
      <c r="O582" s="13">
        <v>173900</v>
      </c>
      <c r="P582" s="13">
        <v>0</v>
      </c>
      <c r="Q582" s="13">
        <v>0</v>
      </c>
      <c r="R582" s="13">
        <v>108800</v>
      </c>
      <c r="S582" s="13">
        <v>1021600</v>
      </c>
      <c r="T582" s="13">
        <v>739400</v>
      </c>
      <c r="U582" s="13">
        <v>208600</v>
      </c>
      <c r="V582" s="13">
        <v>0</v>
      </c>
      <c r="W582" s="13">
        <v>0</v>
      </c>
      <c r="X582" s="13">
        <v>109100</v>
      </c>
      <c r="Y582" s="13">
        <v>1057100</v>
      </c>
    </row>
    <row r="583" spans="2:25" x14ac:dyDescent="0.25">
      <c r="B583" s="2">
        <v>578</v>
      </c>
      <c r="C583" s="2">
        <v>2011</v>
      </c>
      <c r="D583" s="1">
        <v>21211</v>
      </c>
      <c r="E583" t="s">
        <v>1781</v>
      </c>
      <c r="F583" s="2" t="s">
        <v>1344</v>
      </c>
      <c r="G583" s="13">
        <v>93798800</v>
      </c>
      <c r="H583" s="13">
        <v>76400</v>
      </c>
      <c r="I583" s="13">
        <v>47400</v>
      </c>
      <c r="J583" s="13">
        <v>0</v>
      </c>
      <c r="K583" s="13">
        <v>0</v>
      </c>
      <c r="L583" s="13">
        <v>26700</v>
      </c>
      <c r="M583" s="13">
        <v>150500</v>
      </c>
      <c r="N583" s="13">
        <v>1183100</v>
      </c>
      <c r="O583" s="13">
        <v>417700</v>
      </c>
      <c r="P583" s="13">
        <v>0</v>
      </c>
      <c r="Q583" s="13">
        <v>0</v>
      </c>
      <c r="R583" s="13">
        <v>248700</v>
      </c>
      <c r="S583" s="13">
        <v>1849500</v>
      </c>
      <c r="T583" s="13">
        <v>1259500</v>
      </c>
      <c r="U583" s="13">
        <v>465100</v>
      </c>
      <c r="V583" s="13">
        <v>0</v>
      </c>
      <c r="W583" s="13">
        <v>0</v>
      </c>
      <c r="X583" s="13">
        <v>275400</v>
      </c>
      <c r="Y583" s="13">
        <v>2000000</v>
      </c>
    </row>
    <row r="584" spans="2:25" x14ac:dyDescent="0.25">
      <c r="B584" s="2">
        <v>579</v>
      </c>
      <c r="C584" s="2">
        <v>2011</v>
      </c>
      <c r="D584" s="1">
        <v>22002</v>
      </c>
      <c r="E584" t="s">
        <v>1789</v>
      </c>
      <c r="F584" s="2" t="s">
        <v>1325</v>
      </c>
      <c r="G584" s="13">
        <v>45256200</v>
      </c>
      <c r="H584" s="13">
        <v>0</v>
      </c>
      <c r="I584" s="13">
        <v>0</v>
      </c>
      <c r="J584" s="13">
        <v>0</v>
      </c>
      <c r="K584" s="13">
        <v>0</v>
      </c>
      <c r="L584" s="13">
        <v>0</v>
      </c>
      <c r="M584" s="13">
        <v>0</v>
      </c>
      <c r="N584" s="13">
        <v>41100</v>
      </c>
      <c r="O584" s="13">
        <v>147900</v>
      </c>
      <c r="P584" s="13">
        <v>9500</v>
      </c>
      <c r="Q584" s="13">
        <v>0</v>
      </c>
      <c r="R584" s="13">
        <v>318900</v>
      </c>
      <c r="S584" s="13">
        <v>517400</v>
      </c>
      <c r="T584" s="13">
        <v>41100</v>
      </c>
      <c r="U584" s="13">
        <v>147900</v>
      </c>
      <c r="V584" s="13">
        <v>9500</v>
      </c>
      <c r="W584" s="13">
        <v>0</v>
      </c>
      <c r="X584" s="13">
        <v>318900</v>
      </c>
      <c r="Y584" s="13">
        <v>517400</v>
      </c>
    </row>
    <row r="585" spans="2:25" x14ac:dyDescent="0.25">
      <c r="B585" s="2">
        <v>580</v>
      </c>
      <c r="C585" s="2">
        <v>2011</v>
      </c>
      <c r="D585" s="1">
        <v>22004</v>
      </c>
      <c r="E585" t="s">
        <v>1790</v>
      </c>
      <c r="F585" s="2" t="s">
        <v>1325</v>
      </c>
      <c r="G585" s="13">
        <v>28617800</v>
      </c>
      <c r="H585" s="13">
        <v>1000</v>
      </c>
      <c r="I585" s="13">
        <v>0</v>
      </c>
      <c r="J585" s="13">
        <v>0</v>
      </c>
      <c r="K585" s="13">
        <v>0</v>
      </c>
      <c r="L585" s="13">
        <v>0</v>
      </c>
      <c r="M585" s="13">
        <v>1000</v>
      </c>
      <c r="N585" s="13">
        <v>7400</v>
      </c>
      <c r="O585" s="13">
        <v>122400</v>
      </c>
      <c r="P585" s="13">
        <v>6400</v>
      </c>
      <c r="Q585" s="13">
        <v>0</v>
      </c>
      <c r="R585" s="13">
        <v>1497900</v>
      </c>
      <c r="S585" s="13">
        <v>1634100</v>
      </c>
      <c r="T585" s="13">
        <v>8400</v>
      </c>
      <c r="U585" s="13">
        <v>122400</v>
      </c>
      <c r="V585" s="13">
        <v>6400</v>
      </c>
      <c r="W585" s="13">
        <v>0</v>
      </c>
      <c r="X585" s="13">
        <v>1497900</v>
      </c>
      <c r="Y585" s="13">
        <v>1635100</v>
      </c>
    </row>
    <row r="586" spans="2:25" x14ac:dyDescent="0.25">
      <c r="B586" s="2">
        <v>581</v>
      </c>
      <c r="C586" s="2">
        <v>2011</v>
      </c>
      <c r="D586" s="1">
        <v>22006</v>
      </c>
      <c r="E586" t="s">
        <v>1791</v>
      </c>
      <c r="F586" s="2" t="s">
        <v>1325</v>
      </c>
      <c r="G586" s="13">
        <v>22169000</v>
      </c>
      <c r="H586" s="13">
        <v>226100</v>
      </c>
      <c r="I586" s="13">
        <v>852600</v>
      </c>
      <c r="J586" s="13">
        <v>0</v>
      </c>
      <c r="K586" s="13">
        <v>0</v>
      </c>
      <c r="L586" s="13">
        <v>45500</v>
      </c>
      <c r="M586" s="13">
        <v>1124200</v>
      </c>
      <c r="N586" s="13">
        <v>65500</v>
      </c>
      <c r="O586" s="13">
        <v>279600</v>
      </c>
      <c r="P586" s="13">
        <v>0</v>
      </c>
      <c r="Q586" s="13">
        <v>0</v>
      </c>
      <c r="R586" s="13">
        <v>112700</v>
      </c>
      <c r="S586" s="13">
        <v>457800</v>
      </c>
      <c r="T586" s="13">
        <v>291600</v>
      </c>
      <c r="U586" s="13">
        <v>1132200</v>
      </c>
      <c r="V586" s="13">
        <v>0</v>
      </c>
      <c r="W586" s="13">
        <v>0</v>
      </c>
      <c r="X586" s="13">
        <v>158200</v>
      </c>
      <c r="Y586" s="13">
        <v>1582000</v>
      </c>
    </row>
    <row r="587" spans="2:25" x14ac:dyDescent="0.25">
      <c r="B587" s="2">
        <v>582</v>
      </c>
      <c r="C587" s="2">
        <v>2011</v>
      </c>
      <c r="D587" s="1">
        <v>22008</v>
      </c>
      <c r="E587" t="s">
        <v>1792</v>
      </c>
      <c r="F587" s="2" t="s">
        <v>1325</v>
      </c>
      <c r="G587" s="13">
        <v>27112300</v>
      </c>
      <c r="H587" s="13">
        <v>0</v>
      </c>
      <c r="I587" s="13">
        <v>3800</v>
      </c>
      <c r="J587" s="13">
        <v>0</v>
      </c>
      <c r="K587" s="13">
        <v>0</v>
      </c>
      <c r="L587" s="13">
        <v>0</v>
      </c>
      <c r="M587" s="13">
        <v>3800</v>
      </c>
      <c r="N587" s="13">
        <v>48900</v>
      </c>
      <c r="O587" s="13">
        <v>78500</v>
      </c>
      <c r="P587" s="13">
        <v>1500</v>
      </c>
      <c r="Q587" s="13">
        <v>-84100</v>
      </c>
      <c r="R587" s="13">
        <v>543200</v>
      </c>
      <c r="S587" s="13">
        <v>588000</v>
      </c>
      <c r="T587" s="13">
        <v>48900</v>
      </c>
      <c r="U587" s="13">
        <v>82300</v>
      </c>
      <c r="V587" s="13">
        <v>1500</v>
      </c>
      <c r="W587" s="13">
        <v>-84100</v>
      </c>
      <c r="X587" s="13">
        <v>543200</v>
      </c>
      <c r="Y587" s="13">
        <v>591800</v>
      </c>
    </row>
    <row r="588" spans="2:25" x14ac:dyDescent="0.25">
      <c r="B588" s="2">
        <v>583</v>
      </c>
      <c r="C588" s="2">
        <v>2011</v>
      </c>
      <c r="D588" s="1">
        <v>22010</v>
      </c>
      <c r="E588" t="s">
        <v>1793</v>
      </c>
      <c r="F588" s="2" t="s">
        <v>1325</v>
      </c>
      <c r="G588" s="13">
        <v>17281700</v>
      </c>
      <c r="H588" s="13">
        <v>0</v>
      </c>
      <c r="I588" s="13">
        <v>0</v>
      </c>
      <c r="J588" s="13">
        <v>0</v>
      </c>
      <c r="K588" s="13">
        <v>0</v>
      </c>
      <c r="L588" s="13">
        <v>0</v>
      </c>
      <c r="M588" s="13">
        <v>0</v>
      </c>
      <c r="N588" s="13">
        <v>10500</v>
      </c>
      <c r="O588" s="13">
        <v>21200</v>
      </c>
      <c r="P588" s="13">
        <v>0</v>
      </c>
      <c r="Q588" s="13">
        <v>0</v>
      </c>
      <c r="R588" s="13">
        <v>5500</v>
      </c>
      <c r="S588" s="13">
        <v>37200</v>
      </c>
      <c r="T588" s="13">
        <v>10500</v>
      </c>
      <c r="U588" s="13">
        <v>21200</v>
      </c>
      <c r="V588" s="13">
        <v>0</v>
      </c>
      <c r="W588" s="13">
        <v>0</v>
      </c>
      <c r="X588" s="13">
        <v>5500</v>
      </c>
      <c r="Y588" s="13">
        <v>37200</v>
      </c>
    </row>
    <row r="589" spans="2:25" x14ac:dyDescent="0.25">
      <c r="B589" s="2">
        <v>584</v>
      </c>
      <c r="C589" s="2">
        <v>2011</v>
      </c>
      <c r="D589" s="1">
        <v>22012</v>
      </c>
      <c r="E589" t="s">
        <v>1794</v>
      </c>
      <c r="F589" s="2" t="s">
        <v>1325</v>
      </c>
      <c r="G589" s="13">
        <v>29619800</v>
      </c>
      <c r="H589" s="13">
        <v>0</v>
      </c>
      <c r="I589" s="13">
        <v>0</v>
      </c>
      <c r="J589" s="13">
        <v>0</v>
      </c>
      <c r="K589" s="13">
        <v>0</v>
      </c>
      <c r="L589" s="13">
        <v>0</v>
      </c>
      <c r="M589" s="13">
        <v>0</v>
      </c>
      <c r="N589" s="13">
        <v>14000</v>
      </c>
      <c r="O589" s="13">
        <v>200200</v>
      </c>
      <c r="P589" s="13">
        <v>0</v>
      </c>
      <c r="Q589" s="13">
        <v>0</v>
      </c>
      <c r="R589" s="13">
        <v>44500</v>
      </c>
      <c r="S589" s="13">
        <v>258700</v>
      </c>
      <c r="T589" s="13">
        <v>14000</v>
      </c>
      <c r="U589" s="13">
        <v>200200</v>
      </c>
      <c r="V589" s="13">
        <v>0</v>
      </c>
      <c r="W589" s="13">
        <v>0</v>
      </c>
      <c r="X589" s="13">
        <v>44500</v>
      </c>
      <c r="Y589" s="13">
        <v>258700</v>
      </c>
    </row>
    <row r="590" spans="2:25" x14ac:dyDescent="0.25">
      <c r="B590" s="2">
        <v>585</v>
      </c>
      <c r="C590" s="2">
        <v>2011</v>
      </c>
      <c r="D590" s="1">
        <v>22014</v>
      </c>
      <c r="E590" t="s">
        <v>1795</v>
      </c>
      <c r="F590" s="2" t="s">
        <v>1325</v>
      </c>
      <c r="G590" s="13">
        <v>35221600</v>
      </c>
      <c r="H590" s="13">
        <v>0</v>
      </c>
      <c r="I590" s="13">
        <v>20000</v>
      </c>
      <c r="J590" s="13">
        <v>0</v>
      </c>
      <c r="K590" s="13">
        <v>0</v>
      </c>
      <c r="L590" s="13">
        <v>800</v>
      </c>
      <c r="M590" s="13">
        <v>20800</v>
      </c>
      <c r="N590" s="13">
        <v>17800</v>
      </c>
      <c r="O590" s="13">
        <v>88500</v>
      </c>
      <c r="P590" s="13">
        <v>0</v>
      </c>
      <c r="Q590" s="13">
        <v>0</v>
      </c>
      <c r="R590" s="13">
        <v>28100</v>
      </c>
      <c r="S590" s="13">
        <v>134400</v>
      </c>
      <c r="T590" s="13">
        <v>17800</v>
      </c>
      <c r="U590" s="13">
        <v>108500</v>
      </c>
      <c r="V590" s="13">
        <v>0</v>
      </c>
      <c r="W590" s="13">
        <v>0</v>
      </c>
      <c r="X590" s="13">
        <v>28900</v>
      </c>
      <c r="Y590" s="13">
        <v>155200</v>
      </c>
    </row>
    <row r="591" spans="2:25" x14ac:dyDescent="0.25">
      <c r="B591" s="2">
        <v>586</v>
      </c>
      <c r="C591" s="2">
        <v>2011</v>
      </c>
      <c r="D591" s="1">
        <v>22016</v>
      </c>
      <c r="E591" t="s">
        <v>1796</v>
      </c>
      <c r="F591" s="2" t="s">
        <v>1325</v>
      </c>
      <c r="G591" s="13">
        <v>37734600</v>
      </c>
      <c r="H591" s="13">
        <v>1800</v>
      </c>
      <c r="I591" s="13">
        <v>23300</v>
      </c>
      <c r="J591" s="13">
        <v>0</v>
      </c>
      <c r="K591" s="13">
        <v>0</v>
      </c>
      <c r="L591" s="13">
        <v>5000</v>
      </c>
      <c r="M591" s="13">
        <v>30100</v>
      </c>
      <c r="N591" s="13">
        <v>33500</v>
      </c>
      <c r="O591" s="13">
        <v>4101300</v>
      </c>
      <c r="P591" s="13">
        <v>0</v>
      </c>
      <c r="Q591" s="13">
        <v>0</v>
      </c>
      <c r="R591" s="13">
        <v>54500</v>
      </c>
      <c r="S591" s="13">
        <v>4189300</v>
      </c>
      <c r="T591" s="13">
        <v>35300</v>
      </c>
      <c r="U591" s="13">
        <v>4124600</v>
      </c>
      <c r="V591" s="13">
        <v>0</v>
      </c>
      <c r="W591" s="13">
        <v>0</v>
      </c>
      <c r="X591" s="13">
        <v>59500</v>
      </c>
      <c r="Y591" s="13">
        <v>4219400</v>
      </c>
    </row>
    <row r="592" spans="2:25" x14ac:dyDescent="0.25">
      <c r="B592" s="2">
        <v>587</v>
      </c>
      <c r="C592" s="2">
        <v>2011</v>
      </c>
      <c r="D592" s="1">
        <v>22018</v>
      </c>
      <c r="E592" t="s">
        <v>1797</v>
      </c>
      <c r="F592" s="2" t="s">
        <v>1325</v>
      </c>
      <c r="G592" s="13">
        <v>26122600</v>
      </c>
      <c r="H592" s="13">
        <v>0</v>
      </c>
      <c r="I592" s="13">
        <v>0</v>
      </c>
      <c r="J592" s="13">
        <v>0</v>
      </c>
      <c r="K592" s="13">
        <v>0</v>
      </c>
      <c r="L592" s="13">
        <v>0</v>
      </c>
      <c r="M592" s="13">
        <v>0</v>
      </c>
      <c r="N592" s="13">
        <v>31700</v>
      </c>
      <c r="O592" s="13">
        <v>101000</v>
      </c>
      <c r="P592" s="13">
        <v>0</v>
      </c>
      <c r="Q592" s="13">
        <v>0</v>
      </c>
      <c r="R592" s="13">
        <v>60900</v>
      </c>
      <c r="S592" s="13">
        <v>193600</v>
      </c>
      <c r="T592" s="13">
        <v>31700</v>
      </c>
      <c r="U592" s="13">
        <v>101000</v>
      </c>
      <c r="V592" s="13">
        <v>0</v>
      </c>
      <c r="W592" s="13">
        <v>0</v>
      </c>
      <c r="X592" s="13">
        <v>60900</v>
      </c>
      <c r="Y592" s="13">
        <v>193600</v>
      </c>
    </row>
    <row r="593" spans="2:25" x14ac:dyDescent="0.25">
      <c r="B593" s="2">
        <v>588</v>
      </c>
      <c r="C593" s="2">
        <v>2011</v>
      </c>
      <c r="D593" s="1">
        <v>22020</v>
      </c>
      <c r="E593" t="s">
        <v>1477</v>
      </c>
      <c r="F593" s="2" t="s">
        <v>1325</v>
      </c>
      <c r="G593" s="13">
        <v>38443300</v>
      </c>
      <c r="H593" s="13">
        <v>300</v>
      </c>
      <c r="I593" s="13">
        <v>1000</v>
      </c>
      <c r="J593" s="13">
        <v>0</v>
      </c>
      <c r="K593" s="13">
        <v>0</v>
      </c>
      <c r="L593" s="13">
        <v>1600</v>
      </c>
      <c r="M593" s="13">
        <v>2900</v>
      </c>
      <c r="N593" s="13">
        <v>4300</v>
      </c>
      <c r="O593" s="13">
        <v>168200</v>
      </c>
      <c r="P593" s="13">
        <v>0</v>
      </c>
      <c r="Q593" s="13">
        <v>0</v>
      </c>
      <c r="R593" s="13">
        <v>173900</v>
      </c>
      <c r="S593" s="13">
        <v>346400</v>
      </c>
      <c r="T593" s="13">
        <v>4600</v>
      </c>
      <c r="U593" s="13">
        <v>169200</v>
      </c>
      <c r="V593" s="13">
        <v>0</v>
      </c>
      <c r="W593" s="13">
        <v>0</v>
      </c>
      <c r="X593" s="13">
        <v>175500</v>
      </c>
      <c r="Y593" s="13">
        <v>349300</v>
      </c>
    </row>
    <row r="594" spans="2:25" x14ac:dyDescent="0.25">
      <c r="B594" s="2">
        <v>589</v>
      </c>
      <c r="C594" s="2">
        <v>2011</v>
      </c>
      <c r="D594" s="1">
        <v>22022</v>
      </c>
      <c r="E594" t="s">
        <v>1798</v>
      </c>
      <c r="F594" s="2" t="s">
        <v>1325</v>
      </c>
      <c r="G594" s="13">
        <v>59234500</v>
      </c>
      <c r="H594" s="13">
        <v>1000</v>
      </c>
      <c r="I594" s="13">
        <v>152400</v>
      </c>
      <c r="J594" s="13">
        <v>0</v>
      </c>
      <c r="K594" s="13">
        <v>0</v>
      </c>
      <c r="L594" s="13">
        <v>4800</v>
      </c>
      <c r="M594" s="13">
        <v>158200</v>
      </c>
      <c r="N594" s="13">
        <v>198200</v>
      </c>
      <c r="O594" s="13">
        <v>832400</v>
      </c>
      <c r="P594" s="13">
        <v>0</v>
      </c>
      <c r="Q594" s="13">
        <v>0</v>
      </c>
      <c r="R594" s="13">
        <v>143500</v>
      </c>
      <c r="S594" s="13">
        <v>1174100</v>
      </c>
      <c r="T594" s="13">
        <v>199200</v>
      </c>
      <c r="U594" s="13">
        <v>984800</v>
      </c>
      <c r="V594" s="13">
        <v>0</v>
      </c>
      <c r="W594" s="13">
        <v>0</v>
      </c>
      <c r="X594" s="13">
        <v>148300</v>
      </c>
      <c r="Y594" s="13">
        <v>1332300</v>
      </c>
    </row>
    <row r="595" spans="2:25" x14ac:dyDescent="0.25">
      <c r="B595" s="2">
        <v>590</v>
      </c>
      <c r="C595" s="2">
        <v>2011</v>
      </c>
      <c r="D595" s="1">
        <v>22024</v>
      </c>
      <c r="E595" t="s">
        <v>1799</v>
      </c>
      <c r="F595" s="2" t="s">
        <v>1325</v>
      </c>
      <c r="G595" s="13">
        <v>29820800</v>
      </c>
      <c r="H595" s="13">
        <v>0</v>
      </c>
      <c r="I595" s="13">
        <v>0</v>
      </c>
      <c r="J595" s="13">
        <v>0</v>
      </c>
      <c r="K595" s="13">
        <v>0</v>
      </c>
      <c r="L595" s="13">
        <v>0</v>
      </c>
      <c r="M595" s="13">
        <v>0</v>
      </c>
      <c r="N595" s="13">
        <v>1900</v>
      </c>
      <c r="O595" s="13">
        <v>294100</v>
      </c>
      <c r="P595" s="13">
        <v>0</v>
      </c>
      <c r="Q595" s="13">
        <v>0</v>
      </c>
      <c r="R595" s="13">
        <v>59200</v>
      </c>
      <c r="S595" s="13">
        <v>355200</v>
      </c>
      <c r="T595" s="13">
        <v>1900</v>
      </c>
      <c r="U595" s="13">
        <v>294100</v>
      </c>
      <c r="V595" s="13">
        <v>0</v>
      </c>
      <c r="W595" s="13">
        <v>0</v>
      </c>
      <c r="X595" s="13">
        <v>59200</v>
      </c>
      <c r="Y595" s="13">
        <v>355200</v>
      </c>
    </row>
    <row r="596" spans="2:25" x14ac:dyDescent="0.25">
      <c r="B596" s="2">
        <v>591</v>
      </c>
      <c r="C596" s="2">
        <v>2011</v>
      </c>
      <c r="D596" s="1">
        <v>22026</v>
      </c>
      <c r="E596" t="s">
        <v>1800</v>
      </c>
      <c r="F596" s="2" t="s">
        <v>1325</v>
      </c>
      <c r="G596" s="13">
        <v>162912900</v>
      </c>
      <c r="H596" s="13">
        <v>13000</v>
      </c>
      <c r="I596" s="13">
        <v>23700</v>
      </c>
      <c r="J596" s="13">
        <v>0</v>
      </c>
      <c r="K596" s="13">
        <v>0</v>
      </c>
      <c r="L596" s="13">
        <v>30800</v>
      </c>
      <c r="M596" s="13">
        <v>67500</v>
      </c>
      <c r="N596" s="13">
        <v>516300</v>
      </c>
      <c r="O596" s="13">
        <v>1066200</v>
      </c>
      <c r="P596" s="13">
        <v>0</v>
      </c>
      <c r="Q596" s="13">
        <v>0</v>
      </c>
      <c r="R596" s="13">
        <v>791400</v>
      </c>
      <c r="S596" s="13">
        <v>2373900</v>
      </c>
      <c r="T596" s="13">
        <v>529300</v>
      </c>
      <c r="U596" s="13">
        <v>1089900</v>
      </c>
      <c r="V596" s="13">
        <v>0</v>
      </c>
      <c r="W596" s="13">
        <v>0</v>
      </c>
      <c r="X596" s="13">
        <v>822200</v>
      </c>
      <c r="Y596" s="13">
        <v>2441400</v>
      </c>
    </row>
    <row r="597" spans="2:25" x14ac:dyDescent="0.25">
      <c r="B597" s="2">
        <v>592</v>
      </c>
      <c r="C597" s="2">
        <v>2011</v>
      </c>
      <c r="D597" s="1">
        <v>22028</v>
      </c>
      <c r="E597" t="s">
        <v>1801</v>
      </c>
      <c r="F597" s="2" t="s">
        <v>1325</v>
      </c>
      <c r="G597" s="13">
        <v>34941200</v>
      </c>
      <c r="H597" s="13">
        <v>0</v>
      </c>
      <c r="I597" s="13">
        <v>0</v>
      </c>
      <c r="J597" s="13">
        <v>0</v>
      </c>
      <c r="K597" s="13">
        <v>0</v>
      </c>
      <c r="L597" s="13">
        <v>0</v>
      </c>
      <c r="M597" s="13">
        <v>0</v>
      </c>
      <c r="N597" s="13">
        <v>36400</v>
      </c>
      <c r="O597" s="13">
        <v>789900</v>
      </c>
      <c r="P597" s="13">
        <v>0</v>
      </c>
      <c r="Q597" s="13">
        <v>0</v>
      </c>
      <c r="R597" s="13">
        <v>30200</v>
      </c>
      <c r="S597" s="13">
        <v>856500</v>
      </c>
      <c r="T597" s="13">
        <v>36400</v>
      </c>
      <c r="U597" s="13">
        <v>789900</v>
      </c>
      <c r="V597" s="13">
        <v>0</v>
      </c>
      <c r="W597" s="13">
        <v>0</v>
      </c>
      <c r="X597" s="13">
        <v>30200</v>
      </c>
      <c r="Y597" s="13">
        <v>856500</v>
      </c>
    </row>
    <row r="598" spans="2:25" x14ac:dyDescent="0.25">
      <c r="B598" s="2">
        <v>593</v>
      </c>
      <c r="C598" s="2">
        <v>2011</v>
      </c>
      <c r="D598" s="1">
        <v>22030</v>
      </c>
      <c r="E598" t="s">
        <v>1802</v>
      </c>
      <c r="F598" s="2" t="s">
        <v>1325</v>
      </c>
      <c r="G598" s="13">
        <v>46236300</v>
      </c>
      <c r="H598" s="13">
        <v>0</v>
      </c>
      <c r="I598" s="13">
        <v>0</v>
      </c>
      <c r="J598" s="13">
        <v>0</v>
      </c>
      <c r="K598" s="13">
        <v>0</v>
      </c>
      <c r="L598" s="13">
        <v>0</v>
      </c>
      <c r="M598" s="13">
        <v>0</v>
      </c>
      <c r="N598" s="13">
        <v>57100</v>
      </c>
      <c r="O598" s="13">
        <v>48000</v>
      </c>
      <c r="P598" s="13">
        <v>0</v>
      </c>
      <c r="Q598" s="13">
        <v>0</v>
      </c>
      <c r="R598" s="13">
        <v>23100</v>
      </c>
      <c r="S598" s="13">
        <v>128200</v>
      </c>
      <c r="T598" s="13">
        <v>57100</v>
      </c>
      <c r="U598" s="13">
        <v>48000</v>
      </c>
      <c r="V598" s="13">
        <v>0</v>
      </c>
      <c r="W598" s="13">
        <v>0</v>
      </c>
      <c r="X598" s="13">
        <v>23100</v>
      </c>
      <c r="Y598" s="13">
        <v>128200</v>
      </c>
    </row>
    <row r="599" spans="2:25" x14ac:dyDescent="0.25">
      <c r="B599" s="2">
        <v>594</v>
      </c>
      <c r="C599" s="2">
        <v>2011</v>
      </c>
      <c r="D599" s="1">
        <v>22032</v>
      </c>
      <c r="E599" t="s">
        <v>1803</v>
      </c>
      <c r="F599" s="2" t="s">
        <v>1325</v>
      </c>
      <c r="G599" s="13">
        <v>24358500</v>
      </c>
      <c r="H599" s="13">
        <v>0</v>
      </c>
      <c r="I599" s="13">
        <v>0</v>
      </c>
      <c r="J599" s="13">
        <v>0</v>
      </c>
      <c r="K599" s="13">
        <v>0</v>
      </c>
      <c r="L599" s="13">
        <v>0</v>
      </c>
      <c r="M599" s="13">
        <v>0</v>
      </c>
      <c r="N599" s="13">
        <v>20200</v>
      </c>
      <c r="O599" s="13">
        <v>34100</v>
      </c>
      <c r="P599" s="13">
        <v>0</v>
      </c>
      <c r="Q599" s="13">
        <v>0</v>
      </c>
      <c r="R599" s="13">
        <v>72500</v>
      </c>
      <c r="S599" s="13">
        <v>126800</v>
      </c>
      <c r="T599" s="13">
        <v>20200</v>
      </c>
      <c r="U599" s="13">
        <v>34100</v>
      </c>
      <c r="V599" s="13">
        <v>0</v>
      </c>
      <c r="W599" s="13">
        <v>0</v>
      </c>
      <c r="X599" s="13">
        <v>72500</v>
      </c>
      <c r="Y599" s="13">
        <v>126800</v>
      </c>
    </row>
    <row r="600" spans="2:25" x14ac:dyDescent="0.25">
      <c r="B600" s="2">
        <v>595</v>
      </c>
      <c r="C600" s="2">
        <v>2011</v>
      </c>
      <c r="D600" s="1">
        <v>22034</v>
      </c>
      <c r="E600" t="s">
        <v>1804</v>
      </c>
      <c r="F600" s="2" t="s">
        <v>1325</v>
      </c>
      <c r="G600" s="13">
        <v>30383400</v>
      </c>
      <c r="H600" s="13">
        <v>0</v>
      </c>
      <c r="I600" s="13">
        <v>0</v>
      </c>
      <c r="J600" s="13">
        <v>0</v>
      </c>
      <c r="K600" s="13">
        <v>0</v>
      </c>
      <c r="L600" s="13">
        <v>0</v>
      </c>
      <c r="M600" s="13">
        <v>0</v>
      </c>
      <c r="N600" s="13">
        <v>3200</v>
      </c>
      <c r="O600" s="13">
        <v>34200</v>
      </c>
      <c r="P600" s="13">
        <v>0</v>
      </c>
      <c r="Q600" s="13">
        <v>0</v>
      </c>
      <c r="R600" s="13">
        <v>132700</v>
      </c>
      <c r="S600" s="13">
        <v>170100</v>
      </c>
      <c r="T600" s="13">
        <v>3200</v>
      </c>
      <c r="U600" s="13">
        <v>34200</v>
      </c>
      <c r="V600" s="13">
        <v>0</v>
      </c>
      <c r="W600" s="13">
        <v>0</v>
      </c>
      <c r="X600" s="13">
        <v>132700</v>
      </c>
      <c r="Y600" s="13">
        <v>170100</v>
      </c>
    </row>
    <row r="601" spans="2:25" x14ac:dyDescent="0.25">
      <c r="B601" s="2">
        <v>596</v>
      </c>
      <c r="C601" s="2">
        <v>2011</v>
      </c>
      <c r="D601" s="1">
        <v>22036</v>
      </c>
      <c r="E601" t="s">
        <v>1805</v>
      </c>
      <c r="F601" s="2" t="s">
        <v>1325</v>
      </c>
      <c r="G601" s="13">
        <v>11602300</v>
      </c>
      <c r="H601" s="13">
        <v>0</v>
      </c>
      <c r="I601" s="13">
        <v>0</v>
      </c>
      <c r="J601" s="13">
        <v>0</v>
      </c>
      <c r="K601" s="13">
        <v>0</v>
      </c>
      <c r="L601" s="13">
        <v>0</v>
      </c>
      <c r="M601" s="13">
        <v>0</v>
      </c>
      <c r="N601" s="13">
        <v>0</v>
      </c>
      <c r="O601" s="13">
        <v>0</v>
      </c>
      <c r="P601" s="13">
        <v>0</v>
      </c>
      <c r="Q601" s="13">
        <v>0</v>
      </c>
      <c r="R601" s="13">
        <v>38300</v>
      </c>
      <c r="S601" s="13">
        <v>38300</v>
      </c>
      <c r="T601" s="13">
        <v>0</v>
      </c>
      <c r="U601" s="13">
        <v>0</v>
      </c>
      <c r="V601" s="13">
        <v>0</v>
      </c>
      <c r="W601" s="13">
        <v>0</v>
      </c>
      <c r="X601" s="13">
        <v>38300</v>
      </c>
      <c r="Y601" s="13">
        <v>38300</v>
      </c>
    </row>
    <row r="602" spans="2:25" x14ac:dyDescent="0.25">
      <c r="B602" s="2">
        <v>597</v>
      </c>
      <c r="C602" s="2">
        <v>2011</v>
      </c>
      <c r="D602" s="1">
        <v>22038</v>
      </c>
      <c r="E602" t="s">
        <v>1806</v>
      </c>
      <c r="F602" s="2" t="s">
        <v>1325</v>
      </c>
      <c r="G602" s="13">
        <v>19439000</v>
      </c>
      <c r="H602" s="13">
        <v>16200</v>
      </c>
      <c r="I602" s="13">
        <v>130400</v>
      </c>
      <c r="J602" s="13">
        <v>0</v>
      </c>
      <c r="K602" s="13">
        <v>0</v>
      </c>
      <c r="L602" s="13">
        <v>3000</v>
      </c>
      <c r="M602" s="13">
        <v>149600</v>
      </c>
      <c r="N602" s="13">
        <v>2800</v>
      </c>
      <c r="O602" s="13">
        <v>218700</v>
      </c>
      <c r="P602" s="13">
        <v>0</v>
      </c>
      <c r="Q602" s="13">
        <v>0</v>
      </c>
      <c r="R602" s="13">
        <v>68800</v>
      </c>
      <c r="S602" s="13">
        <v>290300</v>
      </c>
      <c r="T602" s="13">
        <v>19000</v>
      </c>
      <c r="U602" s="13">
        <v>349100</v>
      </c>
      <c r="V602" s="13">
        <v>0</v>
      </c>
      <c r="W602" s="13">
        <v>0</v>
      </c>
      <c r="X602" s="13">
        <v>71800</v>
      </c>
      <c r="Y602" s="13">
        <v>439900</v>
      </c>
    </row>
    <row r="603" spans="2:25" x14ac:dyDescent="0.25">
      <c r="B603" s="2">
        <v>598</v>
      </c>
      <c r="C603" s="2">
        <v>2011</v>
      </c>
      <c r="D603" s="1">
        <v>22040</v>
      </c>
      <c r="E603" t="s">
        <v>1807</v>
      </c>
      <c r="F603" s="2" t="s">
        <v>1325</v>
      </c>
      <c r="G603" s="13">
        <v>29421500</v>
      </c>
      <c r="H603" s="13">
        <v>300</v>
      </c>
      <c r="I603" s="13">
        <v>28800</v>
      </c>
      <c r="J603" s="13">
        <v>0</v>
      </c>
      <c r="K603" s="13">
        <v>0</v>
      </c>
      <c r="L603" s="13">
        <v>1800</v>
      </c>
      <c r="M603" s="13">
        <v>30900</v>
      </c>
      <c r="N603" s="13">
        <v>21600</v>
      </c>
      <c r="O603" s="13">
        <v>9100</v>
      </c>
      <c r="P603" s="13">
        <v>0</v>
      </c>
      <c r="Q603" s="13">
        <v>0</v>
      </c>
      <c r="R603" s="13">
        <v>100</v>
      </c>
      <c r="S603" s="13">
        <v>30800</v>
      </c>
      <c r="T603" s="13">
        <v>21900</v>
      </c>
      <c r="U603" s="13">
        <v>37900</v>
      </c>
      <c r="V603" s="13">
        <v>0</v>
      </c>
      <c r="W603" s="13">
        <v>0</v>
      </c>
      <c r="X603" s="13">
        <v>1900</v>
      </c>
      <c r="Y603" s="13">
        <v>61700</v>
      </c>
    </row>
    <row r="604" spans="2:25" x14ac:dyDescent="0.25">
      <c r="B604" s="2">
        <v>599</v>
      </c>
      <c r="C604" s="2">
        <v>2011</v>
      </c>
      <c r="D604" s="1">
        <v>22042</v>
      </c>
      <c r="E604" t="s">
        <v>1808</v>
      </c>
      <c r="F604" s="2" t="s">
        <v>1325</v>
      </c>
      <c r="G604" s="13">
        <v>48931100</v>
      </c>
      <c r="H604" s="13">
        <v>0</v>
      </c>
      <c r="I604" s="13">
        <v>8600</v>
      </c>
      <c r="J604" s="13">
        <v>0</v>
      </c>
      <c r="K604" s="13">
        <v>0</v>
      </c>
      <c r="L604" s="13">
        <v>500</v>
      </c>
      <c r="M604" s="13">
        <v>9100</v>
      </c>
      <c r="N604" s="13">
        <v>7400</v>
      </c>
      <c r="O604" s="13">
        <v>3000</v>
      </c>
      <c r="P604" s="13">
        <v>0</v>
      </c>
      <c r="Q604" s="13">
        <v>0</v>
      </c>
      <c r="R604" s="13">
        <v>57000</v>
      </c>
      <c r="S604" s="13">
        <v>67400</v>
      </c>
      <c r="T604" s="13">
        <v>7400</v>
      </c>
      <c r="U604" s="13">
        <v>11600</v>
      </c>
      <c r="V604" s="13">
        <v>0</v>
      </c>
      <c r="W604" s="13">
        <v>0</v>
      </c>
      <c r="X604" s="13">
        <v>57500</v>
      </c>
      <c r="Y604" s="13">
        <v>76500</v>
      </c>
    </row>
    <row r="605" spans="2:25" x14ac:dyDescent="0.25">
      <c r="B605" s="2">
        <v>600</v>
      </c>
      <c r="C605" s="2">
        <v>2011</v>
      </c>
      <c r="D605" s="1">
        <v>22044</v>
      </c>
      <c r="E605" t="s">
        <v>1809</v>
      </c>
      <c r="F605" s="2" t="s">
        <v>1325</v>
      </c>
      <c r="G605" s="13">
        <v>41362100</v>
      </c>
      <c r="H605" s="13">
        <v>2300</v>
      </c>
      <c r="I605" s="13">
        <v>51000</v>
      </c>
      <c r="J605" s="13">
        <v>0</v>
      </c>
      <c r="K605" s="13">
        <v>0</v>
      </c>
      <c r="L605" s="13">
        <v>1400</v>
      </c>
      <c r="M605" s="13">
        <v>54700</v>
      </c>
      <c r="N605" s="13">
        <v>26900</v>
      </c>
      <c r="O605" s="13">
        <v>95200</v>
      </c>
      <c r="P605" s="13">
        <v>100</v>
      </c>
      <c r="Q605" s="13">
        <v>0</v>
      </c>
      <c r="R605" s="13">
        <v>21600</v>
      </c>
      <c r="S605" s="13">
        <v>143800</v>
      </c>
      <c r="T605" s="13">
        <v>29200</v>
      </c>
      <c r="U605" s="13">
        <v>146200</v>
      </c>
      <c r="V605" s="13">
        <v>100</v>
      </c>
      <c r="W605" s="13">
        <v>0</v>
      </c>
      <c r="X605" s="13">
        <v>23000</v>
      </c>
      <c r="Y605" s="13">
        <v>198500</v>
      </c>
    </row>
    <row r="606" spans="2:25" x14ac:dyDescent="0.25">
      <c r="B606" s="2">
        <v>601</v>
      </c>
      <c r="C606" s="2">
        <v>2011</v>
      </c>
      <c r="D606" s="1">
        <v>22046</v>
      </c>
      <c r="E606" t="s">
        <v>1810</v>
      </c>
      <c r="F606" s="2" t="s">
        <v>1325</v>
      </c>
      <c r="G606" s="13">
        <v>53007100</v>
      </c>
      <c r="H606" s="13">
        <v>8000</v>
      </c>
      <c r="I606" s="13">
        <v>56300</v>
      </c>
      <c r="J606" s="13">
        <v>0</v>
      </c>
      <c r="K606" s="13">
        <v>0</v>
      </c>
      <c r="L606" s="13">
        <v>17800</v>
      </c>
      <c r="M606" s="13">
        <v>82100</v>
      </c>
      <c r="N606" s="13">
        <v>55000</v>
      </c>
      <c r="O606" s="13">
        <v>110200</v>
      </c>
      <c r="P606" s="13">
        <v>0</v>
      </c>
      <c r="Q606" s="13">
        <v>0</v>
      </c>
      <c r="R606" s="13">
        <v>20800</v>
      </c>
      <c r="S606" s="13">
        <v>186000</v>
      </c>
      <c r="T606" s="13">
        <v>63000</v>
      </c>
      <c r="U606" s="13">
        <v>166500</v>
      </c>
      <c r="V606" s="13">
        <v>0</v>
      </c>
      <c r="W606" s="13">
        <v>0</v>
      </c>
      <c r="X606" s="13">
        <v>38600</v>
      </c>
      <c r="Y606" s="13">
        <v>268100</v>
      </c>
    </row>
    <row r="607" spans="2:25" x14ac:dyDescent="0.25">
      <c r="B607" s="2">
        <v>602</v>
      </c>
      <c r="C607" s="2">
        <v>2011</v>
      </c>
      <c r="D607" s="1">
        <v>22048</v>
      </c>
      <c r="E607" t="s">
        <v>1811</v>
      </c>
      <c r="F607" s="2" t="s">
        <v>1325</v>
      </c>
      <c r="G607" s="13">
        <v>20571400</v>
      </c>
      <c r="H607" s="13">
        <v>0</v>
      </c>
      <c r="I607" s="13">
        <v>0</v>
      </c>
      <c r="J607" s="13">
        <v>0</v>
      </c>
      <c r="K607" s="13">
        <v>0</v>
      </c>
      <c r="L607" s="13">
        <v>0</v>
      </c>
      <c r="M607" s="13">
        <v>0</v>
      </c>
      <c r="N607" s="13">
        <v>1000</v>
      </c>
      <c r="O607" s="13">
        <v>10800</v>
      </c>
      <c r="P607" s="13">
        <v>0</v>
      </c>
      <c r="Q607" s="13">
        <v>-16100</v>
      </c>
      <c r="R607" s="13">
        <v>29300</v>
      </c>
      <c r="S607" s="13">
        <v>25000</v>
      </c>
      <c r="T607" s="13">
        <v>1000</v>
      </c>
      <c r="U607" s="13">
        <v>10800</v>
      </c>
      <c r="V607" s="13">
        <v>0</v>
      </c>
      <c r="W607" s="13">
        <v>-16100</v>
      </c>
      <c r="X607" s="13">
        <v>29300</v>
      </c>
      <c r="Y607" s="13">
        <v>25000</v>
      </c>
    </row>
    <row r="608" spans="2:25" x14ac:dyDescent="0.25">
      <c r="B608" s="2">
        <v>603</v>
      </c>
      <c r="C608" s="2">
        <v>2011</v>
      </c>
      <c r="D608" s="1">
        <v>22050</v>
      </c>
      <c r="E608" t="s">
        <v>1812</v>
      </c>
      <c r="F608" s="2" t="s">
        <v>1325</v>
      </c>
      <c r="G608" s="13">
        <v>106628500</v>
      </c>
      <c r="H608" s="13">
        <v>6400</v>
      </c>
      <c r="I608" s="13">
        <v>7500</v>
      </c>
      <c r="J608" s="13">
        <v>0</v>
      </c>
      <c r="K608" s="13">
        <v>0</v>
      </c>
      <c r="L608" s="13">
        <v>100</v>
      </c>
      <c r="M608" s="13">
        <v>14000</v>
      </c>
      <c r="N608" s="13">
        <v>154600</v>
      </c>
      <c r="O608" s="13">
        <v>462000</v>
      </c>
      <c r="P608" s="13">
        <v>0</v>
      </c>
      <c r="Q608" s="13">
        <v>0</v>
      </c>
      <c r="R608" s="13">
        <v>544300</v>
      </c>
      <c r="S608" s="13">
        <v>1160900</v>
      </c>
      <c r="T608" s="13">
        <v>161000</v>
      </c>
      <c r="U608" s="13">
        <v>469500</v>
      </c>
      <c r="V608" s="13">
        <v>0</v>
      </c>
      <c r="W608" s="13">
        <v>0</v>
      </c>
      <c r="X608" s="13">
        <v>544400</v>
      </c>
      <c r="Y608" s="13">
        <v>1174900</v>
      </c>
    </row>
    <row r="609" spans="2:25" x14ac:dyDescent="0.25">
      <c r="B609" s="2">
        <v>604</v>
      </c>
      <c r="C609" s="2">
        <v>2011</v>
      </c>
      <c r="D609" s="1">
        <v>22052</v>
      </c>
      <c r="E609" t="s">
        <v>1813</v>
      </c>
      <c r="F609" s="2" t="s">
        <v>1325</v>
      </c>
      <c r="G609" s="13">
        <v>54668900</v>
      </c>
      <c r="H609" s="13">
        <v>100</v>
      </c>
      <c r="I609" s="13">
        <v>6700</v>
      </c>
      <c r="J609" s="13">
        <v>0</v>
      </c>
      <c r="K609" s="13">
        <v>0</v>
      </c>
      <c r="L609" s="13">
        <v>100</v>
      </c>
      <c r="M609" s="13">
        <v>6900</v>
      </c>
      <c r="N609" s="13">
        <v>14100</v>
      </c>
      <c r="O609" s="13">
        <v>207600</v>
      </c>
      <c r="P609" s="13">
        <v>0</v>
      </c>
      <c r="Q609" s="13">
        <v>0</v>
      </c>
      <c r="R609" s="13">
        <v>456200</v>
      </c>
      <c r="S609" s="13">
        <v>677900</v>
      </c>
      <c r="T609" s="13">
        <v>14200</v>
      </c>
      <c r="U609" s="13">
        <v>214300</v>
      </c>
      <c r="V609" s="13">
        <v>0</v>
      </c>
      <c r="W609" s="13">
        <v>0</v>
      </c>
      <c r="X609" s="13">
        <v>456300</v>
      </c>
      <c r="Y609" s="13">
        <v>684800</v>
      </c>
    </row>
    <row r="610" spans="2:25" x14ac:dyDescent="0.25">
      <c r="B610" s="2">
        <v>605</v>
      </c>
      <c r="C610" s="2">
        <v>2011</v>
      </c>
      <c r="D610" s="1">
        <v>22054</v>
      </c>
      <c r="E610" t="s">
        <v>1814</v>
      </c>
      <c r="F610" s="2" t="s">
        <v>1325</v>
      </c>
      <c r="G610" s="13">
        <v>57745500</v>
      </c>
      <c r="H610" s="13">
        <v>2300</v>
      </c>
      <c r="I610" s="13">
        <v>15500</v>
      </c>
      <c r="J610" s="13">
        <v>0</v>
      </c>
      <c r="K610" s="13">
        <v>0</v>
      </c>
      <c r="L610" s="13">
        <v>1500</v>
      </c>
      <c r="M610" s="13">
        <v>19300</v>
      </c>
      <c r="N610" s="13">
        <v>59000</v>
      </c>
      <c r="O610" s="13">
        <v>336300</v>
      </c>
      <c r="P610" s="13">
        <v>0</v>
      </c>
      <c r="Q610" s="13">
        <v>0</v>
      </c>
      <c r="R610" s="13">
        <v>35400</v>
      </c>
      <c r="S610" s="13">
        <v>430700</v>
      </c>
      <c r="T610" s="13">
        <v>61300</v>
      </c>
      <c r="U610" s="13">
        <v>351800</v>
      </c>
      <c r="V610" s="13">
        <v>0</v>
      </c>
      <c r="W610" s="13">
        <v>0</v>
      </c>
      <c r="X610" s="13">
        <v>36900</v>
      </c>
      <c r="Y610" s="13">
        <v>450000</v>
      </c>
    </row>
    <row r="611" spans="2:25" x14ac:dyDescent="0.25">
      <c r="B611" s="2">
        <v>606</v>
      </c>
      <c r="C611" s="2">
        <v>2011</v>
      </c>
      <c r="D611" s="1">
        <v>22056</v>
      </c>
      <c r="E611" t="s">
        <v>1815</v>
      </c>
      <c r="F611" s="2" t="s">
        <v>1325</v>
      </c>
      <c r="G611" s="13">
        <v>54564500</v>
      </c>
      <c r="H611" s="13">
        <v>6400</v>
      </c>
      <c r="I611" s="13">
        <v>78000</v>
      </c>
      <c r="J611" s="13">
        <v>0</v>
      </c>
      <c r="K611" s="13">
        <v>0</v>
      </c>
      <c r="L611" s="13">
        <v>7800</v>
      </c>
      <c r="M611" s="13">
        <v>92200</v>
      </c>
      <c r="N611" s="13">
        <v>148700</v>
      </c>
      <c r="O611" s="13">
        <v>290800</v>
      </c>
      <c r="P611" s="13">
        <v>0</v>
      </c>
      <c r="Q611" s="13">
        <v>0</v>
      </c>
      <c r="R611" s="13">
        <v>262300</v>
      </c>
      <c r="S611" s="13">
        <v>701800</v>
      </c>
      <c r="T611" s="13">
        <v>155100</v>
      </c>
      <c r="U611" s="13">
        <v>368800</v>
      </c>
      <c r="V611" s="13">
        <v>0</v>
      </c>
      <c r="W611" s="13">
        <v>0</v>
      </c>
      <c r="X611" s="13">
        <v>270100</v>
      </c>
      <c r="Y611" s="13">
        <v>794000</v>
      </c>
    </row>
    <row r="612" spans="2:25" x14ac:dyDescent="0.25">
      <c r="B612" s="2">
        <v>607</v>
      </c>
      <c r="C612" s="2">
        <v>2011</v>
      </c>
      <c r="D612" s="1">
        <v>22058</v>
      </c>
      <c r="E612" t="s">
        <v>1816</v>
      </c>
      <c r="F612" s="2" t="s">
        <v>1325</v>
      </c>
      <c r="G612" s="13">
        <v>43704300</v>
      </c>
      <c r="H612" s="13">
        <v>1900</v>
      </c>
      <c r="I612" s="13">
        <v>128300</v>
      </c>
      <c r="J612" s="13">
        <v>0</v>
      </c>
      <c r="K612" s="13">
        <v>0</v>
      </c>
      <c r="L612" s="13">
        <v>100</v>
      </c>
      <c r="M612" s="13">
        <v>130300</v>
      </c>
      <c r="N612" s="13">
        <v>40600</v>
      </c>
      <c r="O612" s="13">
        <v>157500</v>
      </c>
      <c r="P612" s="13">
        <v>0</v>
      </c>
      <c r="Q612" s="13">
        <v>0</v>
      </c>
      <c r="R612" s="13">
        <v>253800</v>
      </c>
      <c r="S612" s="13">
        <v>451900</v>
      </c>
      <c r="T612" s="13">
        <v>42500</v>
      </c>
      <c r="U612" s="13">
        <v>285800</v>
      </c>
      <c r="V612" s="13">
        <v>0</v>
      </c>
      <c r="W612" s="13">
        <v>0</v>
      </c>
      <c r="X612" s="13">
        <v>253900</v>
      </c>
      <c r="Y612" s="13">
        <v>582200</v>
      </c>
    </row>
    <row r="613" spans="2:25" x14ac:dyDescent="0.25">
      <c r="B613" s="2">
        <v>608</v>
      </c>
      <c r="C613" s="2">
        <v>2011</v>
      </c>
      <c r="D613" s="1">
        <v>22060</v>
      </c>
      <c r="E613" t="s">
        <v>1817</v>
      </c>
      <c r="F613" s="2" t="s">
        <v>1325</v>
      </c>
      <c r="G613" s="13">
        <v>26580400</v>
      </c>
      <c r="H613" s="13">
        <v>0</v>
      </c>
      <c r="I613" s="13">
        <v>20200</v>
      </c>
      <c r="J613" s="13">
        <v>0</v>
      </c>
      <c r="K613" s="13">
        <v>0</v>
      </c>
      <c r="L613" s="13">
        <v>300</v>
      </c>
      <c r="M613" s="13">
        <v>20500</v>
      </c>
      <c r="N613" s="13">
        <v>6600</v>
      </c>
      <c r="O613" s="13">
        <v>52100</v>
      </c>
      <c r="P613" s="13">
        <v>0</v>
      </c>
      <c r="Q613" s="13">
        <v>0</v>
      </c>
      <c r="R613" s="13">
        <v>248900</v>
      </c>
      <c r="S613" s="13">
        <v>307600</v>
      </c>
      <c r="T613" s="13">
        <v>6600</v>
      </c>
      <c r="U613" s="13">
        <v>72300</v>
      </c>
      <c r="V613" s="13">
        <v>0</v>
      </c>
      <c r="W613" s="13">
        <v>0</v>
      </c>
      <c r="X613" s="13">
        <v>249200</v>
      </c>
      <c r="Y613" s="13">
        <v>328100</v>
      </c>
    </row>
    <row r="614" spans="2:25" x14ac:dyDescent="0.25">
      <c r="B614" s="2">
        <v>609</v>
      </c>
      <c r="C614" s="2">
        <v>2011</v>
      </c>
      <c r="D614" s="1">
        <v>22062</v>
      </c>
      <c r="E614" t="s">
        <v>1818</v>
      </c>
      <c r="F614" s="2" t="s">
        <v>1325</v>
      </c>
      <c r="G614" s="13">
        <v>23971200</v>
      </c>
      <c r="H614" s="13">
        <v>0</v>
      </c>
      <c r="I614" s="13">
        <v>0</v>
      </c>
      <c r="J614" s="13">
        <v>0</v>
      </c>
      <c r="K614" s="13">
        <v>0</v>
      </c>
      <c r="L614" s="13">
        <v>0</v>
      </c>
      <c r="M614" s="13">
        <v>0</v>
      </c>
      <c r="N614" s="13">
        <v>10000</v>
      </c>
      <c r="O614" s="13">
        <v>0</v>
      </c>
      <c r="P614" s="13">
        <v>0</v>
      </c>
      <c r="Q614" s="13">
        <v>0</v>
      </c>
      <c r="R614" s="13">
        <v>46500</v>
      </c>
      <c r="S614" s="13">
        <v>56500</v>
      </c>
      <c r="T614" s="13">
        <v>10000</v>
      </c>
      <c r="U614" s="13">
        <v>0</v>
      </c>
      <c r="V614" s="13">
        <v>0</v>
      </c>
      <c r="W614" s="13">
        <v>0</v>
      </c>
      <c r="X614" s="13">
        <v>46500</v>
      </c>
      <c r="Y614" s="13">
        <v>56500</v>
      </c>
    </row>
    <row r="615" spans="2:25" x14ac:dyDescent="0.25">
      <c r="B615" s="2">
        <v>610</v>
      </c>
      <c r="C615" s="2">
        <v>2011</v>
      </c>
      <c r="D615" s="1">
        <v>22064</v>
      </c>
      <c r="E615" t="s">
        <v>1819</v>
      </c>
      <c r="F615" s="2" t="s">
        <v>1325</v>
      </c>
      <c r="G615" s="13">
        <v>14004800</v>
      </c>
      <c r="H615" s="13">
        <v>0</v>
      </c>
      <c r="I615" s="13">
        <v>0</v>
      </c>
      <c r="J615" s="13">
        <v>0</v>
      </c>
      <c r="K615" s="13">
        <v>0</v>
      </c>
      <c r="L615" s="13">
        <v>0</v>
      </c>
      <c r="M615" s="13">
        <v>0</v>
      </c>
      <c r="N615" s="13">
        <v>4000</v>
      </c>
      <c r="O615" s="13">
        <v>0</v>
      </c>
      <c r="P615" s="13">
        <v>0</v>
      </c>
      <c r="Q615" s="13">
        <v>0</v>
      </c>
      <c r="R615" s="13">
        <v>15200</v>
      </c>
      <c r="S615" s="13">
        <v>19200</v>
      </c>
      <c r="T615" s="13">
        <v>4000</v>
      </c>
      <c r="U615" s="13">
        <v>0</v>
      </c>
      <c r="V615" s="13">
        <v>0</v>
      </c>
      <c r="W615" s="13">
        <v>0</v>
      </c>
      <c r="X615" s="13">
        <v>15200</v>
      </c>
      <c r="Y615" s="13">
        <v>19200</v>
      </c>
    </row>
    <row r="616" spans="2:25" x14ac:dyDescent="0.25">
      <c r="B616" s="2">
        <v>611</v>
      </c>
      <c r="C616" s="2">
        <v>2011</v>
      </c>
      <c r="D616" s="1">
        <v>22066</v>
      </c>
      <c r="E616" t="s">
        <v>1820</v>
      </c>
      <c r="F616" s="2" t="s">
        <v>1325</v>
      </c>
      <c r="G616" s="13">
        <v>30396200</v>
      </c>
      <c r="H616" s="13">
        <v>0</v>
      </c>
      <c r="I616" s="13">
        <v>0</v>
      </c>
      <c r="J616" s="13">
        <v>0</v>
      </c>
      <c r="K616" s="13">
        <v>0</v>
      </c>
      <c r="L616" s="13">
        <v>0</v>
      </c>
      <c r="M616" s="13">
        <v>0</v>
      </c>
      <c r="N616" s="13">
        <v>12700</v>
      </c>
      <c r="O616" s="13">
        <v>1500</v>
      </c>
      <c r="P616" s="13">
        <v>1300</v>
      </c>
      <c r="Q616" s="13">
        <v>0</v>
      </c>
      <c r="R616" s="13">
        <v>686300</v>
      </c>
      <c r="S616" s="13">
        <v>701800</v>
      </c>
      <c r="T616" s="13">
        <v>12700</v>
      </c>
      <c r="U616" s="13">
        <v>1500</v>
      </c>
      <c r="V616" s="13">
        <v>1300</v>
      </c>
      <c r="W616" s="13">
        <v>0</v>
      </c>
      <c r="X616" s="13">
        <v>686300</v>
      </c>
      <c r="Y616" s="13">
        <v>701800</v>
      </c>
    </row>
    <row r="617" spans="2:25" x14ac:dyDescent="0.25">
      <c r="B617" s="2">
        <v>612</v>
      </c>
      <c r="C617" s="2">
        <v>2011</v>
      </c>
      <c r="D617" s="1">
        <v>22106</v>
      </c>
      <c r="E617" t="s">
        <v>1821</v>
      </c>
      <c r="F617" s="2" t="s">
        <v>1343</v>
      </c>
      <c r="G617" s="13">
        <v>20469900</v>
      </c>
      <c r="H617" s="13">
        <v>0</v>
      </c>
      <c r="I617" s="13">
        <v>0</v>
      </c>
      <c r="J617" s="13">
        <v>0</v>
      </c>
      <c r="K617" s="13">
        <v>0</v>
      </c>
      <c r="L617" s="13">
        <v>0</v>
      </c>
      <c r="M617" s="13">
        <v>0</v>
      </c>
      <c r="N617" s="13">
        <v>61400</v>
      </c>
      <c r="O617" s="13">
        <v>1200</v>
      </c>
      <c r="P617" s="13">
        <v>0</v>
      </c>
      <c r="Q617" s="13">
        <v>0</v>
      </c>
      <c r="R617" s="13">
        <v>4200</v>
      </c>
      <c r="S617" s="13">
        <v>66800</v>
      </c>
      <c r="T617" s="13">
        <v>61400</v>
      </c>
      <c r="U617" s="13">
        <v>1200</v>
      </c>
      <c r="V617" s="13">
        <v>0</v>
      </c>
      <c r="W617" s="13">
        <v>0</v>
      </c>
      <c r="X617" s="13">
        <v>4200</v>
      </c>
      <c r="Y617" s="13">
        <v>66800</v>
      </c>
    </row>
    <row r="618" spans="2:25" x14ac:dyDescent="0.25">
      <c r="B618" s="2">
        <v>613</v>
      </c>
      <c r="C618" s="2">
        <v>2011</v>
      </c>
      <c r="D618" s="1">
        <v>22107</v>
      </c>
      <c r="E618" t="s">
        <v>1790</v>
      </c>
      <c r="F618" s="2" t="s">
        <v>1343</v>
      </c>
      <c r="G618" s="13">
        <v>27242900</v>
      </c>
      <c r="H618" s="13">
        <v>0</v>
      </c>
      <c r="I618" s="13">
        <v>0</v>
      </c>
      <c r="J618" s="13">
        <v>0</v>
      </c>
      <c r="K618" s="13">
        <v>0</v>
      </c>
      <c r="L618" s="13">
        <v>0</v>
      </c>
      <c r="M618" s="13">
        <v>0</v>
      </c>
      <c r="N618" s="13">
        <v>183500</v>
      </c>
      <c r="O618" s="13">
        <v>192500</v>
      </c>
      <c r="P618" s="13">
        <v>0</v>
      </c>
      <c r="Q618" s="13">
        <v>0</v>
      </c>
      <c r="R618" s="13">
        <v>167900</v>
      </c>
      <c r="S618" s="13">
        <v>543900</v>
      </c>
      <c r="T618" s="13">
        <v>183500</v>
      </c>
      <c r="U618" s="13">
        <v>192500</v>
      </c>
      <c r="V618" s="13">
        <v>0</v>
      </c>
      <c r="W618" s="13">
        <v>0</v>
      </c>
      <c r="X618" s="13">
        <v>167900</v>
      </c>
      <c r="Y618" s="13">
        <v>543900</v>
      </c>
    </row>
    <row r="619" spans="2:25" x14ac:dyDescent="0.25">
      <c r="B619" s="2">
        <v>614</v>
      </c>
      <c r="C619" s="2">
        <v>2011</v>
      </c>
      <c r="D619" s="1">
        <v>22108</v>
      </c>
      <c r="E619" t="s">
        <v>1822</v>
      </c>
      <c r="F619" s="2" t="s">
        <v>1343</v>
      </c>
      <c r="G619" s="13">
        <v>15586300</v>
      </c>
      <c r="H619" s="13">
        <v>0</v>
      </c>
      <c r="I619" s="13">
        <v>0</v>
      </c>
      <c r="J619" s="13">
        <v>0</v>
      </c>
      <c r="K619" s="13">
        <v>0</v>
      </c>
      <c r="L619" s="13">
        <v>0</v>
      </c>
      <c r="M619" s="13">
        <v>0</v>
      </c>
      <c r="N619" s="13">
        <v>47200</v>
      </c>
      <c r="O619" s="13">
        <v>69200</v>
      </c>
      <c r="P619" s="13">
        <v>0</v>
      </c>
      <c r="Q619" s="13">
        <v>0</v>
      </c>
      <c r="R619" s="13">
        <v>0</v>
      </c>
      <c r="S619" s="13">
        <v>116400</v>
      </c>
      <c r="T619" s="13">
        <v>47200</v>
      </c>
      <c r="U619" s="13">
        <v>69200</v>
      </c>
      <c r="V619" s="13">
        <v>0</v>
      </c>
      <c r="W619" s="13">
        <v>0</v>
      </c>
      <c r="X619" s="13">
        <v>0</v>
      </c>
      <c r="Y619" s="13">
        <v>116400</v>
      </c>
    </row>
    <row r="620" spans="2:25" x14ac:dyDescent="0.25">
      <c r="B620" s="2">
        <v>615</v>
      </c>
      <c r="C620" s="2">
        <v>2011</v>
      </c>
      <c r="D620" s="1">
        <v>22111</v>
      </c>
      <c r="E620" t="s">
        <v>1792</v>
      </c>
      <c r="F620" s="2" t="s">
        <v>1343</v>
      </c>
      <c r="G620" s="13">
        <v>43609200</v>
      </c>
      <c r="H620" s="13">
        <v>16900</v>
      </c>
      <c r="I620" s="13">
        <v>18200</v>
      </c>
      <c r="J620" s="13">
        <v>0</v>
      </c>
      <c r="K620" s="13">
        <v>0</v>
      </c>
      <c r="L620" s="13">
        <v>4000</v>
      </c>
      <c r="M620" s="13">
        <v>39100</v>
      </c>
      <c r="N620" s="13">
        <v>179400</v>
      </c>
      <c r="O620" s="13">
        <v>288100</v>
      </c>
      <c r="P620" s="13">
        <v>29400</v>
      </c>
      <c r="Q620" s="13">
        <v>0</v>
      </c>
      <c r="R620" s="13">
        <v>101800</v>
      </c>
      <c r="S620" s="13">
        <v>598700</v>
      </c>
      <c r="T620" s="13">
        <v>196300</v>
      </c>
      <c r="U620" s="13">
        <v>306300</v>
      </c>
      <c r="V620" s="13">
        <v>29400</v>
      </c>
      <c r="W620" s="13">
        <v>0</v>
      </c>
      <c r="X620" s="13">
        <v>105800</v>
      </c>
      <c r="Y620" s="13">
        <v>637800</v>
      </c>
    </row>
    <row r="621" spans="2:25" x14ac:dyDescent="0.25">
      <c r="B621" s="2">
        <v>616</v>
      </c>
      <c r="C621" s="2">
        <v>2011</v>
      </c>
      <c r="D621" s="1">
        <v>22116</v>
      </c>
      <c r="E621" t="s">
        <v>1823</v>
      </c>
      <c r="F621" s="2" t="s">
        <v>1343</v>
      </c>
      <c r="G621" s="13">
        <v>54406300</v>
      </c>
      <c r="H621" s="13">
        <v>0</v>
      </c>
      <c r="I621" s="13">
        <v>0</v>
      </c>
      <c r="J621" s="13">
        <v>0</v>
      </c>
      <c r="K621" s="13">
        <v>0</v>
      </c>
      <c r="L621" s="13">
        <v>0</v>
      </c>
      <c r="M621" s="13">
        <v>0</v>
      </c>
      <c r="N621" s="13">
        <v>481500</v>
      </c>
      <c r="O621" s="13">
        <v>80200</v>
      </c>
      <c r="P621" s="13">
        <v>0</v>
      </c>
      <c r="Q621" s="13">
        <v>0</v>
      </c>
      <c r="R621" s="13">
        <v>168300</v>
      </c>
      <c r="S621" s="13">
        <v>730000</v>
      </c>
      <c r="T621" s="13">
        <v>481500</v>
      </c>
      <c r="U621" s="13">
        <v>80200</v>
      </c>
      <c r="V621" s="13">
        <v>0</v>
      </c>
      <c r="W621" s="13">
        <v>0</v>
      </c>
      <c r="X621" s="13">
        <v>168300</v>
      </c>
      <c r="Y621" s="13">
        <v>730000</v>
      </c>
    </row>
    <row r="622" spans="2:25" x14ac:dyDescent="0.25">
      <c r="B622" s="2">
        <v>617</v>
      </c>
      <c r="C622" s="2">
        <v>2011</v>
      </c>
      <c r="D622" s="1">
        <v>22136</v>
      </c>
      <c r="E622" t="s">
        <v>1798</v>
      </c>
      <c r="F622" s="2" t="s">
        <v>1343</v>
      </c>
      <c r="G622" s="13">
        <v>50933300</v>
      </c>
      <c r="H622" s="13">
        <v>2700</v>
      </c>
      <c r="I622" s="13">
        <v>0</v>
      </c>
      <c r="J622" s="13">
        <v>0</v>
      </c>
      <c r="K622" s="13">
        <v>0</v>
      </c>
      <c r="L622" s="13">
        <v>100</v>
      </c>
      <c r="M622" s="13">
        <v>2800</v>
      </c>
      <c r="N622" s="13">
        <v>445200</v>
      </c>
      <c r="O622" s="13">
        <v>802900</v>
      </c>
      <c r="P622" s="13">
        <v>0</v>
      </c>
      <c r="Q622" s="13">
        <v>0</v>
      </c>
      <c r="R622" s="13">
        <v>95000</v>
      </c>
      <c r="S622" s="13">
        <v>1343100</v>
      </c>
      <c r="T622" s="13">
        <v>447900</v>
      </c>
      <c r="U622" s="13">
        <v>802900</v>
      </c>
      <c r="V622" s="13">
        <v>0</v>
      </c>
      <c r="W622" s="13">
        <v>0</v>
      </c>
      <c r="X622" s="13">
        <v>95100</v>
      </c>
      <c r="Y622" s="13">
        <v>1345900</v>
      </c>
    </row>
    <row r="623" spans="2:25" x14ac:dyDescent="0.25">
      <c r="B623" s="2">
        <v>618</v>
      </c>
      <c r="C623" s="2">
        <v>2011</v>
      </c>
      <c r="D623" s="1">
        <v>22147</v>
      </c>
      <c r="E623" t="s">
        <v>1824</v>
      </c>
      <c r="F623" s="2" t="s">
        <v>1343</v>
      </c>
      <c r="G623" s="13">
        <v>26354500</v>
      </c>
      <c r="H623" s="13">
        <v>0</v>
      </c>
      <c r="I623" s="13">
        <v>0</v>
      </c>
      <c r="J623" s="13">
        <v>0</v>
      </c>
      <c r="K623" s="13">
        <v>0</v>
      </c>
      <c r="L623" s="13">
        <v>0</v>
      </c>
      <c r="M623" s="13">
        <v>0</v>
      </c>
      <c r="N623" s="13">
        <v>139800</v>
      </c>
      <c r="O623" s="13">
        <v>44600</v>
      </c>
      <c r="P623" s="13">
        <v>0</v>
      </c>
      <c r="Q623" s="13">
        <v>0</v>
      </c>
      <c r="R623" s="13">
        <v>57200</v>
      </c>
      <c r="S623" s="13">
        <v>241600</v>
      </c>
      <c r="T623" s="13">
        <v>139800</v>
      </c>
      <c r="U623" s="13">
        <v>44600</v>
      </c>
      <c r="V623" s="13">
        <v>0</v>
      </c>
      <c r="W623" s="13">
        <v>0</v>
      </c>
      <c r="X623" s="13">
        <v>57200</v>
      </c>
      <c r="Y623" s="13">
        <v>241600</v>
      </c>
    </row>
    <row r="624" spans="2:25" x14ac:dyDescent="0.25">
      <c r="B624" s="2">
        <v>619</v>
      </c>
      <c r="C624" s="2">
        <v>2011</v>
      </c>
      <c r="D624" s="1">
        <v>22151</v>
      </c>
      <c r="E624" t="s">
        <v>1825</v>
      </c>
      <c r="F624" s="2" t="s">
        <v>1343</v>
      </c>
      <c r="G624" s="13">
        <v>26580800</v>
      </c>
      <c r="H624" s="13">
        <v>20600</v>
      </c>
      <c r="I624" s="13">
        <v>214700</v>
      </c>
      <c r="J624" s="13">
        <v>0</v>
      </c>
      <c r="K624" s="13">
        <v>0</v>
      </c>
      <c r="L624" s="13">
        <v>17000</v>
      </c>
      <c r="M624" s="13">
        <v>252300</v>
      </c>
      <c r="N624" s="13">
        <v>120700</v>
      </c>
      <c r="O624" s="13">
        <v>118400</v>
      </c>
      <c r="P624" s="13">
        <v>0</v>
      </c>
      <c r="Q624" s="13">
        <v>0</v>
      </c>
      <c r="R624" s="13">
        <v>48700</v>
      </c>
      <c r="S624" s="13">
        <v>287800</v>
      </c>
      <c r="T624" s="13">
        <v>141300</v>
      </c>
      <c r="U624" s="13">
        <v>333100</v>
      </c>
      <c r="V624" s="13">
        <v>0</v>
      </c>
      <c r="W624" s="13">
        <v>0</v>
      </c>
      <c r="X624" s="13">
        <v>65700</v>
      </c>
      <c r="Y624" s="13">
        <v>540100</v>
      </c>
    </row>
    <row r="625" spans="2:25" x14ac:dyDescent="0.25">
      <c r="B625" s="2">
        <v>620</v>
      </c>
      <c r="C625" s="2">
        <v>2011</v>
      </c>
      <c r="D625" s="1">
        <v>22152</v>
      </c>
      <c r="E625" t="s">
        <v>1806</v>
      </c>
      <c r="F625" s="2" t="s">
        <v>1343</v>
      </c>
      <c r="G625" s="13">
        <v>6876900</v>
      </c>
      <c r="H625" s="13">
        <v>0</v>
      </c>
      <c r="I625" s="13">
        <v>0</v>
      </c>
      <c r="J625" s="13">
        <v>0</v>
      </c>
      <c r="K625" s="13">
        <v>0</v>
      </c>
      <c r="L625" s="13">
        <v>0</v>
      </c>
      <c r="M625" s="13">
        <v>0</v>
      </c>
      <c r="N625" s="13">
        <v>69100</v>
      </c>
      <c r="O625" s="13">
        <v>47500</v>
      </c>
      <c r="P625" s="13">
        <v>0</v>
      </c>
      <c r="Q625" s="13">
        <v>0</v>
      </c>
      <c r="R625" s="13">
        <v>7900</v>
      </c>
      <c r="S625" s="13">
        <v>124500</v>
      </c>
      <c r="T625" s="13">
        <v>69100</v>
      </c>
      <c r="U625" s="13">
        <v>47500</v>
      </c>
      <c r="V625" s="13">
        <v>0</v>
      </c>
      <c r="W625" s="13">
        <v>0</v>
      </c>
      <c r="X625" s="13">
        <v>7900</v>
      </c>
      <c r="Y625" s="13">
        <v>124500</v>
      </c>
    </row>
    <row r="626" spans="2:25" x14ac:dyDescent="0.25">
      <c r="B626" s="2">
        <v>621</v>
      </c>
      <c r="C626" s="2">
        <v>2011</v>
      </c>
      <c r="D626" s="1">
        <v>22153</v>
      </c>
      <c r="E626" t="s">
        <v>1808</v>
      </c>
      <c r="F626" s="2" t="s">
        <v>1343</v>
      </c>
      <c r="G626" s="13">
        <v>62912800</v>
      </c>
      <c r="H626" s="13">
        <v>144500</v>
      </c>
      <c r="I626" s="13">
        <v>833000</v>
      </c>
      <c r="J626" s="13">
        <v>0</v>
      </c>
      <c r="K626" s="13">
        <v>0</v>
      </c>
      <c r="L626" s="13">
        <v>46400</v>
      </c>
      <c r="M626" s="13">
        <v>1023900</v>
      </c>
      <c r="N626" s="13">
        <v>787900</v>
      </c>
      <c r="O626" s="13">
        <v>277000</v>
      </c>
      <c r="P626" s="13">
        <v>0</v>
      </c>
      <c r="Q626" s="13">
        <v>0</v>
      </c>
      <c r="R626" s="13">
        <v>192400</v>
      </c>
      <c r="S626" s="13">
        <v>1257300</v>
      </c>
      <c r="T626" s="13">
        <v>932400</v>
      </c>
      <c r="U626" s="13">
        <v>1110000</v>
      </c>
      <c r="V626" s="13">
        <v>0</v>
      </c>
      <c r="W626" s="13">
        <v>0</v>
      </c>
      <c r="X626" s="13">
        <v>238800</v>
      </c>
      <c r="Y626" s="13">
        <v>2281200</v>
      </c>
    </row>
    <row r="627" spans="2:25" x14ac:dyDescent="0.25">
      <c r="B627" s="2">
        <v>622</v>
      </c>
      <c r="C627" s="2">
        <v>2011</v>
      </c>
      <c r="D627" s="1">
        <v>22171</v>
      </c>
      <c r="E627" t="s">
        <v>1811</v>
      </c>
      <c r="F627" s="2" t="s">
        <v>1343</v>
      </c>
      <c r="G627" s="13">
        <v>7746300</v>
      </c>
      <c r="H627" s="13">
        <v>0</v>
      </c>
      <c r="I627" s="13">
        <v>0</v>
      </c>
      <c r="J627" s="13">
        <v>0</v>
      </c>
      <c r="K627" s="13">
        <v>0</v>
      </c>
      <c r="L627" s="13">
        <v>200</v>
      </c>
      <c r="M627" s="13">
        <v>200</v>
      </c>
      <c r="N627" s="13">
        <v>47600</v>
      </c>
      <c r="O627" s="13">
        <v>93900</v>
      </c>
      <c r="P627" s="13">
        <v>0</v>
      </c>
      <c r="Q627" s="13">
        <v>0</v>
      </c>
      <c r="R627" s="13">
        <v>25900</v>
      </c>
      <c r="S627" s="13">
        <v>167400</v>
      </c>
      <c r="T627" s="13">
        <v>47600</v>
      </c>
      <c r="U627" s="13">
        <v>93900</v>
      </c>
      <c r="V627" s="13">
        <v>0</v>
      </c>
      <c r="W627" s="13">
        <v>0</v>
      </c>
      <c r="X627" s="13">
        <v>26100</v>
      </c>
      <c r="Y627" s="13">
        <v>167600</v>
      </c>
    </row>
    <row r="628" spans="2:25" x14ac:dyDescent="0.25">
      <c r="B628" s="2">
        <v>623</v>
      </c>
      <c r="C628" s="2">
        <v>2011</v>
      </c>
      <c r="D628" s="1">
        <v>22172</v>
      </c>
      <c r="E628" t="s">
        <v>1813</v>
      </c>
      <c r="F628" s="2" t="s">
        <v>1343</v>
      </c>
      <c r="G628" s="13">
        <v>32575600</v>
      </c>
      <c r="H628" s="13">
        <v>0</v>
      </c>
      <c r="I628" s="13">
        <v>0</v>
      </c>
      <c r="J628" s="13">
        <v>0</v>
      </c>
      <c r="K628" s="13">
        <v>0</v>
      </c>
      <c r="L628" s="13">
        <v>0</v>
      </c>
      <c r="M628" s="13">
        <v>0</v>
      </c>
      <c r="N628" s="13">
        <v>89300</v>
      </c>
      <c r="O628" s="13">
        <v>85000</v>
      </c>
      <c r="P628" s="13">
        <v>0</v>
      </c>
      <c r="Q628" s="13">
        <v>0</v>
      </c>
      <c r="R628" s="13">
        <v>71600</v>
      </c>
      <c r="S628" s="13">
        <v>245900</v>
      </c>
      <c r="T628" s="13">
        <v>89300</v>
      </c>
      <c r="U628" s="13">
        <v>85000</v>
      </c>
      <c r="V628" s="13">
        <v>0</v>
      </c>
      <c r="W628" s="13">
        <v>0</v>
      </c>
      <c r="X628" s="13">
        <v>71600</v>
      </c>
      <c r="Y628" s="13">
        <v>245900</v>
      </c>
    </row>
    <row r="629" spans="2:25" x14ac:dyDescent="0.25">
      <c r="B629" s="2">
        <v>624</v>
      </c>
      <c r="C629" s="2">
        <v>2011</v>
      </c>
      <c r="D629" s="1">
        <v>22186</v>
      </c>
      <c r="E629" t="s">
        <v>1826</v>
      </c>
      <c r="F629" s="2" t="s">
        <v>1343</v>
      </c>
      <c r="G629" s="13">
        <v>14104300</v>
      </c>
      <c r="H629" s="13">
        <v>0</v>
      </c>
      <c r="I629" s="13">
        <v>0</v>
      </c>
      <c r="J629" s="13">
        <v>0</v>
      </c>
      <c r="K629" s="13">
        <v>0</v>
      </c>
      <c r="L629" s="13">
        <v>0</v>
      </c>
      <c r="M629" s="13">
        <v>0</v>
      </c>
      <c r="N629" s="13">
        <v>53500</v>
      </c>
      <c r="O629" s="13">
        <v>49800</v>
      </c>
      <c r="P629" s="13">
        <v>0</v>
      </c>
      <c r="Q629" s="13">
        <v>0</v>
      </c>
      <c r="R629" s="13">
        <v>215700</v>
      </c>
      <c r="S629" s="13">
        <v>319000</v>
      </c>
      <c r="T629" s="13">
        <v>53500</v>
      </c>
      <c r="U629" s="13">
        <v>49800</v>
      </c>
      <c r="V629" s="13">
        <v>0</v>
      </c>
      <c r="W629" s="13">
        <v>0</v>
      </c>
      <c r="X629" s="13">
        <v>215700</v>
      </c>
      <c r="Y629" s="13">
        <v>319000</v>
      </c>
    </row>
    <row r="630" spans="2:25" x14ac:dyDescent="0.25">
      <c r="B630" s="2">
        <v>625</v>
      </c>
      <c r="C630" s="2">
        <v>2011</v>
      </c>
      <c r="D630" s="1">
        <v>22191</v>
      </c>
      <c r="E630" t="s">
        <v>1819</v>
      </c>
      <c r="F630" s="2" t="s">
        <v>1343</v>
      </c>
      <c r="G630" s="13">
        <v>4029100</v>
      </c>
      <c r="H630" s="13">
        <v>0</v>
      </c>
      <c r="I630" s="13">
        <v>0</v>
      </c>
      <c r="J630" s="13">
        <v>0</v>
      </c>
      <c r="K630" s="13">
        <v>0</v>
      </c>
      <c r="L630" s="13">
        <v>0</v>
      </c>
      <c r="M630" s="13">
        <v>0</v>
      </c>
      <c r="N630" s="13">
        <v>14600</v>
      </c>
      <c r="O630" s="13">
        <v>1200</v>
      </c>
      <c r="P630" s="13">
        <v>0</v>
      </c>
      <c r="Q630" s="13">
        <v>0</v>
      </c>
      <c r="R630" s="13">
        <v>0</v>
      </c>
      <c r="S630" s="13">
        <v>15800</v>
      </c>
      <c r="T630" s="13">
        <v>14600</v>
      </c>
      <c r="U630" s="13">
        <v>1200</v>
      </c>
      <c r="V630" s="13">
        <v>0</v>
      </c>
      <c r="W630" s="13">
        <v>0</v>
      </c>
      <c r="X630" s="13">
        <v>0</v>
      </c>
      <c r="Y630" s="13">
        <v>15800</v>
      </c>
    </row>
    <row r="631" spans="2:25" x14ac:dyDescent="0.25">
      <c r="B631" s="2">
        <v>626</v>
      </c>
      <c r="C631" s="2">
        <v>2011</v>
      </c>
      <c r="D631" s="1">
        <v>22206</v>
      </c>
      <c r="E631" t="s">
        <v>1791</v>
      </c>
      <c r="F631" s="2" t="s">
        <v>1344</v>
      </c>
      <c r="G631" s="13">
        <v>121664400</v>
      </c>
      <c r="H631" s="13">
        <v>188000</v>
      </c>
      <c r="I631" s="13">
        <v>2196600</v>
      </c>
      <c r="J631" s="13">
        <v>0</v>
      </c>
      <c r="K631" s="13">
        <v>-59000</v>
      </c>
      <c r="L631" s="13">
        <v>16100</v>
      </c>
      <c r="M631" s="13">
        <v>2341700</v>
      </c>
      <c r="N631" s="13">
        <v>1784200</v>
      </c>
      <c r="O631" s="13">
        <v>328100</v>
      </c>
      <c r="P631" s="13">
        <v>5300</v>
      </c>
      <c r="Q631" s="13">
        <v>10800</v>
      </c>
      <c r="R631" s="13">
        <v>655600</v>
      </c>
      <c r="S631" s="13">
        <v>2784000</v>
      </c>
      <c r="T631" s="13">
        <v>1972200</v>
      </c>
      <c r="U631" s="13">
        <v>2524700</v>
      </c>
      <c r="V631" s="13">
        <v>5300</v>
      </c>
      <c r="W631" s="13">
        <v>-48200</v>
      </c>
      <c r="X631" s="13">
        <v>671700</v>
      </c>
      <c r="Y631" s="13">
        <v>5125700</v>
      </c>
    </row>
    <row r="632" spans="2:25" x14ac:dyDescent="0.25">
      <c r="B632" s="2">
        <v>627</v>
      </c>
      <c r="C632" s="2">
        <v>2011</v>
      </c>
      <c r="D632" s="1">
        <v>22211</v>
      </c>
      <c r="E632" t="s">
        <v>1827</v>
      </c>
      <c r="F632" s="2" t="s">
        <v>1344</v>
      </c>
      <c r="G632" s="13">
        <v>90065300</v>
      </c>
      <c r="H632" s="13">
        <v>21700</v>
      </c>
      <c r="I632" s="13">
        <v>362600</v>
      </c>
      <c r="J632" s="13">
        <v>0</v>
      </c>
      <c r="K632" s="13">
        <v>32600</v>
      </c>
      <c r="L632" s="13">
        <v>12600</v>
      </c>
      <c r="M632" s="13">
        <v>429500</v>
      </c>
      <c r="N632" s="13">
        <v>659100</v>
      </c>
      <c r="O632" s="13">
        <v>370800</v>
      </c>
      <c r="P632" s="13">
        <v>0</v>
      </c>
      <c r="Q632" s="13">
        <v>0</v>
      </c>
      <c r="R632" s="13">
        <v>161400</v>
      </c>
      <c r="S632" s="13">
        <v>1191300</v>
      </c>
      <c r="T632" s="13">
        <v>680800</v>
      </c>
      <c r="U632" s="13">
        <v>733400</v>
      </c>
      <c r="V632" s="13">
        <v>0</v>
      </c>
      <c r="W632" s="13">
        <v>32600</v>
      </c>
      <c r="X632" s="13">
        <v>174000</v>
      </c>
      <c r="Y632" s="13">
        <v>1620800</v>
      </c>
    </row>
    <row r="633" spans="2:25" x14ac:dyDescent="0.25">
      <c r="B633" s="2">
        <v>628</v>
      </c>
      <c r="C633" s="2">
        <v>2011</v>
      </c>
      <c r="D633" s="1">
        <v>22226</v>
      </c>
      <c r="E633" t="s">
        <v>1796</v>
      </c>
      <c r="F633" s="2" t="s">
        <v>1344</v>
      </c>
      <c r="G633" s="13">
        <v>100186600</v>
      </c>
      <c r="H633" s="13">
        <v>160400</v>
      </c>
      <c r="I633" s="13">
        <v>520700</v>
      </c>
      <c r="J633" s="13">
        <v>0</v>
      </c>
      <c r="K633" s="13">
        <v>0</v>
      </c>
      <c r="L633" s="13">
        <v>21900</v>
      </c>
      <c r="M633" s="13">
        <v>703000</v>
      </c>
      <c r="N633" s="13">
        <v>1193600</v>
      </c>
      <c r="O633" s="13">
        <v>481200</v>
      </c>
      <c r="P633" s="13">
        <v>0</v>
      </c>
      <c r="Q633" s="13">
        <v>0</v>
      </c>
      <c r="R633" s="13">
        <v>68800</v>
      </c>
      <c r="S633" s="13">
        <v>1743600</v>
      </c>
      <c r="T633" s="13">
        <v>1354000</v>
      </c>
      <c r="U633" s="13">
        <v>1001900</v>
      </c>
      <c r="V633" s="13">
        <v>0</v>
      </c>
      <c r="W633" s="13">
        <v>0</v>
      </c>
      <c r="X633" s="13">
        <v>90700</v>
      </c>
      <c r="Y633" s="13">
        <v>2446600</v>
      </c>
    </row>
    <row r="634" spans="2:25" x14ac:dyDescent="0.25">
      <c r="B634" s="2">
        <v>629</v>
      </c>
      <c r="C634" s="2">
        <v>2011</v>
      </c>
      <c r="D634" s="1">
        <v>22246</v>
      </c>
      <c r="E634" t="s">
        <v>1828</v>
      </c>
      <c r="F634" s="2" t="s">
        <v>1344</v>
      </c>
      <c r="G634" s="13">
        <v>210918500</v>
      </c>
      <c r="H634" s="13">
        <v>151900</v>
      </c>
      <c r="I634" s="13">
        <v>1354800</v>
      </c>
      <c r="J634" s="13">
        <v>0</v>
      </c>
      <c r="K634" s="13">
        <v>0</v>
      </c>
      <c r="L634" s="13">
        <v>176100</v>
      </c>
      <c r="M634" s="13">
        <v>1682800</v>
      </c>
      <c r="N634" s="13">
        <v>2817100</v>
      </c>
      <c r="O634" s="13">
        <v>1913200</v>
      </c>
      <c r="P634" s="13">
        <v>0</v>
      </c>
      <c r="Q634" s="13">
        <v>24600</v>
      </c>
      <c r="R634" s="13">
        <v>218400</v>
      </c>
      <c r="S634" s="13">
        <v>4973300</v>
      </c>
      <c r="T634" s="13">
        <v>2969000</v>
      </c>
      <c r="U634" s="13">
        <v>3268000</v>
      </c>
      <c r="V634" s="13">
        <v>0</v>
      </c>
      <c r="W634" s="13">
        <v>24600</v>
      </c>
      <c r="X634" s="13">
        <v>394500</v>
      </c>
      <c r="Y634" s="13">
        <v>6656100</v>
      </c>
    </row>
    <row r="635" spans="2:25" x14ac:dyDescent="0.25">
      <c r="B635" s="2">
        <v>630</v>
      </c>
      <c r="C635" s="2">
        <v>2011</v>
      </c>
      <c r="D635" s="1">
        <v>22271</v>
      </c>
      <c r="E635" t="s">
        <v>1812</v>
      </c>
      <c r="F635" s="2" t="s">
        <v>1344</v>
      </c>
      <c r="G635" s="13">
        <v>557859300</v>
      </c>
      <c r="H635" s="13">
        <v>133600</v>
      </c>
      <c r="I635" s="13">
        <v>875200</v>
      </c>
      <c r="J635" s="13">
        <v>0</v>
      </c>
      <c r="K635" s="13">
        <v>0</v>
      </c>
      <c r="L635" s="13">
        <v>53800</v>
      </c>
      <c r="M635" s="13">
        <v>1062600</v>
      </c>
      <c r="N635" s="13">
        <v>11520800</v>
      </c>
      <c r="O635" s="13">
        <v>3990000</v>
      </c>
      <c r="P635" s="13">
        <v>0</v>
      </c>
      <c r="Q635" s="13">
        <v>0</v>
      </c>
      <c r="R635" s="13">
        <v>2861300</v>
      </c>
      <c r="S635" s="13">
        <v>18372100</v>
      </c>
      <c r="T635" s="13">
        <v>11654400</v>
      </c>
      <c r="U635" s="13">
        <v>4865200</v>
      </c>
      <c r="V635" s="13">
        <v>0</v>
      </c>
      <c r="W635" s="13">
        <v>0</v>
      </c>
      <c r="X635" s="13">
        <v>2915100</v>
      </c>
      <c r="Y635" s="13">
        <v>19434700</v>
      </c>
    </row>
    <row r="636" spans="2:25" x14ac:dyDescent="0.25">
      <c r="B636" s="2">
        <v>631</v>
      </c>
      <c r="C636" s="2">
        <v>2011</v>
      </c>
      <c r="D636" s="1">
        <v>23002</v>
      </c>
      <c r="E636" t="s">
        <v>1324</v>
      </c>
      <c r="F636" s="2" t="s">
        <v>1325</v>
      </c>
      <c r="G636" s="13">
        <v>45532600</v>
      </c>
      <c r="H636" s="13">
        <v>4900</v>
      </c>
      <c r="I636" s="13">
        <v>35300</v>
      </c>
      <c r="J636" s="13">
        <v>0</v>
      </c>
      <c r="K636" s="13">
        <v>0</v>
      </c>
      <c r="L636" s="13">
        <v>1100</v>
      </c>
      <c r="M636" s="13">
        <v>41300</v>
      </c>
      <c r="N636" s="13">
        <v>13100</v>
      </c>
      <c r="O636" s="13">
        <v>18900</v>
      </c>
      <c r="P636" s="13">
        <v>0</v>
      </c>
      <c r="Q636" s="13">
        <v>0</v>
      </c>
      <c r="R636" s="13">
        <v>0</v>
      </c>
      <c r="S636" s="13">
        <v>32000</v>
      </c>
      <c r="T636" s="13">
        <v>18000</v>
      </c>
      <c r="U636" s="13">
        <v>54200</v>
      </c>
      <c r="V636" s="13">
        <v>0</v>
      </c>
      <c r="W636" s="13">
        <v>0</v>
      </c>
      <c r="X636" s="13">
        <v>1100</v>
      </c>
      <c r="Y636" s="13">
        <v>73300</v>
      </c>
    </row>
    <row r="637" spans="2:25" x14ac:dyDescent="0.25">
      <c r="B637" s="2">
        <v>632</v>
      </c>
      <c r="C637" s="2">
        <v>2011</v>
      </c>
      <c r="D637" s="1">
        <v>23004</v>
      </c>
      <c r="E637" t="s">
        <v>1829</v>
      </c>
      <c r="F637" s="2" t="s">
        <v>1325</v>
      </c>
      <c r="G637" s="13">
        <v>90852800</v>
      </c>
      <c r="H637" s="13">
        <v>0</v>
      </c>
      <c r="I637" s="13">
        <v>0</v>
      </c>
      <c r="J637" s="13">
        <v>0</v>
      </c>
      <c r="K637" s="13">
        <v>0</v>
      </c>
      <c r="L637" s="13">
        <v>0</v>
      </c>
      <c r="M637" s="13">
        <v>0</v>
      </c>
      <c r="N637" s="13">
        <v>20900</v>
      </c>
      <c r="O637" s="13">
        <v>26900</v>
      </c>
      <c r="P637" s="13">
        <v>0</v>
      </c>
      <c r="Q637" s="13">
        <v>0</v>
      </c>
      <c r="R637" s="13">
        <v>445100</v>
      </c>
      <c r="S637" s="13">
        <v>492900</v>
      </c>
      <c r="T637" s="13">
        <v>20900</v>
      </c>
      <c r="U637" s="13">
        <v>26900</v>
      </c>
      <c r="V637" s="13">
        <v>0</v>
      </c>
      <c r="W637" s="13">
        <v>0</v>
      </c>
      <c r="X637" s="13">
        <v>445100</v>
      </c>
      <c r="Y637" s="13">
        <v>492900</v>
      </c>
    </row>
    <row r="638" spans="2:25" x14ac:dyDescent="0.25">
      <c r="B638" s="2">
        <v>633</v>
      </c>
      <c r="C638" s="2">
        <v>2011</v>
      </c>
      <c r="D638" s="1">
        <v>23006</v>
      </c>
      <c r="E638" t="s">
        <v>1632</v>
      </c>
      <c r="F638" s="2" t="s">
        <v>1325</v>
      </c>
      <c r="G638" s="13">
        <v>117329200</v>
      </c>
      <c r="H638" s="13">
        <v>0</v>
      </c>
      <c r="I638" s="13">
        <v>5500</v>
      </c>
      <c r="J638" s="13">
        <v>0</v>
      </c>
      <c r="K638" s="13">
        <v>0</v>
      </c>
      <c r="L638" s="13">
        <v>500</v>
      </c>
      <c r="M638" s="13">
        <v>6000</v>
      </c>
      <c r="N638" s="13">
        <v>14500</v>
      </c>
      <c r="O638" s="13">
        <v>26500</v>
      </c>
      <c r="P638" s="13">
        <v>0</v>
      </c>
      <c r="Q638" s="13">
        <v>0</v>
      </c>
      <c r="R638" s="13">
        <v>22900</v>
      </c>
      <c r="S638" s="13">
        <v>63900</v>
      </c>
      <c r="T638" s="13">
        <v>14500</v>
      </c>
      <c r="U638" s="13">
        <v>32000</v>
      </c>
      <c r="V638" s="13">
        <v>0</v>
      </c>
      <c r="W638" s="13">
        <v>0</v>
      </c>
      <c r="X638" s="13">
        <v>23400</v>
      </c>
      <c r="Y638" s="13">
        <v>69900</v>
      </c>
    </row>
    <row r="639" spans="2:25" x14ac:dyDescent="0.25">
      <c r="B639" s="2">
        <v>634</v>
      </c>
      <c r="C639" s="2">
        <v>2011</v>
      </c>
      <c r="D639" s="1">
        <v>23008</v>
      </c>
      <c r="E639" t="s">
        <v>1830</v>
      </c>
      <c r="F639" s="2" t="s">
        <v>1325</v>
      </c>
      <c r="G639" s="13">
        <v>62999900</v>
      </c>
      <c r="H639" s="13">
        <v>144000</v>
      </c>
      <c r="I639" s="13">
        <v>51500</v>
      </c>
      <c r="J639" s="13">
        <v>0</v>
      </c>
      <c r="K639" s="13">
        <v>0</v>
      </c>
      <c r="L639" s="13">
        <v>33000</v>
      </c>
      <c r="M639" s="13">
        <v>228500</v>
      </c>
      <c r="N639" s="13">
        <v>160000</v>
      </c>
      <c r="O639" s="13">
        <v>190300</v>
      </c>
      <c r="P639" s="13">
        <v>0</v>
      </c>
      <c r="Q639" s="13">
        <v>0</v>
      </c>
      <c r="R639" s="13">
        <v>21700</v>
      </c>
      <c r="S639" s="13">
        <v>372000</v>
      </c>
      <c r="T639" s="13">
        <v>304000</v>
      </c>
      <c r="U639" s="13">
        <v>241800</v>
      </c>
      <c r="V639" s="13">
        <v>0</v>
      </c>
      <c r="W639" s="13">
        <v>0</v>
      </c>
      <c r="X639" s="13">
        <v>54700</v>
      </c>
      <c r="Y639" s="13">
        <v>600500</v>
      </c>
    </row>
    <row r="640" spans="2:25" x14ac:dyDescent="0.25">
      <c r="B640" s="2">
        <v>635</v>
      </c>
      <c r="C640" s="2">
        <v>2011</v>
      </c>
      <c r="D640" s="1">
        <v>23010</v>
      </c>
      <c r="E640" t="s">
        <v>1831</v>
      </c>
      <c r="F640" s="2" t="s">
        <v>1325</v>
      </c>
      <c r="G640" s="13">
        <v>84318000</v>
      </c>
      <c r="H640" s="13">
        <v>1500</v>
      </c>
      <c r="I640" s="13">
        <v>24500</v>
      </c>
      <c r="J640" s="13">
        <v>0</v>
      </c>
      <c r="K640" s="13">
        <v>0</v>
      </c>
      <c r="L640" s="13">
        <v>59200</v>
      </c>
      <c r="M640" s="13">
        <v>85200</v>
      </c>
      <c r="N640" s="13">
        <v>46200</v>
      </c>
      <c r="O640" s="13">
        <v>824500</v>
      </c>
      <c r="P640" s="13">
        <v>0</v>
      </c>
      <c r="Q640" s="13">
        <v>0</v>
      </c>
      <c r="R640" s="13">
        <v>76900</v>
      </c>
      <c r="S640" s="13">
        <v>947600</v>
      </c>
      <c r="T640" s="13">
        <v>47700</v>
      </c>
      <c r="U640" s="13">
        <v>849000</v>
      </c>
      <c r="V640" s="13">
        <v>0</v>
      </c>
      <c r="W640" s="13">
        <v>0</v>
      </c>
      <c r="X640" s="13">
        <v>136100</v>
      </c>
      <c r="Y640" s="13">
        <v>1032800</v>
      </c>
    </row>
    <row r="641" spans="2:25" x14ac:dyDescent="0.25">
      <c r="B641" s="2">
        <v>636</v>
      </c>
      <c r="C641" s="2">
        <v>2011</v>
      </c>
      <c r="D641" s="1">
        <v>23012</v>
      </c>
      <c r="E641" t="s">
        <v>1832</v>
      </c>
      <c r="F641" s="2" t="s">
        <v>1325</v>
      </c>
      <c r="G641" s="13">
        <v>133497200</v>
      </c>
      <c r="H641" s="13">
        <v>4400</v>
      </c>
      <c r="I641" s="13">
        <v>188000</v>
      </c>
      <c r="J641" s="13">
        <v>0</v>
      </c>
      <c r="K641" s="13">
        <v>0</v>
      </c>
      <c r="L641" s="13">
        <v>4500</v>
      </c>
      <c r="M641" s="13">
        <v>196900</v>
      </c>
      <c r="N641" s="13">
        <v>139100</v>
      </c>
      <c r="O641" s="13">
        <v>286000</v>
      </c>
      <c r="P641" s="13">
        <v>5400</v>
      </c>
      <c r="Q641" s="13">
        <v>562300</v>
      </c>
      <c r="R641" s="13">
        <v>211000</v>
      </c>
      <c r="S641" s="13">
        <v>1203800</v>
      </c>
      <c r="T641" s="13">
        <v>143500</v>
      </c>
      <c r="U641" s="13">
        <v>474000</v>
      </c>
      <c r="V641" s="13">
        <v>5400</v>
      </c>
      <c r="W641" s="13">
        <v>562300</v>
      </c>
      <c r="X641" s="13">
        <v>215500</v>
      </c>
      <c r="Y641" s="13">
        <v>1400700</v>
      </c>
    </row>
    <row r="642" spans="2:25" x14ac:dyDescent="0.25">
      <c r="B642" s="2">
        <v>637</v>
      </c>
      <c r="C642" s="2">
        <v>2011</v>
      </c>
      <c r="D642" s="1">
        <v>23014</v>
      </c>
      <c r="E642" t="s">
        <v>1833</v>
      </c>
      <c r="F642" s="2" t="s">
        <v>1325</v>
      </c>
      <c r="G642" s="13">
        <v>178482800</v>
      </c>
      <c r="H642" s="13">
        <v>100</v>
      </c>
      <c r="I642" s="13">
        <v>5000</v>
      </c>
      <c r="J642" s="13">
        <v>0</v>
      </c>
      <c r="K642" s="13">
        <v>0</v>
      </c>
      <c r="L642" s="13">
        <v>4900</v>
      </c>
      <c r="M642" s="13">
        <v>10000</v>
      </c>
      <c r="N642" s="13">
        <v>32200</v>
      </c>
      <c r="O642" s="13">
        <v>277000</v>
      </c>
      <c r="P642" s="13">
        <v>0</v>
      </c>
      <c r="Q642" s="13">
        <v>0</v>
      </c>
      <c r="R642" s="13">
        <v>134100</v>
      </c>
      <c r="S642" s="13">
        <v>443300</v>
      </c>
      <c r="T642" s="13">
        <v>32300</v>
      </c>
      <c r="U642" s="13">
        <v>282000</v>
      </c>
      <c r="V642" s="13">
        <v>0</v>
      </c>
      <c r="W642" s="13">
        <v>0</v>
      </c>
      <c r="X642" s="13">
        <v>139000</v>
      </c>
      <c r="Y642" s="13">
        <v>453300</v>
      </c>
    </row>
    <row r="643" spans="2:25" x14ac:dyDescent="0.25">
      <c r="B643" s="2">
        <v>638</v>
      </c>
      <c r="C643" s="2">
        <v>2011</v>
      </c>
      <c r="D643" s="1">
        <v>23016</v>
      </c>
      <c r="E643" t="s">
        <v>1834</v>
      </c>
      <c r="F643" s="2" t="s">
        <v>1325</v>
      </c>
      <c r="G643" s="13">
        <v>82595600</v>
      </c>
      <c r="H643" s="13">
        <v>7700</v>
      </c>
      <c r="I643" s="13">
        <v>250800</v>
      </c>
      <c r="J643" s="13">
        <v>0</v>
      </c>
      <c r="K643" s="13">
        <v>0</v>
      </c>
      <c r="L643" s="13">
        <v>4900</v>
      </c>
      <c r="M643" s="13">
        <v>263400</v>
      </c>
      <c r="N643" s="13">
        <v>203400</v>
      </c>
      <c r="O643" s="13">
        <v>371700</v>
      </c>
      <c r="P643" s="13">
        <v>0</v>
      </c>
      <c r="Q643" s="13">
        <v>0</v>
      </c>
      <c r="R643" s="13">
        <v>9600</v>
      </c>
      <c r="S643" s="13">
        <v>584700</v>
      </c>
      <c r="T643" s="13">
        <v>211100</v>
      </c>
      <c r="U643" s="13">
        <v>622500</v>
      </c>
      <c r="V643" s="13">
        <v>0</v>
      </c>
      <c r="W643" s="13">
        <v>0</v>
      </c>
      <c r="X643" s="13">
        <v>14500</v>
      </c>
      <c r="Y643" s="13">
        <v>848100</v>
      </c>
    </row>
    <row r="644" spans="2:25" x14ac:dyDescent="0.25">
      <c r="B644" s="2">
        <v>639</v>
      </c>
      <c r="C644" s="2">
        <v>2011</v>
      </c>
      <c r="D644" s="1">
        <v>23018</v>
      </c>
      <c r="E644" t="s">
        <v>1835</v>
      </c>
      <c r="F644" s="2" t="s">
        <v>1325</v>
      </c>
      <c r="G644" s="13">
        <v>54397600</v>
      </c>
      <c r="H644" s="13">
        <v>31600</v>
      </c>
      <c r="I644" s="13">
        <v>434900</v>
      </c>
      <c r="J644" s="13">
        <v>0</v>
      </c>
      <c r="K644" s="13">
        <v>0</v>
      </c>
      <c r="L644" s="13">
        <v>4077300</v>
      </c>
      <c r="M644" s="13">
        <v>4543800</v>
      </c>
      <c r="N644" s="13">
        <v>8900</v>
      </c>
      <c r="O644" s="13">
        <v>41100</v>
      </c>
      <c r="P644" s="13">
        <v>0</v>
      </c>
      <c r="Q644" s="13">
        <v>0</v>
      </c>
      <c r="R644" s="13">
        <v>0</v>
      </c>
      <c r="S644" s="13">
        <v>50000</v>
      </c>
      <c r="T644" s="13">
        <v>40500</v>
      </c>
      <c r="U644" s="13">
        <v>476000</v>
      </c>
      <c r="V644" s="13">
        <v>0</v>
      </c>
      <c r="W644" s="13">
        <v>0</v>
      </c>
      <c r="X644" s="13">
        <v>4077300</v>
      </c>
      <c r="Y644" s="13">
        <v>4593800</v>
      </c>
    </row>
    <row r="645" spans="2:25" x14ac:dyDescent="0.25">
      <c r="B645" s="2">
        <v>640</v>
      </c>
      <c r="C645" s="2">
        <v>2011</v>
      </c>
      <c r="D645" s="1">
        <v>23020</v>
      </c>
      <c r="E645" t="s">
        <v>1333</v>
      </c>
      <c r="F645" s="2" t="s">
        <v>1325</v>
      </c>
      <c r="G645" s="13">
        <v>99581600</v>
      </c>
      <c r="H645" s="13">
        <v>38300</v>
      </c>
      <c r="I645" s="13">
        <v>176600</v>
      </c>
      <c r="J645" s="13">
        <v>0</v>
      </c>
      <c r="K645" s="13">
        <v>0</v>
      </c>
      <c r="L645" s="13">
        <v>23200</v>
      </c>
      <c r="M645" s="13">
        <v>238100</v>
      </c>
      <c r="N645" s="13">
        <v>191200</v>
      </c>
      <c r="O645" s="13">
        <v>653100</v>
      </c>
      <c r="P645" s="13">
        <v>0</v>
      </c>
      <c r="Q645" s="13">
        <v>0</v>
      </c>
      <c r="R645" s="13">
        <v>78100</v>
      </c>
      <c r="S645" s="13">
        <v>922400</v>
      </c>
      <c r="T645" s="13">
        <v>229500</v>
      </c>
      <c r="U645" s="13">
        <v>829700</v>
      </c>
      <c r="V645" s="13">
        <v>0</v>
      </c>
      <c r="W645" s="13">
        <v>0</v>
      </c>
      <c r="X645" s="13">
        <v>101300</v>
      </c>
      <c r="Y645" s="13">
        <v>1160500</v>
      </c>
    </row>
    <row r="646" spans="2:25" x14ac:dyDescent="0.25">
      <c r="B646" s="2">
        <v>641</v>
      </c>
      <c r="C646" s="2">
        <v>2011</v>
      </c>
      <c r="D646" s="1">
        <v>23022</v>
      </c>
      <c r="E646" t="s">
        <v>1836</v>
      </c>
      <c r="F646" s="2" t="s">
        <v>1325</v>
      </c>
      <c r="G646" s="13">
        <v>52279300</v>
      </c>
      <c r="H646" s="13">
        <v>100</v>
      </c>
      <c r="I646" s="13">
        <v>32900</v>
      </c>
      <c r="J646" s="13">
        <v>0</v>
      </c>
      <c r="K646" s="13">
        <v>0</v>
      </c>
      <c r="L646" s="13">
        <v>400</v>
      </c>
      <c r="M646" s="13">
        <v>33400</v>
      </c>
      <c r="N646" s="13">
        <v>2600</v>
      </c>
      <c r="O646" s="13">
        <v>81300</v>
      </c>
      <c r="P646" s="13">
        <v>0</v>
      </c>
      <c r="Q646" s="13">
        <v>0</v>
      </c>
      <c r="R646" s="13">
        <v>71600</v>
      </c>
      <c r="S646" s="13">
        <v>155500</v>
      </c>
      <c r="T646" s="13">
        <v>2700</v>
      </c>
      <c r="U646" s="13">
        <v>114200</v>
      </c>
      <c r="V646" s="13">
        <v>0</v>
      </c>
      <c r="W646" s="13">
        <v>0</v>
      </c>
      <c r="X646" s="13">
        <v>72000</v>
      </c>
      <c r="Y646" s="13">
        <v>188900</v>
      </c>
    </row>
    <row r="647" spans="2:25" x14ac:dyDescent="0.25">
      <c r="B647" s="2">
        <v>642</v>
      </c>
      <c r="C647" s="2">
        <v>2011</v>
      </c>
      <c r="D647" s="1">
        <v>23024</v>
      </c>
      <c r="E647" t="s">
        <v>1837</v>
      </c>
      <c r="F647" s="2" t="s">
        <v>1325</v>
      </c>
      <c r="G647" s="13">
        <v>146386500</v>
      </c>
      <c r="H647" s="13">
        <v>300</v>
      </c>
      <c r="I647" s="13">
        <v>6200</v>
      </c>
      <c r="J647" s="13">
        <v>0</v>
      </c>
      <c r="K647" s="13">
        <v>0</v>
      </c>
      <c r="L647" s="13">
        <v>4600</v>
      </c>
      <c r="M647" s="13">
        <v>11100</v>
      </c>
      <c r="N647" s="13">
        <v>32200</v>
      </c>
      <c r="O647" s="13">
        <v>82200</v>
      </c>
      <c r="P647" s="13">
        <v>0</v>
      </c>
      <c r="Q647" s="13">
        <v>0</v>
      </c>
      <c r="R647" s="13">
        <v>153500</v>
      </c>
      <c r="S647" s="13">
        <v>267900</v>
      </c>
      <c r="T647" s="13">
        <v>32500</v>
      </c>
      <c r="U647" s="13">
        <v>88400</v>
      </c>
      <c r="V647" s="13">
        <v>0</v>
      </c>
      <c r="W647" s="13">
        <v>0</v>
      </c>
      <c r="X647" s="13">
        <v>158100</v>
      </c>
      <c r="Y647" s="13">
        <v>279000</v>
      </c>
    </row>
    <row r="648" spans="2:25" x14ac:dyDescent="0.25">
      <c r="B648" s="2">
        <v>643</v>
      </c>
      <c r="C648" s="2">
        <v>2011</v>
      </c>
      <c r="D648" s="1">
        <v>23026</v>
      </c>
      <c r="E648" t="s">
        <v>1838</v>
      </c>
      <c r="F648" s="2" t="s">
        <v>1325</v>
      </c>
      <c r="G648" s="13">
        <v>76935300</v>
      </c>
      <c r="H648" s="13">
        <v>8700</v>
      </c>
      <c r="I648" s="13">
        <v>18500</v>
      </c>
      <c r="J648" s="13">
        <v>0</v>
      </c>
      <c r="K648" s="13">
        <v>0</v>
      </c>
      <c r="L648" s="13">
        <v>1400</v>
      </c>
      <c r="M648" s="13">
        <v>28600</v>
      </c>
      <c r="N648" s="13">
        <v>16900</v>
      </c>
      <c r="O648" s="13">
        <v>168600</v>
      </c>
      <c r="P648" s="13">
        <v>0</v>
      </c>
      <c r="Q648" s="13">
        <v>0</v>
      </c>
      <c r="R648" s="13">
        <v>739300</v>
      </c>
      <c r="S648" s="13">
        <v>924800</v>
      </c>
      <c r="T648" s="13">
        <v>25600</v>
      </c>
      <c r="U648" s="13">
        <v>187100</v>
      </c>
      <c r="V648" s="13">
        <v>0</v>
      </c>
      <c r="W648" s="13">
        <v>0</v>
      </c>
      <c r="X648" s="13">
        <v>740700</v>
      </c>
      <c r="Y648" s="13">
        <v>953400</v>
      </c>
    </row>
    <row r="649" spans="2:25" x14ac:dyDescent="0.25">
      <c r="B649" s="2">
        <v>644</v>
      </c>
      <c r="C649" s="2">
        <v>2011</v>
      </c>
      <c r="D649" s="1">
        <v>23028</v>
      </c>
      <c r="E649" t="s">
        <v>1839</v>
      </c>
      <c r="F649" s="2" t="s">
        <v>1325</v>
      </c>
      <c r="G649" s="13">
        <v>97859300</v>
      </c>
      <c r="H649" s="13">
        <v>64200</v>
      </c>
      <c r="I649" s="13">
        <v>3469600</v>
      </c>
      <c r="J649" s="13">
        <v>0</v>
      </c>
      <c r="K649" s="13">
        <v>0</v>
      </c>
      <c r="L649" s="13">
        <v>31100</v>
      </c>
      <c r="M649" s="13">
        <v>3564900</v>
      </c>
      <c r="N649" s="13">
        <v>2000</v>
      </c>
      <c r="O649" s="13">
        <v>40300</v>
      </c>
      <c r="P649" s="13">
        <v>0</v>
      </c>
      <c r="Q649" s="13">
        <v>0</v>
      </c>
      <c r="R649" s="13">
        <v>3900</v>
      </c>
      <c r="S649" s="13">
        <v>46200</v>
      </c>
      <c r="T649" s="13">
        <v>66200</v>
      </c>
      <c r="U649" s="13">
        <v>3509900</v>
      </c>
      <c r="V649" s="13">
        <v>0</v>
      </c>
      <c r="W649" s="13">
        <v>0</v>
      </c>
      <c r="X649" s="13">
        <v>35000</v>
      </c>
      <c r="Y649" s="13">
        <v>3611100</v>
      </c>
    </row>
    <row r="650" spans="2:25" x14ac:dyDescent="0.25">
      <c r="B650" s="2">
        <v>645</v>
      </c>
      <c r="C650" s="2">
        <v>2011</v>
      </c>
      <c r="D650" s="1">
        <v>23030</v>
      </c>
      <c r="E650" t="s">
        <v>1691</v>
      </c>
      <c r="F650" s="2" t="s">
        <v>1325</v>
      </c>
      <c r="G650" s="13">
        <v>70498100</v>
      </c>
      <c r="H650" s="13">
        <v>100</v>
      </c>
      <c r="I650" s="13">
        <v>261100</v>
      </c>
      <c r="J650" s="13">
        <v>0</v>
      </c>
      <c r="K650" s="13">
        <v>0</v>
      </c>
      <c r="L650" s="13">
        <v>1600</v>
      </c>
      <c r="M650" s="13">
        <v>262800</v>
      </c>
      <c r="N650" s="13">
        <v>23800</v>
      </c>
      <c r="O650" s="13">
        <v>310600</v>
      </c>
      <c r="P650" s="13">
        <v>0</v>
      </c>
      <c r="Q650" s="13">
        <v>0</v>
      </c>
      <c r="R650" s="13">
        <v>19000</v>
      </c>
      <c r="S650" s="13">
        <v>353400</v>
      </c>
      <c r="T650" s="13">
        <v>23900</v>
      </c>
      <c r="U650" s="13">
        <v>571700</v>
      </c>
      <c r="V650" s="13">
        <v>0</v>
      </c>
      <c r="W650" s="13">
        <v>0</v>
      </c>
      <c r="X650" s="13">
        <v>20600</v>
      </c>
      <c r="Y650" s="13">
        <v>616200</v>
      </c>
    </row>
    <row r="651" spans="2:25" x14ac:dyDescent="0.25">
      <c r="B651" s="2">
        <v>646</v>
      </c>
      <c r="C651" s="2">
        <v>2011</v>
      </c>
      <c r="D651" s="1">
        <v>23032</v>
      </c>
      <c r="E651" t="s">
        <v>1544</v>
      </c>
      <c r="F651" s="2" t="s">
        <v>1325</v>
      </c>
      <c r="G651" s="13">
        <v>85482300</v>
      </c>
      <c r="H651" s="13">
        <v>0</v>
      </c>
      <c r="I651" s="13">
        <v>0</v>
      </c>
      <c r="J651" s="13">
        <v>0</v>
      </c>
      <c r="K651" s="13">
        <v>0</v>
      </c>
      <c r="L651" s="13">
        <v>0</v>
      </c>
      <c r="M651" s="13">
        <v>0</v>
      </c>
      <c r="N651" s="13">
        <v>2000</v>
      </c>
      <c r="O651" s="13">
        <v>90100</v>
      </c>
      <c r="P651" s="13">
        <v>0</v>
      </c>
      <c r="Q651" s="13">
        <v>0</v>
      </c>
      <c r="R651" s="13">
        <v>19900</v>
      </c>
      <c r="S651" s="13">
        <v>112000</v>
      </c>
      <c r="T651" s="13">
        <v>2000</v>
      </c>
      <c r="U651" s="13">
        <v>90100</v>
      </c>
      <c r="V651" s="13">
        <v>0</v>
      </c>
      <c r="W651" s="13">
        <v>0</v>
      </c>
      <c r="X651" s="13">
        <v>19900</v>
      </c>
      <c r="Y651" s="13">
        <v>112000</v>
      </c>
    </row>
    <row r="652" spans="2:25" x14ac:dyDescent="0.25">
      <c r="B652" s="2">
        <v>647</v>
      </c>
      <c r="C652" s="2">
        <v>2011</v>
      </c>
      <c r="D652" s="1">
        <v>23101</v>
      </c>
      <c r="E652" t="s">
        <v>1829</v>
      </c>
      <c r="F652" s="2" t="s">
        <v>1343</v>
      </c>
      <c r="G652" s="13">
        <v>52612500</v>
      </c>
      <c r="H652" s="13">
        <v>500</v>
      </c>
      <c r="I652" s="13">
        <v>10100</v>
      </c>
      <c r="J652" s="13">
        <v>0</v>
      </c>
      <c r="K652" s="13">
        <v>0</v>
      </c>
      <c r="L652" s="13">
        <v>500</v>
      </c>
      <c r="M652" s="13">
        <v>11100</v>
      </c>
      <c r="N652" s="13">
        <v>260600</v>
      </c>
      <c r="O652" s="13">
        <v>601000</v>
      </c>
      <c r="P652" s="13">
        <v>0</v>
      </c>
      <c r="Q652" s="13">
        <v>0</v>
      </c>
      <c r="R652" s="13">
        <v>65100</v>
      </c>
      <c r="S652" s="13">
        <v>926700</v>
      </c>
      <c r="T652" s="13">
        <v>261100</v>
      </c>
      <c r="U652" s="13">
        <v>611100</v>
      </c>
      <c r="V652" s="13">
        <v>0</v>
      </c>
      <c r="W652" s="13">
        <v>0</v>
      </c>
      <c r="X652" s="13">
        <v>65600</v>
      </c>
      <c r="Y652" s="13">
        <v>937800</v>
      </c>
    </row>
    <row r="653" spans="2:25" x14ac:dyDescent="0.25">
      <c r="B653" s="2">
        <v>648</v>
      </c>
      <c r="C653" s="2">
        <v>2011</v>
      </c>
      <c r="D653" s="1">
        <v>23106</v>
      </c>
      <c r="E653" t="s">
        <v>1631</v>
      </c>
      <c r="F653" s="2" t="s">
        <v>1343</v>
      </c>
      <c r="G653" s="13">
        <v>34787300</v>
      </c>
      <c r="H653" s="13">
        <v>0</v>
      </c>
      <c r="I653" s="13">
        <v>0</v>
      </c>
      <c r="J653" s="13">
        <v>0</v>
      </c>
      <c r="K653" s="13">
        <v>0</v>
      </c>
      <c r="L653" s="13">
        <v>0</v>
      </c>
      <c r="M653" s="13">
        <v>0</v>
      </c>
      <c r="N653" s="13">
        <v>15600</v>
      </c>
      <c r="O653" s="13">
        <v>400</v>
      </c>
      <c r="P653" s="13">
        <v>0</v>
      </c>
      <c r="Q653" s="13">
        <v>0</v>
      </c>
      <c r="R653" s="13">
        <v>1900</v>
      </c>
      <c r="S653" s="13">
        <v>17900</v>
      </c>
      <c r="T653" s="13">
        <v>15600</v>
      </c>
      <c r="U653" s="13">
        <v>400</v>
      </c>
      <c r="V653" s="13">
        <v>0</v>
      </c>
      <c r="W653" s="13">
        <v>0</v>
      </c>
      <c r="X653" s="13">
        <v>1900</v>
      </c>
      <c r="Y653" s="13">
        <v>17900</v>
      </c>
    </row>
    <row r="654" spans="2:25" x14ac:dyDescent="0.25">
      <c r="B654" s="2">
        <v>649</v>
      </c>
      <c r="C654" s="2">
        <v>2011</v>
      </c>
      <c r="D654" s="1">
        <v>23109</v>
      </c>
      <c r="E654" t="s">
        <v>1632</v>
      </c>
      <c r="F654" s="2" t="s">
        <v>1343</v>
      </c>
      <c r="G654" s="13">
        <v>25060300</v>
      </c>
      <c r="H654" s="13">
        <v>0</v>
      </c>
      <c r="I654" s="13">
        <v>0</v>
      </c>
      <c r="J654" s="13">
        <v>0</v>
      </c>
      <c r="K654" s="13">
        <v>0</v>
      </c>
      <c r="L654" s="13">
        <v>0</v>
      </c>
      <c r="M654" s="13">
        <v>0</v>
      </c>
      <c r="N654" s="13">
        <v>139500</v>
      </c>
      <c r="O654" s="13">
        <v>34500</v>
      </c>
      <c r="P654" s="13">
        <v>0</v>
      </c>
      <c r="Q654" s="13">
        <v>0</v>
      </c>
      <c r="R654" s="13">
        <v>54100</v>
      </c>
      <c r="S654" s="13">
        <v>228100</v>
      </c>
      <c r="T654" s="13">
        <v>139500</v>
      </c>
      <c r="U654" s="13">
        <v>34500</v>
      </c>
      <c r="V654" s="13">
        <v>0</v>
      </c>
      <c r="W654" s="13">
        <v>0</v>
      </c>
      <c r="X654" s="13">
        <v>54100</v>
      </c>
      <c r="Y654" s="13">
        <v>228100</v>
      </c>
    </row>
    <row r="655" spans="2:25" x14ac:dyDescent="0.25">
      <c r="B655" s="2">
        <v>650</v>
      </c>
      <c r="C655" s="2">
        <v>2011</v>
      </c>
      <c r="D655" s="1">
        <v>23110</v>
      </c>
      <c r="E655" t="s">
        <v>1840</v>
      </c>
      <c r="F655" s="2" t="s">
        <v>1343</v>
      </c>
      <c r="G655" s="13">
        <v>11301200</v>
      </c>
      <c r="H655" s="13">
        <v>1900</v>
      </c>
      <c r="I655" s="13">
        <v>38900</v>
      </c>
      <c r="J655" s="13">
        <v>0</v>
      </c>
      <c r="K655" s="13">
        <v>0</v>
      </c>
      <c r="L655" s="13">
        <v>27200</v>
      </c>
      <c r="M655" s="13">
        <v>68000</v>
      </c>
      <c r="N655" s="13">
        <v>52100</v>
      </c>
      <c r="O655" s="13">
        <v>55400</v>
      </c>
      <c r="P655" s="13">
        <v>0</v>
      </c>
      <c r="Q655" s="13">
        <v>0</v>
      </c>
      <c r="R655" s="13">
        <v>10400</v>
      </c>
      <c r="S655" s="13">
        <v>117900</v>
      </c>
      <c r="T655" s="13">
        <v>54000</v>
      </c>
      <c r="U655" s="13">
        <v>94300</v>
      </c>
      <c r="V655" s="13">
        <v>0</v>
      </c>
      <c r="W655" s="13">
        <v>0</v>
      </c>
      <c r="X655" s="13">
        <v>37600</v>
      </c>
      <c r="Y655" s="13">
        <v>185900</v>
      </c>
    </row>
    <row r="656" spans="2:25" x14ac:dyDescent="0.25">
      <c r="B656" s="2">
        <v>651</v>
      </c>
      <c r="C656" s="2">
        <v>2011</v>
      </c>
      <c r="D656" s="1">
        <v>23151</v>
      </c>
      <c r="E656" t="s">
        <v>1841</v>
      </c>
      <c r="F656" s="2" t="s">
        <v>1343</v>
      </c>
      <c r="G656" s="13">
        <v>67251900</v>
      </c>
      <c r="H656" s="13">
        <v>4400</v>
      </c>
      <c r="I656" s="13">
        <v>124100</v>
      </c>
      <c r="J656" s="13">
        <v>0</v>
      </c>
      <c r="K656" s="13">
        <v>0</v>
      </c>
      <c r="L656" s="13">
        <v>26300</v>
      </c>
      <c r="M656" s="13">
        <v>154800</v>
      </c>
      <c r="N656" s="13">
        <v>316800</v>
      </c>
      <c r="O656" s="13">
        <v>1117700</v>
      </c>
      <c r="P656" s="13">
        <v>0</v>
      </c>
      <c r="Q656" s="13">
        <v>0</v>
      </c>
      <c r="R656" s="13">
        <v>81200</v>
      </c>
      <c r="S656" s="13">
        <v>1515700</v>
      </c>
      <c r="T656" s="13">
        <v>321200</v>
      </c>
      <c r="U656" s="13">
        <v>1241800</v>
      </c>
      <c r="V656" s="13">
        <v>0</v>
      </c>
      <c r="W656" s="13">
        <v>0</v>
      </c>
      <c r="X656" s="13">
        <v>107500</v>
      </c>
      <c r="Y656" s="13">
        <v>1670500</v>
      </c>
    </row>
    <row r="657" spans="2:25" x14ac:dyDescent="0.25">
      <c r="B657" s="2">
        <v>652</v>
      </c>
      <c r="C657" s="2">
        <v>2011</v>
      </c>
      <c r="D657" s="1">
        <v>23161</v>
      </c>
      <c r="E657" t="s">
        <v>1837</v>
      </c>
      <c r="F657" s="2" t="s">
        <v>1343</v>
      </c>
      <c r="G657" s="13">
        <v>155709400</v>
      </c>
      <c r="H657" s="13">
        <v>196900</v>
      </c>
      <c r="I657" s="13">
        <v>1427600</v>
      </c>
      <c r="J657" s="13">
        <v>0</v>
      </c>
      <c r="K657" s="13">
        <v>0</v>
      </c>
      <c r="L657" s="13">
        <v>589900</v>
      </c>
      <c r="M657" s="13">
        <v>2214400</v>
      </c>
      <c r="N657" s="13">
        <v>1313100</v>
      </c>
      <c r="O657" s="13">
        <v>764000</v>
      </c>
      <c r="P657" s="13">
        <v>0</v>
      </c>
      <c r="Q657" s="13">
        <v>0</v>
      </c>
      <c r="R657" s="13">
        <v>231400</v>
      </c>
      <c r="S657" s="13">
        <v>2308500</v>
      </c>
      <c r="T657" s="13">
        <v>1510000</v>
      </c>
      <c r="U657" s="13">
        <v>2191600</v>
      </c>
      <c r="V657" s="13">
        <v>0</v>
      </c>
      <c r="W657" s="13">
        <v>0</v>
      </c>
      <c r="X657" s="13">
        <v>821300</v>
      </c>
      <c r="Y657" s="13">
        <v>4522900</v>
      </c>
    </row>
    <row r="658" spans="2:25" x14ac:dyDescent="0.25">
      <c r="B658" s="2">
        <v>653</v>
      </c>
      <c r="C658" s="2">
        <v>2011</v>
      </c>
      <c r="D658" s="1">
        <v>23206</v>
      </c>
      <c r="E658" t="s">
        <v>1842</v>
      </c>
      <c r="F658" s="2" t="s">
        <v>1344</v>
      </c>
      <c r="G658" s="13">
        <v>156149400</v>
      </c>
      <c r="H658" s="13">
        <v>535800</v>
      </c>
      <c r="I658" s="13">
        <v>1274600</v>
      </c>
      <c r="J658" s="13">
        <v>0</v>
      </c>
      <c r="K658" s="13">
        <v>0</v>
      </c>
      <c r="L658" s="13">
        <v>85200</v>
      </c>
      <c r="M658" s="13">
        <v>1895600</v>
      </c>
      <c r="N658" s="13">
        <v>1017700</v>
      </c>
      <c r="O658" s="13">
        <v>674400</v>
      </c>
      <c r="P658" s="13">
        <v>0</v>
      </c>
      <c r="Q658" s="13">
        <v>0</v>
      </c>
      <c r="R658" s="13">
        <v>280200</v>
      </c>
      <c r="S658" s="13">
        <v>1972300</v>
      </c>
      <c r="T658" s="13">
        <v>1553500</v>
      </c>
      <c r="U658" s="13">
        <v>1949000</v>
      </c>
      <c r="V658" s="13">
        <v>0</v>
      </c>
      <c r="W658" s="13">
        <v>0</v>
      </c>
      <c r="X658" s="13">
        <v>365400</v>
      </c>
      <c r="Y658" s="13">
        <v>3867900</v>
      </c>
    </row>
    <row r="659" spans="2:25" x14ac:dyDescent="0.25">
      <c r="B659" s="2">
        <v>654</v>
      </c>
      <c r="C659" s="2">
        <v>2011</v>
      </c>
      <c r="D659" s="1">
        <v>23251</v>
      </c>
      <c r="E659" t="s">
        <v>1333</v>
      </c>
      <c r="F659" s="2" t="s">
        <v>1344</v>
      </c>
      <c r="G659" s="13">
        <v>643241100</v>
      </c>
      <c r="H659" s="13">
        <v>1418800</v>
      </c>
      <c r="I659" s="13">
        <v>7969000</v>
      </c>
      <c r="J659" s="13">
        <v>0</v>
      </c>
      <c r="K659" s="13">
        <v>0</v>
      </c>
      <c r="L659" s="13">
        <v>3297000</v>
      </c>
      <c r="M659" s="13">
        <v>12684800</v>
      </c>
      <c r="N659" s="13">
        <v>14364500</v>
      </c>
      <c r="O659" s="13">
        <v>6895600</v>
      </c>
      <c r="P659" s="13">
        <v>0</v>
      </c>
      <c r="Q659" s="13">
        <v>0</v>
      </c>
      <c r="R659" s="13">
        <v>3981800</v>
      </c>
      <c r="S659" s="13">
        <v>25241900</v>
      </c>
      <c r="T659" s="13">
        <v>15783300</v>
      </c>
      <c r="U659" s="13">
        <v>14864600</v>
      </c>
      <c r="V659" s="13">
        <v>0</v>
      </c>
      <c r="W659" s="13">
        <v>0</v>
      </c>
      <c r="X659" s="13">
        <v>7278800</v>
      </c>
      <c r="Y659" s="13">
        <v>37926700</v>
      </c>
    </row>
    <row r="660" spans="2:25" x14ac:dyDescent="0.25">
      <c r="B660" s="2">
        <v>655</v>
      </c>
      <c r="C660" s="2">
        <v>2011</v>
      </c>
      <c r="D660" s="1">
        <v>24002</v>
      </c>
      <c r="E660" t="s">
        <v>1843</v>
      </c>
      <c r="F660" s="2" t="s">
        <v>1325</v>
      </c>
      <c r="G660" s="13">
        <v>103544000</v>
      </c>
      <c r="H660" s="13">
        <v>21900</v>
      </c>
      <c r="I660" s="13">
        <v>143400</v>
      </c>
      <c r="J660" s="13">
        <v>0</v>
      </c>
      <c r="K660" s="13">
        <v>0</v>
      </c>
      <c r="L660" s="13">
        <v>3000</v>
      </c>
      <c r="M660" s="13">
        <v>168300</v>
      </c>
      <c r="N660" s="13">
        <v>117000</v>
      </c>
      <c r="O660" s="13">
        <v>2094600</v>
      </c>
      <c r="P660" s="13">
        <v>7600</v>
      </c>
      <c r="Q660" s="13">
        <v>0</v>
      </c>
      <c r="R660" s="13">
        <v>327100</v>
      </c>
      <c r="S660" s="13">
        <v>2546300</v>
      </c>
      <c r="T660" s="13">
        <v>138900</v>
      </c>
      <c r="U660" s="13">
        <v>2238000</v>
      </c>
      <c r="V660" s="13">
        <v>7600</v>
      </c>
      <c r="W660" s="13">
        <v>0</v>
      </c>
      <c r="X660" s="13">
        <v>330100</v>
      </c>
      <c r="Y660" s="13">
        <v>2714600</v>
      </c>
    </row>
    <row r="661" spans="2:25" x14ac:dyDescent="0.25">
      <c r="B661" s="2">
        <v>656</v>
      </c>
      <c r="C661" s="2">
        <v>2011</v>
      </c>
      <c r="D661" s="1">
        <v>24004</v>
      </c>
      <c r="E661" t="s">
        <v>1632</v>
      </c>
      <c r="F661" s="2" t="s">
        <v>1325</v>
      </c>
      <c r="G661" s="13">
        <v>533063400</v>
      </c>
      <c r="H661" s="13">
        <v>20000</v>
      </c>
      <c r="I661" s="13">
        <v>27400</v>
      </c>
      <c r="J661" s="13">
        <v>0</v>
      </c>
      <c r="K661" s="13">
        <v>0</v>
      </c>
      <c r="L661" s="13">
        <v>1700</v>
      </c>
      <c r="M661" s="13">
        <v>49100</v>
      </c>
      <c r="N661" s="13">
        <v>512700</v>
      </c>
      <c r="O661" s="13">
        <v>1554100</v>
      </c>
      <c r="P661" s="13">
        <v>26200</v>
      </c>
      <c r="Q661" s="13">
        <v>0</v>
      </c>
      <c r="R661" s="13">
        <v>432700</v>
      </c>
      <c r="S661" s="13">
        <v>2525700</v>
      </c>
      <c r="T661" s="13">
        <v>532700</v>
      </c>
      <c r="U661" s="13">
        <v>1581500</v>
      </c>
      <c r="V661" s="13">
        <v>26200</v>
      </c>
      <c r="W661" s="13">
        <v>0</v>
      </c>
      <c r="X661" s="13">
        <v>434400</v>
      </c>
      <c r="Y661" s="13">
        <v>2574800</v>
      </c>
    </row>
    <row r="662" spans="2:25" x14ac:dyDescent="0.25">
      <c r="B662" s="2">
        <v>657</v>
      </c>
      <c r="C662" s="2">
        <v>2011</v>
      </c>
      <c r="D662" s="1">
        <v>24006</v>
      </c>
      <c r="E662" t="s">
        <v>1844</v>
      </c>
      <c r="F662" s="2" t="s">
        <v>1325</v>
      </c>
      <c r="G662" s="13">
        <v>524928400</v>
      </c>
      <c r="H662" s="13">
        <v>62900</v>
      </c>
      <c r="I662" s="13">
        <v>1388300</v>
      </c>
      <c r="J662" s="13">
        <v>0</v>
      </c>
      <c r="K662" s="13">
        <v>0</v>
      </c>
      <c r="L662" s="13">
        <v>48800</v>
      </c>
      <c r="M662" s="13">
        <v>1500000</v>
      </c>
      <c r="N662" s="13">
        <v>46300</v>
      </c>
      <c r="O662" s="13">
        <v>20300</v>
      </c>
      <c r="P662" s="13">
        <v>0</v>
      </c>
      <c r="Q662" s="13">
        <v>0</v>
      </c>
      <c r="R662" s="13">
        <v>20800</v>
      </c>
      <c r="S662" s="13">
        <v>87400</v>
      </c>
      <c r="T662" s="13">
        <v>109200</v>
      </c>
      <c r="U662" s="13">
        <v>1408600</v>
      </c>
      <c r="V662" s="13">
        <v>0</v>
      </c>
      <c r="W662" s="13">
        <v>0</v>
      </c>
      <c r="X662" s="13">
        <v>69600</v>
      </c>
      <c r="Y662" s="13">
        <v>1587400</v>
      </c>
    </row>
    <row r="663" spans="2:25" x14ac:dyDescent="0.25">
      <c r="B663" s="2">
        <v>658</v>
      </c>
      <c r="C663" s="2">
        <v>2011</v>
      </c>
      <c r="D663" s="1">
        <v>24008</v>
      </c>
      <c r="E663" t="s">
        <v>1845</v>
      </c>
      <c r="F663" s="2" t="s">
        <v>1325</v>
      </c>
      <c r="G663" s="13">
        <v>51753800</v>
      </c>
      <c r="H663" s="13">
        <v>200</v>
      </c>
      <c r="I663" s="13">
        <v>0</v>
      </c>
      <c r="J663" s="13">
        <v>0</v>
      </c>
      <c r="K663" s="13">
        <v>0</v>
      </c>
      <c r="L663" s="13">
        <v>0</v>
      </c>
      <c r="M663" s="13">
        <v>200</v>
      </c>
      <c r="N663" s="13">
        <v>389400</v>
      </c>
      <c r="O663" s="13">
        <v>107300</v>
      </c>
      <c r="P663" s="13">
        <v>0</v>
      </c>
      <c r="Q663" s="13">
        <v>29500</v>
      </c>
      <c r="R663" s="13">
        <v>126500</v>
      </c>
      <c r="S663" s="13">
        <v>652700</v>
      </c>
      <c r="T663" s="13">
        <v>389600</v>
      </c>
      <c r="U663" s="13">
        <v>107300</v>
      </c>
      <c r="V663" s="13">
        <v>0</v>
      </c>
      <c r="W663" s="13">
        <v>29500</v>
      </c>
      <c r="X663" s="13">
        <v>126500</v>
      </c>
      <c r="Y663" s="13">
        <v>652900</v>
      </c>
    </row>
    <row r="664" spans="2:25" x14ac:dyDescent="0.25">
      <c r="B664" s="2">
        <v>659</v>
      </c>
      <c r="C664" s="2">
        <v>2011</v>
      </c>
      <c r="D664" s="1">
        <v>24010</v>
      </c>
      <c r="E664" t="s">
        <v>1846</v>
      </c>
      <c r="F664" s="2" t="s">
        <v>1325</v>
      </c>
      <c r="G664" s="13">
        <v>47575400</v>
      </c>
      <c r="H664" s="13">
        <v>56100</v>
      </c>
      <c r="I664" s="13">
        <v>340900</v>
      </c>
      <c r="J664" s="13">
        <v>0</v>
      </c>
      <c r="K664" s="13">
        <v>0</v>
      </c>
      <c r="L664" s="13">
        <v>154500</v>
      </c>
      <c r="M664" s="13">
        <v>551500</v>
      </c>
      <c r="N664" s="13">
        <v>26500</v>
      </c>
      <c r="O664" s="13">
        <v>992100</v>
      </c>
      <c r="P664" s="13">
        <v>0</v>
      </c>
      <c r="Q664" s="13">
        <v>438600</v>
      </c>
      <c r="R664" s="13">
        <v>8700</v>
      </c>
      <c r="S664" s="13">
        <v>1465900</v>
      </c>
      <c r="T664" s="13">
        <v>82600</v>
      </c>
      <c r="U664" s="13">
        <v>1333000</v>
      </c>
      <c r="V664" s="13">
        <v>0</v>
      </c>
      <c r="W664" s="13">
        <v>438600</v>
      </c>
      <c r="X664" s="13">
        <v>163200</v>
      </c>
      <c r="Y664" s="13">
        <v>2017400</v>
      </c>
    </row>
    <row r="665" spans="2:25" x14ac:dyDescent="0.25">
      <c r="B665" s="2">
        <v>660</v>
      </c>
      <c r="C665" s="2">
        <v>2011</v>
      </c>
      <c r="D665" s="1">
        <v>24012</v>
      </c>
      <c r="E665" t="s">
        <v>1847</v>
      </c>
      <c r="F665" s="2" t="s">
        <v>1325</v>
      </c>
      <c r="G665" s="13">
        <v>57398300</v>
      </c>
      <c r="H665" s="13">
        <v>4700</v>
      </c>
      <c r="I665" s="13">
        <v>116300</v>
      </c>
      <c r="J665" s="13">
        <v>0</v>
      </c>
      <c r="K665" s="13">
        <v>0</v>
      </c>
      <c r="L665" s="13">
        <v>2400</v>
      </c>
      <c r="M665" s="13">
        <v>123400</v>
      </c>
      <c r="N665" s="13">
        <v>30700</v>
      </c>
      <c r="O665" s="13">
        <v>99600</v>
      </c>
      <c r="P665" s="13">
        <v>0</v>
      </c>
      <c r="Q665" s="13">
        <v>-61200</v>
      </c>
      <c r="R665" s="13">
        <v>135300</v>
      </c>
      <c r="S665" s="13">
        <v>204400</v>
      </c>
      <c r="T665" s="13">
        <v>35400</v>
      </c>
      <c r="U665" s="13">
        <v>215900</v>
      </c>
      <c r="V665" s="13">
        <v>0</v>
      </c>
      <c r="W665" s="13">
        <v>-61200</v>
      </c>
      <c r="X665" s="13">
        <v>137700</v>
      </c>
      <c r="Y665" s="13">
        <v>327800</v>
      </c>
    </row>
    <row r="666" spans="2:25" x14ac:dyDescent="0.25">
      <c r="B666" s="2">
        <v>661</v>
      </c>
      <c r="C666" s="2">
        <v>2011</v>
      </c>
      <c r="D666" s="1">
        <v>24014</v>
      </c>
      <c r="E666" t="s">
        <v>1848</v>
      </c>
      <c r="F666" s="2" t="s">
        <v>1325</v>
      </c>
      <c r="G666" s="13">
        <v>76544000</v>
      </c>
      <c r="H666" s="13">
        <v>700</v>
      </c>
      <c r="I666" s="13">
        <v>29300</v>
      </c>
      <c r="J666" s="13">
        <v>0</v>
      </c>
      <c r="K666" s="13">
        <v>0</v>
      </c>
      <c r="L666" s="13">
        <v>300</v>
      </c>
      <c r="M666" s="13">
        <v>30300</v>
      </c>
      <c r="N666" s="13">
        <v>10300</v>
      </c>
      <c r="O666" s="13">
        <v>13300</v>
      </c>
      <c r="P666" s="13">
        <v>500</v>
      </c>
      <c r="Q666" s="13">
        <v>-3800</v>
      </c>
      <c r="R666" s="13">
        <v>25200</v>
      </c>
      <c r="S666" s="13">
        <v>45500</v>
      </c>
      <c r="T666" s="13">
        <v>11000</v>
      </c>
      <c r="U666" s="13">
        <v>42600</v>
      </c>
      <c r="V666" s="13">
        <v>500</v>
      </c>
      <c r="W666" s="13">
        <v>-3800</v>
      </c>
      <c r="X666" s="13">
        <v>25500</v>
      </c>
      <c r="Y666" s="13">
        <v>75800</v>
      </c>
    </row>
    <row r="667" spans="2:25" x14ac:dyDescent="0.25">
      <c r="B667" s="2">
        <v>662</v>
      </c>
      <c r="C667" s="2">
        <v>2011</v>
      </c>
      <c r="D667" s="1">
        <v>24016</v>
      </c>
      <c r="E667" t="s">
        <v>1849</v>
      </c>
      <c r="F667" s="2" t="s">
        <v>1325</v>
      </c>
      <c r="G667" s="13">
        <v>356667400</v>
      </c>
      <c r="H667" s="13">
        <v>14500</v>
      </c>
      <c r="I667" s="13">
        <v>3300</v>
      </c>
      <c r="J667" s="13">
        <v>800</v>
      </c>
      <c r="K667" s="13">
        <v>0</v>
      </c>
      <c r="L667" s="13">
        <v>200</v>
      </c>
      <c r="M667" s="13">
        <v>18800</v>
      </c>
      <c r="N667" s="13">
        <v>273000</v>
      </c>
      <c r="O667" s="13">
        <v>3269400</v>
      </c>
      <c r="P667" s="13">
        <v>0</v>
      </c>
      <c r="Q667" s="13">
        <v>0</v>
      </c>
      <c r="R667" s="13">
        <v>583500</v>
      </c>
      <c r="S667" s="13">
        <v>4125900</v>
      </c>
      <c r="T667" s="13">
        <v>287500</v>
      </c>
      <c r="U667" s="13">
        <v>3272700</v>
      </c>
      <c r="V667" s="13">
        <v>800</v>
      </c>
      <c r="W667" s="13">
        <v>0</v>
      </c>
      <c r="X667" s="13">
        <v>583700</v>
      </c>
      <c r="Y667" s="13">
        <v>4144700</v>
      </c>
    </row>
    <row r="668" spans="2:25" x14ac:dyDescent="0.25">
      <c r="B668" s="2">
        <v>663</v>
      </c>
      <c r="C668" s="2">
        <v>2011</v>
      </c>
      <c r="D668" s="1">
        <v>24018</v>
      </c>
      <c r="E668" t="s">
        <v>1850</v>
      </c>
      <c r="F668" s="2" t="s">
        <v>1325</v>
      </c>
      <c r="G668" s="13">
        <v>32383200</v>
      </c>
      <c r="H668" s="13">
        <v>0</v>
      </c>
      <c r="I668" s="13">
        <v>440500</v>
      </c>
      <c r="J668" s="13">
        <v>0</v>
      </c>
      <c r="K668" s="13">
        <v>0</v>
      </c>
      <c r="L668" s="13">
        <v>0</v>
      </c>
      <c r="M668" s="13">
        <v>440500</v>
      </c>
      <c r="N668" s="13">
        <v>0</v>
      </c>
      <c r="O668" s="13">
        <v>2600</v>
      </c>
      <c r="P668" s="13">
        <v>0</v>
      </c>
      <c r="Q668" s="13">
        <v>-300</v>
      </c>
      <c r="R668" s="13">
        <v>15300</v>
      </c>
      <c r="S668" s="13">
        <v>17600</v>
      </c>
      <c r="T668" s="13">
        <v>0</v>
      </c>
      <c r="U668" s="13">
        <v>443100</v>
      </c>
      <c r="V668" s="13">
        <v>0</v>
      </c>
      <c r="W668" s="13">
        <v>-300</v>
      </c>
      <c r="X668" s="13">
        <v>15300</v>
      </c>
      <c r="Y668" s="13">
        <v>458100</v>
      </c>
    </row>
    <row r="669" spans="2:25" x14ac:dyDescent="0.25">
      <c r="B669" s="2">
        <v>664</v>
      </c>
      <c r="C669" s="2">
        <v>2011</v>
      </c>
      <c r="D669" s="1">
        <v>24020</v>
      </c>
      <c r="E669" t="s">
        <v>1587</v>
      </c>
      <c r="F669" s="2" t="s">
        <v>1325</v>
      </c>
      <c r="G669" s="13">
        <v>32859100</v>
      </c>
      <c r="H669" s="13">
        <v>0</v>
      </c>
      <c r="I669" s="13">
        <v>0</v>
      </c>
      <c r="J669" s="13">
        <v>0</v>
      </c>
      <c r="K669" s="13">
        <v>0</v>
      </c>
      <c r="L669" s="13">
        <v>0</v>
      </c>
      <c r="M669" s="13">
        <v>0</v>
      </c>
      <c r="N669" s="13">
        <v>35000</v>
      </c>
      <c r="O669" s="13">
        <v>198100</v>
      </c>
      <c r="P669" s="13">
        <v>0</v>
      </c>
      <c r="Q669" s="13">
        <v>0</v>
      </c>
      <c r="R669" s="13">
        <v>335600</v>
      </c>
      <c r="S669" s="13">
        <v>568700</v>
      </c>
      <c r="T669" s="13">
        <v>35000</v>
      </c>
      <c r="U669" s="13">
        <v>198100</v>
      </c>
      <c r="V669" s="13">
        <v>0</v>
      </c>
      <c r="W669" s="13">
        <v>0</v>
      </c>
      <c r="X669" s="13">
        <v>335600</v>
      </c>
      <c r="Y669" s="13">
        <v>568700</v>
      </c>
    </row>
    <row r="670" spans="2:25" x14ac:dyDescent="0.25">
      <c r="B670" s="2">
        <v>665</v>
      </c>
      <c r="C670" s="2">
        <v>2011</v>
      </c>
      <c r="D670" s="1">
        <v>24141</v>
      </c>
      <c r="E670" t="s">
        <v>1845</v>
      </c>
      <c r="F670" s="2" t="s">
        <v>1343</v>
      </c>
      <c r="G670" s="13">
        <v>16362200</v>
      </c>
      <c r="H670" s="13">
        <v>0</v>
      </c>
      <c r="I670" s="13">
        <v>0</v>
      </c>
      <c r="J670" s="13">
        <v>0</v>
      </c>
      <c r="K670" s="13">
        <v>0</v>
      </c>
      <c r="L670" s="13">
        <v>0</v>
      </c>
      <c r="M670" s="13">
        <v>0</v>
      </c>
      <c r="N670" s="13">
        <v>35500</v>
      </c>
      <c r="O670" s="13">
        <v>332200</v>
      </c>
      <c r="P670" s="13">
        <v>0</v>
      </c>
      <c r="Q670" s="13">
        <v>-112700</v>
      </c>
      <c r="R670" s="13">
        <v>1400</v>
      </c>
      <c r="S670" s="13">
        <v>256400</v>
      </c>
      <c r="T670" s="13">
        <v>35500</v>
      </c>
      <c r="U670" s="13">
        <v>332200</v>
      </c>
      <c r="V670" s="13">
        <v>0</v>
      </c>
      <c r="W670" s="13">
        <v>-112700</v>
      </c>
      <c r="X670" s="13">
        <v>1400</v>
      </c>
      <c r="Y670" s="13">
        <v>256400</v>
      </c>
    </row>
    <row r="671" spans="2:25" x14ac:dyDescent="0.25">
      <c r="B671" s="2">
        <v>666</v>
      </c>
      <c r="C671" s="2">
        <v>2011</v>
      </c>
      <c r="D671" s="1">
        <v>24154</v>
      </c>
      <c r="E671" t="s">
        <v>1848</v>
      </c>
      <c r="F671" s="2" t="s">
        <v>1343</v>
      </c>
      <c r="G671" s="13">
        <v>17009400</v>
      </c>
      <c r="H671" s="13">
        <v>0</v>
      </c>
      <c r="I671" s="13">
        <v>0</v>
      </c>
      <c r="J671" s="13">
        <v>0</v>
      </c>
      <c r="K671" s="13">
        <v>0</v>
      </c>
      <c r="L671" s="13">
        <v>0</v>
      </c>
      <c r="M671" s="13">
        <v>0</v>
      </c>
      <c r="N671" s="13">
        <v>32000</v>
      </c>
      <c r="O671" s="13">
        <v>5900</v>
      </c>
      <c r="P671" s="13">
        <v>1200</v>
      </c>
      <c r="Q671" s="13">
        <v>-18500</v>
      </c>
      <c r="R671" s="13">
        <v>10100</v>
      </c>
      <c r="S671" s="13">
        <v>30700</v>
      </c>
      <c r="T671" s="13">
        <v>32000</v>
      </c>
      <c r="U671" s="13">
        <v>5900</v>
      </c>
      <c r="V671" s="13">
        <v>1200</v>
      </c>
      <c r="W671" s="13">
        <v>-18500</v>
      </c>
      <c r="X671" s="13">
        <v>10100</v>
      </c>
      <c r="Y671" s="13">
        <v>30700</v>
      </c>
    </row>
    <row r="672" spans="2:25" x14ac:dyDescent="0.25">
      <c r="B672" s="2">
        <v>667</v>
      </c>
      <c r="C672" s="2">
        <v>2011</v>
      </c>
      <c r="D672" s="1">
        <v>24206</v>
      </c>
      <c r="E672" t="s">
        <v>1843</v>
      </c>
      <c r="F672" s="2" t="s">
        <v>1344</v>
      </c>
      <c r="G672" s="13">
        <v>233810700</v>
      </c>
      <c r="H672" s="13">
        <v>619100</v>
      </c>
      <c r="I672" s="13">
        <v>833700</v>
      </c>
      <c r="J672" s="13">
        <v>0</v>
      </c>
      <c r="K672" s="13">
        <v>-101700</v>
      </c>
      <c r="L672" s="13">
        <v>188800</v>
      </c>
      <c r="M672" s="13">
        <v>1539900</v>
      </c>
      <c r="N672" s="13">
        <v>2777000</v>
      </c>
      <c r="O672" s="13">
        <v>1021500</v>
      </c>
      <c r="P672" s="13">
        <v>0</v>
      </c>
      <c r="Q672" s="13">
        <v>-5300</v>
      </c>
      <c r="R672" s="13">
        <v>900200</v>
      </c>
      <c r="S672" s="13">
        <v>4693400</v>
      </c>
      <c r="T672" s="13">
        <v>3396100</v>
      </c>
      <c r="U672" s="13">
        <v>1855200</v>
      </c>
      <c r="V672" s="13">
        <v>0</v>
      </c>
      <c r="W672" s="13">
        <v>-107000</v>
      </c>
      <c r="X672" s="13">
        <v>1089000</v>
      </c>
      <c r="Y672" s="13">
        <v>6233300</v>
      </c>
    </row>
    <row r="673" spans="2:25" x14ac:dyDescent="0.25">
      <c r="B673" s="2">
        <v>668</v>
      </c>
      <c r="C673" s="2">
        <v>2011</v>
      </c>
      <c r="D673" s="1">
        <v>24231</v>
      </c>
      <c r="E673" t="s">
        <v>1844</v>
      </c>
      <c r="F673" s="2" t="s">
        <v>1344</v>
      </c>
      <c r="G673" s="13">
        <v>247825600</v>
      </c>
      <c r="H673" s="13">
        <v>64500</v>
      </c>
      <c r="I673" s="13">
        <v>33600</v>
      </c>
      <c r="J673" s="13">
        <v>0</v>
      </c>
      <c r="K673" s="13">
        <v>0</v>
      </c>
      <c r="L673" s="13">
        <v>8000</v>
      </c>
      <c r="M673" s="13">
        <v>106100</v>
      </c>
      <c r="N673" s="13">
        <v>3120200</v>
      </c>
      <c r="O673" s="13">
        <v>402700</v>
      </c>
      <c r="P673" s="13">
        <v>57000</v>
      </c>
      <c r="Q673" s="13">
        <v>0</v>
      </c>
      <c r="R673" s="13">
        <v>482800</v>
      </c>
      <c r="S673" s="13">
        <v>4062700</v>
      </c>
      <c r="T673" s="13">
        <v>3184700</v>
      </c>
      <c r="U673" s="13">
        <v>436300</v>
      </c>
      <c r="V673" s="13">
        <v>57000</v>
      </c>
      <c r="W673" s="13">
        <v>0</v>
      </c>
      <c r="X673" s="13">
        <v>490800</v>
      </c>
      <c r="Y673" s="13">
        <v>4168800</v>
      </c>
    </row>
    <row r="674" spans="2:25" x14ac:dyDescent="0.25">
      <c r="B674" s="2">
        <v>669</v>
      </c>
      <c r="C674" s="2">
        <v>2011</v>
      </c>
      <c r="D674" s="1">
        <v>24251</v>
      </c>
      <c r="E674" t="s">
        <v>1851</v>
      </c>
      <c r="F674" s="2" t="s">
        <v>1344</v>
      </c>
      <c r="G674" s="13">
        <v>64756300</v>
      </c>
      <c r="H674" s="13">
        <v>310100</v>
      </c>
      <c r="I674" s="13">
        <v>442200</v>
      </c>
      <c r="J674" s="13">
        <v>0</v>
      </c>
      <c r="K674" s="13">
        <v>0</v>
      </c>
      <c r="L674" s="13">
        <v>15100</v>
      </c>
      <c r="M674" s="13">
        <v>767400</v>
      </c>
      <c r="N674" s="13">
        <v>507600</v>
      </c>
      <c r="O674" s="13">
        <v>522800</v>
      </c>
      <c r="P674" s="13">
        <v>0</v>
      </c>
      <c r="Q674" s="13">
        <v>-222000</v>
      </c>
      <c r="R674" s="13">
        <v>232000</v>
      </c>
      <c r="S674" s="13">
        <v>1040400</v>
      </c>
      <c r="T674" s="13">
        <v>817700</v>
      </c>
      <c r="U674" s="13">
        <v>965000</v>
      </c>
      <c r="V674" s="13">
        <v>0</v>
      </c>
      <c r="W674" s="13">
        <v>-222000</v>
      </c>
      <c r="X674" s="13">
        <v>247100</v>
      </c>
      <c r="Y674" s="13">
        <v>1807800</v>
      </c>
    </row>
    <row r="675" spans="2:25" x14ac:dyDescent="0.25">
      <c r="B675" s="2">
        <v>670</v>
      </c>
      <c r="C675" s="2">
        <v>2011</v>
      </c>
      <c r="D675" s="1">
        <v>24271</v>
      </c>
      <c r="E675" t="s">
        <v>1849</v>
      </c>
      <c r="F675" s="2" t="s">
        <v>1344</v>
      </c>
      <c r="G675" s="13">
        <v>56265000</v>
      </c>
      <c r="H675" s="13">
        <v>41700</v>
      </c>
      <c r="I675" s="13">
        <v>49700</v>
      </c>
      <c r="J675" s="13">
        <v>0</v>
      </c>
      <c r="K675" s="13">
        <v>0</v>
      </c>
      <c r="L675" s="13">
        <v>900</v>
      </c>
      <c r="M675" s="13">
        <v>92300</v>
      </c>
      <c r="N675" s="13">
        <v>950900</v>
      </c>
      <c r="O675" s="13">
        <v>309200</v>
      </c>
      <c r="P675" s="13">
        <v>0</v>
      </c>
      <c r="Q675" s="13">
        <v>0</v>
      </c>
      <c r="R675" s="13">
        <v>64200</v>
      </c>
      <c r="S675" s="13">
        <v>1324300</v>
      </c>
      <c r="T675" s="13">
        <v>992600</v>
      </c>
      <c r="U675" s="13">
        <v>358900</v>
      </c>
      <c r="V675" s="13">
        <v>0</v>
      </c>
      <c r="W675" s="13">
        <v>0</v>
      </c>
      <c r="X675" s="13">
        <v>65100</v>
      </c>
      <c r="Y675" s="13">
        <v>1416600</v>
      </c>
    </row>
    <row r="676" spans="2:25" x14ac:dyDescent="0.25">
      <c r="B676" s="2">
        <v>671</v>
      </c>
      <c r="C676" s="2">
        <v>2011</v>
      </c>
      <c r="D676" s="1">
        <v>25002</v>
      </c>
      <c r="E676" t="s">
        <v>1852</v>
      </c>
      <c r="F676" s="2" t="s">
        <v>1325</v>
      </c>
      <c r="G676" s="13">
        <v>145702600</v>
      </c>
      <c r="H676" s="13">
        <v>4000</v>
      </c>
      <c r="I676" s="13">
        <v>877100</v>
      </c>
      <c r="J676" s="13">
        <v>0</v>
      </c>
      <c r="K676" s="13">
        <v>-517700</v>
      </c>
      <c r="L676" s="13">
        <v>10100</v>
      </c>
      <c r="M676" s="13">
        <v>373500</v>
      </c>
      <c r="N676" s="13">
        <v>69900</v>
      </c>
      <c r="O676" s="13">
        <v>90800</v>
      </c>
      <c r="P676" s="13">
        <v>16200</v>
      </c>
      <c r="Q676" s="13">
        <v>-320400</v>
      </c>
      <c r="R676" s="13">
        <v>143500</v>
      </c>
      <c r="S676" s="13">
        <v>0</v>
      </c>
      <c r="T676" s="13">
        <v>73900</v>
      </c>
      <c r="U676" s="13">
        <v>967900</v>
      </c>
      <c r="V676" s="13">
        <v>16200</v>
      </c>
      <c r="W676" s="13">
        <v>-838100</v>
      </c>
      <c r="X676" s="13">
        <v>153600</v>
      </c>
      <c r="Y676" s="13">
        <v>373500</v>
      </c>
    </row>
    <row r="677" spans="2:25" x14ac:dyDescent="0.25">
      <c r="B677" s="2">
        <v>672</v>
      </c>
      <c r="C677" s="2">
        <v>2011</v>
      </c>
      <c r="D677" s="1">
        <v>25004</v>
      </c>
      <c r="E677" t="s">
        <v>1853</v>
      </c>
      <c r="F677" s="2" t="s">
        <v>1325</v>
      </c>
      <c r="G677" s="13">
        <v>110036100</v>
      </c>
      <c r="H677" s="13">
        <v>0</v>
      </c>
      <c r="I677" s="13">
        <v>2100</v>
      </c>
      <c r="J677" s="13">
        <v>0</v>
      </c>
      <c r="K677" s="13">
        <v>0</v>
      </c>
      <c r="L677" s="13">
        <v>0</v>
      </c>
      <c r="M677" s="13">
        <v>2100</v>
      </c>
      <c r="N677" s="13">
        <v>103500</v>
      </c>
      <c r="O677" s="13">
        <v>374300</v>
      </c>
      <c r="P677" s="13">
        <v>0</v>
      </c>
      <c r="Q677" s="13">
        <v>0</v>
      </c>
      <c r="R677" s="13">
        <v>623200</v>
      </c>
      <c r="S677" s="13">
        <v>1101000</v>
      </c>
      <c r="T677" s="13">
        <v>103500</v>
      </c>
      <c r="U677" s="13">
        <v>376400</v>
      </c>
      <c r="V677" s="13">
        <v>0</v>
      </c>
      <c r="W677" s="13">
        <v>0</v>
      </c>
      <c r="X677" s="13">
        <v>623200</v>
      </c>
      <c r="Y677" s="13">
        <v>1103100</v>
      </c>
    </row>
    <row r="678" spans="2:25" x14ac:dyDescent="0.25">
      <c r="B678" s="2">
        <v>673</v>
      </c>
      <c r="C678" s="2">
        <v>2011</v>
      </c>
      <c r="D678" s="1">
        <v>25006</v>
      </c>
      <c r="E678" t="s">
        <v>1854</v>
      </c>
      <c r="F678" s="2" t="s">
        <v>1325</v>
      </c>
      <c r="G678" s="13">
        <v>39329300</v>
      </c>
      <c r="H678" s="13">
        <v>100</v>
      </c>
      <c r="I678" s="13">
        <v>0</v>
      </c>
      <c r="J678" s="13">
        <v>0</v>
      </c>
      <c r="K678" s="13">
        <v>0</v>
      </c>
      <c r="L678" s="13">
        <v>400</v>
      </c>
      <c r="M678" s="13">
        <v>500</v>
      </c>
      <c r="N678" s="13">
        <v>13300</v>
      </c>
      <c r="O678" s="13">
        <v>100</v>
      </c>
      <c r="P678" s="13">
        <v>0</v>
      </c>
      <c r="Q678" s="13">
        <v>0</v>
      </c>
      <c r="R678" s="13">
        <v>9900</v>
      </c>
      <c r="S678" s="13">
        <v>23300</v>
      </c>
      <c r="T678" s="13">
        <v>13400</v>
      </c>
      <c r="U678" s="13">
        <v>100</v>
      </c>
      <c r="V678" s="13">
        <v>0</v>
      </c>
      <c r="W678" s="13">
        <v>0</v>
      </c>
      <c r="X678" s="13">
        <v>10300</v>
      </c>
      <c r="Y678" s="13">
        <v>23800</v>
      </c>
    </row>
    <row r="679" spans="2:25" x14ac:dyDescent="0.25">
      <c r="B679" s="2">
        <v>674</v>
      </c>
      <c r="C679" s="2">
        <v>2011</v>
      </c>
      <c r="D679" s="1">
        <v>25008</v>
      </c>
      <c r="E679" t="s">
        <v>1855</v>
      </c>
      <c r="F679" s="2" t="s">
        <v>1325</v>
      </c>
      <c r="G679" s="13">
        <v>199516800</v>
      </c>
      <c r="H679" s="13">
        <v>4800</v>
      </c>
      <c r="I679" s="13">
        <v>3500</v>
      </c>
      <c r="J679" s="13">
        <v>0</v>
      </c>
      <c r="K679" s="13">
        <v>0</v>
      </c>
      <c r="L679" s="13">
        <v>1400</v>
      </c>
      <c r="M679" s="13">
        <v>9700</v>
      </c>
      <c r="N679" s="13">
        <v>773400</v>
      </c>
      <c r="O679" s="13">
        <v>661600</v>
      </c>
      <c r="P679" s="13">
        <v>0</v>
      </c>
      <c r="Q679" s="13">
        <v>-41500</v>
      </c>
      <c r="R679" s="13">
        <v>379300</v>
      </c>
      <c r="S679" s="13">
        <v>1772800</v>
      </c>
      <c r="T679" s="13">
        <v>778200</v>
      </c>
      <c r="U679" s="13">
        <v>665100</v>
      </c>
      <c r="V679" s="13">
        <v>0</v>
      </c>
      <c r="W679" s="13">
        <v>-41500</v>
      </c>
      <c r="X679" s="13">
        <v>380700</v>
      </c>
      <c r="Y679" s="13">
        <v>1782500</v>
      </c>
    </row>
    <row r="680" spans="2:25" x14ac:dyDescent="0.25">
      <c r="B680" s="2">
        <v>675</v>
      </c>
      <c r="C680" s="2">
        <v>2011</v>
      </c>
      <c r="D680" s="1">
        <v>25010</v>
      </c>
      <c r="E680" t="s">
        <v>1756</v>
      </c>
      <c r="F680" s="2" t="s">
        <v>1325</v>
      </c>
      <c r="G680" s="13">
        <v>31864600</v>
      </c>
      <c r="H680" s="13">
        <v>0</v>
      </c>
      <c r="I680" s="13">
        <v>0</v>
      </c>
      <c r="J680" s="13">
        <v>0</v>
      </c>
      <c r="K680" s="13">
        <v>0</v>
      </c>
      <c r="L680" s="13">
        <v>200</v>
      </c>
      <c r="M680" s="13">
        <v>200</v>
      </c>
      <c r="N680" s="13">
        <v>31800</v>
      </c>
      <c r="O680" s="13">
        <v>175300</v>
      </c>
      <c r="P680" s="13">
        <v>0</v>
      </c>
      <c r="Q680" s="13">
        <v>0</v>
      </c>
      <c r="R680" s="13">
        <v>95200</v>
      </c>
      <c r="S680" s="13">
        <v>302300</v>
      </c>
      <c r="T680" s="13">
        <v>31800</v>
      </c>
      <c r="U680" s="13">
        <v>175300</v>
      </c>
      <c r="V680" s="13">
        <v>0</v>
      </c>
      <c r="W680" s="13">
        <v>0</v>
      </c>
      <c r="X680" s="13">
        <v>95400</v>
      </c>
      <c r="Y680" s="13">
        <v>302500</v>
      </c>
    </row>
    <row r="681" spans="2:25" x14ac:dyDescent="0.25">
      <c r="B681" s="2">
        <v>676</v>
      </c>
      <c r="C681" s="2">
        <v>2011</v>
      </c>
      <c r="D681" s="1">
        <v>25012</v>
      </c>
      <c r="E681" t="s">
        <v>1700</v>
      </c>
      <c r="F681" s="2" t="s">
        <v>1325</v>
      </c>
      <c r="G681" s="13">
        <v>58296800</v>
      </c>
      <c r="H681" s="13">
        <v>9100</v>
      </c>
      <c r="I681" s="13">
        <v>32000</v>
      </c>
      <c r="J681" s="13">
        <v>0</v>
      </c>
      <c r="K681" s="13">
        <v>0</v>
      </c>
      <c r="L681" s="13">
        <v>34200</v>
      </c>
      <c r="M681" s="13">
        <v>75300</v>
      </c>
      <c r="N681" s="13">
        <v>2000</v>
      </c>
      <c r="O681" s="13">
        <v>293700</v>
      </c>
      <c r="P681" s="13">
        <v>0</v>
      </c>
      <c r="Q681" s="13">
        <v>0</v>
      </c>
      <c r="R681" s="13">
        <v>61500</v>
      </c>
      <c r="S681" s="13">
        <v>357200</v>
      </c>
      <c r="T681" s="13">
        <v>11100</v>
      </c>
      <c r="U681" s="13">
        <v>325700</v>
      </c>
      <c r="V681" s="13">
        <v>0</v>
      </c>
      <c r="W681" s="13">
        <v>0</v>
      </c>
      <c r="X681" s="13">
        <v>95700</v>
      </c>
      <c r="Y681" s="13">
        <v>432500</v>
      </c>
    </row>
    <row r="682" spans="2:25" x14ac:dyDescent="0.25">
      <c r="B682" s="2">
        <v>677</v>
      </c>
      <c r="C682" s="2">
        <v>2011</v>
      </c>
      <c r="D682" s="1">
        <v>25014</v>
      </c>
      <c r="E682" t="s">
        <v>1856</v>
      </c>
      <c r="F682" s="2" t="s">
        <v>1325</v>
      </c>
      <c r="G682" s="13">
        <v>51375600</v>
      </c>
      <c r="H682" s="13">
        <v>0</v>
      </c>
      <c r="I682" s="13">
        <v>0</v>
      </c>
      <c r="J682" s="13">
        <v>0</v>
      </c>
      <c r="K682" s="13">
        <v>0</v>
      </c>
      <c r="L682" s="13">
        <v>0</v>
      </c>
      <c r="M682" s="13">
        <v>0</v>
      </c>
      <c r="N682" s="13">
        <v>13600</v>
      </c>
      <c r="O682" s="13">
        <v>2300</v>
      </c>
      <c r="P682" s="13">
        <v>0</v>
      </c>
      <c r="Q682" s="13">
        <v>0</v>
      </c>
      <c r="R682" s="13">
        <v>469800</v>
      </c>
      <c r="S682" s="13">
        <v>485700</v>
      </c>
      <c r="T682" s="13">
        <v>13600</v>
      </c>
      <c r="U682" s="13">
        <v>2300</v>
      </c>
      <c r="V682" s="13">
        <v>0</v>
      </c>
      <c r="W682" s="13">
        <v>0</v>
      </c>
      <c r="X682" s="13">
        <v>469800</v>
      </c>
      <c r="Y682" s="13">
        <v>485700</v>
      </c>
    </row>
    <row r="683" spans="2:25" x14ac:dyDescent="0.25">
      <c r="B683" s="2">
        <v>678</v>
      </c>
      <c r="C683" s="2">
        <v>2011</v>
      </c>
      <c r="D683" s="1">
        <v>25016</v>
      </c>
      <c r="E683" t="s">
        <v>1857</v>
      </c>
      <c r="F683" s="2" t="s">
        <v>1325</v>
      </c>
      <c r="G683" s="13">
        <v>33757500</v>
      </c>
      <c r="H683" s="13">
        <v>0</v>
      </c>
      <c r="I683" s="13">
        <v>0</v>
      </c>
      <c r="J683" s="13">
        <v>0</v>
      </c>
      <c r="K683" s="13">
        <v>0</v>
      </c>
      <c r="L683" s="13">
        <v>0</v>
      </c>
      <c r="M683" s="13">
        <v>0</v>
      </c>
      <c r="N683" s="13">
        <v>3100</v>
      </c>
      <c r="O683" s="13">
        <v>24700</v>
      </c>
      <c r="P683" s="13">
        <v>0</v>
      </c>
      <c r="Q683" s="13">
        <v>0</v>
      </c>
      <c r="R683" s="13">
        <v>51400</v>
      </c>
      <c r="S683" s="13">
        <v>79200</v>
      </c>
      <c r="T683" s="13">
        <v>3100</v>
      </c>
      <c r="U683" s="13">
        <v>24700</v>
      </c>
      <c r="V683" s="13">
        <v>0</v>
      </c>
      <c r="W683" s="13">
        <v>0</v>
      </c>
      <c r="X683" s="13">
        <v>51400</v>
      </c>
      <c r="Y683" s="13">
        <v>79200</v>
      </c>
    </row>
    <row r="684" spans="2:25" x14ac:dyDescent="0.25">
      <c r="B684" s="2">
        <v>679</v>
      </c>
      <c r="C684" s="2">
        <v>2011</v>
      </c>
      <c r="D684" s="1">
        <v>25018</v>
      </c>
      <c r="E684" t="s">
        <v>1858</v>
      </c>
      <c r="F684" s="2" t="s">
        <v>1325</v>
      </c>
      <c r="G684" s="13">
        <v>75325100</v>
      </c>
      <c r="H684" s="13">
        <v>1400</v>
      </c>
      <c r="I684" s="13">
        <v>18400</v>
      </c>
      <c r="J684" s="13">
        <v>0</v>
      </c>
      <c r="K684" s="13">
        <v>0</v>
      </c>
      <c r="L684" s="13">
        <v>1000</v>
      </c>
      <c r="M684" s="13">
        <v>20800</v>
      </c>
      <c r="N684" s="13">
        <v>176300</v>
      </c>
      <c r="O684" s="13">
        <v>275700</v>
      </c>
      <c r="P684" s="13">
        <v>0</v>
      </c>
      <c r="Q684" s="13">
        <v>0</v>
      </c>
      <c r="R684" s="13">
        <v>288400</v>
      </c>
      <c r="S684" s="13">
        <v>740400</v>
      </c>
      <c r="T684" s="13">
        <v>177700</v>
      </c>
      <c r="U684" s="13">
        <v>294100</v>
      </c>
      <c r="V684" s="13">
        <v>0</v>
      </c>
      <c r="W684" s="13">
        <v>0</v>
      </c>
      <c r="X684" s="13">
        <v>289400</v>
      </c>
      <c r="Y684" s="13">
        <v>761200</v>
      </c>
    </row>
    <row r="685" spans="2:25" x14ac:dyDescent="0.25">
      <c r="B685" s="2">
        <v>680</v>
      </c>
      <c r="C685" s="2">
        <v>2011</v>
      </c>
      <c r="D685" s="1">
        <v>25020</v>
      </c>
      <c r="E685" t="s">
        <v>1859</v>
      </c>
      <c r="F685" s="2" t="s">
        <v>1325</v>
      </c>
      <c r="G685" s="13">
        <v>53657000</v>
      </c>
      <c r="H685" s="13">
        <v>700</v>
      </c>
      <c r="I685" s="13">
        <v>1200</v>
      </c>
      <c r="J685" s="13">
        <v>0</v>
      </c>
      <c r="K685" s="13">
        <v>0</v>
      </c>
      <c r="L685" s="13">
        <v>900</v>
      </c>
      <c r="M685" s="13">
        <v>2800</v>
      </c>
      <c r="N685" s="13">
        <v>30300</v>
      </c>
      <c r="O685" s="13">
        <v>200</v>
      </c>
      <c r="P685" s="13">
        <v>0</v>
      </c>
      <c r="Q685" s="13">
        <v>0</v>
      </c>
      <c r="R685" s="13">
        <v>13500</v>
      </c>
      <c r="S685" s="13">
        <v>44000</v>
      </c>
      <c r="T685" s="13">
        <v>31000</v>
      </c>
      <c r="U685" s="13">
        <v>1400</v>
      </c>
      <c r="V685" s="13">
        <v>0</v>
      </c>
      <c r="W685" s="13">
        <v>0</v>
      </c>
      <c r="X685" s="13">
        <v>14400</v>
      </c>
      <c r="Y685" s="13">
        <v>46800</v>
      </c>
    </row>
    <row r="686" spans="2:25" x14ac:dyDescent="0.25">
      <c r="B686" s="2">
        <v>681</v>
      </c>
      <c r="C686" s="2">
        <v>2011</v>
      </c>
      <c r="D686" s="1">
        <v>25022</v>
      </c>
      <c r="E686" t="s">
        <v>1432</v>
      </c>
      <c r="F686" s="2" t="s">
        <v>1325</v>
      </c>
      <c r="G686" s="13">
        <v>32922600</v>
      </c>
      <c r="H686" s="13">
        <v>0</v>
      </c>
      <c r="I686" s="13">
        <v>0</v>
      </c>
      <c r="J686" s="13">
        <v>0</v>
      </c>
      <c r="K686" s="13">
        <v>0</v>
      </c>
      <c r="L686" s="13">
        <v>0</v>
      </c>
      <c r="M686" s="13">
        <v>0</v>
      </c>
      <c r="N686" s="13">
        <v>500</v>
      </c>
      <c r="O686" s="13">
        <v>0</v>
      </c>
      <c r="P686" s="13">
        <v>0</v>
      </c>
      <c r="Q686" s="13">
        <v>0</v>
      </c>
      <c r="R686" s="13">
        <v>115300</v>
      </c>
      <c r="S686" s="13">
        <v>115800</v>
      </c>
      <c r="T686" s="13">
        <v>500</v>
      </c>
      <c r="U686" s="13">
        <v>0</v>
      </c>
      <c r="V686" s="13">
        <v>0</v>
      </c>
      <c r="W686" s="13">
        <v>0</v>
      </c>
      <c r="X686" s="13">
        <v>115300</v>
      </c>
      <c r="Y686" s="13">
        <v>115800</v>
      </c>
    </row>
    <row r="687" spans="2:25" x14ac:dyDescent="0.25">
      <c r="B687" s="2">
        <v>682</v>
      </c>
      <c r="C687" s="2">
        <v>2011</v>
      </c>
      <c r="D687" s="1">
        <v>25024</v>
      </c>
      <c r="E687" t="s">
        <v>1860</v>
      </c>
      <c r="F687" s="2" t="s">
        <v>1325</v>
      </c>
      <c r="G687" s="13">
        <v>60433200</v>
      </c>
      <c r="H687" s="13">
        <v>0</v>
      </c>
      <c r="I687" s="13">
        <v>0</v>
      </c>
      <c r="J687" s="13">
        <v>0</v>
      </c>
      <c r="K687" s="13">
        <v>0</v>
      </c>
      <c r="L687" s="13">
        <v>0</v>
      </c>
      <c r="M687" s="13">
        <v>0</v>
      </c>
      <c r="N687" s="13">
        <v>23500</v>
      </c>
      <c r="O687" s="13">
        <v>8100</v>
      </c>
      <c r="P687" s="13">
        <v>0</v>
      </c>
      <c r="Q687" s="13">
        <v>0</v>
      </c>
      <c r="R687" s="13">
        <v>294200</v>
      </c>
      <c r="S687" s="13">
        <v>325800</v>
      </c>
      <c r="T687" s="13">
        <v>23500</v>
      </c>
      <c r="U687" s="13">
        <v>8100</v>
      </c>
      <c r="V687" s="13">
        <v>0</v>
      </c>
      <c r="W687" s="13">
        <v>0</v>
      </c>
      <c r="X687" s="13">
        <v>294200</v>
      </c>
      <c r="Y687" s="13">
        <v>325800</v>
      </c>
    </row>
    <row r="688" spans="2:25" x14ac:dyDescent="0.25">
      <c r="B688" s="2">
        <v>683</v>
      </c>
      <c r="C688" s="2">
        <v>2011</v>
      </c>
      <c r="D688" s="1">
        <v>25026</v>
      </c>
      <c r="E688" t="s">
        <v>1861</v>
      </c>
      <c r="F688" s="2" t="s">
        <v>1325</v>
      </c>
      <c r="G688" s="13">
        <v>38760700</v>
      </c>
      <c r="H688" s="13">
        <v>0</v>
      </c>
      <c r="I688" s="13">
        <v>0</v>
      </c>
      <c r="J688" s="13">
        <v>0</v>
      </c>
      <c r="K688" s="13">
        <v>0</v>
      </c>
      <c r="L688" s="13">
        <v>0</v>
      </c>
      <c r="M688" s="13">
        <v>0</v>
      </c>
      <c r="N688" s="13">
        <v>5000</v>
      </c>
      <c r="O688" s="13">
        <v>2000</v>
      </c>
      <c r="P688" s="13">
        <v>0</v>
      </c>
      <c r="Q688" s="13">
        <v>0</v>
      </c>
      <c r="R688" s="13">
        <v>15000</v>
      </c>
      <c r="S688" s="13">
        <v>22000</v>
      </c>
      <c r="T688" s="13">
        <v>5000</v>
      </c>
      <c r="U688" s="13">
        <v>2000</v>
      </c>
      <c r="V688" s="13">
        <v>0</v>
      </c>
      <c r="W688" s="13">
        <v>0</v>
      </c>
      <c r="X688" s="13">
        <v>15000</v>
      </c>
      <c r="Y688" s="13">
        <v>22000</v>
      </c>
    </row>
    <row r="689" spans="2:25" x14ac:dyDescent="0.25">
      <c r="B689" s="2">
        <v>684</v>
      </c>
      <c r="C689" s="2">
        <v>2011</v>
      </c>
      <c r="D689" s="1">
        <v>25028</v>
      </c>
      <c r="E689" t="s">
        <v>1862</v>
      </c>
      <c r="F689" s="2" t="s">
        <v>1325</v>
      </c>
      <c r="G689" s="13">
        <v>96997400</v>
      </c>
      <c r="H689" s="13">
        <v>0</v>
      </c>
      <c r="I689" s="13">
        <v>0</v>
      </c>
      <c r="J689" s="13">
        <v>0</v>
      </c>
      <c r="K689" s="13">
        <v>0</v>
      </c>
      <c r="L689" s="13">
        <v>0</v>
      </c>
      <c r="M689" s="13">
        <v>0</v>
      </c>
      <c r="N689" s="13">
        <v>1108800</v>
      </c>
      <c r="O689" s="13">
        <v>263000</v>
      </c>
      <c r="P689" s="13">
        <v>0</v>
      </c>
      <c r="Q689" s="13">
        <v>0</v>
      </c>
      <c r="R689" s="13">
        <v>445100</v>
      </c>
      <c r="S689" s="13">
        <v>1816900</v>
      </c>
      <c r="T689" s="13">
        <v>1108800</v>
      </c>
      <c r="U689" s="13">
        <v>263000</v>
      </c>
      <c r="V689" s="13">
        <v>0</v>
      </c>
      <c r="W689" s="13">
        <v>0</v>
      </c>
      <c r="X689" s="13">
        <v>445100</v>
      </c>
      <c r="Y689" s="13">
        <v>1816900</v>
      </c>
    </row>
    <row r="690" spans="2:25" x14ac:dyDescent="0.25">
      <c r="B690" s="2">
        <v>685</v>
      </c>
      <c r="C690" s="2">
        <v>2011</v>
      </c>
      <c r="D690" s="1">
        <v>25101</v>
      </c>
      <c r="E690" t="s">
        <v>1852</v>
      </c>
      <c r="F690" s="2" t="s">
        <v>1343</v>
      </c>
      <c r="G690" s="13">
        <v>44474900</v>
      </c>
      <c r="H690" s="13">
        <v>18500</v>
      </c>
      <c r="I690" s="13">
        <v>11900</v>
      </c>
      <c r="J690" s="13">
        <v>0</v>
      </c>
      <c r="K690" s="13">
        <v>0</v>
      </c>
      <c r="L690" s="13">
        <v>200</v>
      </c>
      <c r="M690" s="13">
        <v>30600</v>
      </c>
      <c r="N690" s="13">
        <v>312900</v>
      </c>
      <c r="O690" s="13">
        <v>69400</v>
      </c>
      <c r="P690" s="13">
        <v>0</v>
      </c>
      <c r="Q690" s="13">
        <v>0</v>
      </c>
      <c r="R690" s="13">
        <v>108200</v>
      </c>
      <c r="S690" s="13">
        <v>490500</v>
      </c>
      <c r="T690" s="13">
        <v>331400</v>
      </c>
      <c r="U690" s="13">
        <v>81300</v>
      </c>
      <c r="V690" s="13">
        <v>0</v>
      </c>
      <c r="W690" s="13">
        <v>0</v>
      </c>
      <c r="X690" s="13">
        <v>108400</v>
      </c>
      <c r="Y690" s="13">
        <v>521100</v>
      </c>
    </row>
    <row r="691" spans="2:25" x14ac:dyDescent="0.25">
      <c r="B691" s="2">
        <v>686</v>
      </c>
      <c r="C691" s="2">
        <v>2011</v>
      </c>
      <c r="D691" s="1">
        <v>25102</v>
      </c>
      <c r="E691" t="s">
        <v>1863</v>
      </c>
      <c r="F691" s="2" t="s">
        <v>1343</v>
      </c>
      <c r="G691" s="13">
        <v>16743000</v>
      </c>
      <c r="H691" s="13">
        <v>0</v>
      </c>
      <c r="I691" s="13">
        <v>0</v>
      </c>
      <c r="J691" s="13">
        <v>0</v>
      </c>
      <c r="K691" s="13">
        <v>0</v>
      </c>
      <c r="L691" s="13">
        <v>0</v>
      </c>
      <c r="M691" s="13">
        <v>0</v>
      </c>
      <c r="N691" s="13">
        <v>39600</v>
      </c>
      <c r="O691" s="13">
        <v>17300</v>
      </c>
      <c r="P691" s="13">
        <v>0</v>
      </c>
      <c r="Q691" s="13">
        <v>0</v>
      </c>
      <c r="R691" s="13">
        <v>71500</v>
      </c>
      <c r="S691" s="13">
        <v>128400</v>
      </c>
      <c r="T691" s="13">
        <v>39600</v>
      </c>
      <c r="U691" s="13">
        <v>17300</v>
      </c>
      <c r="V691" s="13">
        <v>0</v>
      </c>
      <c r="W691" s="13">
        <v>0</v>
      </c>
      <c r="X691" s="13">
        <v>71500</v>
      </c>
      <c r="Y691" s="13">
        <v>128400</v>
      </c>
    </row>
    <row r="692" spans="2:25" x14ac:dyDescent="0.25">
      <c r="B692" s="2">
        <v>687</v>
      </c>
      <c r="C692" s="2">
        <v>2011</v>
      </c>
      <c r="D692" s="1">
        <v>25106</v>
      </c>
      <c r="E692" t="s">
        <v>1864</v>
      </c>
      <c r="F692" s="2" t="s">
        <v>1343</v>
      </c>
      <c r="G692" s="13">
        <v>87306600</v>
      </c>
      <c r="H692" s="13">
        <v>45500</v>
      </c>
      <c r="I692" s="13">
        <v>1900</v>
      </c>
      <c r="J692" s="13">
        <v>0</v>
      </c>
      <c r="K692" s="13">
        <v>0</v>
      </c>
      <c r="L692" s="13">
        <v>15000</v>
      </c>
      <c r="M692" s="13">
        <v>62400</v>
      </c>
      <c r="N692" s="13">
        <v>768300</v>
      </c>
      <c r="O692" s="13">
        <v>285600</v>
      </c>
      <c r="P692" s="13">
        <v>0</v>
      </c>
      <c r="Q692" s="13">
        <v>0</v>
      </c>
      <c r="R692" s="13">
        <v>193900</v>
      </c>
      <c r="S692" s="13">
        <v>1247800</v>
      </c>
      <c r="T692" s="13">
        <v>813800</v>
      </c>
      <c r="U692" s="13">
        <v>287500</v>
      </c>
      <c r="V692" s="13">
        <v>0</v>
      </c>
      <c r="W692" s="13">
        <v>0</v>
      </c>
      <c r="X692" s="13">
        <v>208900</v>
      </c>
      <c r="Y692" s="13">
        <v>1310200</v>
      </c>
    </row>
    <row r="693" spans="2:25" x14ac:dyDescent="0.25">
      <c r="B693" s="2">
        <v>688</v>
      </c>
      <c r="C693" s="2">
        <v>2011</v>
      </c>
      <c r="D693" s="1">
        <v>25108</v>
      </c>
      <c r="E693" t="s">
        <v>1865</v>
      </c>
      <c r="F693" s="2" t="s">
        <v>1343</v>
      </c>
      <c r="G693" s="13">
        <v>8314300</v>
      </c>
      <c r="H693" s="13">
        <v>0</v>
      </c>
      <c r="I693" s="13">
        <v>0</v>
      </c>
      <c r="J693" s="13">
        <v>0</v>
      </c>
      <c r="K693" s="13">
        <v>0</v>
      </c>
      <c r="L693" s="13">
        <v>0</v>
      </c>
      <c r="M693" s="13">
        <v>0</v>
      </c>
      <c r="N693" s="13">
        <v>6500</v>
      </c>
      <c r="O693" s="13">
        <v>300</v>
      </c>
      <c r="P693" s="13">
        <v>0</v>
      </c>
      <c r="Q693" s="13">
        <v>0</v>
      </c>
      <c r="R693" s="13">
        <v>14900</v>
      </c>
      <c r="S693" s="13">
        <v>21700</v>
      </c>
      <c r="T693" s="13">
        <v>6500</v>
      </c>
      <c r="U693" s="13">
        <v>300</v>
      </c>
      <c r="V693" s="13">
        <v>0</v>
      </c>
      <c r="W693" s="13">
        <v>0</v>
      </c>
      <c r="X693" s="13">
        <v>14900</v>
      </c>
      <c r="Y693" s="13">
        <v>21700</v>
      </c>
    </row>
    <row r="694" spans="2:25" x14ac:dyDescent="0.25">
      <c r="B694" s="2">
        <v>689</v>
      </c>
      <c r="C694" s="2">
        <v>2011</v>
      </c>
      <c r="D694" s="1">
        <v>25111</v>
      </c>
      <c r="E694" t="s">
        <v>1866</v>
      </c>
      <c r="F694" s="2" t="s">
        <v>1343</v>
      </c>
      <c r="G694" s="13">
        <v>24572100</v>
      </c>
      <c r="H694" s="13">
        <v>0</v>
      </c>
      <c r="I694" s="13">
        <v>0</v>
      </c>
      <c r="J694" s="13">
        <v>0</v>
      </c>
      <c r="K694" s="13">
        <v>0</v>
      </c>
      <c r="L694" s="13">
        <v>0</v>
      </c>
      <c r="M694" s="13">
        <v>0</v>
      </c>
      <c r="N694" s="13">
        <v>155900</v>
      </c>
      <c r="O694" s="13">
        <v>355000</v>
      </c>
      <c r="P694" s="13">
        <v>0</v>
      </c>
      <c r="Q694" s="13">
        <v>0</v>
      </c>
      <c r="R694" s="13">
        <v>55200</v>
      </c>
      <c r="S694" s="13">
        <v>566100</v>
      </c>
      <c r="T694" s="13">
        <v>155900</v>
      </c>
      <c r="U694" s="13">
        <v>355000</v>
      </c>
      <c r="V694" s="13">
        <v>0</v>
      </c>
      <c r="W694" s="13">
        <v>0</v>
      </c>
      <c r="X694" s="13">
        <v>55200</v>
      </c>
      <c r="Y694" s="13">
        <v>566100</v>
      </c>
    </row>
    <row r="695" spans="2:25" x14ac:dyDescent="0.25">
      <c r="B695" s="2">
        <v>690</v>
      </c>
      <c r="C695" s="2">
        <v>2011</v>
      </c>
      <c r="D695" s="1">
        <v>25136</v>
      </c>
      <c r="E695" t="s">
        <v>1700</v>
      </c>
      <c r="F695" s="2" t="s">
        <v>1343</v>
      </c>
      <c r="G695" s="13">
        <v>37607600</v>
      </c>
      <c r="H695" s="13">
        <v>300</v>
      </c>
      <c r="I695" s="13">
        <v>9300</v>
      </c>
      <c r="J695" s="13">
        <v>0</v>
      </c>
      <c r="K695" s="13">
        <v>0</v>
      </c>
      <c r="L695" s="13">
        <v>7300</v>
      </c>
      <c r="M695" s="13">
        <v>16900</v>
      </c>
      <c r="N695" s="13">
        <v>148400</v>
      </c>
      <c r="O695" s="13">
        <v>631800</v>
      </c>
      <c r="P695" s="13">
        <v>0</v>
      </c>
      <c r="Q695" s="13">
        <v>0</v>
      </c>
      <c r="R695" s="13">
        <v>91000</v>
      </c>
      <c r="S695" s="13">
        <v>871200</v>
      </c>
      <c r="T695" s="13">
        <v>148700</v>
      </c>
      <c r="U695" s="13">
        <v>641100</v>
      </c>
      <c r="V695" s="13">
        <v>0</v>
      </c>
      <c r="W695" s="13">
        <v>0</v>
      </c>
      <c r="X695" s="13">
        <v>98300</v>
      </c>
      <c r="Y695" s="13">
        <v>888100</v>
      </c>
    </row>
    <row r="696" spans="2:25" x14ac:dyDescent="0.25">
      <c r="B696" s="2">
        <v>691</v>
      </c>
      <c r="C696" s="2">
        <v>2011</v>
      </c>
      <c r="D696" s="1">
        <v>25137</v>
      </c>
      <c r="E696" t="s">
        <v>1867</v>
      </c>
      <c r="F696" s="2" t="s">
        <v>1343</v>
      </c>
      <c r="G696" s="13">
        <v>12841800</v>
      </c>
      <c r="H696" s="13">
        <v>0</v>
      </c>
      <c r="I696" s="13">
        <v>0</v>
      </c>
      <c r="J696" s="13">
        <v>0</v>
      </c>
      <c r="K696" s="13">
        <v>0</v>
      </c>
      <c r="L696" s="13">
        <v>0</v>
      </c>
      <c r="M696" s="13">
        <v>0</v>
      </c>
      <c r="N696" s="13">
        <v>124000</v>
      </c>
      <c r="O696" s="13">
        <v>71400</v>
      </c>
      <c r="P696" s="13">
        <v>0</v>
      </c>
      <c r="Q696" s="13">
        <v>13700</v>
      </c>
      <c r="R696" s="13">
        <v>18800</v>
      </c>
      <c r="S696" s="13">
        <v>227900</v>
      </c>
      <c r="T696" s="13">
        <v>124000</v>
      </c>
      <c r="U696" s="13">
        <v>71400</v>
      </c>
      <c r="V696" s="13">
        <v>0</v>
      </c>
      <c r="W696" s="13">
        <v>13700</v>
      </c>
      <c r="X696" s="13">
        <v>18800</v>
      </c>
      <c r="Y696" s="13">
        <v>227900</v>
      </c>
    </row>
    <row r="697" spans="2:25" x14ac:dyDescent="0.25">
      <c r="B697" s="2">
        <v>692</v>
      </c>
      <c r="C697" s="2">
        <v>2011</v>
      </c>
      <c r="D697" s="1">
        <v>25146</v>
      </c>
      <c r="E697" t="s">
        <v>1856</v>
      </c>
      <c r="F697" s="2" t="s">
        <v>1343</v>
      </c>
      <c r="G697" s="13">
        <v>18325600</v>
      </c>
      <c r="H697" s="13">
        <v>100</v>
      </c>
      <c r="I697" s="13">
        <v>18500</v>
      </c>
      <c r="J697" s="13">
        <v>0</v>
      </c>
      <c r="K697" s="13">
        <v>0</v>
      </c>
      <c r="L697" s="13">
        <v>100</v>
      </c>
      <c r="M697" s="13">
        <v>18700</v>
      </c>
      <c r="N697" s="13">
        <v>28900</v>
      </c>
      <c r="O697" s="13">
        <v>51700</v>
      </c>
      <c r="P697" s="13">
        <v>0</v>
      </c>
      <c r="Q697" s="13">
        <v>0</v>
      </c>
      <c r="R697" s="13">
        <v>23600</v>
      </c>
      <c r="S697" s="13">
        <v>104200</v>
      </c>
      <c r="T697" s="13">
        <v>29000</v>
      </c>
      <c r="U697" s="13">
        <v>70200</v>
      </c>
      <c r="V697" s="13">
        <v>0</v>
      </c>
      <c r="W697" s="13">
        <v>0</v>
      </c>
      <c r="X697" s="13">
        <v>23700</v>
      </c>
      <c r="Y697" s="13">
        <v>122900</v>
      </c>
    </row>
    <row r="698" spans="2:25" x14ac:dyDescent="0.25">
      <c r="B698" s="2">
        <v>693</v>
      </c>
      <c r="C698" s="2">
        <v>2011</v>
      </c>
      <c r="D698" s="1">
        <v>25147</v>
      </c>
      <c r="E698" t="s">
        <v>1824</v>
      </c>
      <c r="F698" s="2" t="s">
        <v>1343</v>
      </c>
      <c r="G698" s="13">
        <v>2877100</v>
      </c>
      <c r="H698" s="13">
        <v>3800</v>
      </c>
      <c r="I698" s="13">
        <v>20100</v>
      </c>
      <c r="J698" s="13">
        <v>0</v>
      </c>
      <c r="K698" s="13">
        <v>0</v>
      </c>
      <c r="L698" s="13">
        <v>1200</v>
      </c>
      <c r="M698" s="13">
        <v>25100</v>
      </c>
      <c r="N698" s="13">
        <v>24400</v>
      </c>
      <c r="O698" s="13">
        <v>260200</v>
      </c>
      <c r="P698" s="13">
        <v>0</v>
      </c>
      <c r="Q698" s="13">
        <v>0</v>
      </c>
      <c r="R698" s="13">
        <v>17900</v>
      </c>
      <c r="S698" s="13">
        <v>302500</v>
      </c>
      <c r="T698" s="13">
        <v>28200</v>
      </c>
      <c r="U698" s="13">
        <v>280300</v>
      </c>
      <c r="V698" s="13">
        <v>0</v>
      </c>
      <c r="W698" s="13">
        <v>0</v>
      </c>
      <c r="X698" s="13">
        <v>19100</v>
      </c>
      <c r="Y698" s="13">
        <v>327600</v>
      </c>
    </row>
    <row r="699" spans="2:25" x14ac:dyDescent="0.25">
      <c r="B699" s="2">
        <v>694</v>
      </c>
      <c r="C699" s="2">
        <v>2011</v>
      </c>
      <c r="D699" s="1">
        <v>25151</v>
      </c>
      <c r="E699" t="s">
        <v>1825</v>
      </c>
      <c r="F699" s="2" t="s">
        <v>1343</v>
      </c>
      <c r="G699" s="13">
        <v>5165900</v>
      </c>
      <c r="H699" s="13">
        <v>0</v>
      </c>
      <c r="I699" s="13">
        <v>0</v>
      </c>
      <c r="J699" s="13">
        <v>0</v>
      </c>
      <c r="K699" s="13">
        <v>0</v>
      </c>
      <c r="L699" s="13">
        <v>0</v>
      </c>
      <c r="M699" s="13">
        <v>0</v>
      </c>
      <c r="N699" s="13">
        <v>99200</v>
      </c>
      <c r="O699" s="13">
        <v>500</v>
      </c>
      <c r="P699" s="13">
        <v>0</v>
      </c>
      <c r="Q699" s="13">
        <v>0</v>
      </c>
      <c r="R699" s="13">
        <v>19600</v>
      </c>
      <c r="S699" s="13">
        <v>119300</v>
      </c>
      <c r="T699" s="13">
        <v>99200</v>
      </c>
      <c r="U699" s="13">
        <v>500</v>
      </c>
      <c r="V699" s="13">
        <v>0</v>
      </c>
      <c r="W699" s="13">
        <v>0</v>
      </c>
      <c r="X699" s="13">
        <v>19600</v>
      </c>
      <c r="Y699" s="13">
        <v>119300</v>
      </c>
    </row>
    <row r="700" spans="2:25" x14ac:dyDescent="0.25">
      <c r="B700" s="2">
        <v>695</v>
      </c>
      <c r="C700" s="2">
        <v>2011</v>
      </c>
      <c r="D700" s="1">
        <v>25153</v>
      </c>
      <c r="E700" t="s">
        <v>1808</v>
      </c>
      <c r="F700" s="2" t="s">
        <v>1343</v>
      </c>
      <c r="G700" s="13">
        <v>2191000</v>
      </c>
      <c r="H700" s="13">
        <v>13600</v>
      </c>
      <c r="I700" s="13">
        <v>91800</v>
      </c>
      <c r="J700" s="13">
        <v>0</v>
      </c>
      <c r="K700" s="13">
        <v>0</v>
      </c>
      <c r="L700" s="13">
        <v>11500</v>
      </c>
      <c r="M700" s="13">
        <v>116900</v>
      </c>
      <c r="N700" s="13">
        <v>8800</v>
      </c>
      <c r="O700" s="13">
        <v>39300</v>
      </c>
      <c r="P700" s="13">
        <v>0</v>
      </c>
      <c r="Q700" s="13">
        <v>0</v>
      </c>
      <c r="R700" s="13">
        <v>1400</v>
      </c>
      <c r="S700" s="13">
        <v>49500</v>
      </c>
      <c r="T700" s="13">
        <v>22400</v>
      </c>
      <c r="U700" s="13">
        <v>131100</v>
      </c>
      <c r="V700" s="13">
        <v>0</v>
      </c>
      <c r="W700" s="13">
        <v>0</v>
      </c>
      <c r="X700" s="13">
        <v>12900</v>
      </c>
      <c r="Y700" s="13">
        <v>166400</v>
      </c>
    </row>
    <row r="701" spans="2:25" x14ac:dyDescent="0.25">
      <c r="B701" s="2">
        <v>696</v>
      </c>
      <c r="C701" s="2">
        <v>2011</v>
      </c>
      <c r="D701" s="1">
        <v>25176</v>
      </c>
      <c r="E701" t="s">
        <v>1868</v>
      </c>
      <c r="F701" s="2" t="s">
        <v>1343</v>
      </c>
      <c r="G701" s="13">
        <v>7126200</v>
      </c>
      <c r="H701" s="13">
        <v>0</v>
      </c>
      <c r="I701" s="13">
        <v>0</v>
      </c>
      <c r="J701" s="13">
        <v>0</v>
      </c>
      <c r="K701" s="13">
        <v>0</v>
      </c>
      <c r="L701" s="13">
        <v>0</v>
      </c>
      <c r="M701" s="13">
        <v>0</v>
      </c>
      <c r="N701" s="13">
        <v>64900</v>
      </c>
      <c r="O701" s="13">
        <v>22500</v>
      </c>
      <c r="P701" s="13">
        <v>0</v>
      </c>
      <c r="Q701" s="13">
        <v>0</v>
      </c>
      <c r="R701" s="13">
        <v>11200</v>
      </c>
      <c r="S701" s="13">
        <v>98600</v>
      </c>
      <c r="T701" s="13">
        <v>64900</v>
      </c>
      <c r="U701" s="13">
        <v>22500</v>
      </c>
      <c r="V701" s="13">
        <v>0</v>
      </c>
      <c r="W701" s="13">
        <v>0</v>
      </c>
      <c r="X701" s="13">
        <v>11200</v>
      </c>
      <c r="Y701" s="13">
        <v>98600</v>
      </c>
    </row>
    <row r="702" spans="2:25" x14ac:dyDescent="0.25">
      <c r="B702" s="2">
        <v>697</v>
      </c>
      <c r="C702" s="2">
        <v>2011</v>
      </c>
      <c r="D702" s="1">
        <v>25177</v>
      </c>
      <c r="E702" t="s">
        <v>1860</v>
      </c>
      <c r="F702" s="2" t="s">
        <v>1343</v>
      </c>
      <c r="G702" s="13">
        <v>33134900</v>
      </c>
      <c r="H702" s="13">
        <v>0</v>
      </c>
      <c r="I702" s="13">
        <v>0</v>
      </c>
      <c r="J702" s="13">
        <v>0</v>
      </c>
      <c r="K702" s="13">
        <v>0</v>
      </c>
      <c r="L702" s="13">
        <v>0</v>
      </c>
      <c r="M702" s="13">
        <v>0</v>
      </c>
      <c r="N702" s="13">
        <v>161300</v>
      </c>
      <c r="O702" s="13">
        <v>159800</v>
      </c>
      <c r="P702" s="13">
        <v>0</v>
      </c>
      <c r="Q702" s="13">
        <v>0</v>
      </c>
      <c r="R702" s="13">
        <v>45400</v>
      </c>
      <c r="S702" s="13">
        <v>366500</v>
      </c>
      <c r="T702" s="13">
        <v>161300</v>
      </c>
      <c r="U702" s="13">
        <v>159800</v>
      </c>
      <c r="V702" s="13">
        <v>0</v>
      </c>
      <c r="W702" s="13">
        <v>0</v>
      </c>
      <c r="X702" s="13">
        <v>45400</v>
      </c>
      <c r="Y702" s="13">
        <v>366500</v>
      </c>
    </row>
    <row r="703" spans="2:25" x14ac:dyDescent="0.25">
      <c r="B703" s="2">
        <v>698</v>
      </c>
      <c r="C703" s="2">
        <v>2011</v>
      </c>
      <c r="D703" s="1">
        <v>25216</v>
      </c>
      <c r="E703" t="s">
        <v>1855</v>
      </c>
      <c r="F703" s="2" t="s">
        <v>1344</v>
      </c>
      <c r="G703" s="13">
        <v>364476500</v>
      </c>
      <c r="H703" s="13">
        <v>641400</v>
      </c>
      <c r="I703" s="13">
        <v>213600</v>
      </c>
      <c r="J703" s="13">
        <v>0</v>
      </c>
      <c r="K703" s="13">
        <v>0</v>
      </c>
      <c r="L703" s="13">
        <v>122800</v>
      </c>
      <c r="M703" s="13">
        <v>977800</v>
      </c>
      <c r="N703" s="13">
        <v>8043300</v>
      </c>
      <c r="O703" s="13">
        <v>12359300</v>
      </c>
      <c r="P703" s="13">
        <v>0</v>
      </c>
      <c r="Q703" s="13">
        <v>0</v>
      </c>
      <c r="R703" s="13">
        <v>884900</v>
      </c>
      <c r="S703" s="13">
        <v>21287500</v>
      </c>
      <c r="T703" s="13">
        <v>8684700</v>
      </c>
      <c r="U703" s="13">
        <v>12572900</v>
      </c>
      <c r="V703" s="13">
        <v>0</v>
      </c>
      <c r="W703" s="13">
        <v>0</v>
      </c>
      <c r="X703" s="13">
        <v>1007700</v>
      </c>
      <c r="Y703" s="13">
        <v>22265300</v>
      </c>
    </row>
    <row r="704" spans="2:25" x14ac:dyDescent="0.25">
      <c r="B704" s="2">
        <v>699</v>
      </c>
      <c r="C704" s="2">
        <v>2011</v>
      </c>
      <c r="D704" s="1">
        <v>25251</v>
      </c>
      <c r="E704" t="s">
        <v>1858</v>
      </c>
      <c r="F704" s="2" t="s">
        <v>1344</v>
      </c>
      <c r="G704" s="13">
        <v>177930900</v>
      </c>
      <c r="H704" s="13">
        <v>493000</v>
      </c>
      <c r="I704" s="13">
        <v>777600</v>
      </c>
      <c r="J704" s="13">
        <v>0</v>
      </c>
      <c r="K704" s="13">
        <v>0</v>
      </c>
      <c r="L704" s="13">
        <v>999000</v>
      </c>
      <c r="M704" s="13">
        <v>2269600</v>
      </c>
      <c r="N704" s="13">
        <v>961900</v>
      </c>
      <c r="O704" s="13">
        <v>349800</v>
      </c>
      <c r="P704" s="13">
        <v>0</v>
      </c>
      <c r="Q704" s="13">
        <v>-14900</v>
      </c>
      <c r="R704" s="13">
        <v>201800</v>
      </c>
      <c r="S704" s="13">
        <v>1498600</v>
      </c>
      <c r="T704" s="13">
        <v>1454900</v>
      </c>
      <c r="U704" s="13">
        <v>1127400</v>
      </c>
      <c r="V704" s="13">
        <v>0</v>
      </c>
      <c r="W704" s="13">
        <v>-14900</v>
      </c>
      <c r="X704" s="13">
        <v>1200800</v>
      </c>
      <c r="Y704" s="13">
        <v>3768200</v>
      </c>
    </row>
    <row r="705" spans="2:25" x14ac:dyDescent="0.25">
      <c r="B705" s="2">
        <v>700</v>
      </c>
      <c r="C705" s="2">
        <v>2011</v>
      </c>
      <c r="D705" s="1">
        <v>26002</v>
      </c>
      <c r="E705" t="s">
        <v>1454</v>
      </c>
      <c r="F705" s="2" t="s">
        <v>1325</v>
      </c>
      <c r="G705" s="13">
        <v>17458700</v>
      </c>
      <c r="H705" s="13">
        <v>0</v>
      </c>
      <c r="I705" s="13">
        <v>0</v>
      </c>
      <c r="J705" s="13">
        <v>0</v>
      </c>
      <c r="K705" s="13">
        <v>0</v>
      </c>
      <c r="L705" s="13">
        <v>0</v>
      </c>
      <c r="M705" s="13">
        <v>0</v>
      </c>
      <c r="N705" s="13">
        <v>21500</v>
      </c>
      <c r="O705" s="13">
        <v>50400</v>
      </c>
      <c r="P705" s="13">
        <v>0</v>
      </c>
      <c r="Q705" s="13">
        <v>229500</v>
      </c>
      <c r="R705" s="13">
        <v>611100</v>
      </c>
      <c r="S705" s="13">
        <v>912500</v>
      </c>
      <c r="T705" s="13">
        <v>21500</v>
      </c>
      <c r="U705" s="13">
        <v>50400</v>
      </c>
      <c r="V705" s="13">
        <v>0</v>
      </c>
      <c r="W705" s="13">
        <v>229500</v>
      </c>
      <c r="X705" s="13">
        <v>611100</v>
      </c>
      <c r="Y705" s="13">
        <v>912500</v>
      </c>
    </row>
    <row r="706" spans="2:25" x14ac:dyDescent="0.25">
      <c r="B706" s="2">
        <v>701</v>
      </c>
      <c r="C706" s="2">
        <v>2011</v>
      </c>
      <c r="D706" s="1">
        <v>26004</v>
      </c>
      <c r="E706" t="s">
        <v>1869</v>
      </c>
      <c r="F706" s="2" t="s">
        <v>1325</v>
      </c>
      <c r="G706" s="13">
        <v>20313100</v>
      </c>
      <c r="H706" s="13">
        <v>0</v>
      </c>
      <c r="I706" s="13">
        <v>0</v>
      </c>
      <c r="J706" s="13">
        <v>0</v>
      </c>
      <c r="K706" s="13">
        <v>0</v>
      </c>
      <c r="L706" s="13">
        <v>0</v>
      </c>
      <c r="M706" s="13">
        <v>0</v>
      </c>
      <c r="N706" s="13">
        <v>9800</v>
      </c>
      <c r="O706" s="13">
        <v>400</v>
      </c>
      <c r="P706" s="13">
        <v>0</v>
      </c>
      <c r="Q706" s="13">
        <v>0</v>
      </c>
      <c r="R706" s="13">
        <v>63900</v>
      </c>
      <c r="S706" s="13">
        <v>74100</v>
      </c>
      <c r="T706" s="13">
        <v>9800</v>
      </c>
      <c r="U706" s="13">
        <v>400</v>
      </c>
      <c r="V706" s="13">
        <v>0</v>
      </c>
      <c r="W706" s="13">
        <v>0</v>
      </c>
      <c r="X706" s="13">
        <v>63900</v>
      </c>
      <c r="Y706" s="13">
        <v>74100</v>
      </c>
    </row>
    <row r="707" spans="2:25" x14ac:dyDescent="0.25">
      <c r="B707" s="2">
        <v>702</v>
      </c>
      <c r="C707" s="2">
        <v>2011</v>
      </c>
      <c r="D707" s="1">
        <v>26006</v>
      </c>
      <c r="E707" t="s">
        <v>1870</v>
      </c>
      <c r="F707" s="2" t="s">
        <v>1325</v>
      </c>
      <c r="G707" s="13">
        <v>13393500</v>
      </c>
      <c r="H707" s="13">
        <v>0</v>
      </c>
      <c r="I707" s="13">
        <v>0</v>
      </c>
      <c r="J707" s="13">
        <v>0</v>
      </c>
      <c r="K707" s="13">
        <v>0</v>
      </c>
      <c r="L707" s="13">
        <v>0</v>
      </c>
      <c r="M707" s="13">
        <v>0</v>
      </c>
      <c r="N707" s="13">
        <v>30400</v>
      </c>
      <c r="O707" s="13">
        <v>15700</v>
      </c>
      <c r="P707" s="13">
        <v>0</v>
      </c>
      <c r="Q707" s="13">
        <v>-8300</v>
      </c>
      <c r="R707" s="13">
        <v>11800</v>
      </c>
      <c r="S707" s="13">
        <v>49600</v>
      </c>
      <c r="T707" s="13">
        <v>30400</v>
      </c>
      <c r="U707" s="13">
        <v>15700</v>
      </c>
      <c r="V707" s="13">
        <v>0</v>
      </c>
      <c r="W707" s="13">
        <v>-8300</v>
      </c>
      <c r="X707" s="13">
        <v>11800</v>
      </c>
      <c r="Y707" s="13">
        <v>49600</v>
      </c>
    </row>
    <row r="708" spans="2:25" x14ac:dyDescent="0.25">
      <c r="B708" s="2">
        <v>703</v>
      </c>
      <c r="C708" s="2">
        <v>2011</v>
      </c>
      <c r="D708" s="1">
        <v>26008</v>
      </c>
      <c r="E708" t="s">
        <v>1871</v>
      </c>
      <c r="F708" s="2" t="s">
        <v>1325</v>
      </c>
      <c r="G708" s="13">
        <v>44552700</v>
      </c>
      <c r="H708" s="13">
        <v>0</v>
      </c>
      <c r="I708" s="13">
        <v>8500</v>
      </c>
      <c r="J708" s="13">
        <v>0</v>
      </c>
      <c r="K708" s="13">
        <v>0</v>
      </c>
      <c r="L708" s="13">
        <v>1500</v>
      </c>
      <c r="M708" s="13">
        <v>10000</v>
      </c>
      <c r="N708" s="13">
        <v>154900</v>
      </c>
      <c r="O708" s="13">
        <v>37100</v>
      </c>
      <c r="P708" s="13">
        <v>0</v>
      </c>
      <c r="Q708" s="13">
        <v>0</v>
      </c>
      <c r="R708" s="13">
        <v>173400</v>
      </c>
      <c r="S708" s="13">
        <v>365400</v>
      </c>
      <c r="T708" s="13">
        <v>154900</v>
      </c>
      <c r="U708" s="13">
        <v>45600</v>
      </c>
      <c r="V708" s="13">
        <v>0</v>
      </c>
      <c r="W708" s="13">
        <v>0</v>
      </c>
      <c r="X708" s="13">
        <v>174900</v>
      </c>
      <c r="Y708" s="13">
        <v>375400</v>
      </c>
    </row>
    <row r="709" spans="2:25" x14ac:dyDescent="0.25">
      <c r="B709" s="2">
        <v>704</v>
      </c>
      <c r="C709" s="2">
        <v>2011</v>
      </c>
      <c r="D709" s="1">
        <v>26010</v>
      </c>
      <c r="E709" t="s">
        <v>1872</v>
      </c>
      <c r="F709" s="2" t="s">
        <v>1325</v>
      </c>
      <c r="G709" s="13">
        <v>23923300</v>
      </c>
      <c r="H709" s="13">
        <v>0</v>
      </c>
      <c r="I709" s="13">
        <v>0</v>
      </c>
      <c r="J709" s="13">
        <v>0</v>
      </c>
      <c r="K709" s="13">
        <v>0</v>
      </c>
      <c r="L709" s="13">
        <v>0</v>
      </c>
      <c r="M709" s="13">
        <v>0</v>
      </c>
      <c r="N709" s="13">
        <v>38400</v>
      </c>
      <c r="O709" s="13">
        <v>2700</v>
      </c>
      <c r="P709" s="13">
        <v>0</v>
      </c>
      <c r="Q709" s="13">
        <v>0</v>
      </c>
      <c r="R709" s="13">
        <v>237500</v>
      </c>
      <c r="S709" s="13">
        <v>278600</v>
      </c>
      <c r="T709" s="13">
        <v>38400</v>
      </c>
      <c r="U709" s="13">
        <v>2700</v>
      </c>
      <c r="V709" s="13">
        <v>0</v>
      </c>
      <c r="W709" s="13">
        <v>0</v>
      </c>
      <c r="X709" s="13">
        <v>237500</v>
      </c>
      <c r="Y709" s="13">
        <v>278600</v>
      </c>
    </row>
    <row r="710" spans="2:25" x14ac:dyDescent="0.25">
      <c r="B710" s="2">
        <v>705</v>
      </c>
      <c r="C710" s="2">
        <v>2011</v>
      </c>
      <c r="D710" s="1">
        <v>26012</v>
      </c>
      <c r="E710" t="s">
        <v>1873</v>
      </c>
      <c r="F710" s="2" t="s">
        <v>1325</v>
      </c>
      <c r="G710" s="13">
        <v>460399900</v>
      </c>
      <c r="H710" s="13">
        <v>43000</v>
      </c>
      <c r="I710" s="13">
        <v>149500</v>
      </c>
      <c r="J710" s="13">
        <v>0</v>
      </c>
      <c r="K710" s="13">
        <v>0</v>
      </c>
      <c r="L710" s="13">
        <v>25000</v>
      </c>
      <c r="M710" s="13">
        <v>217500</v>
      </c>
      <c r="N710" s="13">
        <v>2985300</v>
      </c>
      <c r="O710" s="13">
        <v>0</v>
      </c>
      <c r="P710" s="13">
        <v>0</v>
      </c>
      <c r="Q710" s="13">
        <v>63900</v>
      </c>
      <c r="R710" s="13">
        <v>1115400</v>
      </c>
      <c r="S710" s="13">
        <v>4164600</v>
      </c>
      <c r="T710" s="13">
        <v>3028300</v>
      </c>
      <c r="U710" s="13">
        <v>149500</v>
      </c>
      <c r="V710" s="13">
        <v>0</v>
      </c>
      <c r="W710" s="13">
        <v>63900</v>
      </c>
      <c r="X710" s="13">
        <v>1140400</v>
      </c>
      <c r="Y710" s="13">
        <v>4382100</v>
      </c>
    </row>
    <row r="711" spans="2:25" x14ac:dyDescent="0.25">
      <c r="B711" s="2">
        <v>706</v>
      </c>
      <c r="C711" s="2">
        <v>2011</v>
      </c>
      <c r="D711" s="1">
        <v>26014</v>
      </c>
      <c r="E711" t="s">
        <v>1874</v>
      </c>
      <c r="F711" s="2" t="s">
        <v>1325</v>
      </c>
      <c r="G711" s="13">
        <v>120537800</v>
      </c>
      <c r="H711" s="13">
        <v>0</v>
      </c>
      <c r="I711" s="13">
        <v>0</v>
      </c>
      <c r="J711" s="13">
        <v>0</v>
      </c>
      <c r="K711" s="13">
        <v>0</v>
      </c>
      <c r="L711" s="13">
        <v>0</v>
      </c>
      <c r="M711" s="13">
        <v>0</v>
      </c>
      <c r="N711" s="13">
        <v>58400</v>
      </c>
      <c r="O711" s="13">
        <v>7700</v>
      </c>
      <c r="P711" s="13">
        <v>400</v>
      </c>
      <c r="Q711" s="13">
        <v>21400</v>
      </c>
      <c r="R711" s="13">
        <v>295400</v>
      </c>
      <c r="S711" s="13">
        <v>383300</v>
      </c>
      <c r="T711" s="13">
        <v>58400</v>
      </c>
      <c r="U711" s="13">
        <v>7700</v>
      </c>
      <c r="V711" s="13">
        <v>400</v>
      </c>
      <c r="W711" s="13">
        <v>21400</v>
      </c>
      <c r="X711" s="13">
        <v>295400</v>
      </c>
      <c r="Y711" s="13">
        <v>383300</v>
      </c>
    </row>
    <row r="712" spans="2:25" x14ac:dyDescent="0.25">
      <c r="B712" s="2">
        <v>707</v>
      </c>
      <c r="C712" s="2">
        <v>2011</v>
      </c>
      <c r="D712" s="1">
        <v>26016</v>
      </c>
      <c r="E712" t="s">
        <v>1875</v>
      </c>
      <c r="F712" s="2" t="s">
        <v>1325</v>
      </c>
      <c r="G712" s="13">
        <v>17861800</v>
      </c>
      <c r="H712" s="13">
        <v>0</v>
      </c>
      <c r="I712" s="13">
        <v>500</v>
      </c>
      <c r="J712" s="13">
        <v>0</v>
      </c>
      <c r="K712" s="13">
        <v>0</v>
      </c>
      <c r="L712" s="13">
        <v>500</v>
      </c>
      <c r="M712" s="13">
        <v>1000</v>
      </c>
      <c r="N712" s="13">
        <v>21100</v>
      </c>
      <c r="O712" s="13">
        <v>133700</v>
      </c>
      <c r="P712" s="13">
        <v>0</v>
      </c>
      <c r="Q712" s="13">
        <v>0</v>
      </c>
      <c r="R712" s="13">
        <v>130600</v>
      </c>
      <c r="S712" s="13">
        <v>285400</v>
      </c>
      <c r="T712" s="13">
        <v>21100</v>
      </c>
      <c r="U712" s="13">
        <v>134200</v>
      </c>
      <c r="V712" s="13">
        <v>0</v>
      </c>
      <c r="W712" s="13">
        <v>0</v>
      </c>
      <c r="X712" s="13">
        <v>131100</v>
      </c>
      <c r="Y712" s="13">
        <v>286400</v>
      </c>
    </row>
    <row r="713" spans="2:25" x14ac:dyDescent="0.25">
      <c r="B713" s="2">
        <v>708</v>
      </c>
      <c r="C713" s="2">
        <v>2011</v>
      </c>
      <c r="D713" s="1">
        <v>26018</v>
      </c>
      <c r="E713" t="s">
        <v>1876</v>
      </c>
      <c r="F713" s="2" t="s">
        <v>1325</v>
      </c>
      <c r="G713" s="13">
        <v>25585200</v>
      </c>
      <c r="H713" s="13">
        <v>0</v>
      </c>
      <c r="I713" s="13">
        <v>0</v>
      </c>
      <c r="J713" s="13">
        <v>0</v>
      </c>
      <c r="K713" s="13">
        <v>0</v>
      </c>
      <c r="L713" s="13">
        <v>0</v>
      </c>
      <c r="M713" s="13">
        <v>0</v>
      </c>
      <c r="N713" s="13">
        <v>39600</v>
      </c>
      <c r="O713" s="13">
        <v>2100</v>
      </c>
      <c r="P713" s="13">
        <v>0</v>
      </c>
      <c r="Q713" s="13">
        <v>0</v>
      </c>
      <c r="R713" s="13">
        <v>202100</v>
      </c>
      <c r="S713" s="13">
        <v>243800</v>
      </c>
      <c r="T713" s="13">
        <v>39600</v>
      </c>
      <c r="U713" s="13">
        <v>2100</v>
      </c>
      <c r="V713" s="13">
        <v>0</v>
      </c>
      <c r="W713" s="13">
        <v>0</v>
      </c>
      <c r="X713" s="13">
        <v>202100</v>
      </c>
      <c r="Y713" s="13">
        <v>243800</v>
      </c>
    </row>
    <row r="714" spans="2:25" x14ac:dyDescent="0.25">
      <c r="B714" s="2">
        <v>709</v>
      </c>
      <c r="C714" s="2">
        <v>2011</v>
      </c>
      <c r="D714" s="1">
        <v>26020</v>
      </c>
      <c r="E714" t="s">
        <v>1537</v>
      </c>
      <c r="F714" s="2" t="s">
        <v>1325</v>
      </c>
      <c r="G714" s="13">
        <v>129445700</v>
      </c>
      <c r="H714" s="13">
        <v>0</v>
      </c>
      <c r="I714" s="13">
        <v>0</v>
      </c>
      <c r="J714" s="13">
        <v>0</v>
      </c>
      <c r="K714" s="13">
        <v>0</v>
      </c>
      <c r="L714" s="13">
        <v>0</v>
      </c>
      <c r="M714" s="13">
        <v>0</v>
      </c>
      <c r="N714" s="13">
        <v>61000</v>
      </c>
      <c r="O714" s="13">
        <v>28300</v>
      </c>
      <c r="P714" s="13">
        <v>8600</v>
      </c>
      <c r="Q714" s="13">
        <v>0</v>
      </c>
      <c r="R714" s="13">
        <v>1301500</v>
      </c>
      <c r="S714" s="13">
        <v>1399400</v>
      </c>
      <c r="T714" s="13">
        <v>61000</v>
      </c>
      <c r="U714" s="13">
        <v>28300</v>
      </c>
      <c r="V714" s="13">
        <v>8600</v>
      </c>
      <c r="W714" s="13">
        <v>0</v>
      </c>
      <c r="X714" s="13">
        <v>1301500</v>
      </c>
      <c r="Y714" s="13">
        <v>1399400</v>
      </c>
    </row>
    <row r="715" spans="2:25" x14ac:dyDescent="0.25">
      <c r="B715" s="2">
        <v>710</v>
      </c>
      <c r="C715" s="2">
        <v>2011</v>
      </c>
      <c r="D715" s="1">
        <v>26236</v>
      </c>
      <c r="E715" t="s">
        <v>1877</v>
      </c>
      <c r="F715" s="2" t="s">
        <v>1344</v>
      </c>
      <c r="G715" s="13">
        <v>62684400</v>
      </c>
      <c r="H715" s="13">
        <v>14300</v>
      </c>
      <c r="I715" s="13">
        <v>72500</v>
      </c>
      <c r="J715" s="13">
        <v>0</v>
      </c>
      <c r="K715" s="13">
        <v>0</v>
      </c>
      <c r="L715" s="13">
        <v>15000</v>
      </c>
      <c r="M715" s="13">
        <v>101800</v>
      </c>
      <c r="N715" s="13">
        <v>1511500</v>
      </c>
      <c r="O715" s="13">
        <v>622200</v>
      </c>
      <c r="P715" s="13">
        <v>0</v>
      </c>
      <c r="Q715" s="13">
        <v>375900</v>
      </c>
      <c r="R715" s="13">
        <v>86500</v>
      </c>
      <c r="S715" s="13">
        <v>2596100</v>
      </c>
      <c r="T715" s="13">
        <v>1525800</v>
      </c>
      <c r="U715" s="13">
        <v>694700</v>
      </c>
      <c r="V715" s="13">
        <v>0</v>
      </c>
      <c r="W715" s="13">
        <v>375900</v>
      </c>
      <c r="X715" s="13">
        <v>101500</v>
      </c>
      <c r="Y715" s="13">
        <v>2697900</v>
      </c>
    </row>
    <row r="716" spans="2:25" x14ac:dyDescent="0.25">
      <c r="B716" s="2">
        <v>711</v>
      </c>
      <c r="C716" s="2">
        <v>2011</v>
      </c>
      <c r="D716" s="1">
        <v>26251</v>
      </c>
      <c r="E716" t="s">
        <v>1878</v>
      </c>
      <c r="F716" s="2" t="s">
        <v>1344</v>
      </c>
      <c r="G716" s="13">
        <v>28381700</v>
      </c>
      <c r="H716" s="13">
        <v>0</v>
      </c>
      <c r="I716" s="13">
        <v>0</v>
      </c>
      <c r="J716" s="13">
        <v>0</v>
      </c>
      <c r="K716" s="13">
        <v>0</v>
      </c>
      <c r="L716" s="13">
        <v>0</v>
      </c>
      <c r="M716" s="13">
        <v>0</v>
      </c>
      <c r="N716" s="13">
        <v>112200</v>
      </c>
      <c r="O716" s="13">
        <v>1400</v>
      </c>
      <c r="P716" s="13">
        <v>0</v>
      </c>
      <c r="Q716" s="13">
        <v>0</v>
      </c>
      <c r="R716" s="13">
        <v>53900</v>
      </c>
      <c r="S716" s="13">
        <v>167500</v>
      </c>
      <c r="T716" s="13">
        <v>112200</v>
      </c>
      <c r="U716" s="13">
        <v>1400</v>
      </c>
      <c r="V716" s="13">
        <v>0</v>
      </c>
      <c r="W716" s="13">
        <v>0</v>
      </c>
      <c r="X716" s="13">
        <v>53900</v>
      </c>
      <c r="Y716" s="13">
        <v>167500</v>
      </c>
    </row>
    <row r="717" spans="2:25" x14ac:dyDescent="0.25">
      <c r="B717" s="2">
        <v>712</v>
      </c>
      <c r="C717" s="2">
        <v>2011</v>
      </c>
      <c r="D717" s="1">
        <v>27002</v>
      </c>
      <c r="E717" t="s">
        <v>1324</v>
      </c>
      <c r="F717" s="2" t="s">
        <v>1325</v>
      </c>
      <c r="G717" s="13">
        <v>153493700</v>
      </c>
      <c r="H717" s="13">
        <v>400</v>
      </c>
      <c r="I717" s="13">
        <v>9600</v>
      </c>
      <c r="J717" s="13">
        <v>0</v>
      </c>
      <c r="K717" s="13">
        <v>0</v>
      </c>
      <c r="L717" s="13">
        <v>800</v>
      </c>
      <c r="M717" s="13">
        <v>10800</v>
      </c>
      <c r="N717" s="13">
        <v>366700</v>
      </c>
      <c r="O717" s="13">
        <v>151900</v>
      </c>
      <c r="P717" s="13">
        <v>0</v>
      </c>
      <c r="Q717" s="13">
        <v>2600</v>
      </c>
      <c r="R717" s="13">
        <v>226400</v>
      </c>
      <c r="S717" s="13">
        <v>747600</v>
      </c>
      <c r="T717" s="13">
        <v>367100</v>
      </c>
      <c r="U717" s="13">
        <v>161500</v>
      </c>
      <c r="V717" s="13">
        <v>0</v>
      </c>
      <c r="W717" s="13">
        <v>2600</v>
      </c>
      <c r="X717" s="13">
        <v>227200</v>
      </c>
      <c r="Y717" s="13">
        <v>758400</v>
      </c>
    </row>
    <row r="718" spans="2:25" x14ac:dyDescent="0.25">
      <c r="B718" s="2">
        <v>713</v>
      </c>
      <c r="C718" s="2">
        <v>2011</v>
      </c>
      <c r="D718" s="1">
        <v>27004</v>
      </c>
      <c r="E718" t="s">
        <v>1598</v>
      </c>
      <c r="F718" s="2" t="s">
        <v>1325</v>
      </c>
      <c r="G718" s="13">
        <v>95674800</v>
      </c>
      <c r="H718" s="13">
        <v>0</v>
      </c>
      <c r="I718" s="13">
        <v>0</v>
      </c>
      <c r="J718" s="13">
        <v>0</v>
      </c>
      <c r="K718" s="13">
        <v>0</v>
      </c>
      <c r="L718" s="13">
        <v>0</v>
      </c>
      <c r="M718" s="13">
        <v>0</v>
      </c>
      <c r="N718" s="13">
        <v>106800</v>
      </c>
      <c r="O718" s="13">
        <v>329700</v>
      </c>
      <c r="P718" s="13">
        <v>1900</v>
      </c>
      <c r="Q718" s="13">
        <v>-38600</v>
      </c>
      <c r="R718" s="13">
        <v>272400</v>
      </c>
      <c r="S718" s="13">
        <v>672200</v>
      </c>
      <c r="T718" s="13">
        <v>106800</v>
      </c>
      <c r="U718" s="13">
        <v>329700</v>
      </c>
      <c r="V718" s="13">
        <v>1900</v>
      </c>
      <c r="W718" s="13">
        <v>-38600</v>
      </c>
      <c r="X718" s="13">
        <v>272400</v>
      </c>
      <c r="Y718" s="13">
        <v>672200</v>
      </c>
    </row>
    <row r="719" spans="2:25" x14ac:dyDescent="0.25">
      <c r="B719" s="2">
        <v>714</v>
      </c>
      <c r="C719" s="2">
        <v>2011</v>
      </c>
      <c r="D719" s="1">
        <v>27006</v>
      </c>
      <c r="E719" t="s">
        <v>1435</v>
      </c>
      <c r="F719" s="2" t="s">
        <v>1325</v>
      </c>
      <c r="G719" s="13">
        <v>84405700</v>
      </c>
      <c r="H719" s="13">
        <v>181500</v>
      </c>
      <c r="I719" s="13">
        <v>1864600</v>
      </c>
      <c r="J719" s="13">
        <v>0</v>
      </c>
      <c r="K719" s="13">
        <v>0</v>
      </c>
      <c r="L719" s="13">
        <v>68500</v>
      </c>
      <c r="M719" s="13">
        <v>2114600</v>
      </c>
      <c r="N719" s="13">
        <v>88600</v>
      </c>
      <c r="O719" s="13">
        <v>66500</v>
      </c>
      <c r="P719" s="13">
        <v>0</v>
      </c>
      <c r="Q719" s="13">
        <v>-25300</v>
      </c>
      <c r="R719" s="13">
        <v>99600</v>
      </c>
      <c r="S719" s="13">
        <v>229400</v>
      </c>
      <c r="T719" s="13">
        <v>270100</v>
      </c>
      <c r="U719" s="13">
        <v>1931100</v>
      </c>
      <c r="V719" s="13">
        <v>0</v>
      </c>
      <c r="W719" s="13">
        <v>-25300</v>
      </c>
      <c r="X719" s="13">
        <v>168100</v>
      </c>
      <c r="Y719" s="13">
        <v>2344000</v>
      </c>
    </row>
    <row r="720" spans="2:25" x14ac:dyDescent="0.25">
      <c r="B720" s="2">
        <v>715</v>
      </c>
      <c r="C720" s="2">
        <v>2011</v>
      </c>
      <c r="D720" s="1">
        <v>27008</v>
      </c>
      <c r="E720" t="s">
        <v>1879</v>
      </c>
      <c r="F720" s="2" t="s">
        <v>1325</v>
      </c>
      <c r="G720" s="13">
        <v>28752300</v>
      </c>
      <c r="H720" s="13">
        <v>0</v>
      </c>
      <c r="I720" s="13">
        <v>0</v>
      </c>
      <c r="J720" s="13">
        <v>0</v>
      </c>
      <c r="K720" s="13">
        <v>0</v>
      </c>
      <c r="L720" s="13">
        <v>0</v>
      </c>
      <c r="M720" s="13">
        <v>0</v>
      </c>
      <c r="N720" s="13">
        <v>0</v>
      </c>
      <c r="O720" s="13">
        <v>4100</v>
      </c>
      <c r="P720" s="13">
        <v>0</v>
      </c>
      <c r="Q720" s="13">
        <v>0</v>
      </c>
      <c r="R720" s="13">
        <v>272700</v>
      </c>
      <c r="S720" s="13">
        <v>276800</v>
      </c>
      <c r="T720" s="13">
        <v>0</v>
      </c>
      <c r="U720" s="13">
        <v>4100</v>
      </c>
      <c r="V720" s="13">
        <v>0</v>
      </c>
      <c r="W720" s="13">
        <v>0</v>
      </c>
      <c r="X720" s="13">
        <v>272700</v>
      </c>
      <c r="Y720" s="13">
        <v>276800</v>
      </c>
    </row>
    <row r="721" spans="2:25" x14ac:dyDescent="0.25">
      <c r="B721" s="2">
        <v>716</v>
      </c>
      <c r="C721" s="2">
        <v>2011</v>
      </c>
      <c r="D721" s="1">
        <v>27010</v>
      </c>
      <c r="E721" t="s">
        <v>1880</v>
      </c>
      <c r="F721" s="2" t="s">
        <v>1325</v>
      </c>
      <c r="G721" s="13">
        <v>115513300</v>
      </c>
      <c r="H721" s="13">
        <v>100</v>
      </c>
      <c r="I721" s="13">
        <v>0</v>
      </c>
      <c r="J721" s="13">
        <v>0</v>
      </c>
      <c r="K721" s="13">
        <v>0</v>
      </c>
      <c r="L721" s="13">
        <v>1100</v>
      </c>
      <c r="M721" s="13">
        <v>1200</v>
      </c>
      <c r="N721" s="13">
        <v>1464800</v>
      </c>
      <c r="O721" s="13">
        <v>14065900</v>
      </c>
      <c r="P721" s="13">
        <v>1863800</v>
      </c>
      <c r="Q721" s="13">
        <v>629500</v>
      </c>
      <c r="R721" s="13">
        <v>397900</v>
      </c>
      <c r="S721" s="13">
        <v>18421900</v>
      </c>
      <c r="T721" s="13">
        <v>1464900</v>
      </c>
      <c r="U721" s="13">
        <v>14065900</v>
      </c>
      <c r="V721" s="13">
        <v>1863800</v>
      </c>
      <c r="W721" s="13">
        <v>629500</v>
      </c>
      <c r="X721" s="13">
        <v>399000</v>
      </c>
      <c r="Y721" s="13">
        <v>18423100</v>
      </c>
    </row>
    <row r="722" spans="2:25" x14ac:dyDescent="0.25">
      <c r="B722" s="2">
        <v>717</v>
      </c>
      <c r="C722" s="2">
        <v>2011</v>
      </c>
      <c r="D722" s="1">
        <v>27012</v>
      </c>
      <c r="E722" t="s">
        <v>1881</v>
      </c>
      <c r="F722" s="2" t="s">
        <v>1325</v>
      </c>
      <c r="G722" s="13">
        <v>36297000</v>
      </c>
      <c r="H722" s="13">
        <v>0</v>
      </c>
      <c r="I722" s="13">
        <v>0</v>
      </c>
      <c r="J722" s="13">
        <v>0</v>
      </c>
      <c r="K722" s="13">
        <v>0</v>
      </c>
      <c r="L722" s="13">
        <v>0</v>
      </c>
      <c r="M722" s="13">
        <v>0</v>
      </c>
      <c r="N722" s="13">
        <v>10900</v>
      </c>
      <c r="O722" s="13">
        <v>500</v>
      </c>
      <c r="P722" s="13">
        <v>0</v>
      </c>
      <c r="Q722" s="13">
        <v>0</v>
      </c>
      <c r="R722" s="13">
        <v>183800</v>
      </c>
      <c r="S722" s="13">
        <v>195200</v>
      </c>
      <c r="T722" s="13">
        <v>10900</v>
      </c>
      <c r="U722" s="13">
        <v>500</v>
      </c>
      <c r="V722" s="13">
        <v>0</v>
      </c>
      <c r="W722" s="13">
        <v>0</v>
      </c>
      <c r="X722" s="13">
        <v>183800</v>
      </c>
      <c r="Y722" s="13">
        <v>195200</v>
      </c>
    </row>
    <row r="723" spans="2:25" x14ac:dyDescent="0.25">
      <c r="B723" s="2">
        <v>718</v>
      </c>
      <c r="C723" s="2">
        <v>2011</v>
      </c>
      <c r="D723" s="1">
        <v>27014</v>
      </c>
      <c r="E723" t="s">
        <v>1493</v>
      </c>
      <c r="F723" s="2" t="s">
        <v>1325</v>
      </c>
      <c r="G723" s="13">
        <v>39153100</v>
      </c>
      <c r="H723" s="13">
        <v>0</v>
      </c>
      <c r="I723" s="13">
        <v>0</v>
      </c>
      <c r="J723" s="13">
        <v>0</v>
      </c>
      <c r="K723" s="13">
        <v>0</v>
      </c>
      <c r="L723" s="13">
        <v>0</v>
      </c>
      <c r="M723" s="13">
        <v>0</v>
      </c>
      <c r="N723" s="13">
        <v>73800</v>
      </c>
      <c r="O723" s="13">
        <v>8700</v>
      </c>
      <c r="P723" s="13">
        <v>0</v>
      </c>
      <c r="Q723" s="13">
        <v>0</v>
      </c>
      <c r="R723" s="13">
        <v>178400</v>
      </c>
      <c r="S723" s="13">
        <v>260900</v>
      </c>
      <c r="T723" s="13">
        <v>73800</v>
      </c>
      <c r="U723" s="13">
        <v>8700</v>
      </c>
      <c r="V723" s="13">
        <v>0</v>
      </c>
      <c r="W723" s="13">
        <v>0</v>
      </c>
      <c r="X723" s="13">
        <v>178400</v>
      </c>
      <c r="Y723" s="13">
        <v>260900</v>
      </c>
    </row>
    <row r="724" spans="2:25" x14ac:dyDescent="0.25">
      <c r="B724" s="2">
        <v>719</v>
      </c>
      <c r="C724" s="2">
        <v>2011</v>
      </c>
      <c r="D724" s="1">
        <v>27016</v>
      </c>
      <c r="E724" t="s">
        <v>1882</v>
      </c>
      <c r="F724" s="2" t="s">
        <v>1325</v>
      </c>
      <c r="G724" s="13">
        <v>51813500</v>
      </c>
      <c r="H724" s="13">
        <v>146400</v>
      </c>
      <c r="I724" s="13">
        <v>4389100</v>
      </c>
      <c r="J724" s="13">
        <v>0</v>
      </c>
      <c r="K724" s="13">
        <v>0</v>
      </c>
      <c r="L724" s="13">
        <v>1202600</v>
      </c>
      <c r="M724" s="13">
        <v>5738100</v>
      </c>
      <c r="N724" s="13">
        <v>400</v>
      </c>
      <c r="O724" s="13">
        <v>5100</v>
      </c>
      <c r="P724" s="13">
        <v>0</v>
      </c>
      <c r="Q724" s="13">
        <v>0</v>
      </c>
      <c r="R724" s="13">
        <v>38400</v>
      </c>
      <c r="S724" s="13">
        <v>43900</v>
      </c>
      <c r="T724" s="13">
        <v>146800</v>
      </c>
      <c r="U724" s="13">
        <v>4394200</v>
      </c>
      <c r="V724" s="13">
        <v>0</v>
      </c>
      <c r="W724" s="13">
        <v>0</v>
      </c>
      <c r="X724" s="13">
        <v>1241000</v>
      </c>
      <c r="Y724" s="13">
        <v>5782000</v>
      </c>
    </row>
    <row r="725" spans="2:25" x14ac:dyDescent="0.25">
      <c r="B725" s="2">
        <v>720</v>
      </c>
      <c r="C725" s="2">
        <v>2011</v>
      </c>
      <c r="D725" s="1">
        <v>27018</v>
      </c>
      <c r="E725" t="s">
        <v>1883</v>
      </c>
      <c r="F725" s="2" t="s">
        <v>1325</v>
      </c>
      <c r="G725" s="13">
        <v>41499400</v>
      </c>
      <c r="H725" s="13">
        <v>1800</v>
      </c>
      <c r="I725" s="13">
        <v>200</v>
      </c>
      <c r="J725" s="13">
        <v>0</v>
      </c>
      <c r="K725" s="13">
        <v>0</v>
      </c>
      <c r="L725" s="13">
        <v>0</v>
      </c>
      <c r="M725" s="13">
        <v>2000</v>
      </c>
      <c r="N725" s="13">
        <v>2600</v>
      </c>
      <c r="O725" s="13">
        <v>86000</v>
      </c>
      <c r="P725" s="13">
        <v>0</v>
      </c>
      <c r="Q725" s="13">
        <v>0</v>
      </c>
      <c r="R725" s="13">
        <v>330700</v>
      </c>
      <c r="S725" s="13">
        <v>419300</v>
      </c>
      <c r="T725" s="13">
        <v>4400</v>
      </c>
      <c r="U725" s="13">
        <v>86200</v>
      </c>
      <c r="V725" s="13">
        <v>0</v>
      </c>
      <c r="W725" s="13">
        <v>0</v>
      </c>
      <c r="X725" s="13">
        <v>330700</v>
      </c>
      <c r="Y725" s="13">
        <v>421300</v>
      </c>
    </row>
    <row r="726" spans="2:25" x14ac:dyDescent="0.25">
      <c r="B726" s="2">
        <v>721</v>
      </c>
      <c r="C726" s="2">
        <v>2011</v>
      </c>
      <c r="D726" s="1">
        <v>27020</v>
      </c>
      <c r="E726" t="s">
        <v>1884</v>
      </c>
      <c r="F726" s="2" t="s">
        <v>1325</v>
      </c>
      <c r="G726" s="13">
        <v>32034900</v>
      </c>
      <c r="H726" s="13">
        <v>0</v>
      </c>
      <c r="I726" s="13">
        <v>0</v>
      </c>
      <c r="J726" s="13">
        <v>0</v>
      </c>
      <c r="K726" s="13">
        <v>0</v>
      </c>
      <c r="L726" s="13">
        <v>0</v>
      </c>
      <c r="M726" s="13">
        <v>0</v>
      </c>
      <c r="N726" s="13">
        <v>41800</v>
      </c>
      <c r="O726" s="13">
        <v>57600</v>
      </c>
      <c r="P726" s="13">
        <v>0</v>
      </c>
      <c r="Q726" s="13">
        <v>0</v>
      </c>
      <c r="R726" s="13">
        <v>15700</v>
      </c>
      <c r="S726" s="13">
        <v>115100</v>
      </c>
      <c r="T726" s="13">
        <v>41800</v>
      </c>
      <c r="U726" s="13">
        <v>57600</v>
      </c>
      <c r="V726" s="13">
        <v>0</v>
      </c>
      <c r="W726" s="13">
        <v>0</v>
      </c>
      <c r="X726" s="13">
        <v>15700</v>
      </c>
      <c r="Y726" s="13">
        <v>115100</v>
      </c>
    </row>
    <row r="727" spans="2:25" x14ac:dyDescent="0.25">
      <c r="B727" s="2">
        <v>722</v>
      </c>
      <c r="C727" s="2">
        <v>2011</v>
      </c>
      <c r="D727" s="1">
        <v>27022</v>
      </c>
      <c r="E727" t="s">
        <v>1885</v>
      </c>
      <c r="F727" s="2" t="s">
        <v>1325</v>
      </c>
      <c r="G727" s="13">
        <v>48506300</v>
      </c>
      <c r="H727" s="13">
        <v>0</v>
      </c>
      <c r="I727" s="13">
        <v>0</v>
      </c>
      <c r="J727" s="13">
        <v>0</v>
      </c>
      <c r="K727" s="13">
        <v>0</v>
      </c>
      <c r="L727" s="13">
        <v>0</v>
      </c>
      <c r="M727" s="13">
        <v>0</v>
      </c>
      <c r="N727" s="13">
        <v>72800</v>
      </c>
      <c r="O727" s="13">
        <v>3500</v>
      </c>
      <c r="P727" s="13">
        <v>0</v>
      </c>
      <c r="Q727" s="13">
        <v>0</v>
      </c>
      <c r="R727" s="13">
        <v>324200</v>
      </c>
      <c r="S727" s="13">
        <v>400500</v>
      </c>
      <c r="T727" s="13">
        <v>72800</v>
      </c>
      <c r="U727" s="13">
        <v>3500</v>
      </c>
      <c r="V727" s="13">
        <v>0</v>
      </c>
      <c r="W727" s="13">
        <v>0</v>
      </c>
      <c r="X727" s="13">
        <v>324200</v>
      </c>
      <c r="Y727" s="13">
        <v>400500</v>
      </c>
    </row>
    <row r="728" spans="2:25" x14ac:dyDescent="0.25">
      <c r="B728" s="2">
        <v>723</v>
      </c>
      <c r="C728" s="2">
        <v>2011</v>
      </c>
      <c r="D728" s="1">
        <v>27024</v>
      </c>
      <c r="E728" t="s">
        <v>1886</v>
      </c>
      <c r="F728" s="2" t="s">
        <v>1325</v>
      </c>
      <c r="G728" s="13">
        <v>45504200</v>
      </c>
      <c r="H728" s="13">
        <v>5600</v>
      </c>
      <c r="I728" s="13">
        <v>308400</v>
      </c>
      <c r="J728" s="13">
        <v>0</v>
      </c>
      <c r="K728" s="13">
        <v>0</v>
      </c>
      <c r="L728" s="13">
        <v>32000</v>
      </c>
      <c r="M728" s="13">
        <v>346000</v>
      </c>
      <c r="N728" s="13">
        <v>39700</v>
      </c>
      <c r="O728" s="13">
        <v>180900</v>
      </c>
      <c r="P728" s="13">
        <v>0</v>
      </c>
      <c r="Q728" s="13">
        <v>0</v>
      </c>
      <c r="R728" s="13">
        <v>42400</v>
      </c>
      <c r="S728" s="13">
        <v>263000</v>
      </c>
      <c r="T728" s="13">
        <v>45300</v>
      </c>
      <c r="U728" s="13">
        <v>489300</v>
      </c>
      <c r="V728" s="13">
        <v>0</v>
      </c>
      <c r="W728" s="13">
        <v>0</v>
      </c>
      <c r="X728" s="13">
        <v>74400</v>
      </c>
      <c r="Y728" s="13">
        <v>609000</v>
      </c>
    </row>
    <row r="729" spans="2:25" x14ac:dyDescent="0.25">
      <c r="B729" s="2">
        <v>724</v>
      </c>
      <c r="C729" s="2">
        <v>2011</v>
      </c>
      <c r="D729" s="1">
        <v>27026</v>
      </c>
      <c r="E729" t="s">
        <v>1887</v>
      </c>
      <c r="F729" s="2" t="s">
        <v>1325</v>
      </c>
      <c r="G729" s="13">
        <v>61046900</v>
      </c>
      <c r="H729" s="13">
        <v>0</v>
      </c>
      <c r="I729" s="13">
        <v>111500</v>
      </c>
      <c r="J729" s="13">
        <v>0</v>
      </c>
      <c r="K729" s="13">
        <v>0</v>
      </c>
      <c r="L729" s="13">
        <v>100</v>
      </c>
      <c r="M729" s="13">
        <v>111600</v>
      </c>
      <c r="N729" s="13">
        <v>700</v>
      </c>
      <c r="O729" s="13">
        <v>135900</v>
      </c>
      <c r="P729" s="13">
        <v>0</v>
      </c>
      <c r="Q729" s="13">
        <v>0</v>
      </c>
      <c r="R729" s="13">
        <v>76000</v>
      </c>
      <c r="S729" s="13">
        <v>212600</v>
      </c>
      <c r="T729" s="13">
        <v>700</v>
      </c>
      <c r="U729" s="13">
        <v>247400</v>
      </c>
      <c r="V729" s="13">
        <v>0</v>
      </c>
      <c r="W729" s="13">
        <v>0</v>
      </c>
      <c r="X729" s="13">
        <v>76100</v>
      </c>
      <c r="Y729" s="13">
        <v>324200</v>
      </c>
    </row>
    <row r="730" spans="2:25" x14ac:dyDescent="0.25">
      <c r="B730" s="2">
        <v>725</v>
      </c>
      <c r="C730" s="2">
        <v>2011</v>
      </c>
      <c r="D730" s="1">
        <v>27028</v>
      </c>
      <c r="E730" t="s">
        <v>1730</v>
      </c>
      <c r="F730" s="2" t="s">
        <v>1325</v>
      </c>
      <c r="G730" s="13">
        <v>45000700</v>
      </c>
      <c r="H730" s="13">
        <v>0</v>
      </c>
      <c r="I730" s="13">
        <v>0</v>
      </c>
      <c r="J730" s="13">
        <v>0</v>
      </c>
      <c r="K730" s="13">
        <v>0</v>
      </c>
      <c r="L730" s="13">
        <v>0</v>
      </c>
      <c r="M730" s="13">
        <v>0</v>
      </c>
      <c r="N730" s="13">
        <v>35500</v>
      </c>
      <c r="O730" s="13">
        <v>0</v>
      </c>
      <c r="P730" s="13">
        <v>0</v>
      </c>
      <c r="Q730" s="13">
        <v>0</v>
      </c>
      <c r="R730" s="13">
        <v>171200</v>
      </c>
      <c r="S730" s="13">
        <v>206700</v>
      </c>
      <c r="T730" s="13">
        <v>35500</v>
      </c>
      <c r="U730" s="13">
        <v>0</v>
      </c>
      <c r="V730" s="13">
        <v>0</v>
      </c>
      <c r="W730" s="13">
        <v>0</v>
      </c>
      <c r="X730" s="13">
        <v>171200</v>
      </c>
      <c r="Y730" s="13">
        <v>206700</v>
      </c>
    </row>
    <row r="731" spans="2:25" x14ac:dyDescent="0.25">
      <c r="B731" s="2">
        <v>726</v>
      </c>
      <c r="C731" s="2">
        <v>2011</v>
      </c>
      <c r="D731" s="1">
        <v>27030</v>
      </c>
      <c r="E731" t="s">
        <v>1888</v>
      </c>
      <c r="F731" s="2" t="s">
        <v>1325</v>
      </c>
      <c r="G731" s="13">
        <v>10024000</v>
      </c>
      <c r="H731" s="13">
        <v>0</v>
      </c>
      <c r="I731" s="13">
        <v>0</v>
      </c>
      <c r="J731" s="13">
        <v>0</v>
      </c>
      <c r="K731" s="13">
        <v>0</v>
      </c>
      <c r="L731" s="13">
        <v>0</v>
      </c>
      <c r="M731" s="13">
        <v>0</v>
      </c>
      <c r="N731" s="13">
        <v>0</v>
      </c>
      <c r="O731" s="13">
        <v>0</v>
      </c>
      <c r="P731" s="13">
        <v>0</v>
      </c>
      <c r="Q731" s="13">
        <v>0</v>
      </c>
      <c r="R731" s="13">
        <v>10100</v>
      </c>
      <c r="S731" s="13">
        <v>10100</v>
      </c>
      <c r="T731" s="13">
        <v>0</v>
      </c>
      <c r="U731" s="13">
        <v>0</v>
      </c>
      <c r="V731" s="13">
        <v>0</v>
      </c>
      <c r="W731" s="13">
        <v>0</v>
      </c>
      <c r="X731" s="13">
        <v>10100</v>
      </c>
      <c r="Y731" s="13">
        <v>10100</v>
      </c>
    </row>
    <row r="732" spans="2:25" x14ac:dyDescent="0.25">
      <c r="B732" s="2">
        <v>727</v>
      </c>
      <c r="C732" s="2">
        <v>2011</v>
      </c>
      <c r="D732" s="1">
        <v>27032</v>
      </c>
      <c r="E732" t="s">
        <v>1847</v>
      </c>
      <c r="F732" s="2" t="s">
        <v>1325</v>
      </c>
      <c r="G732" s="13">
        <v>65650300</v>
      </c>
      <c r="H732" s="13">
        <v>4700</v>
      </c>
      <c r="I732" s="13">
        <v>2500</v>
      </c>
      <c r="J732" s="13">
        <v>0</v>
      </c>
      <c r="K732" s="13">
        <v>0</v>
      </c>
      <c r="L732" s="13">
        <v>100</v>
      </c>
      <c r="M732" s="13">
        <v>7300</v>
      </c>
      <c r="N732" s="13">
        <v>9200</v>
      </c>
      <c r="O732" s="13">
        <v>22500</v>
      </c>
      <c r="P732" s="13">
        <v>0</v>
      </c>
      <c r="Q732" s="13">
        <v>0</v>
      </c>
      <c r="R732" s="13">
        <v>83900</v>
      </c>
      <c r="S732" s="13">
        <v>115600</v>
      </c>
      <c r="T732" s="13">
        <v>13900</v>
      </c>
      <c r="U732" s="13">
        <v>25000</v>
      </c>
      <c r="V732" s="13">
        <v>0</v>
      </c>
      <c r="W732" s="13">
        <v>0</v>
      </c>
      <c r="X732" s="13">
        <v>84000</v>
      </c>
      <c r="Y732" s="13">
        <v>122900</v>
      </c>
    </row>
    <row r="733" spans="2:25" x14ac:dyDescent="0.25">
      <c r="B733" s="2">
        <v>728</v>
      </c>
      <c r="C733" s="2">
        <v>2011</v>
      </c>
      <c r="D733" s="1">
        <v>27034</v>
      </c>
      <c r="E733" t="s">
        <v>1889</v>
      </c>
      <c r="F733" s="2" t="s">
        <v>1325</v>
      </c>
      <c r="G733" s="13">
        <v>37734200</v>
      </c>
      <c r="H733" s="13">
        <v>0</v>
      </c>
      <c r="I733" s="13">
        <v>0</v>
      </c>
      <c r="J733" s="13">
        <v>0</v>
      </c>
      <c r="K733" s="13">
        <v>0</v>
      </c>
      <c r="L733" s="13">
        <v>0</v>
      </c>
      <c r="M733" s="13">
        <v>0</v>
      </c>
      <c r="N733" s="13">
        <v>22400</v>
      </c>
      <c r="O733" s="13">
        <v>11400</v>
      </c>
      <c r="P733" s="13">
        <v>0</v>
      </c>
      <c r="Q733" s="13">
        <v>0</v>
      </c>
      <c r="R733" s="13">
        <v>196800</v>
      </c>
      <c r="S733" s="13">
        <v>230600</v>
      </c>
      <c r="T733" s="13">
        <v>22400</v>
      </c>
      <c r="U733" s="13">
        <v>11400</v>
      </c>
      <c r="V733" s="13">
        <v>0</v>
      </c>
      <c r="W733" s="13">
        <v>0</v>
      </c>
      <c r="X733" s="13">
        <v>196800</v>
      </c>
      <c r="Y733" s="13">
        <v>230600</v>
      </c>
    </row>
    <row r="734" spans="2:25" x14ac:dyDescent="0.25">
      <c r="B734" s="2">
        <v>729</v>
      </c>
      <c r="C734" s="2">
        <v>2011</v>
      </c>
      <c r="D734" s="1">
        <v>27036</v>
      </c>
      <c r="E734" t="s">
        <v>1890</v>
      </c>
      <c r="F734" s="2" t="s">
        <v>1325</v>
      </c>
      <c r="G734" s="13">
        <v>14237000</v>
      </c>
      <c r="H734" s="13">
        <v>0</v>
      </c>
      <c r="I734" s="13">
        <v>0</v>
      </c>
      <c r="J734" s="13">
        <v>0</v>
      </c>
      <c r="K734" s="13">
        <v>0</v>
      </c>
      <c r="L734" s="13">
        <v>0</v>
      </c>
      <c r="M734" s="13">
        <v>0</v>
      </c>
      <c r="N734" s="13">
        <v>86600</v>
      </c>
      <c r="O734" s="13">
        <v>187200</v>
      </c>
      <c r="P734" s="13">
        <v>0</v>
      </c>
      <c r="Q734" s="13">
        <v>0</v>
      </c>
      <c r="R734" s="13">
        <v>1067300</v>
      </c>
      <c r="S734" s="13">
        <v>1341100</v>
      </c>
      <c r="T734" s="13">
        <v>86600</v>
      </c>
      <c r="U734" s="13">
        <v>187200</v>
      </c>
      <c r="V734" s="13">
        <v>0</v>
      </c>
      <c r="W734" s="13">
        <v>0</v>
      </c>
      <c r="X734" s="13">
        <v>1067300</v>
      </c>
      <c r="Y734" s="13">
        <v>1341100</v>
      </c>
    </row>
    <row r="735" spans="2:25" x14ac:dyDescent="0.25">
      <c r="B735" s="2">
        <v>730</v>
      </c>
      <c r="C735" s="2">
        <v>2011</v>
      </c>
      <c r="D735" s="1">
        <v>27038</v>
      </c>
      <c r="E735" t="s">
        <v>1891</v>
      </c>
      <c r="F735" s="2" t="s">
        <v>1325</v>
      </c>
      <c r="G735" s="13">
        <v>37875500</v>
      </c>
      <c r="H735" s="13">
        <v>0</v>
      </c>
      <c r="I735" s="13">
        <v>0</v>
      </c>
      <c r="J735" s="13">
        <v>0</v>
      </c>
      <c r="K735" s="13">
        <v>0</v>
      </c>
      <c r="L735" s="13">
        <v>0</v>
      </c>
      <c r="M735" s="13">
        <v>0</v>
      </c>
      <c r="N735" s="13">
        <v>62100</v>
      </c>
      <c r="O735" s="13">
        <v>251800</v>
      </c>
      <c r="P735" s="13">
        <v>6200</v>
      </c>
      <c r="Q735" s="13">
        <v>0</v>
      </c>
      <c r="R735" s="13">
        <v>218300</v>
      </c>
      <c r="S735" s="13">
        <v>538400</v>
      </c>
      <c r="T735" s="13">
        <v>62100</v>
      </c>
      <c r="U735" s="13">
        <v>251800</v>
      </c>
      <c r="V735" s="13">
        <v>6200</v>
      </c>
      <c r="W735" s="13">
        <v>0</v>
      </c>
      <c r="X735" s="13">
        <v>218300</v>
      </c>
      <c r="Y735" s="13">
        <v>538400</v>
      </c>
    </row>
    <row r="736" spans="2:25" x14ac:dyDescent="0.25">
      <c r="B736" s="2">
        <v>731</v>
      </c>
      <c r="C736" s="2">
        <v>2011</v>
      </c>
      <c r="D736" s="1">
        <v>27040</v>
      </c>
      <c r="E736" t="s">
        <v>1892</v>
      </c>
      <c r="F736" s="2" t="s">
        <v>1325</v>
      </c>
      <c r="G736" s="13">
        <v>40079000</v>
      </c>
      <c r="H736" s="13">
        <v>0</v>
      </c>
      <c r="I736" s="13">
        <v>0</v>
      </c>
      <c r="J736" s="13">
        <v>0</v>
      </c>
      <c r="K736" s="13">
        <v>0</v>
      </c>
      <c r="L736" s="13">
        <v>0</v>
      </c>
      <c r="M736" s="13">
        <v>0</v>
      </c>
      <c r="N736" s="13">
        <v>29600</v>
      </c>
      <c r="O736" s="13">
        <v>32600</v>
      </c>
      <c r="P736" s="13">
        <v>0</v>
      </c>
      <c r="Q736" s="13">
        <v>0</v>
      </c>
      <c r="R736" s="13">
        <v>99500</v>
      </c>
      <c r="S736" s="13">
        <v>161700</v>
      </c>
      <c r="T736" s="13">
        <v>29600</v>
      </c>
      <c r="U736" s="13">
        <v>32600</v>
      </c>
      <c r="V736" s="13">
        <v>0</v>
      </c>
      <c r="W736" s="13">
        <v>0</v>
      </c>
      <c r="X736" s="13">
        <v>99500</v>
      </c>
      <c r="Y736" s="13">
        <v>161700</v>
      </c>
    </row>
    <row r="737" spans="2:25" x14ac:dyDescent="0.25">
      <c r="B737" s="2">
        <v>732</v>
      </c>
      <c r="C737" s="2">
        <v>2011</v>
      </c>
      <c r="D737" s="1">
        <v>27042</v>
      </c>
      <c r="E737" t="s">
        <v>1624</v>
      </c>
      <c r="F737" s="2" t="s">
        <v>1325</v>
      </c>
      <c r="G737" s="13">
        <v>40580000</v>
      </c>
      <c r="H737" s="13">
        <v>0</v>
      </c>
      <c r="I737" s="13">
        <v>0</v>
      </c>
      <c r="J737" s="13">
        <v>0</v>
      </c>
      <c r="K737" s="13">
        <v>0</v>
      </c>
      <c r="L737" s="13">
        <v>0</v>
      </c>
      <c r="M737" s="13">
        <v>0</v>
      </c>
      <c r="N737" s="13">
        <v>400</v>
      </c>
      <c r="O737" s="13">
        <v>64100</v>
      </c>
      <c r="P737" s="13">
        <v>0</v>
      </c>
      <c r="Q737" s="13">
        <v>0</v>
      </c>
      <c r="R737" s="13">
        <v>263600</v>
      </c>
      <c r="S737" s="13">
        <v>328100</v>
      </c>
      <c r="T737" s="13">
        <v>400</v>
      </c>
      <c r="U737" s="13">
        <v>64100</v>
      </c>
      <c r="V737" s="13">
        <v>0</v>
      </c>
      <c r="W737" s="13">
        <v>0</v>
      </c>
      <c r="X737" s="13">
        <v>263600</v>
      </c>
      <c r="Y737" s="13">
        <v>328100</v>
      </c>
    </row>
    <row r="738" spans="2:25" x14ac:dyDescent="0.25">
      <c r="B738" s="2">
        <v>733</v>
      </c>
      <c r="C738" s="2">
        <v>2011</v>
      </c>
      <c r="D738" s="1">
        <v>27101</v>
      </c>
      <c r="E738" t="s">
        <v>1893</v>
      </c>
      <c r="F738" s="2" t="s">
        <v>1343</v>
      </c>
      <c r="G738" s="13">
        <v>16791500</v>
      </c>
      <c r="H738" s="13">
        <v>0</v>
      </c>
      <c r="I738" s="13">
        <v>0</v>
      </c>
      <c r="J738" s="13">
        <v>0</v>
      </c>
      <c r="K738" s="13">
        <v>0</v>
      </c>
      <c r="L738" s="13">
        <v>0</v>
      </c>
      <c r="M738" s="13">
        <v>0</v>
      </c>
      <c r="N738" s="13">
        <v>76600</v>
      </c>
      <c r="O738" s="13">
        <v>102000</v>
      </c>
      <c r="P738" s="13">
        <v>0</v>
      </c>
      <c r="Q738" s="13">
        <v>0</v>
      </c>
      <c r="R738" s="13">
        <v>200</v>
      </c>
      <c r="S738" s="13">
        <v>178800</v>
      </c>
      <c r="T738" s="13">
        <v>76600</v>
      </c>
      <c r="U738" s="13">
        <v>102000</v>
      </c>
      <c r="V738" s="13">
        <v>0</v>
      </c>
      <c r="W738" s="13">
        <v>0</v>
      </c>
      <c r="X738" s="13">
        <v>200</v>
      </c>
      <c r="Y738" s="13">
        <v>178800</v>
      </c>
    </row>
    <row r="739" spans="2:25" x14ac:dyDescent="0.25">
      <c r="B739" s="2">
        <v>734</v>
      </c>
      <c r="C739" s="2">
        <v>2011</v>
      </c>
      <c r="D739" s="1">
        <v>27136</v>
      </c>
      <c r="E739" t="s">
        <v>1886</v>
      </c>
      <c r="F739" s="2" t="s">
        <v>1343</v>
      </c>
      <c r="G739" s="13">
        <v>19320400</v>
      </c>
      <c r="H739" s="13">
        <v>0</v>
      </c>
      <c r="I739" s="13">
        <v>12000</v>
      </c>
      <c r="J739" s="13">
        <v>0</v>
      </c>
      <c r="K739" s="13">
        <v>0</v>
      </c>
      <c r="L739" s="13">
        <v>85700</v>
      </c>
      <c r="M739" s="13">
        <v>97700</v>
      </c>
      <c r="N739" s="13">
        <v>349800</v>
      </c>
      <c r="O739" s="13">
        <v>491700</v>
      </c>
      <c r="P739" s="13">
        <v>0</v>
      </c>
      <c r="Q739" s="13">
        <v>0</v>
      </c>
      <c r="R739" s="13">
        <v>97600</v>
      </c>
      <c r="S739" s="13">
        <v>939100</v>
      </c>
      <c r="T739" s="13">
        <v>349800</v>
      </c>
      <c r="U739" s="13">
        <v>503700</v>
      </c>
      <c r="V739" s="13">
        <v>0</v>
      </c>
      <c r="W739" s="13">
        <v>0</v>
      </c>
      <c r="X739" s="13">
        <v>183300</v>
      </c>
      <c r="Y739" s="13">
        <v>1036800</v>
      </c>
    </row>
    <row r="740" spans="2:25" x14ac:dyDescent="0.25">
      <c r="B740" s="2">
        <v>735</v>
      </c>
      <c r="C740" s="2">
        <v>2011</v>
      </c>
      <c r="D740" s="1">
        <v>27151</v>
      </c>
      <c r="E740" t="s">
        <v>1889</v>
      </c>
      <c r="F740" s="2" t="s">
        <v>1343</v>
      </c>
      <c r="G740" s="13">
        <v>20941100</v>
      </c>
      <c r="H740" s="13">
        <v>4800</v>
      </c>
      <c r="I740" s="13">
        <v>4000</v>
      </c>
      <c r="J740" s="13">
        <v>0</v>
      </c>
      <c r="K740" s="13">
        <v>0</v>
      </c>
      <c r="L740" s="13">
        <v>0</v>
      </c>
      <c r="M740" s="13">
        <v>8800</v>
      </c>
      <c r="N740" s="13">
        <v>192200</v>
      </c>
      <c r="O740" s="13">
        <v>124200</v>
      </c>
      <c r="P740" s="13">
        <v>0</v>
      </c>
      <c r="Q740" s="13">
        <v>0</v>
      </c>
      <c r="R740" s="13">
        <v>25100</v>
      </c>
      <c r="S740" s="13">
        <v>341500</v>
      </c>
      <c r="T740" s="13">
        <v>197000</v>
      </c>
      <c r="U740" s="13">
        <v>128200</v>
      </c>
      <c r="V740" s="13">
        <v>0</v>
      </c>
      <c r="W740" s="13">
        <v>0</v>
      </c>
      <c r="X740" s="13">
        <v>25100</v>
      </c>
      <c r="Y740" s="13">
        <v>350300</v>
      </c>
    </row>
    <row r="741" spans="2:25" x14ac:dyDescent="0.25">
      <c r="B741" s="2">
        <v>736</v>
      </c>
      <c r="C741" s="2">
        <v>2011</v>
      </c>
      <c r="D741" s="1">
        <v>27152</v>
      </c>
      <c r="E741" t="s">
        <v>1894</v>
      </c>
      <c r="F741" s="2" t="s">
        <v>1343</v>
      </c>
      <c r="G741" s="13">
        <v>17961200</v>
      </c>
      <c r="H741" s="13">
        <v>0</v>
      </c>
      <c r="I741" s="13">
        <v>0</v>
      </c>
      <c r="J741" s="13">
        <v>0</v>
      </c>
      <c r="K741" s="13">
        <v>0</v>
      </c>
      <c r="L741" s="13">
        <v>0</v>
      </c>
      <c r="M741" s="13">
        <v>0</v>
      </c>
      <c r="N741" s="13">
        <v>202500</v>
      </c>
      <c r="O741" s="13">
        <v>12500</v>
      </c>
      <c r="P741" s="13">
        <v>0</v>
      </c>
      <c r="Q741" s="13">
        <v>0</v>
      </c>
      <c r="R741" s="13">
        <v>37700</v>
      </c>
      <c r="S741" s="13">
        <v>252700</v>
      </c>
      <c r="T741" s="13">
        <v>202500</v>
      </c>
      <c r="U741" s="13">
        <v>12500</v>
      </c>
      <c r="V741" s="13">
        <v>0</v>
      </c>
      <c r="W741" s="13">
        <v>0</v>
      </c>
      <c r="X741" s="13">
        <v>37700</v>
      </c>
      <c r="Y741" s="13">
        <v>252700</v>
      </c>
    </row>
    <row r="742" spans="2:25" x14ac:dyDescent="0.25">
      <c r="B742" s="2">
        <v>737</v>
      </c>
      <c r="C742" s="2">
        <v>2011</v>
      </c>
      <c r="D742" s="1">
        <v>27186</v>
      </c>
      <c r="E742" t="s">
        <v>1895</v>
      </c>
      <c r="F742" s="2" t="s">
        <v>1343</v>
      </c>
      <c r="G742" s="13">
        <v>13393800</v>
      </c>
      <c r="H742" s="13">
        <v>204100</v>
      </c>
      <c r="I742" s="13">
        <v>762100</v>
      </c>
      <c r="J742" s="13">
        <v>0</v>
      </c>
      <c r="K742" s="13">
        <v>0</v>
      </c>
      <c r="L742" s="13">
        <v>461600</v>
      </c>
      <c r="M742" s="13">
        <v>1427800</v>
      </c>
      <c r="N742" s="13">
        <v>73000</v>
      </c>
      <c r="O742" s="13">
        <v>84600</v>
      </c>
      <c r="P742" s="13">
        <v>0</v>
      </c>
      <c r="Q742" s="13">
        <v>0</v>
      </c>
      <c r="R742" s="13">
        <v>14900</v>
      </c>
      <c r="S742" s="13">
        <v>172500</v>
      </c>
      <c r="T742" s="13">
        <v>277100</v>
      </c>
      <c r="U742" s="13">
        <v>846700</v>
      </c>
      <c r="V742" s="13">
        <v>0</v>
      </c>
      <c r="W742" s="13">
        <v>0</v>
      </c>
      <c r="X742" s="13">
        <v>476500</v>
      </c>
      <c r="Y742" s="13">
        <v>1600300</v>
      </c>
    </row>
    <row r="743" spans="2:25" x14ac:dyDescent="0.25">
      <c r="B743" s="2">
        <v>738</v>
      </c>
      <c r="C743" s="2">
        <v>2011</v>
      </c>
      <c r="D743" s="1">
        <v>27206</v>
      </c>
      <c r="E743" t="s">
        <v>1896</v>
      </c>
      <c r="F743" s="2" t="s">
        <v>1344</v>
      </c>
      <c r="G743" s="13">
        <v>232469500</v>
      </c>
      <c r="H743" s="13">
        <v>361400</v>
      </c>
      <c r="I743" s="13">
        <v>1511900</v>
      </c>
      <c r="J743" s="13">
        <v>0</v>
      </c>
      <c r="K743" s="13">
        <v>0</v>
      </c>
      <c r="L743" s="13">
        <v>123100</v>
      </c>
      <c r="M743" s="13">
        <v>1996400</v>
      </c>
      <c r="N743" s="13">
        <v>6669800</v>
      </c>
      <c r="O743" s="13">
        <v>1583900</v>
      </c>
      <c r="P743" s="13">
        <v>0</v>
      </c>
      <c r="Q743" s="13">
        <v>38100</v>
      </c>
      <c r="R743" s="13">
        <v>10062000</v>
      </c>
      <c r="S743" s="13">
        <v>18353800</v>
      </c>
      <c r="T743" s="13">
        <v>7031200</v>
      </c>
      <c r="U743" s="13">
        <v>3095800</v>
      </c>
      <c r="V743" s="13">
        <v>0</v>
      </c>
      <c r="W743" s="13">
        <v>38100</v>
      </c>
      <c r="X743" s="13">
        <v>10185100</v>
      </c>
      <c r="Y743" s="13">
        <v>20350200</v>
      </c>
    </row>
    <row r="744" spans="2:25" x14ac:dyDescent="0.25">
      <c r="B744" s="2">
        <v>739</v>
      </c>
      <c r="C744" s="2">
        <v>2011</v>
      </c>
      <c r="D744" s="1">
        <v>28002</v>
      </c>
      <c r="E744" t="s">
        <v>1897</v>
      </c>
      <c r="F744" s="2" t="s">
        <v>1325</v>
      </c>
      <c r="G744" s="13">
        <v>129265300</v>
      </c>
      <c r="H744" s="13">
        <v>3700</v>
      </c>
      <c r="I744" s="13">
        <v>2034700</v>
      </c>
      <c r="J744" s="13">
        <v>0</v>
      </c>
      <c r="K744" s="13">
        <v>0</v>
      </c>
      <c r="L744" s="13">
        <v>414000</v>
      </c>
      <c r="M744" s="13">
        <v>2452400</v>
      </c>
      <c r="N744" s="13">
        <v>111400</v>
      </c>
      <c r="O744" s="13">
        <v>103800</v>
      </c>
      <c r="P744" s="13">
        <v>0</v>
      </c>
      <c r="Q744" s="13">
        <v>0</v>
      </c>
      <c r="R744" s="13">
        <v>268600</v>
      </c>
      <c r="S744" s="13">
        <v>483800</v>
      </c>
      <c r="T744" s="13">
        <v>115100</v>
      </c>
      <c r="U744" s="13">
        <v>2138500</v>
      </c>
      <c r="V744" s="13">
        <v>0</v>
      </c>
      <c r="W744" s="13">
        <v>0</v>
      </c>
      <c r="X744" s="13">
        <v>682600</v>
      </c>
      <c r="Y744" s="13">
        <v>2936200</v>
      </c>
    </row>
    <row r="745" spans="2:25" x14ac:dyDescent="0.25">
      <c r="B745" s="2">
        <v>740</v>
      </c>
      <c r="C745" s="2">
        <v>2011</v>
      </c>
      <c r="D745" s="1">
        <v>28004</v>
      </c>
      <c r="E745" t="s">
        <v>1898</v>
      </c>
      <c r="F745" s="2" t="s">
        <v>1325</v>
      </c>
      <c r="G745" s="13">
        <v>74285200</v>
      </c>
      <c r="H745" s="13">
        <v>23200</v>
      </c>
      <c r="I745" s="13">
        <v>27800</v>
      </c>
      <c r="J745" s="13">
        <v>0</v>
      </c>
      <c r="K745" s="13">
        <v>0</v>
      </c>
      <c r="L745" s="13">
        <v>16600</v>
      </c>
      <c r="M745" s="13">
        <v>67600</v>
      </c>
      <c r="N745" s="13">
        <v>29200</v>
      </c>
      <c r="O745" s="13">
        <v>161100</v>
      </c>
      <c r="P745" s="13">
        <v>0</v>
      </c>
      <c r="Q745" s="13">
        <v>0</v>
      </c>
      <c r="R745" s="13">
        <v>24100</v>
      </c>
      <c r="S745" s="13">
        <v>214400</v>
      </c>
      <c r="T745" s="13">
        <v>52400</v>
      </c>
      <c r="U745" s="13">
        <v>188900</v>
      </c>
      <c r="V745" s="13">
        <v>0</v>
      </c>
      <c r="W745" s="13">
        <v>0</v>
      </c>
      <c r="X745" s="13">
        <v>40700</v>
      </c>
      <c r="Y745" s="13">
        <v>282000</v>
      </c>
    </row>
    <row r="746" spans="2:25" x14ac:dyDescent="0.25">
      <c r="B746" s="2">
        <v>741</v>
      </c>
      <c r="C746" s="2">
        <v>2011</v>
      </c>
      <c r="D746" s="1">
        <v>28006</v>
      </c>
      <c r="E746" t="s">
        <v>1899</v>
      </c>
      <c r="F746" s="2" t="s">
        <v>1325</v>
      </c>
      <c r="G746" s="13">
        <v>175285700</v>
      </c>
      <c r="H746" s="13">
        <v>0</v>
      </c>
      <c r="I746" s="13">
        <v>0</v>
      </c>
      <c r="J746" s="13">
        <v>0</v>
      </c>
      <c r="K746" s="13">
        <v>0</v>
      </c>
      <c r="L746" s="13">
        <v>0</v>
      </c>
      <c r="M746" s="13">
        <v>0</v>
      </c>
      <c r="N746" s="13">
        <v>104400</v>
      </c>
      <c r="O746" s="13">
        <v>306800</v>
      </c>
      <c r="P746" s="13">
        <v>0</v>
      </c>
      <c r="Q746" s="13">
        <v>0</v>
      </c>
      <c r="R746" s="13">
        <v>286500</v>
      </c>
      <c r="S746" s="13">
        <v>697700</v>
      </c>
      <c r="T746" s="13">
        <v>104400</v>
      </c>
      <c r="U746" s="13">
        <v>306800</v>
      </c>
      <c r="V746" s="13">
        <v>0</v>
      </c>
      <c r="W746" s="13">
        <v>0</v>
      </c>
      <c r="X746" s="13">
        <v>286500</v>
      </c>
      <c r="Y746" s="13">
        <v>697700</v>
      </c>
    </row>
    <row r="747" spans="2:25" x14ac:dyDescent="0.25">
      <c r="B747" s="2">
        <v>742</v>
      </c>
      <c r="C747" s="2">
        <v>2011</v>
      </c>
      <c r="D747" s="1">
        <v>28008</v>
      </c>
      <c r="E747" t="s">
        <v>1900</v>
      </c>
      <c r="F747" s="2" t="s">
        <v>1325</v>
      </c>
      <c r="G747" s="13">
        <v>133403100</v>
      </c>
      <c r="H747" s="13">
        <v>900</v>
      </c>
      <c r="I747" s="13">
        <v>17600</v>
      </c>
      <c r="J747" s="13">
        <v>0</v>
      </c>
      <c r="K747" s="13">
        <v>0</v>
      </c>
      <c r="L747" s="13">
        <v>195200</v>
      </c>
      <c r="M747" s="13">
        <v>213700</v>
      </c>
      <c r="N747" s="13">
        <v>58300</v>
      </c>
      <c r="O747" s="13">
        <v>808400</v>
      </c>
      <c r="P747" s="13">
        <v>0</v>
      </c>
      <c r="Q747" s="13">
        <v>0</v>
      </c>
      <c r="R747" s="13">
        <v>79700</v>
      </c>
      <c r="S747" s="13">
        <v>946400</v>
      </c>
      <c r="T747" s="13">
        <v>59200</v>
      </c>
      <c r="U747" s="13">
        <v>826000</v>
      </c>
      <c r="V747" s="13">
        <v>0</v>
      </c>
      <c r="W747" s="13">
        <v>0</v>
      </c>
      <c r="X747" s="13">
        <v>274900</v>
      </c>
      <c r="Y747" s="13">
        <v>1160100</v>
      </c>
    </row>
    <row r="748" spans="2:25" x14ac:dyDescent="0.25">
      <c r="B748" s="2">
        <v>743</v>
      </c>
      <c r="C748" s="2">
        <v>2011</v>
      </c>
      <c r="D748" s="1">
        <v>28010</v>
      </c>
      <c r="E748" t="s">
        <v>1901</v>
      </c>
      <c r="F748" s="2" t="s">
        <v>1325</v>
      </c>
      <c r="G748" s="13">
        <v>96013700</v>
      </c>
      <c r="H748" s="13">
        <v>0</v>
      </c>
      <c r="I748" s="13">
        <v>0</v>
      </c>
      <c r="J748" s="13">
        <v>0</v>
      </c>
      <c r="K748" s="13">
        <v>0</v>
      </c>
      <c r="L748" s="13">
        <v>0</v>
      </c>
      <c r="M748" s="13">
        <v>0</v>
      </c>
      <c r="N748" s="13">
        <v>12500</v>
      </c>
      <c r="O748" s="13">
        <v>22400</v>
      </c>
      <c r="P748" s="13">
        <v>0</v>
      </c>
      <c r="Q748" s="13">
        <v>0</v>
      </c>
      <c r="R748" s="13">
        <v>21500</v>
      </c>
      <c r="S748" s="13">
        <v>56400</v>
      </c>
      <c r="T748" s="13">
        <v>12500</v>
      </c>
      <c r="U748" s="13">
        <v>22400</v>
      </c>
      <c r="V748" s="13">
        <v>0</v>
      </c>
      <c r="W748" s="13">
        <v>0</v>
      </c>
      <c r="X748" s="13">
        <v>21500</v>
      </c>
      <c r="Y748" s="13">
        <v>56400</v>
      </c>
    </row>
    <row r="749" spans="2:25" x14ac:dyDescent="0.25">
      <c r="B749" s="2">
        <v>744</v>
      </c>
      <c r="C749" s="2">
        <v>2011</v>
      </c>
      <c r="D749" s="1">
        <v>28012</v>
      </c>
      <c r="E749" t="s">
        <v>1902</v>
      </c>
      <c r="F749" s="2" t="s">
        <v>1325</v>
      </c>
      <c r="G749" s="13">
        <v>413247900</v>
      </c>
      <c r="H749" s="13">
        <v>196300</v>
      </c>
      <c r="I749" s="13">
        <v>483900</v>
      </c>
      <c r="J749" s="13">
        <v>0</v>
      </c>
      <c r="K749" s="13">
        <v>0</v>
      </c>
      <c r="L749" s="13">
        <v>902900</v>
      </c>
      <c r="M749" s="13">
        <v>1583100</v>
      </c>
      <c r="N749" s="13">
        <v>1127200</v>
      </c>
      <c r="O749" s="13">
        <v>2300200</v>
      </c>
      <c r="P749" s="13">
        <v>0</v>
      </c>
      <c r="Q749" s="13">
        <v>0</v>
      </c>
      <c r="R749" s="13">
        <v>526200</v>
      </c>
      <c r="S749" s="13">
        <v>3953600</v>
      </c>
      <c r="T749" s="13">
        <v>1323500</v>
      </c>
      <c r="U749" s="13">
        <v>2784100</v>
      </c>
      <c r="V749" s="13">
        <v>0</v>
      </c>
      <c r="W749" s="13">
        <v>0</v>
      </c>
      <c r="X749" s="13">
        <v>1429100</v>
      </c>
      <c r="Y749" s="13">
        <v>5536700</v>
      </c>
    </row>
    <row r="750" spans="2:25" x14ac:dyDescent="0.25">
      <c r="B750" s="2">
        <v>745</v>
      </c>
      <c r="C750" s="2">
        <v>2011</v>
      </c>
      <c r="D750" s="1">
        <v>28014</v>
      </c>
      <c r="E750" t="s">
        <v>1834</v>
      </c>
      <c r="F750" s="2" t="s">
        <v>1325</v>
      </c>
      <c r="G750" s="13">
        <v>185426700</v>
      </c>
      <c r="H750" s="13">
        <v>19900</v>
      </c>
      <c r="I750" s="13">
        <v>41500</v>
      </c>
      <c r="J750" s="13">
        <v>0</v>
      </c>
      <c r="K750" s="13">
        <v>0</v>
      </c>
      <c r="L750" s="13">
        <v>7500</v>
      </c>
      <c r="M750" s="13">
        <v>68900</v>
      </c>
      <c r="N750" s="13">
        <v>184900</v>
      </c>
      <c r="O750" s="13">
        <v>258700</v>
      </c>
      <c r="P750" s="13">
        <v>0</v>
      </c>
      <c r="Q750" s="13">
        <v>0</v>
      </c>
      <c r="R750" s="13">
        <v>118600</v>
      </c>
      <c r="S750" s="13">
        <v>562200</v>
      </c>
      <c r="T750" s="13">
        <v>204800</v>
      </c>
      <c r="U750" s="13">
        <v>300200</v>
      </c>
      <c r="V750" s="13">
        <v>0</v>
      </c>
      <c r="W750" s="13">
        <v>0</v>
      </c>
      <c r="X750" s="13">
        <v>126100</v>
      </c>
      <c r="Y750" s="13">
        <v>631100</v>
      </c>
    </row>
    <row r="751" spans="2:25" x14ac:dyDescent="0.25">
      <c r="B751" s="2">
        <v>746</v>
      </c>
      <c r="C751" s="2">
        <v>2011</v>
      </c>
      <c r="D751" s="1">
        <v>28016</v>
      </c>
      <c r="E751" t="s">
        <v>1903</v>
      </c>
      <c r="F751" s="2" t="s">
        <v>1325</v>
      </c>
      <c r="G751" s="13">
        <v>350237200</v>
      </c>
      <c r="H751" s="13">
        <v>86600</v>
      </c>
      <c r="I751" s="13">
        <v>233600</v>
      </c>
      <c r="J751" s="13">
        <v>0</v>
      </c>
      <c r="K751" s="13">
        <v>0</v>
      </c>
      <c r="L751" s="13">
        <v>64400</v>
      </c>
      <c r="M751" s="13">
        <v>384600</v>
      </c>
      <c r="N751" s="13">
        <v>478200</v>
      </c>
      <c r="O751" s="13">
        <v>1516000</v>
      </c>
      <c r="P751" s="13">
        <v>0</v>
      </c>
      <c r="Q751" s="13">
        <v>0</v>
      </c>
      <c r="R751" s="13">
        <v>135900</v>
      </c>
      <c r="S751" s="13">
        <v>2130100</v>
      </c>
      <c r="T751" s="13">
        <v>564800</v>
      </c>
      <c r="U751" s="13">
        <v>1749600</v>
      </c>
      <c r="V751" s="13">
        <v>0</v>
      </c>
      <c r="W751" s="13">
        <v>0</v>
      </c>
      <c r="X751" s="13">
        <v>200300</v>
      </c>
      <c r="Y751" s="13">
        <v>2514700</v>
      </c>
    </row>
    <row r="752" spans="2:25" x14ac:dyDescent="0.25">
      <c r="B752" s="2">
        <v>747</v>
      </c>
      <c r="C752" s="2">
        <v>2011</v>
      </c>
      <c r="D752" s="1">
        <v>28018</v>
      </c>
      <c r="E752" t="s">
        <v>1904</v>
      </c>
      <c r="F752" s="2" t="s">
        <v>1325</v>
      </c>
      <c r="G752" s="13">
        <v>283925500</v>
      </c>
      <c r="H752" s="13">
        <v>500</v>
      </c>
      <c r="I752" s="13">
        <v>56600</v>
      </c>
      <c r="J752" s="13">
        <v>0</v>
      </c>
      <c r="K752" s="13">
        <v>0</v>
      </c>
      <c r="L752" s="13">
        <v>500</v>
      </c>
      <c r="M752" s="13">
        <v>57600</v>
      </c>
      <c r="N752" s="13">
        <v>302400</v>
      </c>
      <c r="O752" s="13">
        <v>485900</v>
      </c>
      <c r="P752" s="13">
        <v>0</v>
      </c>
      <c r="Q752" s="13">
        <v>73400</v>
      </c>
      <c r="R752" s="13">
        <v>112600</v>
      </c>
      <c r="S752" s="13">
        <v>974300</v>
      </c>
      <c r="T752" s="13">
        <v>302900</v>
      </c>
      <c r="U752" s="13">
        <v>542500</v>
      </c>
      <c r="V752" s="13">
        <v>0</v>
      </c>
      <c r="W752" s="13">
        <v>73400</v>
      </c>
      <c r="X752" s="13">
        <v>113100</v>
      </c>
      <c r="Y752" s="13">
        <v>1031900</v>
      </c>
    </row>
    <row r="753" spans="2:25" x14ac:dyDescent="0.25">
      <c r="B753" s="2">
        <v>748</v>
      </c>
      <c r="C753" s="2">
        <v>2011</v>
      </c>
      <c r="D753" s="1">
        <v>28020</v>
      </c>
      <c r="E753" t="s">
        <v>1905</v>
      </c>
      <c r="F753" s="2" t="s">
        <v>1325</v>
      </c>
      <c r="G753" s="13">
        <v>102313200</v>
      </c>
      <c r="H753" s="13">
        <v>0</v>
      </c>
      <c r="I753" s="13">
        <v>0</v>
      </c>
      <c r="J753" s="13">
        <v>0</v>
      </c>
      <c r="K753" s="13">
        <v>0</v>
      </c>
      <c r="L753" s="13">
        <v>0</v>
      </c>
      <c r="M753" s="13">
        <v>0</v>
      </c>
      <c r="N753" s="13">
        <v>277100</v>
      </c>
      <c r="O753" s="13">
        <v>160700</v>
      </c>
      <c r="P753" s="13">
        <v>0</v>
      </c>
      <c r="Q753" s="13">
        <v>49400</v>
      </c>
      <c r="R753" s="13">
        <v>231800</v>
      </c>
      <c r="S753" s="13">
        <v>719000</v>
      </c>
      <c r="T753" s="13">
        <v>277100</v>
      </c>
      <c r="U753" s="13">
        <v>160700</v>
      </c>
      <c r="V753" s="13">
        <v>0</v>
      </c>
      <c r="W753" s="13">
        <v>49400</v>
      </c>
      <c r="X753" s="13">
        <v>231800</v>
      </c>
      <c r="Y753" s="13">
        <v>719000</v>
      </c>
    </row>
    <row r="754" spans="2:25" x14ac:dyDescent="0.25">
      <c r="B754" s="2">
        <v>749</v>
      </c>
      <c r="C754" s="2">
        <v>2011</v>
      </c>
      <c r="D754" s="1">
        <v>28022</v>
      </c>
      <c r="E754" t="s">
        <v>1461</v>
      </c>
      <c r="F754" s="2" t="s">
        <v>1325</v>
      </c>
      <c r="G754" s="13">
        <v>328034800</v>
      </c>
      <c r="H754" s="13">
        <v>100</v>
      </c>
      <c r="I754" s="13">
        <v>48200</v>
      </c>
      <c r="J754" s="13">
        <v>0</v>
      </c>
      <c r="K754" s="13">
        <v>0</v>
      </c>
      <c r="L754" s="13">
        <v>23900</v>
      </c>
      <c r="M754" s="13">
        <v>72200</v>
      </c>
      <c r="N754" s="13">
        <v>279600</v>
      </c>
      <c r="O754" s="13">
        <v>139000</v>
      </c>
      <c r="P754" s="13">
        <v>6200</v>
      </c>
      <c r="Q754" s="13">
        <v>-10300</v>
      </c>
      <c r="R754" s="13">
        <v>248300</v>
      </c>
      <c r="S754" s="13">
        <v>662800</v>
      </c>
      <c r="T754" s="13">
        <v>279700</v>
      </c>
      <c r="U754" s="13">
        <v>187200</v>
      </c>
      <c r="V754" s="13">
        <v>6200</v>
      </c>
      <c r="W754" s="13">
        <v>-10300</v>
      </c>
      <c r="X754" s="13">
        <v>272200</v>
      </c>
      <c r="Y754" s="13">
        <v>735000</v>
      </c>
    </row>
    <row r="755" spans="2:25" x14ac:dyDescent="0.25">
      <c r="B755" s="2">
        <v>750</v>
      </c>
      <c r="C755" s="2">
        <v>2011</v>
      </c>
      <c r="D755" s="1">
        <v>28024</v>
      </c>
      <c r="E755" t="s">
        <v>1906</v>
      </c>
      <c r="F755" s="2" t="s">
        <v>1325</v>
      </c>
      <c r="G755" s="13">
        <v>184418400</v>
      </c>
      <c r="H755" s="13">
        <v>100</v>
      </c>
      <c r="I755" s="13">
        <v>1200</v>
      </c>
      <c r="J755" s="13">
        <v>0</v>
      </c>
      <c r="K755" s="13">
        <v>0</v>
      </c>
      <c r="L755" s="13">
        <v>7200</v>
      </c>
      <c r="M755" s="13">
        <v>8500</v>
      </c>
      <c r="N755" s="13">
        <v>43000</v>
      </c>
      <c r="O755" s="13">
        <v>12600</v>
      </c>
      <c r="P755" s="13">
        <v>0</v>
      </c>
      <c r="Q755" s="13">
        <v>0</v>
      </c>
      <c r="R755" s="13">
        <v>572700</v>
      </c>
      <c r="S755" s="13">
        <v>628300</v>
      </c>
      <c r="T755" s="13">
        <v>43100</v>
      </c>
      <c r="U755" s="13">
        <v>13800</v>
      </c>
      <c r="V755" s="13">
        <v>0</v>
      </c>
      <c r="W755" s="13">
        <v>0</v>
      </c>
      <c r="X755" s="13">
        <v>579900</v>
      </c>
      <c r="Y755" s="13">
        <v>636800</v>
      </c>
    </row>
    <row r="756" spans="2:25" x14ac:dyDescent="0.25">
      <c r="B756" s="2">
        <v>751</v>
      </c>
      <c r="C756" s="2">
        <v>2011</v>
      </c>
      <c r="D756" s="1">
        <v>28026</v>
      </c>
      <c r="E756" t="s">
        <v>1907</v>
      </c>
      <c r="F756" s="2" t="s">
        <v>1325</v>
      </c>
      <c r="G756" s="13">
        <v>182853400</v>
      </c>
      <c r="H756" s="13">
        <v>0</v>
      </c>
      <c r="I756" s="13">
        <v>2800</v>
      </c>
      <c r="J756" s="13">
        <v>0</v>
      </c>
      <c r="K756" s="13">
        <v>0</v>
      </c>
      <c r="L756" s="13">
        <v>200</v>
      </c>
      <c r="M756" s="13">
        <v>3000</v>
      </c>
      <c r="N756" s="13">
        <v>120900</v>
      </c>
      <c r="O756" s="13">
        <v>704900</v>
      </c>
      <c r="P756" s="13">
        <v>100</v>
      </c>
      <c r="Q756" s="13">
        <v>100</v>
      </c>
      <c r="R756" s="13">
        <v>187100</v>
      </c>
      <c r="S756" s="13">
        <v>1013100</v>
      </c>
      <c r="T756" s="13">
        <v>120900</v>
      </c>
      <c r="U756" s="13">
        <v>707700</v>
      </c>
      <c r="V756" s="13">
        <v>100</v>
      </c>
      <c r="W756" s="13">
        <v>100</v>
      </c>
      <c r="X756" s="13">
        <v>187300</v>
      </c>
      <c r="Y756" s="13">
        <v>1016100</v>
      </c>
    </row>
    <row r="757" spans="2:25" x14ac:dyDescent="0.25">
      <c r="B757" s="2">
        <v>752</v>
      </c>
      <c r="C757" s="2">
        <v>2011</v>
      </c>
      <c r="D757" s="1">
        <v>28028</v>
      </c>
      <c r="E757" t="s">
        <v>1383</v>
      </c>
      <c r="F757" s="2" t="s">
        <v>1325</v>
      </c>
      <c r="G757" s="13">
        <v>115164300</v>
      </c>
      <c r="H757" s="13">
        <v>0</v>
      </c>
      <c r="I757" s="13">
        <v>0</v>
      </c>
      <c r="J757" s="13">
        <v>0</v>
      </c>
      <c r="K757" s="13">
        <v>0</v>
      </c>
      <c r="L757" s="13">
        <v>0</v>
      </c>
      <c r="M757" s="13">
        <v>0</v>
      </c>
      <c r="N757" s="13">
        <v>164100</v>
      </c>
      <c r="O757" s="13">
        <v>209800</v>
      </c>
      <c r="P757" s="13">
        <v>6200</v>
      </c>
      <c r="Q757" s="13">
        <v>0</v>
      </c>
      <c r="R757" s="13">
        <v>10100</v>
      </c>
      <c r="S757" s="13">
        <v>390200</v>
      </c>
      <c r="T757" s="13">
        <v>164100</v>
      </c>
      <c r="U757" s="13">
        <v>209800</v>
      </c>
      <c r="V757" s="13">
        <v>6200</v>
      </c>
      <c r="W757" s="13">
        <v>0</v>
      </c>
      <c r="X757" s="13">
        <v>10100</v>
      </c>
      <c r="Y757" s="13">
        <v>390200</v>
      </c>
    </row>
    <row r="758" spans="2:25" x14ac:dyDescent="0.25">
      <c r="B758" s="2">
        <v>753</v>
      </c>
      <c r="C758" s="2">
        <v>2011</v>
      </c>
      <c r="D758" s="1">
        <v>28030</v>
      </c>
      <c r="E758" t="s">
        <v>1816</v>
      </c>
      <c r="F758" s="2" t="s">
        <v>1325</v>
      </c>
      <c r="G758" s="13">
        <v>82462600</v>
      </c>
      <c r="H758" s="13">
        <v>0</v>
      </c>
      <c r="I758" s="13">
        <v>0</v>
      </c>
      <c r="J758" s="13">
        <v>0</v>
      </c>
      <c r="K758" s="13">
        <v>0</v>
      </c>
      <c r="L758" s="13">
        <v>0</v>
      </c>
      <c r="M758" s="13">
        <v>0</v>
      </c>
      <c r="N758" s="13">
        <v>20600</v>
      </c>
      <c r="O758" s="13">
        <v>642700</v>
      </c>
      <c r="P758" s="13">
        <v>0</v>
      </c>
      <c r="Q758" s="13">
        <v>0</v>
      </c>
      <c r="R758" s="13">
        <v>315300</v>
      </c>
      <c r="S758" s="13">
        <v>978600</v>
      </c>
      <c r="T758" s="13">
        <v>20600</v>
      </c>
      <c r="U758" s="13">
        <v>642700</v>
      </c>
      <c r="V758" s="13">
        <v>0</v>
      </c>
      <c r="W758" s="13">
        <v>0</v>
      </c>
      <c r="X758" s="13">
        <v>315300</v>
      </c>
      <c r="Y758" s="13">
        <v>978600</v>
      </c>
    </row>
    <row r="759" spans="2:25" x14ac:dyDescent="0.25">
      <c r="B759" s="2">
        <v>754</v>
      </c>
      <c r="C759" s="2">
        <v>2011</v>
      </c>
      <c r="D759" s="1">
        <v>28032</v>
      </c>
      <c r="E759" t="s">
        <v>1677</v>
      </c>
      <c r="F759" s="2" t="s">
        <v>1325</v>
      </c>
      <c r="G759" s="13">
        <v>187010600</v>
      </c>
      <c r="H759" s="13">
        <v>13400</v>
      </c>
      <c r="I759" s="13">
        <v>9400</v>
      </c>
      <c r="J759" s="13">
        <v>0</v>
      </c>
      <c r="K759" s="13">
        <v>0</v>
      </c>
      <c r="L759" s="13">
        <v>856700</v>
      </c>
      <c r="M759" s="13">
        <v>879500</v>
      </c>
      <c r="N759" s="13">
        <v>257000</v>
      </c>
      <c r="O759" s="13">
        <v>1194900</v>
      </c>
      <c r="P759" s="13">
        <v>0</v>
      </c>
      <c r="Q759" s="13">
        <v>0</v>
      </c>
      <c r="R759" s="13">
        <v>24500</v>
      </c>
      <c r="S759" s="13">
        <v>1476400</v>
      </c>
      <c r="T759" s="13">
        <v>270400</v>
      </c>
      <c r="U759" s="13">
        <v>1204300</v>
      </c>
      <c r="V759" s="13">
        <v>0</v>
      </c>
      <c r="W759" s="13">
        <v>0</v>
      </c>
      <c r="X759" s="13">
        <v>881200</v>
      </c>
      <c r="Y759" s="13">
        <v>2355900</v>
      </c>
    </row>
    <row r="760" spans="2:25" x14ac:dyDescent="0.25">
      <c r="B760" s="2">
        <v>755</v>
      </c>
      <c r="C760" s="2">
        <v>2011</v>
      </c>
      <c r="D760" s="1">
        <v>28111</v>
      </c>
      <c r="E760" t="s">
        <v>1633</v>
      </c>
      <c r="F760" s="2" t="s">
        <v>1343</v>
      </c>
      <c r="G760" s="13">
        <v>5371400</v>
      </c>
      <c r="H760" s="13">
        <v>0</v>
      </c>
      <c r="I760" s="13">
        <v>0</v>
      </c>
      <c r="J760" s="13">
        <v>0</v>
      </c>
      <c r="K760" s="13">
        <v>0</v>
      </c>
      <c r="L760" s="13">
        <v>0</v>
      </c>
      <c r="M760" s="13">
        <v>0</v>
      </c>
      <c r="N760" s="13">
        <v>8300</v>
      </c>
      <c r="O760" s="13">
        <v>0</v>
      </c>
      <c r="P760" s="13">
        <v>0</v>
      </c>
      <c r="Q760" s="13">
        <v>0</v>
      </c>
      <c r="R760" s="13">
        <v>0</v>
      </c>
      <c r="S760" s="13">
        <v>8300</v>
      </c>
      <c r="T760" s="13">
        <v>8300</v>
      </c>
      <c r="U760" s="13">
        <v>0</v>
      </c>
      <c r="V760" s="13">
        <v>0</v>
      </c>
      <c r="W760" s="13">
        <v>0</v>
      </c>
      <c r="X760" s="13">
        <v>0</v>
      </c>
      <c r="Y760" s="13">
        <v>8300</v>
      </c>
    </row>
    <row r="761" spans="2:25" x14ac:dyDescent="0.25">
      <c r="B761" s="2">
        <v>756</v>
      </c>
      <c r="C761" s="2">
        <v>2011</v>
      </c>
      <c r="D761" s="1">
        <v>28141</v>
      </c>
      <c r="E761" t="s">
        <v>1908</v>
      </c>
      <c r="F761" s="2" t="s">
        <v>1343</v>
      </c>
      <c r="G761" s="13">
        <v>321963000</v>
      </c>
      <c r="H761" s="13">
        <v>263900</v>
      </c>
      <c r="I761" s="13">
        <v>923100</v>
      </c>
      <c r="J761" s="13">
        <v>0</v>
      </c>
      <c r="K761" s="13">
        <v>0</v>
      </c>
      <c r="L761" s="13">
        <v>295200</v>
      </c>
      <c r="M761" s="13">
        <v>1482200</v>
      </c>
      <c r="N761" s="13">
        <v>6702800</v>
      </c>
      <c r="O761" s="13">
        <v>1912800</v>
      </c>
      <c r="P761" s="13">
        <v>0</v>
      </c>
      <c r="Q761" s="13">
        <v>0</v>
      </c>
      <c r="R761" s="13">
        <v>2792600</v>
      </c>
      <c r="S761" s="13">
        <v>11408200</v>
      </c>
      <c r="T761" s="13">
        <v>6966700</v>
      </c>
      <c r="U761" s="13">
        <v>2835900</v>
      </c>
      <c r="V761" s="13">
        <v>0</v>
      </c>
      <c r="W761" s="13">
        <v>0</v>
      </c>
      <c r="X761" s="13">
        <v>3087800</v>
      </c>
      <c r="Y761" s="13">
        <v>12890400</v>
      </c>
    </row>
    <row r="762" spans="2:25" x14ac:dyDescent="0.25">
      <c r="B762" s="2">
        <v>757</v>
      </c>
      <c r="C762" s="2">
        <v>2011</v>
      </c>
      <c r="D762" s="1">
        <v>28146</v>
      </c>
      <c r="E762" t="s">
        <v>1909</v>
      </c>
      <c r="F762" s="2" t="s">
        <v>1343</v>
      </c>
      <c r="G762" s="13">
        <v>573600</v>
      </c>
      <c r="H762" s="13">
        <v>0</v>
      </c>
      <c r="I762" s="13">
        <v>0</v>
      </c>
      <c r="J762" s="13">
        <v>0</v>
      </c>
      <c r="K762" s="13">
        <v>0</v>
      </c>
      <c r="L762" s="13">
        <v>0</v>
      </c>
      <c r="M762" s="13">
        <v>0</v>
      </c>
      <c r="N762" s="13">
        <v>0</v>
      </c>
      <c r="O762" s="13">
        <v>0</v>
      </c>
      <c r="P762" s="13">
        <v>0</v>
      </c>
      <c r="Q762" s="13">
        <v>0</v>
      </c>
      <c r="R762" s="13">
        <v>0</v>
      </c>
      <c r="S762" s="13">
        <v>0</v>
      </c>
      <c r="T762" s="13">
        <v>0</v>
      </c>
      <c r="U762" s="13">
        <v>0</v>
      </c>
      <c r="V762" s="13">
        <v>0</v>
      </c>
      <c r="W762" s="13">
        <v>0</v>
      </c>
      <c r="X762" s="13">
        <v>0</v>
      </c>
      <c r="Y762" s="13">
        <v>0</v>
      </c>
    </row>
    <row r="763" spans="2:25" x14ac:dyDescent="0.25">
      <c r="B763" s="2">
        <v>758</v>
      </c>
      <c r="C763" s="2">
        <v>2011</v>
      </c>
      <c r="D763" s="1">
        <v>28171</v>
      </c>
      <c r="E763" t="s">
        <v>1906</v>
      </c>
      <c r="F763" s="2" t="s">
        <v>1343</v>
      </c>
      <c r="G763" s="13">
        <v>126519800</v>
      </c>
      <c r="H763" s="13">
        <v>1947400</v>
      </c>
      <c r="I763" s="13">
        <v>3248800</v>
      </c>
      <c r="J763" s="13">
        <v>0</v>
      </c>
      <c r="K763" s="13">
        <v>0</v>
      </c>
      <c r="L763" s="13">
        <v>296200</v>
      </c>
      <c r="M763" s="13">
        <v>5492400</v>
      </c>
      <c r="N763" s="13">
        <v>294600</v>
      </c>
      <c r="O763" s="13">
        <v>410600</v>
      </c>
      <c r="P763" s="13">
        <v>0</v>
      </c>
      <c r="Q763" s="13">
        <v>0</v>
      </c>
      <c r="R763" s="13">
        <v>191300</v>
      </c>
      <c r="S763" s="13">
        <v>896500</v>
      </c>
      <c r="T763" s="13">
        <v>2242000</v>
      </c>
      <c r="U763" s="13">
        <v>3659400</v>
      </c>
      <c r="V763" s="13">
        <v>0</v>
      </c>
      <c r="W763" s="13">
        <v>0</v>
      </c>
      <c r="X763" s="13">
        <v>487500</v>
      </c>
      <c r="Y763" s="13">
        <v>6388900</v>
      </c>
    </row>
    <row r="764" spans="2:25" x14ac:dyDescent="0.25">
      <c r="B764" s="2">
        <v>759</v>
      </c>
      <c r="C764" s="2">
        <v>2011</v>
      </c>
      <c r="D764" s="1">
        <v>28181</v>
      </c>
      <c r="E764" t="s">
        <v>1907</v>
      </c>
      <c r="F764" s="2" t="s">
        <v>1343</v>
      </c>
      <c r="G764" s="13">
        <v>46434200</v>
      </c>
      <c r="H764" s="13">
        <v>12800</v>
      </c>
      <c r="I764" s="13">
        <v>50800</v>
      </c>
      <c r="J764" s="13">
        <v>0</v>
      </c>
      <c r="K764" s="13">
        <v>0</v>
      </c>
      <c r="L764" s="13">
        <v>16100</v>
      </c>
      <c r="M764" s="13">
        <v>79700</v>
      </c>
      <c r="N764" s="13">
        <v>299200</v>
      </c>
      <c r="O764" s="13">
        <v>639200</v>
      </c>
      <c r="P764" s="13">
        <v>0</v>
      </c>
      <c r="Q764" s="13">
        <v>0</v>
      </c>
      <c r="R764" s="13">
        <v>15600</v>
      </c>
      <c r="S764" s="13">
        <v>954000</v>
      </c>
      <c r="T764" s="13">
        <v>312000</v>
      </c>
      <c r="U764" s="13">
        <v>690000</v>
      </c>
      <c r="V764" s="13">
        <v>0</v>
      </c>
      <c r="W764" s="13">
        <v>0</v>
      </c>
      <c r="X764" s="13">
        <v>31700</v>
      </c>
      <c r="Y764" s="13">
        <v>1033700</v>
      </c>
    </row>
    <row r="765" spans="2:25" x14ac:dyDescent="0.25">
      <c r="B765" s="2">
        <v>760</v>
      </c>
      <c r="C765" s="2">
        <v>2011</v>
      </c>
      <c r="D765" s="1">
        <v>28226</v>
      </c>
      <c r="E765" t="s">
        <v>1910</v>
      </c>
      <c r="F765" s="2" t="s">
        <v>1344</v>
      </c>
      <c r="G765" s="13">
        <v>868282600</v>
      </c>
      <c r="H765" s="13">
        <v>1076400</v>
      </c>
      <c r="I765" s="13">
        <v>4463500</v>
      </c>
      <c r="J765" s="13">
        <v>48600</v>
      </c>
      <c r="K765" s="13">
        <v>0</v>
      </c>
      <c r="L765" s="13">
        <v>1621300</v>
      </c>
      <c r="M765" s="13">
        <v>7209800</v>
      </c>
      <c r="N765" s="13">
        <v>9223800</v>
      </c>
      <c r="O765" s="13">
        <v>5795500</v>
      </c>
      <c r="P765" s="13">
        <v>0</v>
      </c>
      <c r="Q765" s="13">
        <v>0</v>
      </c>
      <c r="R765" s="13">
        <v>4683500</v>
      </c>
      <c r="S765" s="13">
        <v>19702800</v>
      </c>
      <c r="T765" s="13">
        <v>10300200</v>
      </c>
      <c r="U765" s="13">
        <v>10259000</v>
      </c>
      <c r="V765" s="13">
        <v>48600</v>
      </c>
      <c r="W765" s="13">
        <v>0</v>
      </c>
      <c r="X765" s="13">
        <v>6304800</v>
      </c>
      <c r="Y765" s="13">
        <v>26912600</v>
      </c>
    </row>
    <row r="766" spans="2:25" x14ac:dyDescent="0.25">
      <c r="B766" s="2">
        <v>761</v>
      </c>
      <c r="C766" s="2">
        <v>2011</v>
      </c>
      <c r="D766" s="1">
        <v>28241</v>
      </c>
      <c r="E766" t="s">
        <v>1834</v>
      </c>
      <c r="F766" s="2" t="s">
        <v>1344</v>
      </c>
      <c r="G766" s="13">
        <v>503245900</v>
      </c>
      <c r="H766" s="13">
        <v>1017400</v>
      </c>
      <c r="I766" s="13">
        <v>2538600</v>
      </c>
      <c r="J766" s="13">
        <v>0</v>
      </c>
      <c r="K766" s="13">
        <v>0</v>
      </c>
      <c r="L766" s="13">
        <v>406300</v>
      </c>
      <c r="M766" s="13">
        <v>3962300</v>
      </c>
      <c r="N766" s="13">
        <v>4370200</v>
      </c>
      <c r="O766" s="13">
        <v>2968400</v>
      </c>
      <c r="P766" s="13">
        <v>0</v>
      </c>
      <c r="Q766" s="13">
        <v>0</v>
      </c>
      <c r="R766" s="13">
        <v>369300</v>
      </c>
      <c r="S766" s="13">
        <v>7707900</v>
      </c>
      <c r="T766" s="13">
        <v>5387600</v>
      </c>
      <c r="U766" s="13">
        <v>5507000</v>
      </c>
      <c r="V766" s="13">
        <v>0</v>
      </c>
      <c r="W766" s="13">
        <v>0</v>
      </c>
      <c r="X766" s="13">
        <v>775600</v>
      </c>
      <c r="Y766" s="13">
        <v>11670200</v>
      </c>
    </row>
    <row r="767" spans="2:25" x14ac:dyDescent="0.25">
      <c r="B767" s="2">
        <v>762</v>
      </c>
      <c r="C767" s="2">
        <v>2011</v>
      </c>
      <c r="D767" s="1">
        <v>28246</v>
      </c>
      <c r="E767" t="s">
        <v>1904</v>
      </c>
      <c r="F767" s="2" t="s">
        <v>1344</v>
      </c>
      <c r="G767" s="13">
        <v>483024300</v>
      </c>
      <c r="H767" s="13">
        <v>524100</v>
      </c>
      <c r="I767" s="13">
        <v>694800</v>
      </c>
      <c r="J767" s="13">
        <v>23000</v>
      </c>
      <c r="K767" s="13">
        <v>0</v>
      </c>
      <c r="L767" s="13">
        <v>1453000</v>
      </c>
      <c r="M767" s="13">
        <v>2694900</v>
      </c>
      <c r="N767" s="13">
        <v>3088100</v>
      </c>
      <c r="O767" s="13">
        <v>3612700</v>
      </c>
      <c r="P767" s="13">
        <v>0</v>
      </c>
      <c r="Q767" s="13">
        <v>0</v>
      </c>
      <c r="R767" s="13">
        <v>773700</v>
      </c>
      <c r="S767" s="13">
        <v>7474500</v>
      </c>
      <c r="T767" s="13">
        <v>3612200</v>
      </c>
      <c r="U767" s="13">
        <v>4307500</v>
      </c>
      <c r="V767" s="13">
        <v>23000</v>
      </c>
      <c r="W767" s="13">
        <v>0</v>
      </c>
      <c r="X767" s="13">
        <v>2226700</v>
      </c>
      <c r="Y767" s="13">
        <v>10169400</v>
      </c>
    </row>
    <row r="768" spans="2:25" x14ac:dyDescent="0.25">
      <c r="B768" s="2">
        <v>763</v>
      </c>
      <c r="C768" s="2">
        <v>2011</v>
      </c>
      <c r="D768" s="1">
        <v>28290</v>
      </c>
      <c r="E768" t="s">
        <v>1816</v>
      </c>
      <c r="F768" s="2" t="s">
        <v>1344</v>
      </c>
      <c r="G768" s="13">
        <v>197597100</v>
      </c>
      <c r="H768" s="13">
        <v>2947400</v>
      </c>
      <c r="I768" s="13">
        <v>964300</v>
      </c>
      <c r="J768" s="13">
        <v>0</v>
      </c>
      <c r="K768" s="13">
        <v>0</v>
      </c>
      <c r="L768" s="13">
        <v>106600</v>
      </c>
      <c r="M768" s="13">
        <v>4018300</v>
      </c>
      <c r="N768" s="13">
        <v>922800</v>
      </c>
      <c r="O768" s="13">
        <v>504200</v>
      </c>
      <c r="P768" s="13">
        <v>0</v>
      </c>
      <c r="Q768" s="13">
        <v>0</v>
      </c>
      <c r="R768" s="13">
        <v>241500</v>
      </c>
      <c r="S768" s="13">
        <v>1668500</v>
      </c>
      <c r="T768" s="13">
        <v>3870200</v>
      </c>
      <c r="U768" s="13">
        <v>1468500</v>
      </c>
      <c r="V768" s="13">
        <v>0</v>
      </c>
      <c r="W768" s="13">
        <v>0</v>
      </c>
      <c r="X768" s="13">
        <v>348100</v>
      </c>
      <c r="Y768" s="13">
        <v>5686800</v>
      </c>
    </row>
    <row r="769" spans="2:25" x14ac:dyDescent="0.25">
      <c r="B769" s="2">
        <v>764</v>
      </c>
      <c r="C769" s="2">
        <v>2011</v>
      </c>
      <c r="D769" s="1">
        <v>28291</v>
      </c>
      <c r="E769" t="s">
        <v>1677</v>
      </c>
      <c r="F769" s="2" t="s">
        <v>1344</v>
      </c>
      <c r="G769" s="13">
        <v>931266800</v>
      </c>
      <c r="H769" s="13">
        <v>1996400</v>
      </c>
      <c r="I769" s="13">
        <v>3880700</v>
      </c>
      <c r="J769" s="13">
        <v>0</v>
      </c>
      <c r="K769" s="13">
        <v>0</v>
      </c>
      <c r="L769" s="13">
        <v>1450400</v>
      </c>
      <c r="M769" s="13">
        <v>7327500</v>
      </c>
      <c r="N769" s="13">
        <v>11762800</v>
      </c>
      <c r="O769" s="13">
        <v>4720700</v>
      </c>
      <c r="P769" s="13">
        <v>0</v>
      </c>
      <c r="Q769" s="13">
        <v>-1370100</v>
      </c>
      <c r="R769" s="13">
        <v>4139600</v>
      </c>
      <c r="S769" s="13">
        <v>19253000</v>
      </c>
      <c r="T769" s="13">
        <v>13759200</v>
      </c>
      <c r="U769" s="13">
        <v>8601400</v>
      </c>
      <c r="V769" s="13">
        <v>0</v>
      </c>
      <c r="W769" s="13">
        <v>-1370100</v>
      </c>
      <c r="X769" s="13">
        <v>5590000</v>
      </c>
      <c r="Y769" s="13">
        <v>26580500</v>
      </c>
    </row>
    <row r="770" spans="2:25" x14ac:dyDescent="0.25">
      <c r="B770" s="2">
        <v>765</v>
      </c>
      <c r="C770" s="2">
        <v>2011</v>
      </c>
      <c r="D770" s="1">
        <v>28292</v>
      </c>
      <c r="E770" t="s">
        <v>1911</v>
      </c>
      <c r="F770" s="2" t="s">
        <v>1344</v>
      </c>
      <c r="G770" s="13">
        <v>76269200</v>
      </c>
      <c r="H770" s="13">
        <v>267900</v>
      </c>
      <c r="I770" s="13">
        <v>1200700</v>
      </c>
      <c r="J770" s="13">
        <v>0</v>
      </c>
      <c r="K770" s="13">
        <v>0</v>
      </c>
      <c r="L770" s="13">
        <v>373900</v>
      </c>
      <c r="M770" s="13">
        <v>1842500</v>
      </c>
      <c r="N770" s="13">
        <v>117900</v>
      </c>
      <c r="O770" s="13">
        <v>50100</v>
      </c>
      <c r="P770" s="13">
        <v>0</v>
      </c>
      <c r="Q770" s="13">
        <v>0</v>
      </c>
      <c r="R770" s="13">
        <v>5500</v>
      </c>
      <c r="S770" s="13">
        <v>173500</v>
      </c>
      <c r="T770" s="13">
        <v>385800</v>
      </c>
      <c r="U770" s="13">
        <v>1250800</v>
      </c>
      <c r="V770" s="13">
        <v>0</v>
      </c>
      <c r="W770" s="13">
        <v>0</v>
      </c>
      <c r="X770" s="13">
        <v>379400</v>
      </c>
      <c r="Y770" s="13">
        <v>2016000</v>
      </c>
    </row>
    <row r="771" spans="2:25" x14ac:dyDescent="0.25">
      <c r="B771" s="2">
        <v>766</v>
      </c>
      <c r="C771" s="2">
        <v>2011</v>
      </c>
      <c r="D771" s="1">
        <v>29002</v>
      </c>
      <c r="E771" t="s">
        <v>1912</v>
      </c>
      <c r="F771" s="2" t="s">
        <v>1325</v>
      </c>
      <c r="G771" s="13">
        <v>120125300</v>
      </c>
      <c r="H771" s="13">
        <v>0</v>
      </c>
      <c r="I771" s="13">
        <v>0</v>
      </c>
      <c r="J771" s="13">
        <v>0</v>
      </c>
      <c r="K771" s="13">
        <v>0</v>
      </c>
      <c r="L771" s="13">
        <v>0</v>
      </c>
      <c r="M771" s="13">
        <v>0</v>
      </c>
      <c r="N771" s="13">
        <v>20000</v>
      </c>
      <c r="O771" s="13">
        <v>521400</v>
      </c>
      <c r="P771" s="13">
        <v>0</v>
      </c>
      <c r="Q771" s="13">
        <v>7800</v>
      </c>
      <c r="R771" s="13">
        <v>132600</v>
      </c>
      <c r="S771" s="13">
        <v>681800</v>
      </c>
      <c r="T771" s="13">
        <v>20000</v>
      </c>
      <c r="U771" s="13">
        <v>521400</v>
      </c>
      <c r="V771" s="13">
        <v>0</v>
      </c>
      <c r="W771" s="13">
        <v>7800</v>
      </c>
      <c r="X771" s="13">
        <v>132600</v>
      </c>
      <c r="Y771" s="13">
        <v>681800</v>
      </c>
    </row>
    <row r="772" spans="2:25" x14ac:dyDescent="0.25">
      <c r="B772" s="2">
        <v>767</v>
      </c>
      <c r="C772" s="2">
        <v>2011</v>
      </c>
      <c r="D772" s="1">
        <v>29004</v>
      </c>
      <c r="E772" t="s">
        <v>1913</v>
      </c>
      <c r="F772" s="2" t="s">
        <v>1325</v>
      </c>
      <c r="G772" s="13">
        <v>63789700</v>
      </c>
      <c r="H772" s="13">
        <v>700</v>
      </c>
      <c r="I772" s="13">
        <v>200</v>
      </c>
      <c r="J772" s="13">
        <v>0</v>
      </c>
      <c r="K772" s="13">
        <v>0</v>
      </c>
      <c r="L772" s="13">
        <v>100</v>
      </c>
      <c r="M772" s="13">
        <v>1000</v>
      </c>
      <c r="N772" s="13">
        <v>54500</v>
      </c>
      <c r="O772" s="13">
        <v>28100</v>
      </c>
      <c r="P772" s="13">
        <v>0</v>
      </c>
      <c r="Q772" s="13">
        <v>0</v>
      </c>
      <c r="R772" s="13">
        <v>71900</v>
      </c>
      <c r="S772" s="13">
        <v>154500</v>
      </c>
      <c r="T772" s="13">
        <v>55200</v>
      </c>
      <c r="U772" s="13">
        <v>28300</v>
      </c>
      <c r="V772" s="13">
        <v>0</v>
      </c>
      <c r="W772" s="13">
        <v>0</v>
      </c>
      <c r="X772" s="13">
        <v>72000</v>
      </c>
      <c r="Y772" s="13">
        <v>155500</v>
      </c>
    </row>
    <row r="773" spans="2:25" x14ac:dyDescent="0.25">
      <c r="B773" s="2">
        <v>768</v>
      </c>
      <c r="C773" s="2">
        <v>2011</v>
      </c>
      <c r="D773" s="1">
        <v>29006</v>
      </c>
      <c r="E773" t="s">
        <v>1914</v>
      </c>
      <c r="F773" s="2" t="s">
        <v>1325</v>
      </c>
      <c r="G773" s="13">
        <v>31297700</v>
      </c>
      <c r="H773" s="13">
        <v>0</v>
      </c>
      <c r="I773" s="13">
        <v>0</v>
      </c>
      <c r="J773" s="13">
        <v>0</v>
      </c>
      <c r="K773" s="13">
        <v>0</v>
      </c>
      <c r="L773" s="13">
        <v>0</v>
      </c>
      <c r="M773" s="13">
        <v>0</v>
      </c>
      <c r="N773" s="13">
        <v>27900</v>
      </c>
      <c r="O773" s="13">
        <v>16200</v>
      </c>
      <c r="P773" s="13">
        <v>2600</v>
      </c>
      <c r="Q773" s="13">
        <v>0</v>
      </c>
      <c r="R773" s="13">
        <v>848000</v>
      </c>
      <c r="S773" s="13">
        <v>894700</v>
      </c>
      <c r="T773" s="13">
        <v>27900</v>
      </c>
      <c r="U773" s="13">
        <v>16200</v>
      </c>
      <c r="V773" s="13">
        <v>2600</v>
      </c>
      <c r="W773" s="13">
        <v>0</v>
      </c>
      <c r="X773" s="13">
        <v>848000</v>
      </c>
      <c r="Y773" s="13">
        <v>894700</v>
      </c>
    </row>
    <row r="774" spans="2:25" x14ac:dyDescent="0.25">
      <c r="B774" s="2">
        <v>769</v>
      </c>
      <c r="C774" s="2">
        <v>2011</v>
      </c>
      <c r="D774" s="1">
        <v>29008</v>
      </c>
      <c r="E774" t="s">
        <v>1915</v>
      </c>
      <c r="F774" s="2" t="s">
        <v>1325</v>
      </c>
      <c r="G774" s="13">
        <v>17810800</v>
      </c>
      <c r="H774" s="13">
        <v>0</v>
      </c>
      <c r="I774" s="13">
        <v>0</v>
      </c>
      <c r="J774" s="13">
        <v>0</v>
      </c>
      <c r="K774" s="13">
        <v>0</v>
      </c>
      <c r="L774" s="13">
        <v>0</v>
      </c>
      <c r="M774" s="13">
        <v>0</v>
      </c>
      <c r="N774" s="13">
        <v>3000</v>
      </c>
      <c r="O774" s="13">
        <v>0</v>
      </c>
      <c r="P774" s="13">
        <v>0</v>
      </c>
      <c r="Q774" s="13">
        <v>0</v>
      </c>
      <c r="R774" s="13">
        <v>123400</v>
      </c>
      <c r="S774" s="13">
        <v>126400</v>
      </c>
      <c r="T774" s="13">
        <v>3000</v>
      </c>
      <c r="U774" s="13">
        <v>0</v>
      </c>
      <c r="V774" s="13">
        <v>0</v>
      </c>
      <c r="W774" s="13">
        <v>0</v>
      </c>
      <c r="X774" s="13">
        <v>123400</v>
      </c>
      <c r="Y774" s="13">
        <v>126400</v>
      </c>
    </row>
    <row r="775" spans="2:25" x14ac:dyDescent="0.25">
      <c r="B775" s="2">
        <v>770</v>
      </c>
      <c r="C775" s="2">
        <v>2011</v>
      </c>
      <c r="D775" s="1">
        <v>29010</v>
      </c>
      <c r="E775" t="s">
        <v>1916</v>
      </c>
      <c r="F775" s="2" t="s">
        <v>1325</v>
      </c>
      <c r="G775" s="13">
        <v>34614300</v>
      </c>
      <c r="H775" s="13">
        <v>0</v>
      </c>
      <c r="I775" s="13">
        <v>0</v>
      </c>
      <c r="J775" s="13">
        <v>0</v>
      </c>
      <c r="K775" s="13">
        <v>0</v>
      </c>
      <c r="L775" s="13">
        <v>0</v>
      </c>
      <c r="M775" s="13">
        <v>0</v>
      </c>
      <c r="N775" s="13">
        <v>68600</v>
      </c>
      <c r="O775" s="13">
        <v>1000</v>
      </c>
      <c r="P775" s="13">
        <v>0</v>
      </c>
      <c r="Q775" s="13">
        <v>0</v>
      </c>
      <c r="R775" s="13">
        <v>36400</v>
      </c>
      <c r="S775" s="13">
        <v>106000</v>
      </c>
      <c r="T775" s="13">
        <v>68600</v>
      </c>
      <c r="U775" s="13">
        <v>1000</v>
      </c>
      <c r="V775" s="13">
        <v>0</v>
      </c>
      <c r="W775" s="13">
        <v>0</v>
      </c>
      <c r="X775" s="13">
        <v>36400</v>
      </c>
      <c r="Y775" s="13">
        <v>106000</v>
      </c>
    </row>
    <row r="776" spans="2:25" x14ac:dyDescent="0.25">
      <c r="B776" s="2">
        <v>771</v>
      </c>
      <c r="C776" s="2">
        <v>2011</v>
      </c>
      <c r="D776" s="1">
        <v>29012</v>
      </c>
      <c r="E776" t="s">
        <v>1917</v>
      </c>
      <c r="F776" s="2" t="s">
        <v>1325</v>
      </c>
      <c r="G776" s="13">
        <v>340013700</v>
      </c>
      <c r="H776" s="13">
        <v>14600</v>
      </c>
      <c r="I776" s="13">
        <v>37500</v>
      </c>
      <c r="J776" s="13">
        <v>0</v>
      </c>
      <c r="K776" s="13">
        <v>0</v>
      </c>
      <c r="L776" s="13">
        <v>1500</v>
      </c>
      <c r="M776" s="13">
        <v>53600</v>
      </c>
      <c r="N776" s="13">
        <v>166400</v>
      </c>
      <c r="O776" s="13">
        <v>414000</v>
      </c>
      <c r="P776" s="13">
        <v>34700</v>
      </c>
      <c r="Q776" s="13">
        <v>0</v>
      </c>
      <c r="R776" s="13">
        <v>2634800</v>
      </c>
      <c r="S776" s="13">
        <v>3249900</v>
      </c>
      <c r="T776" s="13">
        <v>181000</v>
      </c>
      <c r="U776" s="13">
        <v>451500</v>
      </c>
      <c r="V776" s="13">
        <v>34700</v>
      </c>
      <c r="W776" s="13">
        <v>0</v>
      </c>
      <c r="X776" s="13">
        <v>2636300</v>
      </c>
      <c r="Y776" s="13">
        <v>3303500</v>
      </c>
    </row>
    <row r="777" spans="2:25" x14ac:dyDescent="0.25">
      <c r="B777" s="2">
        <v>772</v>
      </c>
      <c r="C777" s="2">
        <v>2011</v>
      </c>
      <c r="D777" s="1">
        <v>29014</v>
      </c>
      <c r="E777" t="s">
        <v>1918</v>
      </c>
      <c r="F777" s="2" t="s">
        <v>1325</v>
      </c>
      <c r="G777" s="13">
        <v>74657200</v>
      </c>
      <c r="H777" s="13">
        <v>0</v>
      </c>
      <c r="I777" s="13">
        <v>0</v>
      </c>
      <c r="J777" s="13">
        <v>0</v>
      </c>
      <c r="K777" s="13">
        <v>0</v>
      </c>
      <c r="L777" s="13">
        <v>0</v>
      </c>
      <c r="M777" s="13">
        <v>0</v>
      </c>
      <c r="N777" s="13">
        <v>10900</v>
      </c>
      <c r="O777" s="13">
        <v>42700</v>
      </c>
      <c r="P777" s="13">
        <v>6100</v>
      </c>
      <c r="Q777" s="13">
        <v>-47800</v>
      </c>
      <c r="R777" s="13">
        <v>193600</v>
      </c>
      <c r="S777" s="13">
        <v>205500</v>
      </c>
      <c r="T777" s="13">
        <v>10900</v>
      </c>
      <c r="U777" s="13">
        <v>42700</v>
      </c>
      <c r="V777" s="13">
        <v>6100</v>
      </c>
      <c r="W777" s="13">
        <v>-47800</v>
      </c>
      <c r="X777" s="13">
        <v>193600</v>
      </c>
      <c r="Y777" s="13">
        <v>205500</v>
      </c>
    </row>
    <row r="778" spans="2:25" x14ac:dyDescent="0.25">
      <c r="B778" s="2">
        <v>773</v>
      </c>
      <c r="C778" s="2">
        <v>2011</v>
      </c>
      <c r="D778" s="1">
        <v>29016</v>
      </c>
      <c r="E778" t="s">
        <v>1845</v>
      </c>
      <c r="F778" s="2" t="s">
        <v>1325</v>
      </c>
      <c r="G778" s="13">
        <v>3863500</v>
      </c>
      <c r="H778" s="13">
        <v>52200</v>
      </c>
      <c r="I778" s="13">
        <v>55800</v>
      </c>
      <c r="J778" s="13">
        <v>0</v>
      </c>
      <c r="K778" s="13">
        <v>0</v>
      </c>
      <c r="L778" s="13">
        <v>200</v>
      </c>
      <c r="M778" s="13">
        <v>108200</v>
      </c>
      <c r="N778" s="13">
        <v>1200</v>
      </c>
      <c r="O778" s="13">
        <v>600</v>
      </c>
      <c r="P778" s="13">
        <v>0</v>
      </c>
      <c r="Q778" s="13">
        <v>0</v>
      </c>
      <c r="R778" s="13">
        <v>4000</v>
      </c>
      <c r="S778" s="13">
        <v>5800</v>
      </c>
      <c r="T778" s="13">
        <v>53400</v>
      </c>
      <c r="U778" s="13">
        <v>56400</v>
      </c>
      <c r="V778" s="13">
        <v>0</v>
      </c>
      <c r="W778" s="13">
        <v>0</v>
      </c>
      <c r="X778" s="13">
        <v>4200</v>
      </c>
      <c r="Y778" s="13">
        <v>114000</v>
      </c>
    </row>
    <row r="779" spans="2:25" x14ac:dyDescent="0.25">
      <c r="B779" s="2">
        <v>774</v>
      </c>
      <c r="C779" s="2">
        <v>2011</v>
      </c>
      <c r="D779" s="1">
        <v>29018</v>
      </c>
      <c r="E779" t="s">
        <v>1919</v>
      </c>
      <c r="F779" s="2" t="s">
        <v>1325</v>
      </c>
      <c r="G779" s="13">
        <v>115525100</v>
      </c>
      <c r="H779" s="13">
        <v>4400</v>
      </c>
      <c r="I779" s="13">
        <v>94000</v>
      </c>
      <c r="J779" s="13">
        <v>0</v>
      </c>
      <c r="K779" s="13">
        <v>0</v>
      </c>
      <c r="L779" s="13">
        <v>1100</v>
      </c>
      <c r="M779" s="13">
        <v>99500</v>
      </c>
      <c r="N779" s="13">
        <v>141200</v>
      </c>
      <c r="O779" s="13">
        <v>1551000</v>
      </c>
      <c r="P779" s="13">
        <v>0</v>
      </c>
      <c r="Q779" s="13">
        <v>0</v>
      </c>
      <c r="R779" s="13">
        <v>255400</v>
      </c>
      <c r="S779" s="13">
        <v>1947600</v>
      </c>
      <c r="T779" s="13">
        <v>145600</v>
      </c>
      <c r="U779" s="13">
        <v>1645000</v>
      </c>
      <c r="V779" s="13">
        <v>0</v>
      </c>
      <c r="W779" s="13">
        <v>0</v>
      </c>
      <c r="X779" s="13">
        <v>256500</v>
      </c>
      <c r="Y779" s="13">
        <v>2047100</v>
      </c>
    </row>
    <row r="780" spans="2:25" x14ac:dyDescent="0.25">
      <c r="B780" s="2">
        <v>775</v>
      </c>
      <c r="C780" s="2">
        <v>2011</v>
      </c>
      <c r="D780" s="1">
        <v>29020</v>
      </c>
      <c r="E780" t="s">
        <v>1920</v>
      </c>
      <c r="F780" s="2" t="s">
        <v>1325</v>
      </c>
      <c r="G780" s="13">
        <v>49034900</v>
      </c>
      <c r="H780" s="13">
        <v>0</v>
      </c>
      <c r="I780" s="13">
        <v>0</v>
      </c>
      <c r="J780" s="13">
        <v>0</v>
      </c>
      <c r="K780" s="13">
        <v>0</v>
      </c>
      <c r="L780" s="13">
        <v>0</v>
      </c>
      <c r="M780" s="13">
        <v>0</v>
      </c>
      <c r="N780" s="13">
        <v>50500</v>
      </c>
      <c r="O780" s="13">
        <v>36200</v>
      </c>
      <c r="P780" s="13">
        <v>0</v>
      </c>
      <c r="Q780" s="13">
        <v>0</v>
      </c>
      <c r="R780" s="13">
        <v>55500</v>
      </c>
      <c r="S780" s="13">
        <v>142200</v>
      </c>
      <c r="T780" s="13">
        <v>50500</v>
      </c>
      <c r="U780" s="13">
        <v>36200</v>
      </c>
      <c r="V780" s="13">
        <v>0</v>
      </c>
      <c r="W780" s="13">
        <v>0</v>
      </c>
      <c r="X780" s="13">
        <v>55500</v>
      </c>
      <c r="Y780" s="13">
        <v>142200</v>
      </c>
    </row>
    <row r="781" spans="2:25" x14ac:dyDescent="0.25">
      <c r="B781" s="2">
        <v>776</v>
      </c>
      <c r="C781" s="2">
        <v>2011</v>
      </c>
      <c r="D781" s="1">
        <v>29022</v>
      </c>
      <c r="E781" t="s">
        <v>1921</v>
      </c>
      <c r="F781" s="2" t="s">
        <v>1325</v>
      </c>
      <c r="G781" s="13">
        <v>63983300</v>
      </c>
      <c r="H781" s="13">
        <v>0</v>
      </c>
      <c r="I781" s="13">
        <v>0</v>
      </c>
      <c r="J781" s="13">
        <v>0</v>
      </c>
      <c r="K781" s="13">
        <v>0</v>
      </c>
      <c r="L781" s="13">
        <v>0</v>
      </c>
      <c r="M781" s="13">
        <v>0</v>
      </c>
      <c r="N781" s="13">
        <v>82500</v>
      </c>
      <c r="O781" s="13">
        <v>226700</v>
      </c>
      <c r="P781" s="13">
        <v>0</v>
      </c>
      <c r="Q781" s="13">
        <v>0</v>
      </c>
      <c r="R781" s="13">
        <v>543300</v>
      </c>
      <c r="S781" s="13">
        <v>852500</v>
      </c>
      <c r="T781" s="13">
        <v>82500</v>
      </c>
      <c r="U781" s="13">
        <v>226700</v>
      </c>
      <c r="V781" s="13">
        <v>0</v>
      </c>
      <c r="W781" s="13">
        <v>0</v>
      </c>
      <c r="X781" s="13">
        <v>543300</v>
      </c>
      <c r="Y781" s="13">
        <v>852500</v>
      </c>
    </row>
    <row r="782" spans="2:25" x14ac:dyDescent="0.25">
      <c r="B782" s="2">
        <v>777</v>
      </c>
      <c r="C782" s="2">
        <v>2011</v>
      </c>
      <c r="D782" s="1">
        <v>29024</v>
      </c>
      <c r="E782" t="s">
        <v>1922</v>
      </c>
      <c r="F782" s="2" t="s">
        <v>1325</v>
      </c>
      <c r="G782" s="13">
        <v>116550300</v>
      </c>
      <c r="H782" s="13">
        <v>0</v>
      </c>
      <c r="I782" s="13">
        <v>0</v>
      </c>
      <c r="J782" s="13">
        <v>0</v>
      </c>
      <c r="K782" s="13">
        <v>0</v>
      </c>
      <c r="L782" s="13">
        <v>0</v>
      </c>
      <c r="M782" s="13">
        <v>0</v>
      </c>
      <c r="N782" s="13">
        <v>267200</v>
      </c>
      <c r="O782" s="13">
        <v>421000</v>
      </c>
      <c r="P782" s="13">
        <v>63400</v>
      </c>
      <c r="Q782" s="13">
        <v>-64600</v>
      </c>
      <c r="R782" s="13">
        <v>36400</v>
      </c>
      <c r="S782" s="13">
        <v>723400</v>
      </c>
      <c r="T782" s="13">
        <v>267200</v>
      </c>
      <c r="U782" s="13">
        <v>421000</v>
      </c>
      <c r="V782" s="13">
        <v>63400</v>
      </c>
      <c r="W782" s="13">
        <v>-64600</v>
      </c>
      <c r="X782" s="13">
        <v>36400</v>
      </c>
      <c r="Y782" s="13">
        <v>723400</v>
      </c>
    </row>
    <row r="783" spans="2:25" x14ac:dyDescent="0.25">
      <c r="B783" s="2">
        <v>778</v>
      </c>
      <c r="C783" s="2">
        <v>2011</v>
      </c>
      <c r="D783" s="1">
        <v>29026</v>
      </c>
      <c r="E783" t="s">
        <v>1804</v>
      </c>
      <c r="F783" s="2" t="s">
        <v>1325</v>
      </c>
      <c r="G783" s="13">
        <v>56297400</v>
      </c>
      <c r="H783" s="13">
        <v>0</v>
      </c>
      <c r="I783" s="13">
        <v>0</v>
      </c>
      <c r="J783" s="13">
        <v>0</v>
      </c>
      <c r="K783" s="13">
        <v>0</v>
      </c>
      <c r="L783" s="13">
        <v>0</v>
      </c>
      <c r="M783" s="13">
        <v>0</v>
      </c>
      <c r="N783" s="13">
        <v>16000</v>
      </c>
      <c r="O783" s="13">
        <v>64800</v>
      </c>
      <c r="P783" s="13">
        <v>0</v>
      </c>
      <c r="Q783" s="13">
        <v>-3500</v>
      </c>
      <c r="R783" s="13">
        <v>23900</v>
      </c>
      <c r="S783" s="13">
        <v>101200</v>
      </c>
      <c r="T783" s="13">
        <v>16000</v>
      </c>
      <c r="U783" s="13">
        <v>64800</v>
      </c>
      <c r="V783" s="13">
        <v>0</v>
      </c>
      <c r="W783" s="13">
        <v>-3500</v>
      </c>
      <c r="X783" s="13">
        <v>23900</v>
      </c>
      <c r="Y783" s="13">
        <v>101200</v>
      </c>
    </row>
    <row r="784" spans="2:25" x14ac:dyDescent="0.25">
      <c r="B784" s="2">
        <v>779</v>
      </c>
      <c r="C784" s="2">
        <v>2011</v>
      </c>
      <c r="D784" s="1">
        <v>29028</v>
      </c>
      <c r="E784" t="s">
        <v>1923</v>
      </c>
      <c r="F784" s="2" t="s">
        <v>1325</v>
      </c>
      <c r="G784" s="13">
        <v>185145700</v>
      </c>
      <c r="H784" s="13">
        <v>3369500</v>
      </c>
      <c r="I784" s="13">
        <v>3001800</v>
      </c>
      <c r="J784" s="13">
        <v>0</v>
      </c>
      <c r="K784" s="13">
        <v>0</v>
      </c>
      <c r="L784" s="13">
        <v>7800</v>
      </c>
      <c r="M784" s="13">
        <v>6379100</v>
      </c>
      <c r="N784" s="13">
        <v>296400</v>
      </c>
      <c r="O784" s="13">
        <v>296400</v>
      </c>
      <c r="P784" s="13">
        <v>0</v>
      </c>
      <c r="Q784" s="13">
        <v>-5700</v>
      </c>
      <c r="R784" s="13">
        <v>332800</v>
      </c>
      <c r="S784" s="13">
        <v>919900</v>
      </c>
      <c r="T784" s="13">
        <v>3665900</v>
      </c>
      <c r="U784" s="13">
        <v>3298200</v>
      </c>
      <c r="V784" s="13">
        <v>0</v>
      </c>
      <c r="W784" s="13">
        <v>-5700</v>
      </c>
      <c r="X784" s="13">
        <v>340600</v>
      </c>
      <c r="Y784" s="13">
        <v>7299000</v>
      </c>
    </row>
    <row r="785" spans="2:25" x14ac:dyDescent="0.25">
      <c r="B785" s="2">
        <v>780</v>
      </c>
      <c r="C785" s="2">
        <v>2011</v>
      </c>
      <c r="D785" s="1">
        <v>29030</v>
      </c>
      <c r="E785" t="s">
        <v>1924</v>
      </c>
      <c r="F785" s="2" t="s">
        <v>1325</v>
      </c>
      <c r="G785" s="13">
        <v>37909700</v>
      </c>
      <c r="H785" s="13">
        <v>0</v>
      </c>
      <c r="I785" s="13">
        <v>0</v>
      </c>
      <c r="J785" s="13">
        <v>0</v>
      </c>
      <c r="K785" s="13">
        <v>0</v>
      </c>
      <c r="L785" s="13">
        <v>0</v>
      </c>
      <c r="M785" s="13">
        <v>0</v>
      </c>
      <c r="N785" s="13">
        <v>300</v>
      </c>
      <c r="O785" s="13">
        <v>22600</v>
      </c>
      <c r="P785" s="13">
        <v>0</v>
      </c>
      <c r="Q785" s="13">
        <v>0</v>
      </c>
      <c r="R785" s="13">
        <v>21600</v>
      </c>
      <c r="S785" s="13">
        <v>44500</v>
      </c>
      <c r="T785" s="13">
        <v>300</v>
      </c>
      <c r="U785" s="13">
        <v>22600</v>
      </c>
      <c r="V785" s="13">
        <v>0</v>
      </c>
      <c r="W785" s="13">
        <v>0</v>
      </c>
      <c r="X785" s="13">
        <v>21600</v>
      </c>
      <c r="Y785" s="13">
        <v>44500</v>
      </c>
    </row>
    <row r="786" spans="2:25" x14ac:dyDescent="0.25">
      <c r="B786" s="2">
        <v>781</v>
      </c>
      <c r="C786" s="2">
        <v>2011</v>
      </c>
      <c r="D786" s="1">
        <v>29032</v>
      </c>
      <c r="E786" t="s">
        <v>1925</v>
      </c>
      <c r="F786" s="2" t="s">
        <v>1325</v>
      </c>
      <c r="G786" s="13">
        <v>56540800</v>
      </c>
      <c r="H786" s="13">
        <v>19800</v>
      </c>
      <c r="I786" s="13">
        <v>7000</v>
      </c>
      <c r="J786" s="13">
        <v>0</v>
      </c>
      <c r="K786" s="13">
        <v>0</v>
      </c>
      <c r="L786" s="13">
        <v>100</v>
      </c>
      <c r="M786" s="13">
        <v>26900</v>
      </c>
      <c r="N786" s="13">
        <v>1200</v>
      </c>
      <c r="O786" s="13">
        <v>14300</v>
      </c>
      <c r="P786" s="13">
        <v>0</v>
      </c>
      <c r="Q786" s="13">
        <v>0</v>
      </c>
      <c r="R786" s="13">
        <v>33100</v>
      </c>
      <c r="S786" s="13">
        <v>48600</v>
      </c>
      <c r="T786" s="13">
        <v>21000</v>
      </c>
      <c r="U786" s="13">
        <v>21300</v>
      </c>
      <c r="V786" s="13">
        <v>0</v>
      </c>
      <c r="W786" s="13">
        <v>0</v>
      </c>
      <c r="X786" s="13">
        <v>33200</v>
      </c>
      <c r="Y786" s="13">
        <v>75500</v>
      </c>
    </row>
    <row r="787" spans="2:25" x14ac:dyDescent="0.25">
      <c r="B787" s="2">
        <v>782</v>
      </c>
      <c r="C787" s="2">
        <v>2011</v>
      </c>
      <c r="D787" s="1">
        <v>29034</v>
      </c>
      <c r="E787" t="s">
        <v>1926</v>
      </c>
      <c r="F787" s="2" t="s">
        <v>1325</v>
      </c>
      <c r="G787" s="13">
        <v>32270900</v>
      </c>
      <c r="H787" s="13">
        <v>0</v>
      </c>
      <c r="I787" s="13">
        <v>0</v>
      </c>
      <c r="J787" s="13">
        <v>0</v>
      </c>
      <c r="K787" s="13">
        <v>0</v>
      </c>
      <c r="L787" s="13">
        <v>0</v>
      </c>
      <c r="M787" s="13">
        <v>0</v>
      </c>
      <c r="N787" s="13">
        <v>3900</v>
      </c>
      <c r="O787" s="13">
        <v>0</v>
      </c>
      <c r="P787" s="13">
        <v>0</v>
      </c>
      <c r="Q787" s="13">
        <v>1600</v>
      </c>
      <c r="R787" s="13">
        <v>24700</v>
      </c>
      <c r="S787" s="13">
        <v>30200</v>
      </c>
      <c r="T787" s="13">
        <v>3900</v>
      </c>
      <c r="U787" s="13">
        <v>0</v>
      </c>
      <c r="V787" s="13">
        <v>0</v>
      </c>
      <c r="W787" s="13">
        <v>1600</v>
      </c>
      <c r="X787" s="13">
        <v>24700</v>
      </c>
      <c r="Y787" s="13">
        <v>30200</v>
      </c>
    </row>
    <row r="788" spans="2:25" x14ac:dyDescent="0.25">
      <c r="B788" s="2">
        <v>783</v>
      </c>
      <c r="C788" s="2">
        <v>2011</v>
      </c>
      <c r="D788" s="1">
        <v>29036</v>
      </c>
      <c r="E788" t="s">
        <v>1705</v>
      </c>
      <c r="F788" s="2" t="s">
        <v>1325</v>
      </c>
      <c r="G788" s="13">
        <v>46254800</v>
      </c>
      <c r="H788" s="13">
        <v>0</v>
      </c>
      <c r="I788" s="13">
        <v>2300</v>
      </c>
      <c r="J788" s="13">
        <v>0</v>
      </c>
      <c r="K788" s="13">
        <v>0</v>
      </c>
      <c r="L788" s="13">
        <v>18500</v>
      </c>
      <c r="M788" s="13">
        <v>20800</v>
      </c>
      <c r="N788" s="13">
        <v>117600</v>
      </c>
      <c r="O788" s="13">
        <v>4300</v>
      </c>
      <c r="P788" s="13">
        <v>0</v>
      </c>
      <c r="Q788" s="13">
        <v>5300</v>
      </c>
      <c r="R788" s="13">
        <v>85200</v>
      </c>
      <c r="S788" s="13">
        <v>212400</v>
      </c>
      <c r="T788" s="13">
        <v>117600</v>
      </c>
      <c r="U788" s="13">
        <v>6600</v>
      </c>
      <c r="V788" s="13">
        <v>0</v>
      </c>
      <c r="W788" s="13">
        <v>5300</v>
      </c>
      <c r="X788" s="13">
        <v>103700</v>
      </c>
      <c r="Y788" s="13">
        <v>233200</v>
      </c>
    </row>
    <row r="789" spans="2:25" x14ac:dyDescent="0.25">
      <c r="B789" s="2">
        <v>784</v>
      </c>
      <c r="C789" s="2">
        <v>2011</v>
      </c>
      <c r="D789" s="1">
        <v>29038</v>
      </c>
      <c r="E789" t="s">
        <v>1927</v>
      </c>
      <c r="F789" s="2" t="s">
        <v>1325</v>
      </c>
      <c r="G789" s="13">
        <v>44158500</v>
      </c>
      <c r="H789" s="13">
        <v>0</v>
      </c>
      <c r="I789" s="13">
        <v>0</v>
      </c>
      <c r="J789" s="13">
        <v>0</v>
      </c>
      <c r="K789" s="13">
        <v>0</v>
      </c>
      <c r="L789" s="13">
        <v>0</v>
      </c>
      <c r="M789" s="13">
        <v>0</v>
      </c>
      <c r="N789" s="13">
        <v>26700</v>
      </c>
      <c r="O789" s="13">
        <v>238300</v>
      </c>
      <c r="P789" s="13">
        <v>0</v>
      </c>
      <c r="Q789" s="13">
        <v>0</v>
      </c>
      <c r="R789" s="13">
        <v>161300</v>
      </c>
      <c r="S789" s="13">
        <v>426300</v>
      </c>
      <c r="T789" s="13">
        <v>26700</v>
      </c>
      <c r="U789" s="13">
        <v>238300</v>
      </c>
      <c r="V789" s="13">
        <v>0</v>
      </c>
      <c r="W789" s="13">
        <v>0</v>
      </c>
      <c r="X789" s="13">
        <v>161300</v>
      </c>
      <c r="Y789" s="13">
        <v>426300</v>
      </c>
    </row>
    <row r="790" spans="2:25" x14ac:dyDescent="0.25">
      <c r="B790" s="2">
        <v>785</v>
      </c>
      <c r="C790" s="2">
        <v>2011</v>
      </c>
      <c r="D790" s="1">
        <v>29111</v>
      </c>
      <c r="E790" t="s">
        <v>1928</v>
      </c>
      <c r="F790" s="2" t="s">
        <v>1343</v>
      </c>
      <c r="G790" s="13">
        <v>20013600</v>
      </c>
      <c r="H790" s="13">
        <v>200</v>
      </c>
      <c r="I790" s="13">
        <v>9700</v>
      </c>
      <c r="J790" s="13">
        <v>0</v>
      </c>
      <c r="K790" s="13">
        <v>0</v>
      </c>
      <c r="L790" s="13">
        <v>100</v>
      </c>
      <c r="M790" s="13">
        <v>10000</v>
      </c>
      <c r="N790" s="13">
        <v>274600</v>
      </c>
      <c r="O790" s="13">
        <v>130700</v>
      </c>
      <c r="P790" s="13">
        <v>0</v>
      </c>
      <c r="Q790" s="13">
        <v>500</v>
      </c>
      <c r="R790" s="13">
        <v>55100</v>
      </c>
      <c r="S790" s="13">
        <v>460900</v>
      </c>
      <c r="T790" s="13">
        <v>274800</v>
      </c>
      <c r="U790" s="13">
        <v>140400</v>
      </c>
      <c r="V790" s="13">
        <v>0</v>
      </c>
      <c r="W790" s="13">
        <v>500</v>
      </c>
      <c r="X790" s="13">
        <v>55200</v>
      </c>
      <c r="Y790" s="13">
        <v>470900</v>
      </c>
    </row>
    <row r="791" spans="2:25" x14ac:dyDescent="0.25">
      <c r="B791" s="2">
        <v>786</v>
      </c>
      <c r="C791" s="2">
        <v>2011</v>
      </c>
      <c r="D791" s="1">
        <v>29136</v>
      </c>
      <c r="E791" t="s">
        <v>1929</v>
      </c>
      <c r="F791" s="2" t="s">
        <v>1343</v>
      </c>
      <c r="G791" s="13">
        <v>9681300</v>
      </c>
      <c r="H791" s="13">
        <v>0</v>
      </c>
      <c r="I791" s="13">
        <v>21700</v>
      </c>
      <c r="J791" s="13">
        <v>0</v>
      </c>
      <c r="K791" s="13">
        <v>0</v>
      </c>
      <c r="L791" s="13">
        <v>0</v>
      </c>
      <c r="M791" s="13">
        <v>21700</v>
      </c>
      <c r="N791" s="13">
        <v>81500</v>
      </c>
      <c r="O791" s="13">
        <v>35800</v>
      </c>
      <c r="P791" s="13">
        <v>0</v>
      </c>
      <c r="Q791" s="13">
        <v>0</v>
      </c>
      <c r="R791" s="13">
        <v>2600</v>
      </c>
      <c r="S791" s="13">
        <v>119900</v>
      </c>
      <c r="T791" s="13">
        <v>81500</v>
      </c>
      <c r="U791" s="13">
        <v>57500</v>
      </c>
      <c r="V791" s="13">
        <v>0</v>
      </c>
      <c r="W791" s="13">
        <v>0</v>
      </c>
      <c r="X791" s="13">
        <v>2600</v>
      </c>
      <c r="Y791" s="13">
        <v>141600</v>
      </c>
    </row>
    <row r="792" spans="2:25" x14ac:dyDescent="0.25">
      <c r="B792" s="2">
        <v>787</v>
      </c>
      <c r="C792" s="2">
        <v>2011</v>
      </c>
      <c r="D792" s="1">
        <v>29146</v>
      </c>
      <c r="E792" t="s">
        <v>1930</v>
      </c>
      <c r="F792" s="2" t="s">
        <v>1343</v>
      </c>
      <c r="G792" s="13">
        <v>24229900</v>
      </c>
      <c r="H792" s="13">
        <v>7400</v>
      </c>
      <c r="I792" s="13">
        <v>232300</v>
      </c>
      <c r="J792" s="13">
        <v>0</v>
      </c>
      <c r="K792" s="13">
        <v>0</v>
      </c>
      <c r="L792" s="13">
        <v>19100</v>
      </c>
      <c r="M792" s="13">
        <v>258800</v>
      </c>
      <c r="N792" s="13">
        <v>246600</v>
      </c>
      <c r="O792" s="13">
        <v>127300</v>
      </c>
      <c r="P792" s="13">
        <v>0</v>
      </c>
      <c r="Q792" s="13">
        <v>0</v>
      </c>
      <c r="R792" s="13">
        <v>84100</v>
      </c>
      <c r="S792" s="13">
        <v>458000</v>
      </c>
      <c r="T792" s="13">
        <v>254000</v>
      </c>
      <c r="U792" s="13">
        <v>359600</v>
      </c>
      <c r="V792" s="13">
        <v>0</v>
      </c>
      <c r="W792" s="13">
        <v>0</v>
      </c>
      <c r="X792" s="13">
        <v>103200</v>
      </c>
      <c r="Y792" s="13">
        <v>716800</v>
      </c>
    </row>
    <row r="793" spans="2:25" x14ac:dyDescent="0.25">
      <c r="B793" s="2">
        <v>788</v>
      </c>
      <c r="C793" s="2">
        <v>2011</v>
      </c>
      <c r="D793" s="1">
        <v>29161</v>
      </c>
      <c r="E793" t="s">
        <v>1923</v>
      </c>
      <c r="F793" s="2" t="s">
        <v>1343</v>
      </c>
      <c r="G793" s="13">
        <v>46828100</v>
      </c>
      <c r="H793" s="13">
        <v>158000</v>
      </c>
      <c r="I793" s="13">
        <v>220100</v>
      </c>
      <c r="J793" s="13">
        <v>0</v>
      </c>
      <c r="K793" s="13">
        <v>0</v>
      </c>
      <c r="L793" s="13">
        <v>28200</v>
      </c>
      <c r="M793" s="13">
        <v>406300</v>
      </c>
      <c r="N793" s="13">
        <v>698400</v>
      </c>
      <c r="O793" s="13">
        <v>217900</v>
      </c>
      <c r="P793" s="13">
        <v>0</v>
      </c>
      <c r="Q793" s="13">
        <v>0</v>
      </c>
      <c r="R793" s="13">
        <v>393000</v>
      </c>
      <c r="S793" s="13">
        <v>1309300</v>
      </c>
      <c r="T793" s="13">
        <v>856400</v>
      </c>
      <c r="U793" s="13">
        <v>438000</v>
      </c>
      <c r="V793" s="13">
        <v>0</v>
      </c>
      <c r="W793" s="13">
        <v>0</v>
      </c>
      <c r="X793" s="13">
        <v>421200</v>
      </c>
      <c r="Y793" s="13">
        <v>1715600</v>
      </c>
    </row>
    <row r="794" spans="2:25" x14ac:dyDescent="0.25">
      <c r="B794" s="2">
        <v>789</v>
      </c>
      <c r="C794" s="2">
        <v>2011</v>
      </c>
      <c r="D794" s="1">
        <v>29186</v>
      </c>
      <c r="E794" t="s">
        <v>1931</v>
      </c>
      <c r="F794" s="2" t="s">
        <v>1343</v>
      </c>
      <c r="G794" s="13">
        <v>12467700</v>
      </c>
      <c r="H794" s="13">
        <v>63600</v>
      </c>
      <c r="I794" s="13">
        <v>463300</v>
      </c>
      <c r="J794" s="13">
        <v>0</v>
      </c>
      <c r="K794" s="13">
        <v>0</v>
      </c>
      <c r="L794" s="13">
        <v>80400</v>
      </c>
      <c r="M794" s="13">
        <v>607300</v>
      </c>
      <c r="N794" s="13">
        <v>218200</v>
      </c>
      <c r="O794" s="13">
        <v>123000</v>
      </c>
      <c r="P794" s="13">
        <v>0</v>
      </c>
      <c r="Q794" s="13">
        <v>189100</v>
      </c>
      <c r="R794" s="13">
        <v>65200</v>
      </c>
      <c r="S794" s="13">
        <v>595500</v>
      </c>
      <c r="T794" s="13">
        <v>281800</v>
      </c>
      <c r="U794" s="13">
        <v>586300</v>
      </c>
      <c r="V794" s="13">
        <v>0</v>
      </c>
      <c r="W794" s="13">
        <v>189100</v>
      </c>
      <c r="X794" s="13">
        <v>145600</v>
      </c>
      <c r="Y794" s="13">
        <v>1202800</v>
      </c>
    </row>
    <row r="795" spans="2:25" x14ac:dyDescent="0.25">
      <c r="B795" s="2">
        <v>790</v>
      </c>
      <c r="C795" s="2">
        <v>2011</v>
      </c>
      <c r="D795" s="1">
        <v>29191</v>
      </c>
      <c r="E795" t="s">
        <v>1927</v>
      </c>
      <c r="F795" s="2" t="s">
        <v>1343</v>
      </c>
      <c r="G795" s="13">
        <v>21263200</v>
      </c>
      <c r="H795" s="13">
        <v>9300</v>
      </c>
      <c r="I795" s="13">
        <v>3700</v>
      </c>
      <c r="J795" s="13">
        <v>0</v>
      </c>
      <c r="K795" s="13">
        <v>0</v>
      </c>
      <c r="L795" s="13">
        <v>68000</v>
      </c>
      <c r="M795" s="13">
        <v>81000</v>
      </c>
      <c r="N795" s="13">
        <v>261300</v>
      </c>
      <c r="O795" s="13">
        <v>20800</v>
      </c>
      <c r="P795" s="13">
        <v>0</v>
      </c>
      <c r="Q795" s="13">
        <v>-360600</v>
      </c>
      <c r="R795" s="13">
        <v>78500</v>
      </c>
      <c r="S795" s="13">
        <v>0</v>
      </c>
      <c r="T795" s="13">
        <v>270600</v>
      </c>
      <c r="U795" s="13">
        <v>24500</v>
      </c>
      <c r="V795" s="13">
        <v>0</v>
      </c>
      <c r="W795" s="13">
        <v>-360600</v>
      </c>
      <c r="X795" s="13">
        <v>146500</v>
      </c>
      <c r="Y795" s="13">
        <v>81000</v>
      </c>
    </row>
    <row r="796" spans="2:25" x14ac:dyDescent="0.25">
      <c r="B796" s="2">
        <v>791</v>
      </c>
      <c r="C796" s="2">
        <v>2011</v>
      </c>
      <c r="D796" s="1">
        <v>29221</v>
      </c>
      <c r="E796" t="s">
        <v>1932</v>
      </c>
      <c r="F796" s="2" t="s">
        <v>1344</v>
      </c>
      <c r="G796" s="13">
        <v>56497700</v>
      </c>
      <c r="H796" s="13">
        <v>209300</v>
      </c>
      <c r="I796" s="13">
        <v>126800</v>
      </c>
      <c r="J796" s="13">
        <v>0</v>
      </c>
      <c r="K796" s="13">
        <v>0</v>
      </c>
      <c r="L796" s="13">
        <v>28300</v>
      </c>
      <c r="M796" s="13">
        <v>364400</v>
      </c>
      <c r="N796" s="13">
        <v>785600</v>
      </c>
      <c r="O796" s="13">
        <v>193000</v>
      </c>
      <c r="P796" s="13">
        <v>0</v>
      </c>
      <c r="Q796" s="13">
        <v>230300</v>
      </c>
      <c r="R796" s="13">
        <v>117300</v>
      </c>
      <c r="S796" s="13">
        <v>1326200</v>
      </c>
      <c r="T796" s="13">
        <v>994900</v>
      </c>
      <c r="U796" s="13">
        <v>319800</v>
      </c>
      <c r="V796" s="13">
        <v>0</v>
      </c>
      <c r="W796" s="13">
        <v>230300</v>
      </c>
      <c r="X796" s="13">
        <v>145600</v>
      </c>
      <c r="Y796" s="13">
        <v>1690600</v>
      </c>
    </row>
    <row r="797" spans="2:25" x14ac:dyDescent="0.25">
      <c r="B797" s="2">
        <v>792</v>
      </c>
      <c r="C797" s="2">
        <v>2011</v>
      </c>
      <c r="D797" s="1">
        <v>29251</v>
      </c>
      <c r="E797" t="s">
        <v>1933</v>
      </c>
      <c r="F797" s="2" t="s">
        <v>1344</v>
      </c>
      <c r="G797" s="13">
        <v>214400500</v>
      </c>
      <c r="H797" s="13">
        <v>393000</v>
      </c>
      <c r="I797" s="13">
        <v>732100</v>
      </c>
      <c r="J797" s="13">
        <v>0</v>
      </c>
      <c r="K797" s="13">
        <v>0</v>
      </c>
      <c r="L797" s="13">
        <v>116000</v>
      </c>
      <c r="M797" s="13">
        <v>1241100</v>
      </c>
      <c r="N797" s="13">
        <v>4753100</v>
      </c>
      <c r="O797" s="13">
        <v>1661300</v>
      </c>
      <c r="P797" s="13">
        <v>0</v>
      </c>
      <c r="Q797" s="13">
        <v>-211100</v>
      </c>
      <c r="R797" s="13">
        <v>2489800</v>
      </c>
      <c r="S797" s="13">
        <v>8693100</v>
      </c>
      <c r="T797" s="13">
        <v>5146100</v>
      </c>
      <c r="U797" s="13">
        <v>2393400</v>
      </c>
      <c r="V797" s="13">
        <v>0</v>
      </c>
      <c r="W797" s="13">
        <v>-211100</v>
      </c>
      <c r="X797" s="13">
        <v>2605800</v>
      </c>
      <c r="Y797" s="13">
        <v>9934200</v>
      </c>
    </row>
    <row r="798" spans="2:25" x14ac:dyDescent="0.25">
      <c r="B798" s="2">
        <v>793</v>
      </c>
      <c r="C798" s="2">
        <v>2011</v>
      </c>
      <c r="D798" s="1">
        <v>29261</v>
      </c>
      <c r="E798" t="s">
        <v>1934</v>
      </c>
      <c r="F798" s="2" t="s">
        <v>1344</v>
      </c>
      <c r="G798" s="13">
        <v>69464800</v>
      </c>
      <c r="H798" s="13">
        <v>547200</v>
      </c>
      <c r="I798" s="13">
        <v>224600</v>
      </c>
      <c r="J798" s="13">
        <v>0</v>
      </c>
      <c r="K798" s="13">
        <v>0</v>
      </c>
      <c r="L798" s="13">
        <v>26600</v>
      </c>
      <c r="M798" s="13">
        <v>798400</v>
      </c>
      <c r="N798" s="13">
        <v>852600</v>
      </c>
      <c r="O798" s="13">
        <v>309300</v>
      </c>
      <c r="P798" s="13">
        <v>0</v>
      </c>
      <c r="Q798" s="13">
        <v>0</v>
      </c>
      <c r="R798" s="13">
        <v>78500</v>
      </c>
      <c r="S798" s="13">
        <v>1240400</v>
      </c>
      <c r="T798" s="13">
        <v>1399800</v>
      </c>
      <c r="U798" s="13">
        <v>533900</v>
      </c>
      <c r="V798" s="13">
        <v>0</v>
      </c>
      <c r="W798" s="13">
        <v>0</v>
      </c>
      <c r="X798" s="13">
        <v>105100</v>
      </c>
      <c r="Y798" s="13">
        <v>2038800</v>
      </c>
    </row>
    <row r="799" spans="2:25" x14ac:dyDescent="0.25">
      <c r="B799" s="2">
        <v>794</v>
      </c>
      <c r="C799" s="2">
        <v>2011</v>
      </c>
      <c r="D799" s="1">
        <v>29291</v>
      </c>
      <c r="E799" t="s">
        <v>1345</v>
      </c>
      <c r="F799" s="2" t="s">
        <v>1344</v>
      </c>
      <c r="G799" s="13">
        <v>489400</v>
      </c>
      <c r="H799" s="13">
        <v>0</v>
      </c>
      <c r="I799" s="13">
        <v>0</v>
      </c>
      <c r="J799" s="13">
        <v>0</v>
      </c>
      <c r="K799" s="13">
        <v>0</v>
      </c>
      <c r="L799" s="13">
        <v>0</v>
      </c>
      <c r="M799" s="13">
        <v>0</v>
      </c>
      <c r="N799" s="13">
        <v>0</v>
      </c>
      <c r="O799" s="13">
        <v>0</v>
      </c>
      <c r="P799" s="13">
        <v>0</v>
      </c>
      <c r="Q799" s="13">
        <v>0</v>
      </c>
      <c r="R799" s="13">
        <v>0</v>
      </c>
      <c r="S799" s="13">
        <v>0</v>
      </c>
      <c r="T799" s="13">
        <v>0</v>
      </c>
      <c r="U799" s="13">
        <v>0</v>
      </c>
      <c r="V799" s="13">
        <v>0</v>
      </c>
      <c r="W799" s="13">
        <v>0</v>
      </c>
      <c r="X799" s="13">
        <v>0</v>
      </c>
      <c r="Y799" s="13">
        <v>0</v>
      </c>
    </row>
    <row r="800" spans="2:25" x14ac:dyDescent="0.25">
      <c r="B800" s="2">
        <v>795</v>
      </c>
      <c r="C800" s="2">
        <v>2011</v>
      </c>
      <c r="D800" s="1">
        <v>30002</v>
      </c>
      <c r="E800" t="s">
        <v>1935</v>
      </c>
      <c r="F800" s="2" t="s">
        <v>1325</v>
      </c>
      <c r="G800" s="13">
        <v>191675400</v>
      </c>
      <c r="H800" s="13">
        <v>700</v>
      </c>
      <c r="I800" s="13">
        <v>1000</v>
      </c>
      <c r="J800" s="13">
        <v>0</v>
      </c>
      <c r="K800" s="13">
        <v>0</v>
      </c>
      <c r="L800" s="13">
        <v>500</v>
      </c>
      <c r="M800" s="13">
        <v>2200</v>
      </c>
      <c r="N800" s="13">
        <v>25800</v>
      </c>
      <c r="O800" s="13">
        <v>184700</v>
      </c>
      <c r="P800" s="13">
        <v>16000</v>
      </c>
      <c r="Q800" s="13">
        <v>0</v>
      </c>
      <c r="R800" s="13">
        <v>229500</v>
      </c>
      <c r="S800" s="13">
        <v>456000</v>
      </c>
      <c r="T800" s="13">
        <v>26500</v>
      </c>
      <c r="U800" s="13">
        <v>185700</v>
      </c>
      <c r="V800" s="13">
        <v>16000</v>
      </c>
      <c r="W800" s="13">
        <v>0</v>
      </c>
      <c r="X800" s="13">
        <v>230000</v>
      </c>
      <c r="Y800" s="13">
        <v>458200</v>
      </c>
    </row>
    <row r="801" spans="2:25" x14ac:dyDescent="0.25">
      <c r="B801" s="2">
        <v>796</v>
      </c>
      <c r="C801" s="2">
        <v>2011</v>
      </c>
      <c r="D801" s="1">
        <v>30006</v>
      </c>
      <c r="E801" t="s">
        <v>1810</v>
      </c>
      <c r="F801" s="2" t="s">
        <v>1325</v>
      </c>
      <c r="G801" s="13">
        <v>219853800</v>
      </c>
      <c r="H801" s="13">
        <v>171500</v>
      </c>
      <c r="I801" s="13">
        <v>1574500</v>
      </c>
      <c r="J801" s="13">
        <v>0</v>
      </c>
      <c r="K801" s="13">
        <v>0</v>
      </c>
      <c r="L801" s="13">
        <v>7900</v>
      </c>
      <c r="M801" s="13">
        <v>1753900</v>
      </c>
      <c r="N801" s="13">
        <v>278200</v>
      </c>
      <c r="O801" s="13">
        <v>819100</v>
      </c>
      <c r="P801" s="13">
        <v>0</v>
      </c>
      <c r="Q801" s="13">
        <v>0</v>
      </c>
      <c r="R801" s="13">
        <v>59200</v>
      </c>
      <c r="S801" s="13">
        <v>1156500</v>
      </c>
      <c r="T801" s="13">
        <v>449700</v>
      </c>
      <c r="U801" s="13">
        <v>2393600</v>
      </c>
      <c r="V801" s="13">
        <v>0</v>
      </c>
      <c r="W801" s="13">
        <v>0</v>
      </c>
      <c r="X801" s="13">
        <v>67100</v>
      </c>
      <c r="Y801" s="13">
        <v>2910400</v>
      </c>
    </row>
    <row r="802" spans="2:25" x14ac:dyDescent="0.25">
      <c r="B802" s="2">
        <v>797</v>
      </c>
      <c r="C802" s="2">
        <v>2011</v>
      </c>
      <c r="D802" s="1">
        <v>30010</v>
      </c>
      <c r="E802" t="s">
        <v>1936</v>
      </c>
      <c r="F802" s="2" t="s">
        <v>1325</v>
      </c>
      <c r="G802" s="13">
        <v>518263100</v>
      </c>
      <c r="H802" s="13">
        <v>93200</v>
      </c>
      <c r="I802" s="13">
        <v>77900</v>
      </c>
      <c r="J802" s="13">
        <v>0</v>
      </c>
      <c r="K802" s="13">
        <v>0</v>
      </c>
      <c r="L802" s="13">
        <v>10600</v>
      </c>
      <c r="M802" s="13">
        <v>181700</v>
      </c>
      <c r="N802" s="13">
        <v>717500</v>
      </c>
      <c r="O802" s="13">
        <v>2592900</v>
      </c>
      <c r="P802" s="13">
        <v>0</v>
      </c>
      <c r="Q802" s="13">
        <v>0</v>
      </c>
      <c r="R802" s="13">
        <v>790300</v>
      </c>
      <c r="S802" s="13">
        <v>4100700</v>
      </c>
      <c r="T802" s="13">
        <v>810700</v>
      </c>
      <c r="U802" s="13">
        <v>2670800</v>
      </c>
      <c r="V802" s="13">
        <v>0</v>
      </c>
      <c r="W802" s="13">
        <v>0</v>
      </c>
      <c r="X802" s="13">
        <v>800900</v>
      </c>
      <c r="Y802" s="13">
        <v>4282400</v>
      </c>
    </row>
    <row r="803" spans="2:25" x14ac:dyDescent="0.25">
      <c r="B803" s="2">
        <v>798</v>
      </c>
      <c r="C803" s="2">
        <v>2011</v>
      </c>
      <c r="D803" s="1">
        <v>30012</v>
      </c>
      <c r="E803" t="s">
        <v>1937</v>
      </c>
      <c r="F803" s="2" t="s">
        <v>1325</v>
      </c>
      <c r="G803" s="13">
        <v>1121074600</v>
      </c>
      <c r="H803" s="13">
        <v>122800</v>
      </c>
      <c r="I803" s="13">
        <v>325300</v>
      </c>
      <c r="J803" s="13">
        <v>0</v>
      </c>
      <c r="K803" s="13">
        <v>0</v>
      </c>
      <c r="L803" s="13">
        <v>62100</v>
      </c>
      <c r="M803" s="13">
        <v>510200</v>
      </c>
      <c r="N803" s="13">
        <v>760200</v>
      </c>
      <c r="O803" s="13">
        <v>1412400</v>
      </c>
      <c r="P803" s="13">
        <v>0</v>
      </c>
      <c r="Q803" s="13">
        <v>0</v>
      </c>
      <c r="R803" s="13">
        <v>2788700</v>
      </c>
      <c r="S803" s="13">
        <v>4961300</v>
      </c>
      <c r="T803" s="13">
        <v>883000</v>
      </c>
      <c r="U803" s="13">
        <v>1737700</v>
      </c>
      <c r="V803" s="13">
        <v>0</v>
      </c>
      <c r="W803" s="13">
        <v>0</v>
      </c>
      <c r="X803" s="13">
        <v>2850800</v>
      </c>
      <c r="Y803" s="13">
        <v>5471500</v>
      </c>
    </row>
    <row r="804" spans="2:25" x14ac:dyDescent="0.25">
      <c r="B804" s="2">
        <v>799</v>
      </c>
      <c r="C804" s="2">
        <v>2011</v>
      </c>
      <c r="D804" s="1">
        <v>30014</v>
      </c>
      <c r="E804" t="s">
        <v>1938</v>
      </c>
      <c r="F804" s="2" t="s">
        <v>1325</v>
      </c>
      <c r="G804" s="13">
        <v>829754900</v>
      </c>
      <c r="H804" s="13">
        <v>21200</v>
      </c>
      <c r="I804" s="13">
        <v>61300</v>
      </c>
      <c r="J804" s="13">
        <v>0</v>
      </c>
      <c r="K804" s="13">
        <v>0</v>
      </c>
      <c r="L804" s="13">
        <v>4700</v>
      </c>
      <c r="M804" s="13">
        <v>87200</v>
      </c>
      <c r="N804" s="13">
        <v>5253900</v>
      </c>
      <c r="O804" s="13">
        <v>3306600</v>
      </c>
      <c r="P804" s="13">
        <v>0</v>
      </c>
      <c r="Q804" s="13">
        <v>0</v>
      </c>
      <c r="R804" s="13">
        <v>1571400</v>
      </c>
      <c r="S804" s="13">
        <v>10131900</v>
      </c>
      <c r="T804" s="13">
        <v>5275100</v>
      </c>
      <c r="U804" s="13">
        <v>3367900</v>
      </c>
      <c r="V804" s="13">
        <v>0</v>
      </c>
      <c r="W804" s="13">
        <v>0</v>
      </c>
      <c r="X804" s="13">
        <v>1576100</v>
      </c>
      <c r="Y804" s="13">
        <v>10219100</v>
      </c>
    </row>
    <row r="805" spans="2:25" x14ac:dyDescent="0.25">
      <c r="B805" s="2">
        <v>800</v>
      </c>
      <c r="C805" s="2">
        <v>2011</v>
      </c>
      <c r="D805" s="1">
        <v>30016</v>
      </c>
      <c r="E805" t="s">
        <v>1939</v>
      </c>
      <c r="F805" s="2" t="s">
        <v>1325</v>
      </c>
      <c r="G805" s="13">
        <v>324099500</v>
      </c>
      <c r="H805" s="13">
        <v>1400</v>
      </c>
      <c r="I805" s="13">
        <v>69400</v>
      </c>
      <c r="J805" s="13">
        <v>0</v>
      </c>
      <c r="K805" s="13">
        <v>0</v>
      </c>
      <c r="L805" s="13">
        <v>252100</v>
      </c>
      <c r="M805" s="13">
        <v>322900</v>
      </c>
      <c r="N805" s="13">
        <v>205000</v>
      </c>
      <c r="O805" s="13">
        <v>791700</v>
      </c>
      <c r="P805" s="13">
        <v>0</v>
      </c>
      <c r="Q805" s="13">
        <v>0</v>
      </c>
      <c r="R805" s="13">
        <v>634700</v>
      </c>
      <c r="S805" s="13">
        <v>1631400</v>
      </c>
      <c r="T805" s="13">
        <v>206400</v>
      </c>
      <c r="U805" s="13">
        <v>861100</v>
      </c>
      <c r="V805" s="13">
        <v>0</v>
      </c>
      <c r="W805" s="13">
        <v>0</v>
      </c>
      <c r="X805" s="13">
        <v>886800</v>
      </c>
      <c r="Y805" s="13">
        <v>1954300</v>
      </c>
    </row>
    <row r="806" spans="2:25" x14ac:dyDescent="0.25">
      <c r="B806" s="2">
        <v>801</v>
      </c>
      <c r="C806" s="2">
        <v>2011</v>
      </c>
      <c r="D806" s="1">
        <v>30104</v>
      </c>
      <c r="E806" t="s">
        <v>1603</v>
      </c>
      <c r="F806" s="2" t="s">
        <v>1343</v>
      </c>
      <c r="G806" s="13">
        <v>605808500</v>
      </c>
      <c r="H806" s="13">
        <v>302100</v>
      </c>
      <c r="I806" s="13">
        <v>463400</v>
      </c>
      <c r="J806" s="13">
        <v>0</v>
      </c>
      <c r="K806" s="13">
        <v>0</v>
      </c>
      <c r="L806" s="13">
        <v>87500</v>
      </c>
      <c r="M806" s="13">
        <v>853000</v>
      </c>
      <c r="N806" s="13">
        <v>1436500</v>
      </c>
      <c r="O806" s="13">
        <v>3093600</v>
      </c>
      <c r="P806" s="13">
        <v>600</v>
      </c>
      <c r="Q806" s="13">
        <v>0</v>
      </c>
      <c r="R806" s="13">
        <v>1390100</v>
      </c>
      <c r="S806" s="13">
        <v>5920800</v>
      </c>
      <c r="T806" s="13">
        <v>1738600</v>
      </c>
      <c r="U806" s="13">
        <v>3557000</v>
      </c>
      <c r="V806" s="13">
        <v>600</v>
      </c>
      <c r="W806" s="13">
        <v>0</v>
      </c>
      <c r="X806" s="13">
        <v>1477600</v>
      </c>
      <c r="Y806" s="13">
        <v>6773800</v>
      </c>
    </row>
    <row r="807" spans="2:25" x14ac:dyDescent="0.25">
      <c r="B807" s="2">
        <v>802</v>
      </c>
      <c r="C807" s="2">
        <v>2011</v>
      </c>
      <c r="D807" s="1">
        <v>30131</v>
      </c>
      <c r="E807" t="s">
        <v>1940</v>
      </c>
      <c r="F807" s="2" t="s">
        <v>1343</v>
      </c>
      <c r="G807" s="13">
        <v>437700</v>
      </c>
      <c r="H807" s="13">
        <v>0</v>
      </c>
      <c r="I807" s="13">
        <v>0</v>
      </c>
      <c r="J807" s="13">
        <v>0</v>
      </c>
      <c r="K807" s="13">
        <v>0</v>
      </c>
      <c r="L807" s="13">
        <v>0</v>
      </c>
      <c r="M807" s="13">
        <v>0</v>
      </c>
      <c r="N807" s="13">
        <v>0</v>
      </c>
      <c r="O807" s="13">
        <v>0</v>
      </c>
      <c r="P807" s="13">
        <v>0</v>
      </c>
      <c r="Q807" s="13">
        <v>0</v>
      </c>
      <c r="R807" s="13">
        <v>0</v>
      </c>
      <c r="S807" s="13">
        <v>0</v>
      </c>
      <c r="T807" s="13">
        <v>0</v>
      </c>
      <c r="U807" s="13">
        <v>0</v>
      </c>
      <c r="V807" s="13">
        <v>0</v>
      </c>
      <c r="W807" s="13">
        <v>0</v>
      </c>
      <c r="X807" s="13">
        <v>0</v>
      </c>
      <c r="Y807" s="13">
        <v>0</v>
      </c>
    </row>
    <row r="808" spans="2:25" x14ac:dyDescent="0.25">
      <c r="B808" s="2">
        <v>803</v>
      </c>
      <c r="C808" s="2">
        <v>2011</v>
      </c>
      <c r="D808" s="1">
        <v>30171</v>
      </c>
      <c r="E808" t="s">
        <v>1941</v>
      </c>
      <c r="F808" s="2" t="s">
        <v>1343</v>
      </c>
      <c r="G808" s="13">
        <v>240730300</v>
      </c>
      <c r="H808" s="13">
        <v>0</v>
      </c>
      <c r="I808" s="13">
        <v>0</v>
      </c>
      <c r="J808" s="13">
        <v>0</v>
      </c>
      <c r="K808" s="13">
        <v>0</v>
      </c>
      <c r="L808" s="13">
        <v>0</v>
      </c>
      <c r="M808" s="13">
        <v>0</v>
      </c>
      <c r="N808" s="13">
        <v>2053900</v>
      </c>
      <c r="O808" s="13">
        <v>386900</v>
      </c>
      <c r="P808" s="13">
        <v>0</v>
      </c>
      <c r="Q808" s="13">
        <v>0</v>
      </c>
      <c r="R808" s="13">
        <v>1627500</v>
      </c>
      <c r="S808" s="13">
        <v>4068300</v>
      </c>
      <c r="T808" s="13">
        <v>2053900</v>
      </c>
      <c r="U808" s="13">
        <v>386900</v>
      </c>
      <c r="V808" s="13">
        <v>0</v>
      </c>
      <c r="W808" s="13">
        <v>0</v>
      </c>
      <c r="X808" s="13">
        <v>1627500</v>
      </c>
      <c r="Y808" s="13">
        <v>4068300</v>
      </c>
    </row>
    <row r="809" spans="2:25" x14ac:dyDescent="0.25">
      <c r="B809" s="2">
        <v>804</v>
      </c>
      <c r="C809" s="2">
        <v>2011</v>
      </c>
      <c r="D809" s="1">
        <v>30174</v>
      </c>
      <c r="E809" t="s">
        <v>1942</v>
      </c>
      <c r="F809" s="2" t="s">
        <v>1343</v>
      </c>
      <c r="G809" s="13">
        <v>2599291600</v>
      </c>
      <c r="H809" s="13">
        <v>5641400</v>
      </c>
      <c r="I809" s="13">
        <v>4017100</v>
      </c>
      <c r="J809" s="13">
        <v>0</v>
      </c>
      <c r="K809" s="13">
        <v>-309800</v>
      </c>
      <c r="L809" s="13">
        <v>2011900</v>
      </c>
      <c r="M809" s="13">
        <v>11360600</v>
      </c>
      <c r="N809" s="13">
        <v>28763800</v>
      </c>
      <c r="O809" s="13">
        <v>24056600</v>
      </c>
      <c r="P809" s="13">
        <v>4100</v>
      </c>
      <c r="Q809" s="13">
        <v>-247400</v>
      </c>
      <c r="R809" s="13">
        <v>20738800</v>
      </c>
      <c r="S809" s="13">
        <v>73315900</v>
      </c>
      <c r="T809" s="13">
        <v>34405200</v>
      </c>
      <c r="U809" s="13">
        <v>28073700</v>
      </c>
      <c r="V809" s="13">
        <v>4100</v>
      </c>
      <c r="W809" s="13">
        <v>-557200</v>
      </c>
      <c r="X809" s="13">
        <v>22750700</v>
      </c>
      <c r="Y809" s="13">
        <v>84676500</v>
      </c>
    </row>
    <row r="810" spans="2:25" x14ac:dyDescent="0.25">
      <c r="B810" s="2">
        <v>805</v>
      </c>
      <c r="C810" s="2">
        <v>2011</v>
      </c>
      <c r="D810" s="1">
        <v>30181</v>
      </c>
      <c r="E810" t="s">
        <v>1943</v>
      </c>
      <c r="F810" s="2" t="s">
        <v>1343</v>
      </c>
      <c r="G810" s="13">
        <v>190451000</v>
      </c>
      <c r="H810" s="13">
        <v>0</v>
      </c>
      <c r="I810" s="13">
        <v>0</v>
      </c>
      <c r="J810" s="13">
        <v>0</v>
      </c>
      <c r="K810" s="13">
        <v>0</v>
      </c>
      <c r="L810" s="13">
        <v>0</v>
      </c>
      <c r="M810" s="13">
        <v>0</v>
      </c>
      <c r="N810" s="13">
        <v>317900</v>
      </c>
      <c r="O810" s="13">
        <v>491600</v>
      </c>
      <c r="P810" s="13">
        <v>0</v>
      </c>
      <c r="Q810" s="13">
        <v>0</v>
      </c>
      <c r="R810" s="13">
        <v>663400</v>
      </c>
      <c r="S810" s="13">
        <v>1472900</v>
      </c>
      <c r="T810" s="13">
        <v>317900</v>
      </c>
      <c r="U810" s="13">
        <v>491600</v>
      </c>
      <c r="V810" s="13">
        <v>0</v>
      </c>
      <c r="W810" s="13">
        <v>0</v>
      </c>
      <c r="X810" s="13">
        <v>663400</v>
      </c>
      <c r="Y810" s="13">
        <v>1472900</v>
      </c>
    </row>
    <row r="811" spans="2:25" x14ac:dyDescent="0.25">
      <c r="B811" s="2">
        <v>806</v>
      </c>
      <c r="C811" s="2">
        <v>2011</v>
      </c>
      <c r="D811" s="1">
        <v>30186</v>
      </c>
      <c r="E811" t="s">
        <v>1944</v>
      </c>
      <c r="F811" s="2" t="s">
        <v>1343</v>
      </c>
      <c r="G811" s="13">
        <v>864614800</v>
      </c>
      <c r="H811" s="13">
        <v>126400</v>
      </c>
      <c r="I811" s="13">
        <v>108600</v>
      </c>
      <c r="J811" s="13">
        <v>0</v>
      </c>
      <c r="K811" s="13">
        <v>0</v>
      </c>
      <c r="L811" s="13">
        <v>175400</v>
      </c>
      <c r="M811" s="13">
        <v>410400</v>
      </c>
      <c r="N811" s="13">
        <v>1556500</v>
      </c>
      <c r="O811" s="13">
        <v>779100</v>
      </c>
      <c r="P811" s="13">
        <v>2000</v>
      </c>
      <c r="Q811" s="13">
        <v>0</v>
      </c>
      <c r="R811" s="13">
        <v>1420000</v>
      </c>
      <c r="S811" s="13">
        <v>3757600</v>
      </c>
      <c r="T811" s="13">
        <v>1682900</v>
      </c>
      <c r="U811" s="13">
        <v>887700</v>
      </c>
      <c r="V811" s="13">
        <v>2000</v>
      </c>
      <c r="W811" s="13">
        <v>0</v>
      </c>
      <c r="X811" s="13">
        <v>1595400</v>
      </c>
      <c r="Y811" s="13">
        <v>4168000</v>
      </c>
    </row>
    <row r="812" spans="2:25" x14ac:dyDescent="0.25">
      <c r="B812" s="2">
        <v>807</v>
      </c>
      <c r="C812" s="2">
        <v>2011</v>
      </c>
      <c r="D812" s="1">
        <v>30241</v>
      </c>
      <c r="E812" t="s">
        <v>1945</v>
      </c>
      <c r="F812" s="2" t="s">
        <v>1344</v>
      </c>
      <c r="G812" s="13">
        <v>6011116400</v>
      </c>
      <c r="H812" s="13">
        <v>3973900</v>
      </c>
      <c r="I812" s="13">
        <v>11794700</v>
      </c>
      <c r="J812" s="13">
        <v>0</v>
      </c>
      <c r="K812" s="13">
        <v>0</v>
      </c>
      <c r="L812" s="13">
        <v>2492100</v>
      </c>
      <c r="M812" s="13">
        <v>18260700</v>
      </c>
      <c r="N812" s="13">
        <v>58249300</v>
      </c>
      <c r="O812" s="13">
        <v>55971300</v>
      </c>
      <c r="P812" s="13">
        <v>25200</v>
      </c>
      <c r="Q812" s="13">
        <v>-6800</v>
      </c>
      <c r="R812" s="13">
        <v>41167600</v>
      </c>
      <c r="S812" s="13">
        <v>155406600</v>
      </c>
      <c r="T812" s="13">
        <v>62223200</v>
      </c>
      <c r="U812" s="13">
        <v>67766000</v>
      </c>
      <c r="V812" s="13">
        <v>25200</v>
      </c>
      <c r="W812" s="13">
        <v>-6800</v>
      </c>
      <c r="X812" s="13">
        <v>43659700</v>
      </c>
      <c r="Y812" s="13">
        <v>173667300</v>
      </c>
    </row>
    <row r="813" spans="2:25" x14ac:dyDescent="0.25">
      <c r="B813" s="2">
        <v>808</v>
      </c>
      <c r="C813" s="2">
        <v>2011</v>
      </c>
      <c r="D813" s="1">
        <v>31002</v>
      </c>
      <c r="E813" t="s">
        <v>1946</v>
      </c>
      <c r="F813" s="2" t="s">
        <v>1325</v>
      </c>
      <c r="G813" s="13">
        <v>81763700</v>
      </c>
      <c r="H813" s="13">
        <v>900</v>
      </c>
      <c r="I813" s="13">
        <v>51800</v>
      </c>
      <c r="J813" s="13">
        <v>0</v>
      </c>
      <c r="K813" s="13">
        <v>0</v>
      </c>
      <c r="L813" s="13">
        <v>18200</v>
      </c>
      <c r="M813" s="13">
        <v>70900</v>
      </c>
      <c r="N813" s="13">
        <v>29200</v>
      </c>
      <c r="O813" s="13">
        <v>77700</v>
      </c>
      <c r="P813" s="13">
        <v>0</v>
      </c>
      <c r="Q813" s="13">
        <v>0</v>
      </c>
      <c r="R813" s="13">
        <v>891800</v>
      </c>
      <c r="S813" s="13">
        <v>998700</v>
      </c>
      <c r="T813" s="13">
        <v>30100</v>
      </c>
      <c r="U813" s="13">
        <v>129500</v>
      </c>
      <c r="V813" s="13">
        <v>0</v>
      </c>
      <c r="W813" s="13">
        <v>0</v>
      </c>
      <c r="X813" s="13">
        <v>910000</v>
      </c>
      <c r="Y813" s="13">
        <v>1069600</v>
      </c>
    </row>
    <row r="814" spans="2:25" x14ac:dyDescent="0.25">
      <c r="B814" s="2">
        <v>809</v>
      </c>
      <c r="C814" s="2">
        <v>2011</v>
      </c>
      <c r="D814" s="1">
        <v>31004</v>
      </c>
      <c r="E814" t="s">
        <v>1947</v>
      </c>
      <c r="F814" s="2" t="s">
        <v>1325</v>
      </c>
      <c r="G814" s="13">
        <v>80644300</v>
      </c>
      <c r="H814" s="13">
        <v>0</v>
      </c>
      <c r="I814" s="13">
        <v>0</v>
      </c>
      <c r="J814" s="13">
        <v>0</v>
      </c>
      <c r="K814" s="13">
        <v>0</v>
      </c>
      <c r="L814" s="13">
        <v>0</v>
      </c>
      <c r="M814" s="13">
        <v>0</v>
      </c>
      <c r="N814" s="13">
        <v>30800</v>
      </c>
      <c r="O814" s="13">
        <v>564000</v>
      </c>
      <c r="P814" s="13">
        <v>0</v>
      </c>
      <c r="Q814" s="13">
        <v>0</v>
      </c>
      <c r="R814" s="13">
        <v>224400</v>
      </c>
      <c r="S814" s="13">
        <v>819200</v>
      </c>
      <c r="T814" s="13">
        <v>30800</v>
      </c>
      <c r="U814" s="13">
        <v>564000</v>
      </c>
      <c r="V814" s="13">
        <v>0</v>
      </c>
      <c r="W814" s="13">
        <v>0</v>
      </c>
      <c r="X814" s="13">
        <v>224400</v>
      </c>
      <c r="Y814" s="13">
        <v>819200</v>
      </c>
    </row>
    <row r="815" spans="2:25" x14ac:dyDescent="0.25">
      <c r="B815" s="2">
        <v>810</v>
      </c>
      <c r="C815" s="2">
        <v>2011</v>
      </c>
      <c r="D815" s="1">
        <v>31006</v>
      </c>
      <c r="E815" t="s">
        <v>1948</v>
      </c>
      <c r="F815" s="2" t="s">
        <v>1325</v>
      </c>
      <c r="G815" s="13">
        <v>88554900</v>
      </c>
      <c r="H815" s="13">
        <v>200</v>
      </c>
      <c r="I815" s="13">
        <v>28200</v>
      </c>
      <c r="J815" s="13">
        <v>0</v>
      </c>
      <c r="K815" s="13">
        <v>0</v>
      </c>
      <c r="L815" s="13">
        <v>2100</v>
      </c>
      <c r="M815" s="13">
        <v>30500</v>
      </c>
      <c r="N815" s="13">
        <v>79200</v>
      </c>
      <c r="O815" s="13">
        <v>633900</v>
      </c>
      <c r="P815" s="13">
        <v>0</v>
      </c>
      <c r="Q815" s="13">
        <v>0</v>
      </c>
      <c r="R815" s="13">
        <v>90100</v>
      </c>
      <c r="S815" s="13">
        <v>803200</v>
      </c>
      <c r="T815" s="13">
        <v>79400</v>
      </c>
      <c r="U815" s="13">
        <v>662100</v>
      </c>
      <c r="V815" s="13">
        <v>0</v>
      </c>
      <c r="W815" s="13">
        <v>0</v>
      </c>
      <c r="X815" s="13">
        <v>92200</v>
      </c>
      <c r="Y815" s="13">
        <v>833700</v>
      </c>
    </row>
    <row r="816" spans="2:25" x14ac:dyDescent="0.25">
      <c r="B816" s="2">
        <v>811</v>
      </c>
      <c r="C816" s="2">
        <v>2011</v>
      </c>
      <c r="D816" s="1">
        <v>31008</v>
      </c>
      <c r="E816" t="s">
        <v>1883</v>
      </c>
      <c r="F816" s="2" t="s">
        <v>1325</v>
      </c>
      <c r="G816" s="13">
        <v>85122500</v>
      </c>
      <c r="H816" s="13">
        <v>700</v>
      </c>
      <c r="I816" s="13">
        <v>56500</v>
      </c>
      <c r="J816" s="13">
        <v>0</v>
      </c>
      <c r="K816" s="13">
        <v>0</v>
      </c>
      <c r="L816" s="13">
        <v>100</v>
      </c>
      <c r="M816" s="13">
        <v>57300</v>
      </c>
      <c r="N816" s="13">
        <v>78700</v>
      </c>
      <c r="O816" s="13">
        <v>324000</v>
      </c>
      <c r="P816" s="13">
        <v>0</v>
      </c>
      <c r="Q816" s="13">
        <v>0</v>
      </c>
      <c r="R816" s="13">
        <v>29500</v>
      </c>
      <c r="S816" s="13">
        <v>432200</v>
      </c>
      <c r="T816" s="13">
        <v>79400</v>
      </c>
      <c r="U816" s="13">
        <v>380500</v>
      </c>
      <c r="V816" s="13">
        <v>0</v>
      </c>
      <c r="W816" s="13">
        <v>0</v>
      </c>
      <c r="X816" s="13">
        <v>29600</v>
      </c>
      <c r="Y816" s="13">
        <v>489500</v>
      </c>
    </row>
    <row r="817" spans="2:25" x14ac:dyDescent="0.25">
      <c r="B817" s="2">
        <v>812</v>
      </c>
      <c r="C817" s="2">
        <v>2011</v>
      </c>
      <c r="D817" s="1">
        <v>31010</v>
      </c>
      <c r="E817" t="s">
        <v>1332</v>
      </c>
      <c r="F817" s="2" t="s">
        <v>1325</v>
      </c>
      <c r="G817" s="13">
        <v>69226300</v>
      </c>
      <c r="H817" s="13">
        <v>0</v>
      </c>
      <c r="I817" s="13">
        <v>0</v>
      </c>
      <c r="J817" s="13">
        <v>0</v>
      </c>
      <c r="K817" s="13">
        <v>0</v>
      </c>
      <c r="L817" s="13">
        <v>0</v>
      </c>
      <c r="M817" s="13">
        <v>0</v>
      </c>
      <c r="N817" s="13">
        <v>5100</v>
      </c>
      <c r="O817" s="13">
        <v>94600</v>
      </c>
      <c r="P817" s="13">
        <v>0</v>
      </c>
      <c r="Q817" s="13">
        <v>0</v>
      </c>
      <c r="R817" s="13">
        <v>68400</v>
      </c>
      <c r="S817" s="13">
        <v>168100</v>
      </c>
      <c r="T817" s="13">
        <v>5100</v>
      </c>
      <c r="U817" s="13">
        <v>94600</v>
      </c>
      <c r="V817" s="13">
        <v>0</v>
      </c>
      <c r="W817" s="13">
        <v>0</v>
      </c>
      <c r="X817" s="13">
        <v>68400</v>
      </c>
      <c r="Y817" s="13">
        <v>168100</v>
      </c>
    </row>
    <row r="818" spans="2:25" x14ac:dyDescent="0.25">
      <c r="B818" s="2">
        <v>813</v>
      </c>
      <c r="C818" s="2">
        <v>2011</v>
      </c>
      <c r="D818" s="1">
        <v>31012</v>
      </c>
      <c r="E818" t="s">
        <v>1949</v>
      </c>
      <c r="F818" s="2" t="s">
        <v>1325</v>
      </c>
      <c r="G818" s="13">
        <v>123105000</v>
      </c>
      <c r="H818" s="13">
        <v>100</v>
      </c>
      <c r="I818" s="13">
        <v>1200</v>
      </c>
      <c r="J818" s="13">
        <v>0</v>
      </c>
      <c r="K818" s="13">
        <v>0</v>
      </c>
      <c r="L818" s="13">
        <v>2000</v>
      </c>
      <c r="M818" s="13">
        <v>3300</v>
      </c>
      <c r="N818" s="13">
        <v>174900</v>
      </c>
      <c r="O818" s="13">
        <v>1283600</v>
      </c>
      <c r="P818" s="13">
        <v>0</v>
      </c>
      <c r="Q818" s="13">
        <v>13600</v>
      </c>
      <c r="R818" s="13">
        <v>82200</v>
      </c>
      <c r="S818" s="13">
        <v>1554300</v>
      </c>
      <c r="T818" s="13">
        <v>175000</v>
      </c>
      <c r="U818" s="13">
        <v>1284800</v>
      </c>
      <c r="V818" s="13">
        <v>0</v>
      </c>
      <c r="W818" s="13">
        <v>13600</v>
      </c>
      <c r="X818" s="13">
        <v>84200</v>
      </c>
      <c r="Y818" s="13">
        <v>1557600</v>
      </c>
    </row>
    <row r="819" spans="2:25" x14ac:dyDescent="0.25">
      <c r="B819" s="2">
        <v>814</v>
      </c>
      <c r="C819" s="2">
        <v>2011</v>
      </c>
      <c r="D819" s="1">
        <v>31014</v>
      </c>
      <c r="E819" t="s">
        <v>1950</v>
      </c>
      <c r="F819" s="2" t="s">
        <v>1325</v>
      </c>
      <c r="G819" s="13">
        <v>101092700</v>
      </c>
      <c r="H819" s="13">
        <v>25100</v>
      </c>
      <c r="I819" s="13">
        <v>470600</v>
      </c>
      <c r="J819" s="13">
        <v>0</v>
      </c>
      <c r="K819" s="13">
        <v>0</v>
      </c>
      <c r="L819" s="13">
        <v>4000</v>
      </c>
      <c r="M819" s="13">
        <v>499700</v>
      </c>
      <c r="N819" s="13">
        <v>38200</v>
      </c>
      <c r="O819" s="13">
        <v>286600</v>
      </c>
      <c r="P819" s="13">
        <v>0</v>
      </c>
      <c r="Q819" s="13">
        <v>0</v>
      </c>
      <c r="R819" s="13">
        <v>422800</v>
      </c>
      <c r="S819" s="13">
        <v>747600</v>
      </c>
      <c r="T819" s="13">
        <v>63300</v>
      </c>
      <c r="U819" s="13">
        <v>757200</v>
      </c>
      <c r="V819" s="13">
        <v>0</v>
      </c>
      <c r="W819" s="13">
        <v>0</v>
      </c>
      <c r="X819" s="13">
        <v>426800</v>
      </c>
      <c r="Y819" s="13">
        <v>1247300</v>
      </c>
    </row>
    <row r="820" spans="2:25" x14ac:dyDescent="0.25">
      <c r="B820" s="2">
        <v>815</v>
      </c>
      <c r="C820" s="2">
        <v>2011</v>
      </c>
      <c r="D820" s="1">
        <v>31016</v>
      </c>
      <c r="E820" t="s">
        <v>1951</v>
      </c>
      <c r="F820" s="2" t="s">
        <v>1325</v>
      </c>
      <c r="G820" s="13">
        <v>75354300</v>
      </c>
      <c r="H820" s="13">
        <v>200</v>
      </c>
      <c r="I820" s="13">
        <v>100</v>
      </c>
      <c r="J820" s="13">
        <v>0</v>
      </c>
      <c r="K820" s="13">
        <v>0</v>
      </c>
      <c r="L820" s="13">
        <v>2000</v>
      </c>
      <c r="M820" s="13">
        <v>2300</v>
      </c>
      <c r="N820" s="13">
        <v>167200</v>
      </c>
      <c r="O820" s="13">
        <v>162300</v>
      </c>
      <c r="P820" s="13">
        <v>0</v>
      </c>
      <c r="Q820" s="13">
        <v>0</v>
      </c>
      <c r="R820" s="13">
        <v>72500</v>
      </c>
      <c r="S820" s="13">
        <v>402000</v>
      </c>
      <c r="T820" s="13">
        <v>167400</v>
      </c>
      <c r="U820" s="13">
        <v>162400</v>
      </c>
      <c r="V820" s="13">
        <v>0</v>
      </c>
      <c r="W820" s="13">
        <v>0</v>
      </c>
      <c r="X820" s="13">
        <v>74500</v>
      </c>
      <c r="Y820" s="13">
        <v>404300</v>
      </c>
    </row>
    <row r="821" spans="2:25" x14ac:dyDescent="0.25">
      <c r="B821" s="2">
        <v>816</v>
      </c>
      <c r="C821" s="2">
        <v>2011</v>
      </c>
      <c r="D821" s="1">
        <v>31018</v>
      </c>
      <c r="E821" t="s">
        <v>1952</v>
      </c>
      <c r="F821" s="2" t="s">
        <v>1325</v>
      </c>
      <c r="G821" s="13">
        <v>138708800</v>
      </c>
      <c r="H821" s="13">
        <v>8400</v>
      </c>
      <c r="I821" s="13">
        <v>2300</v>
      </c>
      <c r="J821" s="13">
        <v>0</v>
      </c>
      <c r="K821" s="13">
        <v>0</v>
      </c>
      <c r="L821" s="13">
        <v>500</v>
      </c>
      <c r="M821" s="13">
        <v>11200</v>
      </c>
      <c r="N821" s="13">
        <v>69400</v>
      </c>
      <c r="O821" s="13">
        <v>204200</v>
      </c>
      <c r="P821" s="13">
        <v>0</v>
      </c>
      <c r="Q821" s="13">
        <v>0</v>
      </c>
      <c r="R821" s="13">
        <v>63700</v>
      </c>
      <c r="S821" s="13">
        <v>337300</v>
      </c>
      <c r="T821" s="13">
        <v>77800</v>
      </c>
      <c r="U821" s="13">
        <v>206500</v>
      </c>
      <c r="V821" s="13">
        <v>0</v>
      </c>
      <c r="W821" s="13">
        <v>0</v>
      </c>
      <c r="X821" s="13">
        <v>64200</v>
      </c>
      <c r="Y821" s="13">
        <v>348500</v>
      </c>
    </row>
    <row r="822" spans="2:25" x14ac:dyDescent="0.25">
      <c r="B822" s="2">
        <v>817</v>
      </c>
      <c r="C822" s="2">
        <v>2011</v>
      </c>
      <c r="D822" s="1">
        <v>31020</v>
      </c>
      <c r="E822" t="s">
        <v>1953</v>
      </c>
      <c r="F822" s="2" t="s">
        <v>1325</v>
      </c>
      <c r="G822" s="13">
        <v>94092600</v>
      </c>
      <c r="H822" s="13">
        <v>0</v>
      </c>
      <c r="I822" s="13">
        <v>18200</v>
      </c>
      <c r="J822" s="13">
        <v>0</v>
      </c>
      <c r="K822" s="13">
        <v>0</v>
      </c>
      <c r="L822" s="13">
        <v>0</v>
      </c>
      <c r="M822" s="13">
        <v>18200</v>
      </c>
      <c r="N822" s="13">
        <v>98100</v>
      </c>
      <c r="O822" s="13">
        <v>198100</v>
      </c>
      <c r="P822" s="13">
        <v>0</v>
      </c>
      <c r="Q822" s="13">
        <v>0</v>
      </c>
      <c r="R822" s="13">
        <v>108000</v>
      </c>
      <c r="S822" s="13">
        <v>404200</v>
      </c>
      <c r="T822" s="13">
        <v>98100</v>
      </c>
      <c r="U822" s="13">
        <v>216300</v>
      </c>
      <c r="V822" s="13">
        <v>0</v>
      </c>
      <c r="W822" s="13">
        <v>0</v>
      </c>
      <c r="X822" s="13">
        <v>108000</v>
      </c>
      <c r="Y822" s="13">
        <v>422400</v>
      </c>
    </row>
    <row r="823" spans="2:25" x14ac:dyDescent="0.25">
      <c r="B823" s="2">
        <v>818</v>
      </c>
      <c r="C823" s="2">
        <v>2011</v>
      </c>
      <c r="D823" s="1">
        <v>31111</v>
      </c>
      <c r="E823" t="s">
        <v>1948</v>
      </c>
      <c r="F823" s="2" t="s">
        <v>1343</v>
      </c>
      <c r="G823" s="13">
        <v>29081400</v>
      </c>
      <c r="H823" s="13">
        <v>10900</v>
      </c>
      <c r="I823" s="13">
        <v>6600</v>
      </c>
      <c r="J823" s="13">
        <v>0</v>
      </c>
      <c r="K823" s="13">
        <v>0</v>
      </c>
      <c r="L823" s="13">
        <v>106500</v>
      </c>
      <c r="M823" s="13">
        <v>124000</v>
      </c>
      <c r="N823" s="13">
        <v>188100</v>
      </c>
      <c r="O823" s="13">
        <v>193600</v>
      </c>
      <c r="P823" s="13">
        <v>0</v>
      </c>
      <c r="Q823" s="13">
        <v>0</v>
      </c>
      <c r="R823" s="13">
        <v>38100</v>
      </c>
      <c r="S823" s="13">
        <v>419800</v>
      </c>
      <c r="T823" s="13">
        <v>199000</v>
      </c>
      <c r="U823" s="13">
        <v>200200</v>
      </c>
      <c r="V823" s="13">
        <v>0</v>
      </c>
      <c r="W823" s="13">
        <v>0</v>
      </c>
      <c r="X823" s="13">
        <v>144600</v>
      </c>
      <c r="Y823" s="13">
        <v>543800</v>
      </c>
    </row>
    <row r="824" spans="2:25" x14ac:dyDescent="0.25">
      <c r="B824" s="2">
        <v>819</v>
      </c>
      <c r="C824" s="2">
        <v>2011</v>
      </c>
      <c r="D824" s="1">
        <v>31146</v>
      </c>
      <c r="E824" t="s">
        <v>1949</v>
      </c>
      <c r="F824" s="2" t="s">
        <v>1343</v>
      </c>
      <c r="G824" s="13">
        <v>161119300</v>
      </c>
      <c r="H824" s="13">
        <v>206800</v>
      </c>
      <c r="I824" s="13">
        <v>879900</v>
      </c>
      <c r="J824" s="13">
        <v>0</v>
      </c>
      <c r="K824" s="13">
        <v>0</v>
      </c>
      <c r="L824" s="13">
        <v>225800</v>
      </c>
      <c r="M824" s="13">
        <v>1312500</v>
      </c>
      <c r="N824" s="13">
        <v>1797300</v>
      </c>
      <c r="O824" s="13">
        <v>1150700</v>
      </c>
      <c r="P824" s="13">
        <v>0</v>
      </c>
      <c r="Q824" s="13">
        <v>0</v>
      </c>
      <c r="R824" s="13">
        <v>351400</v>
      </c>
      <c r="S824" s="13">
        <v>3299400</v>
      </c>
      <c r="T824" s="13">
        <v>2004100</v>
      </c>
      <c r="U824" s="13">
        <v>2030600</v>
      </c>
      <c r="V824" s="13">
        <v>0</v>
      </c>
      <c r="W824" s="13">
        <v>0</v>
      </c>
      <c r="X824" s="13">
        <v>577200</v>
      </c>
      <c r="Y824" s="13">
        <v>4611900</v>
      </c>
    </row>
    <row r="825" spans="2:25" x14ac:dyDescent="0.25">
      <c r="B825" s="2">
        <v>820</v>
      </c>
      <c r="C825" s="2">
        <v>2011</v>
      </c>
      <c r="D825" s="1">
        <v>31201</v>
      </c>
      <c r="E825" t="s">
        <v>1954</v>
      </c>
      <c r="F825" s="2" t="s">
        <v>1344</v>
      </c>
      <c r="G825" s="13">
        <v>171591800</v>
      </c>
      <c r="H825" s="13">
        <v>781300</v>
      </c>
      <c r="I825" s="13">
        <v>704000</v>
      </c>
      <c r="J825" s="13">
        <v>0</v>
      </c>
      <c r="K825" s="13">
        <v>0</v>
      </c>
      <c r="L825" s="13">
        <v>965800</v>
      </c>
      <c r="M825" s="13">
        <v>2451100</v>
      </c>
      <c r="N825" s="13">
        <v>1602000</v>
      </c>
      <c r="O825" s="13">
        <v>721100</v>
      </c>
      <c r="P825" s="13">
        <v>0</v>
      </c>
      <c r="Q825" s="13">
        <v>0</v>
      </c>
      <c r="R825" s="13">
        <v>329200</v>
      </c>
      <c r="S825" s="13">
        <v>2652300</v>
      </c>
      <c r="T825" s="13">
        <v>2383300</v>
      </c>
      <c r="U825" s="13">
        <v>1425100</v>
      </c>
      <c r="V825" s="13">
        <v>0</v>
      </c>
      <c r="W825" s="13">
        <v>0</v>
      </c>
      <c r="X825" s="13">
        <v>1295000</v>
      </c>
      <c r="Y825" s="13">
        <v>5103400</v>
      </c>
    </row>
    <row r="826" spans="2:25" x14ac:dyDescent="0.25">
      <c r="B826" s="2">
        <v>821</v>
      </c>
      <c r="C826" s="2">
        <v>2011</v>
      </c>
      <c r="D826" s="1">
        <v>31241</v>
      </c>
      <c r="E826" t="s">
        <v>1955</v>
      </c>
      <c r="F826" s="2" t="s">
        <v>1344</v>
      </c>
      <c r="G826" s="13">
        <v>171257800</v>
      </c>
      <c r="H826" s="13">
        <v>185400</v>
      </c>
      <c r="I826" s="13">
        <v>104500</v>
      </c>
      <c r="J826" s="13">
        <v>0</v>
      </c>
      <c r="K826" s="13">
        <v>0</v>
      </c>
      <c r="L826" s="13">
        <v>180500</v>
      </c>
      <c r="M826" s="13">
        <v>470400</v>
      </c>
      <c r="N826" s="13">
        <v>2059700</v>
      </c>
      <c r="O826" s="13">
        <v>946800</v>
      </c>
      <c r="P826" s="13">
        <v>0</v>
      </c>
      <c r="Q826" s="13">
        <v>2900</v>
      </c>
      <c r="R826" s="13">
        <v>359100</v>
      </c>
      <c r="S826" s="13">
        <v>3368500</v>
      </c>
      <c r="T826" s="13">
        <v>2245100</v>
      </c>
      <c r="U826" s="13">
        <v>1051300</v>
      </c>
      <c r="V826" s="13">
        <v>0</v>
      </c>
      <c r="W826" s="13">
        <v>2900</v>
      </c>
      <c r="X826" s="13">
        <v>539600</v>
      </c>
      <c r="Y826" s="13">
        <v>3838900</v>
      </c>
    </row>
    <row r="827" spans="2:25" x14ac:dyDescent="0.25">
      <c r="B827" s="2">
        <v>822</v>
      </c>
      <c r="C827" s="2">
        <v>2011</v>
      </c>
      <c r="D827" s="1">
        <v>32002</v>
      </c>
      <c r="E827" t="s">
        <v>1956</v>
      </c>
      <c r="F827" s="2" t="s">
        <v>1325</v>
      </c>
      <c r="G827" s="13">
        <v>47735400</v>
      </c>
      <c r="H827" s="13">
        <v>360600</v>
      </c>
      <c r="I827" s="13">
        <v>577100</v>
      </c>
      <c r="J827" s="13">
        <v>0</v>
      </c>
      <c r="K827" s="13">
        <v>0</v>
      </c>
      <c r="L827" s="13">
        <v>11000</v>
      </c>
      <c r="M827" s="13">
        <v>948700</v>
      </c>
      <c r="N827" s="13">
        <v>88400</v>
      </c>
      <c r="O827" s="13">
        <v>221900</v>
      </c>
      <c r="P827" s="13">
        <v>0</v>
      </c>
      <c r="Q827" s="13">
        <v>0</v>
      </c>
      <c r="R827" s="13">
        <v>79400</v>
      </c>
      <c r="S827" s="13">
        <v>389700</v>
      </c>
      <c r="T827" s="13">
        <v>449000</v>
      </c>
      <c r="U827" s="13">
        <v>799000</v>
      </c>
      <c r="V827" s="13">
        <v>0</v>
      </c>
      <c r="W827" s="13">
        <v>0</v>
      </c>
      <c r="X827" s="13">
        <v>90400</v>
      </c>
      <c r="Y827" s="13">
        <v>1338400</v>
      </c>
    </row>
    <row r="828" spans="2:25" x14ac:dyDescent="0.25">
      <c r="B828" s="2">
        <v>823</v>
      </c>
      <c r="C828" s="2">
        <v>2011</v>
      </c>
      <c r="D828" s="1">
        <v>32004</v>
      </c>
      <c r="E828" t="s">
        <v>1957</v>
      </c>
      <c r="F828" s="2" t="s">
        <v>1325</v>
      </c>
      <c r="G828" s="13">
        <v>94467300</v>
      </c>
      <c r="H828" s="13">
        <v>0</v>
      </c>
      <c r="I828" s="13">
        <v>0</v>
      </c>
      <c r="J828" s="13">
        <v>0</v>
      </c>
      <c r="K828" s="13">
        <v>0</v>
      </c>
      <c r="L828" s="13">
        <v>0</v>
      </c>
      <c r="M828" s="13">
        <v>0</v>
      </c>
      <c r="N828" s="13">
        <v>129500</v>
      </c>
      <c r="O828" s="13">
        <v>329600</v>
      </c>
      <c r="P828" s="13">
        <v>0</v>
      </c>
      <c r="Q828" s="13">
        <v>0</v>
      </c>
      <c r="R828" s="13">
        <v>22300</v>
      </c>
      <c r="S828" s="13">
        <v>481400</v>
      </c>
      <c r="T828" s="13">
        <v>129500</v>
      </c>
      <c r="U828" s="13">
        <v>329600</v>
      </c>
      <c r="V828" s="13">
        <v>0</v>
      </c>
      <c r="W828" s="13">
        <v>0</v>
      </c>
      <c r="X828" s="13">
        <v>22300</v>
      </c>
      <c r="Y828" s="13">
        <v>481400</v>
      </c>
    </row>
    <row r="829" spans="2:25" x14ac:dyDescent="0.25">
      <c r="B829" s="2">
        <v>824</v>
      </c>
      <c r="C829" s="2">
        <v>2011</v>
      </c>
      <c r="D829" s="1">
        <v>32006</v>
      </c>
      <c r="E829" t="s">
        <v>1958</v>
      </c>
      <c r="F829" s="2" t="s">
        <v>1325</v>
      </c>
      <c r="G829" s="13">
        <v>75550000</v>
      </c>
      <c r="H829" s="13">
        <v>0</v>
      </c>
      <c r="I829" s="13">
        <v>0</v>
      </c>
      <c r="J829" s="13">
        <v>0</v>
      </c>
      <c r="K829" s="13">
        <v>0</v>
      </c>
      <c r="L829" s="13">
        <v>0</v>
      </c>
      <c r="M829" s="13">
        <v>0</v>
      </c>
      <c r="N829" s="13">
        <v>23600</v>
      </c>
      <c r="O829" s="13">
        <v>345000</v>
      </c>
      <c r="P829" s="13">
        <v>0</v>
      </c>
      <c r="Q829" s="13">
        <v>2500</v>
      </c>
      <c r="R829" s="13">
        <v>169000</v>
      </c>
      <c r="S829" s="13">
        <v>540100</v>
      </c>
      <c r="T829" s="13">
        <v>23600</v>
      </c>
      <c r="U829" s="13">
        <v>345000</v>
      </c>
      <c r="V829" s="13">
        <v>0</v>
      </c>
      <c r="W829" s="13">
        <v>2500</v>
      </c>
      <c r="X829" s="13">
        <v>169000</v>
      </c>
      <c r="Y829" s="13">
        <v>540100</v>
      </c>
    </row>
    <row r="830" spans="2:25" x14ac:dyDescent="0.25">
      <c r="B830" s="2">
        <v>825</v>
      </c>
      <c r="C830" s="2">
        <v>2011</v>
      </c>
      <c r="D830" s="1">
        <v>32008</v>
      </c>
      <c r="E830" t="s">
        <v>1959</v>
      </c>
      <c r="F830" s="2" t="s">
        <v>1325</v>
      </c>
      <c r="G830" s="13">
        <v>291271300</v>
      </c>
      <c r="H830" s="13">
        <v>403600</v>
      </c>
      <c r="I830" s="13">
        <v>340700</v>
      </c>
      <c r="J830" s="13">
        <v>0</v>
      </c>
      <c r="K830" s="13">
        <v>0</v>
      </c>
      <c r="L830" s="13">
        <v>2954500</v>
      </c>
      <c r="M830" s="13">
        <v>3698800</v>
      </c>
      <c r="N830" s="13">
        <v>736800</v>
      </c>
      <c r="O830" s="13">
        <v>14045700</v>
      </c>
      <c r="P830" s="13">
        <v>0</v>
      </c>
      <c r="Q830" s="13">
        <v>0</v>
      </c>
      <c r="R830" s="13">
        <v>512700</v>
      </c>
      <c r="S830" s="13">
        <v>15295200</v>
      </c>
      <c r="T830" s="13">
        <v>1140400</v>
      </c>
      <c r="U830" s="13">
        <v>14386400</v>
      </c>
      <c r="V830" s="13">
        <v>0</v>
      </c>
      <c r="W830" s="13">
        <v>0</v>
      </c>
      <c r="X830" s="13">
        <v>3467200</v>
      </c>
      <c r="Y830" s="13">
        <v>18994000</v>
      </c>
    </row>
    <row r="831" spans="2:25" x14ac:dyDescent="0.25">
      <c r="B831" s="2">
        <v>826</v>
      </c>
      <c r="C831" s="2">
        <v>2011</v>
      </c>
      <c r="D831" s="1">
        <v>32010</v>
      </c>
      <c r="E831" t="s">
        <v>1900</v>
      </c>
      <c r="F831" s="2" t="s">
        <v>1325</v>
      </c>
      <c r="G831" s="13">
        <v>152785300</v>
      </c>
      <c r="H831" s="13">
        <v>33500</v>
      </c>
      <c r="I831" s="13">
        <v>720300</v>
      </c>
      <c r="J831" s="13">
        <v>0</v>
      </c>
      <c r="K831" s="13">
        <v>0</v>
      </c>
      <c r="L831" s="13">
        <v>13600</v>
      </c>
      <c r="M831" s="13">
        <v>767400</v>
      </c>
      <c r="N831" s="13">
        <v>76200</v>
      </c>
      <c r="O831" s="13">
        <v>321100</v>
      </c>
      <c r="P831" s="13">
        <v>0</v>
      </c>
      <c r="Q831" s="13">
        <v>0</v>
      </c>
      <c r="R831" s="13">
        <v>414100</v>
      </c>
      <c r="S831" s="13">
        <v>811400</v>
      </c>
      <c r="T831" s="13">
        <v>109700</v>
      </c>
      <c r="U831" s="13">
        <v>1041400</v>
      </c>
      <c r="V831" s="13">
        <v>0</v>
      </c>
      <c r="W831" s="13">
        <v>0</v>
      </c>
      <c r="X831" s="13">
        <v>427700</v>
      </c>
      <c r="Y831" s="13">
        <v>1578800</v>
      </c>
    </row>
    <row r="832" spans="2:25" x14ac:dyDescent="0.25">
      <c r="B832" s="2">
        <v>827</v>
      </c>
      <c r="C832" s="2">
        <v>2011</v>
      </c>
      <c r="D832" s="1">
        <v>32012</v>
      </c>
      <c r="E832" t="s">
        <v>1960</v>
      </c>
      <c r="F832" s="2" t="s">
        <v>1325</v>
      </c>
      <c r="G832" s="13">
        <v>150303200</v>
      </c>
      <c r="H832" s="13">
        <v>0</v>
      </c>
      <c r="I832" s="13">
        <v>0</v>
      </c>
      <c r="J832" s="13">
        <v>0</v>
      </c>
      <c r="K832" s="13">
        <v>0</v>
      </c>
      <c r="L832" s="13">
        <v>0</v>
      </c>
      <c r="M832" s="13">
        <v>0</v>
      </c>
      <c r="N832" s="13">
        <v>186300</v>
      </c>
      <c r="O832" s="13">
        <v>1498400</v>
      </c>
      <c r="P832" s="13">
        <v>0</v>
      </c>
      <c r="Q832" s="13">
        <v>0</v>
      </c>
      <c r="R832" s="13">
        <v>88700</v>
      </c>
      <c r="S832" s="13">
        <v>1773400</v>
      </c>
      <c r="T832" s="13">
        <v>186300</v>
      </c>
      <c r="U832" s="13">
        <v>1498400</v>
      </c>
      <c r="V832" s="13">
        <v>0</v>
      </c>
      <c r="W832" s="13">
        <v>0</v>
      </c>
      <c r="X832" s="13">
        <v>88700</v>
      </c>
      <c r="Y832" s="13">
        <v>1773400</v>
      </c>
    </row>
    <row r="833" spans="2:25" x14ac:dyDescent="0.25">
      <c r="B833" s="2">
        <v>828</v>
      </c>
      <c r="C833" s="2">
        <v>2011</v>
      </c>
      <c r="D833" s="1">
        <v>32014</v>
      </c>
      <c r="E833" t="s">
        <v>1961</v>
      </c>
      <c r="F833" s="2" t="s">
        <v>1325</v>
      </c>
      <c r="G833" s="13">
        <v>210607000</v>
      </c>
      <c r="H833" s="13">
        <v>1500</v>
      </c>
      <c r="I833" s="13">
        <v>23000</v>
      </c>
      <c r="J833" s="13">
        <v>0</v>
      </c>
      <c r="K833" s="13">
        <v>0</v>
      </c>
      <c r="L833" s="13">
        <v>500</v>
      </c>
      <c r="M833" s="13">
        <v>25000</v>
      </c>
      <c r="N833" s="13">
        <v>549400</v>
      </c>
      <c r="O833" s="13">
        <v>811100</v>
      </c>
      <c r="P833" s="13">
        <v>2500</v>
      </c>
      <c r="Q833" s="13">
        <v>0</v>
      </c>
      <c r="R833" s="13">
        <v>261300</v>
      </c>
      <c r="S833" s="13">
        <v>1624300</v>
      </c>
      <c r="T833" s="13">
        <v>550900</v>
      </c>
      <c r="U833" s="13">
        <v>834100</v>
      </c>
      <c r="V833" s="13">
        <v>2500</v>
      </c>
      <c r="W833" s="13">
        <v>0</v>
      </c>
      <c r="X833" s="13">
        <v>261800</v>
      </c>
      <c r="Y833" s="13">
        <v>1649300</v>
      </c>
    </row>
    <row r="834" spans="2:25" x14ac:dyDescent="0.25">
      <c r="B834" s="2">
        <v>829</v>
      </c>
      <c r="C834" s="2">
        <v>2011</v>
      </c>
      <c r="D834" s="1">
        <v>32016</v>
      </c>
      <c r="E834" t="s">
        <v>1416</v>
      </c>
      <c r="F834" s="2" t="s">
        <v>1325</v>
      </c>
      <c r="G834" s="13">
        <v>284096500</v>
      </c>
      <c r="H834" s="13">
        <v>9400</v>
      </c>
      <c r="I834" s="13">
        <v>98900</v>
      </c>
      <c r="J834" s="13">
        <v>0</v>
      </c>
      <c r="K834" s="13">
        <v>0</v>
      </c>
      <c r="L834" s="13">
        <v>600</v>
      </c>
      <c r="M834" s="13">
        <v>108900</v>
      </c>
      <c r="N834" s="13">
        <v>102900</v>
      </c>
      <c r="O834" s="13">
        <v>200700</v>
      </c>
      <c r="P834" s="13">
        <v>0</v>
      </c>
      <c r="Q834" s="13">
        <v>0</v>
      </c>
      <c r="R834" s="13">
        <v>163300</v>
      </c>
      <c r="S834" s="13">
        <v>466900</v>
      </c>
      <c r="T834" s="13">
        <v>112300</v>
      </c>
      <c r="U834" s="13">
        <v>299600</v>
      </c>
      <c r="V834" s="13">
        <v>0</v>
      </c>
      <c r="W834" s="13">
        <v>0</v>
      </c>
      <c r="X834" s="13">
        <v>163900</v>
      </c>
      <c r="Y834" s="13">
        <v>575800</v>
      </c>
    </row>
    <row r="835" spans="2:25" x14ac:dyDescent="0.25">
      <c r="B835" s="2">
        <v>830</v>
      </c>
      <c r="C835" s="2">
        <v>2011</v>
      </c>
      <c r="D835" s="1">
        <v>32018</v>
      </c>
      <c r="E835" t="s">
        <v>1962</v>
      </c>
      <c r="F835" s="2" t="s">
        <v>1325</v>
      </c>
      <c r="G835" s="13">
        <v>136553400</v>
      </c>
      <c r="H835" s="13">
        <v>300</v>
      </c>
      <c r="I835" s="13">
        <v>19000</v>
      </c>
      <c r="J835" s="13">
        <v>0</v>
      </c>
      <c r="K835" s="13">
        <v>0</v>
      </c>
      <c r="L835" s="13">
        <v>10500</v>
      </c>
      <c r="M835" s="13">
        <v>29800</v>
      </c>
      <c r="N835" s="13">
        <v>231300</v>
      </c>
      <c r="O835" s="13">
        <v>1589100</v>
      </c>
      <c r="P835" s="13">
        <v>0</v>
      </c>
      <c r="Q835" s="13">
        <v>0</v>
      </c>
      <c r="R835" s="13">
        <v>261300</v>
      </c>
      <c r="S835" s="13">
        <v>2081700</v>
      </c>
      <c r="T835" s="13">
        <v>231600</v>
      </c>
      <c r="U835" s="13">
        <v>1608100</v>
      </c>
      <c r="V835" s="13">
        <v>0</v>
      </c>
      <c r="W835" s="13">
        <v>0</v>
      </c>
      <c r="X835" s="13">
        <v>271800</v>
      </c>
      <c r="Y835" s="13">
        <v>2111500</v>
      </c>
    </row>
    <row r="836" spans="2:25" x14ac:dyDescent="0.25">
      <c r="B836" s="2">
        <v>831</v>
      </c>
      <c r="C836" s="2">
        <v>2011</v>
      </c>
      <c r="D836" s="1">
        <v>32020</v>
      </c>
      <c r="E836" t="s">
        <v>1963</v>
      </c>
      <c r="F836" s="2" t="s">
        <v>1325</v>
      </c>
      <c r="G836" s="13">
        <v>437434800</v>
      </c>
      <c r="H836" s="13">
        <v>59600</v>
      </c>
      <c r="I836" s="13">
        <v>217800</v>
      </c>
      <c r="J836" s="13">
        <v>0</v>
      </c>
      <c r="K836" s="13">
        <v>0</v>
      </c>
      <c r="L836" s="13">
        <v>213100</v>
      </c>
      <c r="M836" s="13">
        <v>490500</v>
      </c>
      <c r="N836" s="13">
        <v>920200</v>
      </c>
      <c r="O836" s="13">
        <v>4089200</v>
      </c>
      <c r="P836" s="13">
        <v>22000</v>
      </c>
      <c r="Q836" s="13">
        <v>0</v>
      </c>
      <c r="R836" s="13">
        <v>572400</v>
      </c>
      <c r="S836" s="13">
        <v>5603800</v>
      </c>
      <c r="T836" s="13">
        <v>979800</v>
      </c>
      <c r="U836" s="13">
        <v>4307000</v>
      </c>
      <c r="V836" s="13">
        <v>22000</v>
      </c>
      <c r="W836" s="13">
        <v>0</v>
      </c>
      <c r="X836" s="13">
        <v>785500</v>
      </c>
      <c r="Y836" s="13">
        <v>6094300</v>
      </c>
    </row>
    <row r="837" spans="2:25" x14ac:dyDescent="0.25">
      <c r="B837" s="2">
        <v>832</v>
      </c>
      <c r="C837" s="2">
        <v>2011</v>
      </c>
      <c r="D837" s="1">
        <v>32022</v>
      </c>
      <c r="E837" t="s">
        <v>1964</v>
      </c>
      <c r="F837" s="2" t="s">
        <v>1325</v>
      </c>
      <c r="G837" s="13">
        <v>389405200</v>
      </c>
      <c r="H837" s="13">
        <v>4800</v>
      </c>
      <c r="I837" s="13">
        <v>2700</v>
      </c>
      <c r="J837" s="13">
        <v>0</v>
      </c>
      <c r="K837" s="13">
        <v>0</v>
      </c>
      <c r="L837" s="13">
        <v>400</v>
      </c>
      <c r="M837" s="13">
        <v>7900</v>
      </c>
      <c r="N837" s="13">
        <v>800700</v>
      </c>
      <c r="O837" s="13">
        <v>1833200</v>
      </c>
      <c r="P837" s="13">
        <v>0</v>
      </c>
      <c r="Q837" s="13">
        <v>0</v>
      </c>
      <c r="R837" s="13">
        <v>932700</v>
      </c>
      <c r="S837" s="13">
        <v>3566600</v>
      </c>
      <c r="T837" s="13">
        <v>805500</v>
      </c>
      <c r="U837" s="13">
        <v>1835900</v>
      </c>
      <c r="V837" s="13">
        <v>0</v>
      </c>
      <c r="W837" s="13">
        <v>0</v>
      </c>
      <c r="X837" s="13">
        <v>933100</v>
      </c>
      <c r="Y837" s="13">
        <v>3574500</v>
      </c>
    </row>
    <row r="838" spans="2:25" x14ac:dyDescent="0.25">
      <c r="B838" s="2">
        <v>833</v>
      </c>
      <c r="C838" s="2">
        <v>2011</v>
      </c>
      <c r="D838" s="1">
        <v>32024</v>
      </c>
      <c r="E838" t="s">
        <v>1691</v>
      </c>
      <c r="F838" s="2" t="s">
        <v>1325</v>
      </c>
      <c r="G838" s="13">
        <v>42999300</v>
      </c>
      <c r="H838" s="13">
        <v>0</v>
      </c>
      <c r="I838" s="13">
        <v>0</v>
      </c>
      <c r="J838" s="13">
        <v>0</v>
      </c>
      <c r="K838" s="13">
        <v>0</v>
      </c>
      <c r="L838" s="13">
        <v>0</v>
      </c>
      <c r="M838" s="13">
        <v>0</v>
      </c>
      <c r="N838" s="13">
        <v>22400</v>
      </c>
      <c r="O838" s="13">
        <v>32500</v>
      </c>
      <c r="P838" s="13">
        <v>0</v>
      </c>
      <c r="Q838" s="13">
        <v>0</v>
      </c>
      <c r="R838" s="13">
        <v>78700</v>
      </c>
      <c r="S838" s="13">
        <v>133600</v>
      </c>
      <c r="T838" s="13">
        <v>22400</v>
      </c>
      <c r="U838" s="13">
        <v>32500</v>
      </c>
      <c r="V838" s="13">
        <v>0</v>
      </c>
      <c r="W838" s="13">
        <v>0</v>
      </c>
      <c r="X838" s="13">
        <v>78700</v>
      </c>
      <c r="Y838" s="13">
        <v>133600</v>
      </c>
    </row>
    <row r="839" spans="2:25" x14ac:dyDescent="0.25">
      <c r="B839" s="2">
        <v>834</v>
      </c>
      <c r="C839" s="2">
        <v>2011</v>
      </c>
      <c r="D839" s="1">
        <v>32106</v>
      </c>
      <c r="E839" t="s">
        <v>1956</v>
      </c>
      <c r="F839" s="2" t="s">
        <v>1343</v>
      </c>
      <c r="G839" s="13">
        <v>67641400</v>
      </c>
      <c r="H839" s="13">
        <v>2400</v>
      </c>
      <c r="I839" s="13">
        <v>2700</v>
      </c>
      <c r="J839" s="13">
        <v>0</v>
      </c>
      <c r="K839" s="13">
        <v>0</v>
      </c>
      <c r="L839" s="13">
        <v>1000</v>
      </c>
      <c r="M839" s="13">
        <v>6100</v>
      </c>
      <c r="N839" s="13">
        <v>284300</v>
      </c>
      <c r="O839" s="13">
        <v>223600</v>
      </c>
      <c r="P839" s="13">
        <v>0</v>
      </c>
      <c r="Q839" s="13">
        <v>0</v>
      </c>
      <c r="R839" s="13">
        <v>143800</v>
      </c>
      <c r="S839" s="13">
        <v>651700</v>
      </c>
      <c r="T839" s="13">
        <v>286700</v>
      </c>
      <c r="U839" s="13">
        <v>226300</v>
      </c>
      <c r="V839" s="13">
        <v>0</v>
      </c>
      <c r="W839" s="13">
        <v>0</v>
      </c>
      <c r="X839" s="13">
        <v>144800</v>
      </c>
      <c r="Y839" s="13">
        <v>657800</v>
      </c>
    </row>
    <row r="840" spans="2:25" x14ac:dyDescent="0.25">
      <c r="B840" s="2">
        <v>835</v>
      </c>
      <c r="C840" s="2">
        <v>2011</v>
      </c>
      <c r="D840" s="1">
        <v>32136</v>
      </c>
      <c r="E840" t="s">
        <v>1965</v>
      </c>
      <c r="F840" s="2" t="s">
        <v>1343</v>
      </c>
      <c r="G840" s="13">
        <v>508274400</v>
      </c>
      <c r="H840" s="13">
        <v>114200</v>
      </c>
      <c r="I840" s="13">
        <v>465900</v>
      </c>
      <c r="J840" s="13">
        <v>0</v>
      </c>
      <c r="K840" s="13">
        <v>0</v>
      </c>
      <c r="L840" s="13">
        <v>107500</v>
      </c>
      <c r="M840" s="13">
        <v>687600</v>
      </c>
      <c r="N840" s="13">
        <v>2875700</v>
      </c>
      <c r="O840" s="13">
        <v>1912100</v>
      </c>
      <c r="P840" s="13">
        <v>0</v>
      </c>
      <c r="Q840" s="13">
        <v>0</v>
      </c>
      <c r="R840" s="13">
        <v>1644400</v>
      </c>
      <c r="S840" s="13">
        <v>6432200</v>
      </c>
      <c r="T840" s="13">
        <v>2989900</v>
      </c>
      <c r="U840" s="13">
        <v>2378000</v>
      </c>
      <c r="V840" s="13">
        <v>0</v>
      </c>
      <c r="W840" s="13">
        <v>0</v>
      </c>
      <c r="X840" s="13">
        <v>1751900</v>
      </c>
      <c r="Y840" s="13">
        <v>7119800</v>
      </c>
    </row>
    <row r="841" spans="2:25" x14ac:dyDescent="0.25">
      <c r="B841" s="2">
        <v>836</v>
      </c>
      <c r="C841" s="2">
        <v>2011</v>
      </c>
      <c r="D841" s="1">
        <v>32176</v>
      </c>
      <c r="E841" t="s">
        <v>1423</v>
      </c>
      <c r="F841" s="2" t="s">
        <v>1343</v>
      </c>
      <c r="G841" s="13">
        <v>24828700</v>
      </c>
      <c r="H841" s="13">
        <v>1800</v>
      </c>
      <c r="I841" s="13">
        <v>67600</v>
      </c>
      <c r="J841" s="13">
        <v>0</v>
      </c>
      <c r="K841" s="13">
        <v>0</v>
      </c>
      <c r="L841" s="13">
        <v>500</v>
      </c>
      <c r="M841" s="13">
        <v>69900</v>
      </c>
      <c r="N841" s="13">
        <v>108200</v>
      </c>
      <c r="O841" s="13">
        <v>3000</v>
      </c>
      <c r="P841" s="13">
        <v>0</v>
      </c>
      <c r="Q841" s="13">
        <v>0</v>
      </c>
      <c r="R841" s="13">
        <v>241700</v>
      </c>
      <c r="S841" s="13">
        <v>352900</v>
      </c>
      <c r="T841" s="13">
        <v>110000</v>
      </c>
      <c r="U841" s="13">
        <v>70600</v>
      </c>
      <c r="V841" s="13">
        <v>0</v>
      </c>
      <c r="W841" s="13">
        <v>0</v>
      </c>
      <c r="X841" s="13">
        <v>242200</v>
      </c>
      <c r="Y841" s="13">
        <v>422800</v>
      </c>
    </row>
    <row r="842" spans="2:25" x14ac:dyDescent="0.25">
      <c r="B842" s="2">
        <v>837</v>
      </c>
      <c r="C842" s="2">
        <v>2011</v>
      </c>
      <c r="D842" s="1">
        <v>32191</v>
      </c>
      <c r="E842" t="s">
        <v>1966</v>
      </c>
      <c r="F842" s="2" t="s">
        <v>1343</v>
      </c>
      <c r="G842" s="13">
        <v>308784000</v>
      </c>
      <c r="H842" s="13">
        <v>217000</v>
      </c>
      <c r="I842" s="13">
        <v>573800</v>
      </c>
      <c r="J842" s="13">
        <v>0</v>
      </c>
      <c r="K842" s="13">
        <v>0</v>
      </c>
      <c r="L842" s="13">
        <v>284200</v>
      </c>
      <c r="M842" s="13">
        <v>1075000</v>
      </c>
      <c r="N842" s="13">
        <v>2776800</v>
      </c>
      <c r="O842" s="13">
        <v>4983000</v>
      </c>
      <c r="P842" s="13">
        <v>0</v>
      </c>
      <c r="Q842" s="13">
        <v>-130000</v>
      </c>
      <c r="R842" s="13">
        <v>544000</v>
      </c>
      <c r="S842" s="13">
        <v>8173800</v>
      </c>
      <c r="T842" s="13">
        <v>2993800</v>
      </c>
      <c r="U842" s="13">
        <v>5556800</v>
      </c>
      <c r="V842" s="13">
        <v>0</v>
      </c>
      <c r="W842" s="13">
        <v>-130000</v>
      </c>
      <c r="X842" s="13">
        <v>828200</v>
      </c>
      <c r="Y842" s="13">
        <v>9248800</v>
      </c>
    </row>
    <row r="843" spans="2:25" x14ac:dyDescent="0.25">
      <c r="B843" s="2">
        <v>838</v>
      </c>
      <c r="C843" s="2">
        <v>2011</v>
      </c>
      <c r="D843" s="1">
        <v>32246</v>
      </c>
      <c r="E843" t="s">
        <v>1967</v>
      </c>
      <c r="F843" s="2" t="s">
        <v>1344</v>
      </c>
      <c r="G843" s="13">
        <v>3083167100</v>
      </c>
      <c r="H843" s="13">
        <v>7971600</v>
      </c>
      <c r="I843" s="13">
        <v>25387100</v>
      </c>
      <c r="J843" s="13">
        <v>48100</v>
      </c>
      <c r="K843" s="13">
        <v>0</v>
      </c>
      <c r="L843" s="13">
        <v>5929500</v>
      </c>
      <c r="M843" s="13">
        <v>39336300</v>
      </c>
      <c r="N843" s="13">
        <v>71945500</v>
      </c>
      <c r="O843" s="13">
        <v>36220300</v>
      </c>
      <c r="P843" s="13">
        <v>2456700</v>
      </c>
      <c r="Q843" s="13">
        <v>0</v>
      </c>
      <c r="R843" s="13">
        <v>43851600</v>
      </c>
      <c r="S843" s="13">
        <v>154474100</v>
      </c>
      <c r="T843" s="13">
        <v>79917100</v>
      </c>
      <c r="U843" s="13">
        <v>61607400</v>
      </c>
      <c r="V843" s="13">
        <v>2504800</v>
      </c>
      <c r="W843" s="13">
        <v>0</v>
      </c>
      <c r="X843" s="13">
        <v>49781100</v>
      </c>
      <c r="Y843" s="13">
        <v>193810400</v>
      </c>
    </row>
    <row r="844" spans="2:25" x14ac:dyDescent="0.25">
      <c r="B844" s="2">
        <v>839</v>
      </c>
      <c r="C844" s="2">
        <v>2011</v>
      </c>
      <c r="D844" s="1">
        <v>32265</v>
      </c>
      <c r="E844" t="s">
        <v>1963</v>
      </c>
      <c r="F844" s="2" t="s">
        <v>1344</v>
      </c>
      <c r="G844" s="13">
        <v>1573152800</v>
      </c>
      <c r="H844" s="13">
        <v>690400</v>
      </c>
      <c r="I844" s="13">
        <v>1636900</v>
      </c>
      <c r="J844" s="13">
        <v>0</v>
      </c>
      <c r="K844" s="13">
        <v>0</v>
      </c>
      <c r="L844" s="13">
        <v>457300</v>
      </c>
      <c r="M844" s="13">
        <v>2784600</v>
      </c>
      <c r="N844" s="13">
        <v>28487800</v>
      </c>
      <c r="O844" s="13">
        <v>6512500</v>
      </c>
      <c r="P844" s="13">
        <v>0</v>
      </c>
      <c r="Q844" s="13">
        <v>0</v>
      </c>
      <c r="R844" s="13">
        <v>7923100</v>
      </c>
      <c r="S844" s="13">
        <v>42923400</v>
      </c>
      <c r="T844" s="13">
        <v>29178200</v>
      </c>
      <c r="U844" s="13">
        <v>8149400</v>
      </c>
      <c r="V844" s="13">
        <v>0</v>
      </c>
      <c r="W844" s="13">
        <v>0</v>
      </c>
      <c r="X844" s="13">
        <v>8380400</v>
      </c>
      <c r="Y844" s="13">
        <v>45708000</v>
      </c>
    </row>
    <row r="845" spans="2:25" x14ac:dyDescent="0.25">
      <c r="B845" s="2">
        <v>840</v>
      </c>
      <c r="C845" s="2">
        <v>2011</v>
      </c>
      <c r="D845" s="1">
        <v>33002</v>
      </c>
      <c r="E845" t="s">
        <v>1968</v>
      </c>
      <c r="F845" s="2" t="s">
        <v>1325</v>
      </c>
      <c r="G845" s="13">
        <v>42077100</v>
      </c>
      <c r="H845" s="13">
        <v>0</v>
      </c>
      <c r="I845" s="13">
        <v>0</v>
      </c>
      <c r="J845" s="13">
        <v>0</v>
      </c>
      <c r="K845" s="13">
        <v>0</v>
      </c>
      <c r="L845" s="13">
        <v>0</v>
      </c>
      <c r="M845" s="13">
        <v>0</v>
      </c>
      <c r="N845" s="13">
        <v>4300</v>
      </c>
      <c r="O845" s="13">
        <v>165400</v>
      </c>
      <c r="P845" s="13">
        <v>500</v>
      </c>
      <c r="Q845" s="13">
        <v>0</v>
      </c>
      <c r="R845" s="13">
        <v>19400</v>
      </c>
      <c r="S845" s="13">
        <v>189600</v>
      </c>
      <c r="T845" s="13">
        <v>4300</v>
      </c>
      <c r="U845" s="13">
        <v>165400</v>
      </c>
      <c r="V845" s="13">
        <v>500</v>
      </c>
      <c r="W845" s="13">
        <v>0</v>
      </c>
      <c r="X845" s="13">
        <v>19400</v>
      </c>
      <c r="Y845" s="13">
        <v>189600</v>
      </c>
    </row>
    <row r="846" spans="2:25" x14ac:dyDescent="0.25">
      <c r="B846" s="2">
        <v>841</v>
      </c>
      <c r="C846" s="2">
        <v>2011</v>
      </c>
      <c r="D846" s="1">
        <v>33004</v>
      </c>
      <c r="E846" t="s">
        <v>1969</v>
      </c>
      <c r="F846" s="2" t="s">
        <v>1325</v>
      </c>
      <c r="G846" s="13">
        <v>50231700</v>
      </c>
      <c r="H846" s="13">
        <v>100</v>
      </c>
      <c r="I846" s="13">
        <v>42500</v>
      </c>
      <c r="J846" s="13">
        <v>0</v>
      </c>
      <c r="K846" s="13">
        <v>0</v>
      </c>
      <c r="L846" s="13">
        <v>100</v>
      </c>
      <c r="M846" s="13">
        <v>42700</v>
      </c>
      <c r="N846" s="13">
        <v>39100</v>
      </c>
      <c r="O846" s="13">
        <v>166000</v>
      </c>
      <c r="P846" s="13">
        <v>0</v>
      </c>
      <c r="Q846" s="13">
        <v>0</v>
      </c>
      <c r="R846" s="13">
        <v>734900</v>
      </c>
      <c r="S846" s="13">
        <v>940000</v>
      </c>
      <c r="T846" s="13">
        <v>39200</v>
      </c>
      <c r="U846" s="13">
        <v>208500</v>
      </c>
      <c r="V846" s="13">
        <v>0</v>
      </c>
      <c r="W846" s="13">
        <v>0</v>
      </c>
      <c r="X846" s="13">
        <v>735000</v>
      </c>
      <c r="Y846" s="13">
        <v>982700</v>
      </c>
    </row>
    <row r="847" spans="2:25" x14ac:dyDescent="0.25">
      <c r="B847" s="2">
        <v>842</v>
      </c>
      <c r="C847" s="2">
        <v>2011</v>
      </c>
      <c r="D847" s="1">
        <v>33006</v>
      </c>
      <c r="E847" t="s">
        <v>1970</v>
      </c>
      <c r="F847" s="2" t="s">
        <v>1325</v>
      </c>
      <c r="G847" s="13">
        <v>35021100</v>
      </c>
      <c r="H847" s="13">
        <v>100</v>
      </c>
      <c r="I847" s="13">
        <v>3800</v>
      </c>
      <c r="J847" s="13">
        <v>0</v>
      </c>
      <c r="K847" s="13">
        <v>0</v>
      </c>
      <c r="L847" s="13">
        <v>48900</v>
      </c>
      <c r="M847" s="13">
        <v>52800</v>
      </c>
      <c r="N847" s="13">
        <v>11100</v>
      </c>
      <c r="O847" s="13">
        <v>67900</v>
      </c>
      <c r="P847" s="13">
        <v>0</v>
      </c>
      <c r="Q847" s="13">
        <v>0</v>
      </c>
      <c r="R847" s="13">
        <v>99900</v>
      </c>
      <c r="S847" s="13">
        <v>178900</v>
      </c>
      <c r="T847" s="13">
        <v>11200</v>
      </c>
      <c r="U847" s="13">
        <v>71700</v>
      </c>
      <c r="V847" s="13">
        <v>0</v>
      </c>
      <c r="W847" s="13">
        <v>0</v>
      </c>
      <c r="X847" s="13">
        <v>148800</v>
      </c>
      <c r="Y847" s="13">
        <v>231700</v>
      </c>
    </row>
    <row r="848" spans="2:25" x14ac:dyDescent="0.25">
      <c r="B848" s="2">
        <v>843</v>
      </c>
      <c r="C848" s="2">
        <v>2011</v>
      </c>
      <c r="D848" s="1">
        <v>33008</v>
      </c>
      <c r="E848" t="s">
        <v>1971</v>
      </c>
      <c r="F848" s="2" t="s">
        <v>1325</v>
      </c>
      <c r="G848" s="13">
        <v>25928900</v>
      </c>
      <c r="H848" s="13">
        <v>0</v>
      </c>
      <c r="I848" s="13">
        <v>0</v>
      </c>
      <c r="J848" s="13">
        <v>0</v>
      </c>
      <c r="K848" s="13">
        <v>0</v>
      </c>
      <c r="L848" s="13">
        <v>0</v>
      </c>
      <c r="M848" s="13">
        <v>0</v>
      </c>
      <c r="N848" s="13">
        <v>0</v>
      </c>
      <c r="O848" s="13">
        <v>24500</v>
      </c>
      <c r="P848" s="13">
        <v>0</v>
      </c>
      <c r="Q848" s="13">
        <v>0</v>
      </c>
      <c r="R848" s="13">
        <v>5200</v>
      </c>
      <c r="S848" s="13">
        <v>29700</v>
      </c>
      <c r="T848" s="13">
        <v>0</v>
      </c>
      <c r="U848" s="13">
        <v>24500</v>
      </c>
      <c r="V848" s="13">
        <v>0</v>
      </c>
      <c r="W848" s="13">
        <v>0</v>
      </c>
      <c r="X848" s="13">
        <v>5200</v>
      </c>
      <c r="Y848" s="13">
        <v>29700</v>
      </c>
    </row>
    <row r="849" spans="2:25" x14ac:dyDescent="0.25">
      <c r="B849" s="2">
        <v>844</v>
      </c>
      <c r="C849" s="2">
        <v>2011</v>
      </c>
      <c r="D849" s="1">
        <v>33010</v>
      </c>
      <c r="E849" t="s">
        <v>1972</v>
      </c>
      <c r="F849" s="2" t="s">
        <v>1325</v>
      </c>
      <c r="G849" s="13">
        <v>68619700</v>
      </c>
      <c r="H849" s="13">
        <v>600</v>
      </c>
      <c r="I849" s="13">
        <v>75100</v>
      </c>
      <c r="J849" s="13">
        <v>0</v>
      </c>
      <c r="K849" s="13">
        <v>0</v>
      </c>
      <c r="L849" s="13">
        <v>800</v>
      </c>
      <c r="M849" s="13">
        <v>76500</v>
      </c>
      <c r="N849" s="13">
        <v>68300</v>
      </c>
      <c r="O849" s="13">
        <v>610900</v>
      </c>
      <c r="P849" s="13">
        <v>0</v>
      </c>
      <c r="Q849" s="13">
        <v>0</v>
      </c>
      <c r="R849" s="13">
        <v>133300</v>
      </c>
      <c r="S849" s="13">
        <v>812500</v>
      </c>
      <c r="T849" s="13">
        <v>68900</v>
      </c>
      <c r="U849" s="13">
        <v>686000</v>
      </c>
      <c r="V849" s="13">
        <v>0</v>
      </c>
      <c r="W849" s="13">
        <v>0</v>
      </c>
      <c r="X849" s="13">
        <v>134100</v>
      </c>
      <c r="Y849" s="13">
        <v>889000</v>
      </c>
    </row>
    <row r="850" spans="2:25" x14ac:dyDescent="0.25">
      <c r="B850" s="2">
        <v>845</v>
      </c>
      <c r="C850" s="2">
        <v>2011</v>
      </c>
      <c r="D850" s="1">
        <v>33012</v>
      </c>
      <c r="E850" t="s">
        <v>1973</v>
      </c>
      <c r="F850" s="2" t="s">
        <v>1325</v>
      </c>
      <c r="G850" s="13">
        <v>34711400</v>
      </c>
      <c r="H850" s="13">
        <v>0</v>
      </c>
      <c r="I850" s="13">
        <v>0</v>
      </c>
      <c r="J850" s="13">
        <v>0</v>
      </c>
      <c r="K850" s="13">
        <v>0</v>
      </c>
      <c r="L850" s="13">
        <v>0</v>
      </c>
      <c r="M850" s="13">
        <v>0</v>
      </c>
      <c r="N850" s="13">
        <v>20600</v>
      </c>
      <c r="O850" s="13">
        <v>74900</v>
      </c>
      <c r="P850" s="13">
        <v>0</v>
      </c>
      <c r="Q850" s="13">
        <v>0</v>
      </c>
      <c r="R850" s="13">
        <v>24400</v>
      </c>
      <c r="S850" s="13">
        <v>119900</v>
      </c>
      <c r="T850" s="13">
        <v>20600</v>
      </c>
      <c r="U850" s="13">
        <v>74900</v>
      </c>
      <c r="V850" s="13">
        <v>0</v>
      </c>
      <c r="W850" s="13">
        <v>0</v>
      </c>
      <c r="X850" s="13">
        <v>24400</v>
      </c>
      <c r="Y850" s="13">
        <v>119900</v>
      </c>
    </row>
    <row r="851" spans="2:25" x14ac:dyDescent="0.25">
      <c r="B851" s="2">
        <v>846</v>
      </c>
      <c r="C851" s="2">
        <v>2011</v>
      </c>
      <c r="D851" s="1">
        <v>33014</v>
      </c>
      <c r="E851" t="s">
        <v>1974</v>
      </c>
      <c r="F851" s="2" t="s">
        <v>1325</v>
      </c>
      <c r="G851" s="13">
        <v>28598600</v>
      </c>
      <c r="H851" s="13">
        <v>3500</v>
      </c>
      <c r="I851" s="13">
        <v>49100</v>
      </c>
      <c r="J851" s="13">
        <v>0</v>
      </c>
      <c r="K851" s="13">
        <v>0</v>
      </c>
      <c r="L851" s="13">
        <v>18700</v>
      </c>
      <c r="M851" s="13">
        <v>71300</v>
      </c>
      <c r="N851" s="13">
        <v>8900</v>
      </c>
      <c r="O851" s="13">
        <v>17400</v>
      </c>
      <c r="P851" s="13">
        <v>0</v>
      </c>
      <c r="Q851" s="13">
        <v>0</v>
      </c>
      <c r="R851" s="13">
        <v>48500</v>
      </c>
      <c r="S851" s="13">
        <v>74800</v>
      </c>
      <c r="T851" s="13">
        <v>12400</v>
      </c>
      <c r="U851" s="13">
        <v>66500</v>
      </c>
      <c r="V851" s="13">
        <v>0</v>
      </c>
      <c r="W851" s="13">
        <v>0</v>
      </c>
      <c r="X851" s="13">
        <v>67200</v>
      </c>
      <c r="Y851" s="13">
        <v>146100</v>
      </c>
    </row>
    <row r="852" spans="2:25" x14ac:dyDescent="0.25">
      <c r="B852" s="2">
        <v>847</v>
      </c>
      <c r="C852" s="2">
        <v>2011</v>
      </c>
      <c r="D852" s="1">
        <v>33016</v>
      </c>
      <c r="E852" t="s">
        <v>1975</v>
      </c>
      <c r="F852" s="2" t="s">
        <v>1325</v>
      </c>
      <c r="G852" s="13">
        <v>42551200</v>
      </c>
      <c r="H852" s="13">
        <v>2000</v>
      </c>
      <c r="I852" s="13">
        <v>23700</v>
      </c>
      <c r="J852" s="13">
        <v>0</v>
      </c>
      <c r="K852" s="13">
        <v>0</v>
      </c>
      <c r="L852" s="13">
        <v>89800</v>
      </c>
      <c r="M852" s="13">
        <v>115500</v>
      </c>
      <c r="N852" s="13">
        <v>3300</v>
      </c>
      <c r="O852" s="13">
        <v>277900</v>
      </c>
      <c r="P852" s="13">
        <v>0</v>
      </c>
      <c r="Q852" s="13">
        <v>0</v>
      </c>
      <c r="R852" s="13">
        <v>27600</v>
      </c>
      <c r="S852" s="13">
        <v>308800</v>
      </c>
      <c r="T852" s="13">
        <v>5300</v>
      </c>
      <c r="U852" s="13">
        <v>301600</v>
      </c>
      <c r="V852" s="13">
        <v>0</v>
      </c>
      <c r="W852" s="13">
        <v>0</v>
      </c>
      <c r="X852" s="13">
        <v>117400</v>
      </c>
      <c r="Y852" s="13">
        <v>424300</v>
      </c>
    </row>
    <row r="853" spans="2:25" x14ac:dyDescent="0.25">
      <c r="B853" s="2">
        <v>848</v>
      </c>
      <c r="C853" s="2">
        <v>2011</v>
      </c>
      <c r="D853" s="1">
        <v>33018</v>
      </c>
      <c r="E853" t="s">
        <v>1976</v>
      </c>
      <c r="F853" s="2" t="s">
        <v>1325</v>
      </c>
      <c r="G853" s="13">
        <v>32165700</v>
      </c>
      <c r="H853" s="13">
        <v>0</v>
      </c>
      <c r="I853" s="13">
        <v>0</v>
      </c>
      <c r="J853" s="13">
        <v>0</v>
      </c>
      <c r="K853" s="13">
        <v>0</v>
      </c>
      <c r="L853" s="13">
        <v>0</v>
      </c>
      <c r="M853" s="13">
        <v>0</v>
      </c>
      <c r="N853" s="13">
        <v>4600</v>
      </c>
      <c r="O853" s="13">
        <v>7800</v>
      </c>
      <c r="P853" s="13">
        <v>0</v>
      </c>
      <c r="Q853" s="13">
        <v>0</v>
      </c>
      <c r="R853" s="13">
        <v>14900</v>
      </c>
      <c r="S853" s="13">
        <v>27300</v>
      </c>
      <c r="T853" s="13">
        <v>4600</v>
      </c>
      <c r="U853" s="13">
        <v>7800</v>
      </c>
      <c r="V853" s="13">
        <v>0</v>
      </c>
      <c r="W853" s="13">
        <v>0</v>
      </c>
      <c r="X853" s="13">
        <v>14900</v>
      </c>
      <c r="Y853" s="13">
        <v>27300</v>
      </c>
    </row>
    <row r="854" spans="2:25" x14ac:dyDescent="0.25">
      <c r="B854" s="2">
        <v>849</v>
      </c>
      <c r="C854" s="2">
        <v>2011</v>
      </c>
      <c r="D854" s="1">
        <v>33020</v>
      </c>
      <c r="E854" t="s">
        <v>1977</v>
      </c>
      <c r="F854" s="2" t="s">
        <v>1325</v>
      </c>
      <c r="G854" s="13">
        <v>20223900</v>
      </c>
      <c r="H854" s="13">
        <v>0</v>
      </c>
      <c r="I854" s="13">
        <v>0</v>
      </c>
      <c r="J854" s="13">
        <v>0</v>
      </c>
      <c r="K854" s="13">
        <v>0</v>
      </c>
      <c r="L854" s="13">
        <v>0</v>
      </c>
      <c r="M854" s="13">
        <v>0</v>
      </c>
      <c r="N854" s="13">
        <v>0</v>
      </c>
      <c r="O854" s="13">
        <v>100</v>
      </c>
      <c r="P854" s="13">
        <v>0</v>
      </c>
      <c r="Q854" s="13">
        <v>100</v>
      </c>
      <c r="R854" s="13">
        <v>3600</v>
      </c>
      <c r="S854" s="13">
        <v>3800</v>
      </c>
      <c r="T854" s="13">
        <v>0</v>
      </c>
      <c r="U854" s="13">
        <v>100</v>
      </c>
      <c r="V854" s="13">
        <v>0</v>
      </c>
      <c r="W854" s="13">
        <v>100</v>
      </c>
      <c r="X854" s="13">
        <v>3600</v>
      </c>
      <c r="Y854" s="13">
        <v>3800</v>
      </c>
    </row>
    <row r="855" spans="2:25" x14ac:dyDescent="0.25">
      <c r="B855" s="2">
        <v>850</v>
      </c>
      <c r="C855" s="2">
        <v>2011</v>
      </c>
      <c r="D855" s="1">
        <v>33022</v>
      </c>
      <c r="E855" t="s">
        <v>1841</v>
      </c>
      <c r="F855" s="2" t="s">
        <v>1325</v>
      </c>
      <c r="G855" s="13">
        <v>11386600</v>
      </c>
      <c r="H855" s="13">
        <v>0</v>
      </c>
      <c r="I855" s="13">
        <v>0</v>
      </c>
      <c r="J855" s="13">
        <v>0</v>
      </c>
      <c r="K855" s="13">
        <v>0</v>
      </c>
      <c r="L855" s="13">
        <v>0</v>
      </c>
      <c r="M855" s="13">
        <v>0</v>
      </c>
      <c r="N855" s="13">
        <v>200</v>
      </c>
      <c r="O855" s="13">
        <v>0</v>
      </c>
      <c r="P855" s="13">
        <v>0</v>
      </c>
      <c r="Q855" s="13">
        <v>0</v>
      </c>
      <c r="R855" s="13">
        <v>3400</v>
      </c>
      <c r="S855" s="13">
        <v>3600</v>
      </c>
      <c r="T855" s="13">
        <v>200</v>
      </c>
      <c r="U855" s="13">
        <v>0</v>
      </c>
      <c r="V855" s="13">
        <v>0</v>
      </c>
      <c r="W855" s="13">
        <v>0</v>
      </c>
      <c r="X855" s="13">
        <v>3400</v>
      </c>
      <c r="Y855" s="13">
        <v>3600</v>
      </c>
    </row>
    <row r="856" spans="2:25" x14ac:dyDescent="0.25">
      <c r="B856" s="2">
        <v>851</v>
      </c>
      <c r="C856" s="2">
        <v>2011</v>
      </c>
      <c r="D856" s="1">
        <v>33024</v>
      </c>
      <c r="E856" t="s">
        <v>1978</v>
      </c>
      <c r="F856" s="2" t="s">
        <v>1325</v>
      </c>
      <c r="G856" s="13">
        <v>29748400</v>
      </c>
      <c r="H856" s="13">
        <v>100</v>
      </c>
      <c r="I856" s="13">
        <v>4600</v>
      </c>
      <c r="J856" s="13">
        <v>0</v>
      </c>
      <c r="K856" s="13">
        <v>0</v>
      </c>
      <c r="L856" s="13">
        <v>0</v>
      </c>
      <c r="M856" s="13">
        <v>4700</v>
      </c>
      <c r="N856" s="13">
        <v>30500</v>
      </c>
      <c r="O856" s="13">
        <v>500</v>
      </c>
      <c r="P856" s="13">
        <v>0</v>
      </c>
      <c r="Q856" s="13">
        <v>-800</v>
      </c>
      <c r="R856" s="13">
        <v>1500</v>
      </c>
      <c r="S856" s="13">
        <v>31700</v>
      </c>
      <c r="T856" s="13">
        <v>30600</v>
      </c>
      <c r="U856" s="13">
        <v>5100</v>
      </c>
      <c r="V856" s="13">
        <v>0</v>
      </c>
      <c r="W856" s="13">
        <v>-800</v>
      </c>
      <c r="X856" s="13">
        <v>1500</v>
      </c>
      <c r="Y856" s="13">
        <v>36400</v>
      </c>
    </row>
    <row r="857" spans="2:25" x14ac:dyDescent="0.25">
      <c r="B857" s="2">
        <v>852</v>
      </c>
      <c r="C857" s="2">
        <v>2011</v>
      </c>
      <c r="D857" s="1">
        <v>33026</v>
      </c>
      <c r="E857" t="s">
        <v>1740</v>
      </c>
      <c r="F857" s="2" t="s">
        <v>1325</v>
      </c>
      <c r="G857" s="13">
        <v>34245600</v>
      </c>
      <c r="H857" s="13">
        <v>0</v>
      </c>
      <c r="I857" s="13">
        <v>0</v>
      </c>
      <c r="J857" s="13">
        <v>0</v>
      </c>
      <c r="K857" s="13">
        <v>0</v>
      </c>
      <c r="L857" s="13">
        <v>0</v>
      </c>
      <c r="M857" s="13">
        <v>0</v>
      </c>
      <c r="N857" s="13">
        <v>11600</v>
      </c>
      <c r="O857" s="13">
        <v>2000</v>
      </c>
      <c r="P857" s="13">
        <v>0</v>
      </c>
      <c r="Q857" s="13">
        <v>0</v>
      </c>
      <c r="R857" s="13">
        <v>193100</v>
      </c>
      <c r="S857" s="13">
        <v>206700</v>
      </c>
      <c r="T857" s="13">
        <v>11600</v>
      </c>
      <c r="U857" s="13">
        <v>2000</v>
      </c>
      <c r="V857" s="13">
        <v>0</v>
      </c>
      <c r="W857" s="13">
        <v>0</v>
      </c>
      <c r="X857" s="13">
        <v>193100</v>
      </c>
      <c r="Y857" s="13">
        <v>206700</v>
      </c>
    </row>
    <row r="858" spans="2:25" x14ac:dyDescent="0.25">
      <c r="B858" s="2">
        <v>853</v>
      </c>
      <c r="C858" s="2">
        <v>2011</v>
      </c>
      <c r="D858" s="1">
        <v>33028</v>
      </c>
      <c r="E858" t="s">
        <v>1979</v>
      </c>
      <c r="F858" s="2" t="s">
        <v>1325</v>
      </c>
      <c r="G858" s="13">
        <v>33896800</v>
      </c>
      <c r="H858" s="13">
        <v>100</v>
      </c>
      <c r="I858" s="13">
        <v>0</v>
      </c>
      <c r="J858" s="13">
        <v>0</v>
      </c>
      <c r="K858" s="13">
        <v>0</v>
      </c>
      <c r="L858" s="13">
        <v>100</v>
      </c>
      <c r="M858" s="13">
        <v>200</v>
      </c>
      <c r="N858" s="13">
        <v>27700</v>
      </c>
      <c r="O858" s="13">
        <v>264400</v>
      </c>
      <c r="P858" s="13">
        <v>0</v>
      </c>
      <c r="Q858" s="13">
        <v>9000</v>
      </c>
      <c r="R858" s="13">
        <v>53300</v>
      </c>
      <c r="S858" s="13">
        <v>354400</v>
      </c>
      <c r="T858" s="13">
        <v>27800</v>
      </c>
      <c r="U858" s="13">
        <v>264400</v>
      </c>
      <c r="V858" s="13">
        <v>0</v>
      </c>
      <c r="W858" s="13">
        <v>9000</v>
      </c>
      <c r="X858" s="13">
        <v>53400</v>
      </c>
      <c r="Y858" s="13">
        <v>354600</v>
      </c>
    </row>
    <row r="859" spans="2:25" x14ac:dyDescent="0.25">
      <c r="B859" s="2">
        <v>854</v>
      </c>
      <c r="C859" s="2">
        <v>2011</v>
      </c>
      <c r="D859" s="1">
        <v>33030</v>
      </c>
      <c r="E859" t="s">
        <v>1980</v>
      </c>
      <c r="F859" s="2" t="s">
        <v>1325</v>
      </c>
      <c r="G859" s="13">
        <v>34066300</v>
      </c>
      <c r="H859" s="13">
        <v>18700</v>
      </c>
      <c r="I859" s="13">
        <v>118100</v>
      </c>
      <c r="J859" s="13">
        <v>0</v>
      </c>
      <c r="K859" s="13">
        <v>0</v>
      </c>
      <c r="L859" s="13">
        <v>3600</v>
      </c>
      <c r="M859" s="13">
        <v>140400</v>
      </c>
      <c r="N859" s="13">
        <v>6300</v>
      </c>
      <c r="O859" s="13">
        <v>129400</v>
      </c>
      <c r="P859" s="13">
        <v>0</v>
      </c>
      <c r="Q859" s="13">
        <v>110900</v>
      </c>
      <c r="R859" s="13">
        <v>247800</v>
      </c>
      <c r="S859" s="13">
        <v>494400</v>
      </c>
      <c r="T859" s="13">
        <v>25000</v>
      </c>
      <c r="U859" s="13">
        <v>247500</v>
      </c>
      <c r="V859" s="13">
        <v>0</v>
      </c>
      <c r="W859" s="13">
        <v>110900</v>
      </c>
      <c r="X859" s="13">
        <v>251400</v>
      </c>
      <c r="Y859" s="13">
        <v>634800</v>
      </c>
    </row>
    <row r="860" spans="2:25" x14ac:dyDescent="0.25">
      <c r="B860" s="2">
        <v>855</v>
      </c>
      <c r="C860" s="2">
        <v>2011</v>
      </c>
      <c r="D860" s="1">
        <v>33032</v>
      </c>
      <c r="E860" t="s">
        <v>1981</v>
      </c>
      <c r="F860" s="2" t="s">
        <v>1325</v>
      </c>
      <c r="G860" s="13">
        <v>9160700</v>
      </c>
      <c r="H860" s="13">
        <v>0</v>
      </c>
      <c r="I860" s="13">
        <v>0</v>
      </c>
      <c r="J860" s="13">
        <v>0</v>
      </c>
      <c r="K860" s="13">
        <v>0</v>
      </c>
      <c r="L860" s="13">
        <v>0</v>
      </c>
      <c r="M860" s="13">
        <v>0</v>
      </c>
      <c r="N860" s="13">
        <v>2500</v>
      </c>
      <c r="O860" s="13">
        <v>100</v>
      </c>
      <c r="P860" s="13">
        <v>0</v>
      </c>
      <c r="Q860" s="13">
        <v>0</v>
      </c>
      <c r="R860" s="13">
        <v>38800</v>
      </c>
      <c r="S860" s="13">
        <v>41400</v>
      </c>
      <c r="T860" s="13">
        <v>2500</v>
      </c>
      <c r="U860" s="13">
        <v>100</v>
      </c>
      <c r="V860" s="13">
        <v>0</v>
      </c>
      <c r="W860" s="13">
        <v>0</v>
      </c>
      <c r="X860" s="13">
        <v>38800</v>
      </c>
      <c r="Y860" s="13">
        <v>41400</v>
      </c>
    </row>
    <row r="861" spans="2:25" x14ac:dyDescent="0.25">
      <c r="B861" s="2">
        <v>856</v>
      </c>
      <c r="C861" s="2">
        <v>2011</v>
      </c>
      <c r="D861" s="1">
        <v>33034</v>
      </c>
      <c r="E861" t="s">
        <v>1982</v>
      </c>
      <c r="F861" s="2" t="s">
        <v>1325</v>
      </c>
      <c r="G861" s="13">
        <v>61058800</v>
      </c>
      <c r="H861" s="13">
        <v>0</v>
      </c>
      <c r="I861" s="13">
        <v>0</v>
      </c>
      <c r="J861" s="13">
        <v>0</v>
      </c>
      <c r="K861" s="13">
        <v>0</v>
      </c>
      <c r="L861" s="13">
        <v>0</v>
      </c>
      <c r="M861" s="13">
        <v>0</v>
      </c>
      <c r="N861" s="13">
        <v>33000</v>
      </c>
      <c r="O861" s="13">
        <v>23100</v>
      </c>
      <c r="P861" s="13">
        <v>0</v>
      </c>
      <c r="Q861" s="13">
        <v>0</v>
      </c>
      <c r="R861" s="13">
        <v>149000</v>
      </c>
      <c r="S861" s="13">
        <v>205100</v>
      </c>
      <c r="T861" s="13">
        <v>33000</v>
      </c>
      <c r="U861" s="13">
        <v>23100</v>
      </c>
      <c r="V861" s="13">
        <v>0</v>
      </c>
      <c r="W861" s="13">
        <v>0</v>
      </c>
      <c r="X861" s="13">
        <v>149000</v>
      </c>
      <c r="Y861" s="13">
        <v>205100</v>
      </c>
    </row>
    <row r="862" spans="2:25" x14ac:dyDescent="0.25">
      <c r="B862" s="2">
        <v>857</v>
      </c>
      <c r="C862" s="2">
        <v>2011</v>
      </c>
      <c r="D862" s="1">
        <v>33036</v>
      </c>
      <c r="E862" t="s">
        <v>1983</v>
      </c>
      <c r="F862" s="2" t="s">
        <v>1325</v>
      </c>
      <c r="G862" s="13">
        <v>67557100</v>
      </c>
      <c r="H862" s="13">
        <v>500</v>
      </c>
      <c r="I862" s="13">
        <v>165300</v>
      </c>
      <c r="J862" s="13">
        <v>0</v>
      </c>
      <c r="K862" s="13">
        <v>0</v>
      </c>
      <c r="L862" s="13">
        <v>451000</v>
      </c>
      <c r="M862" s="13">
        <v>616800</v>
      </c>
      <c r="N862" s="13">
        <v>82900</v>
      </c>
      <c r="O862" s="13">
        <v>285000</v>
      </c>
      <c r="P862" s="13">
        <v>0</v>
      </c>
      <c r="Q862" s="13">
        <v>64100</v>
      </c>
      <c r="R862" s="13">
        <v>134100</v>
      </c>
      <c r="S862" s="13">
        <v>566100</v>
      </c>
      <c r="T862" s="13">
        <v>83400</v>
      </c>
      <c r="U862" s="13">
        <v>450300</v>
      </c>
      <c r="V862" s="13">
        <v>0</v>
      </c>
      <c r="W862" s="13">
        <v>64100</v>
      </c>
      <c r="X862" s="13">
        <v>585100</v>
      </c>
      <c r="Y862" s="13">
        <v>1182900</v>
      </c>
    </row>
    <row r="863" spans="2:25" x14ac:dyDescent="0.25">
      <c r="B863" s="2">
        <v>858</v>
      </c>
      <c r="C863" s="2">
        <v>2011</v>
      </c>
      <c r="D863" s="1">
        <v>33101</v>
      </c>
      <c r="E863" t="s">
        <v>1968</v>
      </c>
      <c r="F863" s="2" t="s">
        <v>1343</v>
      </c>
      <c r="G863" s="13">
        <v>34435500</v>
      </c>
      <c r="H863" s="13">
        <v>65800</v>
      </c>
      <c r="I863" s="13">
        <v>100000</v>
      </c>
      <c r="J863" s="13">
        <v>0</v>
      </c>
      <c r="K863" s="13">
        <v>0</v>
      </c>
      <c r="L863" s="13">
        <v>2200</v>
      </c>
      <c r="M863" s="13">
        <v>168000</v>
      </c>
      <c r="N863" s="13">
        <v>367200</v>
      </c>
      <c r="O863" s="13">
        <v>192000</v>
      </c>
      <c r="P863" s="13">
        <v>0</v>
      </c>
      <c r="Q863" s="13">
        <v>0</v>
      </c>
      <c r="R863" s="13">
        <v>0</v>
      </c>
      <c r="S863" s="13">
        <v>559200</v>
      </c>
      <c r="T863" s="13">
        <v>433000</v>
      </c>
      <c r="U863" s="13">
        <v>292000</v>
      </c>
      <c r="V863" s="13">
        <v>0</v>
      </c>
      <c r="W863" s="13">
        <v>0</v>
      </c>
      <c r="X863" s="13">
        <v>2200</v>
      </c>
      <c r="Y863" s="13">
        <v>727200</v>
      </c>
    </row>
    <row r="864" spans="2:25" x14ac:dyDescent="0.25">
      <c r="B864" s="2">
        <v>859</v>
      </c>
      <c r="C864" s="2">
        <v>2011</v>
      </c>
      <c r="D864" s="1">
        <v>33106</v>
      </c>
      <c r="E864" t="s">
        <v>1969</v>
      </c>
      <c r="F864" s="2" t="s">
        <v>1343</v>
      </c>
      <c r="G864" s="13">
        <v>62329600</v>
      </c>
      <c r="H864" s="13">
        <v>153400</v>
      </c>
      <c r="I864" s="13">
        <v>1304200</v>
      </c>
      <c r="J864" s="13">
        <v>0</v>
      </c>
      <c r="K864" s="13">
        <v>0</v>
      </c>
      <c r="L864" s="13">
        <v>85500</v>
      </c>
      <c r="M864" s="13">
        <v>1543100</v>
      </c>
      <c r="N864" s="13">
        <v>319000</v>
      </c>
      <c r="O864" s="13">
        <v>274000</v>
      </c>
      <c r="P864" s="13">
        <v>0</v>
      </c>
      <c r="Q864" s="13">
        <v>0</v>
      </c>
      <c r="R864" s="13">
        <v>70500</v>
      </c>
      <c r="S864" s="13">
        <v>663500</v>
      </c>
      <c r="T864" s="13">
        <v>472400</v>
      </c>
      <c r="U864" s="13">
        <v>1578200</v>
      </c>
      <c r="V864" s="13">
        <v>0</v>
      </c>
      <c r="W864" s="13">
        <v>0</v>
      </c>
      <c r="X864" s="13">
        <v>156000</v>
      </c>
      <c r="Y864" s="13">
        <v>2206600</v>
      </c>
    </row>
    <row r="865" spans="2:25" x14ac:dyDescent="0.25">
      <c r="B865" s="2">
        <v>860</v>
      </c>
      <c r="C865" s="2">
        <v>2011</v>
      </c>
      <c r="D865" s="1">
        <v>33107</v>
      </c>
      <c r="E865" t="s">
        <v>1970</v>
      </c>
      <c r="F865" s="2" t="s">
        <v>1343</v>
      </c>
      <c r="G865" s="13">
        <v>36905100</v>
      </c>
      <c r="H865" s="13">
        <v>0</v>
      </c>
      <c r="I865" s="13">
        <v>0</v>
      </c>
      <c r="J865" s="13">
        <v>0</v>
      </c>
      <c r="K865" s="13">
        <v>0</v>
      </c>
      <c r="L865" s="13">
        <v>0</v>
      </c>
      <c r="M865" s="13">
        <v>0</v>
      </c>
      <c r="N865" s="13">
        <v>176000</v>
      </c>
      <c r="O865" s="13">
        <v>201300</v>
      </c>
      <c r="P865" s="13">
        <v>0</v>
      </c>
      <c r="Q865" s="13">
        <v>0</v>
      </c>
      <c r="R865" s="13">
        <v>36700</v>
      </c>
      <c r="S865" s="13">
        <v>414000</v>
      </c>
      <c r="T865" s="13">
        <v>176000</v>
      </c>
      <c r="U865" s="13">
        <v>201300</v>
      </c>
      <c r="V865" s="13">
        <v>0</v>
      </c>
      <c r="W865" s="13">
        <v>0</v>
      </c>
      <c r="X865" s="13">
        <v>36700</v>
      </c>
      <c r="Y865" s="13">
        <v>414000</v>
      </c>
    </row>
    <row r="866" spans="2:25" x14ac:dyDescent="0.25">
      <c r="B866" s="2">
        <v>861</v>
      </c>
      <c r="C866" s="2">
        <v>2011</v>
      </c>
      <c r="D866" s="1">
        <v>33108</v>
      </c>
      <c r="E866" t="s">
        <v>1865</v>
      </c>
      <c r="F866" s="2" t="s">
        <v>1343</v>
      </c>
      <c r="G866" s="13">
        <v>29133500</v>
      </c>
      <c r="H866" s="13">
        <v>0</v>
      </c>
      <c r="I866" s="13">
        <v>0</v>
      </c>
      <c r="J866" s="13">
        <v>0</v>
      </c>
      <c r="K866" s="13">
        <v>0</v>
      </c>
      <c r="L866" s="13">
        <v>0</v>
      </c>
      <c r="M866" s="13">
        <v>0</v>
      </c>
      <c r="N866" s="13">
        <v>164800</v>
      </c>
      <c r="O866" s="13">
        <v>870800</v>
      </c>
      <c r="P866" s="13">
        <v>0</v>
      </c>
      <c r="Q866" s="13">
        <v>0</v>
      </c>
      <c r="R866" s="13">
        <v>98300</v>
      </c>
      <c r="S866" s="13">
        <v>1133900</v>
      </c>
      <c r="T866" s="13">
        <v>164800</v>
      </c>
      <c r="U866" s="13">
        <v>870800</v>
      </c>
      <c r="V866" s="13">
        <v>0</v>
      </c>
      <c r="W866" s="13">
        <v>0</v>
      </c>
      <c r="X866" s="13">
        <v>98300</v>
      </c>
      <c r="Y866" s="13">
        <v>1133900</v>
      </c>
    </row>
    <row r="867" spans="2:25" x14ac:dyDescent="0.25">
      <c r="B867" s="2">
        <v>862</v>
      </c>
      <c r="C867" s="2">
        <v>2011</v>
      </c>
      <c r="D867" s="1">
        <v>33131</v>
      </c>
      <c r="E867" t="s">
        <v>1975</v>
      </c>
      <c r="F867" s="2" t="s">
        <v>1343</v>
      </c>
      <c r="G867" s="13">
        <v>7972600</v>
      </c>
      <c r="H867" s="13">
        <v>0</v>
      </c>
      <c r="I867" s="13">
        <v>0</v>
      </c>
      <c r="J867" s="13">
        <v>0</v>
      </c>
      <c r="K867" s="13">
        <v>0</v>
      </c>
      <c r="L867" s="13">
        <v>100</v>
      </c>
      <c r="M867" s="13">
        <v>100</v>
      </c>
      <c r="N867" s="13">
        <v>92100</v>
      </c>
      <c r="O867" s="13">
        <v>11900</v>
      </c>
      <c r="P867" s="13">
        <v>0</v>
      </c>
      <c r="Q867" s="13">
        <v>0</v>
      </c>
      <c r="R867" s="13">
        <v>3600</v>
      </c>
      <c r="S867" s="13">
        <v>107600</v>
      </c>
      <c r="T867" s="13">
        <v>92100</v>
      </c>
      <c r="U867" s="13">
        <v>11900</v>
      </c>
      <c r="V867" s="13">
        <v>0</v>
      </c>
      <c r="W867" s="13">
        <v>0</v>
      </c>
      <c r="X867" s="13">
        <v>3700</v>
      </c>
      <c r="Y867" s="13">
        <v>107700</v>
      </c>
    </row>
    <row r="868" spans="2:25" x14ac:dyDescent="0.25">
      <c r="B868" s="2">
        <v>863</v>
      </c>
      <c r="C868" s="2">
        <v>2011</v>
      </c>
      <c r="D868" s="1">
        <v>33136</v>
      </c>
      <c r="E868" t="s">
        <v>1798</v>
      </c>
      <c r="F868" s="2" t="s">
        <v>1343</v>
      </c>
      <c r="G868" s="13">
        <v>1141600</v>
      </c>
      <c r="H868" s="13">
        <v>0</v>
      </c>
      <c r="I868" s="13">
        <v>0</v>
      </c>
      <c r="J868" s="13">
        <v>0</v>
      </c>
      <c r="K868" s="13">
        <v>0</v>
      </c>
      <c r="L868" s="13">
        <v>0</v>
      </c>
      <c r="M868" s="13">
        <v>0</v>
      </c>
      <c r="N868" s="13">
        <v>800</v>
      </c>
      <c r="O868" s="13">
        <v>0</v>
      </c>
      <c r="P868" s="13">
        <v>0</v>
      </c>
      <c r="Q868" s="13">
        <v>0</v>
      </c>
      <c r="R868" s="13">
        <v>200</v>
      </c>
      <c r="S868" s="13">
        <v>1000</v>
      </c>
      <c r="T868" s="13">
        <v>800</v>
      </c>
      <c r="U868" s="13">
        <v>0</v>
      </c>
      <c r="V868" s="13">
        <v>0</v>
      </c>
      <c r="W868" s="13">
        <v>0</v>
      </c>
      <c r="X868" s="13">
        <v>200</v>
      </c>
      <c r="Y868" s="13">
        <v>1000</v>
      </c>
    </row>
    <row r="869" spans="2:25" x14ac:dyDescent="0.25">
      <c r="B869" s="2">
        <v>864</v>
      </c>
      <c r="C869" s="2">
        <v>2011</v>
      </c>
      <c r="D869" s="1">
        <v>33181</v>
      </c>
      <c r="E869" t="s">
        <v>1984</v>
      </c>
      <c r="F869" s="2" t="s">
        <v>1343</v>
      </c>
      <c r="G869" s="13">
        <v>18468000</v>
      </c>
      <c r="H869" s="13">
        <v>0</v>
      </c>
      <c r="I869" s="13">
        <v>0</v>
      </c>
      <c r="J869" s="13">
        <v>0</v>
      </c>
      <c r="K869" s="13">
        <v>0</v>
      </c>
      <c r="L869" s="13">
        <v>0</v>
      </c>
      <c r="M869" s="13">
        <v>0</v>
      </c>
      <c r="N869" s="13">
        <v>64700</v>
      </c>
      <c r="O869" s="13">
        <v>283500</v>
      </c>
      <c r="P869" s="13">
        <v>0</v>
      </c>
      <c r="Q869" s="13">
        <v>0</v>
      </c>
      <c r="R869" s="13">
        <v>57400</v>
      </c>
      <c r="S869" s="13">
        <v>405600</v>
      </c>
      <c r="T869" s="13">
        <v>64700</v>
      </c>
      <c r="U869" s="13">
        <v>283500</v>
      </c>
      <c r="V869" s="13">
        <v>0</v>
      </c>
      <c r="W869" s="13">
        <v>0</v>
      </c>
      <c r="X869" s="13">
        <v>57400</v>
      </c>
      <c r="Y869" s="13">
        <v>405600</v>
      </c>
    </row>
    <row r="870" spans="2:25" x14ac:dyDescent="0.25">
      <c r="B870" s="2">
        <v>865</v>
      </c>
      <c r="C870" s="2">
        <v>2011</v>
      </c>
      <c r="D870" s="1">
        <v>33211</v>
      </c>
      <c r="E870" t="s">
        <v>1827</v>
      </c>
      <c r="F870" s="2" t="s">
        <v>1344</v>
      </c>
      <c r="G870" s="13">
        <v>13318600</v>
      </c>
      <c r="H870" s="13">
        <v>0</v>
      </c>
      <c r="I870" s="13">
        <v>0</v>
      </c>
      <c r="J870" s="13">
        <v>0</v>
      </c>
      <c r="K870" s="13">
        <v>0</v>
      </c>
      <c r="L870" s="13">
        <v>0</v>
      </c>
      <c r="M870" s="13">
        <v>0</v>
      </c>
      <c r="N870" s="13">
        <v>4900</v>
      </c>
      <c r="O870" s="13">
        <v>2000</v>
      </c>
      <c r="P870" s="13">
        <v>0</v>
      </c>
      <c r="Q870" s="13">
        <v>0</v>
      </c>
      <c r="R870" s="13">
        <v>47900</v>
      </c>
      <c r="S870" s="13">
        <v>54800</v>
      </c>
      <c r="T870" s="13">
        <v>4900</v>
      </c>
      <c r="U870" s="13">
        <v>2000</v>
      </c>
      <c r="V870" s="13">
        <v>0</v>
      </c>
      <c r="W870" s="13">
        <v>0</v>
      </c>
      <c r="X870" s="13">
        <v>47900</v>
      </c>
      <c r="Y870" s="13">
        <v>54800</v>
      </c>
    </row>
    <row r="871" spans="2:25" x14ac:dyDescent="0.25">
      <c r="B871" s="2">
        <v>866</v>
      </c>
      <c r="C871" s="2">
        <v>2011</v>
      </c>
      <c r="D871" s="1">
        <v>33216</v>
      </c>
      <c r="E871" t="s">
        <v>1972</v>
      </c>
      <c r="F871" s="2" t="s">
        <v>1344</v>
      </c>
      <c r="G871" s="13">
        <v>101826800</v>
      </c>
      <c r="H871" s="13">
        <v>147700</v>
      </c>
      <c r="I871" s="13">
        <v>1589300</v>
      </c>
      <c r="J871" s="13">
        <v>0</v>
      </c>
      <c r="K871" s="13">
        <v>0</v>
      </c>
      <c r="L871" s="13">
        <v>150500</v>
      </c>
      <c r="M871" s="13">
        <v>1887500</v>
      </c>
      <c r="N871" s="13">
        <v>2417700</v>
      </c>
      <c r="O871" s="13">
        <v>642100</v>
      </c>
      <c r="P871" s="13">
        <v>0</v>
      </c>
      <c r="Q871" s="13">
        <v>182200</v>
      </c>
      <c r="R871" s="13">
        <v>486000</v>
      </c>
      <c r="S871" s="13">
        <v>3728000</v>
      </c>
      <c r="T871" s="13">
        <v>2565400</v>
      </c>
      <c r="U871" s="13">
        <v>2231400</v>
      </c>
      <c r="V871" s="13">
        <v>0</v>
      </c>
      <c r="W871" s="13">
        <v>182200</v>
      </c>
      <c r="X871" s="13">
        <v>636500</v>
      </c>
      <c r="Y871" s="13">
        <v>5615500</v>
      </c>
    </row>
    <row r="872" spans="2:25" x14ac:dyDescent="0.25">
      <c r="B872" s="2">
        <v>867</v>
      </c>
      <c r="C872" s="2">
        <v>2011</v>
      </c>
      <c r="D872" s="1">
        <v>33281</v>
      </c>
      <c r="E872" t="s">
        <v>1979</v>
      </c>
      <c r="F872" s="2" t="s">
        <v>1344</v>
      </c>
      <c r="G872" s="13">
        <v>57651800</v>
      </c>
      <c r="H872" s="13">
        <v>0</v>
      </c>
      <c r="I872" s="13">
        <v>0</v>
      </c>
      <c r="J872" s="13">
        <v>0</v>
      </c>
      <c r="K872" s="13">
        <v>0</v>
      </c>
      <c r="L872" s="13">
        <v>100</v>
      </c>
      <c r="M872" s="13">
        <v>100</v>
      </c>
      <c r="N872" s="13">
        <v>347600</v>
      </c>
      <c r="O872" s="13">
        <v>1090400</v>
      </c>
      <c r="P872" s="13">
        <v>0</v>
      </c>
      <c r="Q872" s="13">
        <v>0</v>
      </c>
      <c r="R872" s="13">
        <v>73900</v>
      </c>
      <c r="S872" s="13">
        <v>1511900</v>
      </c>
      <c r="T872" s="13">
        <v>347600</v>
      </c>
      <c r="U872" s="13">
        <v>1090400</v>
      </c>
      <c r="V872" s="13">
        <v>0</v>
      </c>
      <c r="W872" s="13">
        <v>0</v>
      </c>
      <c r="X872" s="13">
        <v>74000</v>
      </c>
      <c r="Y872" s="13">
        <v>1512000</v>
      </c>
    </row>
    <row r="873" spans="2:25" x14ac:dyDescent="0.25">
      <c r="B873" s="2">
        <v>868</v>
      </c>
      <c r="C873" s="2">
        <v>2011</v>
      </c>
      <c r="D873" s="1">
        <v>34002</v>
      </c>
      <c r="E873" t="s">
        <v>1985</v>
      </c>
      <c r="F873" s="2" t="s">
        <v>1325</v>
      </c>
      <c r="G873" s="13">
        <v>38536500</v>
      </c>
      <c r="H873" s="13">
        <v>1900</v>
      </c>
      <c r="I873" s="13">
        <v>4500</v>
      </c>
      <c r="J873" s="13">
        <v>0</v>
      </c>
      <c r="K873" s="13">
        <v>0</v>
      </c>
      <c r="L873" s="13">
        <v>3100</v>
      </c>
      <c r="M873" s="13">
        <v>9500</v>
      </c>
      <c r="N873" s="13">
        <v>6300</v>
      </c>
      <c r="O873" s="13">
        <v>61700</v>
      </c>
      <c r="P873" s="13">
        <v>0</v>
      </c>
      <c r="Q873" s="13">
        <v>0</v>
      </c>
      <c r="R873" s="13">
        <v>142900</v>
      </c>
      <c r="S873" s="13">
        <v>210900</v>
      </c>
      <c r="T873" s="13">
        <v>8200</v>
      </c>
      <c r="U873" s="13">
        <v>66200</v>
      </c>
      <c r="V873" s="13">
        <v>0</v>
      </c>
      <c r="W873" s="13">
        <v>0</v>
      </c>
      <c r="X873" s="13">
        <v>146000</v>
      </c>
      <c r="Y873" s="13">
        <v>220400</v>
      </c>
    </row>
    <row r="874" spans="2:25" x14ac:dyDescent="0.25">
      <c r="B874" s="2">
        <v>869</v>
      </c>
      <c r="C874" s="2">
        <v>2011</v>
      </c>
      <c r="D874" s="1">
        <v>34004</v>
      </c>
      <c r="E874" t="s">
        <v>1986</v>
      </c>
      <c r="F874" s="2" t="s">
        <v>1325</v>
      </c>
      <c r="G874" s="13">
        <v>84978800</v>
      </c>
      <c r="H874" s="13">
        <v>0</v>
      </c>
      <c r="I874" s="13">
        <v>0</v>
      </c>
      <c r="J874" s="13">
        <v>0</v>
      </c>
      <c r="K874" s="13">
        <v>0</v>
      </c>
      <c r="L874" s="13">
        <v>0</v>
      </c>
      <c r="M874" s="13">
        <v>0</v>
      </c>
      <c r="N874" s="13">
        <v>65500</v>
      </c>
      <c r="O874" s="13">
        <v>32200</v>
      </c>
      <c r="P874" s="13">
        <v>800</v>
      </c>
      <c r="Q874" s="13">
        <v>0</v>
      </c>
      <c r="R874" s="13">
        <v>1018600</v>
      </c>
      <c r="S874" s="13">
        <v>1117100</v>
      </c>
      <c r="T874" s="13">
        <v>65500</v>
      </c>
      <c r="U874" s="13">
        <v>32200</v>
      </c>
      <c r="V874" s="13">
        <v>800</v>
      </c>
      <c r="W874" s="13">
        <v>0</v>
      </c>
      <c r="X874" s="13">
        <v>1018600</v>
      </c>
      <c r="Y874" s="13">
        <v>1117100</v>
      </c>
    </row>
    <row r="875" spans="2:25" x14ac:dyDescent="0.25">
      <c r="B875" s="2">
        <v>870</v>
      </c>
      <c r="C875" s="2">
        <v>2011</v>
      </c>
      <c r="D875" s="1">
        <v>34006</v>
      </c>
      <c r="E875" t="s">
        <v>1987</v>
      </c>
      <c r="F875" s="2" t="s">
        <v>1325</v>
      </c>
      <c r="G875" s="13">
        <v>93484600</v>
      </c>
      <c r="H875" s="13">
        <v>24800</v>
      </c>
      <c r="I875" s="13">
        <v>608300</v>
      </c>
      <c r="J875" s="13">
        <v>3000</v>
      </c>
      <c r="K875" s="13">
        <v>0</v>
      </c>
      <c r="L875" s="13">
        <v>51300</v>
      </c>
      <c r="M875" s="13">
        <v>687400</v>
      </c>
      <c r="N875" s="13">
        <v>88400</v>
      </c>
      <c r="O875" s="13">
        <v>291100</v>
      </c>
      <c r="P875" s="13">
        <v>0</v>
      </c>
      <c r="Q875" s="13">
        <v>0</v>
      </c>
      <c r="R875" s="13">
        <v>276300</v>
      </c>
      <c r="S875" s="13">
        <v>655800</v>
      </c>
      <c r="T875" s="13">
        <v>113200</v>
      </c>
      <c r="U875" s="13">
        <v>899400</v>
      </c>
      <c r="V875" s="13">
        <v>3000</v>
      </c>
      <c r="W875" s="13">
        <v>0</v>
      </c>
      <c r="X875" s="13">
        <v>327600</v>
      </c>
      <c r="Y875" s="13">
        <v>1343200</v>
      </c>
    </row>
    <row r="876" spans="2:25" x14ac:dyDescent="0.25">
      <c r="B876" s="2">
        <v>871</v>
      </c>
      <c r="C876" s="2">
        <v>2011</v>
      </c>
      <c r="D876" s="1">
        <v>34008</v>
      </c>
      <c r="E876" t="s">
        <v>1988</v>
      </c>
      <c r="F876" s="2" t="s">
        <v>1325</v>
      </c>
      <c r="G876" s="13">
        <v>257959000</v>
      </c>
      <c r="H876" s="13">
        <v>400</v>
      </c>
      <c r="I876" s="13">
        <v>7500</v>
      </c>
      <c r="J876" s="13">
        <v>0</v>
      </c>
      <c r="K876" s="13">
        <v>0</v>
      </c>
      <c r="L876" s="13">
        <v>500</v>
      </c>
      <c r="M876" s="13">
        <v>8400</v>
      </c>
      <c r="N876" s="13">
        <v>459600</v>
      </c>
      <c r="O876" s="13">
        <v>372300</v>
      </c>
      <c r="P876" s="13">
        <v>0</v>
      </c>
      <c r="Q876" s="13">
        <v>0</v>
      </c>
      <c r="R876" s="13">
        <v>4134900</v>
      </c>
      <c r="S876" s="13">
        <v>4966800</v>
      </c>
      <c r="T876" s="13">
        <v>460000</v>
      </c>
      <c r="U876" s="13">
        <v>379800</v>
      </c>
      <c r="V876" s="13">
        <v>0</v>
      </c>
      <c r="W876" s="13">
        <v>0</v>
      </c>
      <c r="X876" s="13">
        <v>4135400</v>
      </c>
      <c r="Y876" s="13">
        <v>4975200</v>
      </c>
    </row>
    <row r="877" spans="2:25" x14ac:dyDescent="0.25">
      <c r="B877" s="2">
        <v>872</v>
      </c>
      <c r="C877" s="2">
        <v>2011</v>
      </c>
      <c r="D877" s="1">
        <v>34010</v>
      </c>
      <c r="E877" t="s">
        <v>1989</v>
      </c>
      <c r="F877" s="2" t="s">
        <v>1325</v>
      </c>
      <c r="G877" s="13">
        <v>33026200</v>
      </c>
      <c r="H877" s="13">
        <v>0</v>
      </c>
      <c r="I877" s="13">
        <v>0</v>
      </c>
      <c r="J877" s="13">
        <v>0</v>
      </c>
      <c r="K877" s="13">
        <v>0</v>
      </c>
      <c r="L877" s="13">
        <v>0</v>
      </c>
      <c r="M877" s="13">
        <v>0</v>
      </c>
      <c r="N877" s="13">
        <v>9000</v>
      </c>
      <c r="O877" s="13">
        <v>4700</v>
      </c>
      <c r="P877" s="13">
        <v>0</v>
      </c>
      <c r="Q877" s="13">
        <v>0</v>
      </c>
      <c r="R877" s="13">
        <v>46500</v>
      </c>
      <c r="S877" s="13">
        <v>60200</v>
      </c>
      <c r="T877" s="13">
        <v>9000</v>
      </c>
      <c r="U877" s="13">
        <v>4700</v>
      </c>
      <c r="V877" s="13">
        <v>0</v>
      </c>
      <c r="W877" s="13">
        <v>0</v>
      </c>
      <c r="X877" s="13">
        <v>46500</v>
      </c>
      <c r="Y877" s="13">
        <v>60200</v>
      </c>
    </row>
    <row r="878" spans="2:25" x14ac:dyDescent="0.25">
      <c r="B878" s="2">
        <v>873</v>
      </c>
      <c r="C878" s="2">
        <v>2011</v>
      </c>
      <c r="D878" s="1">
        <v>34012</v>
      </c>
      <c r="E878" t="s">
        <v>1990</v>
      </c>
      <c r="F878" s="2" t="s">
        <v>1325</v>
      </c>
      <c r="G878" s="13">
        <v>64190300</v>
      </c>
      <c r="H878" s="13">
        <v>0</v>
      </c>
      <c r="I878" s="13">
        <v>0</v>
      </c>
      <c r="J878" s="13">
        <v>0</v>
      </c>
      <c r="K878" s="13">
        <v>0</v>
      </c>
      <c r="L878" s="13">
        <v>0</v>
      </c>
      <c r="M878" s="13">
        <v>0</v>
      </c>
      <c r="N878" s="13">
        <v>175500</v>
      </c>
      <c r="O878" s="13">
        <v>254600</v>
      </c>
      <c r="P878" s="13">
        <v>0</v>
      </c>
      <c r="Q878" s="13">
        <v>0</v>
      </c>
      <c r="R878" s="13">
        <v>439400</v>
      </c>
      <c r="S878" s="13">
        <v>869500</v>
      </c>
      <c r="T878" s="13">
        <v>175500</v>
      </c>
      <c r="U878" s="13">
        <v>254600</v>
      </c>
      <c r="V878" s="13">
        <v>0</v>
      </c>
      <c r="W878" s="13">
        <v>0</v>
      </c>
      <c r="X878" s="13">
        <v>439400</v>
      </c>
      <c r="Y878" s="13">
        <v>869500</v>
      </c>
    </row>
    <row r="879" spans="2:25" x14ac:dyDescent="0.25">
      <c r="B879" s="2">
        <v>874</v>
      </c>
      <c r="C879" s="2">
        <v>2011</v>
      </c>
      <c r="D879" s="1">
        <v>34014</v>
      </c>
      <c r="E879" t="s">
        <v>1991</v>
      </c>
      <c r="F879" s="2" t="s">
        <v>1325</v>
      </c>
      <c r="G879" s="13">
        <v>67742300</v>
      </c>
      <c r="H879" s="13">
        <v>1400</v>
      </c>
      <c r="I879" s="13">
        <v>4500</v>
      </c>
      <c r="J879" s="13">
        <v>0</v>
      </c>
      <c r="K879" s="13">
        <v>0</v>
      </c>
      <c r="L879" s="13">
        <v>300</v>
      </c>
      <c r="M879" s="13">
        <v>6200</v>
      </c>
      <c r="N879" s="13">
        <v>44300</v>
      </c>
      <c r="O879" s="13">
        <v>86400</v>
      </c>
      <c r="P879" s="13">
        <v>0</v>
      </c>
      <c r="Q879" s="13">
        <v>-17900</v>
      </c>
      <c r="R879" s="13">
        <v>198100</v>
      </c>
      <c r="S879" s="13">
        <v>310900</v>
      </c>
      <c r="T879" s="13">
        <v>45700</v>
      </c>
      <c r="U879" s="13">
        <v>90900</v>
      </c>
      <c r="V879" s="13">
        <v>0</v>
      </c>
      <c r="W879" s="13">
        <v>-17900</v>
      </c>
      <c r="X879" s="13">
        <v>198400</v>
      </c>
      <c r="Y879" s="13">
        <v>317100</v>
      </c>
    </row>
    <row r="880" spans="2:25" x14ac:dyDescent="0.25">
      <c r="B880" s="2">
        <v>875</v>
      </c>
      <c r="C880" s="2">
        <v>2011</v>
      </c>
      <c r="D880" s="1">
        <v>34016</v>
      </c>
      <c r="E880" t="s">
        <v>1992</v>
      </c>
      <c r="F880" s="2" t="s">
        <v>1325</v>
      </c>
      <c r="G880" s="13">
        <v>66361200</v>
      </c>
      <c r="H880" s="13">
        <v>1700</v>
      </c>
      <c r="I880" s="13">
        <v>9500</v>
      </c>
      <c r="J880" s="13">
        <v>0</v>
      </c>
      <c r="K880" s="13">
        <v>0</v>
      </c>
      <c r="L880" s="13">
        <v>100</v>
      </c>
      <c r="M880" s="13">
        <v>11300</v>
      </c>
      <c r="N880" s="13">
        <v>151000</v>
      </c>
      <c r="O880" s="13">
        <v>469200</v>
      </c>
      <c r="P880" s="13">
        <v>0</v>
      </c>
      <c r="Q880" s="13">
        <v>0</v>
      </c>
      <c r="R880" s="13">
        <v>12300</v>
      </c>
      <c r="S880" s="13">
        <v>632500</v>
      </c>
      <c r="T880" s="13">
        <v>152700</v>
      </c>
      <c r="U880" s="13">
        <v>478700</v>
      </c>
      <c r="V880" s="13">
        <v>0</v>
      </c>
      <c r="W880" s="13">
        <v>0</v>
      </c>
      <c r="X880" s="13">
        <v>12400</v>
      </c>
      <c r="Y880" s="13">
        <v>643800</v>
      </c>
    </row>
    <row r="881" spans="2:25" x14ac:dyDescent="0.25">
      <c r="B881" s="2">
        <v>876</v>
      </c>
      <c r="C881" s="2">
        <v>2011</v>
      </c>
      <c r="D881" s="1">
        <v>34018</v>
      </c>
      <c r="E881" t="s">
        <v>1993</v>
      </c>
      <c r="F881" s="2" t="s">
        <v>1325</v>
      </c>
      <c r="G881" s="13">
        <v>13371600</v>
      </c>
      <c r="H881" s="13">
        <v>0</v>
      </c>
      <c r="I881" s="13">
        <v>0</v>
      </c>
      <c r="J881" s="13">
        <v>0</v>
      </c>
      <c r="K881" s="13">
        <v>0</v>
      </c>
      <c r="L881" s="13">
        <v>0</v>
      </c>
      <c r="M881" s="13">
        <v>0</v>
      </c>
      <c r="N881" s="13">
        <v>14300</v>
      </c>
      <c r="O881" s="13">
        <v>0</v>
      </c>
      <c r="P881" s="13">
        <v>0</v>
      </c>
      <c r="Q881" s="13">
        <v>0</v>
      </c>
      <c r="R881" s="13">
        <v>600</v>
      </c>
      <c r="S881" s="13">
        <v>14900</v>
      </c>
      <c r="T881" s="13">
        <v>14300</v>
      </c>
      <c r="U881" s="13">
        <v>0</v>
      </c>
      <c r="V881" s="13">
        <v>0</v>
      </c>
      <c r="W881" s="13">
        <v>0</v>
      </c>
      <c r="X881" s="13">
        <v>600</v>
      </c>
      <c r="Y881" s="13">
        <v>14900</v>
      </c>
    </row>
    <row r="882" spans="2:25" x14ac:dyDescent="0.25">
      <c r="B882" s="2">
        <v>877</v>
      </c>
      <c r="C882" s="2">
        <v>2011</v>
      </c>
      <c r="D882" s="1">
        <v>34020</v>
      </c>
      <c r="E882" t="s">
        <v>1994</v>
      </c>
      <c r="F882" s="2" t="s">
        <v>1325</v>
      </c>
      <c r="G882" s="13">
        <v>29167200</v>
      </c>
      <c r="H882" s="13">
        <v>0</v>
      </c>
      <c r="I882" s="13">
        <v>0</v>
      </c>
      <c r="J882" s="13">
        <v>0</v>
      </c>
      <c r="K882" s="13">
        <v>0</v>
      </c>
      <c r="L882" s="13">
        <v>0</v>
      </c>
      <c r="M882" s="13">
        <v>0</v>
      </c>
      <c r="N882" s="13">
        <v>80900</v>
      </c>
      <c r="O882" s="13">
        <v>500</v>
      </c>
      <c r="P882" s="13">
        <v>0</v>
      </c>
      <c r="Q882" s="13">
        <v>0</v>
      </c>
      <c r="R882" s="13">
        <v>36900</v>
      </c>
      <c r="S882" s="13">
        <v>118300</v>
      </c>
      <c r="T882" s="13">
        <v>80900</v>
      </c>
      <c r="U882" s="13">
        <v>500</v>
      </c>
      <c r="V882" s="13">
        <v>0</v>
      </c>
      <c r="W882" s="13">
        <v>0</v>
      </c>
      <c r="X882" s="13">
        <v>36900</v>
      </c>
      <c r="Y882" s="13">
        <v>118300</v>
      </c>
    </row>
    <row r="883" spans="2:25" x14ac:dyDescent="0.25">
      <c r="B883" s="2">
        <v>878</v>
      </c>
      <c r="C883" s="2">
        <v>2011</v>
      </c>
      <c r="D883" s="1">
        <v>34022</v>
      </c>
      <c r="E883" t="s">
        <v>1995</v>
      </c>
      <c r="F883" s="2" t="s">
        <v>1325</v>
      </c>
      <c r="G883" s="13">
        <v>76754800</v>
      </c>
      <c r="H883" s="13">
        <v>40200</v>
      </c>
      <c r="I883" s="13">
        <v>17600</v>
      </c>
      <c r="J883" s="13">
        <v>0</v>
      </c>
      <c r="K883" s="13">
        <v>0</v>
      </c>
      <c r="L883" s="13">
        <v>400</v>
      </c>
      <c r="M883" s="13">
        <v>58200</v>
      </c>
      <c r="N883" s="13">
        <v>78200</v>
      </c>
      <c r="O883" s="13">
        <v>12000</v>
      </c>
      <c r="P883" s="13">
        <v>0</v>
      </c>
      <c r="Q883" s="13">
        <v>0</v>
      </c>
      <c r="R883" s="13">
        <v>593400</v>
      </c>
      <c r="S883" s="13">
        <v>683600</v>
      </c>
      <c r="T883" s="13">
        <v>118400</v>
      </c>
      <c r="U883" s="13">
        <v>29600</v>
      </c>
      <c r="V883" s="13">
        <v>0</v>
      </c>
      <c r="W883" s="13">
        <v>0</v>
      </c>
      <c r="X883" s="13">
        <v>593800</v>
      </c>
      <c r="Y883" s="13">
        <v>741800</v>
      </c>
    </row>
    <row r="884" spans="2:25" x14ac:dyDescent="0.25">
      <c r="B884" s="2">
        <v>879</v>
      </c>
      <c r="C884" s="2">
        <v>2011</v>
      </c>
      <c r="D884" s="1">
        <v>34024</v>
      </c>
      <c r="E884" t="s">
        <v>1996</v>
      </c>
      <c r="F884" s="2" t="s">
        <v>1325</v>
      </c>
      <c r="G884" s="13">
        <v>20117600</v>
      </c>
      <c r="H884" s="13">
        <v>0</v>
      </c>
      <c r="I884" s="13">
        <v>0</v>
      </c>
      <c r="J884" s="13">
        <v>0</v>
      </c>
      <c r="K884" s="13">
        <v>0</v>
      </c>
      <c r="L884" s="13">
        <v>0</v>
      </c>
      <c r="M884" s="13">
        <v>0</v>
      </c>
      <c r="N884" s="13">
        <v>5000</v>
      </c>
      <c r="O884" s="13">
        <v>41400</v>
      </c>
      <c r="P884" s="13">
        <v>0</v>
      </c>
      <c r="Q884" s="13">
        <v>0</v>
      </c>
      <c r="R884" s="13">
        <v>228800</v>
      </c>
      <c r="S884" s="13">
        <v>275200</v>
      </c>
      <c r="T884" s="13">
        <v>5000</v>
      </c>
      <c r="U884" s="13">
        <v>41400</v>
      </c>
      <c r="V884" s="13">
        <v>0</v>
      </c>
      <c r="W884" s="13">
        <v>0</v>
      </c>
      <c r="X884" s="13">
        <v>228800</v>
      </c>
      <c r="Y884" s="13">
        <v>275200</v>
      </c>
    </row>
    <row r="885" spans="2:25" x14ac:dyDescent="0.25">
      <c r="B885" s="2">
        <v>880</v>
      </c>
      <c r="C885" s="2">
        <v>2011</v>
      </c>
      <c r="D885" s="1">
        <v>34026</v>
      </c>
      <c r="E885" t="s">
        <v>1997</v>
      </c>
      <c r="F885" s="2" t="s">
        <v>1325</v>
      </c>
      <c r="G885" s="13">
        <v>101984800</v>
      </c>
      <c r="H885" s="13">
        <v>60300</v>
      </c>
      <c r="I885" s="13">
        <v>403900</v>
      </c>
      <c r="J885" s="13">
        <v>0</v>
      </c>
      <c r="K885" s="13">
        <v>0</v>
      </c>
      <c r="L885" s="13">
        <v>5500</v>
      </c>
      <c r="M885" s="13">
        <v>469700</v>
      </c>
      <c r="N885" s="13">
        <v>218700</v>
      </c>
      <c r="O885" s="13">
        <v>470400</v>
      </c>
      <c r="P885" s="13">
        <v>0</v>
      </c>
      <c r="Q885" s="13">
        <v>-121200</v>
      </c>
      <c r="R885" s="13">
        <v>160400</v>
      </c>
      <c r="S885" s="13">
        <v>728300</v>
      </c>
      <c r="T885" s="13">
        <v>279000</v>
      </c>
      <c r="U885" s="13">
        <v>874300</v>
      </c>
      <c r="V885" s="13">
        <v>0</v>
      </c>
      <c r="W885" s="13">
        <v>-121200</v>
      </c>
      <c r="X885" s="13">
        <v>165900</v>
      </c>
      <c r="Y885" s="13">
        <v>1198000</v>
      </c>
    </row>
    <row r="886" spans="2:25" x14ac:dyDescent="0.25">
      <c r="B886" s="2">
        <v>881</v>
      </c>
      <c r="C886" s="2">
        <v>2011</v>
      </c>
      <c r="D886" s="1">
        <v>34028</v>
      </c>
      <c r="E886" t="s">
        <v>1705</v>
      </c>
      <c r="F886" s="2" t="s">
        <v>1325</v>
      </c>
      <c r="G886" s="13">
        <v>20861100</v>
      </c>
      <c r="H886" s="13">
        <v>0</v>
      </c>
      <c r="I886" s="13">
        <v>0</v>
      </c>
      <c r="J886" s="13">
        <v>0</v>
      </c>
      <c r="K886" s="13">
        <v>0</v>
      </c>
      <c r="L886" s="13">
        <v>0</v>
      </c>
      <c r="M886" s="13">
        <v>0</v>
      </c>
      <c r="N886" s="13">
        <v>1200</v>
      </c>
      <c r="O886" s="13">
        <v>0</v>
      </c>
      <c r="P886" s="13">
        <v>0</v>
      </c>
      <c r="Q886" s="13">
        <v>0</v>
      </c>
      <c r="R886" s="13">
        <v>536100</v>
      </c>
      <c r="S886" s="13">
        <v>537300</v>
      </c>
      <c r="T886" s="13">
        <v>1200</v>
      </c>
      <c r="U886" s="13">
        <v>0</v>
      </c>
      <c r="V886" s="13">
        <v>0</v>
      </c>
      <c r="W886" s="13">
        <v>0</v>
      </c>
      <c r="X886" s="13">
        <v>536100</v>
      </c>
      <c r="Y886" s="13">
        <v>537300</v>
      </c>
    </row>
    <row r="887" spans="2:25" x14ac:dyDescent="0.25">
      <c r="B887" s="2">
        <v>882</v>
      </c>
      <c r="C887" s="2">
        <v>2011</v>
      </c>
      <c r="D887" s="1">
        <v>34030</v>
      </c>
      <c r="E887" t="s">
        <v>1998</v>
      </c>
      <c r="F887" s="2" t="s">
        <v>1325</v>
      </c>
      <c r="G887" s="13">
        <v>187199800</v>
      </c>
      <c r="H887" s="13">
        <v>0</v>
      </c>
      <c r="I887" s="13">
        <v>0</v>
      </c>
      <c r="J887" s="13">
        <v>0</v>
      </c>
      <c r="K887" s="13">
        <v>0</v>
      </c>
      <c r="L887" s="13">
        <v>0</v>
      </c>
      <c r="M887" s="13">
        <v>0</v>
      </c>
      <c r="N887" s="13">
        <v>67300</v>
      </c>
      <c r="O887" s="13">
        <v>367300</v>
      </c>
      <c r="P887" s="13">
        <v>2100</v>
      </c>
      <c r="Q887" s="13">
        <v>67500</v>
      </c>
      <c r="R887" s="13">
        <v>1308900</v>
      </c>
      <c r="S887" s="13">
        <v>1813100</v>
      </c>
      <c r="T887" s="13">
        <v>67300</v>
      </c>
      <c r="U887" s="13">
        <v>367300</v>
      </c>
      <c r="V887" s="13">
        <v>2100</v>
      </c>
      <c r="W887" s="13">
        <v>67500</v>
      </c>
      <c r="X887" s="13">
        <v>1308900</v>
      </c>
      <c r="Y887" s="13">
        <v>1813100</v>
      </c>
    </row>
    <row r="888" spans="2:25" x14ac:dyDescent="0.25">
      <c r="B888" s="2">
        <v>883</v>
      </c>
      <c r="C888" s="2">
        <v>2011</v>
      </c>
      <c r="D888" s="1">
        <v>34032</v>
      </c>
      <c r="E888" t="s">
        <v>1999</v>
      </c>
      <c r="F888" s="2" t="s">
        <v>1325</v>
      </c>
      <c r="G888" s="13">
        <v>26571000</v>
      </c>
      <c r="H888" s="13">
        <v>0</v>
      </c>
      <c r="I888" s="13">
        <v>0</v>
      </c>
      <c r="J888" s="13">
        <v>0</v>
      </c>
      <c r="K888" s="13">
        <v>0</v>
      </c>
      <c r="L888" s="13">
        <v>0</v>
      </c>
      <c r="M888" s="13">
        <v>0</v>
      </c>
      <c r="N888" s="13">
        <v>4200</v>
      </c>
      <c r="O888" s="13">
        <v>500</v>
      </c>
      <c r="P888" s="13">
        <v>0</v>
      </c>
      <c r="Q888" s="13">
        <v>0</v>
      </c>
      <c r="R888" s="13">
        <v>390100</v>
      </c>
      <c r="S888" s="13">
        <v>394800</v>
      </c>
      <c r="T888" s="13">
        <v>4200</v>
      </c>
      <c r="U888" s="13">
        <v>500</v>
      </c>
      <c r="V888" s="13">
        <v>0</v>
      </c>
      <c r="W888" s="13">
        <v>0</v>
      </c>
      <c r="X888" s="13">
        <v>390100</v>
      </c>
      <c r="Y888" s="13">
        <v>394800</v>
      </c>
    </row>
    <row r="889" spans="2:25" x14ac:dyDescent="0.25">
      <c r="B889" s="2">
        <v>884</v>
      </c>
      <c r="C889" s="2">
        <v>2011</v>
      </c>
      <c r="D889" s="1">
        <v>34034</v>
      </c>
      <c r="E889" t="s">
        <v>2000</v>
      </c>
      <c r="F889" s="2" t="s">
        <v>1325</v>
      </c>
      <c r="G889" s="13">
        <v>120728800</v>
      </c>
      <c r="H889" s="13">
        <v>0</v>
      </c>
      <c r="I889" s="13">
        <v>1200</v>
      </c>
      <c r="J889" s="13">
        <v>0</v>
      </c>
      <c r="K889" s="13">
        <v>0</v>
      </c>
      <c r="L889" s="13">
        <v>100</v>
      </c>
      <c r="M889" s="13">
        <v>1300</v>
      </c>
      <c r="N889" s="13">
        <v>84900</v>
      </c>
      <c r="O889" s="13">
        <v>67700</v>
      </c>
      <c r="P889" s="13">
        <v>64900</v>
      </c>
      <c r="Q889" s="13">
        <v>0</v>
      </c>
      <c r="R889" s="13">
        <v>54400</v>
      </c>
      <c r="S889" s="13">
        <v>271900</v>
      </c>
      <c r="T889" s="13">
        <v>84900</v>
      </c>
      <c r="U889" s="13">
        <v>68900</v>
      </c>
      <c r="V889" s="13">
        <v>64900</v>
      </c>
      <c r="W889" s="13">
        <v>0</v>
      </c>
      <c r="X889" s="13">
        <v>54500</v>
      </c>
      <c r="Y889" s="13">
        <v>273200</v>
      </c>
    </row>
    <row r="890" spans="2:25" x14ac:dyDescent="0.25">
      <c r="B890" s="2">
        <v>885</v>
      </c>
      <c r="C890" s="2">
        <v>2011</v>
      </c>
      <c r="D890" s="1">
        <v>34191</v>
      </c>
      <c r="E890" t="s">
        <v>2001</v>
      </c>
      <c r="F890" s="2" t="s">
        <v>1343</v>
      </c>
      <c r="G890" s="13">
        <v>16649600</v>
      </c>
      <c r="H890" s="13">
        <v>5900</v>
      </c>
      <c r="I890" s="13">
        <v>236300</v>
      </c>
      <c r="J890" s="13">
        <v>0</v>
      </c>
      <c r="K890" s="13">
        <v>0</v>
      </c>
      <c r="L890" s="13">
        <v>800</v>
      </c>
      <c r="M890" s="13">
        <v>243000</v>
      </c>
      <c r="N890" s="13">
        <v>48600</v>
      </c>
      <c r="O890" s="13">
        <v>25200</v>
      </c>
      <c r="P890" s="13">
        <v>0</v>
      </c>
      <c r="Q890" s="13">
        <v>0</v>
      </c>
      <c r="R890" s="13">
        <v>18300</v>
      </c>
      <c r="S890" s="13">
        <v>92100</v>
      </c>
      <c r="T890" s="13">
        <v>54500</v>
      </c>
      <c r="U890" s="13">
        <v>261500</v>
      </c>
      <c r="V890" s="13">
        <v>0</v>
      </c>
      <c r="W890" s="13">
        <v>0</v>
      </c>
      <c r="X890" s="13">
        <v>19100</v>
      </c>
      <c r="Y890" s="13">
        <v>335100</v>
      </c>
    </row>
    <row r="891" spans="2:25" x14ac:dyDescent="0.25">
      <c r="B891" s="2">
        <v>886</v>
      </c>
      <c r="C891" s="2">
        <v>2011</v>
      </c>
      <c r="D891" s="1">
        <v>34201</v>
      </c>
      <c r="E891" t="s">
        <v>1987</v>
      </c>
      <c r="F891" s="2" t="s">
        <v>1344</v>
      </c>
      <c r="G891" s="13">
        <v>366190700</v>
      </c>
      <c r="H891" s="13">
        <v>840700</v>
      </c>
      <c r="I891" s="13">
        <v>2042400</v>
      </c>
      <c r="J891" s="13">
        <v>0</v>
      </c>
      <c r="K891" s="13">
        <v>0</v>
      </c>
      <c r="L891" s="13">
        <v>1241300</v>
      </c>
      <c r="M891" s="13">
        <v>4124400</v>
      </c>
      <c r="N891" s="13">
        <v>9039500</v>
      </c>
      <c r="O891" s="13">
        <v>2928400</v>
      </c>
      <c r="P891" s="13">
        <v>0</v>
      </c>
      <c r="Q891" s="13">
        <v>0</v>
      </c>
      <c r="R891" s="13">
        <v>1351700</v>
      </c>
      <c r="S891" s="13">
        <v>13319600</v>
      </c>
      <c r="T891" s="13">
        <v>9880200</v>
      </c>
      <c r="U891" s="13">
        <v>4970800</v>
      </c>
      <c r="V891" s="13">
        <v>0</v>
      </c>
      <c r="W891" s="13">
        <v>0</v>
      </c>
      <c r="X891" s="13">
        <v>2593000</v>
      </c>
      <c r="Y891" s="13">
        <v>17444000</v>
      </c>
    </row>
    <row r="892" spans="2:25" x14ac:dyDescent="0.25">
      <c r="B892" s="2">
        <v>887</v>
      </c>
      <c r="C892" s="2">
        <v>2011</v>
      </c>
      <c r="D892" s="1">
        <v>35002</v>
      </c>
      <c r="E892" t="s">
        <v>2002</v>
      </c>
      <c r="F892" s="2" t="s">
        <v>1325</v>
      </c>
      <c r="G892" s="13">
        <v>39591100</v>
      </c>
      <c r="H892" s="13">
        <v>200</v>
      </c>
      <c r="I892" s="13">
        <v>3300</v>
      </c>
      <c r="J892" s="13">
        <v>0</v>
      </c>
      <c r="K892" s="13">
        <v>0</v>
      </c>
      <c r="L892" s="13">
        <v>4500</v>
      </c>
      <c r="M892" s="13">
        <v>8000</v>
      </c>
      <c r="N892" s="13">
        <v>5500</v>
      </c>
      <c r="O892" s="13">
        <v>45100</v>
      </c>
      <c r="P892" s="13">
        <v>0</v>
      </c>
      <c r="Q892" s="13">
        <v>13100</v>
      </c>
      <c r="R892" s="13">
        <v>247900</v>
      </c>
      <c r="S892" s="13">
        <v>311600</v>
      </c>
      <c r="T892" s="13">
        <v>5700</v>
      </c>
      <c r="U892" s="13">
        <v>48400</v>
      </c>
      <c r="V892" s="13">
        <v>0</v>
      </c>
      <c r="W892" s="13">
        <v>13100</v>
      </c>
      <c r="X892" s="13">
        <v>252400</v>
      </c>
      <c r="Y892" s="13">
        <v>319600</v>
      </c>
    </row>
    <row r="893" spans="2:25" x14ac:dyDescent="0.25">
      <c r="B893" s="2">
        <v>888</v>
      </c>
      <c r="C893" s="2">
        <v>2011</v>
      </c>
      <c r="D893" s="1">
        <v>35004</v>
      </c>
      <c r="E893" t="s">
        <v>2003</v>
      </c>
      <c r="F893" s="2" t="s">
        <v>1325</v>
      </c>
      <c r="G893" s="13">
        <v>453178500</v>
      </c>
      <c r="H893" s="13">
        <v>471500</v>
      </c>
      <c r="I893" s="13">
        <v>6014600</v>
      </c>
      <c r="J893" s="13">
        <v>0</v>
      </c>
      <c r="K893" s="13">
        <v>0</v>
      </c>
      <c r="L893" s="13">
        <v>239700</v>
      </c>
      <c r="M893" s="13">
        <v>6725800</v>
      </c>
      <c r="N893" s="13">
        <v>308200</v>
      </c>
      <c r="O893" s="13">
        <v>399700</v>
      </c>
      <c r="P893" s="13">
        <v>4300</v>
      </c>
      <c r="Q893" s="13">
        <v>0</v>
      </c>
      <c r="R893" s="13">
        <v>290100</v>
      </c>
      <c r="S893" s="13">
        <v>1002300</v>
      </c>
      <c r="T893" s="13">
        <v>779700</v>
      </c>
      <c r="U893" s="13">
        <v>6414300</v>
      </c>
      <c r="V893" s="13">
        <v>4300</v>
      </c>
      <c r="W893" s="13">
        <v>0</v>
      </c>
      <c r="X893" s="13">
        <v>529800</v>
      </c>
      <c r="Y893" s="13">
        <v>7728100</v>
      </c>
    </row>
    <row r="894" spans="2:25" x14ac:dyDescent="0.25">
      <c r="B894" s="2">
        <v>889</v>
      </c>
      <c r="C894" s="2">
        <v>2011</v>
      </c>
      <c r="D894" s="1">
        <v>35006</v>
      </c>
      <c r="E894" t="s">
        <v>2004</v>
      </c>
      <c r="F894" s="2" t="s">
        <v>1325</v>
      </c>
      <c r="G894" s="13">
        <v>69565600</v>
      </c>
      <c r="H894" s="13">
        <v>200</v>
      </c>
      <c r="I894" s="13">
        <v>0</v>
      </c>
      <c r="J894" s="13">
        <v>0</v>
      </c>
      <c r="K894" s="13">
        <v>0</v>
      </c>
      <c r="L894" s="13">
        <v>40100</v>
      </c>
      <c r="M894" s="13">
        <v>40300</v>
      </c>
      <c r="N894" s="13">
        <v>46500</v>
      </c>
      <c r="O894" s="13">
        <v>48200</v>
      </c>
      <c r="P894" s="13">
        <v>0</v>
      </c>
      <c r="Q894" s="13">
        <v>0</v>
      </c>
      <c r="R894" s="13">
        <v>1359400</v>
      </c>
      <c r="S894" s="13">
        <v>1454100</v>
      </c>
      <c r="T894" s="13">
        <v>46700</v>
      </c>
      <c r="U894" s="13">
        <v>48200</v>
      </c>
      <c r="V894" s="13">
        <v>0</v>
      </c>
      <c r="W894" s="13">
        <v>0</v>
      </c>
      <c r="X894" s="13">
        <v>1399500</v>
      </c>
      <c r="Y894" s="13">
        <v>1494400</v>
      </c>
    </row>
    <row r="895" spans="2:25" x14ac:dyDescent="0.25">
      <c r="B895" s="2">
        <v>890</v>
      </c>
      <c r="C895" s="2">
        <v>2011</v>
      </c>
      <c r="D895" s="1">
        <v>35008</v>
      </c>
      <c r="E895" t="s">
        <v>2005</v>
      </c>
      <c r="F895" s="2" t="s">
        <v>1325</v>
      </c>
      <c r="G895" s="13">
        <v>45064300</v>
      </c>
      <c r="H895" s="13">
        <v>0</v>
      </c>
      <c r="I895" s="13">
        <v>0</v>
      </c>
      <c r="J895" s="13">
        <v>0</v>
      </c>
      <c r="K895" s="13">
        <v>0</v>
      </c>
      <c r="L895" s="13">
        <v>0</v>
      </c>
      <c r="M895" s="13">
        <v>0</v>
      </c>
      <c r="N895" s="13">
        <v>4800</v>
      </c>
      <c r="O895" s="13">
        <v>0</v>
      </c>
      <c r="P895" s="13">
        <v>0</v>
      </c>
      <c r="Q895" s="13">
        <v>0</v>
      </c>
      <c r="R895" s="13">
        <v>0</v>
      </c>
      <c r="S895" s="13">
        <v>4800</v>
      </c>
      <c r="T895" s="13">
        <v>4800</v>
      </c>
      <c r="U895" s="13">
        <v>0</v>
      </c>
      <c r="V895" s="13">
        <v>0</v>
      </c>
      <c r="W895" s="13">
        <v>0</v>
      </c>
      <c r="X895" s="13">
        <v>0</v>
      </c>
      <c r="Y895" s="13">
        <v>4800</v>
      </c>
    </row>
    <row r="896" spans="2:25" x14ac:dyDescent="0.25">
      <c r="B896" s="2">
        <v>891</v>
      </c>
      <c r="C896" s="2">
        <v>2011</v>
      </c>
      <c r="D896" s="1">
        <v>35010</v>
      </c>
      <c r="E896" t="s">
        <v>1477</v>
      </c>
      <c r="F896" s="2" t="s">
        <v>1325</v>
      </c>
      <c r="G896" s="13">
        <v>170996900</v>
      </c>
      <c r="H896" s="13">
        <v>0</v>
      </c>
      <c r="I896" s="13">
        <v>0</v>
      </c>
      <c r="J896" s="13">
        <v>0</v>
      </c>
      <c r="K896" s="13">
        <v>0</v>
      </c>
      <c r="L896" s="13">
        <v>0</v>
      </c>
      <c r="M896" s="13">
        <v>0</v>
      </c>
      <c r="N896" s="13">
        <v>75500</v>
      </c>
      <c r="O896" s="13">
        <v>6800</v>
      </c>
      <c r="P896" s="13">
        <v>0</v>
      </c>
      <c r="Q896" s="13">
        <v>-71200</v>
      </c>
      <c r="R896" s="13">
        <v>578400</v>
      </c>
      <c r="S896" s="13">
        <v>589500</v>
      </c>
      <c r="T896" s="13">
        <v>75500</v>
      </c>
      <c r="U896" s="13">
        <v>6800</v>
      </c>
      <c r="V896" s="13">
        <v>0</v>
      </c>
      <c r="W896" s="13">
        <v>-71200</v>
      </c>
      <c r="X896" s="13">
        <v>578400</v>
      </c>
      <c r="Y896" s="13">
        <v>589500</v>
      </c>
    </row>
    <row r="897" spans="2:25" x14ac:dyDescent="0.25">
      <c r="B897" s="2">
        <v>892</v>
      </c>
      <c r="C897" s="2">
        <v>2011</v>
      </c>
      <c r="D897" s="1">
        <v>35012</v>
      </c>
      <c r="E897" t="s">
        <v>2006</v>
      </c>
      <c r="F897" s="2" t="s">
        <v>1325</v>
      </c>
      <c r="G897" s="13">
        <v>165826400</v>
      </c>
      <c r="H897" s="13">
        <v>0</v>
      </c>
      <c r="I897" s="13">
        <v>0</v>
      </c>
      <c r="J897" s="13">
        <v>0</v>
      </c>
      <c r="K897" s="13">
        <v>0</v>
      </c>
      <c r="L897" s="13">
        <v>0</v>
      </c>
      <c r="M897" s="13">
        <v>0</v>
      </c>
      <c r="N897" s="13">
        <v>141800</v>
      </c>
      <c r="O897" s="13">
        <v>101000</v>
      </c>
      <c r="P897" s="13">
        <v>8800</v>
      </c>
      <c r="Q897" s="13">
        <v>0</v>
      </c>
      <c r="R897" s="13">
        <v>332800</v>
      </c>
      <c r="S897" s="13">
        <v>584400</v>
      </c>
      <c r="T897" s="13">
        <v>141800</v>
      </c>
      <c r="U897" s="13">
        <v>101000</v>
      </c>
      <c r="V897" s="13">
        <v>8800</v>
      </c>
      <c r="W897" s="13">
        <v>0</v>
      </c>
      <c r="X897" s="13">
        <v>332800</v>
      </c>
      <c r="Y897" s="13">
        <v>584400</v>
      </c>
    </row>
    <row r="898" spans="2:25" x14ac:dyDescent="0.25">
      <c r="B898" s="2">
        <v>893</v>
      </c>
      <c r="C898" s="2">
        <v>2011</v>
      </c>
      <c r="D898" s="1">
        <v>35014</v>
      </c>
      <c r="E898" t="s">
        <v>2007</v>
      </c>
      <c r="F898" s="2" t="s">
        <v>1325</v>
      </c>
      <c r="G898" s="13">
        <v>192741400</v>
      </c>
      <c r="H898" s="13">
        <v>7000</v>
      </c>
      <c r="I898" s="13">
        <v>60700</v>
      </c>
      <c r="J898" s="13">
        <v>0</v>
      </c>
      <c r="K898" s="13">
        <v>0</v>
      </c>
      <c r="L898" s="13">
        <v>8200</v>
      </c>
      <c r="M898" s="13">
        <v>75900</v>
      </c>
      <c r="N898" s="13">
        <v>175500</v>
      </c>
      <c r="O898" s="13">
        <v>318700</v>
      </c>
      <c r="P898" s="13">
        <v>3300</v>
      </c>
      <c r="Q898" s="13">
        <v>0</v>
      </c>
      <c r="R898" s="13">
        <v>392800</v>
      </c>
      <c r="S898" s="13">
        <v>890300</v>
      </c>
      <c r="T898" s="13">
        <v>182500</v>
      </c>
      <c r="U898" s="13">
        <v>379400</v>
      </c>
      <c r="V898" s="13">
        <v>3300</v>
      </c>
      <c r="W898" s="13">
        <v>0</v>
      </c>
      <c r="X898" s="13">
        <v>401000</v>
      </c>
      <c r="Y898" s="13">
        <v>966200</v>
      </c>
    </row>
    <row r="899" spans="2:25" x14ac:dyDescent="0.25">
      <c r="B899" s="2">
        <v>894</v>
      </c>
      <c r="C899" s="2">
        <v>2011</v>
      </c>
      <c r="D899" s="1">
        <v>35016</v>
      </c>
      <c r="E899" t="s">
        <v>2008</v>
      </c>
      <c r="F899" s="2" t="s">
        <v>1325</v>
      </c>
      <c r="G899" s="13">
        <v>132495700</v>
      </c>
      <c r="H899" s="13">
        <v>600</v>
      </c>
      <c r="I899" s="13">
        <v>40600</v>
      </c>
      <c r="J899" s="13">
        <v>0</v>
      </c>
      <c r="K899" s="13">
        <v>0</v>
      </c>
      <c r="L899" s="13">
        <v>22100</v>
      </c>
      <c r="M899" s="13">
        <v>63300</v>
      </c>
      <c r="N899" s="13">
        <v>177700</v>
      </c>
      <c r="O899" s="13">
        <v>26900</v>
      </c>
      <c r="P899" s="13">
        <v>0</v>
      </c>
      <c r="Q899" s="13">
        <v>23300</v>
      </c>
      <c r="R899" s="13">
        <v>408200</v>
      </c>
      <c r="S899" s="13">
        <v>636100</v>
      </c>
      <c r="T899" s="13">
        <v>178300</v>
      </c>
      <c r="U899" s="13">
        <v>67500</v>
      </c>
      <c r="V899" s="13">
        <v>0</v>
      </c>
      <c r="W899" s="13">
        <v>23300</v>
      </c>
      <c r="X899" s="13">
        <v>430300</v>
      </c>
      <c r="Y899" s="13">
        <v>699400</v>
      </c>
    </row>
    <row r="900" spans="2:25" x14ac:dyDescent="0.25">
      <c r="B900" s="2">
        <v>895</v>
      </c>
      <c r="C900" s="2">
        <v>2011</v>
      </c>
      <c r="D900" s="1">
        <v>35018</v>
      </c>
      <c r="E900" t="s">
        <v>2009</v>
      </c>
      <c r="F900" s="2" t="s">
        <v>1325</v>
      </c>
      <c r="G900" s="13">
        <v>83259800</v>
      </c>
      <c r="H900" s="13">
        <v>0</v>
      </c>
      <c r="I900" s="13">
        <v>486800</v>
      </c>
      <c r="J900" s="13">
        <v>0</v>
      </c>
      <c r="K900" s="13">
        <v>0</v>
      </c>
      <c r="L900" s="13">
        <v>0</v>
      </c>
      <c r="M900" s="13">
        <v>486800</v>
      </c>
      <c r="N900" s="13">
        <v>23100</v>
      </c>
      <c r="O900" s="13">
        <v>71800</v>
      </c>
      <c r="P900" s="13">
        <v>0</v>
      </c>
      <c r="Q900" s="13">
        <v>0</v>
      </c>
      <c r="R900" s="13">
        <v>291100</v>
      </c>
      <c r="S900" s="13">
        <v>386000</v>
      </c>
      <c r="T900" s="13">
        <v>23100</v>
      </c>
      <c r="U900" s="13">
        <v>558600</v>
      </c>
      <c r="V900" s="13">
        <v>0</v>
      </c>
      <c r="W900" s="13">
        <v>0</v>
      </c>
      <c r="X900" s="13">
        <v>291100</v>
      </c>
      <c r="Y900" s="13">
        <v>872800</v>
      </c>
    </row>
    <row r="901" spans="2:25" x14ac:dyDescent="0.25">
      <c r="B901" s="2">
        <v>896</v>
      </c>
      <c r="C901" s="2">
        <v>2011</v>
      </c>
      <c r="D901" s="1">
        <v>35020</v>
      </c>
      <c r="E901" t="s">
        <v>1410</v>
      </c>
      <c r="F901" s="2" t="s">
        <v>1325</v>
      </c>
      <c r="G901" s="13">
        <v>45062200</v>
      </c>
      <c r="H901" s="13">
        <v>0</v>
      </c>
      <c r="I901" s="13">
        <v>0</v>
      </c>
      <c r="J901" s="13">
        <v>0</v>
      </c>
      <c r="K901" s="13">
        <v>0</v>
      </c>
      <c r="L901" s="13">
        <v>0</v>
      </c>
      <c r="M901" s="13">
        <v>0</v>
      </c>
      <c r="N901" s="13">
        <v>85600</v>
      </c>
      <c r="O901" s="13">
        <v>67600</v>
      </c>
      <c r="P901" s="13">
        <v>0</v>
      </c>
      <c r="Q901" s="13">
        <v>5900</v>
      </c>
      <c r="R901" s="13">
        <v>438400</v>
      </c>
      <c r="S901" s="13">
        <v>597500</v>
      </c>
      <c r="T901" s="13">
        <v>85600</v>
      </c>
      <c r="U901" s="13">
        <v>67600</v>
      </c>
      <c r="V901" s="13">
        <v>0</v>
      </c>
      <c r="W901" s="13">
        <v>5900</v>
      </c>
      <c r="X901" s="13">
        <v>438400</v>
      </c>
      <c r="Y901" s="13">
        <v>597500</v>
      </c>
    </row>
    <row r="902" spans="2:25" x14ac:dyDescent="0.25">
      <c r="B902" s="2">
        <v>897</v>
      </c>
      <c r="C902" s="2">
        <v>2011</v>
      </c>
      <c r="D902" s="1">
        <v>35022</v>
      </c>
      <c r="E902" t="s">
        <v>2010</v>
      </c>
      <c r="F902" s="2" t="s">
        <v>1325</v>
      </c>
      <c r="G902" s="13">
        <v>64992500</v>
      </c>
      <c r="H902" s="13">
        <v>1700</v>
      </c>
      <c r="I902" s="13">
        <v>5600</v>
      </c>
      <c r="J902" s="13">
        <v>0</v>
      </c>
      <c r="K902" s="13">
        <v>0</v>
      </c>
      <c r="L902" s="13">
        <v>100</v>
      </c>
      <c r="M902" s="13">
        <v>7400</v>
      </c>
      <c r="N902" s="13">
        <v>23800</v>
      </c>
      <c r="O902" s="13">
        <v>147700</v>
      </c>
      <c r="P902" s="13">
        <v>0</v>
      </c>
      <c r="Q902" s="13">
        <v>0</v>
      </c>
      <c r="R902" s="13">
        <v>343200</v>
      </c>
      <c r="S902" s="13">
        <v>514700</v>
      </c>
      <c r="T902" s="13">
        <v>25500</v>
      </c>
      <c r="U902" s="13">
        <v>153300</v>
      </c>
      <c r="V902" s="13">
        <v>0</v>
      </c>
      <c r="W902" s="13">
        <v>0</v>
      </c>
      <c r="X902" s="13">
        <v>343300</v>
      </c>
      <c r="Y902" s="13">
        <v>522100</v>
      </c>
    </row>
    <row r="903" spans="2:25" x14ac:dyDescent="0.25">
      <c r="B903" s="2">
        <v>898</v>
      </c>
      <c r="C903" s="2">
        <v>2011</v>
      </c>
      <c r="D903" s="1">
        <v>35024</v>
      </c>
      <c r="E903" t="s">
        <v>1424</v>
      </c>
      <c r="F903" s="2" t="s">
        <v>1325</v>
      </c>
      <c r="G903" s="13">
        <v>96785200</v>
      </c>
      <c r="H903" s="13">
        <v>200</v>
      </c>
      <c r="I903" s="13">
        <v>20600</v>
      </c>
      <c r="J903" s="13">
        <v>0</v>
      </c>
      <c r="K903" s="13">
        <v>0</v>
      </c>
      <c r="L903" s="13">
        <v>100</v>
      </c>
      <c r="M903" s="13">
        <v>20900</v>
      </c>
      <c r="N903" s="13">
        <v>603700</v>
      </c>
      <c r="O903" s="13">
        <v>140800</v>
      </c>
      <c r="P903" s="13">
        <v>0</v>
      </c>
      <c r="Q903" s="13">
        <v>0</v>
      </c>
      <c r="R903" s="13">
        <v>69100</v>
      </c>
      <c r="S903" s="13">
        <v>813600</v>
      </c>
      <c r="T903" s="13">
        <v>603900</v>
      </c>
      <c r="U903" s="13">
        <v>161400</v>
      </c>
      <c r="V903" s="13">
        <v>0</v>
      </c>
      <c r="W903" s="13">
        <v>0</v>
      </c>
      <c r="X903" s="13">
        <v>69200</v>
      </c>
      <c r="Y903" s="13">
        <v>834500</v>
      </c>
    </row>
    <row r="904" spans="2:25" x14ac:dyDescent="0.25">
      <c r="B904" s="2">
        <v>899</v>
      </c>
      <c r="C904" s="2">
        <v>2011</v>
      </c>
      <c r="D904" s="1">
        <v>35026</v>
      </c>
      <c r="E904" t="s">
        <v>2011</v>
      </c>
      <c r="F904" s="2" t="s">
        <v>1325</v>
      </c>
      <c r="G904" s="13">
        <v>52768200</v>
      </c>
      <c r="H904" s="13">
        <v>0</v>
      </c>
      <c r="I904" s="13">
        <v>0</v>
      </c>
      <c r="J904" s="13">
        <v>0</v>
      </c>
      <c r="K904" s="13">
        <v>0</v>
      </c>
      <c r="L904" s="13">
        <v>0</v>
      </c>
      <c r="M904" s="13">
        <v>0</v>
      </c>
      <c r="N904" s="13">
        <v>30200</v>
      </c>
      <c r="O904" s="13">
        <v>289800</v>
      </c>
      <c r="P904" s="13">
        <v>0</v>
      </c>
      <c r="Q904" s="13">
        <v>0</v>
      </c>
      <c r="R904" s="13">
        <v>266900</v>
      </c>
      <c r="S904" s="13">
        <v>586900</v>
      </c>
      <c r="T904" s="13">
        <v>30200</v>
      </c>
      <c r="U904" s="13">
        <v>289800</v>
      </c>
      <c r="V904" s="13">
        <v>0</v>
      </c>
      <c r="W904" s="13">
        <v>0</v>
      </c>
      <c r="X904" s="13">
        <v>266900</v>
      </c>
      <c r="Y904" s="13">
        <v>586900</v>
      </c>
    </row>
    <row r="905" spans="2:25" x14ac:dyDescent="0.25">
      <c r="B905" s="2">
        <v>900</v>
      </c>
      <c r="C905" s="2">
        <v>2011</v>
      </c>
      <c r="D905" s="1">
        <v>35028</v>
      </c>
      <c r="E905" t="s">
        <v>2012</v>
      </c>
      <c r="F905" s="2" t="s">
        <v>1325</v>
      </c>
      <c r="G905" s="13">
        <v>19437600</v>
      </c>
      <c r="H905" s="13">
        <v>0</v>
      </c>
      <c r="I905" s="13">
        <v>0</v>
      </c>
      <c r="J905" s="13">
        <v>0</v>
      </c>
      <c r="K905" s="13">
        <v>0</v>
      </c>
      <c r="L905" s="13">
        <v>0</v>
      </c>
      <c r="M905" s="13">
        <v>0</v>
      </c>
      <c r="N905" s="13">
        <v>9300</v>
      </c>
      <c r="O905" s="13">
        <v>4300</v>
      </c>
      <c r="P905" s="13">
        <v>0</v>
      </c>
      <c r="Q905" s="13">
        <v>0</v>
      </c>
      <c r="R905" s="13">
        <v>6200</v>
      </c>
      <c r="S905" s="13">
        <v>19800</v>
      </c>
      <c r="T905" s="13">
        <v>9300</v>
      </c>
      <c r="U905" s="13">
        <v>4300</v>
      </c>
      <c r="V905" s="13">
        <v>0</v>
      </c>
      <c r="W905" s="13">
        <v>0</v>
      </c>
      <c r="X905" s="13">
        <v>6200</v>
      </c>
      <c r="Y905" s="13">
        <v>19800</v>
      </c>
    </row>
    <row r="906" spans="2:25" x14ac:dyDescent="0.25">
      <c r="B906" s="2">
        <v>901</v>
      </c>
      <c r="C906" s="2">
        <v>2011</v>
      </c>
      <c r="D906" s="1">
        <v>35030</v>
      </c>
      <c r="E906" t="s">
        <v>2013</v>
      </c>
      <c r="F906" s="2" t="s">
        <v>1325</v>
      </c>
      <c r="G906" s="13">
        <v>71511700</v>
      </c>
      <c r="H906" s="13">
        <v>0</v>
      </c>
      <c r="I906" s="13">
        <v>0</v>
      </c>
      <c r="J906" s="13">
        <v>0</v>
      </c>
      <c r="K906" s="13">
        <v>0</v>
      </c>
      <c r="L906" s="13">
        <v>0</v>
      </c>
      <c r="M906" s="13">
        <v>0</v>
      </c>
      <c r="N906" s="13">
        <v>46200</v>
      </c>
      <c r="O906" s="13">
        <v>17600</v>
      </c>
      <c r="P906" s="13">
        <v>0</v>
      </c>
      <c r="Q906" s="13">
        <v>-59100</v>
      </c>
      <c r="R906" s="13">
        <v>523900</v>
      </c>
      <c r="S906" s="13">
        <v>528600</v>
      </c>
      <c r="T906" s="13">
        <v>46200</v>
      </c>
      <c r="U906" s="13">
        <v>17600</v>
      </c>
      <c r="V906" s="13">
        <v>0</v>
      </c>
      <c r="W906" s="13">
        <v>-59100</v>
      </c>
      <c r="X906" s="13">
        <v>523900</v>
      </c>
      <c r="Y906" s="13">
        <v>528600</v>
      </c>
    </row>
    <row r="907" spans="2:25" x14ac:dyDescent="0.25">
      <c r="B907" s="2">
        <v>902</v>
      </c>
      <c r="C907" s="2">
        <v>2011</v>
      </c>
      <c r="D907" s="1">
        <v>35032</v>
      </c>
      <c r="E907" t="s">
        <v>1727</v>
      </c>
      <c r="F907" s="2" t="s">
        <v>1325</v>
      </c>
      <c r="G907" s="13">
        <v>66127000</v>
      </c>
      <c r="H907" s="13">
        <v>0</v>
      </c>
      <c r="I907" s="13">
        <v>0</v>
      </c>
      <c r="J907" s="13">
        <v>0</v>
      </c>
      <c r="K907" s="13">
        <v>0</v>
      </c>
      <c r="L907" s="13">
        <v>0</v>
      </c>
      <c r="M907" s="13">
        <v>0</v>
      </c>
      <c r="N907" s="13">
        <v>45000</v>
      </c>
      <c r="O907" s="13">
        <v>15000</v>
      </c>
      <c r="P907" s="13">
        <v>1000</v>
      </c>
      <c r="Q907" s="13">
        <v>129000</v>
      </c>
      <c r="R907" s="13">
        <v>1353000</v>
      </c>
      <c r="S907" s="13">
        <v>1543000</v>
      </c>
      <c r="T907" s="13">
        <v>45000</v>
      </c>
      <c r="U907" s="13">
        <v>15000</v>
      </c>
      <c r="V907" s="13">
        <v>1000</v>
      </c>
      <c r="W907" s="13">
        <v>129000</v>
      </c>
      <c r="X907" s="13">
        <v>1353000</v>
      </c>
      <c r="Y907" s="13">
        <v>1543000</v>
      </c>
    </row>
    <row r="908" spans="2:25" x14ac:dyDescent="0.25">
      <c r="B908" s="2">
        <v>903</v>
      </c>
      <c r="C908" s="2">
        <v>2011</v>
      </c>
      <c r="D908" s="1">
        <v>35251</v>
      </c>
      <c r="E908" t="s">
        <v>2007</v>
      </c>
      <c r="F908" s="2" t="s">
        <v>1344</v>
      </c>
      <c r="G908" s="13">
        <v>392919700</v>
      </c>
      <c r="H908" s="13">
        <v>1052800</v>
      </c>
      <c r="I908" s="13">
        <v>942000</v>
      </c>
      <c r="J908" s="13">
        <v>0</v>
      </c>
      <c r="K908" s="13">
        <v>0</v>
      </c>
      <c r="L908" s="13">
        <v>1136200</v>
      </c>
      <c r="M908" s="13">
        <v>3131000</v>
      </c>
      <c r="N908" s="13">
        <v>10340100</v>
      </c>
      <c r="O908" s="13">
        <v>2011900</v>
      </c>
      <c r="P908" s="13">
        <v>0</v>
      </c>
      <c r="Q908" s="13">
        <v>0</v>
      </c>
      <c r="R908" s="13">
        <v>566100</v>
      </c>
      <c r="S908" s="13">
        <v>12918100</v>
      </c>
      <c r="T908" s="13">
        <v>11392900</v>
      </c>
      <c r="U908" s="13">
        <v>2953900</v>
      </c>
      <c r="V908" s="13">
        <v>0</v>
      </c>
      <c r="W908" s="13">
        <v>0</v>
      </c>
      <c r="X908" s="13">
        <v>1702300</v>
      </c>
      <c r="Y908" s="13">
        <v>16049100</v>
      </c>
    </row>
    <row r="909" spans="2:25" x14ac:dyDescent="0.25">
      <c r="B909" s="2">
        <v>904</v>
      </c>
      <c r="C909" s="2">
        <v>2011</v>
      </c>
      <c r="D909" s="1">
        <v>35286</v>
      </c>
      <c r="E909" t="s">
        <v>2013</v>
      </c>
      <c r="F909" s="2" t="s">
        <v>1344</v>
      </c>
      <c r="G909" s="13">
        <v>219057300</v>
      </c>
      <c r="H909" s="13">
        <v>310100</v>
      </c>
      <c r="I909" s="13">
        <v>2857300</v>
      </c>
      <c r="J909" s="13">
        <v>0</v>
      </c>
      <c r="K909" s="13">
        <v>0</v>
      </c>
      <c r="L909" s="13">
        <v>136400</v>
      </c>
      <c r="M909" s="13">
        <v>3303800</v>
      </c>
      <c r="N909" s="13">
        <v>3585400</v>
      </c>
      <c r="O909" s="13">
        <v>1394400</v>
      </c>
      <c r="P909" s="13">
        <v>300</v>
      </c>
      <c r="Q909" s="13">
        <v>540900</v>
      </c>
      <c r="R909" s="13">
        <v>813900</v>
      </c>
      <c r="S909" s="13">
        <v>6334900</v>
      </c>
      <c r="T909" s="13">
        <v>3895500</v>
      </c>
      <c r="U909" s="13">
        <v>4251700</v>
      </c>
      <c r="V909" s="13">
        <v>300</v>
      </c>
      <c r="W909" s="13">
        <v>540900</v>
      </c>
      <c r="X909" s="13">
        <v>950300</v>
      </c>
      <c r="Y909" s="13">
        <v>9638700</v>
      </c>
    </row>
    <row r="910" spans="2:25" x14ac:dyDescent="0.25">
      <c r="B910" s="2">
        <v>905</v>
      </c>
      <c r="C910" s="2">
        <v>2011</v>
      </c>
      <c r="D910" s="1">
        <v>36002</v>
      </c>
      <c r="E910" t="s">
        <v>2014</v>
      </c>
      <c r="F910" s="2" t="s">
        <v>1325</v>
      </c>
      <c r="G910" s="13">
        <v>140440700</v>
      </c>
      <c r="H910" s="13">
        <v>42000</v>
      </c>
      <c r="I910" s="13">
        <v>1011600</v>
      </c>
      <c r="J910" s="13">
        <v>0</v>
      </c>
      <c r="K910" s="13">
        <v>0</v>
      </c>
      <c r="L910" s="13">
        <v>6000</v>
      </c>
      <c r="M910" s="13">
        <v>1059600</v>
      </c>
      <c r="N910" s="13">
        <v>316900</v>
      </c>
      <c r="O910" s="13">
        <v>343100</v>
      </c>
      <c r="P910" s="13">
        <v>0</v>
      </c>
      <c r="Q910" s="13">
        <v>0</v>
      </c>
      <c r="R910" s="13">
        <v>15500</v>
      </c>
      <c r="S910" s="13">
        <v>675500</v>
      </c>
      <c r="T910" s="13">
        <v>358900</v>
      </c>
      <c r="U910" s="13">
        <v>1354700</v>
      </c>
      <c r="V910" s="13">
        <v>0</v>
      </c>
      <c r="W910" s="13">
        <v>0</v>
      </c>
      <c r="X910" s="13">
        <v>21500</v>
      </c>
      <c r="Y910" s="13">
        <v>1735100</v>
      </c>
    </row>
    <row r="911" spans="2:25" x14ac:dyDescent="0.25">
      <c r="B911" s="2">
        <v>906</v>
      </c>
      <c r="C911" s="2">
        <v>2011</v>
      </c>
      <c r="D911" s="1">
        <v>36004</v>
      </c>
      <c r="E911" t="s">
        <v>2015</v>
      </c>
      <c r="F911" s="2" t="s">
        <v>1325</v>
      </c>
      <c r="G911" s="13">
        <v>77884800</v>
      </c>
      <c r="H911" s="13">
        <v>0</v>
      </c>
      <c r="I911" s="13">
        <v>900</v>
      </c>
      <c r="J911" s="13">
        <v>0</v>
      </c>
      <c r="K911" s="13">
        <v>0</v>
      </c>
      <c r="L911" s="13">
        <v>0</v>
      </c>
      <c r="M911" s="13">
        <v>900</v>
      </c>
      <c r="N911" s="13">
        <v>15400</v>
      </c>
      <c r="O911" s="13">
        <v>204900</v>
      </c>
      <c r="P911" s="13">
        <v>0</v>
      </c>
      <c r="Q911" s="13">
        <v>0</v>
      </c>
      <c r="R911" s="13">
        <v>200</v>
      </c>
      <c r="S911" s="13">
        <v>220500</v>
      </c>
      <c r="T911" s="13">
        <v>15400</v>
      </c>
      <c r="U911" s="13">
        <v>205800</v>
      </c>
      <c r="V911" s="13">
        <v>0</v>
      </c>
      <c r="W911" s="13">
        <v>0</v>
      </c>
      <c r="X911" s="13">
        <v>200</v>
      </c>
      <c r="Y911" s="13">
        <v>221400</v>
      </c>
    </row>
    <row r="912" spans="2:25" x14ac:dyDescent="0.25">
      <c r="B912" s="2">
        <v>907</v>
      </c>
      <c r="C912" s="2">
        <v>2011</v>
      </c>
      <c r="D912" s="1">
        <v>36006</v>
      </c>
      <c r="E912" t="s">
        <v>2016</v>
      </c>
      <c r="F912" s="2" t="s">
        <v>1325</v>
      </c>
      <c r="G912" s="13">
        <v>100117300</v>
      </c>
      <c r="H912" s="13">
        <v>2400</v>
      </c>
      <c r="I912" s="13">
        <v>11200</v>
      </c>
      <c r="J912" s="13">
        <v>0</v>
      </c>
      <c r="K912" s="13">
        <v>0</v>
      </c>
      <c r="L912" s="13">
        <v>3000</v>
      </c>
      <c r="M912" s="13">
        <v>16600</v>
      </c>
      <c r="N912" s="13">
        <v>14200</v>
      </c>
      <c r="O912" s="13">
        <v>140800</v>
      </c>
      <c r="P912" s="13">
        <v>0</v>
      </c>
      <c r="Q912" s="13">
        <v>0</v>
      </c>
      <c r="R912" s="13">
        <v>61100</v>
      </c>
      <c r="S912" s="13">
        <v>216100</v>
      </c>
      <c r="T912" s="13">
        <v>16600</v>
      </c>
      <c r="U912" s="13">
        <v>152000</v>
      </c>
      <c r="V912" s="13">
        <v>0</v>
      </c>
      <c r="W912" s="13">
        <v>0</v>
      </c>
      <c r="X912" s="13">
        <v>64100</v>
      </c>
      <c r="Y912" s="13">
        <v>232700</v>
      </c>
    </row>
    <row r="913" spans="2:25" x14ac:dyDescent="0.25">
      <c r="B913" s="2">
        <v>908</v>
      </c>
      <c r="C913" s="2">
        <v>2011</v>
      </c>
      <c r="D913" s="1">
        <v>36008</v>
      </c>
      <c r="E913" t="s">
        <v>1413</v>
      </c>
      <c r="F913" s="2" t="s">
        <v>1325</v>
      </c>
      <c r="G913" s="13">
        <v>77349400</v>
      </c>
      <c r="H913" s="13">
        <v>7700</v>
      </c>
      <c r="I913" s="13">
        <v>255600</v>
      </c>
      <c r="J913" s="13">
        <v>0</v>
      </c>
      <c r="K913" s="13">
        <v>0</v>
      </c>
      <c r="L913" s="13">
        <v>300</v>
      </c>
      <c r="M913" s="13">
        <v>263600</v>
      </c>
      <c r="N913" s="13">
        <v>59200</v>
      </c>
      <c r="O913" s="13">
        <v>405600</v>
      </c>
      <c r="P913" s="13">
        <v>0</v>
      </c>
      <c r="Q913" s="13">
        <v>0</v>
      </c>
      <c r="R913" s="13">
        <v>24000</v>
      </c>
      <c r="S913" s="13">
        <v>488800</v>
      </c>
      <c r="T913" s="13">
        <v>66900</v>
      </c>
      <c r="U913" s="13">
        <v>661200</v>
      </c>
      <c r="V913" s="13">
        <v>0</v>
      </c>
      <c r="W913" s="13">
        <v>0</v>
      </c>
      <c r="X913" s="13">
        <v>24300</v>
      </c>
      <c r="Y913" s="13">
        <v>752400</v>
      </c>
    </row>
    <row r="914" spans="2:25" x14ac:dyDescent="0.25">
      <c r="B914" s="2">
        <v>909</v>
      </c>
      <c r="C914" s="2">
        <v>2011</v>
      </c>
      <c r="D914" s="1">
        <v>36010</v>
      </c>
      <c r="E914" t="s">
        <v>1883</v>
      </c>
      <c r="F914" s="2" t="s">
        <v>1325</v>
      </c>
      <c r="G914" s="13">
        <v>106718300</v>
      </c>
      <c r="H914" s="13">
        <v>8200</v>
      </c>
      <c r="I914" s="13">
        <v>21200</v>
      </c>
      <c r="J914" s="13">
        <v>0</v>
      </c>
      <c r="K914" s="13">
        <v>0</v>
      </c>
      <c r="L914" s="13">
        <v>2700</v>
      </c>
      <c r="M914" s="13">
        <v>32100</v>
      </c>
      <c r="N914" s="13">
        <v>68300</v>
      </c>
      <c r="O914" s="13">
        <v>1264100</v>
      </c>
      <c r="P914" s="13">
        <v>0</v>
      </c>
      <c r="Q914" s="13">
        <v>13100</v>
      </c>
      <c r="R914" s="13">
        <v>70300</v>
      </c>
      <c r="S914" s="13">
        <v>1415800</v>
      </c>
      <c r="T914" s="13">
        <v>76500</v>
      </c>
      <c r="U914" s="13">
        <v>1285300</v>
      </c>
      <c r="V914" s="13">
        <v>0</v>
      </c>
      <c r="W914" s="13">
        <v>13100</v>
      </c>
      <c r="X914" s="13">
        <v>73000</v>
      </c>
      <c r="Y914" s="13">
        <v>1447900</v>
      </c>
    </row>
    <row r="915" spans="2:25" x14ac:dyDescent="0.25">
      <c r="B915" s="2">
        <v>910</v>
      </c>
      <c r="C915" s="2">
        <v>2011</v>
      </c>
      <c r="D915" s="1">
        <v>36012</v>
      </c>
      <c r="E915" t="s">
        <v>2017</v>
      </c>
      <c r="F915" s="2" t="s">
        <v>1325</v>
      </c>
      <c r="G915" s="13">
        <v>104968400</v>
      </c>
      <c r="H915" s="13">
        <v>700</v>
      </c>
      <c r="I915" s="13">
        <v>177400</v>
      </c>
      <c r="J915" s="13">
        <v>0</v>
      </c>
      <c r="K915" s="13">
        <v>0</v>
      </c>
      <c r="L915" s="13">
        <v>4800</v>
      </c>
      <c r="M915" s="13">
        <v>182900</v>
      </c>
      <c r="N915" s="13">
        <v>55900</v>
      </c>
      <c r="O915" s="13">
        <v>223200</v>
      </c>
      <c r="P915" s="13">
        <v>0</v>
      </c>
      <c r="Q915" s="13">
        <v>213500</v>
      </c>
      <c r="R915" s="13">
        <v>424400</v>
      </c>
      <c r="S915" s="13">
        <v>917000</v>
      </c>
      <c r="T915" s="13">
        <v>56600</v>
      </c>
      <c r="U915" s="13">
        <v>400600</v>
      </c>
      <c r="V915" s="13">
        <v>0</v>
      </c>
      <c r="W915" s="13">
        <v>213500</v>
      </c>
      <c r="X915" s="13">
        <v>429200</v>
      </c>
      <c r="Y915" s="13">
        <v>1099900</v>
      </c>
    </row>
    <row r="916" spans="2:25" x14ac:dyDescent="0.25">
      <c r="B916" s="2">
        <v>911</v>
      </c>
      <c r="C916" s="2">
        <v>2011</v>
      </c>
      <c r="D916" s="1">
        <v>36014</v>
      </c>
      <c r="E916" t="s">
        <v>2018</v>
      </c>
      <c r="F916" s="2" t="s">
        <v>1325</v>
      </c>
      <c r="G916" s="13">
        <v>168146600</v>
      </c>
      <c r="H916" s="13">
        <v>26200</v>
      </c>
      <c r="I916" s="13">
        <v>600500</v>
      </c>
      <c r="J916" s="13">
        <v>0</v>
      </c>
      <c r="K916" s="13">
        <v>0</v>
      </c>
      <c r="L916" s="13">
        <v>314000</v>
      </c>
      <c r="M916" s="13">
        <v>940700</v>
      </c>
      <c r="N916" s="13">
        <v>73200</v>
      </c>
      <c r="O916" s="13">
        <v>35400</v>
      </c>
      <c r="P916" s="13">
        <v>0</v>
      </c>
      <c r="Q916" s="13">
        <v>0</v>
      </c>
      <c r="R916" s="13">
        <v>76700</v>
      </c>
      <c r="S916" s="13">
        <v>185300</v>
      </c>
      <c r="T916" s="13">
        <v>99400</v>
      </c>
      <c r="U916" s="13">
        <v>635900</v>
      </c>
      <c r="V916" s="13">
        <v>0</v>
      </c>
      <c r="W916" s="13">
        <v>0</v>
      </c>
      <c r="X916" s="13">
        <v>390700</v>
      </c>
      <c r="Y916" s="13">
        <v>1126000</v>
      </c>
    </row>
    <row r="917" spans="2:25" x14ac:dyDescent="0.25">
      <c r="B917" s="2">
        <v>912</v>
      </c>
      <c r="C917" s="2">
        <v>2011</v>
      </c>
      <c r="D917" s="1">
        <v>36016</v>
      </c>
      <c r="E917" t="s">
        <v>1801</v>
      </c>
      <c r="F917" s="2" t="s">
        <v>1325</v>
      </c>
      <c r="G917" s="13">
        <v>146787300</v>
      </c>
      <c r="H917" s="13">
        <v>4700</v>
      </c>
      <c r="I917" s="13">
        <v>162900</v>
      </c>
      <c r="J917" s="13">
        <v>0</v>
      </c>
      <c r="K917" s="13">
        <v>0</v>
      </c>
      <c r="L917" s="13">
        <v>4600</v>
      </c>
      <c r="M917" s="13">
        <v>172200</v>
      </c>
      <c r="N917" s="13">
        <v>229100</v>
      </c>
      <c r="O917" s="13">
        <v>579500</v>
      </c>
      <c r="P917" s="13">
        <v>0</v>
      </c>
      <c r="Q917" s="13">
        <v>0</v>
      </c>
      <c r="R917" s="13">
        <v>227900</v>
      </c>
      <c r="S917" s="13">
        <v>1036500</v>
      </c>
      <c r="T917" s="13">
        <v>233800</v>
      </c>
      <c r="U917" s="13">
        <v>742400</v>
      </c>
      <c r="V917" s="13">
        <v>0</v>
      </c>
      <c r="W917" s="13">
        <v>0</v>
      </c>
      <c r="X917" s="13">
        <v>232500</v>
      </c>
      <c r="Y917" s="13">
        <v>1208700</v>
      </c>
    </row>
    <row r="918" spans="2:25" x14ac:dyDescent="0.25">
      <c r="B918" s="2">
        <v>913</v>
      </c>
      <c r="C918" s="2">
        <v>2011</v>
      </c>
      <c r="D918" s="1">
        <v>36018</v>
      </c>
      <c r="E918" t="s">
        <v>2019</v>
      </c>
      <c r="F918" s="2" t="s">
        <v>1325</v>
      </c>
      <c r="G918" s="13">
        <v>89737300</v>
      </c>
      <c r="H918" s="13">
        <v>21800</v>
      </c>
      <c r="I918" s="13">
        <v>14400</v>
      </c>
      <c r="J918" s="13">
        <v>0</v>
      </c>
      <c r="K918" s="13">
        <v>0</v>
      </c>
      <c r="L918" s="13">
        <v>11900</v>
      </c>
      <c r="M918" s="13">
        <v>48100</v>
      </c>
      <c r="N918" s="13">
        <v>69400</v>
      </c>
      <c r="O918" s="13">
        <v>337300</v>
      </c>
      <c r="P918" s="13">
        <v>0</v>
      </c>
      <c r="Q918" s="13">
        <v>0</v>
      </c>
      <c r="R918" s="13">
        <v>78200</v>
      </c>
      <c r="S918" s="13">
        <v>484900</v>
      </c>
      <c r="T918" s="13">
        <v>91200</v>
      </c>
      <c r="U918" s="13">
        <v>351700</v>
      </c>
      <c r="V918" s="13">
        <v>0</v>
      </c>
      <c r="W918" s="13">
        <v>0</v>
      </c>
      <c r="X918" s="13">
        <v>90100</v>
      </c>
      <c r="Y918" s="13">
        <v>533000</v>
      </c>
    </row>
    <row r="919" spans="2:25" x14ac:dyDescent="0.25">
      <c r="B919" s="2">
        <v>914</v>
      </c>
      <c r="C919" s="2">
        <v>2011</v>
      </c>
      <c r="D919" s="1">
        <v>36020</v>
      </c>
      <c r="E919" t="s">
        <v>2020</v>
      </c>
      <c r="F919" s="2" t="s">
        <v>1325</v>
      </c>
      <c r="G919" s="13">
        <v>194909100</v>
      </c>
      <c r="H919" s="13">
        <v>5100</v>
      </c>
      <c r="I919" s="13">
        <v>7500</v>
      </c>
      <c r="J919" s="13">
        <v>0</v>
      </c>
      <c r="K919" s="13">
        <v>0</v>
      </c>
      <c r="L919" s="13">
        <v>1000</v>
      </c>
      <c r="M919" s="13">
        <v>13600</v>
      </c>
      <c r="N919" s="13">
        <v>358100</v>
      </c>
      <c r="O919" s="13">
        <v>4193300</v>
      </c>
      <c r="P919" s="13">
        <v>0</v>
      </c>
      <c r="Q919" s="13">
        <v>0</v>
      </c>
      <c r="R919" s="13">
        <v>66000</v>
      </c>
      <c r="S919" s="13">
        <v>4617400</v>
      </c>
      <c r="T919" s="13">
        <v>363200</v>
      </c>
      <c r="U919" s="13">
        <v>4200800</v>
      </c>
      <c r="V919" s="13">
        <v>0</v>
      </c>
      <c r="W919" s="13">
        <v>0</v>
      </c>
      <c r="X919" s="13">
        <v>67000</v>
      </c>
      <c r="Y919" s="13">
        <v>4631000</v>
      </c>
    </row>
    <row r="920" spans="2:25" x14ac:dyDescent="0.25">
      <c r="B920" s="2">
        <v>915</v>
      </c>
      <c r="C920" s="2">
        <v>2011</v>
      </c>
      <c r="D920" s="1">
        <v>36022</v>
      </c>
      <c r="E920" t="s">
        <v>1374</v>
      </c>
      <c r="F920" s="2" t="s">
        <v>1325</v>
      </c>
      <c r="G920" s="13">
        <v>68455500</v>
      </c>
      <c r="H920" s="13">
        <v>0</v>
      </c>
      <c r="I920" s="13">
        <v>5000</v>
      </c>
      <c r="J920" s="13">
        <v>0</v>
      </c>
      <c r="K920" s="13">
        <v>0</v>
      </c>
      <c r="L920" s="13">
        <v>0</v>
      </c>
      <c r="M920" s="13">
        <v>5000</v>
      </c>
      <c r="N920" s="13">
        <v>76400</v>
      </c>
      <c r="O920" s="13">
        <v>87000</v>
      </c>
      <c r="P920" s="13">
        <v>0</v>
      </c>
      <c r="Q920" s="13">
        <v>0</v>
      </c>
      <c r="R920" s="13">
        <v>166900</v>
      </c>
      <c r="S920" s="13">
        <v>330300</v>
      </c>
      <c r="T920" s="13">
        <v>76400</v>
      </c>
      <c r="U920" s="13">
        <v>92000</v>
      </c>
      <c r="V920" s="13">
        <v>0</v>
      </c>
      <c r="W920" s="13">
        <v>0</v>
      </c>
      <c r="X920" s="13">
        <v>166900</v>
      </c>
      <c r="Y920" s="13">
        <v>335300</v>
      </c>
    </row>
    <row r="921" spans="2:25" x14ac:dyDescent="0.25">
      <c r="B921" s="2">
        <v>916</v>
      </c>
      <c r="C921" s="2">
        <v>2011</v>
      </c>
      <c r="D921" s="1">
        <v>36024</v>
      </c>
      <c r="E921" t="s">
        <v>2021</v>
      </c>
      <c r="F921" s="2" t="s">
        <v>1325</v>
      </c>
      <c r="G921" s="13">
        <v>121176500</v>
      </c>
      <c r="H921" s="13">
        <v>82200</v>
      </c>
      <c r="I921" s="13">
        <v>857300</v>
      </c>
      <c r="J921" s="13">
        <v>0</v>
      </c>
      <c r="K921" s="13">
        <v>0</v>
      </c>
      <c r="L921" s="13">
        <v>9300</v>
      </c>
      <c r="M921" s="13">
        <v>948800</v>
      </c>
      <c r="N921" s="13">
        <v>38000</v>
      </c>
      <c r="O921" s="13">
        <v>66300</v>
      </c>
      <c r="P921" s="13">
        <v>0</v>
      </c>
      <c r="Q921" s="13">
        <v>0</v>
      </c>
      <c r="R921" s="13">
        <v>37100</v>
      </c>
      <c r="S921" s="13">
        <v>141400</v>
      </c>
      <c r="T921" s="13">
        <v>120200</v>
      </c>
      <c r="U921" s="13">
        <v>923600</v>
      </c>
      <c r="V921" s="13">
        <v>0</v>
      </c>
      <c r="W921" s="13">
        <v>0</v>
      </c>
      <c r="X921" s="13">
        <v>46400</v>
      </c>
      <c r="Y921" s="13">
        <v>1090200</v>
      </c>
    </row>
    <row r="922" spans="2:25" x14ac:dyDescent="0.25">
      <c r="B922" s="2">
        <v>917</v>
      </c>
      <c r="C922" s="2">
        <v>2011</v>
      </c>
      <c r="D922" s="1">
        <v>36026</v>
      </c>
      <c r="E922" t="s">
        <v>2022</v>
      </c>
      <c r="F922" s="2" t="s">
        <v>1325</v>
      </c>
      <c r="G922" s="13">
        <v>89235800</v>
      </c>
      <c r="H922" s="13">
        <v>0</v>
      </c>
      <c r="I922" s="13">
        <v>0</v>
      </c>
      <c r="J922" s="13">
        <v>0</v>
      </c>
      <c r="K922" s="13">
        <v>0</v>
      </c>
      <c r="L922" s="13">
        <v>0</v>
      </c>
      <c r="M922" s="13">
        <v>0</v>
      </c>
      <c r="N922" s="13">
        <v>116000</v>
      </c>
      <c r="O922" s="13">
        <v>211500</v>
      </c>
      <c r="P922" s="13">
        <v>0</v>
      </c>
      <c r="Q922" s="13">
        <v>0</v>
      </c>
      <c r="R922" s="13">
        <v>69200</v>
      </c>
      <c r="S922" s="13">
        <v>396700</v>
      </c>
      <c r="T922" s="13">
        <v>116000</v>
      </c>
      <c r="U922" s="13">
        <v>211500</v>
      </c>
      <c r="V922" s="13">
        <v>0</v>
      </c>
      <c r="W922" s="13">
        <v>0</v>
      </c>
      <c r="X922" s="13">
        <v>69200</v>
      </c>
      <c r="Y922" s="13">
        <v>396700</v>
      </c>
    </row>
    <row r="923" spans="2:25" x14ac:dyDescent="0.25">
      <c r="B923" s="2">
        <v>918</v>
      </c>
      <c r="C923" s="2">
        <v>2011</v>
      </c>
      <c r="D923" s="1">
        <v>36028</v>
      </c>
      <c r="E923" t="s">
        <v>2023</v>
      </c>
      <c r="F923" s="2" t="s">
        <v>1325</v>
      </c>
      <c r="G923" s="13">
        <v>215553200</v>
      </c>
      <c r="H923" s="13">
        <v>1036900</v>
      </c>
      <c r="I923" s="13">
        <v>756700</v>
      </c>
      <c r="J923" s="13">
        <v>0</v>
      </c>
      <c r="K923" s="13">
        <v>0</v>
      </c>
      <c r="L923" s="13">
        <v>319500</v>
      </c>
      <c r="M923" s="13">
        <v>2113100</v>
      </c>
      <c r="N923" s="13">
        <v>469700</v>
      </c>
      <c r="O923" s="13">
        <v>1283000</v>
      </c>
      <c r="P923" s="13">
        <v>0</v>
      </c>
      <c r="Q923" s="13">
        <v>0</v>
      </c>
      <c r="R923" s="13">
        <v>174500</v>
      </c>
      <c r="S923" s="13">
        <v>1927200</v>
      </c>
      <c r="T923" s="13">
        <v>1506600</v>
      </c>
      <c r="U923" s="13">
        <v>2039700</v>
      </c>
      <c r="V923" s="13">
        <v>0</v>
      </c>
      <c r="W923" s="13">
        <v>0</v>
      </c>
      <c r="X923" s="13">
        <v>494000</v>
      </c>
      <c r="Y923" s="13">
        <v>4040300</v>
      </c>
    </row>
    <row r="924" spans="2:25" x14ac:dyDescent="0.25">
      <c r="B924" s="2">
        <v>919</v>
      </c>
      <c r="C924" s="2">
        <v>2011</v>
      </c>
      <c r="D924" s="1">
        <v>36030</v>
      </c>
      <c r="E924" t="s">
        <v>1423</v>
      </c>
      <c r="F924" s="2" t="s">
        <v>1325</v>
      </c>
      <c r="G924" s="13">
        <v>81688400</v>
      </c>
      <c r="H924" s="13">
        <v>2700</v>
      </c>
      <c r="I924" s="13">
        <v>3200</v>
      </c>
      <c r="J924" s="13">
        <v>0</v>
      </c>
      <c r="K924" s="13">
        <v>0</v>
      </c>
      <c r="L924" s="13">
        <v>200</v>
      </c>
      <c r="M924" s="13">
        <v>6100</v>
      </c>
      <c r="N924" s="13">
        <v>98800</v>
      </c>
      <c r="O924" s="13">
        <v>689300</v>
      </c>
      <c r="P924" s="13">
        <v>10000</v>
      </c>
      <c r="Q924" s="13">
        <v>0</v>
      </c>
      <c r="R924" s="13">
        <v>373700</v>
      </c>
      <c r="S924" s="13">
        <v>1171800</v>
      </c>
      <c r="T924" s="13">
        <v>101500</v>
      </c>
      <c r="U924" s="13">
        <v>692500</v>
      </c>
      <c r="V924" s="13">
        <v>10000</v>
      </c>
      <c r="W924" s="13">
        <v>0</v>
      </c>
      <c r="X924" s="13">
        <v>373900</v>
      </c>
      <c r="Y924" s="13">
        <v>1177900</v>
      </c>
    </row>
    <row r="925" spans="2:25" x14ac:dyDescent="0.25">
      <c r="B925" s="2">
        <v>920</v>
      </c>
      <c r="C925" s="2">
        <v>2011</v>
      </c>
      <c r="D925" s="1">
        <v>36032</v>
      </c>
      <c r="E925" t="s">
        <v>2024</v>
      </c>
      <c r="F925" s="2" t="s">
        <v>1325</v>
      </c>
      <c r="G925" s="13">
        <v>222658800</v>
      </c>
      <c r="H925" s="13">
        <v>48400</v>
      </c>
      <c r="I925" s="13">
        <v>1137500</v>
      </c>
      <c r="J925" s="13">
        <v>0</v>
      </c>
      <c r="K925" s="13">
        <v>0</v>
      </c>
      <c r="L925" s="13">
        <v>1048000</v>
      </c>
      <c r="M925" s="13">
        <v>2233900</v>
      </c>
      <c r="N925" s="13">
        <v>188900</v>
      </c>
      <c r="O925" s="13">
        <v>370900</v>
      </c>
      <c r="P925" s="13">
        <v>0</v>
      </c>
      <c r="Q925" s="13">
        <v>-103600</v>
      </c>
      <c r="R925" s="13">
        <v>58500</v>
      </c>
      <c r="S925" s="13">
        <v>514700</v>
      </c>
      <c r="T925" s="13">
        <v>237300</v>
      </c>
      <c r="U925" s="13">
        <v>1508400</v>
      </c>
      <c r="V925" s="13">
        <v>0</v>
      </c>
      <c r="W925" s="13">
        <v>-103600</v>
      </c>
      <c r="X925" s="13">
        <v>1106500</v>
      </c>
      <c r="Y925" s="13">
        <v>2748600</v>
      </c>
    </row>
    <row r="926" spans="2:25" x14ac:dyDescent="0.25">
      <c r="B926" s="2">
        <v>921</v>
      </c>
      <c r="C926" s="2">
        <v>2011</v>
      </c>
      <c r="D926" s="1">
        <v>36034</v>
      </c>
      <c r="E926" t="s">
        <v>2025</v>
      </c>
      <c r="F926" s="2" t="s">
        <v>1325</v>
      </c>
      <c r="G926" s="13">
        <v>46775700</v>
      </c>
      <c r="H926" s="13">
        <v>0</v>
      </c>
      <c r="I926" s="13">
        <v>0</v>
      </c>
      <c r="J926" s="13">
        <v>0</v>
      </c>
      <c r="K926" s="13">
        <v>0</v>
      </c>
      <c r="L926" s="13">
        <v>0</v>
      </c>
      <c r="M926" s="13">
        <v>0</v>
      </c>
      <c r="N926" s="13">
        <v>2300</v>
      </c>
      <c r="O926" s="13">
        <v>172300</v>
      </c>
      <c r="P926" s="13">
        <v>0</v>
      </c>
      <c r="Q926" s="13">
        <v>0</v>
      </c>
      <c r="R926" s="13">
        <v>50400</v>
      </c>
      <c r="S926" s="13">
        <v>225000</v>
      </c>
      <c r="T926" s="13">
        <v>2300</v>
      </c>
      <c r="U926" s="13">
        <v>172300</v>
      </c>
      <c r="V926" s="13">
        <v>0</v>
      </c>
      <c r="W926" s="13">
        <v>0</v>
      </c>
      <c r="X926" s="13">
        <v>50400</v>
      </c>
      <c r="Y926" s="13">
        <v>225000</v>
      </c>
    </row>
    <row r="927" spans="2:25" x14ac:dyDescent="0.25">
      <c r="B927" s="2">
        <v>922</v>
      </c>
      <c r="C927" s="2">
        <v>2011</v>
      </c>
      <c r="D927" s="1">
        <v>36036</v>
      </c>
      <c r="E927" t="s">
        <v>2026</v>
      </c>
      <c r="F927" s="2" t="s">
        <v>1325</v>
      </c>
      <c r="G927" s="13">
        <v>138532700</v>
      </c>
      <c r="H927" s="13">
        <v>14900</v>
      </c>
      <c r="I927" s="13">
        <v>91900</v>
      </c>
      <c r="J927" s="13">
        <v>0</v>
      </c>
      <c r="K927" s="13">
        <v>0</v>
      </c>
      <c r="L927" s="13">
        <v>2200</v>
      </c>
      <c r="M927" s="13">
        <v>109000</v>
      </c>
      <c r="N927" s="13">
        <v>31000</v>
      </c>
      <c r="O927" s="13">
        <v>206600</v>
      </c>
      <c r="P927" s="13">
        <v>0</v>
      </c>
      <c r="Q927" s="13">
        <v>-21300</v>
      </c>
      <c r="R927" s="13">
        <v>123200</v>
      </c>
      <c r="S927" s="13">
        <v>339500</v>
      </c>
      <c r="T927" s="13">
        <v>45900</v>
      </c>
      <c r="U927" s="13">
        <v>298500</v>
      </c>
      <c r="V927" s="13">
        <v>0</v>
      </c>
      <c r="W927" s="13">
        <v>-21300</v>
      </c>
      <c r="X927" s="13">
        <v>125400</v>
      </c>
      <c r="Y927" s="13">
        <v>448500</v>
      </c>
    </row>
    <row r="928" spans="2:25" x14ac:dyDescent="0.25">
      <c r="B928" s="2">
        <v>923</v>
      </c>
      <c r="C928" s="2">
        <v>2011</v>
      </c>
      <c r="D928" s="1">
        <v>36112</v>
      </c>
      <c r="E928" t="s">
        <v>1493</v>
      </c>
      <c r="F928" s="2" t="s">
        <v>1343</v>
      </c>
      <c r="G928" s="13">
        <v>89420700</v>
      </c>
      <c r="H928" s="13">
        <v>3000</v>
      </c>
      <c r="I928" s="13">
        <v>11400</v>
      </c>
      <c r="J928" s="13">
        <v>0</v>
      </c>
      <c r="K928" s="13">
        <v>0</v>
      </c>
      <c r="L928" s="13">
        <v>2800</v>
      </c>
      <c r="M928" s="13">
        <v>17200</v>
      </c>
      <c r="N928" s="13">
        <v>347700</v>
      </c>
      <c r="O928" s="13">
        <v>352600</v>
      </c>
      <c r="P928" s="13">
        <v>0</v>
      </c>
      <c r="Q928" s="13">
        <v>56400</v>
      </c>
      <c r="R928" s="13">
        <v>153500</v>
      </c>
      <c r="S928" s="13">
        <v>910200</v>
      </c>
      <c r="T928" s="13">
        <v>350700</v>
      </c>
      <c r="U928" s="13">
        <v>364000</v>
      </c>
      <c r="V928" s="13">
        <v>0</v>
      </c>
      <c r="W928" s="13">
        <v>56400</v>
      </c>
      <c r="X928" s="13">
        <v>156300</v>
      </c>
      <c r="Y928" s="13">
        <v>927400</v>
      </c>
    </row>
    <row r="929" spans="2:25" x14ac:dyDescent="0.25">
      <c r="B929" s="2">
        <v>924</v>
      </c>
      <c r="C929" s="2">
        <v>2011</v>
      </c>
      <c r="D929" s="1">
        <v>36126</v>
      </c>
      <c r="E929" t="s">
        <v>2027</v>
      </c>
      <c r="F929" s="2" t="s">
        <v>1343</v>
      </c>
      <c r="G929" s="13">
        <v>41439000</v>
      </c>
      <c r="H929" s="13">
        <v>1000</v>
      </c>
      <c r="I929" s="13">
        <v>46000</v>
      </c>
      <c r="J929" s="13">
        <v>0</v>
      </c>
      <c r="K929" s="13">
        <v>0</v>
      </c>
      <c r="L929" s="13">
        <v>35800</v>
      </c>
      <c r="M929" s="13">
        <v>82800</v>
      </c>
      <c r="N929" s="13">
        <v>134500</v>
      </c>
      <c r="O929" s="13">
        <v>141500</v>
      </c>
      <c r="P929" s="13">
        <v>0</v>
      </c>
      <c r="Q929" s="13">
        <v>0</v>
      </c>
      <c r="R929" s="13">
        <v>74000</v>
      </c>
      <c r="S929" s="13">
        <v>350000</v>
      </c>
      <c r="T929" s="13">
        <v>135500</v>
      </c>
      <c r="U929" s="13">
        <v>187500</v>
      </c>
      <c r="V929" s="13">
        <v>0</v>
      </c>
      <c r="W929" s="13">
        <v>0</v>
      </c>
      <c r="X929" s="13">
        <v>109800</v>
      </c>
      <c r="Y929" s="13">
        <v>432800</v>
      </c>
    </row>
    <row r="930" spans="2:25" x14ac:dyDescent="0.25">
      <c r="B930" s="2">
        <v>925</v>
      </c>
      <c r="C930" s="2">
        <v>2011</v>
      </c>
      <c r="D930" s="1">
        <v>36132</v>
      </c>
      <c r="E930" t="s">
        <v>2028</v>
      </c>
      <c r="F930" s="2" t="s">
        <v>1343</v>
      </c>
      <c r="G930" s="13">
        <v>13093700</v>
      </c>
      <c r="H930" s="13">
        <v>0</v>
      </c>
      <c r="I930" s="13">
        <v>0</v>
      </c>
      <c r="J930" s="13">
        <v>0</v>
      </c>
      <c r="K930" s="13">
        <v>0</v>
      </c>
      <c r="L930" s="13">
        <v>0</v>
      </c>
      <c r="M930" s="13">
        <v>0</v>
      </c>
      <c r="N930" s="13">
        <v>112800</v>
      </c>
      <c r="O930" s="13">
        <v>8300</v>
      </c>
      <c r="P930" s="13">
        <v>0</v>
      </c>
      <c r="Q930" s="13">
        <v>0</v>
      </c>
      <c r="R930" s="13">
        <v>6600</v>
      </c>
      <c r="S930" s="13">
        <v>127700</v>
      </c>
      <c r="T930" s="13">
        <v>112800</v>
      </c>
      <c r="U930" s="13">
        <v>8300</v>
      </c>
      <c r="V930" s="13">
        <v>0</v>
      </c>
      <c r="W930" s="13">
        <v>0</v>
      </c>
      <c r="X930" s="13">
        <v>6600</v>
      </c>
      <c r="Y930" s="13">
        <v>127700</v>
      </c>
    </row>
    <row r="931" spans="2:25" x14ac:dyDescent="0.25">
      <c r="B931" s="2">
        <v>926</v>
      </c>
      <c r="C931" s="2">
        <v>2011</v>
      </c>
      <c r="D931" s="1">
        <v>36147</v>
      </c>
      <c r="E931" t="s">
        <v>2029</v>
      </c>
      <c r="F931" s="2" t="s">
        <v>1343</v>
      </c>
      <c r="G931" s="13">
        <v>17913500</v>
      </c>
      <c r="H931" s="13">
        <v>5700</v>
      </c>
      <c r="I931" s="13">
        <v>0</v>
      </c>
      <c r="J931" s="13">
        <v>0</v>
      </c>
      <c r="K931" s="13">
        <v>0</v>
      </c>
      <c r="L931" s="13">
        <v>6500</v>
      </c>
      <c r="M931" s="13">
        <v>12200</v>
      </c>
      <c r="N931" s="13">
        <v>304900</v>
      </c>
      <c r="O931" s="13">
        <v>348800</v>
      </c>
      <c r="P931" s="13">
        <v>0</v>
      </c>
      <c r="Q931" s="13">
        <v>0</v>
      </c>
      <c r="R931" s="13">
        <v>105900</v>
      </c>
      <c r="S931" s="13">
        <v>759600</v>
      </c>
      <c r="T931" s="13">
        <v>310600</v>
      </c>
      <c r="U931" s="13">
        <v>348800</v>
      </c>
      <c r="V931" s="13">
        <v>0</v>
      </c>
      <c r="W931" s="13">
        <v>0</v>
      </c>
      <c r="X931" s="13">
        <v>112400</v>
      </c>
      <c r="Y931" s="13">
        <v>771800</v>
      </c>
    </row>
    <row r="932" spans="2:25" x14ac:dyDescent="0.25">
      <c r="B932" s="2">
        <v>927</v>
      </c>
      <c r="C932" s="2">
        <v>2011</v>
      </c>
      <c r="D932" s="1">
        <v>36151</v>
      </c>
      <c r="E932" t="s">
        <v>2022</v>
      </c>
      <c r="F932" s="2" t="s">
        <v>1343</v>
      </c>
      <c r="G932" s="13">
        <v>89886700</v>
      </c>
      <c r="H932" s="13">
        <v>700</v>
      </c>
      <c r="I932" s="13">
        <v>300</v>
      </c>
      <c r="J932" s="13">
        <v>0</v>
      </c>
      <c r="K932" s="13">
        <v>0</v>
      </c>
      <c r="L932" s="13">
        <v>100</v>
      </c>
      <c r="M932" s="13">
        <v>1100</v>
      </c>
      <c r="N932" s="13">
        <v>436000</v>
      </c>
      <c r="O932" s="13">
        <v>1064300</v>
      </c>
      <c r="P932" s="13">
        <v>0</v>
      </c>
      <c r="Q932" s="13">
        <v>0</v>
      </c>
      <c r="R932" s="13">
        <v>341600</v>
      </c>
      <c r="S932" s="13">
        <v>1841900</v>
      </c>
      <c r="T932" s="13">
        <v>436700</v>
      </c>
      <c r="U932" s="13">
        <v>1064600</v>
      </c>
      <c r="V932" s="13">
        <v>0</v>
      </c>
      <c r="W932" s="13">
        <v>0</v>
      </c>
      <c r="X932" s="13">
        <v>341700</v>
      </c>
      <c r="Y932" s="13">
        <v>1843000</v>
      </c>
    </row>
    <row r="933" spans="2:25" x14ac:dyDescent="0.25">
      <c r="B933" s="2">
        <v>928</v>
      </c>
      <c r="C933" s="2">
        <v>2011</v>
      </c>
      <c r="D933" s="1">
        <v>36176</v>
      </c>
      <c r="E933" t="s">
        <v>2030</v>
      </c>
      <c r="F933" s="2" t="s">
        <v>1343</v>
      </c>
      <c r="G933" s="13">
        <v>52581500</v>
      </c>
      <c r="H933" s="13">
        <v>1100</v>
      </c>
      <c r="I933" s="13">
        <v>54800</v>
      </c>
      <c r="J933" s="13">
        <v>0</v>
      </c>
      <c r="K933" s="13">
        <v>0</v>
      </c>
      <c r="L933" s="13">
        <v>5900</v>
      </c>
      <c r="M933" s="13">
        <v>61800</v>
      </c>
      <c r="N933" s="13">
        <v>672300</v>
      </c>
      <c r="O933" s="13">
        <v>600500</v>
      </c>
      <c r="P933" s="13">
        <v>0</v>
      </c>
      <c r="Q933" s="13">
        <v>0</v>
      </c>
      <c r="R933" s="13">
        <v>51900</v>
      </c>
      <c r="S933" s="13">
        <v>1324700</v>
      </c>
      <c r="T933" s="13">
        <v>673400</v>
      </c>
      <c r="U933" s="13">
        <v>655300</v>
      </c>
      <c r="V933" s="13">
        <v>0</v>
      </c>
      <c r="W933" s="13">
        <v>0</v>
      </c>
      <c r="X933" s="13">
        <v>57800</v>
      </c>
      <c r="Y933" s="13">
        <v>1386500</v>
      </c>
    </row>
    <row r="934" spans="2:25" x14ac:dyDescent="0.25">
      <c r="B934" s="2">
        <v>929</v>
      </c>
      <c r="C934" s="2">
        <v>2011</v>
      </c>
      <c r="D934" s="1">
        <v>36181</v>
      </c>
      <c r="E934" t="s">
        <v>2031</v>
      </c>
      <c r="F934" s="2" t="s">
        <v>1343</v>
      </c>
      <c r="G934" s="13">
        <v>37295700</v>
      </c>
      <c r="H934" s="13">
        <v>170700</v>
      </c>
      <c r="I934" s="13">
        <v>423400</v>
      </c>
      <c r="J934" s="13">
        <v>0</v>
      </c>
      <c r="K934" s="13">
        <v>0</v>
      </c>
      <c r="L934" s="13">
        <v>68900</v>
      </c>
      <c r="M934" s="13">
        <v>663000</v>
      </c>
      <c r="N934" s="13">
        <v>154200</v>
      </c>
      <c r="O934" s="13">
        <v>763400</v>
      </c>
      <c r="P934" s="13">
        <v>0</v>
      </c>
      <c r="Q934" s="13">
        <v>0</v>
      </c>
      <c r="R934" s="13">
        <v>13600</v>
      </c>
      <c r="S934" s="13">
        <v>931200</v>
      </c>
      <c r="T934" s="13">
        <v>324900</v>
      </c>
      <c r="U934" s="13">
        <v>1186800</v>
      </c>
      <c r="V934" s="13">
        <v>0</v>
      </c>
      <c r="W934" s="13">
        <v>0</v>
      </c>
      <c r="X934" s="13">
        <v>82500</v>
      </c>
      <c r="Y934" s="13">
        <v>1594200</v>
      </c>
    </row>
    <row r="935" spans="2:25" x14ac:dyDescent="0.25">
      <c r="B935" s="2">
        <v>930</v>
      </c>
      <c r="C935" s="2">
        <v>2011</v>
      </c>
      <c r="D935" s="1">
        <v>36186</v>
      </c>
      <c r="E935" t="s">
        <v>2032</v>
      </c>
      <c r="F935" s="2" t="s">
        <v>1343</v>
      </c>
      <c r="G935" s="13">
        <v>52493300</v>
      </c>
      <c r="H935" s="13">
        <v>72800</v>
      </c>
      <c r="I935" s="13">
        <v>584800</v>
      </c>
      <c r="J935" s="13">
        <v>0</v>
      </c>
      <c r="K935" s="13">
        <v>0</v>
      </c>
      <c r="L935" s="13">
        <v>23200</v>
      </c>
      <c r="M935" s="13">
        <v>680800</v>
      </c>
      <c r="N935" s="13">
        <v>627100</v>
      </c>
      <c r="O935" s="13">
        <v>160000</v>
      </c>
      <c r="P935" s="13">
        <v>0</v>
      </c>
      <c r="Q935" s="13">
        <v>0</v>
      </c>
      <c r="R935" s="13">
        <v>208600</v>
      </c>
      <c r="S935" s="13">
        <v>995700</v>
      </c>
      <c r="T935" s="13">
        <v>699900</v>
      </c>
      <c r="U935" s="13">
        <v>744800</v>
      </c>
      <c r="V935" s="13">
        <v>0</v>
      </c>
      <c r="W935" s="13">
        <v>0</v>
      </c>
      <c r="X935" s="13">
        <v>231800</v>
      </c>
      <c r="Y935" s="13">
        <v>1676500</v>
      </c>
    </row>
    <row r="936" spans="2:25" x14ac:dyDescent="0.25">
      <c r="B936" s="2">
        <v>931</v>
      </c>
      <c r="C936" s="2">
        <v>2011</v>
      </c>
      <c r="D936" s="1">
        <v>36191</v>
      </c>
      <c r="E936" t="s">
        <v>2033</v>
      </c>
      <c r="F936" s="2" t="s">
        <v>1343</v>
      </c>
      <c r="G936" s="13">
        <v>38840700</v>
      </c>
      <c r="H936" s="13">
        <v>1900</v>
      </c>
      <c r="I936" s="13">
        <v>41100</v>
      </c>
      <c r="J936" s="13">
        <v>0</v>
      </c>
      <c r="K936" s="13">
        <v>0</v>
      </c>
      <c r="L936" s="13">
        <v>400</v>
      </c>
      <c r="M936" s="13">
        <v>43400</v>
      </c>
      <c r="N936" s="13">
        <v>147400</v>
      </c>
      <c r="O936" s="13">
        <v>136700</v>
      </c>
      <c r="P936" s="13">
        <v>0</v>
      </c>
      <c r="Q936" s="13">
        <v>0</v>
      </c>
      <c r="R936" s="13">
        <v>116700</v>
      </c>
      <c r="S936" s="13">
        <v>400800</v>
      </c>
      <c r="T936" s="13">
        <v>149300</v>
      </c>
      <c r="U936" s="13">
        <v>177800</v>
      </c>
      <c r="V936" s="13">
        <v>0</v>
      </c>
      <c r="W936" s="13">
        <v>0</v>
      </c>
      <c r="X936" s="13">
        <v>117100</v>
      </c>
      <c r="Y936" s="13">
        <v>444200</v>
      </c>
    </row>
    <row r="937" spans="2:25" x14ac:dyDescent="0.25">
      <c r="B937" s="2">
        <v>932</v>
      </c>
      <c r="C937" s="2">
        <v>2011</v>
      </c>
      <c r="D937" s="1">
        <v>36241</v>
      </c>
      <c r="E937" t="s">
        <v>1486</v>
      </c>
      <c r="F937" s="2" t="s">
        <v>1344</v>
      </c>
      <c r="G937" s="13">
        <v>225591300</v>
      </c>
      <c r="H937" s="13">
        <v>664100</v>
      </c>
      <c r="I937" s="13">
        <v>4978100</v>
      </c>
      <c r="J937" s="13">
        <v>0</v>
      </c>
      <c r="K937" s="13">
        <v>0</v>
      </c>
      <c r="L937" s="13">
        <v>300400</v>
      </c>
      <c r="M937" s="13">
        <v>5942600</v>
      </c>
      <c r="N937" s="13">
        <v>1798700</v>
      </c>
      <c r="O937" s="13">
        <v>1249500</v>
      </c>
      <c r="P937" s="13">
        <v>0</v>
      </c>
      <c r="Q937" s="13">
        <v>0</v>
      </c>
      <c r="R937" s="13">
        <v>189500</v>
      </c>
      <c r="S937" s="13">
        <v>3237700</v>
      </c>
      <c r="T937" s="13">
        <v>2462800</v>
      </c>
      <c r="U937" s="13">
        <v>6227600</v>
      </c>
      <c r="V937" s="13">
        <v>0</v>
      </c>
      <c r="W937" s="13">
        <v>0</v>
      </c>
      <c r="X937" s="13">
        <v>489900</v>
      </c>
      <c r="Y937" s="13">
        <v>9180300</v>
      </c>
    </row>
    <row r="938" spans="2:25" x14ac:dyDescent="0.25">
      <c r="B938" s="2">
        <v>933</v>
      </c>
      <c r="C938" s="2">
        <v>2011</v>
      </c>
      <c r="D938" s="1">
        <v>36251</v>
      </c>
      <c r="E938" t="s">
        <v>2019</v>
      </c>
      <c r="F938" s="2" t="s">
        <v>1344</v>
      </c>
      <c r="G938" s="13">
        <v>1976679300</v>
      </c>
      <c r="H938" s="13">
        <v>12553500</v>
      </c>
      <c r="I938" s="13">
        <v>8926500</v>
      </c>
      <c r="J938" s="13">
        <v>107600</v>
      </c>
      <c r="K938" s="13">
        <v>0</v>
      </c>
      <c r="L938" s="13">
        <v>3023400</v>
      </c>
      <c r="M938" s="13">
        <v>24611000</v>
      </c>
      <c r="N938" s="13">
        <v>30696000</v>
      </c>
      <c r="O938" s="13">
        <v>11582900</v>
      </c>
      <c r="P938" s="13">
        <v>14700</v>
      </c>
      <c r="Q938" s="13">
        <v>0</v>
      </c>
      <c r="R938" s="13">
        <v>14264100</v>
      </c>
      <c r="S938" s="13">
        <v>56557700</v>
      </c>
      <c r="T938" s="13">
        <v>43249500</v>
      </c>
      <c r="U938" s="13">
        <v>20509400</v>
      </c>
      <c r="V938" s="13">
        <v>122300</v>
      </c>
      <c r="W938" s="13">
        <v>0</v>
      </c>
      <c r="X938" s="13">
        <v>17287500</v>
      </c>
      <c r="Y938" s="13">
        <v>81168700</v>
      </c>
    </row>
    <row r="939" spans="2:25" x14ac:dyDescent="0.25">
      <c r="B939" s="2">
        <v>934</v>
      </c>
      <c r="C939" s="2">
        <v>2011</v>
      </c>
      <c r="D939" s="1">
        <v>36286</v>
      </c>
      <c r="E939" t="s">
        <v>2026</v>
      </c>
      <c r="F939" s="2" t="s">
        <v>1344</v>
      </c>
      <c r="G939" s="13">
        <v>547897000</v>
      </c>
      <c r="H939" s="13">
        <v>1596600</v>
      </c>
      <c r="I939" s="13">
        <v>1558200</v>
      </c>
      <c r="J939" s="13">
        <v>0</v>
      </c>
      <c r="K939" s="13">
        <v>0</v>
      </c>
      <c r="L939" s="13">
        <v>127800</v>
      </c>
      <c r="M939" s="13">
        <v>3282600</v>
      </c>
      <c r="N939" s="13">
        <v>5551900</v>
      </c>
      <c r="O939" s="13">
        <v>1754200</v>
      </c>
      <c r="P939" s="13">
        <v>2600</v>
      </c>
      <c r="Q939" s="13">
        <v>0</v>
      </c>
      <c r="R939" s="13">
        <v>1225400</v>
      </c>
      <c r="S939" s="13">
        <v>8534100</v>
      </c>
      <c r="T939" s="13">
        <v>7148500</v>
      </c>
      <c r="U939" s="13">
        <v>3312400</v>
      </c>
      <c r="V939" s="13">
        <v>2600</v>
      </c>
      <c r="W939" s="13">
        <v>0</v>
      </c>
      <c r="X939" s="13">
        <v>1353200</v>
      </c>
      <c r="Y939" s="13">
        <v>11816700</v>
      </c>
    </row>
    <row r="940" spans="2:25" x14ac:dyDescent="0.25">
      <c r="B940" s="2">
        <v>935</v>
      </c>
      <c r="C940" s="2">
        <v>2011</v>
      </c>
      <c r="D940" s="1">
        <v>37002</v>
      </c>
      <c r="E940" t="s">
        <v>2034</v>
      </c>
      <c r="F940" s="2" t="s">
        <v>1325</v>
      </c>
      <c r="G940" s="13">
        <v>68955000</v>
      </c>
      <c r="H940" s="13">
        <v>0</v>
      </c>
      <c r="I940" s="13">
        <v>0</v>
      </c>
      <c r="J940" s="13">
        <v>0</v>
      </c>
      <c r="K940" s="13">
        <v>0</v>
      </c>
      <c r="L940" s="13">
        <v>0</v>
      </c>
      <c r="M940" s="13">
        <v>0</v>
      </c>
      <c r="N940" s="13">
        <v>19200</v>
      </c>
      <c r="O940" s="13">
        <v>54900</v>
      </c>
      <c r="P940" s="13">
        <v>0</v>
      </c>
      <c r="Q940" s="13">
        <v>0</v>
      </c>
      <c r="R940" s="13">
        <v>9300</v>
      </c>
      <c r="S940" s="13">
        <v>83400</v>
      </c>
      <c r="T940" s="13">
        <v>19200</v>
      </c>
      <c r="U940" s="13">
        <v>54900</v>
      </c>
      <c r="V940" s="13">
        <v>0</v>
      </c>
      <c r="W940" s="13">
        <v>0</v>
      </c>
      <c r="X940" s="13">
        <v>9300</v>
      </c>
      <c r="Y940" s="13">
        <v>83400</v>
      </c>
    </row>
    <row r="941" spans="2:25" x14ac:dyDescent="0.25">
      <c r="B941" s="2">
        <v>936</v>
      </c>
      <c r="C941" s="2">
        <v>2011</v>
      </c>
      <c r="D941" s="1">
        <v>37004</v>
      </c>
      <c r="E941" t="s">
        <v>1843</v>
      </c>
      <c r="F941" s="2" t="s">
        <v>1325</v>
      </c>
      <c r="G941" s="13">
        <v>70084200</v>
      </c>
      <c r="H941" s="13">
        <v>0</v>
      </c>
      <c r="I941" s="13">
        <v>1900</v>
      </c>
      <c r="J941" s="13">
        <v>0</v>
      </c>
      <c r="K941" s="13">
        <v>0</v>
      </c>
      <c r="L941" s="13">
        <v>2500</v>
      </c>
      <c r="M941" s="13">
        <v>4400</v>
      </c>
      <c r="N941" s="13">
        <v>62100</v>
      </c>
      <c r="O941" s="13">
        <v>173400</v>
      </c>
      <c r="P941" s="13">
        <v>0</v>
      </c>
      <c r="Q941" s="13">
        <v>0</v>
      </c>
      <c r="R941" s="13">
        <v>24700</v>
      </c>
      <c r="S941" s="13">
        <v>260200</v>
      </c>
      <c r="T941" s="13">
        <v>62100</v>
      </c>
      <c r="U941" s="13">
        <v>175300</v>
      </c>
      <c r="V941" s="13">
        <v>0</v>
      </c>
      <c r="W941" s="13">
        <v>0</v>
      </c>
      <c r="X941" s="13">
        <v>27200</v>
      </c>
      <c r="Y941" s="13">
        <v>264600</v>
      </c>
    </row>
    <row r="942" spans="2:25" x14ac:dyDescent="0.25">
      <c r="B942" s="2">
        <v>937</v>
      </c>
      <c r="C942" s="2">
        <v>2011</v>
      </c>
      <c r="D942" s="1">
        <v>37006</v>
      </c>
      <c r="E942" t="s">
        <v>2035</v>
      </c>
      <c r="F942" s="2" t="s">
        <v>1325</v>
      </c>
      <c r="G942" s="13">
        <v>33974200</v>
      </c>
      <c r="H942" s="13">
        <v>500</v>
      </c>
      <c r="I942" s="13">
        <v>20100</v>
      </c>
      <c r="J942" s="13">
        <v>0</v>
      </c>
      <c r="K942" s="13">
        <v>0</v>
      </c>
      <c r="L942" s="13">
        <v>1600</v>
      </c>
      <c r="M942" s="13">
        <v>22200</v>
      </c>
      <c r="N942" s="13">
        <v>20400</v>
      </c>
      <c r="O942" s="13">
        <v>174700</v>
      </c>
      <c r="P942" s="13">
        <v>0</v>
      </c>
      <c r="Q942" s="13">
        <v>0</v>
      </c>
      <c r="R942" s="13">
        <v>172600</v>
      </c>
      <c r="S942" s="13">
        <v>367700</v>
      </c>
      <c r="T942" s="13">
        <v>20900</v>
      </c>
      <c r="U942" s="13">
        <v>194800</v>
      </c>
      <c r="V942" s="13">
        <v>0</v>
      </c>
      <c r="W942" s="13">
        <v>0</v>
      </c>
      <c r="X942" s="13">
        <v>174200</v>
      </c>
      <c r="Y942" s="13">
        <v>389900</v>
      </c>
    </row>
    <row r="943" spans="2:25" x14ac:dyDescent="0.25">
      <c r="B943" s="2">
        <v>938</v>
      </c>
      <c r="C943" s="2">
        <v>2011</v>
      </c>
      <c r="D943" s="1">
        <v>37008</v>
      </c>
      <c r="E943" t="s">
        <v>2036</v>
      </c>
      <c r="F943" s="2" t="s">
        <v>1325</v>
      </c>
      <c r="G943" s="13">
        <v>84531500</v>
      </c>
      <c r="H943" s="13">
        <v>0</v>
      </c>
      <c r="I943" s="13">
        <v>0</v>
      </c>
      <c r="J943" s="13">
        <v>0</v>
      </c>
      <c r="K943" s="13">
        <v>0</v>
      </c>
      <c r="L943" s="13">
        <v>0</v>
      </c>
      <c r="M943" s="13">
        <v>0</v>
      </c>
      <c r="N943" s="13">
        <v>54900</v>
      </c>
      <c r="O943" s="13">
        <v>231200</v>
      </c>
      <c r="P943" s="13">
        <v>0</v>
      </c>
      <c r="Q943" s="13">
        <v>0</v>
      </c>
      <c r="R943" s="13">
        <v>16600</v>
      </c>
      <c r="S943" s="13">
        <v>302700</v>
      </c>
      <c r="T943" s="13">
        <v>54900</v>
      </c>
      <c r="U943" s="13">
        <v>231200</v>
      </c>
      <c r="V943" s="13">
        <v>0</v>
      </c>
      <c r="W943" s="13">
        <v>0</v>
      </c>
      <c r="X943" s="13">
        <v>16600</v>
      </c>
      <c r="Y943" s="13">
        <v>302700</v>
      </c>
    </row>
    <row r="944" spans="2:25" x14ac:dyDescent="0.25">
      <c r="B944" s="2">
        <v>939</v>
      </c>
      <c r="C944" s="2">
        <v>2011</v>
      </c>
      <c r="D944" s="1">
        <v>37010</v>
      </c>
      <c r="E944" t="s">
        <v>1935</v>
      </c>
      <c r="F944" s="2" t="s">
        <v>1325</v>
      </c>
      <c r="G944" s="13">
        <v>39769000</v>
      </c>
      <c r="H944" s="13">
        <v>31100</v>
      </c>
      <c r="I944" s="13">
        <v>128100</v>
      </c>
      <c r="J944" s="13">
        <v>0</v>
      </c>
      <c r="K944" s="13">
        <v>0</v>
      </c>
      <c r="L944" s="13">
        <v>2100</v>
      </c>
      <c r="M944" s="13">
        <v>161300</v>
      </c>
      <c r="N944" s="13">
        <v>49300</v>
      </c>
      <c r="O944" s="13">
        <v>286100</v>
      </c>
      <c r="P944" s="13">
        <v>0</v>
      </c>
      <c r="Q944" s="13">
        <v>0</v>
      </c>
      <c r="R944" s="13">
        <v>21900</v>
      </c>
      <c r="S944" s="13">
        <v>357300</v>
      </c>
      <c r="T944" s="13">
        <v>80400</v>
      </c>
      <c r="U944" s="13">
        <v>414200</v>
      </c>
      <c r="V944" s="13">
        <v>0</v>
      </c>
      <c r="W944" s="13">
        <v>0</v>
      </c>
      <c r="X944" s="13">
        <v>24000</v>
      </c>
      <c r="Y944" s="13">
        <v>518600</v>
      </c>
    </row>
    <row r="945" spans="2:25" x14ac:dyDescent="0.25">
      <c r="B945" s="2">
        <v>940</v>
      </c>
      <c r="C945" s="2">
        <v>2011</v>
      </c>
      <c r="D945" s="1">
        <v>37012</v>
      </c>
      <c r="E945" t="s">
        <v>2037</v>
      </c>
      <c r="F945" s="2" t="s">
        <v>1325</v>
      </c>
      <c r="G945" s="13">
        <v>65665600</v>
      </c>
      <c r="H945" s="13">
        <v>0</v>
      </c>
      <c r="I945" s="13">
        <v>0</v>
      </c>
      <c r="J945" s="13">
        <v>0</v>
      </c>
      <c r="K945" s="13">
        <v>0</v>
      </c>
      <c r="L945" s="13">
        <v>0</v>
      </c>
      <c r="M945" s="13">
        <v>0</v>
      </c>
      <c r="N945" s="13">
        <v>76100</v>
      </c>
      <c r="O945" s="13">
        <v>285100</v>
      </c>
      <c r="P945" s="13">
        <v>0</v>
      </c>
      <c r="Q945" s="13">
        <v>0</v>
      </c>
      <c r="R945" s="13">
        <v>189900</v>
      </c>
      <c r="S945" s="13">
        <v>551100</v>
      </c>
      <c r="T945" s="13">
        <v>76100</v>
      </c>
      <c r="U945" s="13">
        <v>285100</v>
      </c>
      <c r="V945" s="13">
        <v>0</v>
      </c>
      <c r="W945" s="13">
        <v>0</v>
      </c>
      <c r="X945" s="13">
        <v>189900</v>
      </c>
      <c r="Y945" s="13">
        <v>551100</v>
      </c>
    </row>
    <row r="946" spans="2:25" x14ac:dyDescent="0.25">
      <c r="B946" s="2">
        <v>941</v>
      </c>
      <c r="C946" s="2">
        <v>2011</v>
      </c>
      <c r="D946" s="1">
        <v>37014</v>
      </c>
      <c r="E946" t="s">
        <v>1493</v>
      </c>
      <c r="F946" s="2" t="s">
        <v>1325</v>
      </c>
      <c r="G946" s="13">
        <v>105650600</v>
      </c>
      <c r="H946" s="13">
        <v>7500</v>
      </c>
      <c r="I946" s="13">
        <v>92200</v>
      </c>
      <c r="J946" s="13">
        <v>0</v>
      </c>
      <c r="K946" s="13">
        <v>0</v>
      </c>
      <c r="L946" s="13">
        <v>400</v>
      </c>
      <c r="M946" s="13">
        <v>100100</v>
      </c>
      <c r="N946" s="13">
        <v>88600</v>
      </c>
      <c r="O946" s="13">
        <v>468300</v>
      </c>
      <c r="P946" s="13">
        <v>0</v>
      </c>
      <c r="Q946" s="13">
        <v>0</v>
      </c>
      <c r="R946" s="13">
        <v>120300</v>
      </c>
      <c r="S946" s="13">
        <v>677200</v>
      </c>
      <c r="T946" s="13">
        <v>96100</v>
      </c>
      <c r="U946" s="13">
        <v>560500</v>
      </c>
      <c r="V946" s="13">
        <v>0</v>
      </c>
      <c r="W946" s="13">
        <v>0</v>
      </c>
      <c r="X946" s="13">
        <v>120700</v>
      </c>
      <c r="Y946" s="13">
        <v>777300</v>
      </c>
    </row>
    <row r="947" spans="2:25" x14ac:dyDescent="0.25">
      <c r="B947" s="2">
        <v>942</v>
      </c>
      <c r="C947" s="2">
        <v>2011</v>
      </c>
      <c r="D947" s="1">
        <v>37016</v>
      </c>
      <c r="E947" t="s">
        <v>2038</v>
      </c>
      <c r="F947" s="2" t="s">
        <v>1325</v>
      </c>
      <c r="G947" s="13">
        <v>70226300</v>
      </c>
      <c r="H947" s="13">
        <v>6400</v>
      </c>
      <c r="I947" s="13">
        <v>263500</v>
      </c>
      <c r="J947" s="13">
        <v>0</v>
      </c>
      <c r="K947" s="13">
        <v>0</v>
      </c>
      <c r="L947" s="13">
        <v>33600</v>
      </c>
      <c r="M947" s="13">
        <v>303500</v>
      </c>
      <c r="N947" s="13">
        <v>128500</v>
      </c>
      <c r="O947" s="13">
        <v>318700</v>
      </c>
      <c r="P947" s="13">
        <v>0</v>
      </c>
      <c r="Q947" s="13">
        <v>0</v>
      </c>
      <c r="R947" s="13">
        <v>47400</v>
      </c>
      <c r="S947" s="13">
        <v>494600</v>
      </c>
      <c r="T947" s="13">
        <v>134900</v>
      </c>
      <c r="U947" s="13">
        <v>582200</v>
      </c>
      <c r="V947" s="13">
        <v>0</v>
      </c>
      <c r="W947" s="13">
        <v>0</v>
      </c>
      <c r="X947" s="13">
        <v>81000</v>
      </c>
      <c r="Y947" s="13">
        <v>798100</v>
      </c>
    </row>
    <row r="948" spans="2:25" x14ac:dyDescent="0.25">
      <c r="B948" s="2">
        <v>943</v>
      </c>
      <c r="C948" s="2">
        <v>2011</v>
      </c>
      <c r="D948" s="1">
        <v>37018</v>
      </c>
      <c r="E948" t="s">
        <v>1329</v>
      </c>
      <c r="F948" s="2" t="s">
        <v>1325</v>
      </c>
      <c r="G948" s="13">
        <v>74090500</v>
      </c>
      <c r="H948" s="13">
        <v>500</v>
      </c>
      <c r="I948" s="13">
        <v>3800</v>
      </c>
      <c r="J948" s="13">
        <v>0</v>
      </c>
      <c r="K948" s="13">
        <v>0</v>
      </c>
      <c r="L948" s="13">
        <v>1900</v>
      </c>
      <c r="M948" s="13">
        <v>6200</v>
      </c>
      <c r="N948" s="13">
        <v>37500</v>
      </c>
      <c r="O948" s="13">
        <v>20900</v>
      </c>
      <c r="P948" s="13">
        <v>0</v>
      </c>
      <c r="Q948" s="13">
        <v>0</v>
      </c>
      <c r="R948" s="13">
        <v>227200</v>
      </c>
      <c r="S948" s="13">
        <v>285600</v>
      </c>
      <c r="T948" s="13">
        <v>38000</v>
      </c>
      <c r="U948" s="13">
        <v>24700</v>
      </c>
      <c r="V948" s="13">
        <v>0</v>
      </c>
      <c r="W948" s="13">
        <v>0</v>
      </c>
      <c r="X948" s="13">
        <v>229100</v>
      </c>
      <c r="Y948" s="13">
        <v>291800</v>
      </c>
    </row>
    <row r="949" spans="2:25" x14ac:dyDescent="0.25">
      <c r="B949" s="2">
        <v>944</v>
      </c>
      <c r="C949" s="2">
        <v>2011</v>
      </c>
      <c r="D949" s="1">
        <v>37020</v>
      </c>
      <c r="E949" t="s">
        <v>2039</v>
      </c>
      <c r="F949" s="2" t="s">
        <v>1325</v>
      </c>
      <c r="G949" s="13">
        <v>57038100</v>
      </c>
      <c r="H949" s="13">
        <v>44200</v>
      </c>
      <c r="I949" s="13">
        <v>18300</v>
      </c>
      <c r="J949" s="13">
        <v>63800</v>
      </c>
      <c r="K949" s="13">
        <v>0</v>
      </c>
      <c r="L949" s="13">
        <v>500</v>
      </c>
      <c r="M949" s="13">
        <v>126800</v>
      </c>
      <c r="N949" s="13">
        <v>23300</v>
      </c>
      <c r="O949" s="13">
        <v>72100</v>
      </c>
      <c r="P949" s="13">
        <v>0</v>
      </c>
      <c r="Q949" s="13">
        <v>0</v>
      </c>
      <c r="R949" s="13">
        <v>17500</v>
      </c>
      <c r="S949" s="13">
        <v>112900</v>
      </c>
      <c r="T949" s="13">
        <v>67500</v>
      </c>
      <c r="U949" s="13">
        <v>90400</v>
      </c>
      <c r="V949" s="13">
        <v>63800</v>
      </c>
      <c r="W949" s="13">
        <v>0</v>
      </c>
      <c r="X949" s="13">
        <v>18000</v>
      </c>
      <c r="Y949" s="13">
        <v>239700</v>
      </c>
    </row>
    <row r="950" spans="2:25" x14ac:dyDescent="0.25">
      <c r="B950" s="2">
        <v>945</v>
      </c>
      <c r="C950" s="2">
        <v>2011</v>
      </c>
      <c r="D950" s="1">
        <v>37022</v>
      </c>
      <c r="E950" t="s">
        <v>2040</v>
      </c>
      <c r="F950" s="2" t="s">
        <v>1325</v>
      </c>
      <c r="G950" s="13">
        <v>51186400</v>
      </c>
      <c r="H950" s="13">
        <v>0</v>
      </c>
      <c r="I950" s="13">
        <v>0</v>
      </c>
      <c r="J950" s="13">
        <v>0</v>
      </c>
      <c r="K950" s="13">
        <v>0</v>
      </c>
      <c r="L950" s="13">
        <v>0</v>
      </c>
      <c r="M950" s="13">
        <v>0</v>
      </c>
      <c r="N950" s="13">
        <v>17800</v>
      </c>
      <c r="O950" s="13">
        <v>1300</v>
      </c>
      <c r="P950" s="13">
        <v>0</v>
      </c>
      <c r="Q950" s="13">
        <v>0</v>
      </c>
      <c r="R950" s="13">
        <v>23100</v>
      </c>
      <c r="S950" s="13">
        <v>42200</v>
      </c>
      <c r="T950" s="13">
        <v>17800</v>
      </c>
      <c r="U950" s="13">
        <v>1300</v>
      </c>
      <c r="V950" s="13">
        <v>0</v>
      </c>
      <c r="W950" s="13">
        <v>0</v>
      </c>
      <c r="X950" s="13">
        <v>23100</v>
      </c>
      <c r="Y950" s="13">
        <v>42200</v>
      </c>
    </row>
    <row r="951" spans="2:25" x14ac:dyDescent="0.25">
      <c r="B951" s="2">
        <v>946</v>
      </c>
      <c r="C951" s="2">
        <v>2011</v>
      </c>
      <c r="D951" s="1">
        <v>37024</v>
      </c>
      <c r="E951" t="s">
        <v>1653</v>
      </c>
      <c r="F951" s="2" t="s">
        <v>1325</v>
      </c>
      <c r="G951" s="13">
        <v>67482800</v>
      </c>
      <c r="H951" s="13">
        <v>300</v>
      </c>
      <c r="I951" s="13">
        <v>179100</v>
      </c>
      <c r="J951" s="13">
        <v>0</v>
      </c>
      <c r="K951" s="13">
        <v>0</v>
      </c>
      <c r="L951" s="13">
        <v>147500</v>
      </c>
      <c r="M951" s="13">
        <v>326900</v>
      </c>
      <c r="N951" s="13">
        <v>30000</v>
      </c>
      <c r="O951" s="13">
        <v>109200</v>
      </c>
      <c r="P951" s="13">
        <v>0</v>
      </c>
      <c r="Q951" s="13">
        <v>0</v>
      </c>
      <c r="R951" s="13">
        <v>43200</v>
      </c>
      <c r="S951" s="13">
        <v>182400</v>
      </c>
      <c r="T951" s="13">
        <v>30300</v>
      </c>
      <c r="U951" s="13">
        <v>288300</v>
      </c>
      <c r="V951" s="13">
        <v>0</v>
      </c>
      <c r="W951" s="13">
        <v>0</v>
      </c>
      <c r="X951" s="13">
        <v>190700</v>
      </c>
      <c r="Y951" s="13">
        <v>509300</v>
      </c>
    </row>
    <row r="952" spans="2:25" x14ac:dyDescent="0.25">
      <c r="B952" s="2">
        <v>947</v>
      </c>
      <c r="C952" s="2">
        <v>2011</v>
      </c>
      <c r="D952" s="1">
        <v>37026</v>
      </c>
      <c r="E952" t="s">
        <v>2041</v>
      </c>
      <c r="F952" s="2" t="s">
        <v>1325</v>
      </c>
      <c r="G952" s="13">
        <v>42785300</v>
      </c>
      <c r="H952" s="13">
        <v>0</v>
      </c>
      <c r="I952" s="13">
        <v>0</v>
      </c>
      <c r="J952" s="13">
        <v>0</v>
      </c>
      <c r="K952" s="13">
        <v>0</v>
      </c>
      <c r="L952" s="13">
        <v>0</v>
      </c>
      <c r="M952" s="13">
        <v>0</v>
      </c>
      <c r="N952" s="13">
        <v>31200</v>
      </c>
      <c r="O952" s="13">
        <v>58400</v>
      </c>
      <c r="P952" s="13">
        <v>0</v>
      </c>
      <c r="Q952" s="13">
        <v>0</v>
      </c>
      <c r="R952" s="13">
        <v>298700</v>
      </c>
      <c r="S952" s="13">
        <v>388300</v>
      </c>
      <c r="T952" s="13">
        <v>31200</v>
      </c>
      <c r="U952" s="13">
        <v>58400</v>
      </c>
      <c r="V952" s="13">
        <v>0</v>
      </c>
      <c r="W952" s="13">
        <v>0</v>
      </c>
      <c r="X952" s="13">
        <v>298700</v>
      </c>
      <c r="Y952" s="13">
        <v>388300</v>
      </c>
    </row>
    <row r="953" spans="2:25" x14ac:dyDescent="0.25">
      <c r="B953" s="2">
        <v>948</v>
      </c>
      <c r="C953" s="2">
        <v>2011</v>
      </c>
      <c r="D953" s="1">
        <v>37028</v>
      </c>
      <c r="E953" t="s">
        <v>2042</v>
      </c>
      <c r="F953" s="2" t="s">
        <v>1325</v>
      </c>
      <c r="G953" s="13">
        <v>41143100</v>
      </c>
      <c r="H953" s="13">
        <v>16600</v>
      </c>
      <c r="I953" s="13">
        <v>101200</v>
      </c>
      <c r="J953" s="13">
        <v>0</v>
      </c>
      <c r="K953" s="13">
        <v>0</v>
      </c>
      <c r="L953" s="13">
        <v>200</v>
      </c>
      <c r="M953" s="13">
        <v>118000</v>
      </c>
      <c r="N953" s="13">
        <v>18400</v>
      </c>
      <c r="O953" s="13">
        <v>1600</v>
      </c>
      <c r="P953" s="13">
        <v>0</v>
      </c>
      <c r="Q953" s="13">
        <v>3400</v>
      </c>
      <c r="R953" s="13">
        <v>119900</v>
      </c>
      <c r="S953" s="13">
        <v>143300</v>
      </c>
      <c r="T953" s="13">
        <v>35000</v>
      </c>
      <c r="U953" s="13">
        <v>102800</v>
      </c>
      <c r="V953" s="13">
        <v>0</v>
      </c>
      <c r="W953" s="13">
        <v>3400</v>
      </c>
      <c r="X953" s="13">
        <v>120100</v>
      </c>
      <c r="Y953" s="13">
        <v>261300</v>
      </c>
    </row>
    <row r="954" spans="2:25" x14ac:dyDescent="0.25">
      <c r="B954" s="2">
        <v>949</v>
      </c>
      <c r="C954" s="2">
        <v>2011</v>
      </c>
      <c r="D954" s="1">
        <v>37030</v>
      </c>
      <c r="E954" t="s">
        <v>2043</v>
      </c>
      <c r="F954" s="2" t="s">
        <v>1325</v>
      </c>
      <c r="G954" s="13">
        <v>53600400</v>
      </c>
      <c r="H954" s="13">
        <v>0</v>
      </c>
      <c r="I954" s="13">
        <v>0</v>
      </c>
      <c r="J954" s="13">
        <v>0</v>
      </c>
      <c r="K954" s="13">
        <v>0</v>
      </c>
      <c r="L954" s="13">
        <v>0</v>
      </c>
      <c r="M954" s="13">
        <v>0</v>
      </c>
      <c r="N954" s="13">
        <v>30800</v>
      </c>
      <c r="O954" s="13">
        <v>5500</v>
      </c>
      <c r="P954" s="13">
        <v>0</v>
      </c>
      <c r="Q954" s="13">
        <v>0</v>
      </c>
      <c r="R954" s="13">
        <v>95700</v>
      </c>
      <c r="S954" s="13">
        <v>132000</v>
      </c>
      <c r="T954" s="13">
        <v>30800</v>
      </c>
      <c r="U954" s="13">
        <v>5500</v>
      </c>
      <c r="V954" s="13">
        <v>0</v>
      </c>
      <c r="W954" s="13">
        <v>0</v>
      </c>
      <c r="X954" s="13">
        <v>95700</v>
      </c>
      <c r="Y954" s="13">
        <v>132000</v>
      </c>
    </row>
    <row r="955" spans="2:25" x14ac:dyDescent="0.25">
      <c r="B955" s="2">
        <v>950</v>
      </c>
      <c r="C955" s="2">
        <v>2011</v>
      </c>
      <c r="D955" s="1">
        <v>37032</v>
      </c>
      <c r="E955" t="s">
        <v>2044</v>
      </c>
      <c r="F955" s="2" t="s">
        <v>1325</v>
      </c>
      <c r="G955" s="13">
        <v>33564900</v>
      </c>
      <c r="H955" s="13">
        <v>10600</v>
      </c>
      <c r="I955" s="13">
        <v>87700</v>
      </c>
      <c r="J955" s="13">
        <v>0</v>
      </c>
      <c r="K955" s="13">
        <v>0</v>
      </c>
      <c r="L955" s="13">
        <v>183200</v>
      </c>
      <c r="M955" s="13">
        <v>281500</v>
      </c>
      <c r="N955" s="13">
        <v>17100</v>
      </c>
      <c r="O955" s="13">
        <v>13000</v>
      </c>
      <c r="P955" s="13">
        <v>0</v>
      </c>
      <c r="Q955" s="13">
        <v>0</v>
      </c>
      <c r="R955" s="13">
        <v>47500</v>
      </c>
      <c r="S955" s="13">
        <v>77600</v>
      </c>
      <c r="T955" s="13">
        <v>27700</v>
      </c>
      <c r="U955" s="13">
        <v>100700</v>
      </c>
      <c r="V955" s="13">
        <v>0</v>
      </c>
      <c r="W955" s="13">
        <v>0</v>
      </c>
      <c r="X955" s="13">
        <v>230700</v>
      </c>
      <c r="Y955" s="13">
        <v>359100</v>
      </c>
    </row>
    <row r="956" spans="2:25" x14ac:dyDescent="0.25">
      <c r="B956" s="2">
        <v>951</v>
      </c>
      <c r="C956" s="2">
        <v>2011</v>
      </c>
      <c r="D956" s="1">
        <v>37034</v>
      </c>
      <c r="E956" t="s">
        <v>2045</v>
      </c>
      <c r="F956" s="2" t="s">
        <v>1325</v>
      </c>
      <c r="G956" s="13">
        <v>36823700</v>
      </c>
      <c r="H956" s="13">
        <v>10300</v>
      </c>
      <c r="I956" s="13">
        <v>291900</v>
      </c>
      <c r="J956" s="13">
        <v>0</v>
      </c>
      <c r="K956" s="13">
        <v>0</v>
      </c>
      <c r="L956" s="13">
        <v>223000</v>
      </c>
      <c r="M956" s="13">
        <v>525200</v>
      </c>
      <c r="N956" s="13">
        <v>5800</v>
      </c>
      <c r="O956" s="13">
        <v>81800</v>
      </c>
      <c r="P956" s="13">
        <v>0</v>
      </c>
      <c r="Q956" s="13">
        <v>0</v>
      </c>
      <c r="R956" s="13">
        <v>1200</v>
      </c>
      <c r="S956" s="13">
        <v>88800</v>
      </c>
      <c r="T956" s="13">
        <v>16100</v>
      </c>
      <c r="U956" s="13">
        <v>373700</v>
      </c>
      <c r="V956" s="13">
        <v>0</v>
      </c>
      <c r="W956" s="13">
        <v>0</v>
      </c>
      <c r="X956" s="13">
        <v>224200</v>
      </c>
      <c r="Y956" s="13">
        <v>614000</v>
      </c>
    </row>
    <row r="957" spans="2:25" x14ac:dyDescent="0.25">
      <c r="B957" s="2">
        <v>952</v>
      </c>
      <c r="C957" s="2">
        <v>2011</v>
      </c>
      <c r="D957" s="1">
        <v>37036</v>
      </c>
      <c r="E957" t="s">
        <v>2046</v>
      </c>
      <c r="F957" s="2" t="s">
        <v>1325</v>
      </c>
      <c r="G957" s="13">
        <v>56536400</v>
      </c>
      <c r="H957" s="13">
        <v>58600</v>
      </c>
      <c r="I957" s="13">
        <v>91500</v>
      </c>
      <c r="J957" s="13">
        <v>0</v>
      </c>
      <c r="K957" s="13">
        <v>0</v>
      </c>
      <c r="L957" s="13">
        <v>538700</v>
      </c>
      <c r="M957" s="13">
        <v>688800</v>
      </c>
      <c r="N957" s="13">
        <v>22700</v>
      </c>
      <c r="O957" s="13">
        <v>12900</v>
      </c>
      <c r="P957" s="13">
        <v>0</v>
      </c>
      <c r="Q957" s="13">
        <v>0</v>
      </c>
      <c r="R957" s="13">
        <v>34800</v>
      </c>
      <c r="S957" s="13">
        <v>70400</v>
      </c>
      <c r="T957" s="13">
        <v>81300</v>
      </c>
      <c r="U957" s="13">
        <v>104400</v>
      </c>
      <c r="V957" s="13">
        <v>0</v>
      </c>
      <c r="W957" s="13">
        <v>0</v>
      </c>
      <c r="X957" s="13">
        <v>573500</v>
      </c>
      <c r="Y957" s="13">
        <v>759200</v>
      </c>
    </row>
    <row r="958" spans="2:25" x14ac:dyDescent="0.25">
      <c r="B958" s="2">
        <v>953</v>
      </c>
      <c r="C958" s="2">
        <v>2011</v>
      </c>
      <c r="D958" s="1">
        <v>37038</v>
      </c>
      <c r="E958" t="s">
        <v>1477</v>
      </c>
      <c r="F958" s="2" t="s">
        <v>1325</v>
      </c>
      <c r="G958" s="13">
        <v>25895100</v>
      </c>
      <c r="H958" s="13">
        <v>0</v>
      </c>
      <c r="I958" s="13">
        <v>0</v>
      </c>
      <c r="J958" s="13">
        <v>0</v>
      </c>
      <c r="K958" s="13">
        <v>0</v>
      </c>
      <c r="L958" s="13">
        <v>0</v>
      </c>
      <c r="M958" s="13">
        <v>0</v>
      </c>
      <c r="N958" s="13">
        <v>3400</v>
      </c>
      <c r="O958" s="13">
        <v>17500</v>
      </c>
      <c r="P958" s="13">
        <v>0</v>
      </c>
      <c r="Q958" s="13">
        <v>0</v>
      </c>
      <c r="R958" s="13">
        <v>50200</v>
      </c>
      <c r="S958" s="13">
        <v>71100</v>
      </c>
      <c r="T958" s="13">
        <v>3400</v>
      </c>
      <c r="U958" s="13">
        <v>17500</v>
      </c>
      <c r="V958" s="13">
        <v>0</v>
      </c>
      <c r="W958" s="13">
        <v>0</v>
      </c>
      <c r="X958" s="13">
        <v>50200</v>
      </c>
      <c r="Y958" s="13">
        <v>71100</v>
      </c>
    </row>
    <row r="959" spans="2:25" x14ac:dyDescent="0.25">
      <c r="B959" s="2">
        <v>954</v>
      </c>
      <c r="C959" s="2">
        <v>2011</v>
      </c>
      <c r="D959" s="1">
        <v>37040</v>
      </c>
      <c r="E959" t="s">
        <v>2047</v>
      </c>
      <c r="F959" s="2" t="s">
        <v>1325</v>
      </c>
      <c r="G959" s="13">
        <v>48535900</v>
      </c>
      <c r="H959" s="13">
        <v>0</v>
      </c>
      <c r="I959" s="13">
        <v>0</v>
      </c>
      <c r="J959" s="13">
        <v>0</v>
      </c>
      <c r="K959" s="13">
        <v>0</v>
      </c>
      <c r="L959" s="13">
        <v>0</v>
      </c>
      <c r="M959" s="13">
        <v>0</v>
      </c>
      <c r="N959" s="13">
        <v>213400</v>
      </c>
      <c r="O959" s="13">
        <v>1200</v>
      </c>
      <c r="P959" s="13">
        <v>0</v>
      </c>
      <c r="Q959" s="13">
        <v>0</v>
      </c>
      <c r="R959" s="13">
        <v>2800</v>
      </c>
      <c r="S959" s="13">
        <v>217400</v>
      </c>
      <c r="T959" s="13">
        <v>213400</v>
      </c>
      <c r="U959" s="13">
        <v>1200</v>
      </c>
      <c r="V959" s="13">
        <v>0</v>
      </c>
      <c r="W959" s="13">
        <v>0</v>
      </c>
      <c r="X959" s="13">
        <v>2800</v>
      </c>
      <c r="Y959" s="13">
        <v>217400</v>
      </c>
    </row>
    <row r="960" spans="2:25" x14ac:dyDescent="0.25">
      <c r="B960" s="2">
        <v>955</v>
      </c>
      <c r="C960" s="2">
        <v>2011</v>
      </c>
      <c r="D960" s="1">
        <v>37042</v>
      </c>
      <c r="E960" t="s">
        <v>2048</v>
      </c>
      <c r="F960" s="2" t="s">
        <v>1325</v>
      </c>
      <c r="G960" s="13">
        <v>49465200</v>
      </c>
      <c r="H960" s="13">
        <v>0</v>
      </c>
      <c r="I960" s="13">
        <v>200</v>
      </c>
      <c r="J960" s="13">
        <v>0</v>
      </c>
      <c r="K960" s="13">
        <v>0</v>
      </c>
      <c r="L960" s="13">
        <v>100</v>
      </c>
      <c r="M960" s="13">
        <v>300</v>
      </c>
      <c r="N960" s="13">
        <v>46300</v>
      </c>
      <c r="O960" s="13">
        <v>125600</v>
      </c>
      <c r="P960" s="13">
        <v>0</v>
      </c>
      <c r="Q960" s="13">
        <v>0</v>
      </c>
      <c r="R960" s="13">
        <v>35400</v>
      </c>
      <c r="S960" s="13">
        <v>207300</v>
      </c>
      <c r="T960" s="13">
        <v>46300</v>
      </c>
      <c r="U960" s="13">
        <v>125800</v>
      </c>
      <c r="V960" s="13">
        <v>0</v>
      </c>
      <c r="W960" s="13">
        <v>0</v>
      </c>
      <c r="X960" s="13">
        <v>35500</v>
      </c>
      <c r="Y960" s="13">
        <v>207600</v>
      </c>
    </row>
    <row r="961" spans="2:25" x14ac:dyDescent="0.25">
      <c r="B961" s="2">
        <v>956</v>
      </c>
      <c r="C961" s="2">
        <v>2011</v>
      </c>
      <c r="D961" s="1">
        <v>37044</v>
      </c>
      <c r="E961" t="s">
        <v>2049</v>
      </c>
      <c r="F961" s="2" t="s">
        <v>1325</v>
      </c>
      <c r="G961" s="13">
        <v>46147000</v>
      </c>
      <c r="H961" s="13">
        <v>46600</v>
      </c>
      <c r="I961" s="13">
        <v>568900</v>
      </c>
      <c r="J961" s="13">
        <v>0</v>
      </c>
      <c r="K961" s="13">
        <v>0</v>
      </c>
      <c r="L961" s="13">
        <v>600</v>
      </c>
      <c r="M961" s="13">
        <v>616100</v>
      </c>
      <c r="N961" s="13">
        <v>54900</v>
      </c>
      <c r="O961" s="13">
        <v>42600</v>
      </c>
      <c r="P961" s="13">
        <v>0</v>
      </c>
      <c r="Q961" s="13">
        <v>0</v>
      </c>
      <c r="R961" s="13">
        <v>24500</v>
      </c>
      <c r="S961" s="13">
        <v>122000</v>
      </c>
      <c r="T961" s="13">
        <v>101500</v>
      </c>
      <c r="U961" s="13">
        <v>611500</v>
      </c>
      <c r="V961" s="13">
        <v>0</v>
      </c>
      <c r="W961" s="13">
        <v>0</v>
      </c>
      <c r="X961" s="13">
        <v>25100</v>
      </c>
      <c r="Y961" s="13">
        <v>738100</v>
      </c>
    </row>
    <row r="962" spans="2:25" x14ac:dyDescent="0.25">
      <c r="B962" s="2">
        <v>957</v>
      </c>
      <c r="C962" s="2">
        <v>2011</v>
      </c>
      <c r="D962" s="1">
        <v>37046</v>
      </c>
      <c r="E962" t="s">
        <v>2050</v>
      </c>
      <c r="F962" s="2" t="s">
        <v>1325</v>
      </c>
      <c r="G962" s="13">
        <v>47782600</v>
      </c>
      <c r="H962" s="13">
        <v>30800</v>
      </c>
      <c r="I962" s="13">
        <v>1746400</v>
      </c>
      <c r="J962" s="13">
        <v>0</v>
      </c>
      <c r="K962" s="13">
        <v>0</v>
      </c>
      <c r="L962" s="13">
        <v>87300</v>
      </c>
      <c r="M962" s="13">
        <v>1864500</v>
      </c>
      <c r="N962" s="13">
        <v>29200</v>
      </c>
      <c r="O962" s="13">
        <v>642000</v>
      </c>
      <c r="P962" s="13">
        <v>0</v>
      </c>
      <c r="Q962" s="13">
        <v>0</v>
      </c>
      <c r="R962" s="13">
        <v>218700</v>
      </c>
      <c r="S962" s="13">
        <v>889900</v>
      </c>
      <c r="T962" s="13">
        <v>60000</v>
      </c>
      <c r="U962" s="13">
        <v>2388400</v>
      </c>
      <c r="V962" s="13">
        <v>0</v>
      </c>
      <c r="W962" s="13">
        <v>0</v>
      </c>
      <c r="X962" s="13">
        <v>306000</v>
      </c>
      <c r="Y962" s="13">
        <v>2754400</v>
      </c>
    </row>
    <row r="963" spans="2:25" x14ac:dyDescent="0.25">
      <c r="B963" s="2">
        <v>958</v>
      </c>
      <c r="C963" s="2">
        <v>2011</v>
      </c>
      <c r="D963" s="1">
        <v>37048</v>
      </c>
      <c r="E963" t="s">
        <v>2051</v>
      </c>
      <c r="F963" s="2" t="s">
        <v>1325</v>
      </c>
      <c r="G963" s="13">
        <v>216753800</v>
      </c>
      <c r="H963" s="13">
        <v>74200</v>
      </c>
      <c r="I963" s="13">
        <v>1151800</v>
      </c>
      <c r="J963" s="13">
        <v>0</v>
      </c>
      <c r="K963" s="13">
        <v>0</v>
      </c>
      <c r="L963" s="13">
        <v>6600</v>
      </c>
      <c r="M963" s="13">
        <v>1232600</v>
      </c>
      <c r="N963" s="13">
        <v>53700</v>
      </c>
      <c r="O963" s="13">
        <v>84400</v>
      </c>
      <c r="P963" s="13">
        <v>0</v>
      </c>
      <c r="Q963" s="13">
        <v>0</v>
      </c>
      <c r="R963" s="13">
        <v>117400</v>
      </c>
      <c r="S963" s="13">
        <v>255500</v>
      </c>
      <c r="T963" s="13">
        <v>127900</v>
      </c>
      <c r="U963" s="13">
        <v>1236200</v>
      </c>
      <c r="V963" s="13">
        <v>0</v>
      </c>
      <c r="W963" s="13">
        <v>0</v>
      </c>
      <c r="X963" s="13">
        <v>124000</v>
      </c>
      <c r="Y963" s="13">
        <v>1488100</v>
      </c>
    </row>
    <row r="964" spans="2:25" x14ac:dyDescent="0.25">
      <c r="B964" s="2">
        <v>959</v>
      </c>
      <c r="C964" s="2">
        <v>2011</v>
      </c>
      <c r="D964" s="1">
        <v>37052</v>
      </c>
      <c r="E964" t="s">
        <v>2052</v>
      </c>
      <c r="F964" s="2" t="s">
        <v>1325</v>
      </c>
      <c r="G964" s="13">
        <v>185894600</v>
      </c>
      <c r="H964" s="13">
        <v>159000</v>
      </c>
      <c r="I964" s="13">
        <v>934700</v>
      </c>
      <c r="J964" s="13">
        <v>0</v>
      </c>
      <c r="K964" s="13">
        <v>0</v>
      </c>
      <c r="L964" s="13">
        <v>84300</v>
      </c>
      <c r="M964" s="13">
        <v>1178000</v>
      </c>
      <c r="N964" s="13">
        <v>225900</v>
      </c>
      <c r="O964" s="13">
        <v>705100</v>
      </c>
      <c r="P964" s="13">
        <v>0</v>
      </c>
      <c r="Q964" s="13">
        <v>0</v>
      </c>
      <c r="R964" s="13">
        <v>273600</v>
      </c>
      <c r="S964" s="13">
        <v>1204600</v>
      </c>
      <c r="T964" s="13">
        <v>384900</v>
      </c>
      <c r="U964" s="13">
        <v>1639800</v>
      </c>
      <c r="V964" s="13">
        <v>0</v>
      </c>
      <c r="W964" s="13">
        <v>0</v>
      </c>
      <c r="X964" s="13">
        <v>357900</v>
      </c>
      <c r="Y964" s="13">
        <v>2382600</v>
      </c>
    </row>
    <row r="965" spans="2:25" x14ac:dyDescent="0.25">
      <c r="B965" s="2">
        <v>960</v>
      </c>
      <c r="C965" s="2">
        <v>2011</v>
      </c>
      <c r="D965" s="1">
        <v>37054</v>
      </c>
      <c r="E965" t="s">
        <v>2053</v>
      </c>
      <c r="F965" s="2" t="s">
        <v>1325</v>
      </c>
      <c r="G965" s="13">
        <v>86669500</v>
      </c>
      <c r="H965" s="13">
        <v>33000</v>
      </c>
      <c r="I965" s="13">
        <v>60600</v>
      </c>
      <c r="J965" s="13">
        <v>0</v>
      </c>
      <c r="K965" s="13">
        <v>0</v>
      </c>
      <c r="L965" s="13">
        <v>104300</v>
      </c>
      <c r="M965" s="13">
        <v>197900</v>
      </c>
      <c r="N965" s="13">
        <v>6300</v>
      </c>
      <c r="O965" s="13">
        <v>252400</v>
      </c>
      <c r="P965" s="13">
        <v>0</v>
      </c>
      <c r="Q965" s="13">
        <v>0</v>
      </c>
      <c r="R965" s="13">
        <v>107200</v>
      </c>
      <c r="S965" s="13">
        <v>365900</v>
      </c>
      <c r="T965" s="13">
        <v>39300</v>
      </c>
      <c r="U965" s="13">
        <v>313000</v>
      </c>
      <c r="V965" s="13">
        <v>0</v>
      </c>
      <c r="W965" s="13">
        <v>0</v>
      </c>
      <c r="X965" s="13">
        <v>211500</v>
      </c>
      <c r="Y965" s="13">
        <v>563800</v>
      </c>
    </row>
    <row r="966" spans="2:25" x14ac:dyDescent="0.25">
      <c r="B966" s="2">
        <v>961</v>
      </c>
      <c r="C966" s="2">
        <v>2011</v>
      </c>
      <c r="D966" s="1">
        <v>37056</v>
      </c>
      <c r="E966" t="s">
        <v>2054</v>
      </c>
      <c r="F966" s="2" t="s">
        <v>1325</v>
      </c>
      <c r="G966" s="13">
        <v>184693100</v>
      </c>
      <c r="H966" s="13">
        <v>20600</v>
      </c>
      <c r="I966" s="13">
        <v>1354000</v>
      </c>
      <c r="J966" s="13">
        <v>0</v>
      </c>
      <c r="K966" s="13">
        <v>0</v>
      </c>
      <c r="L966" s="13">
        <v>106000</v>
      </c>
      <c r="M966" s="13">
        <v>1480600</v>
      </c>
      <c r="N966" s="13">
        <v>203200</v>
      </c>
      <c r="O966" s="13">
        <v>545600</v>
      </c>
      <c r="P966" s="13">
        <v>0</v>
      </c>
      <c r="Q966" s="13">
        <v>0</v>
      </c>
      <c r="R966" s="13">
        <v>56200</v>
      </c>
      <c r="S966" s="13">
        <v>805000</v>
      </c>
      <c r="T966" s="13">
        <v>223800</v>
      </c>
      <c r="U966" s="13">
        <v>1899600</v>
      </c>
      <c r="V966" s="13">
        <v>0</v>
      </c>
      <c r="W966" s="13">
        <v>0</v>
      </c>
      <c r="X966" s="13">
        <v>162200</v>
      </c>
      <c r="Y966" s="13">
        <v>2285600</v>
      </c>
    </row>
    <row r="967" spans="2:25" x14ac:dyDescent="0.25">
      <c r="B967" s="2">
        <v>962</v>
      </c>
      <c r="C967" s="2">
        <v>2011</v>
      </c>
      <c r="D967" s="1">
        <v>37058</v>
      </c>
      <c r="E967" t="s">
        <v>2055</v>
      </c>
      <c r="F967" s="2" t="s">
        <v>1325</v>
      </c>
      <c r="G967" s="13">
        <v>152552400</v>
      </c>
      <c r="H967" s="13">
        <v>42800</v>
      </c>
      <c r="I967" s="13">
        <v>510300</v>
      </c>
      <c r="J967" s="13">
        <v>0</v>
      </c>
      <c r="K967" s="13">
        <v>0</v>
      </c>
      <c r="L967" s="13">
        <v>23500</v>
      </c>
      <c r="M967" s="13">
        <v>576600</v>
      </c>
      <c r="N967" s="13">
        <v>354000</v>
      </c>
      <c r="O967" s="13">
        <v>309100</v>
      </c>
      <c r="P967" s="13">
        <v>0</v>
      </c>
      <c r="Q967" s="13">
        <v>0</v>
      </c>
      <c r="R967" s="13">
        <v>54800</v>
      </c>
      <c r="S967" s="13">
        <v>717900</v>
      </c>
      <c r="T967" s="13">
        <v>396800</v>
      </c>
      <c r="U967" s="13">
        <v>819400</v>
      </c>
      <c r="V967" s="13">
        <v>0</v>
      </c>
      <c r="W967" s="13">
        <v>0</v>
      </c>
      <c r="X967" s="13">
        <v>78300</v>
      </c>
      <c r="Y967" s="13">
        <v>1294500</v>
      </c>
    </row>
    <row r="968" spans="2:25" x14ac:dyDescent="0.25">
      <c r="B968" s="2">
        <v>963</v>
      </c>
      <c r="C968" s="2">
        <v>2011</v>
      </c>
      <c r="D968" s="1">
        <v>37060</v>
      </c>
      <c r="E968" t="s">
        <v>2056</v>
      </c>
      <c r="F968" s="2" t="s">
        <v>1325</v>
      </c>
      <c r="G968" s="13">
        <v>67500800</v>
      </c>
      <c r="H968" s="13">
        <v>0</v>
      </c>
      <c r="I968" s="13">
        <v>500</v>
      </c>
      <c r="J968" s="13">
        <v>0</v>
      </c>
      <c r="K968" s="13">
        <v>0</v>
      </c>
      <c r="L968" s="13">
        <v>100</v>
      </c>
      <c r="M968" s="13">
        <v>600</v>
      </c>
      <c r="N968" s="13">
        <v>22300</v>
      </c>
      <c r="O968" s="13">
        <v>170500</v>
      </c>
      <c r="P968" s="13">
        <v>0</v>
      </c>
      <c r="Q968" s="13">
        <v>0</v>
      </c>
      <c r="R968" s="13">
        <v>100700</v>
      </c>
      <c r="S968" s="13">
        <v>293500</v>
      </c>
      <c r="T968" s="13">
        <v>22300</v>
      </c>
      <c r="U968" s="13">
        <v>171000</v>
      </c>
      <c r="V968" s="13">
        <v>0</v>
      </c>
      <c r="W968" s="13">
        <v>0</v>
      </c>
      <c r="X968" s="13">
        <v>100800</v>
      </c>
      <c r="Y968" s="13">
        <v>294100</v>
      </c>
    </row>
    <row r="969" spans="2:25" x14ac:dyDescent="0.25">
      <c r="B969" s="2">
        <v>964</v>
      </c>
      <c r="C969" s="2">
        <v>2011</v>
      </c>
      <c r="D969" s="1">
        <v>37062</v>
      </c>
      <c r="E969" t="s">
        <v>2057</v>
      </c>
      <c r="F969" s="2" t="s">
        <v>1325</v>
      </c>
      <c r="G969" s="13">
        <v>43915600</v>
      </c>
      <c r="H969" s="13">
        <v>0</v>
      </c>
      <c r="I969" s="13">
        <v>0</v>
      </c>
      <c r="J969" s="13">
        <v>0</v>
      </c>
      <c r="K969" s="13">
        <v>0</v>
      </c>
      <c r="L969" s="13">
        <v>0</v>
      </c>
      <c r="M969" s="13">
        <v>0</v>
      </c>
      <c r="N969" s="13">
        <v>8100</v>
      </c>
      <c r="O969" s="13">
        <v>101300</v>
      </c>
      <c r="P969" s="13">
        <v>0</v>
      </c>
      <c r="Q969" s="13">
        <v>0</v>
      </c>
      <c r="R969" s="13">
        <v>0</v>
      </c>
      <c r="S969" s="13">
        <v>109400</v>
      </c>
      <c r="T969" s="13">
        <v>8100</v>
      </c>
      <c r="U969" s="13">
        <v>101300</v>
      </c>
      <c r="V969" s="13">
        <v>0</v>
      </c>
      <c r="W969" s="13">
        <v>0</v>
      </c>
      <c r="X969" s="13">
        <v>0</v>
      </c>
      <c r="Y969" s="13">
        <v>109400</v>
      </c>
    </row>
    <row r="970" spans="2:25" x14ac:dyDescent="0.25">
      <c r="B970" s="2">
        <v>965</v>
      </c>
      <c r="C970" s="2">
        <v>2011</v>
      </c>
      <c r="D970" s="1">
        <v>37064</v>
      </c>
      <c r="E970" t="s">
        <v>2058</v>
      </c>
      <c r="F970" s="2" t="s">
        <v>1325</v>
      </c>
      <c r="G970" s="13">
        <v>92809900</v>
      </c>
      <c r="H970" s="13">
        <v>0</v>
      </c>
      <c r="I970" s="13">
        <v>258100</v>
      </c>
      <c r="J970" s="13">
        <v>0</v>
      </c>
      <c r="K970" s="13">
        <v>0</v>
      </c>
      <c r="L970" s="13">
        <v>200</v>
      </c>
      <c r="M970" s="13">
        <v>258300</v>
      </c>
      <c r="N970" s="13">
        <v>63000</v>
      </c>
      <c r="O970" s="13">
        <v>44200</v>
      </c>
      <c r="P970" s="13">
        <v>0</v>
      </c>
      <c r="Q970" s="13">
        <v>200600</v>
      </c>
      <c r="R970" s="13">
        <v>34800</v>
      </c>
      <c r="S970" s="13">
        <v>342600</v>
      </c>
      <c r="T970" s="13">
        <v>63000</v>
      </c>
      <c r="U970" s="13">
        <v>302300</v>
      </c>
      <c r="V970" s="13">
        <v>0</v>
      </c>
      <c r="W970" s="13">
        <v>200600</v>
      </c>
      <c r="X970" s="13">
        <v>35000</v>
      </c>
      <c r="Y970" s="13">
        <v>600900</v>
      </c>
    </row>
    <row r="971" spans="2:25" x14ac:dyDescent="0.25">
      <c r="B971" s="2">
        <v>966</v>
      </c>
      <c r="C971" s="2">
        <v>2011</v>
      </c>
      <c r="D971" s="1">
        <v>37066</v>
      </c>
      <c r="E971" t="s">
        <v>2059</v>
      </c>
      <c r="F971" s="2" t="s">
        <v>1325</v>
      </c>
      <c r="G971" s="13">
        <v>77067800</v>
      </c>
      <c r="H971" s="13">
        <v>32300</v>
      </c>
      <c r="I971" s="13">
        <v>178300</v>
      </c>
      <c r="J971" s="13">
        <v>0</v>
      </c>
      <c r="K971" s="13">
        <v>0</v>
      </c>
      <c r="L971" s="13">
        <v>8900</v>
      </c>
      <c r="M971" s="13">
        <v>219500</v>
      </c>
      <c r="N971" s="13">
        <v>17100</v>
      </c>
      <c r="O971" s="13">
        <v>32300</v>
      </c>
      <c r="P971" s="13">
        <v>0</v>
      </c>
      <c r="Q971" s="13">
        <v>0</v>
      </c>
      <c r="R971" s="13">
        <v>149400</v>
      </c>
      <c r="S971" s="13">
        <v>198800</v>
      </c>
      <c r="T971" s="13">
        <v>49400</v>
      </c>
      <c r="U971" s="13">
        <v>210600</v>
      </c>
      <c r="V971" s="13">
        <v>0</v>
      </c>
      <c r="W971" s="13">
        <v>0</v>
      </c>
      <c r="X971" s="13">
        <v>158300</v>
      </c>
      <c r="Y971" s="13">
        <v>418300</v>
      </c>
    </row>
    <row r="972" spans="2:25" x14ac:dyDescent="0.25">
      <c r="B972" s="2">
        <v>967</v>
      </c>
      <c r="C972" s="2">
        <v>2011</v>
      </c>
      <c r="D972" s="1">
        <v>37068</v>
      </c>
      <c r="E972" t="s">
        <v>2060</v>
      </c>
      <c r="F972" s="2" t="s">
        <v>1325</v>
      </c>
      <c r="G972" s="13">
        <v>693683500</v>
      </c>
      <c r="H972" s="13">
        <v>29900</v>
      </c>
      <c r="I972" s="13">
        <v>9800</v>
      </c>
      <c r="J972" s="13">
        <v>0</v>
      </c>
      <c r="K972" s="13">
        <v>0</v>
      </c>
      <c r="L972" s="13">
        <v>97100</v>
      </c>
      <c r="M972" s="13">
        <v>136800</v>
      </c>
      <c r="N972" s="13">
        <v>14438400</v>
      </c>
      <c r="O972" s="13">
        <v>3240600</v>
      </c>
      <c r="P972" s="13">
        <v>0</v>
      </c>
      <c r="Q972" s="13">
        <v>0</v>
      </c>
      <c r="R972" s="13">
        <v>2914300</v>
      </c>
      <c r="S972" s="13">
        <v>20593300</v>
      </c>
      <c r="T972" s="13">
        <v>14468300</v>
      </c>
      <c r="U972" s="13">
        <v>3250400</v>
      </c>
      <c r="V972" s="13">
        <v>0</v>
      </c>
      <c r="W972" s="13">
        <v>0</v>
      </c>
      <c r="X972" s="13">
        <v>3011400</v>
      </c>
      <c r="Y972" s="13">
        <v>20730100</v>
      </c>
    </row>
    <row r="973" spans="2:25" x14ac:dyDescent="0.25">
      <c r="B973" s="2">
        <v>968</v>
      </c>
      <c r="C973" s="2">
        <v>2011</v>
      </c>
      <c r="D973" s="1">
        <v>37070</v>
      </c>
      <c r="E973" t="s">
        <v>2061</v>
      </c>
      <c r="F973" s="2" t="s">
        <v>1325</v>
      </c>
      <c r="G973" s="13">
        <v>48761100</v>
      </c>
      <c r="H973" s="13">
        <v>300</v>
      </c>
      <c r="I973" s="13">
        <v>20700</v>
      </c>
      <c r="J973" s="13">
        <v>0</v>
      </c>
      <c r="K973" s="13">
        <v>0</v>
      </c>
      <c r="L973" s="13">
        <v>1000</v>
      </c>
      <c r="M973" s="13">
        <v>22000</v>
      </c>
      <c r="N973" s="13">
        <v>20100</v>
      </c>
      <c r="O973" s="13">
        <v>402300</v>
      </c>
      <c r="P973" s="13">
        <v>0</v>
      </c>
      <c r="Q973" s="13">
        <v>0</v>
      </c>
      <c r="R973" s="13">
        <v>109300</v>
      </c>
      <c r="S973" s="13">
        <v>531700</v>
      </c>
      <c r="T973" s="13">
        <v>20400</v>
      </c>
      <c r="U973" s="13">
        <v>423000</v>
      </c>
      <c r="V973" s="13">
        <v>0</v>
      </c>
      <c r="W973" s="13">
        <v>0</v>
      </c>
      <c r="X973" s="13">
        <v>110300</v>
      </c>
      <c r="Y973" s="13">
        <v>553700</v>
      </c>
    </row>
    <row r="974" spans="2:25" x14ac:dyDescent="0.25">
      <c r="B974" s="2">
        <v>969</v>
      </c>
      <c r="C974" s="2">
        <v>2011</v>
      </c>
      <c r="D974" s="1">
        <v>37072</v>
      </c>
      <c r="E974" t="s">
        <v>2062</v>
      </c>
      <c r="F974" s="2" t="s">
        <v>1325</v>
      </c>
      <c r="G974" s="13">
        <v>135804800</v>
      </c>
      <c r="H974" s="13">
        <v>300</v>
      </c>
      <c r="I974" s="13">
        <v>945500</v>
      </c>
      <c r="J974" s="13">
        <v>0</v>
      </c>
      <c r="K974" s="13">
        <v>0</v>
      </c>
      <c r="L974" s="13">
        <v>471700</v>
      </c>
      <c r="M974" s="13">
        <v>1417500</v>
      </c>
      <c r="N974" s="13">
        <v>102700</v>
      </c>
      <c r="O974" s="13">
        <v>156000</v>
      </c>
      <c r="P974" s="13">
        <v>0</v>
      </c>
      <c r="Q974" s="13">
        <v>0</v>
      </c>
      <c r="R974" s="13">
        <v>267300</v>
      </c>
      <c r="S974" s="13">
        <v>526000</v>
      </c>
      <c r="T974" s="13">
        <v>103000</v>
      </c>
      <c r="U974" s="13">
        <v>1101500</v>
      </c>
      <c r="V974" s="13">
        <v>0</v>
      </c>
      <c r="W974" s="13">
        <v>0</v>
      </c>
      <c r="X974" s="13">
        <v>739000</v>
      </c>
      <c r="Y974" s="13">
        <v>1943500</v>
      </c>
    </row>
    <row r="975" spans="2:25" x14ac:dyDescent="0.25">
      <c r="B975" s="2">
        <v>970</v>
      </c>
      <c r="C975" s="2">
        <v>2011</v>
      </c>
      <c r="D975" s="1">
        <v>37074</v>
      </c>
      <c r="E975" t="s">
        <v>2063</v>
      </c>
      <c r="F975" s="2" t="s">
        <v>1325</v>
      </c>
      <c r="G975" s="13">
        <v>101875200</v>
      </c>
      <c r="H975" s="13">
        <v>21400</v>
      </c>
      <c r="I975" s="13">
        <v>321500</v>
      </c>
      <c r="J975" s="13">
        <v>0</v>
      </c>
      <c r="K975" s="13">
        <v>0</v>
      </c>
      <c r="L975" s="13">
        <v>557900</v>
      </c>
      <c r="M975" s="13">
        <v>900800</v>
      </c>
      <c r="N975" s="13">
        <v>57600</v>
      </c>
      <c r="O975" s="13">
        <v>692400</v>
      </c>
      <c r="P975" s="13">
        <v>0</v>
      </c>
      <c r="Q975" s="13">
        <v>0</v>
      </c>
      <c r="R975" s="13">
        <v>89600</v>
      </c>
      <c r="S975" s="13">
        <v>839600</v>
      </c>
      <c r="T975" s="13">
        <v>79000</v>
      </c>
      <c r="U975" s="13">
        <v>1013900</v>
      </c>
      <c r="V975" s="13">
        <v>0</v>
      </c>
      <c r="W975" s="13">
        <v>0</v>
      </c>
      <c r="X975" s="13">
        <v>647500</v>
      </c>
      <c r="Y975" s="13">
        <v>1740400</v>
      </c>
    </row>
    <row r="976" spans="2:25" x14ac:dyDescent="0.25">
      <c r="B976" s="2">
        <v>971</v>
      </c>
      <c r="C976" s="2">
        <v>2011</v>
      </c>
      <c r="D976" s="1">
        <v>37076</v>
      </c>
      <c r="E976" t="s">
        <v>2064</v>
      </c>
      <c r="F976" s="2" t="s">
        <v>1325</v>
      </c>
      <c r="G976" s="13">
        <v>225618000</v>
      </c>
      <c r="H976" s="13">
        <v>187200</v>
      </c>
      <c r="I976" s="13">
        <v>1867900</v>
      </c>
      <c r="J976" s="13">
        <v>0</v>
      </c>
      <c r="K976" s="13">
        <v>0</v>
      </c>
      <c r="L976" s="13">
        <v>206700</v>
      </c>
      <c r="M976" s="13">
        <v>2261800</v>
      </c>
      <c r="N976" s="13">
        <v>109200</v>
      </c>
      <c r="O976" s="13">
        <v>974300</v>
      </c>
      <c r="P976" s="13">
        <v>0</v>
      </c>
      <c r="Q976" s="13">
        <v>0</v>
      </c>
      <c r="R976" s="13">
        <v>109800</v>
      </c>
      <c r="S976" s="13">
        <v>1193300</v>
      </c>
      <c r="T976" s="13">
        <v>296400</v>
      </c>
      <c r="U976" s="13">
        <v>2842200</v>
      </c>
      <c r="V976" s="13">
        <v>0</v>
      </c>
      <c r="W976" s="13">
        <v>0</v>
      </c>
      <c r="X976" s="13">
        <v>316500</v>
      </c>
      <c r="Y976" s="13">
        <v>3455100</v>
      </c>
    </row>
    <row r="977" spans="2:25" x14ac:dyDescent="0.25">
      <c r="B977" s="2">
        <v>972</v>
      </c>
      <c r="C977" s="2">
        <v>2011</v>
      </c>
      <c r="D977" s="1">
        <v>37078</v>
      </c>
      <c r="E977" t="s">
        <v>2065</v>
      </c>
      <c r="F977" s="2" t="s">
        <v>1325</v>
      </c>
      <c r="G977" s="13">
        <v>108910200</v>
      </c>
      <c r="H977" s="13">
        <v>35500</v>
      </c>
      <c r="I977" s="13">
        <v>90800</v>
      </c>
      <c r="J977" s="13">
        <v>0</v>
      </c>
      <c r="K977" s="13">
        <v>0</v>
      </c>
      <c r="L977" s="13">
        <v>75200</v>
      </c>
      <c r="M977" s="13">
        <v>201500</v>
      </c>
      <c r="N977" s="13">
        <v>51900</v>
      </c>
      <c r="O977" s="13">
        <v>684500</v>
      </c>
      <c r="P977" s="13">
        <v>0</v>
      </c>
      <c r="Q977" s="13">
        <v>-169900</v>
      </c>
      <c r="R977" s="13">
        <v>202900</v>
      </c>
      <c r="S977" s="13">
        <v>769400</v>
      </c>
      <c r="T977" s="13">
        <v>87400</v>
      </c>
      <c r="U977" s="13">
        <v>775300</v>
      </c>
      <c r="V977" s="13">
        <v>0</v>
      </c>
      <c r="W977" s="13">
        <v>-169900</v>
      </c>
      <c r="X977" s="13">
        <v>278100</v>
      </c>
      <c r="Y977" s="13">
        <v>970900</v>
      </c>
    </row>
    <row r="978" spans="2:25" x14ac:dyDescent="0.25">
      <c r="B978" s="2">
        <v>973</v>
      </c>
      <c r="C978" s="2">
        <v>2011</v>
      </c>
      <c r="D978" s="1">
        <v>37080</v>
      </c>
      <c r="E978" t="s">
        <v>2066</v>
      </c>
      <c r="F978" s="2" t="s">
        <v>1325</v>
      </c>
      <c r="G978" s="13">
        <v>156906600</v>
      </c>
      <c r="H978" s="13">
        <v>0</v>
      </c>
      <c r="I978" s="13">
        <v>0</v>
      </c>
      <c r="J978" s="13">
        <v>0</v>
      </c>
      <c r="K978" s="13">
        <v>0</v>
      </c>
      <c r="L978" s="13">
        <v>0</v>
      </c>
      <c r="M978" s="13">
        <v>0</v>
      </c>
      <c r="N978" s="13">
        <v>117700</v>
      </c>
      <c r="O978" s="13">
        <v>981700</v>
      </c>
      <c r="P978" s="13">
        <v>0</v>
      </c>
      <c r="Q978" s="13">
        <v>-161100</v>
      </c>
      <c r="R978" s="13">
        <v>332500</v>
      </c>
      <c r="S978" s="13">
        <v>1270800</v>
      </c>
      <c r="T978" s="13">
        <v>117700</v>
      </c>
      <c r="U978" s="13">
        <v>981700</v>
      </c>
      <c r="V978" s="13">
        <v>0</v>
      </c>
      <c r="W978" s="13">
        <v>-161100</v>
      </c>
      <c r="X978" s="13">
        <v>332500</v>
      </c>
      <c r="Y978" s="13">
        <v>1270800</v>
      </c>
    </row>
    <row r="979" spans="2:25" x14ac:dyDescent="0.25">
      <c r="B979" s="2">
        <v>974</v>
      </c>
      <c r="C979" s="2">
        <v>2011</v>
      </c>
      <c r="D979" s="1">
        <v>37082</v>
      </c>
      <c r="E979" t="s">
        <v>1541</v>
      </c>
      <c r="F979" s="2" t="s">
        <v>1325</v>
      </c>
      <c r="G979" s="13">
        <v>52633400</v>
      </c>
      <c r="H979" s="13">
        <v>0</v>
      </c>
      <c r="I979" s="13">
        <v>0</v>
      </c>
      <c r="J979" s="13">
        <v>0</v>
      </c>
      <c r="K979" s="13">
        <v>0</v>
      </c>
      <c r="L979" s="13">
        <v>0</v>
      </c>
      <c r="M979" s="13">
        <v>0</v>
      </c>
      <c r="N979" s="13">
        <v>7900</v>
      </c>
      <c r="O979" s="13">
        <v>350000</v>
      </c>
      <c r="P979" s="13">
        <v>0</v>
      </c>
      <c r="Q979" s="13">
        <v>0</v>
      </c>
      <c r="R979" s="13">
        <v>3200</v>
      </c>
      <c r="S979" s="13">
        <v>361100</v>
      </c>
      <c r="T979" s="13">
        <v>7900</v>
      </c>
      <c r="U979" s="13">
        <v>350000</v>
      </c>
      <c r="V979" s="13">
        <v>0</v>
      </c>
      <c r="W979" s="13">
        <v>0</v>
      </c>
      <c r="X979" s="13">
        <v>3200</v>
      </c>
      <c r="Y979" s="13">
        <v>361100</v>
      </c>
    </row>
    <row r="980" spans="2:25" x14ac:dyDescent="0.25">
      <c r="B980" s="2">
        <v>975</v>
      </c>
      <c r="C980" s="2">
        <v>2011</v>
      </c>
      <c r="D980" s="1">
        <v>37084</v>
      </c>
      <c r="E980" t="s">
        <v>2067</v>
      </c>
      <c r="F980" s="2" t="s">
        <v>1325</v>
      </c>
      <c r="G980" s="13">
        <v>51421700</v>
      </c>
      <c r="H980" s="13">
        <v>21800</v>
      </c>
      <c r="I980" s="13">
        <v>20800</v>
      </c>
      <c r="J980" s="13">
        <v>0</v>
      </c>
      <c r="K980" s="13">
        <v>0</v>
      </c>
      <c r="L980" s="13">
        <v>1600</v>
      </c>
      <c r="M980" s="13">
        <v>44200</v>
      </c>
      <c r="N980" s="13">
        <v>10800</v>
      </c>
      <c r="O980" s="13">
        <v>232000</v>
      </c>
      <c r="P980" s="13">
        <v>0</v>
      </c>
      <c r="Q980" s="13">
        <v>0</v>
      </c>
      <c r="R980" s="13">
        <v>70700</v>
      </c>
      <c r="S980" s="13">
        <v>313500</v>
      </c>
      <c r="T980" s="13">
        <v>32600</v>
      </c>
      <c r="U980" s="13">
        <v>252800</v>
      </c>
      <c r="V980" s="13">
        <v>0</v>
      </c>
      <c r="W980" s="13">
        <v>0</v>
      </c>
      <c r="X980" s="13">
        <v>72300</v>
      </c>
      <c r="Y980" s="13">
        <v>357700</v>
      </c>
    </row>
    <row r="981" spans="2:25" x14ac:dyDescent="0.25">
      <c r="B981" s="2">
        <v>976</v>
      </c>
      <c r="C981" s="2">
        <v>2011</v>
      </c>
      <c r="D981" s="1">
        <v>37102</v>
      </c>
      <c r="E981" t="s">
        <v>2068</v>
      </c>
      <c r="F981" s="2" t="s">
        <v>1343</v>
      </c>
      <c r="G981" s="13">
        <v>48543200</v>
      </c>
      <c r="H981" s="13">
        <v>400</v>
      </c>
      <c r="I981" s="13">
        <v>62200</v>
      </c>
      <c r="J981" s="13">
        <v>0</v>
      </c>
      <c r="K981" s="13">
        <v>0</v>
      </c>
      <c r="L981" s="13">
        <v>165600</v>
      </c>
      <c r="M981" s="13">
        <v>228200</v>
      </c>
      <c r="N981" s="13">
        <v>492700</v>
      </c>
      <c r="O981" s="13">
        <v>982100</v>
      </c>
      <c r="P981" s="13">
        <v>0</v>
      </c>
      <c r="Q981" s="13">
        <v>0</v>
      </c>
      <c r="R981" s="13">
        <v>264500</v>
      </c>
      <c r="S981" s="13">
        <v>1739300</v>
      </c>
      <c r="T981" s="13">
        <v>493100</v>
      </c>
      <c r="U981" s="13">
        <v>1044300</v>
      </c>
      <c r="V981" s="13">
        <v>0</v>
      </c>
      <c r="W981" s="13">
        <v>0</v>
      </c>
      <c r="X981" s="13">
        <v>430100</v>
      </c>
      <c r="Y981" s="13">
        <v>1967500</v>
      </c>
    </row>
    <row r="982" spans="2:25" x14ac:dyDescent="0.25">
      <c r="B982" s="2">
        <v>977</v>
      </c>
      <c r="C982" s="2">
        <v>2011</v>
      </c>
      <c r="D982" s="1">
        <v>37104</v>
      </c>
      <c r="E982" t="s">
        <v>2069</v>
      </c>
      <c r="F982" s="2" t="s">
        <v>1343</v>
      </c>
      <c r="G982" s="13">
        <v>717900</v>
      </c>
      <c r="H982" s="13">
        <v>0</v>
      </c>
      <c r="I982" s="13">
        <v>0</v>
      </c>
      <c r="J982" s="13">
        <v>0</v>
      </c>
      <c r="K982" s="13">
        <v>0</v>
      </c>
      <c r="L982" s="13">
        <v>0</v>
      </c>
      <c r="M982" s="13">
        <v>0</v>
      </c>
      <c r="N982" s="13">
        <v>0</v>
      </c>
      <c r="O982" s="13">
        <v>0</v>
      </c>
      <c r="P982" s="13">
        <v>0</v>
      </c>
      <c r="Q982" s="13">
        <v>0</v>
      </c>
      <c r="R982" s="13">
        <v>0</v>
      </c>
      <c r="S982" s="13">
        <v>0</v>
      </c>
      <c r="T982" s="13">
        <v>0</v>
      </c>
      <c r="U982" s="13">
        <v>0</v>
      </c>
      <c r="V982" s="13">
        <v>0</v>
      </c>
      <c r="W982" s="13">
        <v>0</v>
      </c>
      <c r="X982" s="13">
        <v>0</v>
      </c>
      <c r="Y982" s="13">
        <v>0</v>
      </c>
    </row>
    <row r="983" spans="2:25" x14ac:dyDescent="0.25">
      <c r="B983" s="2">
        <v>978</v>
      </c>
      <c r="C983" s="2">
        <v>2011</v>
      </c>
      <c r="D983" s="1">
        <v>37106</v>
      </c>
      <c r="E983" t="s">
        <v>2070</v>
      </c>
      <c r="F983" s="2" t="s">
        <v>1343</v>
      </c>
      <c r="G983" s="13">
        <v>34536900</v>
      </c>
      <c r="H983" s="13">
        <v>427700</v>
      </c>
      <c r="I983" s="13">
        <v>4596200</v>
      </c>
      <c r="J983" s="13">
        <v>0</v>
      </c>
      <c r="K983" s="13">
        <v>0</v>
      </c>
      <c r="L983" s="13">
        <v>102100</v>
      </c>
      <c r="M983" s="13">
        <v>5126000</v>
      </c>
      <c r="N983" s="13">
        <v>50100</v>
      </c>
      <c r="O983" s="13">
        <v>257000</v>
      </c>
      <c r="P983" s="13">
        <v>0</v>
      </c>
      <c r="Q983" s="13">
        <v>0</v>
      </c>
      <c r="R983" s="13">
        <v>11200</v>
      </c>
      <c r="S983" s="13">
        <v>318300</v>
      </c>
      <c r="T983" s="13">
        <v>477800</v>
      </c>
      <c r="U983" s="13">
        <v>4853200</v>
      </c>
      <c r="V983" s="13">
        <v>0</v>
      </c>
      <c r="W983" s="13">
        <v>0</v>
      </c>
      <c r="X983" s="13">
        <v>113300</v>
      </c>
      <c r="Y983" s="13">
        <v>5444300</v>
      </c>
    </row>
    <row r="984" spans="2:25" x14ac:dyDescent="0.25">
      <c r="B984" s="2">
        <v>979</v>
      </c>
      <c r="C984" s="2">
        <v>2011</v>
      </c>
      <c r="D984" s="1">
        <v>37116</v>
      </c>
      <c r="E984" t="s">
        <v>1546</v>
      </c>
      <c r="F984" s="2" t="s">
        <v>1343</v>
      </c>
      <c r="G984" s="13">
        <v>974200</v>
      </c>
      <c r="H984" s="13">
        <v>0</v>
      </c>
      <c r="I984" s="13">
        <v>0</v>
      </c>
      <c r="J984" s="13">
        <v>0</v>
      </c>
      <c r="K984" s="13">
        <v>0</v>
      </c>
      <c r="L984" s="13">
        <v>0</v>
      </c>
      <c r="M984" s="13">
        <v>0</v>
      </c>
      <c r="N984" s="13">
        <v>75400</v>
      </c>
      <c r="O984" s="13">
        <v>37100</v>
      </c>
      <c r="P984" s="13">
        <v>0</v>
      </c>
      <c r="Q984" s="13">
        <v>0</v>
      </c>
      <c r="R984" s="13">
        <v>2000</v>
      </c>
      <c r="S984" s="13">
        <v>114500</v>
      </c>
      <c r="T984" s="13">
        <v>75400</v>
      </c>
      <c r="U984" s="13">
        <v>37100</v>
      </c>
      <c r="V984" s="13">
        <v>0</v>
      </c>
      <c r="W984" s="13">
        <v>0</v>
      </c>
      <c r="X984" s="13">
        <v>2000</v>
      </c>
      <c r="Y984" s="13">
        <v>114500</v>
      </c>
    </row>
    <row r="985" spans="2:25" x14ac:dyDescent="0.25">
      <c r="B985" s="2">
        <v>980</v>
      </c>
      <c r="C985" s="2">
        <v>2011</v>
      </c>
      <c r="D985" s="1">
        <v>37121</v>
      </c>
      <c r="E985" t="s">
        <v>2071</v>
      </c>
      <c r="F985" s="2" t="s">
        <v>1343</v>
      </c>
      <c r="G985" s="13">
        <v>67708300</v>
      </c>
      <c r="H985" s="13">
        <v>60400</v>
      </c>
      <c r="I985" s="13">
        <v>71500</v>
      </c>
      <c r="J985" s="13">
        <v>0</v>
      </c>
      <c r="K985" s="13">
        <v>0</v>
      </c>
      <c r="L985" s="13">
        <v>1600</v>
      </c>
      <c r="M985" s="13">
        <v>133500</v>
      </c>
      <c r="N985" s="13">
        <v>404900</v>
      </c>
      <c r="O985" s="13">
        <v>478200</v>
      </c>
      <c r="P985" s="13">
        <v>0</v>
      </c>
      <c r="Q985" s="13">
        <v>0</v>
      </c>
      <c r="R985" s="13">
        <v>294500</v>
      </c>
      <c r="S985" s="13">
        <v>1177600</v>
      </c>
      <c r="T985" s="13">
        <v>465300</v>
      </c>
      <c r="U985" s="13">
        <v>549700</v>
      </c>
      <c r="V985" s="13">
        <v>0</v>
      </c>
      <c r="W985" s="13">
        <v>0</v>
      </c>
      <c r="X985" s="13">
        <v>296100</v>
      </c>
      <c r="Y985" s="13">
        <v>1311100</v>
      </c>
    </row>
    <row r="986" spans="2:25" x14ac:dyDescent="0.25">
      <c r="B986" s="2">
        <v>981</v>
      </c>
      <c r="C986" s="2">
        <v>2011</v>
      </c>
      <c r="D986" s="1">
        <v>37122</v>
      </c>
      <c r="E986" t="s">
        <v>2040</v>
      </c>
      <c r="F986" s="2" t="s">
        <v>1343</v>
      </c>
      <c r="G986" s="13">
        <v>7031000</v>
      </c>
      <c r="H986" s="13">
        <v>0</v>
      </c>
      <c r="I986" s="13">
        <v>0</v>
      </c>
      <c r="J986" s="13">
        <v>0</v>
      </c>
      <c r="K986" s="13">
        <v>0</v>
      </c>
      <c r="L986" s="13">
        <v>0</v>
      </c>
      <c r="M986" s="13">
        <v>0</v>
      </c>
      <c r="N986" s="13">
        <v>30200</v>
      </c>
      <c r="O986" s="13">
        <v>0</v>
      </c>
      <c r="P986" s="13">
        <v>0</v>
      </c>
      <c r="Q986" s="13">
        <v>0</v>
      </c>
      <c r="R986" s="13">
        <v>0</v>
      </c>
      <c r="S986" s="13">
        <v>30200</v>
      </c>
      <c r="T986" s="13">
        <v>30200</v>
      </c>
      <c r="U986" s="13">
        <v>0</v>
      </c>
      <c r="V986" s="13">
        <v>0</v>
      </c>
      <c r="W986" s="13">
        <v>0</v>
      </c>
      <c r="X986" s="13">
        <v>0</v>
      </c>
      <c r="Y986" s="13">
        <v>30200</v>
      </c>
    </row>
    <row r="987" spans="2:25" x14ac:dyDescent="0.25">
      <c r="B987" s="2">
        <v>982</v>
      </c>
      <c r="C987" s="2">
        <v>2011</v>
      </c>
      <c r="D987" s="1">
        <v>37126</v>
      </c>
      <c r="E987" t="s">
        <v>2072</v>
      </c>
      <c r="F987" s="2" t="s">
        <v>1343</v>
      </c>
      <c r="G987" s="13">
        <v>5653100</v>
      </c>
      <c r="H987" s="13">
        <v>0</v>
      </c>
      <c r="I987" s="13">
        <v>0</v>
      </c>
      <c r="J987" s="13">
        <v>0</v>
      </c>
      <c r="K987" s="13">
        <v>0</v>
      </c>
      <c r="L987" s="13">
        <v>0</v>
      </c>
      <c r="M987" s="13">
        <v>0</v>
      </c>
      <c r="N987" s="13">
        <v>16900</v>
      </c>
      <c r="O987" s="13">
        <v>16200</v>
      </c>
      <c r="P987" s="13">
        <v>0</v>
      </c>
      <c r="Q987" s="13">
        <v>0</v>
      </c>
      <c r="R987" s="13">
        <v>5800</v>
      </c>
      <c r="S987" s="13">
        <v>38900</v>
      </c>
      <c r="T987" s="13">
        <v>16900</v>
      </c>
      <c r="U987" s="13">
        <v>16200</v>
      </c>
      <c r="V987" s="13">
        <v>0</v>
      </c>
      <c r="W987" s="13">
        <v>0</v>
      </c>
      <c r="X987" s="13">
        <v>5800</v>
      </c>
      <c r="Y987" s="13">
        <v>38900</v>
      </c>
    </row>
    <row r="988" spans="2:25" x14ac:dyDescent="0.25">
      <c r="B988" s="2">
        <v>983</v>
      </c>
      <c r="C988" s="2">
        <v>2011</v>
      </c>
      <c r="D988" s="1">
        <v>37136</v>
      </c>
      <c r="E988" t="s">
        <v>2073</v>
      </c>
      <c r="F988" s="2" t="s">
        <v>1343</v>
      </c>
      <c r="G988" s="13">
        <v>31519200</v>
      </c>
      <c r="H988" s="13">
        <v>200</v>
      </c>
      <c r="I988" s="13">
        <v>0</v>
      </c>
      <c r="J988" s="13">
        <v>0</v>
      </c>
      <c r="K988" s="13">
        <v>0</v>
      </c>
      <c r="L988" s="13">
        <v>0</v>
      </c>
      <c r="M988" s="13">
        <v>200</v>
      </c>
      <c r="N988" s="13">
        <v>79800</v>
      </c>
      <c r="O988" s="13">
        <v>67000</v>
      </c>
      <c r="P988" s="13">
        <v>0</v>
      </c>
      <c r="Q988" s="13">
        <v>0</v>
      </c>
      <c r="R988" s="13">
        <v>79000</v>
      </c>
      <c r="S988" s="13">
        <v>225800</v>
      </c>
      <c r="T988" s="13">
        <v>80000</v>
      </c>
      <c r="U988" s="13">
        <v>67000</v>
      </c>
      <c r="V988" s="13">
        <v>0</v>
      </c>
      <c r="W988" s="13">
        <v>0</v>
      </c>
      <c r="X988" s="13">
        <v>79000</v>
      </c>
      <c r="Y988" s="13">
        <v>226000</v>
      </c>
    </row>
    <row r="989" spans="2:25" x14ac:dyDescent="0.25">
      <c r="B989" s="2">
        <v>984</v>
      </c>
      <c r="C989" s="2">
        <v>2011</v>
      </c>
      <c r="D989" s="1">
        <v>37145</v>
      </c>
      <c r="E989" t="s">
        <v>2074</v>
      </c>
      <c r="F989" s="2" t="s">
        <v>1343</v>
      </c>
      <c r="G989" s="13">
        <v>493350900</v>
      </c>
      <c r="H989" s="13">
        <v>700600</v>
      </c>
      <c r="I989" s="13">
        <v>442800</v>
      </c>
      <c r="J989" s="13">
        <v>0</v>
      </c>
      <c r="K989" s="13">
        <v>0</v>
      </c>
      <c r="L989" s="13">
        <v>416200</v>
      </c>
      <c r="M989" s="13">
        <v>1559600</v>
      </c>
      <c r="N989" s="13">
        <v>857200</v>
      </c>
      <c r="O989" s="13">
        <v>2114200</v>
      </c>
      <c r="P989" s="13">
        <v>0</v>
      </c>
      <c r="Q989" s="13">
        <v>32400</v>
      </c>
      <c r="R989" s="13">
        <v>701000</v>
      </c>
      <c r="S989" s="13">
        <v>3704800</v>
      </c>
      <c r="T989" s="13">
        <v>1557800</v>
      </c>
      <c r="U989" s="13">
        <v>2557000</v>
      </c>
      <c r="V989" s="13">
        <v>0</v>
      </c>
      <c r="W989" s="13">
        <v>32400</v>
      </c>
      <c r="X989" s="13">
        <v>1117200</v>
      </c>
      <c r="Y989" s="13">
        <v>5264400</v>
      </c>
    </row>
    <row r="990" spans="2:25" x14ac:dyDescent="0.25">
      <c r="B990" s="2">
        <v>985</v>
      </c>
      <c r="C990" s="2">
        <v>2011</v>
      </c>
      <c r="D990" s="1">
        <v>37151</v>
      </c>
      <c r="E990" t="s">
        <v>2053</v>
      </c>
      <c r="F990" s="2" t="s">
        <v>1343</v>
      </c>
      <c r="G990" s="13">
        <v>116365000</v>
      </c>
      <c r="H990" s="13">
        <v>843700</v>
      </c>
      <c r="I990" s="13">
        <v>3691300</v>
      </c>
      <c r="J990" s="13">
        <v>0</v>
      </c>
      <c r="K990" s="13">
        <v>0</v>
      </c>
      <c r="L990" s="13">
        <v>1318300</v>
      </c>
      <c r="M990" s="13">
        <v>5853300</v>
      </c>
      <c r="N990" s="13">
        <v>864600</v>
      </c>
      <c r="O990" s="13">
        <v>478600</v>
      </c>
      <c r="P990" s="13">
        <v>0</v>
      </c>
      <c r="Q990" s="13">
        <v>0</v>
      </c>
      <c r="R990" s="13">
        <v>252300</v>
      </c>
      <c r="S990" s="13">
        <v>1595500</v>
      </c>
      <c r="T990" s="13">
        <v>1708300</v>
      </c>
      <c r="U990" s="13">
        <v>4169900</v>
      </c>
      <c r="V990" s="13">
        <v>0</v>
      </c>
      <c r="W990" s="13">
        <v>0</v>
      </c>
      <c r="X990" s="13">
        <v>1570600</v>
      </c>
      <c r="Y990" s="13">
        <v>7448800</v>
      </c>
    </row>
    <row r="991" spans="2:25" x14ac:dyDescent="0.25">
      <c r="B991" s="2">
        <v>986</v>
      </c>
      <c r="C991" s="2">
        <v>2011</v>
      </c>
      <c r="D991" s="1">
        <v>37176</v>
      </c>
      <c r="E991" t="s">
        <v>2075</v>
      </c>
      <c r="F991" s="2" t="s">
        <v>1343</v>
      </c>
      <c r="G991" s="13">
        <v>432413900</v>
      </c>
      <c r="H991" s="13">
        <v>1533800</v>
      </c>
      <c r="I991" s="13">
        <v>6466600</v>
      </c>
      <c r="J991" s="13">
        <v>0</v>
      </c>
      <c r="K991" s="13">
        <v>0</v>
      </c>
      <c r="L991" s="13">
        <v>2348000</v>
      </c>
      <c r="M991" s="13">
        <v>10348400</v>
      </c>
      <c r="N991" s="13">
        <v>8240900</v>
      </c>
      <c r="O991" s="13">
        <v>2807000</v>
      </c>
      <c r="P991" s="13">
        <v>0</v>
      </c>
      <c r="Q991" s="13">
        <v>-9700</v>
      </c>
      <c r="R991" s="13">
        <v>226500</v>
      </c>
      <c r="S991" s="13">
        <v>11264700</v>
      </c>
      <c r="T991" s="13">
        <v>9774700</v>
      </c>
      <c r="U991" s="13">
        <v>9273600</v>
      </c>
      <c r="V991" s="13">
        <v>0</v>
      </c>
      <c r="W991" s="13">
        <v>-9700</v>
      </c>
      <c r="X991" s="13">
        <v>2574500</v>
      </c>
      <c r="Y991" s="13">
        <v>21613100</v>
      </c>
    </row>
    <row r="992" spans="2:25" x14ac:dyDescent="0.25">
      <c r="B992" s="2">
        <v>987</v>
      </c>
      <c r="C992" s="2">
        <v>2011</v>
      </c>
      <c r="D992" s="1">
        <v>37181</v>
      </c>
      <c r="E992" t="s">
        <v>2063</v>
      </c>
      <c r="F992" s="2" t="s">
        <v>1343</v>
      </c>
      <c r="G992" s="13">
        <v>89668500</v>
      </c>
      <c r="H992" s="13">
        <v>388500</v>
      </c>
      <c r="I992" s="13">
        <v>3468300</v>
      </c>
      <c r="J992" s="13">
        <v>0</v>
      </c>
      <c r="K992" s="13">
        <v>0</v>
      </c>
      <c r="L992" s="13">
        <v>262500</v>
      </c>
      <c r="M992" s="13">
        <v>4119300</v>
      </c>
      <c r="N992" s="13">
        <v>900000</v>
      </c>
      <c r="O992" s="13">
        <v>700000</v>
      </c>
      <c r="P992" s="13">
        <v>0</v>
      </c>
      <c r="Q992" s="13">
        <v>0</v>
      </c>
      <c r="R992" s="13">
        <v>49000</v>
      </c>
      <c r="S992" s="13">
        <v>1649000</v>
      </c>
      <c r="T992" s="13">
        <v>1288500</v>
      </c>
      <c r="U992" s="13">
        <v>4168300</v>
      </c>
      <c r="V992" s="13">
        <v>0</v>
      </c>
      <c r="W992" s="13">
        <v>0</v>
      </c>
      <c r="X992" s="13">
        <v>311500</v>
      </c>
      <c r="Y992" s="13">
        <v>5768300</v>
      </c>
    </row>
    <row r="993" spans="2:25" x14ac:dyDescent="0.25">
      <c r="B993" s="2">
        <v>988</v>
      </c>
      <c r="C993" s="2">
        <v>2011</v>
      </c>
      <c r="D993" s="1">
        <v>37182</v>
      </c>
      <c r="E993" t="s">
        <v>2076</v>
      </c>
      <c r="F993" s="2" t="s">
        <v>1343</v>
      </c>
      <c r="G993" s="13">
        <v>90515900</v>
      </c>
      <c r="H993" s="13">
        <v>903200</v>
      </c>
      <c r="I993" s="13">
        <v>405200</v>
      </c>
      <c r="J993" s="13">
        <v>0</v>
      </c>
      <c r="K993" s="13">
        <v>0</v>
      </c>
      <c r="L993" s="13">
        <v>394900</v>
      </c>
      <c r="M993" s="13">
        <v>1703300</v>
      </c>
      <c r="N993" s="13">
        <v>635300</v>
      </c>
      <c r="O993" s="13">
        <v>1260900</v>
      </c>
      <c r="P993" s="13">
        <v>0</v>
      </c>
      <c r="Q993" s="13">
        <v>0</v>
      </c>
      <c r="R993" s="13">
        <v>26000</v>
      </c>
      <c r="S993" s="13">
        <v>1922200</v>
      </c>
      <c r="T993" s="13">
        <v>1538500</v>
      </c>
      <c r="U993" s="13">
        <v>1666100</v>
      </c>
      <c r="V993" s="13">
        <v>0</v>
      </c>
      <c r="W993" s="13">
        <v>0</v>
      </c>
      <c r="X993" s="13">
        <v>420900</v>
      </c>
      <c r="Y993" s="13">
        <v>3625500</v>
      </c>
    </row>
    <row r="994" spans="2:25" x14ac:dyDescent="0.25">
      <c r="B994" s="2">
        <v>989</v>
      </c>
      <c r="C994" s="2">
        <v>2011</v>
      </c>
      <c r="D994" s="1">
        <v>37186</v>
      </c>
      <c r="E994" t="s">
        <v>1539</v>
      </c>
      <c r="F994" s="2" t="s">
        <v>1343</v>
      </c>
      <c r="G994" s="13">
        <v>7051900</v>
      </c>
      <c r="H994" s="13">
        <v>2000</v>
      </c>
      <c r="I994" s="13">
        <v>2900</v>
      </c>
      <c r="J994" s="13">
        <v>0</v>
      </c>
      <c r="K994" s="13">
        <v>0</v>
      </c>
      <c r="L994" s="13">
        <v>300</v>
      </c>
      <c r="M994" s="13">
        <v>5200</v>
      </c>
      <c r="N994" s="13">
        <v>15700</v>
      </c>
      <c r="O994" s="13">
        <v>18200</v>
      </c>
      <c r="P994" s="13">
        <v>0</v>
      </c>
      <c r="Q994" s="13">
        <v>0</v>
      </c>
      <c r="R994" s="13">
        <v>600</v>
      </c>
      <c r="S994" s="13">
        <v>34500</v>
      </c>
      <c r="T994" s="13">
        <v>17700</v>
      </c>
      <c r="U994" s="13">
        <v>21100</v>
      </c>
      <c r="V994" s="13">
        <v>0</v>
      </c>
      <c r="W994" s="13">
        <v>0</v>
      </c>
      <c r="X994" s="13">
        <v>900</v>
      </c>
      <c r="Y994" s="13">
        <v>39700</v>
      </c>
    </row>
    <row r="995" spans="2:25" x14ac:dyDescent="0.25">
      <c r="B995" s="2">
        <v>990</v>
      </c>
      <c r="C995" s="2">
        <v>2011</v>
      </c>
      <c r="D995" s="1">
        <v>37192</v>
      </c>
      <c r="E995" t="s">
        <v>1541</v>
      </c>
      <c r="F995" s="2" t="s">
        <v>1343</v>
      </c>
      <c r="G995" s="13">
        <v>1030372700</v>
      </c>
      <c r="H995" s="13">
        <v>659600</v>
      </c>
      <c r="I995" s="13">
        <v>1805600</v>
      </c>
      <c r="J995" s="13">
        <v>0</v>
      </c>
      <c r="K995" s="13">
        <v>0</v>
      </c>
      <c r="L995" s="13">
        <v>859500</v>
      </c>
      <c r="M995" s="13">
        <v>3324700</v>
      </c>
      <c r="N995" s="13">
        <v>14761900</v>
      </c>
      <c r="O995" s="13">
        <v>8571400</v>
      </c>
      <c r="P995" s="13">
        <v>700</v>
      </c>
      <c r="Q995" s="13">
        <v>0</v>
      </c>
      <c r="R995" s="13">
        <v>1333400</v>
      </c>
      <c r="S995" s="13">
        <v>24667400</v>
      </c>
      <c r="T995" s="13">
        <v>15421500</v>
      </c>
      <c r="U995" s="13">
        <v>10377000</v>
      </c>
      <c r="V995" s="13">
        <v>700</v>
      </c>
      <c r="W995" s="13">
        <v>0</v>
      </c>
      <c r="X995" s="13">
        <v>2192900</v>
      </c>
      <c r="Y995" s="13">
        <v>27992100</v>
      </c>
    </row>
    <row r="996" spans="2:25" x14ac:dyDescent="0.25">
      <c r="B996" s="2">
        <v>991</v>
      </c>
      <c r="C996" s="2">
        <v>2011</v>
      </c>
      <c r="D996" s="1">
        <v>37201</v>
      </c>
      <c r="E996" t="s">
        <v>1548</v>
      </c>
      <c r="F996" s="2" t="s">
        <v>1344</v>
      </c>
      <c r="G996" s="13">
        <v>52608000</v>
      </c>
      <c r="H996" s="13">
        <v>295400</v>
      </c>
      <c r="I996" s="13">
        <v>1920200</v>
      </c>
      <c r="J996" s="13">
        <v>0</v>
      </c>
      <c r="K996" s="13">
        <v>0</v>
      </c>
      <c r="L996" s="13">
        <v>286800</v>
      </c>
      <c r="M996" s="13">
        <v>2502400</v>
      </c>
      <c r="N996" s="13">
        <v>1728000</v>
      </c>
      <c r="O996" s="13">
        <v>750800</v>
      </c>
      <c r="P996" s="13">
        <v>0</v>
      </c>
      <c r="Q996" s="13">
        <v>0</v>
      </c>
      <c r="R996" s="13">
        <v>283500</v>
      </c>
      <c r="S996" s="13">
        <v>2762300</v>
      </c>
      <c r="T996" s="13">
        <v>2023400</v>
      </c>
      <c r="U996" s="13">
        <v>2671000</v>
      </c>
      <c r="V996" s="13">
        <v>0</v>
      </c>
      <c r="W996" s="13">
        <v>0</v>
      </c>
      <c r="X996" s="13">
        <v>570300</v>
      </c>
      <c r="Y996" s="13">
        <v>5264700</v>
      </c>
    </row>
    <row r="997" spans="2:25" x14ac:dyDescent="0.25">
      <c r="B997" s="2">
        <v>992</v>
      </c>
      <c r="C997" s="2">
        <v>2011</v>
      </c>
      <c r="D997" s="1">
        <v>37211</v>
      </c>
      <c r="E997" t="s">
        <v>1517</v>
      </c>
      <c r="F997" s="2" t="s">
        <v>1344</v>
      </c>
      <c r="G997" s="13">
        <v>26079400</v>
      </c>
      <c r="H997" s="13">
        <v>25500</v>
      </c>
      <c r="I997" s="13">
        <v>21400</v>
      </c>
      <c r="J997" s="13">
        <v>0</v>
      </c>
      <c r="K997" s="13">
        <v>0</v>
      </c>
      <c r="L997" s="13">
        <v>1200</v>
      </c>
      <c r="M997" s="13">
        <v>48100</v>
      </c>
      <c r="N997" s="13">
        <v>812600</v>
      </c>
      <c r="O997" s="13">
        <v>170200</v>
      </c>
      <c r="P997" s="13">
        <v>0</v>
      </c>
      <c r="Q997" s="13">
        <v>0</v>
      </c>
      <c r="R997" s="13">
        <v>1500</v>
      </c>
      <c r="S997" s="13">
        <v>984300</v>
      </c>
      <c r="T997" s="13">
        <v>838100</v>
      </c>
      <c r="U997" s="13">
        <v>191600</v>
      </c>
      <c r="V997" s="13">
        <v>0</v>
      </c>
      <c r="W997" s="13">
        <v>0</v>
      </c>
      <c r="X997" s="13">
        <v>2700</v>
      </c>
      <c r="Y997" s="13">
        <v>1032400</v>
      </c>
    </row>
    <row r="998" spans="2:25" x14ac:dyDescent="0.25">
      <c r="B998" s="2">
        <v>993</v>
      </c>
      <c r="C998" s="2">
        <v>2011</v>
      </c>
      <c r="D998" s="1">
        <v>37250</v>
      </c>
      <c r="E998" t="s">
        <v>1762</v>
      </c>
      <c r="F998" s="2" t="s">
        <v>1344</v>
      </c>
      <c r="G998" s="13">
        <v>105764900</v>
      </c>
      <c r="H998" s="13">
        <v>73500</v>
      </c>
      <c r="I998" s="13">
        <v>316500</v>
      </c>
      <c r="J998" s="13">
        <v>0</v>
      </c>
      <c r="K998" s="13">
        <v>0</v>
      </c>
      <c r="L998" s="13">
        <v>11700</v>
      </c>
      <c r="M998" s="13">
        <v>401700</v>
      </c>
      <c r="N998" s="13">
        <v>3605000</v>
      </c>
      <c r="O998" s="13">
        <v>1824000</v>
      </c>
      <c r="P998" s="13">
        <v>0</v>
      </c>
      <c r="Q998" s="13">
        <v>0</v>
      </c>
      <c r="R998" s="13">
        <v>359900</v>
      </c>
      <c r="S998" s="13">
        <v>5788900</v>
      </c>
      <c r="T998" s="13">
        <v>3678500</v>
      </c>
      <c r="U998" s="13">
        <v>2140500</v>
      </c>
      <c r="V998" s="13">
        <v>0</v>
      </c>
      <c r="W998" s="13">
        <v>0</v>
      </c>
      <c r="X998" s="13">
        <v>371600</v>
      </c>
      <c r="Y998" s="13">
        <v>6190600</v>
      </c>
    </row>
    <row r="999" spans="2:25" x14ac:dyDescent="0.25">
      <c r="B999" s="2">
        <v>994</v>
      </c>
      <c r="C999" s="2">
        <v>2011</v>
      </c>
      <c r="D999" s="1">
        <v>37251</v>
      </c>
      <c r="E999" t="s">
        <v>2055</v>
      </c>
      <c r="F999" s="2" t="s">
        <v>1344</v>
      </c>
      <c r="G999" s="13">
        <v>278475500</v>
      </c>
      <c r="H999" s="13">
        <v>851300</v>
      </c>
      <c r="I999" s="13">
        <v>5615900</v>
      </c>
      <c r="J999" s="13">
        <v>0</v>
      </c>
      <c r="K999" s="13">
        <v>0</v>
      </c>
      <c r="L999" s="13">
        <v>152500</v>
      </c>
      <c r="M999" s="13">
        <v>6619700</v>
      </c>
      <c r="N999" s="13">
        <v>2601200</v>
      </c>
      <c r="O999" s="13">
        <v>2267000</v>
      </c>
      <c r="P999" s="13">
        <v>0</v>
      </c>
      <c r="Q999" s="13">
        <v>0</v>
      </c>
      <c r="R999" s="13">
        <v>1819400</v>
      </c>
      <c r="S999" s="13">
        <v>6687600</v>
      </c>
      <c r="T999" s="13">
        <v>3452500</v>
      </c>
      <c r="U999" s="13">
        <v>7882900</v>
      </c>
      <c r="V999" s="13">
        <v>0</v>
      </c>
      <c r="W999" s="13">
        <v>0</v>
      </c>
      <c r="X999" s="13">
        <v>1971900</v>
      </c>
      <c r="Y999" s="13">
        <v>13307300</v>
      </c>
    </row>
    <row r="1000" spans="2:25" x14ac:dyDescent="0.25">
      <c r="B1000" s="2">
        <v>995</v>
      </c>
      <c r="C1000" s="2">
        <v>2011</v>
      </c>
      <c r="D1000" s="1">
        <v>37281</v>
      </c>
      <c r="E1000" t="s">
        <v>2077</v>
      </c>
      <c r="F1000" s="2" t="s">
        <v>1344</v>
      </c>
      <c r="G1000" s="13">
        <v>198217300</v>
      </c>
      <c r="H1000" s="13">
        <v>2228800</v>
      </c>
      <c r="I1000" s="13">
        <v>2079000</v>
      </c>
      <c r="J1000" s="13">
        <v>0</v>
      </c>
      <c r="K1000" s="13">
        <v>0</v>
      </c>
      <c r="L1000" s="13">
        <v>1514300</v>
      </c>
      <c r="M1000" s="13">
        <v>5822100</v>
      </c>
      <c r="N1000" s="13">
        <v>3750500</v>
      </c>
      <c r="O1000" s="13">
        <v>771400</v>
      </c>
      <c r="P1000" s="13">
        <v>0</v>
      </c>
      <c r="Q1000" s="13">
        <v>0</v>
      </c>
      <c r="R1000" s="13">
        <v>35600</v>
      </c>
      <c r="S1000" s="13">
        <v>4557500</v>
      </c>
      <c r="T1000" s="13">
        <v>5979300</v>
      </c>
      <c r="U1000" s="13">
        <v>2850400</v>
      </c>
      <c r="V1000" s="13">
        <v>0</v>
      </c>
      <c r="W1000" s="13">
        <v>0</v>
      </c>
      <c r="X1000" s="13">
        <v>1549900</v>
      </c>
      <c r="Y1000" s="13">
        <v>10379600</v>
      </c>
    </row>
    <row r="1001" spans="2:25" x14ac:dyDescent="0.25">
      <c r="B1001" s="2">
        <v>996</v>
      </c>
      <c r="C1001" s="2">
        <v>2011</v>
      </c>
      <c r="D1001" s="1">
        <v>37291</v>
      </c>
      <c r="E1001" t="s">
        <v>2066</v>
      </c>
      <c r="F1001" s="2" t="s">
        <v>1344</v>
      </c>
      <c r="G1001" s="13">
        <v>2652252200</v>
      </c>
      <c r="H1001" s="13">
        <v>4461900</v>
      </c>
      <c r="I1001" s="13">
        <v>7109900</v>
      </c>
      <c r="J1001" s="13">
        <v>0</v>
      </c>
      <c r="K1001" s="13">
        <v>0</v>
      </c>
      <c r="L1001" s="13">
        <v>891200</v>
      </c>
      <c r="M1001" s="13">
        <v>12463000</v>
      </c>
      <c r="N1001" s="13">
        <v>57548600</v>
      </c>
      <c r="O1001" s="13">
        <v>21059300</v>
      </c>
      <c r="P1001" s="13">
        <v>0</v>
      </c>
      <c r="Q1001" s="13">
        <v>0</v>
      </c>
      <c r="R1001" s="13">
        <v>20406100</v>
      </c>
      <c r="S1001" s="13">
        <v>99014000</v>
      </c>
      <c r="T1001" s="13">
        <v>62010500</v>
      </c>
      <c r="U1001" s="13">
        <v>28169200</v>
      </c>
      <c r="V1001" s="13">
        <v>0</v>
      </c>
      <c r="W1001" s="13">
        <v>0</v>
      </c>
      <c r="X1001" s="13">
        <v>21297300</v>
      </c>
      <c r="Y1001" s="13">
        <v>111477000</v>
      </c>
    </row>
    <row r="1002" spans="2:25" x14ac:dyDescent="0.25">
      <c r="B1002" s="2">
        <v>997</v>
      </c>
      <c r="C1002" s="2">
        <v>2011</v>
      </c>
      <c r="D1002" s="1">
        <v>38002</v>
      </c>
      <c r="E1002" t="s">
        <v>2078</v>
      </c>
      <c r="F1002" s="2" t="s">
        <v>1325</v>
      </c>
      <c r="G1002" s="13">
        <v>95745900</v>
      </c>
      <c r="H1002" s="13">
        <v>0</v>
      </c>
      <c r="I1002" s="13">
        <v>0</v>
      </c>
      <c r="J1002" s="13">
        <v>0</v>
      </c>
      <c r="K1002" s="13">
        <v>0</v>
      </c>
      <c r="L1002" s="13">
        <v>0</v>
      </c>
      <c r="M1002" s="13">
        <v>0</v>
      </c>
      <c r="N1002" s="13">
        <v>83200</v>
      </c>
      <c r="O1002" s="13">
        <v>25900</v>
      </c>
      <c r="P1002" s="13">
        <v>0</v>
      </c>
      <c r="Q1002" s="13">
        <v>0</v>
      </c>
      <c r="R1002" s="13">
        <v>369500</v>
      </c>
      <c r="S1002" s="13">
        <v>478600</v>
      </c>
      <c r="T1002" s="13">
        <v>83200</v>
      </c>
      <c r="U1002" s="13">
        <v>25900</v>
      </c>
      <c r="V1002" s="13">
        <v>0</v>
      </c>
      <c r="W1002" s="13">
        <v>0</v>
      </c>
      <c r="X1002" s="13">
        <v>369500</v>
      </c>
      <c r="Y1002" s="13">
        <v>478600</v>
      </c>
    </row>
    <row r="1003" spans="2:25" x14ac:dyDescent="0.25">
      <c r="B1003" s="2">
        <v>998</v>
      </c>
      <c r="C1003" s="2">
        <v>2011</v>
      </c>
      <c r="D1003" s="1">
        <v>38004</v>
      </c>
      <c r="E1003" t="s">
        <v>2079</v>
      </c>
      <c r="F1003" s="2" t="s">
        <v>1325</v>
      </c>
      <c r="G1003" s="13">
        <v>128326600</v>
      </c>
      <c r="H1003" s="13">
        <v>0</v>
      </c>
      <c r="I1003" s="13">
        <v>100</v>
      </c>
      <c r="J1003" s="13">
        <v>0</v>
      </c>
      <c r="K1003" s="13">
        <v>0</v>
      </c>
      <c r="L1003" s="13">
        <v>100</v>
      </c>
      <c r="M1003" s="13">
        <v>200</v>
      </c>
      <c r="N1003" s="13">
        <v>62500</v>
      </c>
      <c r="O1003" s="13">
        <v>250600</v>
      </c>
      <c r="P1003" s="13">
        <v>0</v>
      </c>
      <c r="Q1003" s="13">
        <v>0</v>
      </c>
      <c r="R1003" s="13">
        <v>7040800</v>
      </c>
      <c r="S1003" s="13">
        <v>7353900</v>
      </c>
      <c r="T1003" s="13">
        <v>62500</v>
      </c>
      <c r="U1003" s="13">
        <v>250700</v>
      </c>
      <c r="V1003" s="13">
        <v>0</v>
      </c>
      <c r="W1003" s="13">
        <v>0</v>
      </c>
      <c r="X1003" s="13">
        <v>7040900</v>
      </c>
      <c r="Y1003" s="13">
        <v>7354100</v>
      </c>
    </row>
    <row r="1004" spans="2:25" x14ac:dyDescent="0.25">
      <c r="B1004" s="2">
        <v>999</v>
      </c>
      <c r="C1004" s="2">
        <v>2011</v>
      </c>
      <c r="D1004" s="1">
        <v>38006</v>
      </c>
      <c r="E1004" t="s">
        <v>1515</v>
      </c>
      <c r="F1004" s="2" t="s">
        <v>1325</v>
      </c>
      <c r="G1004" s="13">
        <v>129194500</v>
      </c>
      <c r="H1004" s="13">
        <v>30500</v>
      </c>
      <c r="I1004" s="13">
        <v>431400</v>
      </c>
      <c r="J1004" s="13">
        <v>0</v>
      </c>
      <c r="K1004" s="13">
        <v>0</v>
      </c>
      <c r="L1004" s="13">
        <v>4700</v>
      </c>
      <c r="M1004" s="13">
        <v>466600</v>
      </c>
      <c r="N1004" s="13">
        <v>83000</v>
      </c>
      <c r="O1004" s="13">
        <v>278200</v>
      </c>
      <c r="P1004" s="13">
        <v>0</v>
      </c>
      <c r="Q1004" s="13">
        <v>0</v>
      </c>
      <c r="R1004" s="13">
        <v>256100</v>
      </c>
      <c r="S1004" s="13">
        <v>617300</v>
      </c>
      <c r="T1004" s="13">
        <v>113500</v>
      </c>
      <c r="U1004" s="13">
        <v>709600</v>
      </c>
      <c r="V1004" s="13">
        <v>0</v>
      </c>
      <c r="W1004" s="13">
        <v>0</v>
      </c>
      <c r="X1004" s="13">
        <v>260800</v>
      </c>
      <c r="Y1004" s="13">
        <v>1083900</v>
      </c>
    </row>
    <row r="1005" spans="2:25" x14ac:dyDescent="0.25">
      <c r="B1005" s="2">
        <v>1000</v>
      </c>
      <c r="C1005" s="2">
        <v>2011</v>
      </c>
      <c r="D1005" s="1">
        <v>38008</v>
      </c>
      <c r="E1005" t="s">
        <v>2080</v>
      </c>
      <c r="F1005" s="2" t="s">
        <v>1325</v>
      </c>
      <c r="G1005" s="13">
        <v>96019700</v>
      </c>
      <c r="H1005" s="13">
        <v>1100</v>
      </c>
      <c r="I1005" s="13">
        <v>2800</v>
      </c>
      <c r="J1005" s="13">
        <v>0</v>
      </c>
      <c r="K1005" s="13">
        <v>0</v>
      </c>
      <c r="L1005" s="13">
        <v>5200</v>
      </c>
      <c r="M1005" s="13">
        <v>9100</v>
      </c>
      <c r="N1005" s="13">
        <v>475000</v>
      </c>
      <c r="O1005" s="13">
        <v>195000</v>
      </c>
      <c r="P1005" s="13">
        <v>14900</v>
      </c>
      <c r="Q1005" s="13">
        <v>159200</v>
      </c>
      <c r="R1005" s="13">
        <v>752200</v>
      </c>
      <c r="S1005" s="13">
        <v>1596300</v>
      </c>
      <c r="T1005" s="13">
        <v>476100</v>
      </c>
      <c r="U1005" s="13">
        <v>197800</v>
      </c>
      <c r="V1005" s="13">
        <v>14900</v>
      </c>
      <c r="W1005" s="13">
        <v>159200</v>
      </c>
      <c r="X1005" s="13">
        <v>757400</v>
      </c>
      <c r="Y1005" s="13">
        <v>1605400</v>
      </c>
    </row>
    <row r="1006" spans="2:25" x14ac:dyDescent="0.25">
      <c r="B1006" s="2">
        <v>1001</v>
      </c>
      <c r="C1006" s="2">
        <v>2011</v>
      </c>
      <c r="D1006" s="1">
        <v>38010</v>
      </c>
      <c r="E1006" t="s">
        <v>2081</v>
      </c>
      <c r="F1006" s="2" t="s">
        <v>1325</v>
      </c>
      <c r="G1006" s="13">
        <v>82976600</v>
      </c>
      <c r="H1006" s="13">
        <v>0</v>
      </c>
      <c r="I1006" s="13">
        <v>0</v>
      </c>
      <c r="J1006" s="13">
        <v>0</v>
      </c>
      <c r="K1006" s="13">
        <v>0</v>
      </c>
      <c r="L1006" s="13">
        <v>0</v>
      </c>
      <c r="M1006" s="13">
        <v>0</v>
      </c>
      <c r="N1006" s="13">
        <v>160100</v>
      </c>
      <c r="O1006" s="13">
        <v>12400</v>
      </c>
      <c r="P1006" s="13">
        <v>0</v>
      </c>
      <c r="Q1006" s="13">
        <v>0</v>
      </c>
      <c r="R1006" s="13">
        <v>507300</v>
      </c>
      <c r="S1006" s="13">
        <v>679800</v>
      </c>
      <c r="T1006" s="13">
        <v>160100</v>
      </c>
      <c r="U1006" s="13">
        <v>12400</v>
      </c>
      <c r="V1006" s="13">
        <v>0</v>
      </c>
      <c r="W1006" s="13">
        <v>0</v>
      </c>
      <c r="X1006" s="13">
        <v>507300</v>
      </c>
      <c r="Y1006" s="13">
        <v>679800</v>
      </c>
    </row>
    <row r="1007" spans="2:25" x14ac:dyDescent="0.25">
      <c r="B1007" s="2">
        <v>1002</v>
      </c>
      <c r="C1007" s="2">
        <v>2011</v>
      </c>
      <c r="D1007" s="1">
        <v>38012</v>
      </c>
      <c r="E1007" t="s">
        <v>2082</v>
      </c>
      <c r="F1007" s="2" t="s">
        <v>1325</v>
      </c>
      <c r="G1007" s="13">
        <v>79872000</v>
      </c>
      <c r="H1007" s="13">
        <v>9800</v>
      </c>
      <c r="I1007" s="13">
        <v>646500</v>
      </c>
      <c r="J1007" s="13">
        <v>0</v>
      </c>
      <c r="K1007" s="13">
        <v>0</v>
      </c>
      <c r="L1007" s="13">
        <v>3300</v>
      </c>
      <c r="M1007" s="13">
        <v>659600</v>
      </c>
      <c r="N1007" s="13">
        <v>145000</v>
      </c>
      <c r="O1007" s="13">
        <v>127900</v>
      </c>
      <c r="P1007" s="13">
        <v>0</v>
      </c>
      <c r="Q1007" s="13">
        <v>0</v>
      </c>
      <c r="R1007" s="13">
        <v>872800</v>
      </c>
      <c r="S1007" s="13">
        <v>1145700</v>
      </c>
      <c r="T1007" s="13">
        <v>154800</v>
      </c>
      <c r="U1007" s="13">
        <v>774400</v>
      </c>
      <c r="V1007" s="13">
        <v>0</v>
      </c>
      <c r="W1007" s="13">
        <v>0</v>
      </c>
      <c r="X1007" s="13">
        <v>876100</v>
      </c>
      <c r="Y1007" s="13">
        <v>1805300</v>
      </c>
    </row>
    <row r="1008" spans="2:25" x14ac:dyDescent="0.25">
      <c r="B1008" s="2">
        <v>1003</v>
      </c>
      <c r="C1008" s="2">
        <v>2011</v>
      </c>
      <c r="D1008" s="1">
        <v>38014</v>
      </c>
      <c r="E1008" t="s">
        <v>2083</v>
      </c>
      <c r="F1008" s="2" t="s">
        <v>1325</v>
      </c>
      <c r="G1008" s="13">
        <v>119386500</v>
      </c>
      <c r="H1008" s="13">
        <v>0</v>
      </c>
      <c r="I1008" s="13">
        <v>0</v>
      </c>
      <c r="J1008" s="13">
        <v>0</v>
      </c>
      <c r="K1008" s="13">
        <v>0</v>
      </c>
      <c r="L1008" s="13">
        <v>0</v>
      </c>
      <c r="M1008" s="13">
        <v>0</v>
      </c>
      <c r="N1008" s="13">
        <v>45000</v>
      </c>
      <c r="O1008" s="13">
        <v>225000</v>
      </c>
      <c r="P1008" s="13">
        <v>0</v>
      </c>
      <c r="Q1008" s="13">
        <v>38400</v>
      </c>
      <c r="R1008" s="13">
        <v>139700</v>
      </c>
      <c r="S1008" s="13">
        <v>448100</v>
      </c>
      <c r="T1008" s="13">
        <v>45000</v>
      </c>
      <c r="U1008" s="13">
        <v>225000</v>
      </c>
      <c r="V1008" s="13">
        <v>0</v>
      </c>
      <c r="W1008" s="13">
        <v>38400</v>
      </c>
      <c r="X1008" s="13">
        <v>139700</v>
      </c>
      <c r="Y1008" s="13">
        <v>448100</v>
      </c>
    </row>
    <row r="1009" spans="2:25" x14ac:dyDescent="0.25">
      <c r="B1009" s="2">
        <v>1004</v>
      </c>
      <c r="C1009" s="2">
        <v>2011</v>
      </c>
      <c r="D1009" s="1">
        <v>38016</v>
      </c>
      <c r="E1009" t="s">
        <v>2084</v>
      </c>
      <c r="F1009" s="2" t="s">
        <v>1325</v>
      </c>
      <c r="G1009" s="13">
        <v>155783600</v>
      </c>
      <c r="H1009" s="13">
        <v>1700</v>
      </c>
      <c r="I1009" s="13">
        <v>21400</v>
      </c>
      <c r="J1009" s="13">
        <v>0</v>
      </c>
      <c r="K1009" s="13">
        <v>0</v>
      </c>
      <c r="L1009" s="13">
        <v>500</v>
      </c>
      <c r="M1009" s="13">
        <v>23600</v>
      </c>
      <c r="N1009" s="13">
        <v>31200</v>
      </c>
      <c r="O1009" s="13">
        <v>213000</v>
      </c>
      <c r="P1009" s="13">
        <v>2000</v>
      </c>
      <c r="Q1009" s="13">
        <v>0</v>
      </c>
      <c r="R1009" s="13">
        <v>284500</v>
      </c>
      <c r="S1009" s="13">
        <v>530700</v>
      </c>
      <c r="T1009" s="13">
        <v>32900</v>
      </c>
      <c r="U1009" s="13">
        <v>234400</v>
      </c>
      <c r="V1009" s="13">
        <v>2000</v>
      </c>
      <c r="W1009" s="13">
        <v>0</v>
      </c>
      <c r="X1009" s="13">
        <v>285000</v>
      </c>
      <c r="Y1009" s="13">
        <v>554300</v>
      </c>
    </row>
    <row r="1010" spans="2:25" x14ac:dyDescent="0.25">
      <c r="B1010" s="2">
        <v>1005</v>
      </c>
      <c r="C1010" s="2">
        <v>2011</v>
      </c>
      <c r="D1010" s="1">
        <v>38018</v>
      </c>
      <c r="E1010" t="s">
        <v>2085</v>
      </c>
      <c r="F1010" s="2" t="s">
        <v>1325</v>
      </c>
      <c r="G1010" s="13">
        <v>109364300</v>
      </c>
      <c r="H1010" s="13">
        <v>0</v>
      </c>
      <c r="I1010" s="13">
        <v>28900</v>
      </c>
      <c r="J1010" s="13">
        <v>0</v>
      </c>
      <c r="K1010" s="13">
        <v>0</v>
      </c>
      <c r="L1010" s="13">
        <v>3000</v>
      </c>
      <c r="M1010" s="13">
        <v>31900</v>
      </c>
      <c r="N1010" s="13">
        <v>54500</v>
      </c>
      <c r="O1010" s="13">
        <v>29100</v>
      </c>
      <c r="P1010" s="13">
        <v>500</v>
      </c>
      <c r="Q1010" s="13">
        <v>0</v>
      </c>
      <c r="R1010" s="13">
        <v>287800</v>
      </c>
      <c r="S1010" s="13">
        <v>371900</v>
      </c>
      <c r="T1010" s="13">
        <v>54500</v>
      </c>
      <c r="U1010" s="13">
        <v>58000</v>
      </c>
      <c r="V1010" s="13">
        <v>500</v>
      </c>
      <c r="W1010" s="13">
        <v>0</v>
      </c>
      <c r="X1010" s="13">
        <v>290800</v>
      </c>
      <c r="Y1010" s="13">
        <v>403800</v>
      </c>
    </row>
    <row r="1011" spans="2:25" x14ac:dyDescent="0.25">
      <c r="B1011" s="2">
        <v>1006</v>
      </c>
      <c r="C1011" s="2">
        <v>2011</v>
      </c>
      <c r="D1011" s="1">
        <v>38020</v>
      </c>
      <c r="E1011" t="s">
        <v>2086</v>
      </c>
      <c r="F1011" s="2" t="s">
        <v>1325</v>
      </c>
      <c r="G1011" s="13">
        <v>72670500</v>
      </c>
      <c r="H1011" s="13">
        <v>4900</v>
      </c>
      <c r="I1011" s="13">
        <v>16300</v>
      </c>
      <c r="J1011" s="13">
        <v>0</v>
      </c>
      <c r="K1011" s="13">
        <v>0</v>
      </c>
      <c r="L1011" s="13">
        <v>16900</v>
      </c>
      <c r="M1011" s="13">
        <v>38100</v>
      </c>
      <c r="N1011" s="13">
        <v>180600</v>
      </c>
      <c r="O1011" s="13">
        <v>180500</v>
      </c>
      <c r="P1011" s="13">
        <v>0</v>
      </c>
      <c r="Q1011" s="13">
        <v>-60600</v>
      </c>
      <c r="R1011" s="13">
        <v>506300</v>
      </c>
      <c r="S1011" s="13">
        <v>806800</v>
      </c>
      <c r="T1011" s="13">
        <v>185500</v>
      </c>
      <c r="U1011" s="13">
        <v>196800</v>
      </c>
      <c r="V1011" s="13">
        <v>0</v>
      </c>
      <c r="W1011" s="13">
        <v>-60600</v>
      </c>
      <c r="X1011" s="13">
        <v>523200</v>
      </c>
      <c r="Y1011" s="13">
        <v>844900</v>
      </c>
    </row>
    <row r="1012" spans="2:25" x14ac:dyDescent="0.25">
      <c r="B1012" s="2">
        <v>1007</v>
      </c>
      <c r="C1012" s="2">
        <v>2011</v>
      </c>
      <c r="D1012" s="1">
        <v>38022</v>
      </c>
      <c r="E1012" t="s">
        <v>2087</v>
      </c>
      <c r="F1012" s="2" t="s">
        <v>1325</v>
      </c>
      <c r="G1012" s="13">
        <v>91837100</v>
      </c>
      <c r="H1012" s="13">
        <v>17500</v>
      </c>
      <c r="I1012" s="13">
        <v>456100</v>
      </c>
      <c r="J1012" s="13">
        <v>0</v>
      </c>
      <c r="K1012" s="13">
        <v>0</v>
      </c>
      <c r="L1012" s="13">
        <v>100800</v>
      </c>
      <c r="M1012" s="13">
        <v>574400</v>
      </c>
      <c r="N1012" s="13">
        <v>255100</v>
      </c>
      <c r="O1012" s="13">
        <v>37800</v>
      </c>
      <c r="P1012" s="13">
        <v>0</v>
      </c>
      <c r="Q1012" s="13">
        <v>34300</v>
      </c>
      <c r="R1012" s="13">
        <v>1159100</v>
      </c>
      <c r="S1012" s="13">
        <v>1486300</v>
      </c>
      <c r="T1012" s="13">
        <v>272600</v>
      </c>
      <c r="U1012" s="13">
        <v>493900</v>
      </c>
      <c r="V1012" s="13">
        <v>0</v>
      </c>
      <c r="W1012" s="13">
        <v>34300</v>
      </c>
      <c r="X1012" s="13">
        <v>1259900</v>
      </c>
      <c r="Y1012" s="13">
        <v>2060700</v>
      </c>
    </row>
    <row r="1013" spans="2:25" x14ac:dyDescent="0.25">
      <c r="B1013" s="2">
        <v>1008</v>
      </c>
      <c r="C1013" s="2">
        <v>2011</v>
      </c>
      <c r="D1013" s="1">
        <v>38024</v>
      </c>
      <c r="E1013" t="s">
        <v>2088</v>
      </c>
      <c r="F1013" s="2" t="s">
        <v>1325</v>
      </c>
      <c r="G1013" s="13">
        <v>307837800</v>
      </c>
      <c r="H1013" s="13">
        <v>600</v>
      </c>
      <c r="I1013" s="13">
        <v>157300</v>
      </c>
      <c r="J1013" s="13">
        <v>0</v>
      </c>
      <c r="K1013" s="13">
        <v>0</v>
      </c>
      <c r="L1013" s="13">
        <v>3600</v>
      </c>
      <c r="M1013" s="13">
        <v>161500</v>
      </c>
      <c r="N1013" s="13">
        <v>265000</v>
      </c>
      <c r="O1013" s="13">
        <v>531500</v>
      </c>
      <c r="P1013" s="13">
        <v>0</v>
      </c>
      <c r="Q1013" s="13">
        <v>0</v>
      </c>
      <c r="R1013" s="13">
        <v>866400</v>
      </c>
      <c r="S1013" s="13">
        <v>1662900</v>
      </c>
      <c r="T1013" s="13">
        <v>265600</v>
      </c>
      <c r="U1013" s="13">
        <v>688800</v>
      </c>
      <c r="V1013" s="13">
        <v>0</v>
      </c>
      <c r="W1013" s="13">
        <v>0</v>
      </c>
      <c r="X1013" s="13">
        <v>870000</v>
      </c>
      <c r="Y1013" s="13">
        <v>1824400</v>
      </c>
    </row>
    <row r="1014" spans="2:25" x14ac:dyDescent="0.25">
      <c r="B1014" s="2">
        <v>1009</v>
      </c>
      <c r="C1014" s="2">
        <v>2011</v>
      </c>
      <c r="D1014" s="1">
        <v>38026</v>
      </c>
      <c r="E1014" t="s">
        <v>2089</v>
      </c>
      <c r="F1014" s="2" t="s">
        <v>1325</v>
      </c>
      <c r="G1014" s="13">
        <v>160540300</v>
      </c>
      <c r="H1014" s="13">
        <v>24800</v>
      </c>
      <c r="I1014" s="13">
        <v>61300</v>
      </c>
      <c r="J1014" s="13">
        <v>0</v>
      </c>
      <c r="K1014" s="13">
        <v>0</v>
      </c>
      <c r="L1014" s="13">
        <v>39600</v>
      </c>
      <c r="M1014" s="13">
        <v>125700</v>
      </c>
      <c r="N1014" s="13">
        <v>203500</v>
      </c>
      <c r="O1014" s="13">
        <v>296700</v>
      </c>
      <c r="P1014" s="13">
        <v>0</v>
      </c>
      <c r="Q1014" s="13">
        <v>101100</v>
      </c>
      <c r="R1014" s="13">
        <v>500000</v>
      </c>
      <c r="S1014" s="13">
        <v>1101300</v>
      </c>
      <c r="T1014" s="13">
        <v>228300</v>
      </c>
      <c r="U1014" s="13">
        <v>358000</v>
      </c>
      <c r="V1014" s="13">
        <v>0</v>
      </c>
      <c r="W1014" s="13">
        <v>101100</v>
      </c>
      <c r="X1014" s="13">
        <v>539600</v>
      </c>
      <c r="Y1014" s="13">
        <v>1227000</v>
      </c>
    </row>
    <row r="1015" spans="2:25" x14ac:dyDescent="0.25">
      <c r="B1015" s="2">
        <v>1010</v>
      </c>
      <c r="C1015" s="2">
        <v>2011</v>
      </c>
      <c r="D1015" s="1">
        <v>38028</v>
      </c>
      <c r="E1015" t="s">
        <v>2090</v>
      </c>
      <c r="F1015" s="2" t="s">
        <v>1325</v>
      </c>
      <c r="G1015" s="13">
        <v>93278700</v>
      </c>
      <c r="H1015" s="13">
        <v>34400</v>
      </c>
      <c r="I1015" s="13">
        <v>39200</v>
      </c>
      <c r="J1015" s="13">
        <v>0</v>
      </c>
      <c r="K1015" s="13">
        <v>0</v>
      </c>
      <c r="L1015" s="13">
        <v>2900</v>
      </c>
      <c r="M1015" s="13">
        <v>76500</v>
      </c>
      <c r="N1015" s="13">
        <v>54000</v>
      </c>
      <c r="O1015" s="13">
        <v>728600</v>
      </c>
      <c r="P1015" s="13">
        <v>0</v>
      </c>
      <c r="Q1015" s="13">
        <v>0</v>
      </c>
      <c r="R1015" s="13">
        <v>87000</v>
      </c>
      <c r="S1015" s="13">
        <v>869600</v>
      </c>
      <c r="T1015" s="13">
        <v>88400</v>
      </c>
      <c r="U1015" s="13">
        <v>767800</v>
      </c>
      <c r="V1015" s="13">
        <v>0</v>
      </c>
      <c r="W1015" s="13">
        <v>0</v>
      </c>
      <c r="X1015" s="13">
        <v>89900</v>
      </c>
      <c r="Y1015" s="13">
        <v>946100</v>
      </c>
    </row>
    <row r="1016" spans="2:25" x14ac:dyDescent="0.25">
      <c r="B1016" s="2">
        <v>1011</v>
      </c>
      <c r="C1016" s="2">
        <v>2011</v>
      </c>
      <c r="D1016" s="1">
        <v>38030</v>
      </c>
      <c r="E1016" t="s">
        <v>2091</v>
      </c>
      <c r="F1016" s="2" t="s">
        <v>1325</v>
      </c>
      <c r="G1016" s="13">
        <v>125038000</v>
      </c>
      <c r="H1016" s="13">
        <v>0</v>
      </c>
      <c r="I1016" s="13">
        <v>0</v>
      </c>
      <c r="J1016" s="13">
        <v>0</v>
      </c>
      <c r="K1016" s="13">
        <v>0</v>
      </c>
      <c r="L1016" s="13">
        <v>0</v>
      </c>
      <c r="M1016" s="13">
        <v>0</v>
      </c>
      <c r="N1016" s="13">
        <v>76100</v>
      </c>
      <c r="O1016" s="13">
        <v>147400</v>
      </c>
      <c r="P1016" s="13">
        <v>135500</v>
      </c>
      <c r="Q1016" s="13">
        <v>0</v>
      </c>
      <c r="R1016" s="13">
        <v>210500</v>
      </c>
      <c r="S1016" s="13">
        <v>569500</v>
      </c>
      <c r="T1016" s="13">
        <v>76100</v>
      </c>
      <c r="U1016" s="13">
        <v>147400</v>
      </c>
      <c r="V1016" s="13">
        <v>135500</v>
      </c>
      <c r="W1016" s="13">
        <v>0</v>
      </c>
      <c r="X1016" s="13">
        <v>210500</v>
      </c>
      <c r="Y1016" s="13">
        <v>569500</v>
      </c>
    </row>
    <row r="1017" spans="2:25" x14ac:dyDescent="0.25">
      <c r="B1017" s="2">
        <v>1012</v>
      </c>
      <c r="C1017" s="2">
        <v>2011</v>
      </c>
      <c r="D1017" s="1">
        <v>38032</v>
      </c>
      <c r="E1017" t="s">
        <v>2092</v>
      </c>
      <c r="F1017" s="2" t="s">
        <v>1325</v>
      </c>
      <c r="G1017" s="13">
        <v>520449700</v>
      </c>
      <c r="H1017" s="13">
        <v>2500</v>
      </c>
      <c r="I1017" s="13">
        <v>54000</v>
      </c>
      <c r="J1017" s="13">
        <v>0</v>
      </c>
      <c r="K1017" s="13">
        <v>0</v>
      </c>
      <c r="L1017" s="13">
        <v>13800</v>
      </c>
      <c r="M1017" s="13">
        <v>70300</v>
      </c>
      <c r="N1017" s="13">
        <v>451100</v>
      </c>
      <c r="O1017" s="13">
        <v>678200</v>
      </c>
      <c r="P1017" s="13">
        <v>3200</v>
      </c>
      <c r="Q1017" s="13">
        <v>0</v>
      </c>
      <c r="R1017" s="13">
        <v>507800</v>
      </c>
      <c r="S1017" s="13">
        <v>1640300</v>
      </c>
      <c r="T1017" s="13">
        <v>453600</v>
      </c>
      <c r="U1017" s="13">
        <v>732200</v>
      </c>
      <c r="V1017" s="13">
        <v>3200</v>
      </c>
      <c r="W1017" s="13">
        <v>0</v>
      </c>
      <c r="X1017" s="13">
        <v>521600</v>
      </c>
      <c r="Y1017" s="13">
        <v>1710600</v>
      </c>
    </row>
    <row r="1018" spans="2:25" x14ac:dyDescent="0.25">
      <c r="B1018" s="2">
        <v>1013</v>
      </c>
      <c r="C1018" s="2">
        <v>2011</v>
      </c>
      <c r="D1018" s="1">
        <v>38034</v>
      </c>
      <c r="E1018" t="s">
        <v>2093</v>
      </c>
      <c r="F1018" s="2" t="s">
        <v>1325</v>
      </c>
      <c r="G1018" s="13">
        <v>106181600</v>
      </c>
      <c r="H1018" s="13">
        <v>0</v>
      </c>
      <c r="I1018" s="13">
        <v>0</v>
      </c>
      <c r="J1018" s="13">
        <v>0</v>
      </c>
      <c r="K1018" s="13">
        <v>0</v>
      </c>
      <c r="L1018" s="13">
        <v>0</v>
      </c>
      <c r="M1018" s="13">
        <v>0</v>
      </c>
      <c r="N1018" s="13">
        <v>13300</v>
      </c>
      <c r="O1018" s="13">
        <v>5000</v>
      </c>
      <c r="P1018" s="13">
        <v>0</v>
      </c>
      <c r="Q1018" s="13">
        <v>0</v>
      </c>
      <c r="R1018" s="13">
        <v>238100</v>
      </c>
      <c r="S1018" s="13">
        <v>256400</v>
      </c>
      <c r="T1018" s="13">
        <v>13300</v>
      </c>
      <c r="U1018" s="13">
        <v>5000</v>
      </c>
      <c r="V1018" s="13">
        <v>0</v>
      </c>
      <c r="W1018" s="13">
        <v>0</v>
      </c>
      <c r="X1018" s="13">
        <v>238100</v>
      </c>
      <c r="Y1018" s="13">
        <v>256400</v>
      </c>
    </row>
    <row r="1019" spans="2:25" x14ac:dyDescent="0.25">
      <c r="B1019" s="2">
        <v>1014</v>
      </c>
      <c r="C1019" s="2">
        <v>2011</v>
      </c>
      <c r="D1019" s="1">
        <v>38036</v>
      </c>
      <c r="E1019" t="s">
        <v>2094</v>
      </c>
      <c r="F1019" s="2" t="s">
        <v>1325</v>
      </c>
      <c r="G1019" s="13">
        <v>186799300</v>
      </c>
      <c r="H1019" s="13">
        <v>0</v>
      </c>
      <c r="I1019" s="13">
        <v>0</v>
      </c>
      <c r="J1019" s="13">
        <v>0</v>
      </c>
      <c r="K1019" s="13">
        <v>0</v>
      </c>
      <c r="L1019" s="13">
        <v>0</v>
      </c>
      <c r="M1019" s="13">
        <v>0</v>
      </c>
      <c r="N1019" s="13">
        <v>19000</v>
      </c>
      <c r="O1019" s="13">
        <v>61600</v>
      </c>
      <c r="P1019" s="13">
        <v>0</v>
      </c>
      <c r="Q1019" s="13">
        <v>0</v>
      </c>
      <c r="R1019" s="13">
        <v>959900</v>
      </c>
      <c r="S1019" s="13">
        <v>1040500</v>
      </c>
      <c r="T1019" s="13">
        <v>19000</v>
      </c>
      <c r="U1019" s="13">
        <v>61600</v>
      </c>
      <c r="V1019" s="13">
        <v>0</v>
      </c>
      <c r="W1019" s="13">
        <v>0</v>
      </c>
      <c r="X1019" s="13">
        <v>959900</v>
      </c>
      <c r="Y1019" s="13">
        <v>1040500</v>
      </c>
    </row>
    <row r="1020" spans="2:25" x14ac:dyDescent="0.25">
      <c r="B1020" s="2">
        <v>1015</v>
      </c>
      <c r="C1020" s="2">
        <v>2011</v>
      </c>
      <c r="D1020" s="1">
        <v>38111</v>
      </c>
      <c r="E1020" t="s">
        <v>2095</v>
      </c>
      <c r="F1020" s="2" t="s">
        <v>1343</v>
      </c>
      <c r="G1020" s="13">
        <v>40847100</v>
      </c>
      <c r="H1020" s="13">
        <v>153100</v>
      </c>
      <c r="I1020" s="13">
        <v>252000</v>
      </c>
      <c r="J1020" s="13">
        <v>0</v>
      </c>
      <c r="K1020" s="13">
        <v>0</v>
      </c>
      <c r="L1020" s="13">
        <v>92800</v>
      </c>
      <c r="M1020" s="13">
        <v>497900</v>
      </c>
      <c r="N1020" s="13">
        <v>671000</v>
      </c>
      <c r="O1020" s="13">
        <v>388700</v>
      </c>
      <c r="P1020" s="13">
        <v>0</v>
      </c>
      <c r="Q1020" s="13">
        <v>0</v>
      </c>
      <c r="R1020" s="13">
        <v>416800</v>
      </c>
      <c r="S1020" s="13">
        <v>1476500</v>
      </c>
      <c r="T1020" s="13">
        <v>824100</v>
      </c>
      <c r="U1020" s="13">
        <v>640700</v>
      </c>
      <c r="V1020" s="13">
        <v>0</v>
      </c>
      <c r="W1020" s="13">
        <v>0</v>
      </c>
      <c r="X1020" s="13">
        <v>509600</v>
      </c>
      <c r="Y1020" s="13">
        <v>1974400</v>
      </c>
    </row>
    <row r="1021" spans="2:25" x14ac:dyDescent="0.25">
      <c r="B1021" s="2">
        <v>1016</v>
      </c>
      <c r="C1021" s="2">
        <v>2011</v>
      </c>
      <c r="D1021" s="1">
        <v>38121</v>
      </c>
      <c r="E1021" t="s">
        <v>2096</v>
      </c>
      <c r="F1021" s="2" t="s">
        <v>1343</v>
      </c>
      <c r="G1021" s="13">
        <v>81137000</v>
      </c>
      <c r="H1021" s="13">
        <v>100</v>
      </c>
      <c r="I1021" s="13">
        <v>3100</v>
      </c>
      <c r="J1021" s="13">
        <v>0</v>
      </c>
      <c r="K1021" s="13">
        <v>0</v>
      </c>
      <c r="L1021" s="13">
        <v>0</v>
      </c>
      <c r="M1021" s="13">
        <v>3200</v>
      </c>
      <c r="N1021" s="13">
        <v>2244500</v>
      </c>
      <c r="O1021" s="13">
        <v>909900</v>
      </c>
      <c r="P1021" s="13">
        <v>0</v>
      </c>
      <c r="Q1021" s="13">
        <v>0</v>
      </c>
      <c r="R1021" s="13">
        <v>378800</v>
      </c>
      <c r="S1021" s="13">
        <v>3533200</v>
      </c>
      <c r="T1021" s="13">
        <v>2244600</v>
      </c>
      <c r="U1021" s="13">
        <v>913000</v>
      </c>
      <c r="V1021" s="13">
        <v>0</v>
      </c>
      <c r="W1021" s="13">
        <v>0</v>
      </c>
      <c r="X1021" s="13">
        <v>378800</v>
      </c>
      <c r="Y1021" s="13">
        <v>3536400</v>
      </c>
    </row>
    <row r="1022" spans="2:25" x14ac:dyDescent="0.25">
      <c r="B1022" s="2">
        <v>1017</v>
      </c>
      <c r="C1022" s="2">
        <v>2011</v>
      </c>
      <c r="D1022" s="1">
        <v>38171</v>
      </c>
      <c r="E1022" t="s">
        <v>2090</v>
      </c>
      <c r="F1022" s="2" t="s">
        <v>1343</v>
      </c>
      <c r="G1022" s="13">
        <v>13009900</v>
      </c>
      <c r="H1022" s="13">
        <v>0</v>
      </c>
      <c r="I1022" s="13">
        <v>0</v>
      </c>
      <c r="J1022" s="13">
        <v>0</v>
      </c>
      <c r="K1022" s="13">
        <v>0</v>
      </c>
      <c r="L1022" s="13">
        <v>0</v>
      </c>
      <c r="M1022" s="13">
        <v>0</v>
      </c>
      <c r="N1022" s="13">
        <v>111300</v>
      </c>
      <c r="O1022" s="13">
        <v>76900</v>
      </c>
      <c r="P1022" s="13">
        <v>0</v>
      </c>
      <c r="Q1022" s="13">
        <v>0</v>
      </c>
      <c r="R1022" s="13">
        <v>37800</v>
      </c>
      <c r="S1022" s="13">
        <v>226000</v>
      </c>
      <c r="T1022" s="13">
        <v>111300</v>
      </c>
      <c r="U1022" s="13">
        <v>76900</v>
      </c>
      <c r="V1022" s="13">
        <v>0</v>
      </c>
      <c r="W1022" s="13">
        <v>0</v>
      </c>
      <c r="X1022" s="13">
        <v>37800</v>
      </c>
      <c r="Y1022" s="13">
        <v>226000</v>
      </c>
    </row>
    <row r="1023" spans="2:25" x14ac:dyDescent="0.25">
      <c r="B1023" s="2">
        <v>1018</v>
      </c>
      <c r="C1023" s="2">
        <v>2011</v>
      </c>
      <c r="D1023" s="1">
        <v>38191</v>
      </c>
      <c r="E1023" t="s">
        <v>2094</v>
      </c>
      <c r="F1023" s="2" t="s">
        <v>1343</v>
      </c>
      <c r="G1023" s="13">
        <v>25244600</v>
      </c>
      <c r="H1023" s="13">
        <v>38600</v>
      </c>
      <c r="I1023" s="13">
        <v>100300</v>
      </c>
      <c r="J1023" s="13">
        <v>0</v>
      </c>
      <c r="K1023" s="13">
        <v>0</v>
      </c>
      <c r="L1023" s="13">
        <v>8500</v>
      </c>
      <c r="M1023" s="13">
        <v>147400</v>
      </c>
      <c r="N1023" s="13">
        <v>465400</v>
      </c>
      <c r="O1023" s="13">
        <v>293500</v>
      </c>
      <c r="P1023" s="13">
        <v>0</v>
      </c>
      <c r="Q1023" s="13">
        <v>0</v>
      </c>
      <c r="R1023" s="13">
        <v>147400</v>
      </c>
      <c r="S1023" s="13">
        <v>906300</v>
      </c>
      <c r="T1023" s="13">
        <v>504000</v>
      </c>
      <c r="U1023" s="13">
        <v>393800</v>
      </c>
      <c r="V1023" s="13">
        <v>0</v>
      </c>
      <c r="W1023" s="13">
        <v>0</v>
      </c>
      <c r="X1023" s="13">
        <v>155900</v>
      </c>
      <c r="Y1023" s="13">
        <v>1053700</v>
      </c>
    </row>
    <row r="1024" spans="2:25" x14ac:dyDescent="0.25">
      <c r="B1024" s="2">
        <v>1019</v>
      </c>
      <c r="C1024" s="2">
        <v>2011</v>
      </c>
      <c r="D1024" s="1">
        <v>38251</v>
      </c>
      <c r="E1024" t="s">
        <v>2097</v>
      </c>
      <c r="F1024" s="2" t="s">
        <v>1344</v>
      </c>
      <c r="G1024" s="13">
        <v>598042200</v>
      </c>
      <c r="H1024" s="13">
        <v>4329700</v>
      </c>
      <c r="I1024" s="13">
        <v>14483400</v>
      </c>
      <c r="J1024" s="13">
        <v>0</v>
      </c>
      <c r="K1024" s="13">
        <v>0</v>
      </c>
      <c r="L1024" s="13">
        <v>1166600</v>
      </c>
      <c r="M1024" s="13">
        <v>19979700</v>
      </c>
      <c r="N1024" s="13">
        <v>11977000</v>
      </c>
      <c r="O1024" s="13">
        <v>6090900</v>
      </c>
      <c r="P1024" s="13">
        <v>0</v>
      </c>
      <c r="Q1024" s="13">
        <v>0</v>
      </c>
      <c r="R1024" s="13">
        <v>19011600</v>
      </c>
      <c r="S1024" s="13">
        <v>37079500</v>
      </c>
      <c r="T1024" s="13">
        <v>16306700</v>
      </c>
      <c r="U1024" s="13">
        <v>20574300</v>
      </c>
      <c r="V1024" s="13">
        <v>0</v>
      </c>
      <c r="W1024" s="13">
        <v>0</v>
      </c>
      <c r="X1024" s="13">
        <v>20178200</v>
      </c>
      <c r="Y1024" s="13">
        <v>57059200</v>
      </c>
    </row>
    <row r="1025" spans="2:25" x14ac:dyDescent="0.25">
      <c r="B1025" s="2">
        <v>1020</v>
      </c>
      <c r="C1025" s="2">
        <v>2011</v>
      </c>
      <c r="D1025" s="1">
        <v>38261</v>
      </c>
      <c r="E1025" t="s">
        <v>2086</v>
      </c>
      <c r="F1025" s="2" t="s">
        <v>1344</v>
      </c>
      <c r="G1025" s="13">
        <v>64944300</v>
      </c>
      <c r="H1025" s="13">
        <v>1600</v>
      </c>
      <c r="I1025" s="13">
        <v>26300</v>
      </c>
      <c r="J1025" s="13">
        <v>19000</v>
      </c>
      <c r="K1025" s="13">
        <v>0</v>
      </c>
      <c r="L1025" s="13">
        <v>8600</v>
      </c>
      <c r="M1025" s="13">
        <v>55500</v>
      </c>
      <c r="N1025" s="13">
        <v>804000</v>
      </c>
      <c r="O1025" s="13">
        <v>106300</v>
      </c>
      <c r="P1025" s="13">
        <v>0</v>
      </c>
      <c r="Q1025" s="13">
        <v>0</v>
      </c>
      <c r="R1025" s="13">
        <v>0</v>
      </c>
      <c r="S1025" s="13">
        <v>910300</v>
      </c>
      <c r="T1025" s="13">
        <v>805600</v>
      </c>
      <c r="U1025" s="13">
        <v>132600</v>
      </c>
      <c r="V1025" s="13">
        <v>19000</v>
      </c>
      <c r="W1025" s="13">
        <v>0</v>
      </c>
      <c r="X1025" s="13">
        <v>8600</v>
      </c>
      <c r="Y1025" s="13">
        <v>965800</v>
      </c>
    </row>
    <row r="1026" spans="2:25" x14ac:dyDescent="0.25">
      <c r="B1026" s="2">
        <v>1021</v>
      </c>
      <c r="C1026" s="2">
        <v>2011</v>
      </c>
      <c r="D1026" s="1">
        <v>38271</v>
      </c>
      <c r="E1026" t="s">
        <v>2088</v>
      </c>
      <c r="F1026" s="2" t="s">
        <v>1344</v>
      </c>
      <c r="G1026" s="13">
        <v>162687800</v>
      </c>
      <c r="H1026" s="13">
        <v>572900</v>
      </c>
      <c r="I1026" s="13">
        <v>1346000</v>
      </c>
      <c r="J1026" s="13">
        <v>0</v>
      </c>
      <c r="K1026" s="13">
        <v>0</v>
      </c>
      <c r="L1026" s="13">
        <v>2715200</v>
      </c>
      <c r="M1026" s="13">
        <v>4634100</v>
      </c>
      <c r="N1026" s="13">
        <v>2216000</v>
      </c>
      <c r="O1026" s="13">
        <v>1071800</v>
      </c>
      <c r="P1026" s="13">
        <v>0</v>
      </c>
      <c r="Q1026" s="13">
        <v>0</v>
      </c>
      <c r="R1026" s="13">
        <v>1805700</v>
      </c>
      <c r="S1026" s="13">
        <v>5093500</v>
      </c>
      <c r="T1026" s="13">
        <v>2788900</v>
      </c>
      <c r="U1026" s="13">
        <v>2417800</v>
      </c>
      <c r="V1026" s="13">
        <v>0</v>
      </c>
      <c r="W1026" s="13">
        <v>0</v>
      </c>
      <c r="X1026" s="13">
        <v>4520900</v>
      </c>
      <c r="Y1026" s="13">
        <v>9727600</v>
      </c>
    </row>
    <row r="1027" spans="2:25" x14ac:dyDescent="0.25">
      <c r="B1027" s="2">
        <v>1022</v>
      </c>
      <c r="C1027" s="2">
        <v>2011</v>
      </c>
      <c r="D1027" s="1">
        <v>39002</v>
      </c>
      <c r="E1027" t="s">
        <v>1437</v>
      </c>
      <c r="F1027" s="2" t="s">
        <v>1325</v>
      </c>
      <c r="G1027" s="13">
        <v>98780900</v>
      </c>
      <c r="H1027" s="13">
        <v>0</v>
      </c>
      <c r="I1027" s="13">
        <v>0</v>
      </c>
      <c r="J1027" s="13">
        <v>0</v>
      </c>
      <c r="K1027" s="13">
        <v>0</v>
      </c>
      <c r="L1027" s="13">
        <v>0</v>
      </c>
      <c r="M1027" s="13">
        <v>0</v>
      </c>
      <c r="N1027" s="13">
        <v>11100</v>
      </c>
      <c r="O1027" s="13">
        <v>500200</v>
      </c>
      <c r="P1027" s="13">
        <v>0</v>
      </c>
      <c r="Q1027" s="13">
        <v>0</v>
      </c>
      <c r="R1027" s="13">
        <v>472600</v>
      </c>
      <c r="S1027" s="13">
        <v>983900</v>
      </c>
      <c r="T1027" s="13">
        <v>11100</v>
      </c>
      <c r="U1027" s="13">
        <v>500200</v>
      </c>
      <c r="V1027" s="13">
        <v>0</v>
      </c>
      <c r="W1027" s="13">
        <v>0</v>
      </c>
      <c r="X1027" s="13">
        <v>472600</v>
      </c>
      <c r="Y1027" s="13">
        <v>983900</v>
      </c>
    </row>
    <row r="1028" spans="2:25" x14ac:dyDescent="0.25">
      <c r="B1028" s="2">
        <v>1023</v>
      </c>
      <c r="C1028" s="2">
        <v>2011</v>
      </c>
      <c r="D1028" s="1">
        <v>39004</v>
      </c>
      <c r="E1028" t="s">
        <v>1368</v>
      </c>
      <c r="F1028" s="2" t="s">
        <v>1325</v>
      </c>
      <c r="G1028" s="13">
        <v>119309000</v>
      </c>
      <c r="H1028" s="13">
        <v>0</v>
      </c>
      <c r="I1028" s="13">
        <v>0</v>
      </c>
      <c r="J1028" s="13">
        <v>0</v>
      </c>
      <c r="K1028" s="13">
        <v>0</v>
      </c>
      <c r="L1028" s="13">
        <v>0</v>
      </c>
      <c r="M1028" s="13">
        <v>0</v>
      </c>
      <c r="N1028" s="13">
        <v>21600</v>
      </c>
      <c r="O1028" s="13">
        <v>21100</v>
      </c>
      <c r="P1028" s="13">
        <v>9300</v>
      </c>
      <c r="Q1028" s="13">
        <v>0</v>
      </c>
      <c r="R1028" s="13">
        <v>32700</v>
      </c>
      <c r="S1028" s="13">
        <v>84700</v>
      </c>
      <c r="T1028" s="13">
        <v>21600</v>
      </c>
      <c r="U1028" s="13">
        <v>21100</v>
      </c>
      <c r="V1028" s="13">
        <v>9300</v>
      </c>
      <c r="W1028" s="13">
        <v>0</v>
      </c>
      <c r="X1028" s="13">
        <v>32700</v>
      </c>
      <c r="Y1028" s="13">
        <v>84700</v>
      </c>
    </row>
    <row r="1029" spans="2:25" x14ac:dyDescent="0.25">
      <c r="B1029" s="2">
        <v>1024</v>
      </c>
      <c r="C1029" s="2">
        <v>2011</v>
      </c>
      <c r="D1029" s="1">
        <v>39006</v>
      </c>
      <c r="E1029" t="s">
        <v>2098</v>
      </c>
      <c r="F1029" s="2" t="s">
        <v>1325</v>
      </c>
      <c r="G1029" s="13">
        <v>70457900</v>
      </c>
      <c r="H1029" s="13">
        <v>0</v>
      </c>
      <c r="I1029" s="13">
        <v>0</v>
      </c>
      <c r="J1029" s="13">
        <v>0</v>
      </c>
      <c r="K1029" s="13">
        <v>0</v>
      </c>
      <c r="L1029" s="13">
        <v>0</v>
      </c>
      <c r="M1029" s="13">
        <v>0</v>
      </c>
      <c r="N1029" s="13">
        <v>52400</v>
      </c>
      <c r="O1029" s="13">
        <v>17300</v>
      </c>
      <c r="P1029" s="13">
        <v>0</v>
      </c>
      <c r="Q1029" s="13">
        <v>0</v>
      </c>
      <c r="R1029" s="13">
        <v>7100</v>
      </c>
      <c r="S1029" s="13">
        <v>76800</v>
      </c>
      <c r="T1029" s="13">
        <v>52400</v>
      </c>
      <c r="U1029" s="13">
        <v>17300</v>
      </c>
      <c r="V1029" s="13">
        <v>0</v>
      </c>
      <c r="W1029" s="13">
        <v>0</v>
      </c>
      <c r="X1029" s="13">
        <v>7100</v>
      </c>
      <c r="Y1029" s="13">
        <v>76800</v>
      </c>
    </row>
    <row r="1030" spans="2:25" x14ac:dyDescent="0.25">
      <c r="B1030" s="2">
        <v>1025</v>
      </c>
      <c r="C1030" s="2">
        <v>2011</v>
      </c>
      <c r="D1030" s="1">
        <v>39008</v>
      </c>
      <c r="E1030" t="s">
        <v>2099</v>
      </c>
      <c r="F1030" s="2" t="s">
        <v>1325</v>
      </c>
      <c r="G1030" s="13">
        <v>73113700</v>
      </c>
      <c r="H1030" s="13">
        <v>1600</v>
      </c>
      <c r="I1030" s="13">
        <v>0</v>
      </c>
      <c r="J1030" s="13">
        <v>0</v>
      </c>
      <c r="K1030" s="13">
        <v>0</v>
      </c>
      <c r="L1030" s="13">
        <v>1000</v>
      </c>
      <c r="M1030" s="13">
        <v>2600</v>
      </c>
      <c r="N1030" s="13">
        <v>107100</v>
      </c>
      <c r="O1030" s="13">
        <v>118300</v>
      </c>
      <c r="P1030" s="13">
        <v>0</v>
      </c>
      <c r="Q1030" s="13">
        <v>0</v>
      </c>
      <c r="R1030" s="13">
        <v>256400</v>
      </c>
      <c r="S1030" s="13">
        <v>481800</v>
      </c>
      <c r="T1030" s="13">
        <v>108700</v>
      </c>
      <c r="U1030" s="13">
        <v>118300</v>
      </c>
      <c r="V1030" s="13">
        <v>0</v>
      </c>
      <c r="W1030" s="13">
        <v>0</v>
      </c>
      <c r="X1030" s="13">
        <v>257400</v>
      </c>
      <c r="Y1030" s="13">
        <v>484400</v>
      </c>
    </row>
    <row r="1031" spans="2:25" x14ac:dyDescent="0.25">
      <c r="B1031" s="2">
        <v>1026</v>
      </c>
      <c r="C1031" s="2">
        <v>2011</v>
      </c>
      <c r="D1031" s="1">
        <v>39010</v>
      </c>
      <c r="E1031" t="s">
        <v>2100</v>
      </c>
      <c r="F1031" s="2" t="s">
        <v>1325</v>
      </c>
      <c r="G1031" s="13">
        <v>114690400</v>
      </c>
      <c r="H1031" s="13">
        <v>0</v>
      </c>
      <c r="I1031" s="13">
        <v>0</v>
      </c>
      <c r="J1031" s="13">
        <v>0</v>
      </c>
      <c r="K1031" s="13">
        <v>0</v>
      </c>
      <c r="L1031" s="13">
        <v>0</v>
      </c>
      <c r="M1031" s="13">
        <v>0</v>
      </c>
      <c r="N1031" s="13">
        <v>41700</v>
      </c>
      <c r="O1031" s="13">
        <v>59500</v>
      </c>
      <c r="P1031" s="13">
        <v>31000</v>
      </c>
      <c r="Q1031" s="13">
        <v>0</v>
      </c>
      <c r="R1031" s="13">
        <v>4548000</v>
      </c>
      <c r="S1031" s="13">
        <v>4680200</v>
      </c>
      <c r="T1031" s="13">
        <v>41700</v>
      </c>
      <c r="U1031" s="13">
        <v>59500</v>
      </c>
      <c r="V1031" s="13">
        <v>31000</v>
      </c>
      <c r="W1031" s="13">
        <v>0</v>
      </c>
      <c r="X1031" s="13">
        <v>4548000</v>
      </c>
      <c r="Y1031" s="13">
        <v>4680200</v>
      </c>
    </row>
    <row r="1032" spans="2:25" x14ac:dyDescent="0.25">
      <c r="B1032" s="2">
        <v>1027</v>
      </c>
      <c r="C1032" s="2">
        <v>2011</v>
      </c>
      <c r="D1032" s="1">
        <v>39012</v>
      </c>
      <c r="E1032" t="s">
        <v>2101</v>
      </c>
      <c r="F1032" s="2" t="s">
        <v>1325</v>
      </c>
      <c r="G1032" s="13">
        <v>134758900</v>
      </c>
      <c r="H1032" s="13">
        <v>20200</v>
      </c>
      <c r="I1032" s="13">
        <v>8800</v>
      </c>
      <c r="J1032" s="13">
        <v>0</v>
      </c>
      <c r="K1032" s="13">
        <v>0</v>
      </c>
      <c r="L1032" s="13">
        <v>5500</v>
      </c>
      <c r="M1032" s="13">
        <v>34500</v>
      </c>
      <c r="N1032" s="13">
        <v>96500</v>
      </c>
      <c r="O1032" s="13">
        <v>135700</v>
      </c>
      <c r="P1032" s="13">
        <v>0</v>
      </c>
      <c r="Q1032" s="13">
        <v>0</v>
      </c>
      <c r="R1032" s="13">
        <v>1268500</v>
      </c>
      <c r="S1032" s="13">
        <v>1500700</v>
      </c>
      <c r="T1032" s="13">
        <v>116700</v>
      </c>
      <c r="U1032" s="13">
        <v>144500</v>
      </c>
      <c r="V1032" s="13">
        <v>0</v>
      </c>
      <c r="W1032" s="13">
        <v>0</v>
      </c>
      <c r="X1032" s="13">
        <v>1274000</v>
      </c>
      <c r="Y1032" s="13">
        <v>1535200</v>
      </c>
    </row>
    <row r="1033" spans="2:25" x14ac:dyDescent="0.25">
      <c r="B1033" s="2">
        <v>1028</v>
      </c>
      <c r="C1033" s="2">
        <v>2011</v>
      </c>
      <c r="D1033" s="1">
        <v>39014</v>
      </c>
      <c r="E1033" t="s">
        <v>2102</v>
      </c>
      <c r="F1033" s="2" t="s">
        <v>1325</v>
      </c>
      <c r="G1033" s="13">
        <v>41128200</v>
      </c>
      <c r="H1033" s="13">
        <v>0</v>
      </c>
      <c r="I1033" s="13">
        <v>0</v>
      </c>
      <c r="J1033" s="13">
        <v>0</v>
      </c>
      <c r="K1033" s="13">
        <v>0</v>
      </c>
      <c r="L1033" s="13">
        <v>0</v>
      </c>
      <c r="M1033" s="13">
        <v>0</v>
      </c>
      <c r="N1033" s="13">
        <v>95900</v>
      </c>
      <c r="O1033" s="13">
        <v>1600</v>
      </c>
      <c r="P1033" s="13">
        <v>0</v>
      </c>
      <c r="Q1033" s="13">
        <v>0</v>
      </c>
      <c r="R1033" s="13">
        <v>169500</v>
      </c>
      <c r="S1033" s="13">
        <v>267000</v>
      </c>
      <c r="T1033" s="13">
        <v>95900</v>
      </c>
      <c r="U1033" s="13">
        <v>1600</v>
      </c>
      <c r="V1033" s="13">
        <v>0</v>
      </c>
      <c r="W1033" s="13">
        <v>0</v>
      </c>
      <c r="X1033" s="13">
        <v>169500</v>
      </c>
      <c r="Y1033" s="13">
        <v>267000</v>
      </c>
    </row>
    <row r="1034" spans="2:25" x14ac:dyDescent="0.25">
      <c r="B1034" s="2">
        <v>1029</v>
      </c>
      <c r="C1034" s="2">
        <v>2011</v>
      </c>
      <c r="D1034" s="1">
        <v>39016</v>
      </c>
      <c r="E1034" t="s">
        <v>2103</v>
      </c>
      <c r="F1034" s="2" t="s">
        <v>1325</v>
      </c>
      <c r="G1034" s="13">
        <v>94497500</v>
      </c>
      <c r="H1034" s="13">
        <v>0</v>
      </c>
      <c r="I1034" s="13">
        <v>0</v>
      </c>
      <c r="J1034" s="13">
        <v>0</v>
      </c>
      <c r="K1034" s="13">
        <v>0</v>
      </c>
      <c r="L1034" s="13">
        <v>0</v>
      </c>
      <c r="M1034" s="13">
        <v>0</v>
      </c>
      <c r="N1034" s="13">
        <v>11500</v>
      </c>
      <c r="O1034" s="13">
        <v>14200</v>
      </c>
      <c r="P1034" s="13">
        <v>0</v>
      </c>
      <c r="Q1034" s="13">
        <v>0</v>
      </c>
      <c r="R1034" s="13">
        <v>19800</v>
      </c>
      <c r="S1034" s="13">
        <v>45500</v>
      </c>
      <c r="T1034" s="13">
        <v>11500</v>
      </c>
      <c r="U1034" s="13">
        <v>14200</v>
      </c>
      <c r="V1034" s="13">
        <v>0</v>
      </c>
      <c r="W1034" s="13">
        <v>0</v>
      </c>
      <c r="X1034" s="13">
        <v>19800</v>
      </c>
      <c r="Y1034" s="13">
        <v>45500</v>
      </c>
    </row>
    <row r="1035" spans="2:25" x14ac:dyDescent="0.25">
      <c r="B1035" s="2">
        <v>1030</v>
      </c>
      <c r="C1035" s="2">
        <v>2011</v>
      </c>
      <c r="D1035" s="1">
        <v>39018</v>
      </c>
      <c r="E1035" t="s">
        <v>2023</v>
      </c>
      <c r="F1035" s="2" t="s">
        <v>1325</v>
      </c>
      <c r="G1035" s="13">
        <v>65618000</v>
      </c>
      <c r="H1035" s="13">
        <v>0</v>
      </c>
      <c r="I1035" s="13">
        <v>0</v>
      </c>
      <c r="J1035" s="13">
        <v>0</v>
      </c>
      <c r="K1035" s="13">
        <v>0</v>
      </c>
      <c r="L1035" s="13">
        <v>0</v>
      </c>
      <c r="M1035" s="13">
        <v>0</v>
      </c>
      <c r="N1035" s="13">
        <v>61900</v>
      </c>
      <c r="O1035" s="13">
        <v>193700</v>
      </c>
      <c r="P1035" s="13">
        <v>0</v>
      </c>
      <c r="Q1035" s="13">
        <v>0</v>
      </c>
      <c r="R1035" s="13">
        <v>34800</v>
      </c>
      <c r="S1035" s="13">
        <v>290400</v>
      </c>
      <c r="T1035" s="13">
        <v>61900</v>
      </c>
      <c r="U1035" s="13">
        <v>193700</v>
      </c>
      <c r="V1035" s="13">
        <v>0</v>
      </c>
      <c r="W1035" s="13">
        <v>0</v>
      </c>
      <c r="X1035" s="13">
        <v>34800</v>
      </c>
      <c r="Y1035" s="13">
        <v>290400</v>
      </c>
    </row>
    <row r="1036" spans="2:25" x14ac:dyDescent="0.25">
      <c r="B1036" s="2">
        <v>1031</v>
      </c>
      <c r="C1036" s="2">
        <v>2011</v>
      </c>
      <c r="D1036" s="1">
        <v>39020</v>
      </c>
      <c r="E1036" t="s">
        <v>2104</v>
      </c>
      <c r="F1036" s="2" t="s">
        <v>1325</v>
      </c>
      <c r="G1036" s="13">
        <v>108745200</v>
      </c>
      <c r="H1036" s="13">
        <v>449600</v>
      </c>
      <c r="I1036" s="13">
        <v>6145600</v>
      </c>
      <c r="J1036" s="13">
        <v>0</v>
      </c>
      <c r="K1036" s="13">
        <v>0</v>
      </c>
      <c r="L1036" s="13">
        <v>26200</v>
      </c>
      <c r="M1036" s="13">
        <v>6621400</v>
      </c>
      <c r="N1036" s="13">
        <v>151200</v>
      </c>
      <c r="O1036" s="13">
        <v>0</v>
      </c>
      <c r="P1036" s="13">
        <v>0</v>
      </c>
      <c r="Q1036" s="13">
        <v>0</v>
      </c>
      <c r="R1036" s="13">
        <v>94000</v>
      </c>
      <c r="S1036" s="13">
        <v>245200</v>
      </c>
      <c r="T1036" s="13">
        <v>600800</v>
      </c>
      <c r="U1036" s="13">
        <v>6145600</v>
      </c>
      <c r="V1036" s="13">
        <v>0</v>
      </c>
      <c r="W1036" s="13">
        <v>0</v>
      </c>
      <c r="X1036" s="13">
        <v>120200</v>
      </c>
      <c r="Y1036" s="13">
        <v>6866600</v>
      </c>
    </row>
    <row r="1037" spans="2:25" x14ac:dyDescent="0.25">
      <c r="B1037" s="2">
        <v>1032</v>
      </c>
      <c r="C1037" s="2">
        <v>2011</v>
      </c>
      <c r="D1037" s="1">
        <v>39022</v>
      </c>
      <c r="E1037" t="s">
        <v>2105</v>
      </c>
      <c r="F1037" s="2" t="s">
        <v>1325</v>
      </c>
      <c r="G1037" s="13">
        <v>167585800</v>
      </c>
      <c r="H1037" s="13">
        <v>3100</v>
      </c>
      <c r="I1037" s="13">
        <v>54000</v>
      </c>
      <c r="J1037" s="13">
        <v>0</v>
      </c>
      <c r="K1037" s="13">
        <v>0</v>
      </c>
      <c r="L1037" s="13">
        <v>60900</v>
      </c>
      <c r="M1037" s="13">
        <v>118000</v>
      </c>
      <c r="N1037" s="13">
        <v>48500</v>
      </c>
      <c r="O1037" s="13">
        <v>100700</v>
      </c>
      <c r="P1037" s="13">
        <v>300</v>
      </c>
      <c r="Q1037" s="13">
        <v>0</v>
      </c>
      <c r="R1037" s="13">
        <v>136300</v>
      </c>
      <c r="S1037" s="13">
        <v>285800</v>
      </c>
      <c r="T1037" s="13">
        <v>51600</v>
      </c>
      <c r="U1037" s="13">
        <v>154700</v>
      </c>
      <c r="V1037" s="13">
        <v>300</v>
      </c>
      <c r="W1037" s="13">
        <v>0</v>
      </c>
      <c r="X1037" s="13">
        <v>197200</v>
      </c>
      <c r="Y1037" s="13">
        <v>403800</v>
      </c>
    </row>
    <row r="1038" spans="2:25" x14ac:dyDescent="0.25">
      <c r="B1038" s="2">
        <v>1033</v>
      </c>
      <c r="C1038" s="2">
        <v>2011</v>
      </c>
      <c r="D1038" s="1">
        <v>39024</v>
      </c>
      <c r="E1038" t="s">
        <v>1664</v>
      </c>
      <c r="F1038" s="2" t="s">
        <v>1325</v>
      </c>
      <c r="G1038" s="13">
        <v>57372300</v>
      </c>
      <c r="H1038" s="13">
        <v>0</v>
      </c>
      <c r="I1038" s="13">
        <v>0</v>
      </c>
      <c r="J1038" s="13">
        <v>0</v>
      </c>
      <c r="K1038" s="13">
        <v>0</v>
      </c>
      <c r="L1038" s="13">
        <v>0</v>
      </c>
      <c r="M1038" s="13">
        <v>0</v>
      </c>
      <c r="N1038" s="13">
        <v>16200</v>
      </c>
      <c r="O1038" s="13">
        <v>25600</v>
      </c>
      <c r="P1038" s="13">
        <v>0</v>
      </c>
      <c r="Q1038" s="13">
        <v>0</v>
      </c>
      <c r="R1038" s="13">
        <v>13200</v>
      </c>
      <c r="S1038" s="13">
        <v>55000</v>
      </c>
      <c r="T1038" s="13">
        <v>16200</v>
      </c>
      <c r="U1038" s="13">
        <v>25600</v>
      </c>
      <c r="V1038" s="13">
        <v>0</v>
      </c>
      <c r="W1038" s="13">
        <v>0</v>
      </c>
      <c r="X1038" s="13">
        <v>13200</v>
      </c>
      <c r="Y1038" s="13">
        <v>55000</v>
      </c>
    </row>
    <row r="1039" spans="2:25" x14ac:dyDescent="0.25">
      <c r="B1039" s="2">
        <v>1034</v>
      </c>
      <c r="C1039" s="2">
        <v>2011</v>
      </c>
      <c r="D1039" s="1">
        <v>39026</v>
      </c>
      <c r="E1039" t="s">
        <v>1624</v>
      </c>
      <c r="F1039" s="2" t="s">
        <v>1325</v>
      </c>
      <c r="G1039" s="13">
        <v>130342800</v>
      </c>
      <c r="H1039" s="13">
        <v>0</v>
      </c>
      <c r="I1039" s="13">
        <v>8600</v>
      </c>
      <c r="J1039" s="13">
        <v>0</v>
      </c>
      <c r="K1039" s="13">
        <v>0</v>
      </c>
      <c r="L1039" s="13">
        <v>0</v>
      </c>
      <c r="M1039" s="13">
        <v>8600</v>
      </c>
      <c r="N1039" s="13">
        <v>11500</v>
      </c>
      <c r="O1039" s="13">
        <v>14500</v>
      </c>
      <c r="P1039" s="13">
        <v>0</v>
      </c>
      <c r="Q1039" s="13">
        <v>0</v>
      </c>
      <c r="R1039" s="13">
        <v>475600</v>
      </c>
      <c r="S1039" s="13">
        <v>501600</v>
      </c>
      <c r="T1039" s="13">
        <v>11500</v>
      </c>
      <c r="U1039" s="13">
        <v>23100</v>
      </c>
      <c r="V1039" s="13">
        <v>0</v>
      </c>
      <c r="W1039" s="13">
        <v>0</v>
      </c>
      <c r="X1039" s="13">
        <v>475600</v>
      </c>
      <c r="Y1039" s="13">
        <v>510200</v>
      </c>
    </row>
    <row r="1040" spans="2:25" x14ac:dyDescent="0.25">
      <c r="B1040" s="2">
        <v>1035</v>
      </c>
      <c r="C1040" s="2">
        <v>2011</v>
      </c>
      <c r="D1040" s="1">
        <v>39028</v>
      </c>
      <c r="E1040" t="s">
        <v>2106</v>
      </c>
      <c r="F1040" s="2" t="s">
        <v>1325</v>
      </c>
      <c r="G1040" s="13">
        <v>100227800</v>
      </c>
      <c r="H1040" s="13">
        <v>400</v>
      </c>
      <c r="I1040" s="13">
        <v>12000</v>
      </c>
      <c r="J1040" s="13">
        <v>0</v>
      </c>
      <c r="K1040" s="13">
        <v>0</v>
      </c>
      <c r="L1040" s="13">
        <v>200</v>
      </c>
      <c r="M1040" s="13">
        <v>12600</v>
      </c>
      <c r="N1040" s="13">
        <v>94300</v>
      </c>
      <c r="O1040" s="13">
        <v>149500</v>
      </c>
      <c r="P1040" s="13">
        <v>1200</v>
      </c>
      <c r="Q1040" s="13">
        <v>0</v>
      </c>
      <c r="R1040" s="13">
        <v>178600</v>
      </c>
      <c r="S1040" s="13">
        <v>423600</v>
      </c>
      <c r="T1040" s="13">
        <v>94700</v>
      </c>
      <c r="U1040" s="13">
        <v>161500</v>
      </c>
      <c r="V1040" s="13">
        <v>1200</v>
      </c>
      <c r="W1040" s="13">
        <v>0</v>
      </c>
      <c r="X1040" s="13">
        <v>178800</v>
      </c>
      <c r="Y1040" s="13">
        <v>436200</v>
      </c>
    </row>
    <row r="1041" spans="2:25" x14ac:dyDescent="0.25">
      <c r="B1041" s="2">
        <v>1036</v>
      </c>
      <c r="C1041" s="2">
        <v>2011</v>
      </c>
      <c r="D1041" s="1">
        <v>39121</v>
      </c>
      <c r="E1041" t="s">
        <v>2107</v>
      </c>
      <c r="F1041" s="2" t="s">
        <v>1343</v>
      </c>
      <c r="G1041" s="13">
        <v>20841200</v>
      </c>
      <c r="H1041" s="13">
        <v>12900</v>
      </c>
      <c r="I1041" s="13">
        <v>24400</v>
      </c>
      <c r="J1041" s="13">
        <v>0</v>
      </c>
      <c r="K1041" s="13">
        <v>0</v>
      </c>
      <c r="L1041" s="13">
        <v>1200</v>
      </c>
      <c r="M1041" s="13">
        <v>38500</v>
      </c>
      <c r="N1041" s="13">
        <v>63400</v>
      </c>
      <c r="O1041" s="13">
        <v>59900</v>
      </c>
      <c r="P1041" s="13">
        <v>0</v>
      </c>
      <c r="Q1041" s="13">
        <v>0</v>
      </c>
      <c r="R1041" s="13">
        <v>21100</v>
      </c>
      <c r="S1041" s="13">
        <v>144400</v>
      </c>
      <c r="T1041" s="13">
        <v>76300</v>
      </c>
      <c r="U1041" s="13">
        <v>84300</v>
      </c>
      <c r="V1041" s="13">
        <v>0</v>
      </c>
      <c r="W1041" s="13">
        <v>0</v>
      </c>
      <c r="X1041" s="13">
        <v>22300</v>
      </c>
      <c r="Y1041" s="13">
        <v>182900</v>
      </c>
    </row>
    <row r="1042" spans="2:25" x14ac:dyDescent="0.25">
      <c r="B1042" s="2">
        <v>1037</v>
      </c>
      <c r="C1042" s="2">
        <v>2011</v>
      </c>
      <c r="D1042" s="1">
        <v>39161</v>
      </c>
      <c r="E1042" t="s">
        <v>2103</v>
      </c>
      <c r="F1042" s="2" t="s">
        <v>1343</v>
      </c>
      <c r="G1042" s="13">
        <v>23544100</v>
      </c>
      <c r="H1042" s="13">
        <v>200</v>
      </c>
      <c r="I1042" s="13">
        <v>6600</v>
      </c>
      <c r="J1042" s="13">
        <v>0</v>
      </c>
      <c r="K1042" s="13">
        <v>0</v>
      </c>
      <c r="L1042" s="13">
        <v>100</v>
      </c>
      <c r="M1042" s="13">
        <v>6900</v>
      </c>
      <c r="N1042" s="13">
        <v>358200</v>
      </c>
      <c r="O1042" s="13">
        <v>62800</v>
      </c>
      <c r="P1042" s="13">
        <v>0</v>
      </c>
      <c r="Q1042" s="13">
        <v>0</v>
      </c>
      <c r="R1042" s="13">
        <v>387100</v>
      </c>
      <c r="S1042" s="13">
        <v>808100</v>
      </c>
      <c r="T1042" s="13">
        <v>358400</v>
      </c>
      <c r="U1042" s="13">
        <v>69400</v>
      </c>
      <c r="V1042" s="13">
        <v>0</v>
      </c>
      <c r="W1042" s="13">
        <v>0</v>
      </c>
      <c r="X1042" s="13">
        <v>387200</v>
      </c>
      <c r="Y1042" s="13">
        <v>815000</v>
      </c>
    </row>
    <row r="1043" spans="2:25" x14ac:dyDescent="0.25">
      <c r="B1043" s="2">
        <v>1038</v>
      </c>
      <c r="C1043" s="2">
        <v>2011</v>
      </c>
      <c r="D1043" s="1">
        <v>39165</v>
      </c>
      <c r="E1043" t="s">
        <v>2104</v>
      </c>
      <c r="F1043" s="2" t="s">
        <v>1343</v>
      </c>
      <c r="G1043" s="13">
        <v>26923100</v>
      </c>
      <c r="H1043" s="13">
        <v>0</v>
      </c>
      <c r="I1043" s="13">
        <v>0</v>
      </c>
      <c r="J1043" s="13">
        <v>0</v>
      </c>
      <c r="K1043" s="13">
        <v>0</v>
      </c>
      <c r="L1043" s="13">
        <v>0</v>
      </c>
      <c r="M1043" s="13">
        <v>0</v>
      </c>
      <c r="N1043" s="13">
        <v>221300</v>
      </c>
      <c r="O1043" s="13">
        <v>351300</v>
      </c>
      <c r="P1043" s="13">
        <v>0</v>
      </c>
      <c r="Q1043" s="13">
        <v>0</v>
      </c>
      <c r="R1043" s="13">
        <v>224800</v>
      </c>
      <c r="S1043" s="13">
        <v>797400</v>
      </c>
      <c r="T1043" s="13">
        <v>221300</v>
      </c>
      <c r="U1043" s="13">
        <v>351300</v>
      </c>
      <c r="V1043" s="13">
        <v>0</v>
      </c>
      <c r="W1043" s="13">
        <v>0</v>
      </c>
      <c r="X1043" s="13">
        <v>224800</v>
      </c>
      <c r="Y1043" s="13">
        <v>797400</v>
      </c>
    </row>
    <row r="1044" spans="2:25" x14ac:dyDescent="0.25">
      <c r="B1044" s="2">
        <v>1039</v>
      </c>
      <c r="C1044" s="2">
        <v>2011</v>
      </c>
      <c r="D1044" s="1">
        <v>39191</v>
      </c>
      <c r="E1044" t="s">
        <v>2106</v>
      </c>
      <c r="F1044" s="2" t="s">
        <v>1343</v>
      </c>
      <c r="G1044" s="13">
        <v>57378400</v>
      </c>
      <c r="H1044" s="13">
        <v>43500</v>
      </c>
      <c r="I1044" s="13">
        <v>27900</v>
      </c>
      <c r="J1044" s="13">
        <v>0</v>
      </c>
      <c r="K1044" s="13">
        <v>0</v>
      </c>
      <c r="L1044" s="13">
        <v>62100</v>
      </c>
      <c r="M1044" s="13">
        <v>133500</v>
      </c>
      <c r="N1044" s="13">
        <v>1480100</v>
      </c>
      <c r="O1044" s="13">
        <v>427300</v>
      </c>
      <c r="P1044" s="13">
        <v>0</v>
      </c>
      <c r="Q1044" s="13">
        <v>-36300</v>
      </c>
      <c r="R1044" s="13">
        <v>162700</v>
      </c>
      <c r="S1044" s="13">
        <v>2033800</v>
      </c>
      <c r="T1044" s="13">
        <v>1523600</v>
      </c>
      <c r="U1044" s="13">
        <v>455200</v>
      </c>
      <c r="V1044" s="13">
        <v>0</v>
      </c>
      <c r="W1044" s="13">
        <v>-36300</v>
      </c>
      <c r="X1044" s="13">
        <v>224800</v>
      </c>
      <c r="Y1044" s="13">
        <v>2167300</v>
      </c>
    </row>
    <row r="1045" spans="2:25" x14ac:dyDescent="0.25">
      <c r="B1045" s="2">
        <v>1040</v>
      </c>
      <c r="C1045" s="2">
        <v>2011</v>
      </c>
      <c r="D1045" s="1">
        <v>39251</v>
      </c>
      <c r="E1045" t="s">
        <v>2101</v>
      </c>
      <c r="F1045" s="2" t="s">
        <v>1344</v>
      </c>
      <c r="G1045" s="13">
        <v>85829400</v>
      </c>
      <c r="H1045" s="13">
        <v>73300</v>
      </c>
      <c r="I1045" s="13">
        <v>88500</v>
      </c>
      <c r="J1045" s="13">
        <v>0</v>
      </c>
      <c r="K1045" s="13">
        <v>0</v>
      </c>
      <c r="L1045" s="13">
        <v>259200</v>
      </c>
      <c r="M1045" s="13">
        <v>421000</v>
      </c>
      <c r="N1045" s="13">
        <v>1100900</v>
      </c>
      <c r="O1045" s="13">
        <v>475000</v>
      </c>
      <c r="P1045" s="13">
        <v>900</v>
      </c>
      <c r="Q1045" s="13">
        <v>-17800</v>
      </c>
      <c r="R1045" s="13">
        <v>130000</v>
      </c>
      <c r="S1045" s="13">
        <v>1689000</v>
      </c>
      <c r="T1045" s="13">
        <v>1174200</v>
      </c>
      <c r="U1045" s="13">
        <v>563500</v>
      </c>
      <c r="V1045" s="13">
        <v>900</v>
      </c>
      <c r="W1045" s="13">
        <v>-17800</v>
      </c>
      <c r="X1045" s="13">
        <v>389200</v>
      </c>
      <c r="Y1045" s="13">
        <v>2110000</v>
      </c>
    </row>
    <row r="1046" spans="2:25" x14ac:dyDescent="0.25">
      <c r="B1046" s="2">
        <v>1041</v>
      </c>
      <c r="C1046" s="2">
        <v>2011</v>
      </c>
      <c r="D1046" s="1">
        <v>40106</v>
      </c>
      <c r="E1046" t="s">
        <v>2108</v>
      </c>
      <c r="F1046" s="2" t="s">
        <v>1343</v>
      </c>
      <c r="G1046" s="13">
        <v>604307300</v>
      </c>
      <c r="H1046" s="13">
        <v>0</v>
      </c>
      <c r="I1046" s="13">
        <v>0</v>
      </c>
      <c r="J1046" s="13">
        <v>0</v>
      </c>
      <c r="K1046" s="13">
        <v>0</v>
      </c>
      <c r="L1046" s="13">
        <v>0</v>
      </c>
      <c r="M1046" s="13">
        <v>0</v>
      </c>
      <c r="N1046" s="13">
        <v>3306300</v>
      </c>
      <c r="O1046" s="13">
        <v>183400</v>
      </c>
      <c r="P1046" s="13">
        <v>0</v>
      </c>
      <c r="Q1046" s="13">
        <v>6500</v>
      </c>
      <c r="R1046" s="13">
        <v>102900</v>
      </c>
      <c r="S1046" s="13">
        <v>3599100</v>
      </c>
      <c r="T1046" s="13">
        <v>3306300</v>
      </c>
      <c r="U1046" s="13">
        <v>183400</v>
      </c>
      <c r="V1046" s="13">
        <v>0</v>
      </c>
      <c r="W1046" s="13">
        <v>6500</v>
      </c>
      <c r="X1046" s="13">
        <v>102900</v>
      </c>
      <c r="Y1046" s="13">
        <v>3599100</v>
      </c>
    </row>
    <row r="1047" spans="2:25" x14ac:dyDescent="0.25">
      <c r="B1047" s="2">
        <v>1042</v>
      </c>
      <c r="C1047" s="2">
        <v>2011</v>
      </c>
      <c r="D1047" s="1">
        <v>40107</v>
      </c>
      <c r="E1047" t="s">
        <v>2109</v>
      </c>
      <c r="F1047" s="2" t="s">
        <v>1343</v>
      </c>
      <c r="G1047" s="13">
        <v>1038140200</v>
      </c>
      <c r="H1047" s="13">
        <v>2485200</v>
      </c>
      <c r="I1047" s="13">
        <v>2397000</v>
      </c>
      <c r="J1047" s="13">
        <v>0</v>
      </c>
      <c r="K1047" s="13">
        <v>0</v>
      </c>
      <c r="L1047" s="13">
        <v>760100</v>
      </c>
      <c r="M1047" s="13">
        <v>5642300</v>
      </c>
      <c r="N1047" s="13">
        <v>18140800</v>
      </c>
      <c r="O1047" s="13">
        <v>3190300</v>
      </c>
      <c r="P1047" s="13">
        <v>0</v>
      </c>
      <c r="Q1047" s="13">
        <v>-47600</v>
      </c>
      <c r="R1047" s="13">
        <v>1695600</v>
      </c>
      <c r="S1047" s="13">
        <v>22979100</v>
      </c>
      <c r="T1047" s="13">
        <v>20626000</v>
      </c>
      <c r="U1047" s="13">
        <v>5587300</v>
      </c>
      <c r="V1047" s="13">
        <v>0</v>
      </c>
      <c r="W1047" s="13">
        <v>-47600</v>
      </c>
      <c r="X1047" s="13">
        <v>2455700</v>
      </c>
      <c r="Y1047" s="13">
        <v>28621400</v>
      </c>
    </row>
    <row r="1048" spans="2:25" x14ac:dyDescent="0.25">
      <c r="B1048" s="2">
        <v>1043</v>
      </c>
      <c r="C1048" s="2">
        <v>2011</v>
      </c>
      <c r="D1048" s="1">
        <v>40126</v>
      </c>
      <c r="E1048" t="s">
        <v>2110</v>
      </c>
      <c r="F1048" s="2" t="s">
        <v>1343</v>
      </c>
      <c r="G1048" s="13">
        <v>1081270000</v>
      </c>
      <c r="H1048" s="13">
        <v>0</v>
      </c>
      <c r="I1048" s="13">
        <v>0</v>
      </c>
      <c r="J1048" s="13">
        <v>0</v>
      </c>
      <c r="K1048" s="13">
        <v>0</v>
      </c>
      <c r="L1048" s="13">
        <v>0</v>
      </c>
      <c r="M1048" s="13">
        <v>0</v>
      </c>
      <c r="N1048" s="13">
        <v>4238100</v>
      </c>
      <c r="O1048" s="13">
        <v>686400</v>
      </c>
      <c r="P1048" s="13">
        <v>0</v>
      </c>
      <c r="Q1048" s="13">
        <v>-888600</v>
      </c>
      <c r="R1048" s="13">
        <v>3169600</v>
      </c>
      <c r="S1048" s="13">
        <v>7205500</v>
      </c>
      <c r="T1048" s="13">
        <v>4238100</v>
      </c>
      <c r="U1048" s="13">
        <v>686400</v>
      </c>
      <c r="V1048" s="13">
        <v>0</v>
      </c>
      <c r="W1048" s="13">
        <v>-888600</v>
      </c>
      <c r="X1048" s="13">
        <v>3169600</v>
      </c>
      <c r="Y1048" s="13">
        <v>7205500</v>
      </c>
    </row>
    <row r="1049" spans="2:25" x14ac:dyDescent="0.25">
      <c r="B1049" s="2">
        <v>1044</v>
      </c>
      <c r="C1049" s="2">
        <v>2011</v>
      </c>
      <c r="D1049" s="1">
        <v>40131</v>
      </c>
      <c r="E1049" t="s">
        <v>2111</v>
      </c>
      <c r="F1049" s="2" t="s">
        <v>1343</v>
      </c>
      <c r="G1049" s="13">
        <v>1268637400</v>
      </c>
      <c r="H1049" s="13">
        <v>726500</v>
      </c>
      <c r="I1049" s="13">
        <v>177900</v>
      </c>
      <c r="J1049" s="13">
        <v>0</v>
      </c>
      <c r="K1049" s="13">
        <v>0</v>
      </c>
      <c r="L1049" s="13">
        <v>107800</v>
      </c>
      <c r="M1049" s="13">
        <v>1012200</v>
      </c>
      <c r="N1049" s="13">
        <v>10500000</v>
      </c>
      <c r="O1049" s="13">
        <v>1600000</v>
      </c>
      <c r="P1049" s="13">
        <v>0</v>
      </c>
      <c r="Q1049" s="13">
        <v>0</v>
      </c>
      <c r="R1049" s="13">
        <v>1600000</v>
      </c>
      <c r="S1049" s="13">
        <v>13700000</v>
      </c>
      <c r="T1049" s="13">
        <v>11226500</v>
      </c>
      <c r="U1049" s="13">
        <v>1777900</v>
      </c>
      <c r="V1049" s="13">
        <v>0</v>
      </c>
      <c r="W1049" s="13">
        <v>0</v>
      </c>
      <c r="X1049" s="13">
        <v>1707800</v>
      </c>
      <c r="Y1049" s="13">
        <v>14712200</v>
      </c>
    </row>
    <row r="1050" spans="2:25" x14ac:dyDescent="0.25">
      <c r="B1050" s="2">
        <v>1045</v>
      </c>
      <c r="C1050" s="2">
        <v>2011</v>
      </c>
      <c r="D1050" s="1">
        <v>40136</v>
      </c>
      <c r="E1050" t="s">
        <v>2112</v>
      </c>
      <c r="F1050" s="2" t="s">
        <v>1343</v>
      </c>
      <c r="G1050" s="13">
        <v>662315700</v>
      </c>
      <c r="H1050" s="13">
        <v>20600</v>
      </c>
      <c r="I1050" s="13">
        <v>2200</v>
      </c>
      <c r="J1050" s="13">
        <v>0</v>
      </c>
      <c r="K1050" s="13">
        <v>0</v>
      </c>
      <c r="L1050" s="13">
        <v>2900</v>
      </c>
      <c r="M1050" s="13">
        <v>25700</v>
      </c>
      <c r="N1050" s="13">
        <v>6229900</v>
      </c>
      <c r="O1050" s="13">
        <v>2797000</v>
      </c>
      <c r="P1050" s="13">
        <v>0</v>
      </c>
      <c r="Q1050" s="13">
        <v>0</v>
      </c>
      <c r="R1050" s="13">
        <v>2075500</v>
      </c>
      <c r="S1050" s="13">
        <v>11102400</v>
      </c>
      <c r="T1050" s="13">
        <v>6250500</v>
      </c>
      <c r="U1050" s="13">
        <v>2799200</v>
      </c>
      <c r="V1050" s="13">
        <v>0</v>
      </c>
      <c r="W1050" s="13">
        <v>0</v>
      </c>
      <c r="X1050" s="13">
        <v>2078400</v>
      </c>
      <c r="Y1050" s="13">
        <v>11128100</v>
      </c>
    </row>
    <row r="1051" spans="2:25" x14ac:dyDescent="0.25">
      <c r="B1051" s="2">
        <v>1046</v>
      </c>
      <c r="C1051" s="2">
        <v>2011</v>
      </c>
      <c r="D1051" s="1">
        <v>40176</v>
      </c>
      <c r="E1051" t="s">
        <v>2113</v>
      </c>
      <c r="F1051" s="2" t="s">
        <v>1343</v>
      </c>
      <c r="G1051" s="13">
        <v>514712100</v>
      </c>
      <c r="H1051" s="13">
        <v>0</v>
      </c>
      <c r="I1051" s="13">
        <v>0</v>
      </c>
      <c r="J1051" s="13">
        <v>0</v>
      </c>
      <c r="K1051" s="13">
        <v>0</v>
      </c>
      <c r="L1051" s="13">
        <v>0</v>
      </c>
      <c r="M1051" s="13">
        <v>0</v>
      </c>
      <c r="N1051" s="13">
        <v>873700</v>
      </c>
      <c r="O1051" s="13">
        <v>567000</v>
      </c>
      <c r="P1051" s="13">
        <v>0</v>
      </c>
      <c r="Q1051" s="13">
        <v>-87300</v>
      </c>
      <c r="R1051" s="13">
        <v>477600</v>
      </c>
      <c r="S1051" s="13">
        <v>1831000</v>
      </c>
      <c r="T1051" s="13">
        <v>873700</v>
      </c>
      <c r="U1051" s="13">
        <v>567000</v>
      </c>
      <c r="V1051" s="13">
        <v>0</v>
      </c>
      <c r="W1051" s="13">
        <v>-87300</v>
      </c>
      <c r="X1051" s="13">
        <v>477600</v>
      </c>
      <c r="Y1051" s="13">
        <v>1831000</v>
      </c>
    </row>
    <row r="1052" spans="2:25" x14ac:dyDescent="0.25">
      <c r="B1052" s="2">
        <v>1047</v>
      </c>
      <c r="C1052" s="2">
        <v>2011</v>
      </c>
      <c r="D1052" s="1">
        <v>40181</v>
      </c>
      <c r="E1052" t="s">
        <v>2114</v>
      </c>
      <c r="F1052" s="2" t="s">
        <v>1343</v>
      </c>
      <c r="G1052" s="13">
        <v>1419303600</v>
      </c>
      <c r="H1052" s="13">
        <v>800</v>
      </c>
      <c r="I1052" s="13">
        <v>5500</v>
      </c>
      <c r="J1052" s="13">
        <v>0</v>
      </c>
      <c r="K1052" s="13">
        <v>0</v>
      </c>
      <c r="L1052" s="13">
        <v>2700</v>
      </c>
      <c r="M1052" s="13">
        <v>9000</v>
      </c>
      <c r="N1052" s="13">
        <v>4548500</v>
      </c>
      <c r="O1052" s="13">
        <v>1750400</v>
      </c>
      <c r="P1052" s="13">
        <v>0</v>
      </c>
      <c r="Q1052" s="13">
        <v>-69000</v>
      </c>
      <c r="R1052" s="13">
        <v>2735900</v>
      </c>
      <c r="S1052" s="13">
        <v>8965800</v>
      </c>
      <c r="T1052" s="13">
        <v>4549300</v>
      </c>
      <c r="U1052" s="13">
        <v>1755900</v>
      </c>
      <c r="V1052" s="13">
        <v>0</v>
      </c>
      <c r="W1052" s="13">
        <v>-69000</v>
      </c>
      <c r="X1052" s="13">
        <v>2738600</v>
      </c>
      <c r="Y1052" s="13">
        <v>8974800</v>
      </c>
    </row>
    <row r="1053" spans="2:25" x14ac:dyDescent="0.25">
      <c r="B1053" s="2">
        <v>1048</v>
      </c>
      <c r="C1053" s="2">
        <v>2011</v>
      </c>
      <c r="D1053" s="1">
        <v>40191</v>
      </c>
      <c r="E1053" t="s">
        <v>2115</v>
      </c>
      <c r="F1053" s="2" t="s">
        <v>1343</v>
      </c>
      <c r="G1053" s="13">
        <v>337292700</v>
      </c>
      <c r="H1053" s="13">
        <v>4082300</v>
      </c>
      <c r="I1053" s="13">
        <v>7040000</v>
      </c>
      <c r="J1053" s="13">
        <v>0</v>
      </c>
      <c r="K1053" s="13">
        <v>0</v>
      </c>
      <c r="L1053" s="13">
        <v>1096100</v>
      </c>
      <c r="M1053" s="13">
        <v>12218400</v>
      </c>
      <c r="N1053" s="13">
        <v>7066800</v>
      </c>
      <c r="O1053" s="13">
        <v>4201800</v>
      </c>
      <c r="P1053" s="13">
        <v>0</v>
      </c>
      <c r="Q1053" s="13">
        <v>0</v>
      </c>
      <c r="R1053" s="13">
        <v>3012300</v>
      </c>
      <c r="S1053" s="13">
        <v>14280900</v>
      </c>
      <c r="T1053" s="13">
        <v>11149100</v>
      </c>
      <c r="U1053" s="13">
        <v>11241800</v>
      </c>
      <c r="V1053" s="13">
        <v>0</v>
      </c>
      <c r="W1053" s="13">
        <v>0</v>
      </c>
      <c r="X1053" s="13">
        <v>4108400</v>
      </c>
      <c r="Y1053" s="13">
        <v>26499300</v>
      </c>
    </row>
    <row r="1054" spans="2:25" x14ac:dyDescent="0.25">
      <c r="B1054" s="2">
        <v>1049</v>
      </c>
      <c r="C1054" s="2">
        <v>2011</v>
      </c>
      <c r="D1054" s="1">
        <v>40192</v>
      </c>
      <c r="E1054" t="s">
        <v>2116</v>
      </c>
      <c r="F1054" s="2" t="s">
        <v>1343</v>
      </c>
      <c r="G1054" s="13">
        <v>1978965100</v>
      </c>
      <c r="H1054" s="13">
        <v>0</v>
      </c>
      <c r="I1054" s="13">
        <v>0</v>
      </c>
      <c r="J1054" s="13">
        <v>0</v>
      </c>
      <c r="K1054" s="13">
        <v>0</v>
      </c>
      <c r="L1054" s="13">
        <v>0</v>
      </c>
      <c r="M1054" s="13">
        <v>0</v>
      </c>
      <c r="N1054" s="13">
        <v>5025400</v>
      </c>
      <c r="O1054" s="13">
        <v>150900</v>
      </c>
      <c r="P1054" s="13">
        <v>0</v>
      </c>
      <c r="Q1054" s="13">
        <v>0</v>
      </c>
      <c r="R1054" s="13">
        <v>2344800</v>
      </c>
      <c r="S1054" s="13">
        <v>7521100</v>
      </c>
      <c r="T1054" s="13">
        <v>5025400</v>
      </c>
      <c r="U1054" s="13">
        <v>150900</v>
      </c>
      <c r="V1054" s="13">
        <v>0</v>
      </c>
      <c r="W1054" s="13">
        <v>0</v>
      </c>
      <c r="X1054" s="13">
        <v>2344800</v>
      </c>
      <c r="Y1054" s="13">
        <v>7521100</v>
      </c>
    </row>
    <row r="1055" spans="2:25" x14ac:dyDescent="0.25">
      <c r="B1055" s="2">
        <v>1050</v>
      </c>
      <c r="C1055" s="2">
        <v>2011</v>
      </c>
      <c r="D1055" s="1">
        <v>40211</v>
      </c>
      <c r="E1055" t="s">
        <v>2117</v>
      </c>
      <c r="F1055" s="2" t="s">
        <v>1344</v>
      </c>
      <c r="G1055" s="13">
        <v>1250856500</v>
      </c>
      <c r="H1055" s="13">
        <v>2555800</v>
      </c>
      <c r="I1055" s="13">
        <v>5998200</v>
      </c>
      <c r="J1055" s="13">
        <v>0</v>
      </c>
      <c r="K1055" s="13">
        <v>0</v>
      </c>
      <c r="L1055" s="13">
        <v>2078800</v>
      </c>
      <c r="M1055" s="13">
        <v>10632800</v>
      </c>
      <c r="N1055" s="13">
        <v>9054100</v>
      </c>
      <c r="O1055" s="13">
        <v>8964400</v>
      </c>
      <c r="P1055" s="13">
        <v>0</v>
      </c>
      <c r="Q1055" s="13">
        <v>2128500</v>
      </c>
      <c r="R1055" s="13">
        <v>5139200</v>
      </c>
      <c r="S1055" s="13">
        <v>25286200</v>
      </c>
      <c r="T1055" s="13">
        <v>11609900</v>
      </c>
      <c r="U1055" s="13">
        <v>14962600</v>
      </c>
      <c r="V1055" s="13">
        <v>0</v>
      </c>
      <c r="W1055" s="13">
        <v>2128500</v>
      </c>
      <c r="X1055" s="13">
        <v>7218000</v>
      </c>
      <c r="Y1055" s="13">
        <v>35919000</v>
      </c>
    </row>
    <row r="1056" spans="2:25" x14ac:dyDescent="0.25">
      <c r="B1056" s="2">
        <v>1051</v>
      </c>
      <c r="C1056" s="2">
        <v>2011</v>
      </c>
      <c r="D1056" s="1">
        <v>40226</v>
      </c>
      <c r="E1056" t="s">
        <v>1883</v>
      </c>
      <c r="F1056" s="2" t="s">
        <v>1344</v>
      </c>
      <c r="G1056" s="13">
        <v>3676379700</v>
      </c>
      <c r="H1056" s="13">
        <v>5067200</v>
      </c>
      <c r="I1056" s="13">
        <v>7914200</v>
      </c>
      <c r="J1056" s="13">
        <v>0</v>
      </c>
      <c r="K1056" s="13">
        <v>0</v>
      </c>
      <c r="L1056" s="13">
        <v>2092300</v>
      </c>
      <c r="M1056" s="13">
        <v>15073700</v>
      </c>
      <c r="N1056" s="13">
        <v>48979400</v>
      </c>
      <c r="O1056" s="13">
        <v>18637400</v>
      </c>
      <c r="P1056" s="13">
        <v>0</v>
      </c>
      <c r="Q1056" s="13">
        <v>-1944300</v>
      </c>
      <c r="R1056" s="13">
        <v>8097700</v>
      </c>
      <c r="S1056" s="13">
        <v>73770200</v>
      </c>
      <c r="T1056" s="13">
        <v>54046600</v>
      </c>
      <c r="U1056" s="13">
        <v>26551600</v>
      </c>
      <c r="V1056" s="13">
        <v>0</v>
      </c>
      <c r="W1056" s="13">
        <v>-1944300</v>
      </c>
      <c r="X1056" s="13">
        <v>10190000</v>
      </c>
      <c r="Y1056" s="13">
        <v>88843900</v>
      </c>
    </row>
    <row r="1057" spans="2:25" x14ac:dyDescent="0.25">
      <c r="B1057" s="2">
        <v>1052</v>
      </c>
      <c r="C1057" s="2">
        <v>2011</v>
      </c>
      <c r="D1057" s="1">
        <v>40231</v>
      </c>
      <c r="E1057" t="s">
        <v>2118</v>
      </c>
      <c r="F1057" s="2" t="s">
        <v>1344</v>
      </c>
      <c r="G1057" s="13">
        <v>2219295200</v>
      </c>
      <c r="H1057" s="13">
        <v>3020600</v>
      </c>
      <c r="I1057" s="13">
        <v>4971600</v>
      </c>
      <c r="J1057" s="13">
        <v>144500</v>
      </c>
      <c r="K1057" s="13">
        <v>0</v>
      </c>
      <c r="L1057" s="13">
        <v>850300</v>
      </c>
      <c r="M1057" s="13">
        <v>8987000</v>
      </c>
      <c r="N1057" s="13">
        <v>58562100</v>
      </c>
      <c r="O1057" s="13">
        <v>13689200</v>
      </c>
      <c r="P1057" s="13">
        <v>0</v>
      </c>
      <c r="Q1057" s="13">
        <v>-11260000</v>
      </c>
      <c r="R1057" s="13">
        <v>10140000</v>
      </c>
      <c r="S1057" s="13">
        <v>71131300</v>
      </c>
      <c r="T1057" s="13">
        <v>61582700</v>
      </c>
      <c r="U1057" s="13">
        <v>18660800</v>
      </c>
      <c r="V1057" s="13">
        <v>144500</v>
      </c>
      <c r="W1057" s="13">
        <v>-11260000</v>
      </c>
      <c r="X1057" s="13">
        <v>10990300</v>
      </c>
      <c r="Y1057" s="13">
        <v>80118300</v>
      </c>
    </row>
    <row r="1058" spans="2:25" x14ac:dyDescent="0.25">
      <c r="B1058" s="2">
        <v>1053</v>
      </c>
      <c r="C1058" s="2">
        <v>2011</v>
      </c>
      <c r="D1058" s="1">
        <v>40236</v>
      </c>
      <c r="E1058" t="s">
        <v>1960</v>
      </c>
      <c r="F1058" s="2" t="s">
        <v>1344</v>
      </c>
      <c r="G1058" s="13">
        <v>2986342100</v>
      </c>
      <c r="H1058" s="13">
        <v>237700</v>
      </c>
      <c r="I1058" s="13">
        <v>35400</v>
      </c>
      <c r="J1058" s="13">
        <v>0</v>
      </c>
      <c r="K1058" s="13">
        <v>0</v>
      </c>
      <c r="L1058" s="13">
        <v>96300</v>
      </c>
      <c r="M1058" s="13">
        <v>369400</v>
      </c>
      <c r="N1058" s="13">
        <v>33314700</v>
      </c>
      <c r="O1058" s="13">
        <v>12540900</v>
      </c>
      <c r="P1058" s="13">
        <v>0</v>
      </c>
      <c r="Q1058" s="13">
        <v>22300</v>
      </c>
      <c r="R1058" s="13">
        <v>13564100</v>
      </c>
      <c r="S1058" s="13">
        <v>59442000</v>
      </c>
      <c r="T1058" s="13">
        <v>33552400</v>
      </c>
      <c r="U1058" s="13">
        <v>12576300</v>
      </c>
      <c r="V1058" s="13">
        <v>0</v>
      </c>
      <c r="W1058" s="13">
        <v>22300</v>
      </c>
      <c r="X1058" s="13">
        <v>13660400</v>
      </c>
      <c r="Y1058" s="13">
        <v>59811400</v>
      </c>
    </row>
    <row r="1059" spans="2:25" x14ac:dyDescent="0.25">
      <c r="B1059" s="2">
        <v>1054</v>
      </c>
      <c r="C1059" s="2">
        <v>2011</v>
      </c>
      <c r="D1059" s="1">
        <v>40251</v>
      </c>
      <c r="E1059" t="s">
        <v>2119</v>
      </c>
      <c r="F1059" s="2" t="s">
        <v>1344</v>
      </c>
      <c r="G1059" s="13">
        <v>27935088200</v>
      </c>
      <c r="H1059" s="13">
        <v>60482900</v>
      </c>
      <c r="I1059" s="13">
        <v>75642900</v>
      </c>
      <c r="J1059" s="13">
        <v>21400</v>
      </c>
      <c r="K1059" s="13">
        <v>-10900</v>
      </c>
      <c r="L1059" s="13">
        <v>20895700</v>
      </c>
      <c r="M1059" s="13">
        <v>157032000</v>
      </c>
      <c r="N1059" s="13">
        <v>491897200</v>
      </c>
      <c r="O1059" s="13">
        <v>139459300</v>
      </c>
      <c r="P1059" s="13">
        <v>0</v>
      </c>
      <c r="Q1059" s="13">
        <v>6046600</v>
      </c>
      <c r="R1059" s="13">
        <v>103982900</v>
      </c>
      <c r="S1059" s="13">
        <v>741386000</v>
      </c>
      <c r="T1059" s="13">
        <v>552380100</v>
      </c>
      <c r="U1059" s="13">
        <v>215102200</v>
      </c>
      <c r="V1059" s="13">
        <v>21400</v>
      </c>
      <c r="W1059" s="13">
        <v>6035700</v>
      </c>
      <c r="X1059" s="13">
        <v>124878600</v>
      </c>
      <c r="Y1059" s="13">
        <v>898418000</v>
      </c>
    </row>
    <row r="1060" spans="2:25" x14ac:dyDescent="0.25">
      <c r="B1060" s="2">
        <v>1055</v>
      </c>
      <c r="C1060" s="2">
        <v>2011</v>
      </c>
      <c r="D1060" s="1">
        <v>40265</v>
      </c>
      <c r="E1060" t="s">
        <v>2120</v>
      </c>
      <c r="F1060" s="2" t="s">
        <v>1344</v>
      </c>
      <c r="G1060" s="13">
        <v>3088952200</v>
      </c>
      <c r="H1060" s="13">
        <v>4270600</v>
      </c>
      <c r="I1060" s="13">
        <v>11525300</v>
      </c>
      <c r="J1060" s="13">
        <v>0</v>
      </c>
      <c r="K1060" s="13">
        <v>0</v>
      </c>
      <c r="L1060" s="13">
        <v>7136600</v>
      </c>
      <c r="M1060" s="13">
        <v>22932500</v>
      </c>
      <c r="N1060" s="13">
        <v>46395900</v>
      </c>
      <c r="O1060" s="13">
        <v>52309400</v>
      </c>
      <c r="P1060" s="13">
        <v>54800</v>
      </c>
      <c r="Q1060" s="13">
        <v>16772900</v>
      </c>
      <c r="R1060" s="13">
        <v>7035800</v>
      </c>
      <c r="S1060" s="13">
        <v>122568800</v>
      </c>
      <c r="T1060" s="13">
        <v>50666500</v>
      </c>
      <c r="U1060" s="13">
        <v>63834700</v>
      </c>
      <c r="V1060" s="13">
        <v>54800</v>
      </c>
      <c r="W1060" s="13">
        <v>16772900</v>
      </c>
      <c r="X1060" s="13">
        <v>14172400</v>
      </c>
      <c r="Y1060" s="13">
        <v>145501300</v>
      </c>
    </row>
    <row r="1061" spans="2:25" x14ac:dyDescent="0.25">
      <c r="B1061" s="2">
        <v>1056</v>
      </c>
      <c r="C1061" s="2">
        <v>2011</v>
      </c>
      <c r="D1061" s="1">
        <v>40281</v>
      </c>
      <c r="E1061" t="s">
        <v>2121</v>
      </c>
      <c r="F1061" s="2" t="s">
        <v>1344</v>
      </c>
      <c r="G1061" s="13">
        <v>634211600</v>
      </c>
      <c r="H1061" s="13">
        <v>854500</v>
      </c>
      <c r="I1061" s="13">
        <v>1545000</v>
      </c>
      <c r="J1061" s="13">
        <v>0</v>
      </c>
      <c r="K1061" s="13">
        <v>0</v>
      </c>
      <c r="L1061" s="13">
        <v>2290700</v>
      </c>
      <c r="M1061" s="13">
        <v>4690200</v>
      </c>
      <c r="N1061" s="13">
        <v>6403200</v>
      </c>
      <c r="O1061" s="13">
        <v>1403400</v>
      </c>
      <c r="P1061" s="13">
        <v>0</v>
      </c>
      <c r="Q1061" s="13">
        <v>-111600</v>
      </c>
      <c r="R1061" s="13">
        <v>6734300</v>
      </c>
      <c r="S1061" s="13">
        <v>14429300</v>
      </c>
      <c r="T1061" s="13">
        <v>7257700</v>
      </c>
      <c r="U1061" s="13">
        <v>2948400</v>
      </c>
      <c r="V1061" s="13">
        <v>0</v>
      </c>
      <c r="W1061" s="13">
        <v>-111600</v>
      </c>
      <c r="X1061" s="13">
        <v>9025000</v>
      </c>
      <c r="Y1061" s="13">
        <v>19119500</v>
      </c>
    </row>
    <row r="1062" spans="2:25" x14ac:dyDescent="0.25">
      <c r="B1062" s="2">
        <v>1057</v>
      </c>
      <c r="C1062" s="2">
        <v>2011</v>
      </c>
      <c r="D1062" s="1">
        <v>40282</v>
      </c>
      <c r="E1062" t="s">
        <v>2122</v>
      </c>
      <c r="F1062" s="2" t="s">
        <v>1344</v>
      </c>
      <c r="G1062" s="13">
        <v>1253391300</v>
      </c>
      <c r="H1062" s="13">
        <v>5293100</v>
      </c>
      <c r="I1062" s="13">
        <v>8578500</v>
      </c>
      <c r="J1062" s="13">
        <v>0</v>
      </c>
      <c r="K1062" s="13">
        <v>0</v>
      </c>
      <c r="L1062" s="13">
        <v>590500</v>
      </c>
      <c r="M1062" s="13">
        <v>14462100</v>
      </c>
      <c r="N1062" s="13">
        <v>7914700</v>
      </c>
      <c r="O1062" s="13">
        <v>1581600</v>
      </c>
      <c r="P1062" s="13">
        <v>5500</v>
      </c>
      <c r="Q1062" s="13">
        <v>0</v>
      </c>
      <c r="R1062" s="13">
        <v>1647100</v>
      </c>
      <c r="S1062" s="13">
        <v>11148900</v>
      </c>
      <c r="T1062" s="13">
        <v>13207800</v>
      </c>
      <c r="U1062" s="13">
        <v>10160100</v>
      </c>
      <c r="V1062" s="13">
        <v>5500</v>
      </c>
      <c r="W1062" s="13">
        <v>0</v>
      </c>
      <c r="X1062" s="13">
        <v>2237600</v>
      </c>
      <c r="Y1062" s="13">
        <v>25611000</v>
      </c>
    </row>
    <row r="1063" spans="2:25" x14ac:dyDescent="0.25">
      <c r="B1063" s="2">
        <v>1058</v>
      </c>
      <c r="C1063" s="2">
        <v>2011</v>
      </c>
      <c r="D1063" s="1">
        <v>40291</v>
      </c>
      <c r="E1063" t="s">
        <v>2123</v>
      </c>
      <c r="F1063" s="2" t="s">
        <v>1344</v>
      </c>
      <c r="G1063" s="13">
        <v>5243279500</v>
      </c>
      <c r="H1063" s="13">
        <v>13064600</v>
      </c>
      <c r="I1063" s="13">
        <v>36194300</v>
      </c>
      <c r="J1063" s="13">
        <v>0</v>
      </c>
      <c r="K1063" s="13">
        <v>0</v>
      </c>
      <c r="L1063" s="13">
        <v>784300</v>
      </c>
      <c r="M1063" s="13">
        <v>50043200</v>
      </c>
      <c r="N1063" s="13">
        <v>65840100</v>
      </c>
      <c r="O1063" s="13">
        <v>32770700</v>
      </c>
      <c r="P1063" s="13">
        <v>0</v>
      </c>
      <c r="Q1063" s="13">
        <v>-3874700</v>
      </c>
      <c r="R1063" s="13">
        <v>73097600</v>
      </c>
      <c r="S1063" s="13">
        <v>167833700</v>
      </c>
      <c r="T1063" s="13">
        <v>78904700</v>
      </c>
      <c r="U1063" s="13">
        <v>68965000</v>
      </c>
      <c r="V1063" s="13">
        <v>0</v>
      </c>
      <c r="W1063" s="13">
        <v>-3874700</v>
      </c>
      <c r="X1063" s="13">
        <v>73881900</v>
      </c>
      <c r="Y1063" s="13">
        <v>217876900</v>
      </c>
    </row>
    <row r="1064" spans="2:25" x14ac:dyDescent="0.25">
      <c r="B1064" s="2">
        <v>1059</v>
      </c>
      <c r="C1064" s="2">
        <v>2011</v>
      </c>
      <c r="D1064" s="1">
        <v>40292</v>
      </c>
      <c r="E1064" t="s">
        <v>2124</v>
      </c>
      <c r="F1064" s="2" t="s">
        <v>1344</v>
      </c>
      <c r="G1064" s="13">
        <v>3906288200</v>
      </c>
      <c r="H1064" s="13">
        <v>2680000</v>
      </c>
      <c r="I1064" s="13">
        <v>6920600</v>
      </c>
      <c r="J1064" s="13">
        <v>0</v>
      </c>
      <c r="K1064" s="13">
        <v>0</v>
      </c>
      <c r="L1064" s="13">
        <v>3386200</v>
      </c>
      <c r="M1064" s="13">
        <v>12986800</v>
      </c>
      <c r="N1064" s="13">
        <v>49233700</v>
      </c>
      <c r="O1064" s="13">
        <v>31007300</v>
      </c>
      <c r="P1064" s="13">
        <v>1600</v>
      </c>
      <c r="Q1064" s="13">
        <v>0</v>
      </c>
      <c r="R1064" s="13">
        <v>27581200</v>
      </c>
      <c r="S1064" s="13">
        <v>107823800</v>
      </c>
      <c r="T1064" s="13">
        <v>51913700</v>
      </c>
      <c r="U1064" s="13">
        <v>37927900</v>
      </c>
      <c r="V1064" s="13">
        <v>1600</v>
      </c>
      <c r="W1064" s="13">
        <v>0</v>
      </c>
      <c r="X1064" s="13">
        <v>30967400</v>
      </c>
      <c r="Y1064" s="13">
        <v>120810600</v>
      </c>
    </row>
    <row r="1065" spans="2:25" x14ac:dyDescent="0.25">
      <c r="B1065" s="2">
        <v>1060</v>
      </c>
      <c r="C1065" s="2">
        <v>2011</v>
      </c>
      <c r="D1065" s="1">
        <v>41002</v>
      </c>
      <c r="E1065" t="s">
        <v>2125</v>
      </c>
      <c r="F1065" s="2" t="s">
        <v>1325</v>
      </c>
      <c r="G1065" s="13">
        <v>59279600</v>
      </c>
      <c r="H1065" s="13">
        <v>0</v>
      </c>
      <c r="I1065" s="13">
        <v>0</v>
      </c>
      <c r="J1065" s="13">
        <v>0</v>
      </c>
      <c r="K1065" s="13">
        <v>0</v>
      </c>
      <c r="L1065" s="13">
        <v>0</v>
      </c>
      <c r="M1065" s="13">
        <v>0</v>
      </c>
      <c r="N1065" s="13">
        <v>1700</v>
      </c>
      <c r="O1065" s="13">
        <v>0</v>
      </c>
      <c r="P1065" s="13">
        <v>0</v>
      </c>
      <c r="Q1065" s="13">
        <v>0</v>
      </c>
      <c r="R1065" s="13">
        <v>206500</v>
      </c>
      <c r="S1065" s="13">
        <v>208200</v>
      </c>
      <c r="T1065" s="13">
        <v>1700</v>
      </c>
      <c r="U1065" s="13">
        <v>0</v>
      </c>
      <c r="V1065" s="13">
        <v>0</v>
      </c>
      <c r="W1065" s="13">
        <v>0</v>
      </c>
      <c r="X1065" s="13">
        <v>206500</v>
      </c>
      <c r="Y1065" s="13">
        <v>208200</v>
      </c>
    </row>
    <row r="1066" spans="2:25" x14ac:dyDescent="0.25">
      <c r="B1066" s="2">
        <v>1061</v>
      </c>
      <c r="C1066" s="2">
        <v>2011</v>
      </c>
      <c r="D1066" s="1">
        <v>41004</v>
      </c>
      <c r="E1066" t="s">
        <v>2126</v>
      </c>
      <c r="F1066" s="2" t="s">
        <v>1325</v>
      </c>
      <c r="G1066" s="13">
        <v>64002000</v>
      </c>
      <c r="H1066" s="13">
        <v>2500</v>
      </c>
      <c r="I1066" s="13">
        <v>21100</v>
      </c>
      <c r="J1066" s="13">
        <v>0</v>
      </c>
      <c r="K1066" s="13">
        <v>0</v>
      </c>
      <c r="L1066" s="13">
        <v>1400</v>
      </c>
      <c r="M1066" s="13">
        <v>25000</v>
      </c>
      <c r="N1066" s="13">
        <v>126800</v>
      </c>
      <c r="O1066" s="13">
        <v>23200</v>
      </c>
      <c r="P1066" s="13">
        <v>0</v>
      </c>
      <c r="Q1066" s="13">
        <v>0</v>
      </c>
      <c r="R1066" s="13">
        <v>154200</v>
      </c>
      <c r="S1066" s="13">
        <v>304200</v>
      </c>
      <c r="T1066" s="13">
        <v>129300</v>
      </c>
      <c r="U1066" s="13">
        <v>44300</v>
      </c>
      <c r="V1066" s="13">
        <v>0</v>
      </c>
      <c r="W1066" s="13">
        <v>0</v>
      </c>
      <c r="X1066" s="13">
        <v>155600</v>
      </c>
      <c r="Y1066" s="13">
        <v>329200</v>
      </c>
    </row>
    <row r="1067" spans="2:25" x14ac:dyDescent="0.25">
      <c r="B1067" s="2">
        <v>1062</v>
      </c>
      <c r="C1067" s="2">
        <v>2011</v>
      </c>
      <c r="D1067" s="1">
        <v>41006</v>
      </c>
      <c r="E1067" t="s">
        <v>1754</v>
      </c>
      <c r="F1067" s="2" t="s">
        <v>1325</v>
      </c>
      <c r="G1067" s="13">
        <v>91491800</v>
      </c>
      <c r="H1067" s="13">
        <v>1276700</v>
      </c>
      <c r="I1067" s="13">
        <v>1363800</v>
      </c>
      <c r="J1067" s="13">
        <v>0</v>
      </c>
      <c r="K1067" s="13">
        <v>0</v>
      </c>
      <c r="L1067" s="13">
        <v>1350900</v>
      </c>
      <c r="M1067" s="13">
        <v>3991400</v>
      </c>
      <c r="N1067" s="13">
        <v>19600</v>
      </c>
      <c r="O1067" s="13">
        <v>797600</v>
      </c>
      <c r="P1067" s="13">
        <v>0</v>
      </c>
      <c r="Q1067" s="13">
        <v>0</v>
      </c>
      <c r="R1067" s="13">
        <v>203200</v>
      </c>
      <c r="S1067" s="13">
        <v>1020400</v>
      </c>
      <c r="T1067" s="13">
        <v>1296300</v>
      </c>
      <c r="U1067" s="13">
        <v>2161400</v>
      </c>
      <c r="V1067" s="13">
        <v>0</v>
      </c>
      <c r="W1067" s="13">
        <v>0</v>
      </c>
      <c r="X1067" s="13">
        <v>1554100</v>
      </c>
      <c r="Y1067" s="13">
        <v>5011800</v>
      </c>
    </row>
    <row r="1068" spans="2:25" x14ac:dyDescent="0.25">
      <c r="B1068" s="2">
        <v>1063</v>
      </c>
      <c r="C1068" s="2">
        <v>2011</v>
      </c>
      <c r="D1068" s="1">
        <v>41008</v>
      </c>
      <c r="E1068" t="s">
        <v>1794</v>
      </c>
      <c r="F1068" s="2" t="s">
        <v>1325</v>
      </c>
      <c r="G1068" s="13">
        <v>34160100</v>
      </c>
      <c r="H1068" s="13">
        <v>0</v>
      </c>
      <c r="I1068" s="13">
        <v>0</v>
      </c>
      <c r="J1068" s="13">
        <v>0</v>
      </c>
      <c r="K1068" s="13">
        <v>0</v>
      </c>
      <c r="L1068" s="13">
        <v>0</v>
      </c>
      <c r="M1068" s="13">
        <v>0</v>
      </c>
      <c r="N1068" s="13">
        <v>8900</v>
      </c>
      <c r="O1068" s="13">
        <v>12700</v>
      </c>
      <c r="P1068" s="13">
        <v>0</v>
      </c>
      <c r="Q1068" s="13">
        <v>0</v>
      </c>
      <c r="R1068" s="13">
        <v>167700</v>
      </c>
      <c r="S1068" s="13">
        <v>189300</v>
      </c>
      <c r="T1068" s="13">
        <v>8900</v>
      </c>
      <c r="U1068" s="13">
        <v>12700</v>
      </c>
      <c r="V1068" s="13">
        <v>0</v>
      </c>
      <c r="W1068" s="13">
        <v>0</v>
      </c>
      <c r="X1068" s="13">
        <v>167700</v>
      </c>
      <c r="Y1068" s="13">
        <v>189300</v>
      </c>
    </row>
    <row r="1069" spans="2:25" x14ac:dyDescent="0.25">
      <c r="B1069" s="2">
        <v>1064</v>
      </c>
      <c r="C1069" s="2">
        <v>2011</v>
      </c>
      <c r="D1069" s="1">
        <v>41010</v>
      </c>
      <c r="E1069" t="s">
        <v>2118</v>
      </c>
      <c r="F1069" s="2" t="s">
        <v>1325</v>
      </c>
      <c r="G1069" s="13">
        <v>36022800</v>
      </c>
      <c r="H1069" s="13">
        <v>0</v>
      </c>
      <c r="I1069" s="13">
        <v>0</v>
      </c>
      <c r="J1069" s="13">
        <v>0</v>
      </c>
      <c r="K1069" s="13">
        <v>0</v>
      </c>
      <c r="L1069" s="13">
        <v>0</v>
      </c>
      <c r="M1069" s="13">
        <v>0</v>
      </c>
      <c r="N1069" s="13">
        <v>35700</v>
      </c>
      <c r="O1069" s="13">
        <v>34700</v>
      </c>
      <c r="P1069" s="13">
        <v>0</v>
      </c>
      <c r="Q1069" s="13">
        <v>0</v>
      </c>
      <c r="R1069" s="13">
        <v>20000</v>
      </c>
      <c r="S1069" s="13">
        <v>90400</v>
      </c>
      <c r="T1069" s="13">
        <v>35700</v>
      </c>
      <c r="U1069" s="13">
        <v>34700</v>
      </c>
      <c r="V1069" s="13">
        <v>0</v>
      </c>
      <c r="W1069" s="13">
        <v>0</v>
      </c>
      <c r="X1069" s="13">
        <v>20000</v>
      </c>
      <c r="Y1069" s="13">
        <v>90400</v>
      </c>
    </row>
    <row r="1070" spans="2:25" x14ac:dyDescent="0.25">
      <c r="B1070" s="2">
        <v>1065</v>
      </c>
      <c r="C1070" s="2">
        <v>2011</v>
      </c>
      <c r="D1070" s="1">
        <v>41012</v>
      </c>
      <c r="E1070" t="s">
        <v>1521</v>
      </c>
      <c r="F1070" s="2" t="s">
        <v>1325</v>
      </c>
      <c r="G1070" s="13">
        <v>39495000</v>
      </c>
      <c r="H1070" s="13">
        <v>0</v>
      </c>
      <c r="I1070" s="13">
        <v>0</v>
      </c>
      <c r="J1070" s="13">
        <v>0</v>
      </c>
      <c r="K1070" s="13">
        <v>0</v>
      </c>
      <c r="L1070" s="13">
        <v>0</v>
      </c>
      <c r="M1070" s="13">
        <v>0</v>
      </c>
      <c r="N1070" s="13">
        <v>44800</v>
      </c>
      <c r="O1070" s="13">
        <v>35300</v>
      </c>
      <c r="P1070" s="13">
        <v>0</v>
      </c>
      <c r="Q1070" s="13">
        <v>0</v>
      </c>
      <c r="R1070" s="13">
        <v>211100</v>
      </c>
      <c r="S1070" s="13">
        <v>291200</v>
      </c>
      <c r="T1070" s="13">
        <v>44800</v>
      </c>
      <c r="U1070" s="13">
        <v>35300</v>
      </c>
      <c r="V1070" s="13">
        <v>0</v>
      </c>
      <c r="W1070" s="13">
        <v>0</v>
      </c>
      <c r="X1070" s="13">
        <v>211100</v>
      </c>
      <c r="Y1070" s="13">
        <v>291200</v>
      </c>
    </row>
    <row r="1071" spans="2:25" x14ac:dyDescent="0.25">
      <c r="B1071" s="2">
        <v>1066</v>
      </c>
      <c r="C1071" s="2">
        <v>2011</v>
      </c>
      <c r="D1071" s="1">
        <v>41014</v>
      </c>
      <c r="E1071" t="s">
        <v>1960</v>
      </c>
      <c r="F1071" s="2" t="s">
        <v>1325</v>
      </c>
      <c r="G1071" s="13">
        <v>58922400</v>
      </c>
      <c r="H1071" s="13">
        <v>0</v>
      </c>
      <c r="I1071" s="13">
        <v>0</v>
      </c>
      <c r="J1071" s="13">
        <v>0</v>
      </c>
      <c r="K1071" s="13">
        <v>0</v>
      </c>
      <c r="L1071" s="13">
        <v>0</v>
      </c>
      <c r="M1071" s="13">
        <v>0</v>
      </c>
      <c r="N1071" s="13">
        <v>58700</v>
      </c>
      <c r="O1071" s="13">
        <v>18400</v>
      </c>
      <c r="P1071" s="13">
        <v>0</v>
      </c>
      <c r="Q1071" s="13">
        <v>0</v>
      </c>
      <c r="R1071" s="13">
        <v>3063600</v>
      </c>
      <c r="S1071" s="13">
        <v>3140700</v>
      </c>
      <c r="T1071" s="13">
        <v>58700</v>
      </c>
      <c r="U1071" s="13">
        <v>18400</v>
      </c>
      <c r="V1071" s="13">
        <v>0</v>
      </c>
      <c r="W1071" s="13">
        <v>0</v>
      </c>
      <c r="X1071" s="13">
        <v>3063600</v>
      </c>
      <c r="Y1071" s="13">
        <v>3140700</v>
      </c>
    </row>
    <row r="1072" spans="2:25" x14ac:dyDescent="0.25">
      <c r="B1072" s="2">
        <v>1067</v>
      </c>
      <c r="C1072" s="2">
        <v>2011</v>
      </c>
      <c r="D1072" s="1">
        <v>41016</v>
      </c>
      <c r="E1072" t="s">
        <v>1834</v>
      </c>
      <c r="F1072" s="2" t="s">
        <v>1325</v>
      </c>
      <c r="G1072" s="13">
        <v>34297400</v>
      </c>
      <c r="H1072" s="13">
        <v>0</v>
      </c>
      <c r="I1072" s="13">
        <v>0</v>
      </c>
      <c r="J1072" s="13">
        <v>0</v>
      </c>
      <c r="K1072" s="13">
        <v>0</v>
      </c>
      <c r="L1072" s="13">
        <v>0</v>
      </c>
      <c r="M1072" s="13">
        <v>0</v>
      </c>
      <c r="N1072" s="13">
        <v>12900</v>
      </c>
      <c r="O1072" s="13">
        <v>107600</v>
      </c>
      <c r="P1072" s="13">
        <v>0</v>
      </c>
      <c r="Q1072" s="13">
        <v>0</v>
      </c>
      <c r="R1072" s="13">
        <v>85600</v>
      </c>
      <c r="S1072" s="13">
        <v>206100</v>
      </c>
      <c r="T1072" s="13">
        <v>12900</v>
      </c>
      <c r="U1072" s="13">
        <v>107600</v>
      </c>
      <c r="V1072" s="13">
        <v>0</v>
      </c>
      <c r="W1072" s="13">
        <v>0</v>
      </c>
      <c r="X1072" s="13">
        <v>85600</v>
      </c>
      <c r="Y1072" s="13">
        <v>206100</v>
      </c>
    </row>
    <row r="1073" spans="2:25" x14ac:dyDescent="0.25">
      <c r="B1073" s="2">
        <v>1068</v>
      </c>
      <c r="C1073" s="2">
        <v>2011</v>
      </c>
      <c r="D1073" s="1">
        <v>41018</v>
      </c>
      <c r="E1073" t="s">
        <v>2127</v>
      </c>
      <c r="F1073" s="2" t="s">
        <v>1325</v>
      </c>
      <c r="G1073" s="13">
        <v>19990500</v>
      </c>
      <c r="H1073" s="13">
        <v>0</v>
      </c>
      <c r="I1073" s="13">
        <v>0</v>
      </c>
      <c r="J1073" s="13">
        <v>0</v>
      </c>
      <c r="K1073" s="13">
        <v>0</v>
      </c>
      <c r="L1073" s="13">
        <v>0</v>
      </c>
      <c r="M1073" s="13">
        <v>0</v>
      </c>
      <c r="N1073" s="13">
        <v>39300</v>
      </c>
      <c r="O1073" s="13">
        <v>26600</v>
      </c>
      <c r="P1073" s="13">
        <v>0</v>
      </c>
      <c r="Q1073" s="13">
        <v>0</v>
      </c>
      <c r="R1073" s="13">
        <v>66100</v>
      </c>
      <c r="S1073" s="13">
        <v>132000</v>
      </c>
      <c r="T1073" s="13">
        <v>39300</v>
      </c>
      <c r="U1073" s="13">
        <v>26600</v>
      </c>
      <c r="V1073" s="13">
        <v>0</v>
      </c>
      <c r="W1073" s="13">
        <v>0</v>
      </c>
      <c r="X1073" s="13">
        <v>66100</v>
      </c>
      <c r="Y1073" s="13">
        <v>132000</v>
      </c>
    </row>
    <row r="1074" spans="2:25" x14ac:dyDescent="0.25">
      <c r="B1074" s="2">
        <v>1069</v>
      </c>
      <c r="C1074" s="2">
        <v>2011</v>
      </c>
      <c r="D1074" s="1">
        <v>41020</v>
      </c>
      <c r="E1074" t="s">
        <v>2128</v>
      </c>
      <c r="F1074" s="2" t="s">
        <v>1325</v>
      </c>
      <c r="G1074" s="13">
        <v>135323100</v>
      </c>
      <c r="H1074" s="13">
        <v>0</v>
      </c>
      <c r="I1074" s="13">
        <v>0</v>
      </c>
      <c r="J1074" s="13">
        <v>0</v>
      </c>
      <c r="K1074" s="13">
        <v>0</v>
      </c>
      <c r="L1074" s="13">
        <v>0</v>
      </c>
      <c r="M1074" s="13">
        <v>0</v>
      </c>
      <c r="N1074" s="13">
        <v>3100</v>
      </c>
      <c r="O1074" s="13">
        <v>390100</v>
      </c>
      <c r="P1074" s="13">
        <v>0</v>
      </c>
      <c r="Q1074" s="13">
        <v>0</v>
      </c>
      <c r="R1074" s="13">
        <v>22100</v>
      </c>
      <c r="S1074" s="13">
        <v>415300</v>
      </c>
      <c r="T1074" s="13">
        <v>3100</v>
      </c>
      <c r="U1074" s="13">
        <v>390100</v>
      </c>
      <c r="V1074" s="13">
        <v>0</v>
      </c>
      <c r="W1074" s="13">
        <v>0</v>
      </c>
      <c r="X1074" s="13">
        <v>22100</v>
      </c>
      <c r="Y1074" s="13">
        <v>415300</v>
      </c>
    </row>
    <row r="1075" spans="2:25" x14ac:dyDescent="0.25">
      <c r="B1075" s="2">
        <v>1070</v>
      </c>
      <c r="C1075" s="2">
        <v>2011</v>
      </c>
      <c r="D1075" s="1">
        <v>41022</v>
      </c>
      <c r="E1075" t="s">
        <v>2129</v>
      </c>
      <c r="F1075" s="2" t="s">
        <v>1325</v>
      </c>
      <c r="G1075" s="13">
        <v>81939700</v>
      </c>
      <c r="H1075" s="13">
        <v>0</v>
      </c>
      <c r="I1075" s="13">
        <v>3700</v>
      </c>
      <c r="J1075" s="13">
        <v>0</v>
      </c>
      <c r="K1075" s="13">
        <v>0</v>
      </c>
      <c r="L1075" s="13">
        <v>500</v>
      </c>
      <c r="M1075" s="13">
        <v>4200</v>
      </c>
      <c r="N1075" s="13">
        <v>100600</v>
      </c>
      <c r="O1075" s="13">
        <v>35000</v>
      </c>
      <c r="P1075" s="13">
        <v>0</v>
      </c>
      <c r="Q1075" s="13">
        <v>0</v>
      </c>
      <c r="R1075" s="13">
        <v>80800</v>
      </c>
      <c r="S1075" s="13">
        <v>216400</v>
      </c>
      <c r="T1075" s="13">
        <v>100600</v>
      </c>
      <c r="U1075" s="13">
        <v>38700</v>
      </c>
      <c r="V1075" s="13">
        <v>0</v>
      </c>
      <c r="W1075" s="13">
        <v>0</v>
      </c>
      <c r="X1075" s="13">
        <v>81300</v>
      </c>
      <c r="Y1075" s="13">
        <v>220600</v>
      </c>
    </row>
    <row r="1076" spans="2:25" x14ac:dyDescent="0.25">
      <c r="B1076" s="2">
        <v>1071</v>
      </c>
      <c r="C1076" s="2">
        <v>2011</v>
      </c>
      <c r="D1076" s="1">
        <v>41024</v>
      </c>
      <c r="E1076" t="s">
        <v>1332</v>
      </c>
      <c r="F1076" s="2" t="s">
        <v>1325</v>
      </c>
      <c r="G1076" s="13">
        <v>71455000</v>
      </c>
      <c r="H1076" s="13">
        <v>19700</v>
      </c>
      <c r="I1076" s="13">
        <v>78400</v>
      </c>
      <c r="J1076" s="13">
        <v>0</v>
      </c>
      <c r="K1076" s="13">
        <v>0</v>
      </c>
      <c r="L1076" s="13">
        <v>388800</v>
      </c>
      <c r="M1076" s="13">
        <v>486900</v>
      </c>
      <c r="N1076" s="13">
        <v>3800</v>
      </c>
      <c r="O1076" s="13">
        <v>410200</v>
      </c>
      <c r="P1076" s="13">
        <v>0</v>
      </c>
      <c r="Q1076" s="13">
        <v>0</v>
      </c>
      <c r="R1076" s="13">
        <v>155100</v>
      </c>
      <c r="S1076" s="13">
        <v>569100</v>
      </c>
      <c r="T1076" s="13">
        <v>23500</v>
      </c>
      <c r="U1076" s="13">
        <v>488600</v>
      </c>
      <c r="V1076" s="13">
        <v>0</v>
      </c>
      <c r="W1076" s="13">
        <v>0</v>
      </c>
      <c r="X1076" s="13">
        <v>543900</v>
      </c>
      <c r="Y1076" s="13">
        <v>1056000</v>
      </c>
    </row>
    <row r="1077" spans="2:25" x14ac:dyDescent="0.25">
      <c r="B1077" s="2">
        <v>1072</v>
      </c>
      <c r="C1077" s="2">
        <v>2011</v>
      </c>
      <c r="D1077" s="1">
        <v>41026</v>
      </c>
      <c r="E1077" t="s">
        <v>2130</v>
      </c>
      <c r="F1077" s="2" t="s">
        <v>1325</v>
      </c>
      <c r="G1077" s="13">
        <v>108462100</v>
      </c>
      <c r="H1077" s="13">
        <v>400</v>
      </c>
      <c r="I1077" s="13">
        <v>400</v>
      </c>
      <c r="J1077" s="13">
        <v>0</v>
      </c>
      <c r="K1077" s="13">
        <v>0</v>
      </c>
      <c r="L1077" s="13">
        <v>200</v>
      </c>
      <c r="M1077" s="13">
        <v>1000</v>
      </c>
      <c r="N1077" s="13">
        <v>78900</v>
      </c>
      <c r="O1077" s="13">
        <v>210400</v>
      </c>
      <c r="P1077" s="13">
        <v>0</v>
      </c>
      <c r="Q1077" s="13">
        <v>0</v>
      </c>
      <c r="R1077" s="13">
        <v>473800</v>
      </c>
      <c r="S1077" s="13">
        <v>763100</v>
      </c>
      <c r="T1077" s="13">
        <v>79300</v>
      </c>
      <c r="U1077" s="13">
        <v>210800</v>
      </c>
      <c r="V1077" s="13">
        <v>0</v>
      </c>
      <c r="W1077" s="13">
        <v>0</v>
      </c>
      <c r="X1077" s="13">
        <v>474000</v>
      </c>
      <c r="Y1077" s="13">
        <v>764100</v>
      </c>
    </row>
    <row r="1078" spans="2:25" x14ac:dyDescent="0.25">
      <c r="B1078" s="2">
        <v>1073</v>
      </c>
      <c r="C1078" s="2">
        <v>2011</v>
      </c>
      <c r="D1078" s="1">
        <v>41028</v>
      </c>
      <c r="E1078" t="s">
        <v>2131</v>
      </c>
      <c r="F1078" s="2" t="s">
        <v>1325</v>
      </c>
      <c r="G1078" s="13">
        <v>20403100</v>
      </c>
      <c r="H1078" s="13">
        <v>0</v>
      </c>
      <c r="I1078" s="13">
        <v>0</v>
      </c>
      <c r="J1078" s="13">
        <v>0</v>
      </c>
      <c r="K1078" s="13">
        <v>0</v>
      </c>
      <c r="L1078" s="13">
        <v>0</v>
      </c>
      <c r="M1078" s="13">
        <v>0</v>
      </c>
      <c r="N1078" s="13">
        <v>3400</v>
      </c>
      <c r="O1078" s="13">
        <v>42400</v>
      </c>
      <c r="P1078" s="13">
        <v>0</v>
      </c>
      <c r="Q1078" s="13">
        <v>0</v>
      </c>
      <c r="R1078" s="13">
        <v>82400</v>
      </c>
      <c r="S1078" s="13">
        <v>128200</v>
      </c>
      <c r="T1078" s="13">
        <v>3400</v>
      </c>
      <c r="U1078" s="13">
        <v>42400</v>
      </c>
      <c r="V1078" s="13">
        <v>0</v>
      </c>
      <c r="W1078" s="13">
        <v>0</v>
      </c>
      <c r="X1078" s="13">
        <v>82400</v>
      </c>
      <c r="Y1078" s="13">
        <v>128200</v>
      </c>
    </row>
    <row r="1079" spans="2:25" x14ac:dyDescent="0.25">
      <c r="B1079" s="2">
        <v>1074</v>
      </c>
      <c r="C1079" s="2">
        <v>2011</v>
      </c>
      <c r="D1079" s="1">
        <v>41030</v>
      </c>
      <c r="E1079" t="s">
        <v>2132</v>
      </c>
      <c r="F1079" s="2" t="s">
        <v>1325</v>
      </c>
      <c r="G1079" s="13">
        <v>55196600</v>
      </c>
      <c r="H1079" s="13">
        <v>0</v>
      </c>
      <c r="I1079" s="13">
        <v>0</v>
      </c>
      <c r="J1079" s="13">
        <v>0</v>
      </c>
      <c r="K1079" s="13">
        <v>0</v>
      </c>
      <c r="L1079" s="13">
        <v>0</v>
      </c>
      <c r="M1079" s="13">
        <v>0</v>
      </c>
      <c r="N1079" s="13">
        <v>22800</v>
      </c>
      <c r="O1079" s="13">
        <v>28000</v>
      </c>
      <c r="P1079" s="13">
        <v>0</v>
      </c>
      <c r="Q1079" s="13">
        <v>0</v>
      </c>
      <c r="R1079" s="13">
        <v>69700</v>
      </c>
      <c r="S1079" s="13">
        <v>120500</v>
      </c>
      <c r="T1079" s="13">
        <v>22800</v>
      </c>
      <c r="U1079" s="13">
        <v>28000</v>
      </c>
      <c r="V1079" s="13">
        <v>0</v>
      </c>
      <c r="W1079" s="13">
        <v>0</v>
      </c>
      <c r="X1079" s="13">
        <v>69700</v>
      </c>
      <c r="Y1079" s="13">
        <v>120500</v>
      </c>
    </row>
    <row r="1080" spans="2:25" x14ac:dyDescent="0.25">
      <c r="B1080" s="2">
        <v>1075</v>
      </c>
      <c r="C1080" s="2">
        <v>2011</v>
      </c>
      <c r="D1080" s="1">
        <v>41032</v>
      </c>
      <c r="E1080" t="s">
        <v>1662</v>
      </c>
      <c r="F1080" s="2" t="s">
        <v>1325</v>
      </c>
      <c r="G1080" s="13">
        <v>48462900</v>
      </c>
      <c r="H1080" s="13">
        <v>0</v>
      </c>
      <c r="I1080" s="13">
        <v>0</v>
      </c>
      <c r="J1080" s="13">
        <v>0</v>
      </c>
      <c r="K1080" s="13">
        <v>0</v>
      </c>
      <c r="L1080" s="13">
        <v>0</v>
      </c>
      <c r="M1080" s="13">
        <v>0</v>
      </c>
      <c r="N1080" s="13">
        <v>23200</v>
      </c>
      <c r="O1080" s="13">
        <v>323100</v>
      </c>
      <c r="P1080" s="13">
        <v>0</v>
      </c>
      <c r="Q1080" s="13">
        <v>0</v>
      </c>
      <c r="R1080" s="13">
        <v>206600</v>
      </c>
      <c r="S1080" s="13">
        <v>552900</v>
      </c>
      <c r="T1080" s="13">
        <v>23200</v>
      </c>
      <c r="U1080" s="13">
        <v>323100</v>
      </c>
      <c r="V1080" s="13">
        <v>0</v>
      </c>
      <c r="W1080" s="13">
        <v>0</v>
      </c>
      <c r="X1080" s="13">
        <v>206600</v>
      </c>
      <c r="Y1080" s="13">
        <v>552900</v>
      </c>
    </row>
    <row r="1081" spans="2:25" x14ac:dyDescent="0.25">
      <c r="B1081" s="2">
        <v>1076</v>
      </c>
      <c r="C1081" s="2">
        <v>2011</v>
      </c>
      <c r="D1081" s="1">
        <v>41034</v>
      </c>
      <c r="E1081" t="s">
        <v>2133</v>
      </c>
      <c r="F1081" s="2" t="s">
        <v>1325</v>
      </c>
      <c r="G1081" s="13">
        <v>34693900</v>
      </c>
      <c r="H1081" s="13">
        <v>38500</v>
      </c>
      <c r="I1081" s="13">
        <v>179400</v>
      </c>
      <c r="J1081" s="13">
        <v>0</v>
      </c>
      <c r="K1081" s="13">
        <v>0</v>
      </c>
      <c r="L1081" s="13">
        <v>1000</v>
      </c>
      <c r="M1081" s="13">
        <v>218900</v>
      </c>
      <c r="N1081" s="13">
        <v>193100</v>
      </c>
      <c r="O1081" s="13">
        <v>176300</v>
      </c>
      <c r="P1081" s="13">
        <v>0</v>
      </c>
      <c r="Q1081" s="13">
        <v>0</v>
      </c>
      <c r="R1081" s="13">
        <v>6800</v>
      </c>
      <c r="S1081" s="13">
        <v>376200</v>
      </c>
      <c r="T1081" s="13">
        <v>231600</v>
      </c>
      <c r="U1081" s="13">
        <v>355700</v>
      </c>
      <c r="V1081" s="13">
        <v>0</v>
      </c>
      <c r="W1081" s="13">
        <v>0</v>
      </c>
      <c r="X1081" s="13">
        <v>7800</v>
      </c>
      <c r="Y1081" s="13">
        <v>595100</v>
      </c>
    </row>
    <row r="1082" spans="2:25" x14ac:dyDescent="0.25">
      <c r="B1082" s="2">
        <v>1077</v>
      </c>
      <c r="C1082" s="2">
        <v>2011</v>
      </c>
      <c r="D1082" s="1">
        <v>41036</v>
      </c>
      <c r="E1082" t="s">
        <v>1424</v>
      </c>
      <c r="F1082" s="2" t="s">
        <v>1325</v>
      </c>
      <c r="G1082" s="13">
        <v>11330000</v>
      </c>
      <c r="H1082" s="13">
        <v>0</v>
      </c>
      <c r="I1082" s="13">
        <v>0</v>
      </c>
      <c r="J1082" s="13">
        <v>0</v>
      </c>
      <c r="K1082" s="13">
        <v>0</v>
      </c>
      <c r="L1082" s="13">
        <v>0</v>
      </c>
      <c r="M1082" s="13">
        <v>0</v>
      </c>
      <c r="N1082" s="13">
        <v>2200</v>
      </c>
      <c r="O1082" s="13">
        <v>100</v>
      </c>
      <c r="P1082" s="13">
        <v>0</v>
      </c>
      <c r="Q1082" s="13">
        <v>75400</v>
      </c>
      <c r="R1082" s="13">
        <v>281900</v>
      </c>
      <c r="S1082" s="13">
        <v>359600</v>
      </c>
      <c r="T1082" s="13">
        <v>2200</v>
      </c>
      <c r="U1082" s="13">
        <v>100</v>
      </c>
      <c r="V1082" s="13">
        <v>0</v>
      </c>
      <c r="W1082" s="13">
        <v>75400</v>
      </c>
      <c r="X1082" s="13">
        <v>281900</v>
      </c>
      <c r="Y1082" s="13">
        <v>359600</v>
      </c>
    </row>
    <row r="1083" spans="2:25" x14ac:dyDescent="0.25">
      <c r="B1083" s="2">
        <v>1078</v>
      </c>
      <c r="C1083" s="2">
        <v>2011</v>
      </c>
      <c r="D1083" s="1">
        <v>41038</v>
      </c>
      <c r="E1083" t="s">
        <v>2134</v>
      </c>
      <c r="F1083" s="2" t="s">
        <v>1325</v>
      </c>
      <c r="G1083" s="13">
        <v>29608300</v>
      </c>
      <c r="H1083" s="13">
        <v>0</v>
      </c>
      <c r="I1083" s="13">
        <v>0</v>
      </c>
      <c r="J1083" s="13">
        <v>0</v>
      </c>
      <c r="K1083" s="13">
        <v>0</v>
      </c>
      <c r="L1083" s="13">
        <v>0</v>
      </c>
      <c r="M1083" s="13">
        <v>0</v>
      </c>
      <c r="N1083" s="13">
        <v>38000</v>
      </c>
      <c r="O1083" s="13">
        <v>57500</v>
      </c>
      <c r="P1083" s="13">
        <v>0</v>
      </c>
      <c r="Q1083" s="13">
        <v>0</v>
      </c>
      <c r="R1083" s="13">
        <v>126600</v>
      </c>
      <c r="S1083" s="13">
        <v>222100</v>
      </c>
      <c r="T1083" s="13">
        <v>38000</v>
      </c>
      <c r="U1083" s="13">
        <v>57500</v>
      </c>
      <c r="V1083" s="13">
        <v>0</v>
      </c>
      <c r="W1083" s="13">
        <v>0</v>
      </c>
      <c r="X1083" s="13">
        <v>126600</v>
      </c>
      <c r="Y1083" s="13">
        <v>222100</v>
      </c>
    </row>
    <row r="1084" spans="2:25" x14ac:dyDescent="0.25">
      <c r="B1084" s="2">
        <v>1079</v>
      </c>
      <c r="C1084" s="2">
        <v>2011</v>
      </c>
      <c r="D1084" s="1">
        <v>41040</v>
      </c>
      <c r="E1084" t="s">
        <v>2135</v>
      </c>
      <c r="F1084" s="2" t="s">
        <v>1325</v>
      </c>
      <c r="G1084" s="13">
        <v>203692800</v>
      </c>
      <c r="H1084" s="13">
        <v>5300</v>
      </c>
      <c r="I1084" s="13">
        <v>107400</v>
      </c>
      <c r="J1084" s="13">
        <v>0</v>
      </c>
      <c r="K1084" s="13">
        <v>0</v>
      </c>
      <c r="L1084" s="13">
        <v>26100</v>
      </c>
      <c r="M1084" s="13">
        <v>138800</v>
      </c>
      <c r="N1084" s="13">
        <v>47100</v>
      </c>
      <c r="O1084" s="13">
        <v>475500</v>
      </c>
      <c r="P1084" s="13">
        <v>0</v>
      </c>
      <c r="Q1084" s="13">
        <v>0</v>
      </c>
      <c r="R1084" s="13">
        <v>129700</v>
      </c>
      <c r="S1084" s="13">
        <v>652300</v>
      </c>
      <c r="T1084" s="13">
        <v>52400</v>
      </c>
      <c r="U1084" s="13">
        <v>582900</v>
      </c>
      <c r="V1084" s="13">
        <v>0</v>
      </c>
      <c r="W1084" s="13">
        <v>0</v>
      </c>
      <c r="X1084" s="13">
        <v>155800</v>
      </c>
      <c r="Y1084" s="13">
        <v>791100</v>
      </c>
    </row>
    <row r="1085" spans="2:25" x14ac:dyDescent="0.25">
      <c r="B1085" s="2">
        <v>1080</v>
      </c>
      <c r="C1085" s="2">
        <v>2011</v>
      </c>
      <c r="D1085" s="1">
        <v>41042</v>
      </c>
      <c r="E1085" t="s">
        <v>2136</v>
      </c>
      <c r="F1085" s="2" t="s">
        <v>1325</v>
      </c>
      <c r="G1085" s="13">
        <v>100554800</v>
      </c>
      <c r="H1085" s="13">
        <v>14500</v>
      </c>
      <c r="I1085" s="13">
        <v>3697900</v>
      </c>
      <c r="J1085" s="13">
        <v>0</v>
      </c>
      <c r="K1085" s="13">
        <v>0</v>
      </c>
      <c r="L1085" s="13">
        <v>27400</v>
      </c>
      <c r="M1085" s="13">
        <v>3739800</v>
      </c>
      <c r="N1085" s="13">
        <v>51400</v>
      </c>
      <c r="O1085" s="13">
        <v>228300</v>
      </c>
      <c r="P1085" s="13">
        <v>0</v>
      </c>
      <c r="Q1085" s="13">
        <v>0</v>
      </c>
      <c r="R1085" s="13">
        <v>96100</v>
      </c>
      <c r="S1085" s="13">
        <v>375800</v>
      </c>
      <c r="T1085" s="13">
        <v>65900</v>
      </c>
      <c r="U1085" s="13">
        <v>3926200</v>
      </c>
      <c r="V1085" s="13">
        <v>0</v>
      </c>
      <c r="W1085" s="13">
        <v>0</v>
      </c>
      <c r="X1085" s="13">
        <v>123500</v>
      </c>
      <c r="Y1085" s="13">
        <v>4115600</v>
      </c>
    </row>
    <row r="1086" spans="2:25" x14ac:dyDescent="0.25">
      <c r="B1086" s="2">
        <v>1081</v>
      </c>
      <c r="C1086" s="2">
        <v>2011</v>
      </c>
      <c r="D1086" s="1">
        <v>41044</v>
      </c>
      <c r="E1086" t="s">
        <v>2137</v>
      </c>
      <c r="F1086" s="2" t="s">
        <v>1325</v>
      </c>
      <c r="G1086" s="13">
        <v>32260600</v>
      </c>
      <c r="H1086" s="13">
        <v>0</v>
      </c>
      <c r="I1086" s="13">
        <v>0</v>
      </c>
      <c r="J1086" s="13">
        <v>0</v>
      </c>
      <c r="K1086" s="13">
        <v>0</v>
      </c>
      <c r="L1086" s="13">
        <v>0</v>
      </c>
      <c r="M1086" s="13">
        <v>0</v>
      </c>
      <c r="N1086" s="13">
        <v>6000</v>
      </c>
      <c r="O1086" s="13">
        <v>0</v>
      </c>
      <c r="P1086" s="13">
        <v>0</v>
      </c>
      <c r="Q1086" s="13">
        <v>0</v>
      </c>
      <c r="R1086" s="13">
        <v>35300</v>
      </c>
      <c r="S1086" s="13">
        <v>41300</v>
      </c>
      <c r="T1086" s="13">
        <v>6000</v>
      </c>
      <c r="U1086" s="13">
        <v>0</v>
      </c>
      <c r="V1086" s="13">
        <v>0</v>
      </c>
      <c r="W1086" s="13">
        <v>0</v>
      </c>
      <c r="X1086" s="13">
        <v>35300</v>
      </c>
      <c r="Y1086" s="13">
        <v>41300</v>
      </c>
    </row>
    <row r="1087" spans="2:25" x14ac:dyDescent="0.25">
      <c r="B1087" s="2">
        <v>1082</v>
      </c>
      <c r="C1087" s="2">
        <v>2011</v>
      </c>
      <c r="D1087" s="1">
        <v>41046</v>
      </c>
      <c r="E1087" t="s">
        <v>2138</v>
      </c>
      <c r="F1087" s="2" t="s">
        <v>1325</v>
      </c>
      <c r="G1087" s="13">
        <v>40462900</v>
      </c>
      <c r="H1087" s="13">
        <v>0</v>
      </c>
      <c r="I1087" s="13">
        <v>0</v>
      </c>
      <c r="J1087" s="13">
        <v>0</v>
      </c>
      <c r="K1087" s="13">
        <v>0</v>
      </c>
      <c r="L1087" s="13">
        <v>0</v>
      </c>
      <c r="M1087" s="13">
        <v>0</v>
      </c>
      <c r="N1087" s="13">
        <v>17700</v>
      </c>
      <c r="O1087" s="13">
        <v>136800</v>
      </c>
      <c r="P1087" s="13">
        <v>0</v>
      </c>
      <c r="Q1087" s="13">
        <v>0</v>
      </c>
      <c r="R1087" s="13">
        <v>6100</v>
      </c>
      <c r="S1087" s="13">
        <v>160600</v>
      </c>
      <c r="T1087" s="13">
        <v>17700</v>
      </c>
      <c r="U1087" s="13">
        <v>136800</v>
      </c>
      <c r="V1087" s="13">
        <v>0</v>
      </c>
      <c r="W1087" s="13">
        <v>0</v>
      </c>
      <c r="X1087" s="13">
        <v>6100</v>
      </c>
      <c r="Y1087" s="13">
        <v>160600</v>
      </c>
    </row>
    <row r="1088" spans="2:25" x14ac:dyDescent="0.25">
      <c r="B1088" s="2">
        <v>1083</v>
      </c>
      <c r="C1088" s="2">
        <v>2011</v>
      </c>
      <c r="D1088" s="1">
        <v>41048</v>
      </c>
      <c r="E1088" t="s">
        <v>2139</v>
      </c>
      <c r="F1088" s="2" t="s">
        <v>1325</v>
      </c>
      <c r="G1088" s="13">
        <v>37373500</v>
      </c>
      <c r="H1088" s="13">
        <v>200</v>
      </c>
      <c r="I1088" s="13">
        <v>2900</v>
      </c>
      <c r="J1088" s="13">
        <v>0</v>
      </c>
      <c r="K1088" s="13">
        <v>0</v>
      </c>
      <c r="L1088" s="13">
        <v>200</v>
      </c>
      <c r="M1088" s="13">
        <v>3300</v>
      </c>
      <c r="N1088" s="13">
        <v>0</v>
      </c>
      <c r="O1088" s="13">
        <v>46600</v>
      </c>
      <c r="P1088" s="13">
        <v>0</v>
      </c>
      <c r="Q1088" s="13">
        <v>0</v>
      </c>
      <c r="R1088" s="13">
        <v>0</v>
      </c>
      <c r="S1088" s="13">
        <v>46600</v>
      </c>
      <c r="T1088" s="13">
        <v>200</v>
      </c>
      <c r="U1088" s="13">
        <v>49500</v>
      </c>
      <c r="V1088" s="13">
        <v>0</v>
      </c>
      <c r="W1088" s="13">
        <v>0</v>
      </c>
      <c r="X1088" s="13">
        <v>200</v>
      </c>
      <c r="Y1088" s="13">
        <v>49900</v>
      </c>
    </row>
    <row r="1089" spans="2:25" x14ac:dyDescent="0.25">
      <c r="B1089" s="2">
        <v>1084</v>
      </c>
      <c r="C1089" s="2">
        <v>2011</v>
      </c>
      <c r="D1089" s="1">
        <v>41111</v>
      </c>
      <c r="E1089" t="s">
        <v>2140</v>
      </c>
      <c r="F1089" s="2" t="s">
        <v>1343</v>
      </c>
      <c r="G1089" s="13">
        <v>59271600</v>
      </c>
      <c r="H1089" s="13">
        <v>44100</v>
      </c>
      <c r="I1089" s="13">
        <v>1028900</v>
      </c>
      <c r="J1089" s="13">
        <v>0</v>
      </c>
      <c r="K1089" s="13">
        <v>0</v>
      </c>
      <c r="L1089" s="13">
        <v>15100</v>
      </c>
      <c r="M1089" s="13">
        <v>1088100</v>
      </c>
      <c r="N1089" s="13">
        <v>648100</v>
      </c>
      <c r="O1089" s="13">
        <v>7894100</v>
      </c>
      <c r="P1089" s="13">
        <v>0</v>
      </c>
      <c r="Q1089" s="13">
        <v>0</v>
      </c>
      <c r="R1089" s="13">
        <v>195100</v>
      </c>
      <c r="S1089" s="13">
        <v>8737300</v>
      </c>
      <c r="T1089" s="13">
        <v>692200</v>
      </c>
      <c r="U1089" s="13">
        <v>8923000</v>
      </c>
      <c r="V1089" s="13">
        <v>0</v>
      </c>
      <c r="W1089" s="13">
        <v>0</v>
      </c>
      <c r="X1089" s="13">
        <v>210200</v>
      </c>
      <c r="Y1089" s="13">
        <v>9825400</v>
      </c>
    </row>
    <row r="1090" spans="2:25" x14ac:dyDescent="0.25">
      <c r="B1090" s="2">
        <v>1085</v>
      </c>
      <c r="C1090" s="2">
        <v>2011</v>
      </c>
      <c r="D1090" s="1">
        <v>41141</v>
      </c>
      <c r="E1090" t="s">
        <v>1976</v>
      </c>
      <c r="F1090" s="2" t="s">
        <v>1343</v>
      </c>
      <c r="G1090" s="13">
        <v>18389000</v>
      </c>
      <c r="H1090" s="13">
        <v>3200</v>
      </c>
      <c r="I1090" s="13">
        <v>18900</v>
      </c>
      <c r="J1090" s="13">
        <v>0</v>
      </c>
      <c r="K1090" s="13">
        <v>0</v>
      </c>
      <c r="L1090" s="13">
        <v>800</v>
      </c>
      <c r="M1090" s="13">
        <v>22900</v>
      </c>
      <c r="N1090" s="13">
        <v>105500</v>
      </c>
      <c r="O1090" s="13">
        <v>411500</v>
      </c>
      <c r="P1090" s="13">
        <v>0</v>
      </c>
      <c r="Q1090" s="13">
        <v>0</v>
      </c>
      <c r="R1090" s="13">
        <v>7100</v>
      </c>
      <c r="S1090" s="13">
        <v>524100</v>
      </c>
      <c r="T1090" s="13">
        <v>108700</v>
      </c>
      <c r="U1090" s="13">
        <v>430400</v>
      </c>
      <c r="V1090" s="13">
        <v>0</v>
      </c>
      <c r="W1090" s="13">
        <v>0</v>
      </c>
      <c r="X1090" s="13">
        <v>7900</v>
      </c>
      <c r="Y1090" s="13">
        <v>547000</v>
      </c>
    </row>
    <row r="1091" spans="2:25" x14ac:dyDescent="0.25">
      <c r="B1091" s="2">
        <v>1086</v>
      </c>
      <c r="C1091" s="2">
        <v>2011</v>
      </c>
      <c r="D1091" s="1">
        <v>41151</v>
      </c>
      <c r="E1091" t="s">
        <v>2141</v>
      </c>
      <c r="F1091" s="2" t="s">
        <v>1343</v>
      </c>
      <c r="G1091" s="13">
        <v>2400900</v>
      </c>
      <c r="H1091" s="13">
        <v>0</v>
      </c>
      <c r="I1091" s="13">
        <v>0</v>
      </c>
      <c r="J1091" s="13">
        <v>0</v>
      </c>
      <c r="K1091" s="13">
        <v>0</v>
      </c>
      <c r="L1091" s="13">
        <v>0</v>
      </c>
      <c r="M1091" s="13">
        <v>0</v>
      </c>
      <c r="N1091" s="13">
        <v>30800</v>
      </c>
      <c r="O1091" s="13">
        <v>0</v>
      </c>
      <c r="P1091" s="13">
        <v>0</v>
      </c>
      <c r="Q1091" s="13">
        <v>0</v>
      </c>
      <c r="R1091" s="13">
        <v>1000</v>
      </c>
      <c r="S1091" s="13">
        <v>31800</v>
      </c>
      <c r="T1091" s="13">
        <v>30800</v>
      </c>
      <c r="U1091" s="13">
        <v>0</v>
      </c>
      <c r="V1091" s="13">
        <v>0</v>
      </c>
      <c r="W1091" s="13">
        <v>0</v>
      </c>
      <c r="X1091" s="13">
        <v>1000</v>
      </c>
      <c r="Y1091" s="13">
        <v>31800</v>
      </c>
    </row>
    <row r="1092" spans="2:25" x14ac:dyDescent="0.25">
      <c r="B1092" s="2">
        <v>1087</v>
      </c>
      <c r="C1092" s="2">
        <v>2011</v>
      </c>
      <c r="D1092" s="1">
        <v>41161</v>
      </c>
      <c r="E1092" t="s">
        <v>2142</v>
      </c>
      <c r="F1092" s="2" t="s">
        <v>1343</v>
      </c>
      <c r="G1092" s="13">
        <v>14314300</v>
      </c>
      <c r="H1092" s="13">
        <v>0</v>
      </c>
      <c r="I1092" s="13">
        <v>0</v>
      </c>
      <c r="J1092" s="13">
        <v>0</v>
      </c>
      <c r="K1092" s="13">
        <v>0</v>
      </c>
      <c r="L1092" s="13">
        <v>0</v>
      </c>
      <c r="M1092" s="13">
        <v>0</v>
      </c>
      <c r="N1092" s="13">
        <v>156500</v>
      </c>
      <c r="O1092" s="13">
        <v>38000</v>
      </c>
      <c r="P1092" s="13">
        <v>0</v>
      </c>
      <c r="Q1092" s="13">
        <v>47200</v>
      </c>
      <c r="R1092" s="13">
        <v>2600</v>
      </c>
      <c r="S1092" s="13">
        <v>244300</v>
      </c>
      <c r="T1092" s="13">
        <v>156500</v>
      </c>
      <c r="U1092" s="13">
        <v>38000</v>
      </c>
      <c r="V1092" s="13">
        <v>0</v>
      </c>
      <c r="W1092" s="13">
        <v>47200</v>
      </c>
      <c r="X1092" s="13">
        <v>2600</v>
      </c>
      <c r="Y1092" s="13">
        <v>244300</v>
      </c>
    </row>
    <row r="1093" spans="2:25" x14ac:dyDescent="0.25">
      <c r="B1093" s="2">
        <v>1088</v>
      </c>
      <c r="C1093" s="2">
        <v>2011</v>
      </c>
      <c r="D1093" s="1">
        <v>41165</v>
      </c>
      <c r="E1093" t="s">
        <v>2132</v>
      </c>
      <c r="F1093" s="2" t="s">
        <v>1343</v>
      </c>
      <c r="G1093" s="13">
        <v>20614000</v>
      </c>
      <c r="H1093" s="13">
        <v>0</v>
      </c>
      <c r="I1093" s="13">
        <v>0</v>
      </c>
      <c r="J1093" s="13">
        <v>0</v>
      </c>
      <c r="K1093" s="13">
        <v>0</v>
      </c>
      <c r="L1093" s="13">
        <v>0</v>
      </c>
      <c r="M1093" s="13">
        <v>0</v>
      </c>
      <c r="N1093" s="13">
        <v>573100</v>
      </c>
      <c r="O1093" s="13">
        <v>549100</v>
      </c>
      <c r="P1093" s="13">
        <v>0</v>
      </c>
      <c r="Q1093" s="13">
        <v>0</v>
      </c>
      <c r="R1093" s="13">
        <v>54300</v>
      </c>
      <c r="S1093" s="13">
        <v>1176500</v>
      </c>
      <c r="T1093" s="13">
        <v>573100</v>
      </c>
      <c r="U1093" s="13">
        <v>549100</v>
      </c>
      <c r="V1093" s="13">
        <v>0</v>
      </c>
      <c r="W1093" s="13">
        <v>0</v>
      </c>
      <c r="X1093" s="13">
        <v>54300</v>
      </c>
      <c r="Y1093" s="13">
        <v>1176500</v>
      </c>
    </row>
    <row r="1094" spans="2:25" x14ac:dyDescent="0.25">
      <c r="B1094" s="2">
        <v>1089</v>
      </c>
      <c r="C1094" s="2">
        <v>2011</v>
      </c>
      <c r="D1094" s="1">
        <v>41185</v>
      </c>
      <c r="E1094" t="s">
        <v>2143</v>
      </c>
      <c r="F1094" s="2" t="s">
        <v>1343</v>
      </c>
      <c r="G1094" s="13">
        <v>63384200</v>
      </c>
      <c r="H1094" s="13">
        <v>95400</v>
      </c>
      <c r="I1094" s="13">
        <v>11900</v>
      </c>
      <c r="J1094" s="13">
        <v>0</v>
      </c>
      <c r="K1094" s="13">
        <v>0</v>
      </c>
      <c r="L1094" s="13">
        <v>8600</v>
      </c>
      <c r="M1094" s="13">
        <v>115900</v>
      </c>
      <c r="N1094" s="13">
        <v>292900</v>
      </c>
      <c r="O1094" s="13">
        <v>178400</v>
      </c>
      <c r="P1094" s="13">
        <v>0</v>
      </c>
      <c r="Q1094" s="13">
        <v>0</v>
      </c>
      <c r="R1094" s="13">
        <v>514600</v>
      </c>
      <c r="S1094" s="13">
        <v>985900</v>
      </c>
      <c r="T1094" s="13">
        <v>388300</v>
      </c>
      <c r="U1094" s="13">
        <v>190300</v>
      </c>
      <c r="V1094" s="13">
        <v>0</v>
      </c>
      <c r="W1094" s="13">
        <v>0</v>
      </c>
      <c r="X1094" s="13">
        <v>523200</v>
      </c>
      <c r="Y1094" s="13">
        <v>1101800</v>
      </c>
    </row>
    <row r="1095" spans="2:25" x14ac:dyDescent="0.25">
      <c r="B1095" s="2">
        <v>1090</v>
      </c>
      <c r="C1095" s="2">
        <v>2011</v>
      </c>
      <c r="D1095" s="1">
        <v>41191</v>
      </c>
      <c r="E1095" t="s">
        <v>2139</v>
      </c>
      <c r="F1095" s="2" t="s">
        <v>1343</v>
      </c>
      <c r="G1095" s="13">
        <v>24147300</v>
      </c>
      <c r="H1095" s="13">
        <v>600</v>
      </c>
      <c r="I1095" s="13">
        <v>500</v>
      </c>
      <c r="J1095" s="13">
        <v>0</v>
      </c>
      <c r="K1095" s="13">
        <v>0</v>
      </c>
      <c r="L1095" s="13">
        <v>100</v>
      </c>
      <c r="M1095" s="13">
        <v>1200</v>
      </c>
      <c r="N1095" s="13">
        <v>155600</v>
      </c>
      <c r="O1095" s="13">
        <v>224400</v>
      </c>
      <c r="P1095" s="13">
        <v>0</v>
      </c>
      <c r="Q1095" s="13">
        <v>0</v>
      </c>
      <c r="R1095" s="13">
        <v>60900</v>
      </c>
      <c r="S1095" s="13">
        <v>440900</v>
      </c>
      <c r="T1095" s="13">
        <v>156200</v>
      </c>
      <c r="U1095" s="13">
        <v>224900</v>
      </c>
      <c r="V1095" s="13">
        <v>0</v>
      </c>
      <c r="W1095" s="13">
        <v>0</v>
      </c>
      <c r="X1095" s="13">
        <v>61000</v>
      </c>
      <c r="Y1095" s="13">
        <v>442100</v>
      </c>
    </row>
    <row r="1096" spans="2:25" x14ac:dyDescent="0.25">
      <c r="B1096" s="2">
        <v>1091</v>
      </c>
      <c r="C1096" s="2">
        <v>2011</v>
      </c>
      <c r="D1096" s="1">
        <v>41192</v>
      </c>
      <c r="E1096" t="s">
        <v>2144</v>
      </c>
      <c r="F1096" s="2" t="s">
        <v>1343</v>
      </c>
      <c r="G1096" s="13">
        <v>5136700</v>
      </c>
      <c r="H1096" s="13">
        <v>0</v>
      </c>
      <c r="I1096" s="13">
        <v>0</v>
      </c>
      <c r="J1096" s="13">
        <v>0</v>
      </c>
      <c r="K1096" s="13">
        <v>0</v>
      </c>
      <c r="L1096" s="13">
        <v>0</v>
      </c>
      <c r="M1096" s="13">
        <v>0</v>
      </c>
      <c r="N1096" s="13">
        <v>26400</v>
      </c>
      <c r="O1096" s="13">
        <v>0</v>
      </c>
      <c r="P1096" s="13">
        <v>0</v>
      </c>
      <c r="Q1096" s="13">
        <v>0</v>
      </c>
      <c r="R1096" s="13">
        <v>0</v>
      </c>
      <c r="S1096" s="13">
        <v>26400</v>
      </c>
      <c r="T1096" s="13">
        <v>26400</v>
      </c>
      <c r="U1096" s="13">
        <v>0</v>
      </c>
      <c r="V1096" s="13">
        <v>0</v>
      </c>
      <c r="W1096" s="13">
        <v>0</v>
      </c>
      <c r="X1096" s="13">
        <v>0</v>
      </c>
      <c r="Y1096" s="13">
        <v>26400</v>
      </c>
    </row>
    <row r="1097" spans="2:25" x14ac:dyDescent="0.25">
      <c r="B1097" s="2">
        <v>1092</v>
      </c>
      <c r="C1097" s="2">
        <v>2011</v>
      </c>
      <c r="D1097" s="1">
        <v>41281</v>
      </c>
      <c r="E1097" t="s">
        <v>2135</v>
      </c>
      <c r="F1097" s="2" t="s">
        <v>1344</v>
      </c>
      <c r="G1097" s="13">
        <v>467650700</v>
      </c>
      <c r="H1097" s="13">
        <v>1157000</v>
      </c>
      <c r="I1097" s="13">
        <v>12679100</v>
      </c>
      <c r="J1097" s="13">
        <v>14900</v>
      </c>
      <c r="K1097" s="13">
        <v>0</v>
      </c>
      <c r="L1097" s="13">
        <v>1609700</v>
      </c>
      <c r="M1097" s="13">
        <v>15460700</v>
      </c>
      <c r="N1097" s="13">
        <v>5652800</v>
      </c>
      <c r="O1097" s="13">
        <v>7009000</v>
      </c>
      <c r="P1097" s="13">
        <v>0</v>
      </c>
      <c r="Q1097" s="13">
        <v>-71600</v>
      </c>
      <c r="R1097" s="13">
        <v>1121200</v>
      </c>
      <c r="S1097" s="13">
        <v>13711400</v>
      </c>
      <c r="T1097" s="13">
        <v>6809800</v>
      </c>
      <c r="U1097" s="13">
        <v>19688100</v>
      </c>
      <c r="V1097" s="13">
        <v>14900</v>
      </c>
      <c r="W1097" s="13">
        <v>-71600</v>
      </c>
      <c r="X1097" s="13">
        <v>2730900</v>
      </c>
      <c r="Y1097" s="13">
        <v>29172100</v>
      </c>
    </row>
    <row r="1098" spans="2:25" x14ac:dyDescent="0.25">
      <c r="B1098" s="2">
        <v>1093</v>
      </c>
      <c r="C1098" s="2">
        <v>2011</v>
      </c>
      <c r="D1098" s="1">
        <v>41286</v>
      </c>
      <c r="E1098" t="s">
        <v>2136</v>
      </c>
      <c r="F1098" s="2" t="s">
        <v>1344</v>
      </c>
      <c r="G1098" s="13">
        <v>570844200</v>
      </c>
      <c r="H1098" s="13">
        <v>592800</v>
      </c>
      <c r="I1098" s="13">
        <v>2895800</v>
      </c>
      <c r="J1098" s="13">
        <v>0</v>
      </c>
      <c r="K1098" s="13">
        <v>0</v>
      </c>
      <c r="L1098" s="13">
        <v>295300</v>
      </c>
      <c r="M1098" s="13">
        <v>3783900</v>
      </c>
      <c r="N1098" s="13">
        <v>11806800</v>
      </c>
      <c r="O1098" s="13">
        <v>8548700</v>
      </c>
      <c r="P1098" s="13">
        <v>0</v>
      </c>
      <c r="Q1098" s="13">
        <v>0</v>
      </c>
      <c r="R1098" s="13">
        <v>3965300</v>
      </c>
      <c r="S1098" s="13">
        <v>24320800</v>
      </c>
      <c r="T1098" s="13">
        <v>12399600</v>
      </c>
      <c r="U1098" s="13">
        <v>11444500</v>
      </c>
      <c r="V1098" s="13">
        <v>0</v>
      </c>
      <c r="W1098" s="13">
        <v>0</v>
      </c>
      <c r="X1098" s="13">
        <v>4260600</v>
      </c>
      <c r="Y1098" s="13">
        <v>28104700</v>
      </c>
    </row>
    <row r="1099" spans="2:25" x14ac:dyDescent="0.25">
      <c r="B1099" s="2">
        <v>1094</v>
      </c>
      <c r="C1099" s="2">
        <v>2011</v>
      </c>
      <c r="D1099" s="1">
        <v>42002</v>
      </c>
      <c r="E1099" t="s">
        <v>2145</v>
      </c>
      <c r="F1099" s="2" t="s">
        <v>1325</v>
      </c>
      <c r="G1099" s="13">
        <v>159732100</v>
      </c>
      <c r="H1099" s="13">
        <v>400</v>
      </c>
      <c r="I1099" s="13">
        <v>2700</v>
      </c>
      <c r="J1099" s="13">
        <v>0</v>
      </c>
      <c r="K1099" s="13">
        <v>0</v>
      </c>
      <c r="L1099" s="13">
        <v>1000</v>
      </c>
      <c r="M1099" s="13">
        <v>4100</v>
      </c>
      <c r="N1099" s="13">
        <v>576600</v>
      </c>
      <c r="O1099" s="13">
        <v>718400</v>
      </c>
      <c r="P1099" s="13">
        <v>0</v>
      </c>
      <c r="Q1099" s="13">
        <v>0</v>
      </c>
      <c r="R1099" s="13">
        <v>235400</v>
      </c>
      <c r="S1099" s="13">
        <v>1530400</v>
      </c>
      <c r="T1099" s="13">
        <v>577000</v>
      </c>
      <c r="U1099" s="13">
        <v>721100</v>
      </c>
      <c r="V1099" s="13">
        <v>0</v>
      </c>
      <c r="W1099" s="13">
        <v>0</v>
      </c>
      <c r="X1099" s="13">
        <v>236400</v>
      </c>
      <c r="Y1099" s="13">
        <v>1534500</v>
      </c>
    </row>
    <row r="1100" spans="2:25" x14ac:dyDescent="0.25">
      <c r="B1100" s="2">
        <v>1095</v>
      </c>
      <c r="C1100" s="2">
        <v>2011</v>
      </c>
      <c r="D1100" s="1">
        <v>42006</v>
      </c>
      <c r="E1100" t="s">
        <v>1821</v>
      </c>
      <c r="F1100" s="2" t="s">
        <v>1325</v>
      </c>
      <c r="G1100" s="13">
        <v>44092500</v>
      </c>
      <c r="H1100" s="13">
        <v>0</v>
      </c>
      <c r="I1100" s="13">
        <v>0</v>
      </c>
      <c r="J1100" s="13">
        <v>0</v>
      </c>
      <c r="K1100" s="13">
        <v>0</v>
      </c>
      <c r="L1100" s="13">
        <v>0</v>
      </c>
      <c r="M1100" s="13">
        <v>0</v>
      </c>
      <c r="N1100" s="13">
        <v>8000</v>
      </c>
      <c r="O1100" s="13">
        <v>39700</v>
      </c>
      <c r="P1100" s="13">
        <v>0</v>
      </c>
      <c r="Q1100" s="13">
        <v>0</v>
      </c>
      <c r="R1100" s="13">
        <v>31300</v>
      </c>
      <c r="S1100" s="13">
        <v>79000</v>
      </c>
      <c r="T1100" s="13">
        <v>8000</v>
      </c>
      <c r="U1100" s="13">
        <v>39700</v>
      </c>
      <c r="V1100" s="13">
        <v>0</v>
      </c>
      <c r="W1100" s="13">
        <v>0</v>
      </c>
      <c r="X1100" s="13">
        <v>31300</v>
      </c>
      <c r="Y1100" s="13">
        <v>79000</v>
      </c>
    </row>
    <row r="1101" spans="2:25" x14ac:dyDescent="0.25">
      <c r="B1101" s="2">
        <v>1096</v>
      </c>
      <c r="C1101" s="2">
        <v>2011</v>
      </c>
      <c r="D1101" s="1">
        <v>42008</v>
      </c>
      <c r="E1101" t="s">
        <v>2146</v>
      </c>
      <c r="F1101" s="2" t="s">
        <v>1325</v>
      </c>
      <c r="G1101" s="13">
        <v>248096100</v>
      </c>
      <c r="H1101" s="13">
        <v>0</v>
      </c>
      <c r="I1101" s="13">
        <v>0</v>
      </c>
      <c r="J1101" s="13">
        <v>0</v>
      </c>
      <c r="K1101" s="13">
        <v>0</v>
      </c>
      <c r="L1101" s="13">
        <v>0</v>
      </c>
      <c r="M1101" s="13">
        <v>0</v>
      </c>
      <c r="N1101" s="13">
        <v>115100</v>
      </c>
      <c r="O1101" s="13">
        <v>485100</v>
      </c>
      <c r="P1101" s="13">
        <v>0</v>
      </c>
      <c r="Q1101" s="13">
        <v>0</v>
      </c>
      <c r="R1101" s="13">
        <v>898100</v>
      </c>
      <c r="S1101" s="13">
        <v>1498300</v>
      </c>
      <c r="T1101" s="13">
        <v>115100</v>
      </c>
      <c r="U1101" s="13">
        <v>485100</v>
      </c>
      <c r="V1101" s="13">
        <v>0</v>
      </c>
      <c r="W1101" s="13">
        <v>0</v>
      </c>
      <c r="X1101" s="13">
        <v>898100</v>
      </c>
      <c r="Y1101" s="13">
        <v>1498300</v>
      </c>
    </row>
    <row r="1102" spans="2:25" x14ac:dyDescent="0.25">
      <c r="B1102" s="2">
        <v>1097</v>
      </c>
      <c r="C1102" s="2">
        <v>2011</v>
      </c>
      <c r="D1102" s="1">
        <v>42010</v>
      </c>
      <c r="E1102" t="s">
        <v>2147</v>
      </c>
      <c r="F1102" s="2" t="s">
        <v>1325</v>
      </c>
      <c r="G1102" s="13">
        <v>76490200</v>
      </c>
      <c r="H1102" s="13">
        <v>0</v>
      </c>
      <c r="I1102" s="13">
        <v>0</v>
      </c>
      <c r="J1102" s="13">
        <v>0</v>
      </c>
      <c r="K1102" s="13">
        <v>0</v>
      </c>
      <c r="L1102" s="13">
        <v>0</v>
      </c>
      <c r="M1102" s="13">
        <v>0</v>
      </c>
      <c r="N1102" s="13">
        <v>47000</v>
      </c>
      <c r="O1102" s="13">
        <v>158300</v>
      </c>
      <c r="P1102" s="13">
        <v>0</v>
      </c>
      <c r="Q1102" s="13">
        <v>0</v>
      </c>
      <c r="R1102" s="13">
        <v>101700</v>
      </c>
      <c r="S1102" s="13">
        <v>307000</v>
      </c>
      <c r="T1102" s="13">
        <v>47000</v>
      </c>
      <c r="U1102" s="13">
        <v>158300</v>
      </c>
      <c r="V1102" s="13">
        <v>0</v>
      </c>
      <c r="W1102" s="13">
        <v>0</v>
      </c>
      <c r="X1102" s="13">
        <v>101700</v>
      </c>
      <c r="Y1102" s="13">
        <v>307000</v>
      </c>
    </row>
    <row r="1103" spans="2:25" x14ac:dyDescent="0.25">
      <c r="B1103" s="2">
        <v>1098</v>
      </c>
      <c r="C1103" s="2">
        <v>2011</v>
      </c>
      <c r="D1103" s="1">
        <v>42012</v>
      </c>
      <c r="E1103" t="s">
        <v>2148</v>
      </c>
      <c r="F1103" s="2" t="s">
        <v>1325</v>
      </c>
      <c r="G1103" s="13">
        <v>200030900</v>
      </c>
      <c r="H1103" s="13">
        <v>7900</v>
      </c>
      <c r="I1103" s="13">
        <v>461400</v>
      </c>
      <c r="J1103" s="13">
        <v>0</v>
      </c>
      <c r="K1103" s="13">
        <v>0</v>
      </c>
      <c r="L1103" s="13">
        <v>5600</v>
      </c>
      <c r="M1103" s="13">
        <v>474900</v>
      </c>
      <c r="N1103" s="13">
        <v>112900</v>
      </c>
      <c r="O1103" s="13">
        <v>402500</v>
      </c>
      <c r="P1103" s="13">
        <v>0</v>
      </c>
      <c r="Q1103" s="13">
        <v>0</v>
      </c>
      <c r="R1103" s="13">
        <v>471700</v>
      </c>
      <c r="S1103" s="13">
        <v>987100</v>
      </c>
      <c r="T1103" s="13">
        <v>120800</v>
      </c>
      <c r="U1103" s="13">
        <v>863900</v>
      </c>
      <c r="V1103" s="13">
        <v>0</v>
      </c>
      <c r="W1103" s="13">
        <v>0</v>
      </c>
      <c r="X1103" s="13">
        <v>477300</v>
      </c>
      <c r="Y1103" s="13">
        <v>1462000</v>
      </c>
    </row>
    <row r="1104" spans="2:25" x14ac:dyDescent="0.25">
      <c r="B1104" s="2">
        <v>1099</v>
      </c>
      <c r="C1104" s="2">
        <v>2011</v>
      </c>
      <c r="D1104" s="1">
        <v>42014</v>
      </c>
      <c r="E1104" t="s">
        <v>2149</v>
      </c>
      <c r="F1104" s="2" t="s">
        <v>1325</v>
      </c>
      <c r="G1104" s="13">
        <v>102360300</v>
      </c>
      <c r="H1104" s="13">
        <v>0</v>
      </c>
      <c r="I1104" s="13">
        <v>0</v>
      </c>
      <c r="J1104" s="13">
        <v>0</v>
      </c>
      <c r="K1104" s="13">
        <v>0</v>
      </c>
      <c r="L1104" s="13">
        <v>0</v>
      </c>
      <c r="M1104" s="13">
        <v>0</v>
      </c>
      <c r="N1104" s="13">
        <v>15400</v>
      </c>
      <c r="O1104" s="13">
        <v>57600</v>
      </c>
      <c r="P1104" s="13">
        <v>0</v>
      </c>
      <c r="Q1104" s="13">
        <v>0</v>
      </c>
      <c r="R1104" s="13">
        <v>912800</v>
      </c>
      <c r="S1104" s="13">
        <v>985800</v>
      </c>
      <c r="T1104" s="13">
        <v>15400</v>
      </c>
      <c r="U1104" s="13">
        <v>57600</v>
      </c>
      <c r="V1104" s="13">
        <v>0</v>
      </c>
      <c r="W1104" s="13">
        <v>0</v>
      </c>
      <c r="X1104" s="13">
        <v>912800</v>
      </c>
      <c r="Y1104" s="13">
        <v>985800</v>
      </c>
    </row>
    <row r="1105" spans="2:25" x14ac:dyDescent="0.25">
      <c r="B1105" s="2">
        <v>1100</v>
      </c>
      <c r="C1105" s="2">
        <v>2011</v>
      </c>
      <c r="D1105" s="1">
        <v>42016</v>
      </c>
      <c r="E1105" t="s">
        <v>2150</v>
      </c>
      <c r="F1105" s="2" t="s">
        <v>1325</v>
      </c>
      <c r="G1105" s="13">
        <v>64763000</v>
      </c>
      <c r="H1105" s="13">
        <v>4900</v>
      </c>
      <c r="I1105" s="13">
        <v>50400</v>
      </c>
      <c r="J1105" s="13">
        <v>0</v>
      </c>
      <c r="K1105" s="13">
        <v>0</v>
      </c>
      <c r="L1105" s="13">
        <v>2800</v>
      </c>
      <c r="M1105" s="13">
        <v>58100</v>
      </c>
      <c r="N1105" s="13">
        <v>143600</v>
      </c>
      <c r="O1105" s="13">
        <v>142400</v>
      </c>
      <c r="P1105" s="13">
        <v>0</v>
      </c>
      <c r="Q1105" s="13">
        <v>-33100</v>
      </c>
      <c r="R1105" s="13">
        <v>197400</v>
      </c>
      <c r="S1105" s="13">
        <v>450300</v>
      </c>
      <c r="T1105" s="13">
        <v>148500</v>
      </c>
      <c r="U1105" s="13">
        <v>192800</v>
      </c>
      <c r="V1105" s="13">
        <v>0</v>
      </c>
      <c r="W1105" s="13">
        <v>-33100</v>
      </c>
      <c r="X1105" s="13">
        <v>200200</v>
      </c>
      <c r="Y1105" s="13">
        <v>508400</v>
      </c>
    </row>
    <row r="1106" spans="2:25" x14ac:dyDescent="0.25">
      <c r="B1106" s="2">
        <v>1101</v>
      </c>
      <c r="C1106" s="2">
        <v>2011</v>
      </c>
      <c r="D1106" s="1">
        <v>42018</v>
      </c>
      <c r="E1106" t="s">
        <v>2151</v>
      </c>
      <c r="F1106" s="2" t="s">
        <v>1325</v>
      </c>
      <c r="G1106" s="13">
        <v>41316100</v>
      </c>
      <c r="H1106" s="13">
        <v>4300</v>
      </c>
      <c r="I1106" s="13">
        <v>55800</v>
      </c>
      <c r="J1106" s="13">
        <v>0</v>
      </c>
      <c r="K1106" s="13">
        <v>0</v>
      </c>
      <c r="L1106" s="13">
        <v>300</v>
      </c>
      <c r="M1106" s="13">
        <v>60400</v>
      </c>
      <c r="N1106" s="13">
        <v>2300</v>
      </c>
      <c r="O1106" s="13">
        <v>44700</v>
      </c>
      <c r="P1106" s="13">
        <v>0</v>
      </c>
      <c r="Q1106" s="13">
        <v>0</v>
      </c>
      <c r="R1106" s="13">
        <v>932500</v>
      </c>
      <c r="S1106" s="13">
        <v>979500</v>
      </c>
      <c r="T1106" s="13">
        <v>6600</v>
      </c>
      <c r="U1106" s="13">
        <v>100500</v>
      </c>
      <c r="V1106" s="13">
        <v>0</v>
      </c>
      <c r="W1106" s="13">
        <v>0</v>
      </c>
      <c r="X1106" s="13">
        <v>932800</v>
      </c>
      <c r="Y1106" s="13">
        <v>1039900</v>
      </c>
    </row>
    <row r="1107" spans="2:25" x14ac:dyDescent="0.25">
      <c r="B1107" s="2">
        <v>1102</v>
      </c>
      <c r="C1107" s="2">
        <v>2011</v>
      </c>
      <c r="D1107" s="1">
        <v>42019</v>
      </c>
      <c r="E1107" t="s">
        <v>2152</v>
      </c>
      <c r="F1107" s="2" t="s">
        <v>1325</v>
      </c>
      <c r="G1107" s="13">
        <v>230898600</v>
      </c>
      <c r="H1107" s="13">
        <v>5100</v>
      </c>
      <c r="I1107" s="13">
        <v>28400</v>
      </c>
      <c r="J1107" s="13">
        <v>0</v>
      </c>
      <c r="K1107" s="13">
        <v>0</v>
      </c>
      <c r="L1107" s="13">
        <v>1400</v>
      </c>
      <c r="M1107" s="13">
        <v>34900</v>
      </c>
      <c r="N1107" s="13">
        <v>1019500</v>
      </c>
      <c r="O1107" s="13">
        <v>632300</v>
      </c>
      <c r="P1107" s="13">
        <v>0</v>
      </c>
      <c r="Q1107" s="13">
        <v>0</v>
      </c>
      <c r="R1107" s="13">
        <v>339000</v>
      </c>
      <c r="S1107" s="13">
        <v>1990800</v>
      </c>
      <c r="T1107" s="13">
        <v>1024600</v>
      </c>
      <c r="U1107" s="13">
        <v>660700</v>
      </c>
      <c r="V1107" s="13">
        <v>0</v>
      </c>
      <c r="W1107" s="13">
        <v>0</v>
      </c>
      <c r="X1107" s="13">
        <v>340400</v>
      </c>
      <c r="Y1107" s="13">
        <v>2025700</v>
      </c>
    </row>
    <row r="1108" spans="2:25" x14ac:dyDescent="0.25">
      <c r="B1108" s="2">
        <v>1103</v>
      </c>
      <c r="C1108" s="2">
        <v>2011</v>
      </c>
      <c r="D1108" s="1">
        <v>42020</v>
      </c>
      <c r="E1108" t="s">
        <v>2153</v>
      </c>
      <c r="F1108" s="2" t="s">
        <v>1325</v>
      </c>
      <c r="G1108" s="13">
        <v>47752900</v>
      </c>
      <c r="H1108" s="13">
        <v>0</v>
      </c>
      <c r="I1108" s="13">
        <v>0</v>
      </c>
      <c r="J1108" s="13">
        <v>0</v>
      </c>
      <c r="K1108" s="13">
        <v>0</v>
      </c>
      <c r="L1108" s="13">
        <v>0</v>
      </c>
      <c r="M1108" s="13">
        <v>0</v>
      </c>
      <c r="N1108" s="13">
        <v>64600</v>
      </c>
      <c r="O1108" s="13">
        <v>275800</v>
      </c>
      <c r="P1108" s="13">
        <v>0</v>
      </c>
      <c r="Q1108" s="13">
        <v>0</v>
      </c>
      <c r="R1108" s="13">
        <v>97800</v>
      </c>
      <c r="S1108" s="13">
        <v>438200</v>
      </c>
      <c r="T1108" s="13">
        <v>64600</v>
      </c>
      <c r="U1108" s="13">
        <v>275800</v>
      </c>
      <c r="V1108" s="13">
        <v>0</v>
      </c>
      <c r="W1108" s="13">
        <v>0</v>
      </c>
      <c r="X1108" s="13">
        <v>97800</v>
      </c>
      <c r="Y1108" s="13">
        <v>438200</v>
      </c>
    </row>
    <row r="1109" spans="2:25" x14ac:dyDescent="0.25">
      <c r="B1109" s="2">
        <v>1104</v>
      </c>
      <c r="C1109" s="2">
        <v>2011</v>
      </c>
      <c r="D1109" s="1">
        <v>42022</v>
      </c>
      <c r="E1109" t="s">
        <v>2154</v>
      </c>
      <c r="F1109" s="2" t="s">
        <v>1325</v>
      </c>
      <c r="G1109" s="13">
        <v>78245200</v>
      </c>
      <c r="H1109" s="13">
        <v>0</v>
      </c>
      <c r="I1109" s="13">
        <v>5500</v>
      </c>
      <c r="J1109" s="13">
        <v>0</v>
      </c>
      <c r="K1109" s="13">
        <v>0</v>
      </c>
      <c r="L1109" s="13">
        <v>10800</v>
      </c>
      <c r="M1109" s="13">
        <v>16300</v>
      </c>
      <c r="N1109" s="13">
        <v>41700</v>
      </c>
      <c r="O1109" s="13">
        <v>212800</v>
      </c>
      <c r="P1109" s="13">
        <v>0</v>
      </c>
      <c r="Q1109" s="13">
        <v>0</v>
      </c>
      <c r="R1109" s="13">
        <v>308400</v>
      </c>
      <c r="S1109" s="13">
        <v>562900</v>
      </c>
      <c r="T1109" s="13">
        <v>41700</v>
      </c>
      <c r="U1109" s="13">
        <v>218300</v>
      </c>
      <c r="V1109" s="13">
        <v>0</v>
      </c>
      <c r="W1109" s="13">
        <v>0</v>
      </c>
      <c r="X1109" s="13">
        <v>319200</v>
      </c>
      <c r="Y1109" s="13">
        <v>579200</v>
      </c>
    </row>
    <row r="1110" spans="2:25" x14ac:dyDescent="0.25">
      <c r="B1110" s="2">
        <v>1105</v>
      </c>
      <c r="C1110" s="2">
        <v>2011</v>
      </c>
      <c r="D1110" s="1">
        <v>42024</v>
      </c>
      <c r="E1110" t="s">
        <v>2155</v>
      </c>
      <c r="F1110" s="2" t="s">
        <v>1325</v>
      </c>
      <c r="G1110" s="13">
        <v>374241100</v>
      </c>
      <c r="H1110" s="13">
        <v>2000</v>
      </c>
      <c r="I1110" s="13">
        <v>10600</v>
      </c>
      <c r="J1110" s="13">
        <v>0</v>
      </c>
      <c r="K1110" s="13">
        <v>0</v>
      </c>
      <c r="L1110" s="13">
        <v>0</v>
      </c>
      <c r="M1110" s="13">
        <v>12600</v>
      </c>
      <c r="N1110" s="13">
        <v>369600</v>
      </c>
      <c r="O1110" s="13">
        <v>1091700</v>
      </c>
      <c r="P1110" s="13">
        <v>0</v>
      </c>
      <c r="Q1110" s="13">
        <v>0</v>
      </c>
      <c r="R1110" s="13">
        <v>1146800</v>
      </c>
      <c r="S1110" s="13">
        <v>2608100</v>
      </c>
      <c r="T1110" s="13">
        <v>371600</v>
      </c>
      <c r="U1110" s="13">
        <v>1102300</v>
      </c>
      <c r="V1110" s="13">
        <v>0</v>
      </c>
      <c r="W1110" s="13">
        <v>0</v>
      </c>
      <c r="X1110" s="13">
        <v>1146800</v>
      </c>
      <c r="Y1110" s="13">
        <v>2620700</v>
      </c>
    </row>
    <row r="1111" spans="2:25" x14ac:dyDescent="0.25">
      <c r="B1111" s="2">
        <v>1106</v>
      </c>
      <c r="C1111" s="2">
        <v>2011</v>
      </c>
      <c r="D1111" s="1">
        <v>42026</v>
      </c>
      <c r="E1111" t="s">
        <v>2156</v>
      </c>
      <c r="F1111" s="2" t="s">
        <v>1325</v>
      </c>
      <c r="G1111" s="13">
        <v>54206900</v>
      </c>
      <c r="H1111" s="13">
        <v>6700</v>
      </c>
      <c r="I1111" s="13">
        <v>23100</v>
      </c>
      <c r="J1111" s="13">
        <v>0</v>
      </c>
      <c r="K1111" s="13">
        <v>0</v>
      </c>
      <c r="L1111" s="13">
        <v>7000</v>
      </c>
      <c r="M1111" s="13">
        <v>36800</v>
      </c>
      <c r="N1111" s="13">
        <v>5800</v>
      </c>
      <c r="O1111" s="13">
        <v>60300</v>
      </c>
      <c r="P1111" s="13">
        <v>0</v>
      </c>
      <c r="Q1111" s="13">
        <v>0</v>
      </c>
      <c r="R1111" s="13">
        <v>18200</v>
      </c>
      <c r="S1111" s="13">
        <v>84300</v>
      </c>
      <c r="T1111" s="13">
        <v>12500</v>
      </c>
      <c r="U1111" s="13">
        <v>83400</v>
      </c>
      <c r="V1111" s="13">
        <v>0</v>
      </c>
      <c r="W1111" s="13">
        <v>0</v>
      </c>
      <c r="X1111" s="13">
        <v>25200</v>
      </c>
      <c r="Y1111" s="13">
        <v>121100</v>
      </c>
    </row>
    <row r="1112" spans="2:25" x14ac:dyDescent="0.25">
      <c r="B1112" s="2">
        <v>1107</v>
      </c>
      <c r="C1112" s="2">
        <v>2011</v>
      </c>
      <c r="D1112" s="1">
        <v>42028</v>
      </c>
      <c r="E1112" t="s">
        <v>2157</v>
      </c>
      <c r="F1112" s="2" t="s">
        <v>1325</v>
      </c>
      <c r="G1112" s="13">
        <v>72034300</v>
      </c>
      <c r="H1112" s="13">
        <v>2800</v>
      </c>
      <c r="I1112" s="13">
        <v>67000</v>
      </c>
      <c r="J1112" s="13">
        <v>0</v>
      </c>
      <c r="K1112" s="13">
        <v>0</v>
      </c>
      <c r="L1112" s="13">
        <v>1400</v>
      </c>
      <c r="M1112" s="13">
        <v>71200</v>
      </c>
      <c r="N1112" s="13">
        <v>37100</v>
      </c>
      <c r="O1112" s="13">
        <v>110400</v>
      </c>
      <c r="P1112" s="13">
        <v>0</v>
      </c>
      <c r="Q1112" s="13">
        <v>0</v>
      </c>
      <c r="R1112" s="13">
        <v>82700</v>
      </c>
      <c r="S1112" s="13">
        <v>230200</v>
      </c>
      <c r="T1112" s="13">
        <v>39900</v>
      </c>
      <c r="U1112" s="13">
        <v>177400</v>
      </c>
      <c r="V1112" s="13">
        <v>0</v>
      </c>
      <c r="W1112" s="13">
        <v>0</v>
      </c>
      <c r="X1112" s="13">
        <v>84100</v>
      </c>
      <c r="Y1112" s="13">
        <v>301400</v>
      </c>
    </row>
    <row r="1113" spans="2:25" x14ac:dyDescent="0.25">
      <c r="B1113" s="2">
        <v>1108</v>
      </c>
      <c r="C1113" s="2">
        <v>2011</v>
      </c>
      <c r="D1113" s="1">
        <v>42029</v>
      </c>
      <c r="E1113" t="s">
        <v>2158</v>
      </c>
      <c r="F1113" s="2" t="s">
        <v>1325</v>
      </c>
      <c r="G1113" s="13">
        <v>158264100</v>
      </c>
      <c r="H1113" s="13">
        <v>4400</v>
      </c>
      <c r="I1113" s="13">
        <v>22000</v>
      </c>
      <c r="J1113" s="13">
        <v>0</v>
      </c>
      <c r="K1113" s="13">
        <v>0</v>
      </c>
      <c r="L1113" s="13">
        <v>3700</v>
      </c>
      <c r="M1113" s="13">
        <v>30100</v>
      </c>
      <c r="N1113" s="13">
        <v>251500</v>
      </c>
      <c r="O1113" s="13">
        <v>216000</v>
      </c>
      <c r="P1113" s="13">
        <v>0</v>
      </c>
      <c r="Q1113" s="13">
        <v>0</v>
      </c>
      <c r="R1113" s="13">
        <v>1906300</v>
      </c>
      <c r="S1113" s="13">
        <v>2373800</v>
      </c>
      <c r="T1113" s="13">
        <v>255900</v>
      </c>
      <c r="U1113" s="13">
        <v>238000</v>
      </c>
      <c r="V1113" s="13">
        <v>0</v>
      </c>
      <c r="W1113" s="13">
        <v>0</v>
      </c>
      <c r="X1113" s="13">
        <v>1910000</v>
      </c>
      <c r="Y1113" s="13">
        <v>2403900</v>
      </c>
    </row>
    <row r="1114" spans="2:25" x14ac:dyDescent="0.25">
      <c r="B1114" s="2">
        <v>1109</v>
      </c>
      <c r="C1114" s="2">
        <v>2011</v>
      </c>
      <c r="D1114" s="1">
        <v>42030</v>
      </c>
      <c r="E1114" t="s">
        <v>2159</v>
      </c>
      <c r="F1114" s="2" t="s">
        <v>1325</v>
      </c>
      <c r="G1114" s="13">
        <v>100072000</v>
      </c>
      <c r="H1114" s="13">
        <v>300</v>
      </c>
      <c r="I1114" s="13">
        <v>3100</v>
      </c>
      <c r="J1114" s="13">
        <v>0</v>
      </c>
      <c r="K1114" s="13">
        <v>0</v>
      </c>
      <c r="L1114" s="13">
        <v>1700</v>
      </c>
      <c r="M1114" s="13">
        <v>5100</v>
      </c>
      <c r="N1114" s="13">
        <v>164900</v>
      </c>
      <c r="O1114" s="13">
        <v>272300</v>
      </c>
      <c r="P1114" s="13">
        <v>0</v>
      </c>
      <c r="Q1114" s="13">
        <v>0</v>
      </c>
      <c r="R1114" s="13">
        <v>150200</v>
      </c>
      <c r="S1114" s="13">
        <v>587400</v>
      </c>
      <c r="T1114" s="13">
        <v>165200</v>
      </c>
      <c r="U1114" s="13">
        <v>275400</v>
      </c>
      <c r="V1114" s="13">
        <v>0</v>
      </c>
      <c r="W1114" s="13">
        <v>0</v>
      </c>
      <c r="X1114" s="13">
        <v>151900</v>
      </c>
      <c r="Y1114" s="13">
        <v>592500</v>
      </c>
    </row>
    <row r="1115" spans="2:25" x14ac:dyDescent="0.25">
      <c r="B1115" s="2">
        <v>1110</v>
      </c>
      <c r="C1115" s="2">
        <v>2011</v>
      </c>
      <c r="D1115" s="1">
        <v>42032</v>
      </c>
      <c r="E1115" t="s">
        <v>2160</v>
      </c>
      <c r="F1115" s="2" t="s">
        <v>1325</v>
      </c>
      <c r="G1115" s="13">
        <v>92115300</v>
      </c>
      <c r="H1115" s="13">
        <v>100</v>
      </c>
      <c r="I1115" s="13">
        <v>600</v>
      </c>
      <c r="J1115" s="13">
        <v>0</v>
      </c>
      <c r="K1115" s="13">
        <v>0</v>
      </c>
      <c r="L1115" s="13">
        <v>100</v>
      </c>
      <c r="M1115" s="13">
        <v>800</v>
      </c>
      <c r="N1115" s="13">
        <v>70600</v>
      </c>
      <c r="O1115" s="13">
        <v>463300</v>
      </c>
      <c r="P1115" s="13">
        <v>0</v>
      </c>
      <c r="Q1115" s="13">
        <v>0</v>
      </c>
      <c r="R1115" s="13">
        <v>96200</v>
      </c>
      <c r="S1115" s="13">
        <v>630100</v>
      </c>
      <c r="T1115" s="13">
        <v>70700</v>
      </c>
      <c r="U1115" s="13">
        <v>463900</v>
      </c>
      <c r="V1115" s="13">
        <v>0</v>
      </c>
      <c r="W1115" s="13">
        <v>0</v>
      </c>
      <c r="X1115" s="13">
        <v>96300</v>
      </c>
      <c r="Y1115" s="13">
        <v>630900</v>
      </c>
    </row>
    <row r="1116" spans="2:25" x14ac:dyDescent="0.25">
      <c r="B1116" s="2">
        <v>1111</v>
      </c>
      <c r="C1116" s="2">
        <v>2011</v>
      </c>
      <c r="D1116" s="1">
        <v>42034</v>
      </c>
      <c r="E1116" t="s">
        <v>2161</v>
      </c>
      <c r="F1116" s="2" t="s">
        <v>1325</v>
      </c>
      <c r="G1116" s="13">
        <v>123302500</v>
      </c>
      <c r="H1116" s="13">
        <v>0</v>
      </c>
      <c r="I1116" s="13">
        <v>0</v>
      </c>
      <c r="J1116" s="13">
        <v>0</v>
      </c>
      <c r="K1116" s="13">
        <v>0</v>
      </c>
      <c r="L1116" s="13">
        <v>0</v>
      </c>
      <c r="M1116" s="13">
        <v>0</v>
      </c>
      <c r="N1116" s="13">
        <v>44000</v>
      </c>
      <c r="O1116" s="13">
        <v>257600</v>
      </c>
      <c r="P1116" s="13">
        <v>0</v>
      </c>
      <c r="Q1116" s="13">
        <v>0</v>
      </c>
      <c r="R1116" s="13">
        <v>179400</v>
      </c>
      <c r="S1116" s="13">
        <v>481000</v>
      </c>
      <c r="T1116" s="13">
        <v>44000</v>
      </c>
      <c r="U1116" s="13">
        <v>257600</v>
      </c>
      <c r="V1116" s="13">
        <v>0</v>
      </c>
      <c r="W1116" s="13">
        <v>0</v>
      </c>
      <c r="X1116" s="13">
        <v>179400</v>
      </c>
      <c r="Y1116" s="13">
        <v>481000</v>
      </c>
    </row>
    <row r="1117" spans="2:25" x14ac:dyDescent="0.25">
      <c r="B1117" s="2">
        <v>1112</v>
      </c>
      <c r="C1117" s="2">
        <v>2011</v>
      </c>
      <c r="D1117" s="1">
        <v>42036</v>
      </c>
      <c r="E1117" t="s">
        <v>2162</v>
      </c>
      <c r="F1117" s="2" t="s">
        <v>1325</v>
      </c>
      <c r="G1117" s="13">
        <v>262985700</v>
      </c>
      <c r="H1117" s="13">
        <v>104500</v>
      </c>
      <c r="I1117" s="13">
        <v>89900</v>
      </c>
      <c r="J1117" s="13">
        <v>0</v>
      </c>
      <c r="K1117" s="13">
        <v>0</v>
      </c>
      <c r="L1117" s="13">
        <v>31400</v>
      </c>
      <c r="M1117" s="13">
        <v>225800</v>
      </c>
      <c r="N1117" s="13">
        <v>109200</v>
      </c>
      <c r="O1117" s="13">
        <v>238200</v>
      </c>
      <c r="P1117" s="13">
        <v>0</v>
      </c>
      <c r="Q1117" s="13">
        <v>0</v>
      </c>
      <c r="R1117" s="13">
        <v>488500</v>
      </c>
      <c r="S1117" s="13">
        <v>835900</v>
      </c>
      <c r="T1117" s="13">
        <v>213700</v>
      </c>
      <c r="U1117" s="13">
        <v>328100</v>
      </c>
      <c r="V1117" s="13">
        <v>0</v>
      </c>
      <c r="W1117" s="13">
        <v>0</v>
      </c>
      <c r="X1117" s="13">
        <v>519900</v>
      </c>
      <c r="Y1117" s="13">
        <v>1061700</v>
      </c>
    </row>
    <row r="1118" spans="2:25" x14ac:dyDescent="0.25">
      <c r="B1118" s="2">
        <v>1113</v>
      </c>
      <c r="C1118" s="2">
        <v>2011</v>
      </c>
      <c r="D1118" s="1">
        <v>42038</v>
      </c>
      <c r="E1118" t="s">
        <v>2163</v>
      </c>
      <c r="F1118" s="2" t="s">
        <v>1325</v>
      </c>
      <c r="G1118" s="13">
        <v>100618600</v>
      </c>
      <c r="H1118" s="13">
        <v>15300</v>
      </c>
      <c r="I1118" s="13">
        <v>39300</v>
      </c>
      <c r="J1118" s="13">
        <v>0</v>
      </c>
      <c r="K1118" s="13">
        <v>0</v>
      </c>
      <c r="L1118" s="13">
        <v>4100</v>
      </c>
      <c r="M1118" s="13">
        <v>58700</v>
      </c>
      <c r="N1118" s="13">
        <v>94000</v>
      </c>
      <c r="O1118" s="13">
        <v>36700</v>
      </c>
      <c r="P1118" s="13">
        <v>0</v>
      </c>
      <c r="Q1118" s="13">
        <v>0</v>
      </c>
      <c r="R1118" s="13">
        <v>285800</v>
      </c>
      <c r="S1118" s="13">
        <v>416500</v>
      </c>
      <c r="T1118" s="13">
        <v>109300</v>
      </c>
      <c r="U1118" s="13">
        <v>76000</v>
      </c>
      <c r="V1118" s="13">
        <v>0</v>
      </c>
      <c r="W1118" s="13">
        <v>0</v>
      </c>
      <c r="X1118" s="13">
        <v>289900</v>
      </c>
      <c r="Y1118" s="13">
        <v>475200</v>
      </c>
    </row>
    <row r="1119" spans="2:25" x14ac:dyDescent="0.25">
      <c r="B1119" s="2">
        <v>1114</v>
      </c>
      <c r="C1119" s="2">
        <v>2011</v>
      </c>
      <c r="D1119" s="1">
        <v>42040</v>
      </c>
      <c r="E1119" t="s">
        <v>2164</v>
      </c>
      <c r="F1119" s="2" t="s">
        <v>1325</v>
      </c>
      <c r="G1119" s="13">
        <v>127479400</v>
      </c>
      <c r="H1119" s="13">
        <v>8500</v>
      </c>
      <c r="I1119" s="13">
        <v>7100</v>
      </c>
      <c r="J1119" s="13">
        <v>0</v>
      </c>
      <c r="K1119" s="13">
        <v>0</v>
      </c>
      <c r="L1119" s="13">
        <v>200</v>
      </c>
      <c r="M1119" s="13">
        <v>15800</v>
      </c>
      <c r="N1119" s="13">
        <v>379900</v>
      </c>
      <c r="O1119" s="13">
        <v>863000</v>
      </c>
      <c r="P1119" s="13">
        <v>0</v>
      </c>
      <c r="Q1119" s="13">
        <v>0</v>
      </c>
      <c r="R1119" s="13">
        <v>211200</v>
      </c>
      <c r="S1119" s="13">
        <v>1454100</v>
      </c>
      <c r="T1119" s="13">
        <v>388400</v>
      </c>
      <c r="U1119" s="13">
        <v>870100</v>
      </c>
      <c r="V1119" s="13">
        <v>0</v>
      </c>
      <c r="W1119" s="13">
        <v>0</v>
      </c>
      <c r="X1119" s="13">
        <v>211400</v>
      </c>
      <c r="Y1119" s="13">
        <v>1469900</v>
      </c>
    </row>
    <row r="1120" spans="2:25" x14ac:dyDescent="0.25">
      <c r="B1120" s="2">
        <v>1115</v>
      </c>
      <c r="C1120" s="2">
        <v>2011</v>
      </c>
      <c r="D1120" s="1">
        <v>42042</v>
      </c>
      <c r="E1120" t="s">
        <v>2165</v>
      </c>
      <c r="F1120" s="2" t="s">
        <v>1325</v>
      </c>
      <c r="G1120" s="13">
        <v>309045900</v>
      </c>
      <c r="H1120" s="13">
        <v>0</v>
      </c>
      <c r="I1120" s="13">
        <v>0</v>
      </c>
      <c r="J1120" s="13">
        <v>0</v>
      </c>
      <c r="K1120" s="13">
        <v>0</v>
      </c>
      <c r="L1120" s="13">
        <v>0</v>
      </c>
      <c r="M1120" s="13">
        <v>0</v>
      </c>
      <c r="N1120" s="13">
        <v>306000</v>
      </c>
      <c r="O1120" s="13">
        <v>428600</v>
      </c>
      <c r="P1120" s="13">
        <v>4900</v>
      </c>
      <c r="Q1120" s="13">
        <v>0</v>
      </c>
      <c r="R1120" s="13">
        <v>126900</v>
      </c>
      <c r="S1120" s="13">
        <v>866400</v>
      </c>
      <c r="T1120" s="13">
        <v>306000</v>
      </c>
      <c r="U1120" s="13">
        <v>428600</v>
      </c>
      <c r="V1120" s="13">
        <v>4900</v>
      </c>
      <c r="W1120" s="13">
        <v>0</v>
      </c>
      <c r="X1120" s="13">
        <v>126900</v>
      </c>
      <c r="Y1120" s="13">
        <v>866400</v>
      </c>
    </row>
    <row r="1121" spans="2:25" x14ac:dyDescent="0.25">
      <c r="B1121" s="2">
        <v>1116</v>
      </c>
      <c r="C1121" s="2">
        <v>2011</v>
      </c>
      <c r="D1121" s="1">
        <v>42044</v>
      </c>
      <c r="E1121" t="s">
        <v>2166</v>
      </c>
      <c r="F1121" s="2" t="s">
        <v>1325</v>
      </c>
      <c r="G1121" s="13">
        <v>86899400</v>
      </c>
      <c r="H1121" s="13">
        <v>0</v>
      </c>
      <c r="I1121" s="13">
        <v>0</v>
      </c>
      <c r="J1121" s="13">
        <v>0</v>
      </c>
      <c r="K1121" s="13">
        <v>0</v>
      </c>
      <c r="L1121" s="13">
        <v>0</v>
      </c>
      <c r="M1121" s="13">
        <v>0</v>
      </c>
      <c r="N1121" s="13">
        <v>231100</v>
      </c>
      <c r="O1121" s="13">
        <v>307100</v>
      </c>
      <c r="P1121" s="13">
        <v>0</v>
      </c>
      <c r="Q1121" s="13">
        <v>0</v>
      </c>
      <c r="R1121" s="13">
        <v>643400</v>
      </c>
      <c r="S1121" s="13">
        <v>1181600</v>
      </c>
      <c r="T1121" s="13">
        <v>231100</v>
      </c>
      <c r="U1121" s="13">
        <v>307100</v>
      </c>
      <c r="V1121" s="13">
        <v>0</v>
      </c>
      <c r="W1121" s="13">
        <v>0</v>
      </c>
      <c r="X1121" s="13">
        <v>643400</v>
      </c>
      <c r="Y1121" s="13">
        <v>1181600</v>
      </c>
    </row>
    <row r="1122" spans="2:25" x14ac:dyDescent="0.25">
      <c r="B1122" s="2">
        <v>1117</v>
      </c>
      <c r="C1122" s="2">
        <v>2011</v>
      </c>
      <c r="D1122" s="1">
        <v>42146</v>
      </c>
      <c r="E1122" t="s">
        <v>2153</v>
      </c>
      <c r="F1122" s="2" t="s">
        <v>1343</v>
      </c>
      <c r="G1122" s="13">
        <v>29974800</v>
      </c>
      <c r="H1122" s="13">
        <v>123100</v>
      </c>
      <c r="I1122" s="13">
        <v>1483600</v>
      </c>
      <c r="J1122" s="13">
        <v>0</v>
      </c>
      <c r="K1122" s="13">
        <v>0</v>
      </c>
      <c r="L1122" s="13">
        <v>3400</v>
      </c>
      <c r="M1122" s="13">
        <v>1610100</v>
      </c>
      <c r="N1122" s="13">
        <v>232100</v>
      </c>
      <c r="O1122" s="13">
        <v>237600</v>
      </c>
      <c r="P1122" s="13">
        <v>0</v>
      </c>
      <c r="Q1122" s="13">
        <v>0</v>
      </c>
      <c r="R1122" s="13">
        <v>455200</v>
      </c>
      <c r="S1122" s="13">
        <v>924900</v>
      </c>
      <c r="T1122" s="13">
        <v>355200</v>
      </c>
      <c r="U1122" s="13">
        <v>1721200</v>
      </c>
      <c r="V1122" s="13">
        <v>0</v>
      </c>
      <c r="W1122" s="13">
        <v>0</v>
      </c>
      <c r="X1122" s="13">
        <v>458600</v>
      </c>
      <c r="Y1122" s="13">
        <v>2535000</v>
      </c>
    </row>
    <row r="1123" spans="2:25" x14ac:dyDescent="0.25">
      <c r="B1123" s="2">
        <v>1118</v>
      </c>
      <c r="C1123" s="2">
        <v>2011</v>
      </c>
      <c r="D1123" s="1">
        <v>42171</v>
      </c>
      <c r="E1123" t="s">
        <v>1432</v>
      </c>
      <c r="F1123" s="2" t="s">
        <v>1343</v>
      </c>
      <c r="G1123" s="13">
        <v>779000</v>
      </c>
      <c r="H1123" s="13">
        <v>0</v>
      </c>
      <c r="I1123" s="13">
        <v>0</v>
      </c>
      <c r="J1123" s="13">
        <v>0</v>
      </c>
      <c r="K1123" s="13">
        <v>0</v>
      </c>
      <c r="L1123" s="13">
        <v>0</v>
      </c>
      <c r="M1123" s="13">
        <v>0</v>
      </c>
      <c r="N1123" s="13">
        <v>5700</v>
      </c>
      <c r="O1123" s="13">
        <v>0</v>
      </c>
      <c r="P1123" s="13">
        <v>0</v>
      </c>
      <c r="Q1123" s="13">
        <v>0</v>
      </c>
      <c r="R1123" s="13">
        <v>0</v>
      </c>
      <c r="S1123" s="13">
        <v>5700</v>
      </c>
      <c r="T1123" s="13">
        <v>5700</v>
      </c>
      <c r="U1123" s="13">
        <v>0</v>
      </c>
      <c r="V1123" s="13">
        <v>0</v>
      </c>
      <c r="W1123" s="13">
        <v>0</v>
      </c>
      <c r="X1123" s="13">
        <v>0</v>
      </c>
      <c r="Y1123" s="13">
        <v>5700</v>
      </c>
    </row>
    <row r="1124" spans="2:25" x14ac:dyDescent="0.25">
      <c r="B1124" s="2">
        <v>1119</v>
      </c>
      <c r="C1124" s="2">
        <v>2011</v>
      </c>
      <c r="D1124" s="1">
        <v>42181</v>
      </c>
      <c r="E1124" t="s">
        <v>2167</v>
      </c>
      <c r="F1124" s="2" t="s">
        <v>1343</v>
      </c>
      <c r="G1124" s="13">
        <v>22199500</v>
      </c>
      <c r="H1124" s="13">
        <v>99400</v>
      </c>
      <c r="I1124" s="13">
        <v>1400</v>
      </c>
      <c r="J1124" s="13">
        <v>0</v>
      </c>
      <c r="K1124" s="13">
        <v>0</v>
      </c>
      <c r="L1124" s="13">
        <v>8200</v>
      </c>
      <c r="M1124" s="13">
        <v>109000</v>
      </c>
      <c r="N1124" s="13">
        <v>355500</v>
      </c>
      <c r="O1124" s="13">
        <v>542000</v>
      </c>
      <c r="P1124" s="13">
        <v>0</v>
      </c>
      <c r="Q1124" s="13">
        <v>0</v>
      </c>
      <c r="R1124" s="13">
        <v>93800</v>
      </c>
      <c r="S1124" s="13">
        <v>991300</v>
      </c>
      <c r="T1124" s="13">
        <v>454900</v>
      </c>
      <c r="U1124" s="13">
        <v>543400</v>
      </c>
      <c r="V1124" s="13">
        <v>0</v>
      </c>
      <c r="W1124" s="13">
        <v>0</v>
      </c>
      <c r="X1124" s="13">
        <v>102000</v>
      </c>
      <c r="Y1124" s="13">
        <v>1100300</v>
      </c>
    </row>
    <row r="1125" spans="2:25" x14ac:dyDescent="0.25">
      <c r="B1125" s="2">
        <v>1120</v>
      </c>
      <c r="C1125" s="2">
        <v>2011</v>
      </c>
      <c r="D1125" s="1">
        <v>42231</v>
      </c>
      <c r="E1125" t="s">
        <v>2150</v>
      </c>
      <c r="F1125" s="2" t="s">
        <v>1344</v>
      </c>
      <c r="G1125" s="13">
        <v>55316200</v>
      </c>
      <c r="H1125" s="13">
        <v>119700</v>
      </c>
      <c r="I1125" s="13">
        <v>580200</v>
      </c>
      <c r="J1125" s="13">
        <v>0</v>
      </c>
      <c r="K1125" s="13">
        <v>0</v>
      </c>
      <c r="L1125" s="13">
        <v>22000</v>
      </c>
      <c r="M1125" s="13">
        <v>721900</v>
      </c>
      <c r="N1125" s="13">
        <v>396200</v>
      </c>
      <c r="O1125" s="13">
        <v>860300</v>
      </c>
      <c r="P1125" s="13">
        <v>0</v>
      </c>
      <c r="Q1125" s="13">
        <v>0</v>
      </c>
      <c r="R1125" s="13">
        <v>99500</v>
      </c>
      <c r="S1125" s="13">
        <v>1356000</v>
      </c>
      <c r="T1125" s="13">
        <v>515900</v>
      </c>
      <c r="U1125" s="13">
        <v>1440500</v>
      </c>
      <c r="V1125" s="13">
        <v>0</v>
      </c>
      <c r="W1125" s="13">
        <v>0</v>
      </c>
      <c r="X1125" s="13">
        <v>121500</v>
      </c>
      <c r="Y1125" s="13">
        <v>2077900</v>
      </c>
    </row>
    <row r="1126" spans="2:25" x14ac:dyDescent="0.25">
      <c r="B1126" s="2">
        <v>1121</v>
      </c>
      <c r="C1126" s="2">
        <v>2011</v>
      </c>
      <c r="D1126" s="1">
        <v>42265</v>
      </c>
      <c r="E1126" t="s">
        <v>2159</v>
      </c>
      <c r="F1126" s="2" t="s">
        <v>1344</v>
      </c>
      <c r="G1126" s="13">
        <v>190905400</v>
      </c>
      <c r="H1126" s="13">
        <v>296300</v>
      </c>
      <c r="I1126" s="13">
        <v>379800</v>
      </c>
      <c r="J1126" s="13">
        <v>0</v>
      </c>
      <c r="K1126" s="13">
        <v>0</v>
      </c>
      <c r="L1126" s="13">
        <v>294000</v>
      </c>
      <c r="M1126" s="13">
        <v>970100</v>
      </c>
      <c r="N1126" s="13">
        <v>2274500</v>
      </c>
      <c r="O1126" s="13">
        <v>1165200</v>
      </c>
      <c r="P1126" s="13">
        <v>0</v>
      </c>
      <c r="Q1126" s="13">
        <v>0</v>
      </c>
      <c r="R1126" s="13">
        <v>295400</v>
      </c>
      <c r="S1126" s="13">
        <v>3735100</v>
      </c>
      <c r="T1126" s="13">
        <v>2570800</v>
      </c>
      <c r="U1126" s="13">
        <v>1545000</v>
      </c>
      <c r="V1126" s="13">
        <v>0</v>
      </c>
      <c r="W1126" s="13">
        <v>0</v>
      </c>
      <c r="X1126" s="13">
        <v>589400</v>
      </c>
      <c r="Y1126" s="13">
        <v>4705200</v>
      </c>
    </row>
    <row r="1127" spans="2:25" x14ac:dyDescent="0.25">
      <c r="B1127" s="2">
        <v>1122</v>
      </c>
      <c r="C1127" s="2">
        <v>2011</v>
      </c>
      <c r="D1127" s="1">
        <v>42266</v>
      </c>
      <c r="E1127" t="s">
        <v>2160</v>
      </c>
      <c r="F1127" s="2" t="s">
        <v>1344</v>
      </c>
      <c r="G1127" s="13">
        <v>144964300</v>
      </c>
      <c r="H1127" s="13">
        <v>277500</v>
      </c>
      <c r="I1127" s="13">
        <v>382400</v>
      </c>
      <c r="J1127" s="13">
        <v>0</v>
      </c>
      <c r="K1127" s="13">
        <v>0</v>
      </c>
      <c r="L1127" s="13">
        <v>42900</v>
      </c>
      <c r="M1127" s="13">
        <v>702800</v>
      </c>
      <c r="N1127" s="13">
        <v>2826300</v>
      </c>
      <c r="O1127" s="13">
        <v>2914700</v>
      </c>
      <c r="P1127" s="13">
        <v>0</v>
      </c>
      <c r="Q1127" s="13">
        <v>0</v>
      </c>
      <c r="R1127" s="13">
        <v>445900</v>
      </c>
      <c r="S1127" s="13">
        <v>6186900</v>
      </c>
      <c r="T1127" s="13">
        <v>3103800</v>
      </c>
      <c r="U1127" s="13">
        <v>3297100</v>
      </c>
      <c r="V1127" s="13">
        <v>0</v>
      </c>
      <c r="W1127" s="13">
        <v>0</v>
      </c>
      <c r="X1127" s="13">
        <v>488800</v>
      </c>
      <c r="Y1127" s="13">
        <v>6889700</v>
      </c>
    </row>
    <row r="1128" spans="2:25" x14ac:dyDescent="0.25">
      <c r="B1128" s="2">
        <v>1123</v>
      </c>
      <c r="C1128" s="2">
        <v>2011</v>
      </c>
      <c r="D1128" s="1">
        <v>43002</v>
      </c>
      <c r="E1128" t="s">
        <v>2168</v>
      </c>
      <c r="F1128" s="2" t="s">
        <v>1325</v>
      </c>
      <c r="G1128" s="13">
        <v>248528000</v>
      </c>
      <c r="H1128" s="13">
        <v>100</v>
      </c>
      <c r="I1128" s="13">
        <v>5400</v>
      </c>
      <c r="J1128" s="13">
        <v>0</v>
      </c>
      <c r="K1128" s="13">
        <v>0</v>
      </c>
      <c r="L1128" s="13">
        <v>300</v>
      </c>
      <c r="M1128" s="13">
        <v>5800</v>
      </c>
      <c r="N1128" s="13">
        <v>33300</v>
      </c>
      <c r="O1128" s="13">
        <v>281900</v>
      </c>
      <c r="P1128" s="13">
        <v>2400</v>
      </c>
      <c r="Q1128" s="13">
        <v>-22100</v>
      </c>
      <c r="R1128" s="13">
        <v>494600</v>
      </c>
      <c r="S1128" s="13">
        <v>790100</v>
      </c>
      <c r="T1128" s="13">
        <v>33400</v>
      </c>
      <c r="U1128" s="13">
        <v>287300</v>
      </c>
      <c r="V1128" s="13">
        <v>2400</v>
      </c>
      <c r="W1128" s="13">
        <v>-22100</v>
      </c>
      <c r="X1128" s="13">
        <v>494900</v>
      </c>
      <c r="Y1128" s="13">
        <v>795900</v>
      </c>
    </row>
    <row r="1129" spans="2:25" x14ac:dyDescent="0.25">
      <c r="B1129" s="2">
        <v>1124</v>
      </c>
      <c r="C1129" s="2">
        <v>2011</v>
      </c>
      <c r="D1129" s="1">
        <v>43004</v>
      </c>
      <c r="E1129" t="s">
        <v>2169</v>
      </c>
      <c r="F1129" s="2" t="s">
        <v>1325</v>
      </c>
      <c r="G1129" s="13">
        <v>281761900</v>
      </c>
      <c r="H1129" s="13">
        <v>0</v>
      </c>
      <c r="I1129" s="13">
        <v>18600</v>
      </c>
      <c r="J1129" s="13">
        <v>0</v>
      </c>
      <c r="K1129" s="13">
        <v>0</v>
      </c>
      <c r="L1129" s="13">
        <v>0</v>
      </c>
      <c r="M1129" s="13">
        <v>18600</v>
      </c>
      <c r="N1129" s="13">
        <v>332900</v>
      </c>
      <c r="O1129" s="13">
        <v>294700</v>
      </c>
      <c r="P1129" s="13">
        <v>0</v>
      </c>
      <c r="Q1129" s="13">
        <v>-55100</v>
      </c>
      <c r="R1129" s="13">
        <v>337500</v>
      </c>
      <c r="S1129" s="13">
        <v>910000</v>
      </c>
      <c r="T1129" s="13">
        <v>332900</v>
      </c>
      <c r="U1129" s="13">
        <v>313300</v>
      </c>
      <c r="V1129" s="13">
        <v>0</v>
      </c>
      <c r="W1129" s="13">
        <v>-55100</v>
      </c>
      <c r="X1129" s="13">
        <v>337500</v>
      </c>
      <c r="Y1129" s="13">
        <v>928600</v>
      </c>
    </row>
    <row r="1130" spans="2:25" x14ac:dyDescent="0.25">
      <c r="B1130" s="2">
        <v>1125</v>
      </c>
      <c r="C1130" s="2">
        <v>2011</v>
      </c>
      <c r="D1130" s="1">
        <v>43006</v>
      </c>
      <c r="E1130" t="s">
        <v>2170</v>
      </c>
      <c r="F1130" s="2" t="s">
        <v>1325</v>
      </c>
      <c r="G1130" s="13">
        <v>101676800</v>
      </c>
      <c r="H1130" s="13">
        <v>700</v>
      </c>
      <c r="I1130" s="13">
        <v>22700</v>
      </c>
      <c r="J1130" s="13">
        <v>0</v>
      </c>
      <c r="K1130" s="13">
        <v>0</v>
      </c>
      <c r="L1130" s="13">
        <v>1000</v>
      </c>
      <c r="M1130" s="13">
        <v>24400</v>
      </c>
      <c r="N1130" s="13">
        <v>73600</v>
      </c>
      <c r="O1130" s="13">
        <v>26100</v>
      </c>
      <c r="P1130" s="13">
        <v>0</v>
      </c>
      <c r="Q1130" s="13">
        <v>600</v>
      </c>
      <c r="R1130" s="13">
        <v>1274300</v>
      </c>
      <c r="S1130" s="13">
        <v>1374600</v>
      </c>
      <c r="T1130" s="13">
        <v>74300</v>
      </c>
      <c r="U1130" s="13">
        <v>48800</v>
      </c>
      <c r="V1130" s="13">
        <v>0</v>
      </c>
      <c r="W1130" s="13">
        <v>600</v>
      </c>
      <c r="X1130" s="13">
        <v>1275300</v>
      </c>
      <c r="Y1130" s="13">
        <v>1399000</v>
      </c>
    </row>
    <row r="1131" spans="2:25" x14ac:dyDescent="0.25">
      <c r="B1131" s="2">
        <v>1126</v>
      </c>
      <c r="C1131" s="2">
        <v>2011</v>
      </c>
      <c r="D1131" s="1">
        <v>43008</v>
      </c>
      <c r="E1131" t="s">
        <v>2171</v>
      </c>
      <c r="F1131" s="2" t="s">
        <v>1325</v>
      </c>
      <c r="G1131" s="13">
        <v>355740800</v>
      </c>
      <c r="H1131" s="13">
        <v>3300</v>
      </c>
      <c r="I1131" s="13">
        <v>88400</v>
      </c>
      <c r="J1131" s="13">
        <v>0</v>
      </c>
      <c r="K1131" s="13">
        <v>0</v>
      </c>
      <c r="L1131" s="13">
        <v>10500</v>
      </c>
      <c r="M1131" s="13">
        <v>102200</v>
      </c>
      <c r="N1131" s="13">
        <v>313400</v>
      </c>
      <c r="O1131" s="13">
        <v>140200</v>
      </c>
      <c r="P1131" s="13">
        <v>89000</v>
      </c>
      <c r="Q1131" s="13">
        <v>0</v>
      </c>
      <c r="R1131" s="13">
        <v>527300</v>
      </c>
      <c r="S1131" s="13">
        <v>1069900</v>
      </c>
      <c r="T1131" s="13">
        <v>316700</v>
      </c>
      <c r="U1131" s="13">
        <v>228600</v>
      </c>
      <c r="V1131" s="13">
        <v>89000</v>
      </c>
      <c r="W1131" s="13">
        <v>0</v>
      </c>
      <c r="X1131" s="13">
        <v>537800</v>
      </c>
      <c r="Y1131" s="13">
        <v>1172100</v>
      </c>
    </row>
    <row r="1132" spans="2:25" x14ac:dyDescent="0.25">
      <c r="B1132" s="2">
        <v>1127</v>
      </c>
      <c r="C1132" s="2">
        <v>2011</v>
      </c>
      <c r="D1132" s="1">
        <v>43010</v>
      </c>
      <c r="E1132" t="s">
        <v>2172</v>
      </c>
      <c r="F1132" s="2" t="s">
        <v>1325</v>
      </c>
      <c r="G1132" s="13">
        <v>224852900</v>
      </c>
      <c r="H1132" s="13">
        <v>0</v>
      </c>
      <c r="I1132" s="13">
        <v>0</v>
      </c>
      <c r="J1132" s="13">
        <v>0</v>
      </c>
      <c r="K1132" s="13">
        <v>0</v>
      </c>
      <c r="L1132" s="13">
        <v>0</v>
      </c>
      <c r="M1132" s="13">
        <v>0</v>
      </c>
      <c r="N1132" s="13">
        <v>110900</v>
      </c>
      <c r="O1132" s="13">
        <v>132600</v>
      </c>
      <c r="P1132" s="13">
        <v>1600</v>
      </c>
      <c r="Q1132" s="13">
        <v>0</v>
      </c>
      <c r="R1132" s="13">
        <v>401000</v>
      </c>
      <c r="S1132" s="13">
        <v>646100</v>
      </c>
      <c r="T1132" s="13">
        <v>110900</v>
      </c>
      <c r="U1132" s="13">
        <v>132600</v>
      </c>
      <c r="V1132" s="13">
        <v>1600</v>
      </c>
      <c r="W1132" s="13">
        <v>0</v>
      </c>
      <c r="X1132" s="13">
        <v>401000</v>
      </c>
      <c r="Y1132" s="13">
        <v>646100</v>
      </c>
    </row>
    <row r="1133" spans="2:25" x14ac:dyDescent="0.25">
      <c r="B1133" s="2">
        <v>1128</v>
      </c>
      <c r="C1133" s="2">
        <v>2011</v>
      </c>
      <c r="D1133" s="1">
        <v>43012</v>
      </c>
      <c r="E1133" t="s">
        <v>2173</v>
      </c>
      <c r="F1133" s="2" t="s">
        <v>1325</v>
      </c>
      <c r="G1133" s="13">
        <v>67627900</v>
      </c>
      <c r="H1133" s="13">
        <v>300</v>
      </c>
      <c r="I1133" s="13">
        <v>0</v>
      </c>
      <c r="J1133" s="13">
        <v>0</v>
      </c>
      <c r="K1133" s="13">
        <v>0</v>
      </c>
      <c r="L1133" s="13">
        <v>100</v>
      </c>
      <c r="M1133" s="13">
        <v>400</v>
      </c>
      <c r="N1133" s="13">
        <v>67300</v>
      </c>
      <c r="O1133" s="13">
        <v>32400</v>
      </c>
      <c r="P1133" s="13">
        <v>0</v>
      </c>
      <c r="Q1133" s="13">
        <v>0</v>
      </c>
      <c r="R1133" s="13">
        <v>1028700</v>
      </c>
      <c r="S1133" s="13">
        <v>1128400</v>
      </c>
      <c r="T1133" s="13">
        <v>67600</v>
      </c>
      <c r="U1133" s="13">
        <v>32400</v>
      </c>
      <c r="V1133" s="13">
        <v>0</v>
      </c>
      <c r="W1133" s="13">
        <v>0</v>
      </c>
      <c r="X1133" s="13">
        <v>1028800</v>
      </c>
      <c r="Y1133" s="13">
        <v>1128800</v>
      </c>
    </row>
    <row r="1134" spans="2:25" x14ac:dyDescent="0.25">
      <c r="B1134" s="2">
        <v>1129</v>
      </c>
      <c r="C1134" s="2">
        <v>2011</v>
      </c>
      <c r="D1134" s="1">
        <v>43014</v>
      </c>
      <c r="E1134" t="s">
        <v>2174</v>
      </c>
      <c r="F1134" s="2" t="s">
        <v>1325</v>
      </c>
      <c r="G1134" s="13">
        <v>34147600</v>
      </c>
      <c r="H1134" s="13">
        <v>0</v>
      </c>
      <c r="I1134" s="13">
        <v>0</v>
      </c>
      <c r="J1134" s="13">
        <v>0</v>
      </c>
      <c r="K1134" s="13">
        <v>0</v>
      </c>
      <c r="L1134" s="13">
        <v>0</v>
      </c>
      <c r="M1134" s="13">
        <v>0</v>
      </c>
      <c r="N1134" s="13">
        <v>27700</v>
      </c>
      <c r="O1134" s="13">
        <v>29800</v>
      </c>
      <c r="P1134" s="13">
        <v>200</v>
      </c>
      <c r="Q1134" s="13">
        <v>0</v>
      </c>
      <c r="R1134" s="13">
        <v>374200</v>
      </c>
      <c r="S1134" s="13">
        <v>431900</v>
      </c>
      <c r="T1134" s="13">
        <v>27700</v>
      </c>
      <c r="U1134" s="13">
        <v>29800</v>
      </c>
      <c r="V1134" s="13">
        <v>200</v>
      </c>
      <c r="W1134" s="13">
        <v>0</v>
      </c>
      <c r="X1134" s="13">
        <v>374200</v>
      </c>
      <c r="Y1134" s="13">
        <v>431900</v>
      </c>
    </row>
    <row r="1135" spans="2:25" x14ac:dyDescent="0.25">
      <c r="B1135" s="2">
        <v>1130</v>
      </c>
      <c r="C1135" s="2">
        <v>2011</v>
      </c>
      <c r="D1135" s="1">
        <v>43016</v>
      </c>
      <c r="E1135" t="s">
        <v>2175</v>
      </c>
      <c r="F1135" s="2" t="s">
        <v>1325</v>
      </c>
      <c r="G1135" s="13">
        <v>1568572700</v>
      </c>
      <c r="H1135" s="13">
        <v>70200</v>
      </c>
      <c r="I1135" s="13">
        <v>31000</v>
      </c>
      <c r="J1135" s="13">
        <v>0</v>
      </c>
      <c r="K1135" s="13">
        <v>0</v>
      </c>
      <c r="L1135" s="13">
        <v>24800</v>
      </c>
      <c r="M1135" s="13">
        <v>126000</v>
      </c>
      <c r="N1135" s="13">
        <v>9509200</v>
      </c>
      <c r="O1135" s="13">
        <v>4778100</v>
      </c>
      <c r="P1135" s="13">
        <v>91100</v>
      </c>
      <c r="Q1135" s="13">
        <v>12200</v>
      </c>
      <c r="R1135" s="13">
        <v>8468500</v>
      </c>
      <c r="S1135" s="13">
        <v>22859100</v>
      </c>
      <c r="T1135" s="13">
        <v>9579400</v>
      </c>
      <c r="U1135" s="13">
        <v>4809100</v>
      </c>
      <c r="V1135" s="13">
        <v>91100</v>
      </c>
      <c r="W1135" s="13">
        <v>12200</v>
      </c>
      <c r="X1135" s="13">
        <v>8493300</v>
      </c>
      <c r="Y1135" s="13">
        <v>22985100</v>
      </c>
    </row>
    <row r="1136" spans="2:25" x14ac:dyDescent="0.25">
      <c r="B1136" s="2">
        <v>1131</v>
      </c>
      <c r="C1136" s="2">
        <v>2011</v>
      </c>
      <c r="D1136" s="1">
        <v>43018</v>
      </c>
      <c r="E1136" t="s">
        <v>2176</v>
      </c>
      <c r="F1136" s="2" t="s">
        <v>1325</v>
      </c>
      <c r="G1136" s="13">
        <v>27315400</v>
      </c>
      <c r="H1136" s="13">
        <v>0</v>
      </c>
      <c r="I1136" s="13">
        <v>26300</v>
      </c>
      <c r="J1136" s="13">
        <v>0</v>
      </c>
      <c r="K1136" s="13">
        <v>0</v>
      </c>
      <c r="L1136" s="13">
        <v>500</v>
      </c>
      <c r="M1136" s="13">
        <v>26800</v>
      </c>
      <c r="N1136" s="13">
        <v>14700</v>
      </c>
      <c r="O1136" s="13">
        <v>172800</v>
      </c>
      <c r="P1136" s="13">
        <v>0</v>
      </c>
      <c r="Q1136" s="13">
        <v>0</v>
      </c>
      <c r="R1136" s="13">
        <v>92900</v>
      </c>
      <c r="S1136" s="13">
        <v>280400</v>
      </c>
      <c r="T1136" s="13">
        <v>14700</v>
      </c>
      <c r="U1136" s="13">
        <v>199100</v>
      </c>
      <c r="V1136" s="13">
        <v>0</v>
      </c>
      <c r="W1136" s="13">
        <v>0</v>
      </c>
      <c r="X1136" s="13">
        <v>93400</v>
      </c>
      <c r="Y1136" s="13">
        <v>307200</v>
      </c>
    </row>
    <row r="1137" spans="2:25" x14ac:dyDescent="0.25">
      <c r="B1137" s="2">
        <v>1132</v>
      </c>
      <c r="C1137" s="2">
        <v>2011</v>
      </c>
      <c r="D1137" s="1">
        <v>43020</v>
      </c>
      <c r="E1137" t="s">
        <v>2177</v>
      </c>
      <c r="F1137" s="2" t="s">
        <v>1325</v>
      </c>
      <c r="G1137" s="13">
        <v>529868600</v>
      </c>
      <c r="H1137" s="13">
        <v>0</v>
      </c>
      <c r="I1137" s="13">
        <v>0</v>
      </c>
      <c r="J1137" s="13">
        <v>0</v>
      </c>
      <c r="K1137" s="13">
        <v>0</v>
      </c>
      <c r="L1137" s="13">
        <v>0</v>
      </c>
      <c r="M1137" s="13">
        <v>0</v>
      </c>
      <c r="N1137" s="13">
        <v>340000</v>
      </c>
      <c r="O1137" s="13">
        <v>980000</v>
      </c>
      <c r="P1137" s="13">
        <v>16500</v>
      </c>
      <c r="Q1137" s="13">
        <v>-40200</v>
      </c>
      <c r="R1137" s="13">
        <v>321000</v>
      </c>
      <c r="S1137" s="13">
        <v>1617300</v>
      </c>
      <c r="T1137" s="13">
        <v>340000</v>
      </c>
      <c r="U1137" s="13">
        <v>980000</v>
      </c>
      <c r="V1137" s="13">
        <v>16500</v>
      </c>
      <c r="W1137" s="13">
        <v>-40200</v>
      </c>
      <c r="X1137" s="13">
        <v>321000</v>
      </c>
      <c r="Y1137" s="13">
        <v>1617300</v>
      </c>
    </row>
    <row r="1138" spans="2:25" x14ac:dyDescent="0.25">
      <c r="B1138" s="2">
        <v>1133</v>
      </c>
      <c r="C1138" s="2">
        <v>2011</v>
      </c>
      <c r="D1138" s="1">
        <v>43022</v>
      </c>
      <c r="E1138" t="s">
        <v>2178</v>
      </c>
      <c r="F1138" s="2" t="s">
        <v>1325</v>
      </c>
      <c r="G1138" s="13">
        <v>223101700</v>
      </c>
      <c r="H1138" s="13">
        <v>1600</v>
      </c>
      <c r="I1138" s="13">
        <v>0</v>
      </c>
      <c r="J1138" s="13">
        <v>0</v>
      </c>
      <c r="K1138" s="13">
        <v>0</v>
      </c>
      <c r="L1138" s="13">
        <v>10000</v>
      </c>
      <c r="M1138" s="13">
        <v>11600</v>
      </c>
      <c r="N1138" s="13">
        <v>169600</v>
      </c>
      <c r="O1138" s="13">
        <v>277200</v>
      </c>
      <c r="P1138" s="13">
        <v>300</v>
      </c>
      <c r="Q1138" s="13">
        <v>1300</v>
      </c>
      <c r="R1138" s="13">
        <v>242300</v>
      </c>
      <c r="S1138" s="13">
        <v>690700</v>
      </c>
      <c r="T1138" s="13">
        <v>171200</v>
      </c>
      <c r="U1138" s="13">
        <v>277200</v>
      </c>
      <c r="V1138" s="13">
        <v>300</v>
      </c>
      <c r="W1138" s="13">
        <v>1300</v>
      </c>
      <c r="X1138" s="13">
        <v>252300</v>
      </c>
      <c r="Y1138" s="13">
        <v>702300</v>
      </c>
    </row>
    <row r="1139" spans="2:25" x14ac:dyDescent="0.25">
      <c r="B1139" s="2">
        <v>1134</v>
      </c>
      <c r="C1139" s="2">
        <v>2011</v>
      </c>
      <c r="D1139" s="1">
        <v>43024</v>
      </c>
      <c r="E1139" t="s">
        <v>2179</v>
      </c>
      <c r="F1139" s="2" t="s">
        <v>1325</v>
      </c>
      <c r="G1139" s="13">
        <v>305720500</v>
      </c>
      <c r="H1139" s="13">
        <v>20500</v>
      </c>
      <c r="I1139" s="13">
        <v>89200</v>
      </c>
      <c r="J1139" s="13">
        <v>0</v>
      </c>
      <c r="K1139" s="13">
        <v>0</v>
      </c>
      <c r="L1139" s="13">
        <v>37900</v>
      </c>
      <c r="M1139" s="13">
        <v>147600</v>
      </c>
      <c r="N1139" s="13">
        <v>440000</v>
      </c>
      <c r="O1139" s="13">
        <v>6200000</v>
      </c>
      <c r="P1139" s="13">
        <v>41000</v>
      </c>
      <c r="Q1139" s="13">
        <v>-26100</v>
      </c>
      <c r="R1139" s="13">
        <v>1595000</v>
      </c>
      <c r="S1139" s="13">
        <v>8249900</v>
      </c>
      <c r="T1139" s="13">
        <v>460500</v>
      </c>
      <c r="U1139" s="13">
        <v>6289200</v>
      </c>
      <c r="V1139" s="13">
        <v>41000</v>
      </c>
      <c r="W1139" s="13">
        <v>-26100</v>
      </c>
      <c r="X1139" s="13">
        <v>1632900</v>
      </c>
      <c r="Y1139" s="13">
        <v>8397500</v>
      </c>
    </row>
    <row r="1140" spans="2:25" x14ac:dyDescent="0.25">
      <c r="B1140" s="2">
        <v>1135</v>
      </c>
      <c r="C1140" s="2">
        <v>2011</v>
      </c>
      <c r="D1140" s="1">
        <v>43026</v>
      </c>
      <c r="E1140" t="s">
        <v>2180</v>
      </c>
      <c r="F1140" s="2" t="s">
        <v>1325</v>
      </c>
      <c r="G1140" s="13">
        <v>16534900</v>
      </c>
      <c r="H1140" s="13">
        <v>0</v>
      </c>
      <c r="I1140" s="13">
        <v>1000</v>
      </c>
      <c r="J1140" s="13">
        <v>0</v>
      </c>
      <c r="K1140" s="13">
        <v>0</v>
      </c>
      <c r="L1140" s="13">
        <v>100</v>
      </c>
      <c r="M1140" s="13">
        <v>1100</v>
      </c>
      <c r="N1140" s="13">
        <v>20000</v>
      </c>
      <c r="O1140" s="13">
        <v>6000</v>
      </c>
      <c r="P1140" s="13">
        <v>0</v>
      </c>
      <c r="Q1140" s="13">
        <v>0</v>
      </c>
      <c r="R1140" s="13">
        <v>97000</v>
      </c>
      <c r="S1140" s="13">
        <v>123000</v>
      </c>
      <c r="T1140" s="13">
        <v>20000</v>
      </c>
      <c r="U1140" s="13">
        <v>7000</v>
      </c>
      <c r="V1140" s="13">
        <v>0</v>
      </c>
      <c r="W1140" s="13">
        <v>0</v>
      </c>
      <c r="X1140" s="13">
        <v>97100</v>
      </c>
      <c r="Y1140" s="13">
        <v>124100</v>
      </c>
    </row>
    <row r="1141" spans="2:25" x14ac:dyDescent="0.25">
      <c r="B1141" s="2">
        <v>1136</v>
      </c>
      <c r="C1141" s="2">
        <v>2011</v>
      </c>
      <c r="D1141" s="1">
        <v>43028</v>
      </c>
      <c r="E1141" t="s">
        <v>2181</v>
      </c>
      <c r="F1141" s="2" t="s">
        <v>1325</v>
      </c>
      <c r="G1141" s="13">
        <v>306947200</v>
      </c>
      <c r="H1141" s="13">
        <v>13500</v>
      </c>
      <c r="I1141" s="13">
        <v>5400</v>
      </c>
      <c r="J1141" s="13">
        <v>0</v>
      </c>
      <c r="K1141" s="13">
        <v>0</v>
      </c>
      <c r="L1141" s="13">
        <v>12000</v>
      </c>
      <c r="M1141" s="13">
        <v>30900</v>
      </c>
      <c r="N1141" s="13">
        <v>166300</v>
      </c>
      <c r="O1141" s="13">
        <v>432800</v>
      </c>
      <c r="P1141" s="13">
        <v>7700</v>
      </c>
      <c r="Q1141" s="13">
        <v>308200</v>
      </c>
      <c r="R1141" s="13">
        <v>1340100</v>
      </c>
      <c r="S1141" s="13">
        <v>2255100</v>
      </c>
      <c r="T1141" s="13">
        <v>179800</v>
      </c>
      <c r="U1141" s="13">
        <v>438200</v>
      </c>
      <c r="V1141" s="13">
        <v>7700</v>
      </c>
      <c r="W1141" s="13">
        <v>308200</v>
      </c>
      <c r="X1141" s="13">
        <v>1352100</v>
      </c>
      <c r="Y1141" s="13">
        <v>2286000</v>
      </c>
    </row>
    <row r="1142" spans="2:25" x14ac:dyDescent="0.25">
      <c r="B1142" s="2">
        <v>1137</v>
      </c>
      <c r="C1142" s="2">
        <v>2011</v>
      </c>
      <c r="D1142" s="1">
        <v>43030</v>
      </c>
      <c r="E1142" t="s">
        <v>2182</v>
      </c>
      <c r="F1142" s="2" t="s">
        <v>1325</v>
      </c>
      <c r="G1142" s="13">
        <v>125011900</v>
      </c>
      <c r="H1142" s="13">
        <v>100</v>
      </c>
      <c r="I1142" s="13">
        <v>0</v>
      </c>
      <c r="J1142" s="13">
        <v>0</v>
      </c>
      <c r="K1142" s="13">
        <v>0</v>
      </c>
      <c r="L1142" s="13">
        <v>400</v>
      </c>
      <c r="M1142" s="13">
        <v>500</v>
      </c>
      <c r="N1142" s="13">
        <v>113800</v>
      </c>
      <c r="O1142" s="13">
        <v>63900</v>
      </c>
      <c r="P1142" s="13">
        <v>7300</v>
      </c>
      <c r="Q1142" s="13">
        <v>0</v>
      </c>
      <c r="R1142" s="13">
        <v>147100</v>
      </c>
      <c r="S1142" s="13">
        <v>332100</v>
      </c>
      <c r="T1142" s="13">
        <v>113900</v>
      </c>
      <c r="U1142" s="13">
        <v>63900</v>
      </c>
      <c r="V1142" s="13">
        <v>7300</v>
      </c>
      <c r="W1142" s="13">
        <v>0</v>
      </c>
      <c r="X1142" s="13">
        <v>147500</v>
      </c>
      <c r="Y1142" s="13">
        <v>332600</v>
      </c>
    </row>
    <row r="1143" spans="2:25" x14ac:dyDescent="0.25">
      <c r="B1143" s="2">
        <v>1138</v>
      </c>
      <c r="C1143" s="2">
        <v>2011</v>
      </c>
      <c r="D1143" s="1">
        <v>43032</v>
      </c>
      <c r="E1143" t="s">
        <v>2183</v>
      </c>
      <c r="F1143" s="2" t="s">
        <v>1325</v>
      </c>
      <c r="G1143" s="13">
        <v>88126900</v>
      </c>
      <c r="H1143" s="13">
        <v>200</v>
      </c>
      <c r="I1143" s="13">
        <v>700</v>
      </c>
      <c r="J1143" s="13">
        <v>0</v>
      </c>
      <c r="K1143" s="13">
        <v>0</v>
      </c>
      <c r="L1143" s="13">
        <v>100</v>
      </c>
      <c r="M1143" s="13">
        <v>1000</v>
      </c>
      <c r="N1143" s="13">
        <v>100200</v>
      </c>
      <c r="O1143" s="13">
        <v>1137200</v>
      </c>
      <c r="P1143" s="13">
        <v>65000</v>
      </c>
      <c r="Q1143" s="13">
        <v>0</v>
      </c>
      <c r="R1143" s="13">
        <v>623500</v>
      </c>
      <c r="S1143" s="13">
        <v>1925900</v>
      </c>
      <c r="T1143" s="13">
        <v>100400</v>
      </c>
      <c r="U1143" s="13">
        <v>1137900</v>
      </c>
      <c r="V1143" s="13">
        <v>65000</v>
      </c>
      <c r="W1143" s="13">
        <v>0</v>
      </c>
      <c r="X1143" s="13">
        <v>623600</v>
      </c>
      <c r="Y1143" s="13">
        <v>1926900</v>
      </c>
    </row>
    <row r="1144" spans="2:25" x14ac:dyDescent="0.25">
      <c r="B1144" s="2">
        <v>1139</v>
      </c>
      <c r="C1144" s="2">
        <v>2011</v>
      </c>
      <c r="D1144" s="1">
        <v>43034</v>
      </c>
      <c r="E1144" t="s">
        <v>2184</v>
      </c>
      <c r="F1144" s="2" t="s">
        <v>1325</v>
      </c>
      <c r="G1144" s="13">
        <v>405657700</v>
      </c>
      <c r="H1144" s="13">
        <v>12800</v>
      </c>
      <c r="I1144" s="13">
        <v>446600</v>
      </c>
      <c r="J1144" s="13">
        <v>0</v>
      </c>
      <c r="K1144" s="13">
        <v>0</v>
      </c>
      <c r="L1144" s="13">
        <v>1500</v>
      </c>
      <c r="M1144" s="13">
        <v>460900</v>
      </c>
      <c r="N1144" s="13">
        <v>200000</v>
      </c>
      <c r="O1144" s="13">
        <v>1645200</v>
      </c>
      <c r="P1144" s="13">
        <v>40000</v>
      </c>
      <c r="Q1144" s="13">
        <v>-11500</v>
      </c>
      <c r="R1144" s="13">
        <v>571900</v>
      </c>
      <c r="S1144" s="13">
        <v>2445600</v>
      </c>
      <c r="T1144" s="13">
        <v>212800</v>
      </c>
      <c r="U1144" s="13">
        <v>2091800</v>
      </c>
      <c r="V1144" s="13">
        <v>40000</v>
      </c>
      <c r="W1144" s="13">
        <v>-11500</v>
      </c>
      <c r="X1144" s="13">
        <v>573400</v>
      </c>
      <c r="Y1144" s="13">
        <v>2906500</v>
      </c>
    </row>
    <row r="1145" spans="2:25" x14ac:dyDescent="0.25">
      <c r="B1145" s="2">
        <v>1140</v>
      </c>
      <c r="C1145" s="2">
        <v>2011</v>
      </c>
      <c r="D1145" s="1">
        <v>43036</v>
      </c>
      <c r="E1145" t="s">
        <v>2185</v>
      </c>
      <c r="F1145" s="2" t="s">
        <v>1325</v>
      </c>
      <c r="G1145" s="13">
        <v>979607800</v>
      </c>
      <c r="H1145" s="13">
        <v>24900</v>
      </c>
      <c r="I1145" s="13">
        <v>186100</v>
      </c>
      <c r="J1145" s="13">
        <v>0</v>
      </c>
      <c r="K1145" s="13">
        <v>0</v>
      </c>
      <c r="L1145" s="13">
        <v>39900</v>
      </c>
      <c r="M1145" s="13">
        <v>250900</v>
      </c>
      <c r="N1145" s="13">
        <v>803400</v>
      </c>
      <c r="O1145" s="13">
        <v>557000</v>
      </c>
      <c r="P1145" s="13">
        <v>24800</v>
      </c>
      <c r="Q1145" s="13">
        <v>10700</v>
      </c>
      <c r="R1145" s="13">
        <v>4338000</v>
      </c>
      <c r="S1145" s="13">
        <v>5733900</v>
      </c>
      <c r="T1145" s="13">
        <v>828300</v>
      </c>
      <c r="U1145" s="13">
        <v>743100</v>
      </c>
      <c r="V1145" s="13">
        <v>24800</v>
      </c>
      <c r="W1145" s="13">
        <v>10700</v>
      </c>
      <c r="X1145" s="13">
        <v>4377900</v>
      </c>
      <c r="Y1145" s="13">
        <v>5984800</v>
      </c>
    </row>
    <row r="1146" spans="2:25" x14ac:dyDescent="0.25">
      <c r="B1146" s="2">
        <v>1141</v>
      </c>
      <c r="C1146" s="2">
        <v>2011</v>
      </c>
      <c r="D1146" s="1">
        <v>43038</v>
      </c>
      <c r="E1146" t="s">
        <v>2186</v>
      </c>
      <c r="F1146" s="2" t="s">
        <v>1325</v>
      </c>
      <c r="G1146" s="13">
        <v>166273500</v>
      </c>
      <c r="H1146" s="13">
        <v>200</v>
      </c>
      <c r="I1146" s="13">
        <v>18800</v>
      </c>
      <c r="J1146" s="13">
        <v>0</v>
      </c>
      <c r="K1146" s="13">
        <v>0</v>
      </c>
      <c r="L1146" s="13">
        <v>300</v>
      </c>
      <c r="M1146" s="13">
        <v>19300</v>
      </c>
      <c r="N1146" s="13">
        <v>28700</v>
      </c>
      <c r="O1146" s="13">
        <v>110800</v>
      </c>
      <c r="P1146" s="13">
        <v>2100</v>
      </c>
      <c r="Q1146" s="13">
        <v>4200</v>
      </c>
      <c r="R1146" s="13">
        <v>53000</v>
      </c>
      <c r="S1146" s="13">
        <v>198800</v>
      </c>
      <c r="T1146" s="13">
        <v>28900</v>
      </c>
      <c r="U1146" s="13">
        <v>129600</v>
      </c>
      <c r="V1146" s="13">
        <v>2100</v>
      </c>
      <c r="W1146" s="13">
        <v>4200</v>
      </c>
      <c r="X1146" s="13">
        <v>53300</v>
      </c>
      <c r="Y1146" s="13">
        <v>218100</v>
      </c>
    </row>
    <row r="1147" spans="2:25" x14ac:dyDescent="0.25">
      <c r="B1147" s="2">
        <v>1142</v>
      </c>
      <c r="C1147" s="2">
        <v>2011</v>
      </c>
      <c r="D1147" s="1">
        <v>43040</v>
      </c>
      <c r="E1147" t="s">
        <v>2187</v>
      </c>
      <c r="F1147" s="2" t="s">
        <v>1325</v>
      </c>
      <c r="G1147" s="13">
        <v>328904200</v>
      </c>
      <c r="H1147" s="13">
        <v>800</v>
      </c>
      <c r="I1147" s="13">
        <v>300</v>
      </c>
      <c r="J1147" s="13">
        <v>0</v>
      </c>
      <c r="K1147" s="13">
        <v>0</v>
      </c>
      <c r="L1147" s="13">
        <v>100</v>
      </c>
      <c r="M1147" s="13">
        <v>1200</v>
      </c>
      <c r="N1147" s="13">
        <v>2729800</v>
      </c>
      <c r="O1147" s="13">
        <v>1055000</v>
      </c>
      <c r="P1147" s="13">
        <v>49500</v>
      </c>
      <c r="Q1147" s="13">
        <v>5600</v>
      </c>
      <c r="R1147" s="13">
        <v>3686900</v>
      </c>
      <c r="S1147" s="13">
        <v>7526800</v>
      </c>
      <c r="T1147" s="13">
        <v>2730600</v>
      </c>
      <c r="U1147" s="13">
        <v>1055300</v>
      </c>
      <c r="V1147" s="13">
        <v>49500</v>
      </c>
      <c r="W1147" s="13">
        <v>5600</v>
      </c>
      <c r="X1147" s="13">
        <v>3687000</v>
      </c>
      <c r="Y1147" s="13">
        <v>7528000</v>
      </c>
    </row>
    <row r="1148" spans="2:25" x14ac:dyDescent="0.25">
      <c r="B1148" s="2">
        <v>1143</v>
      </c>
      <c r="C1148" s="2">
        <v>2011</v>
      </c>
      <c r="D1148" s="1">
        <v>43276</v>
      </c>
      <c r="E1148" t="s">
        <v>2188</v>
      </c>
      <c r="F1148" s="2" t="s">
        <v>1344</v>
      </c>
      <c r="G1148" s="13">
        <v>574406500</v>
      </c>
      <c r="H1148" s="13">
        <v>589700</v>
      </c>
      <c r="I1148" s="13">
        <v>16012300</v>
      </c>
      <c r="J1148" s="13">
        <v>0</v>
      </c>
      <c r="K1148" s="13">
        <v>0</v>
      </c>
      <c r="L1148" s="13">
        <v>516900</v>
      </c>
      <c r="M1148" s="13">
        <v>17118900</v>
      </c>
      <c r="N1148" s="13">
        <v>13700000</v>
      </c>
      <c r="O1148" s="13">
        <v>9700000</v>
      </c>
      <c r="P1148" s="13">
        <v>65000</v>
      </c>
      <c r="Q1148" s="13">
        <v>133000</v>
      </c>
      <c r="R1148" s="13">
        <v>4850000</v>
      </c>
      <c r="S1148" s="13">
        <v>28448000</v>
      </c>
      <c r="T1148" s="13">
        <v>14289700</v>
      </c>
      <c r="U1148" s="13">
        <v>25712300</v>
      </c>
      <c r="V1148" s="13">
        <v>65000</v>
      </c>
      <c r="W1148" s="13">
        <v>133000</v>
      </c>
      <c r="X1148" s="13">
        <v>5366900</v>
      </c>
      <c r="Y1148" s="13">
        <v>45566900</v>
      </c>
    </row>
    <row r="1149" spans="2:25" x14ac:dyDescent="0.25">
      <c r="B1149" s="2">
        <v>1144</v>
      </c>
      <c r="C1149" s="2">
        <v>2011</v>
      </c>
      <c r="D1149" s="1">
        <v>44002</v>
      </c>
      <c r="E1149" t="s">
        <v>2189</v>
      </c>
      <c r="F1149" s="2" t="s">
        <v>1325</v>
      </c>
      <c r="G1149" s="13">
        <v>93028800</v>
      </c>
      <c r="H1149" s="13">
        <v>0</v>
      </c>
      <c r="I1149" s="13">
        <v>0</v>
      </c>
      <c r="J1149" s="13">
        <v>0</v>
      </c>
      <c r="K1149" s="13">
        <v>0</v>
      </c>
      <c r="L1149" s="13">
        <v>0</v>
      </c>
      <c r="M1149" s="13">
        <v>0</v>
      </c>
      <c r="N1149" s="13">
        <v>66600</v>
      </c>
      <c r="O1149" s="13">
        <v>403800</v>
      </c>
      <c r="P1149" s="13">
        <v>0</v>
      </c>
      <c r="Q1149" s="13">
        <v>61700</v>
      </c>
      <c r="R1149" s="13">
        <v>284800</v>
      </c>
      <c r="S1149" s="13">
        <v>816900</v>
      </c>
      <c r="T1149" s="13">
        <v>66600</v>
      </c>
      <c r="U1149" s="13">
        <v>403800</v>
      </c>
      <c r="V1149" s="13">
        <v>0</v>
      </c>
      <c r="W1149" s="13">
        <v>61700</v>
      </c>
      <c r="X1149" s="13">
        <v>284800</v>
      </c>
      <c r="Y1149" s="13">
        <v>816900</v>
      </c>
    </row>
    <row r="1150" spans="2:25" x14ac:dyDescent="0.25">
      <c r="B1150" s="2">
        <v>1145</v>
      </c>
      <c r="C1150" s="2">
        <v>2011</v>
      </c>
      <c r="D1150" s="1">
        <v>44004</v>
      </c>
      <c r="E1150" t="s">
        <v>2190</v>
      </c>
      <c r="F1150" s="2" t="s">
        <v>1325</v>
      </c>
      <c r="G1150" s="13">
        <v>86844100</v>
      </c>
      <c r="H1150" s="13">
        <v>0</v>
      </c>
      <c r="I1150" s="13">
        <v>0</v>
      </c>
      <c r="J1150" s="13">
        <v>0</v>
      </c>
      <c r="K1150" s="13">
        <v>0</v>
      </c>
      <c r="L1150" s="13">
        <v>0</v>
      </c>
      <c r="M1150" s="13">
        <v>0</v>
      </c>
      <c r="N1150" s="13">
        <v>16500</v>
      </c>
      <c r="O1150" s="13">
        <v>1300</v>
      </c>
      <c r="P1150" s="13">
        <v>0</v>
      </c>
      <c r="Q1150" s="13">
        <v>0</v>
      </c>
      <c r="R1150" s="13">
        <v>432500</v>
      </c>
      <c r="S1150" s="13">
        <v>450300</v>
      </c>
      <c r="T1150" s="13">
        <v>16500</v>
      </c>
      <c r="U1150" s="13">
        <v>1300</v>
      </c>
      <c r="V1150" s="13">
        <v>0</v>
      </c>
      <c r="W1150" s="13">
        <v>0</v>
      </c>
      <c r="X1150" s="13">
        <v>432500</v>
      </c>
      <c r="Y1150" s="13">
        <v>450300</v>
      </c>
    </row>
    <row r="1151" spans="2:25" x14ac:dyDescent="0.25">
      <c r="B1151" s="2">
        <v>1146</v>
      </c>
      <c r="C1151" s="2">
        <v>2011</v>
      </c>
      <c r="D1151" s="1">
        <v>44006</v>
      </c>
      <c r="E1151" t="s">
        <v>2191</v>
      </c>
      <c r="F1151" s="2" t="s">
        <v>1325</v>
      </c>
      <c r="G1151" s="13">
        <v>567757800</v>
      </c>
      <c r="H1151" s="13">
        <v>70900</v>
      </c>
      <c r="I1151" s="13">
        <v>50800</v>
      </c>
      <c r="J1151" s="13">
        <v>0</v>
      </c>
      <c r="K1151" s="13">
        <v>0</v>
      </c>
      <c r="L1151" s="13">
        <v>5900</v>
      </c>
      <c r="M1151" s="13">
        <v>127600</v>
      </c>
      <c r="N1151" s="13">
        <v>8997800</v>
      </c>
      <c r="O1151" s="13">
        <v>4048300</v>
      </c>
      <c r="P1151" s="13">
        <v>0</v>
      </c>
      <c r="Q1151" s="13">
        <v>-122900</v>
      </c>
      <c r="R1151" s="13">
        <v>426600</v>
      </c>
      <c r="S1151" s="13">
        <v>13349800</v>
      </c>
      <c r="T1151" s="13">
        <v>9068700</v>
      </c>
      <c r="U1151" s="13">
        <v>4099100</v>
      </c>
      <c r="V1151" s="13">
        <v>0</v>
      </c>
      <c r="W1151" s="13">
        <v>-122900</v>
      </c>
      <c r="X1151" s="13">
        <v>432500</v>
      </c>
      <c r="Y1151" s="13">
        <v>13477400</v>
      </c>
    </row>
    <row r="1152" spans="2:25" x14ac:dyDescent="0.25">
      <c r="B1152" s="2">
        <v>1147</v>
      </c>
      <c r="C1152" s="2">
        <v>2011</v>
      </c>
      <c r="D1152" s="1">
        <v>44008</v>
      </c>
      <c r="E1152" t="s">
        <v>2192</v>
      </c>
      <c r="F1152" s="2" t="s">
        <v>1325</v>
      </c>
      <c r="G1152" s="13">
        <v>296594000</v>
      </c>
      <c r="H1152" s="13">
        <v>5600</v>
      </c>
      <c r="I1152" s="13">
        <v>617700</v>
      </c>
      <c r="J1152" s="13">
        <v>0</v>
      </c>
      <c r="K1152" s="13">
        <v>0</v>
      </c>
      <c r="L1152" s="13">
        <v>900</v>
      </c>
      <c r="M1152" s="13">
        <v>624200</v>
      </c>
      <c r="N1152" s="13">
        <v>729700</v>
      </c>
      <c r="O1152" s="13">
        <v>496600</v>
      </c>
      <c r="P1152" s="13">
        <v>0</v>
      </c>
      <c r="Q1152" s="13">
        <v>119200</v>
      </c>
      <c r="R1152" s="13">
        <v>44100</v>
      </c>
      <c r="S1152" s="13">
        <v>1389600</v>
      </c>
      <c r="T1152" s="13">
        <v>735300</v>
      </c>
      <c r="U1152" s="13">
        <v>1114300</v>
      </c>
      <c r="V1152" s="13">
        <v>0</v>
      </c>
      <c r="W1152" s="13">
        <v>119200</v>
      </c>
      <c r="X1152" s="13">
        <v>45000</v>
      </c>
      <c r="Y1152" s="13">
        <v>2013800</v>
      </c>
    </row>
    <row r="1153" spans="2:25" x14ac:dyDescent="0.25">
      <c r="B1153" s="2">
        <v>1148</v>
      </c>
      <c r="C1153" s="2">
        <v>2011</v>
      </c>
      <c r="D1153" s="1">
        <v>44010</v>
      </c>
      <c r="E1153" t="s">
        <v>2193</v>
      </c>
      <c r="F1153" s="2" t="s">
        <v>1325</v>
      </c>
      <c r="G1153" s="13">
        <v>78726500</v>
      </c>
      <c r="H1153" s="13">
        <v>0</v>
      </c>
      <c r="I1153" s="13">
        <v>150800</v>
      </c>
      <c r="J1153" s="13">
        <v>0</v>
      </c>
      <c r="K1153" s="13">
        <v>0</v>
      </c>
      <c r="L1153" s="13">
        <v>0</v>
      </c>
      <c r="M1153" s="13">
        <v>150800</v>
      </c>
      <c r="N1153" s="13">
        <v>18600</v>
      </c>
      <c r="O1153" s="13">
        <v>302100</v>
      </c>
      <c r="P1153" s="13">
        <v>0</v>
      </c>
      <c r="Q1153" s="13">
        <v>0</v>
      </c>
      <c r="R1153" s="13">
        <v>93100</v>
      </c>
      <c r="S1153" s="13">
        <v>413800</v>
      </c>
      <c r="T1153" s="13">
        <v>18600</v>
      </c>
      <c r="U1153" s="13">
        <v>452900</v>
      </c>
      <c r="V1153" s="13">
        <v>0</v>
      </c>
      <c r="W1153" s="13">
        <v>0</v>
      </c>
      <c r="X1153" s="13">
        <v>93100</v>
      </c>
      <c r="Y1153" s="13">
        <v>564600</v>
      </c>
    </row>
    <row r="1154" spans="2:25" x14ac:dyDescent="0.25">
      <c r="B1154" s="2">
        <v>1149</v>
      </c>
      <c r="C1154" s="2">
        <v>2011</v>
      </c>
      <c r="D1154" s="1">
        <v>44012</v>
      </c>
      <c r="E1154" t="s">
        <v>2194</v>
      </c>
      <c r="F1154" s="2" t="s">
        <v>1325</v>
      </c>
      <c r="G1154" s="13">
        <v>214387100</v>
      </c>
      <c r="H1154" s="13">
        <v>10900</v>
      </c>
      <c r="I1154" s="13">
        <v>23100</v>
      </c>
      <c r="J1154" s="13">
        <v>0</v>
      </c>
      <c r="K1154" s="13">
        <v>0</v>
      </c>
      <c r="L1154" s="13">
        <v>4900</v>
      </c>
      <c r="M1154" s="13">
        <v>38900</v>
      </c>
      <c r="N1154" s="13">
        <v>250600</v>
      </c>
      <c r="O1154" s="13">
        <v>475900</v>
      </c>
      <c r="P1154" s="13">
        <v>0</v>
      </c>
      <c r="Q1154" s="13">
        <v>0</v>
      </c>
      <c r="R1154" s="13">
        <v>68600</v>
      </c>
      <c r="S1154" s="13">
        <v>795100</v>
      </c>
      <c r="T1154" s="13">
        <v>261500</v>
      </c>
      <c r="U1154" s="13">
        <v>499000</v>
      </c>
      <c r="V1154" s="13">
        <v>0</v>
      </c>
      <c r="W1154" s="13">
        <v>0</v>
      </c>
      <c r="X1154" s="13">
        <v>73500</v>
      </c>
      <c r="Y1154" s="13">
        <v>834000</v>
      </c>
    </row>
    <row r="1155" spans="2:25" x14ac:dyDescent="0.25">
      <c r="B1155" s="2">
        <v>1150</v>
      </c>
      <c r="C1155" s="2">
        <v>2011</v>
      </c>
      <c r="D1155" s="1">
        <v>44014</v>
      </c>
      <c r="E1155" t="s">
        <v>2195</v>
      </c>
      <c r="F1155" s="2" t="s">
        <v>1325</v>
      </c>
      <c r="G1155" s="13">
        <v>40409600</v>
      </c>
      <c r="H1155" s="13">
        <v>0</v>
      </c>
      <c r="I1155" s="13">
        <v>1700</v>
      </c>
      <c r="J1155" s="13">
        <v>0</v>
      </c>
      <c r="K1155" s="13">
        <v>0</v>
      </c>
      <c r="L1155" s="13">
        <v>0</v>
      </c>
      <c r="M1155" s="13">
        <v>1700</v>
      </c>
      <c r="N1155" s="13">
        <v>10600</v>
      </c>
      <c r="O1155" s="13">
        <v>0</v>
      </c>
      <c r="P1155" s="13">
        <v>0</v>
      </c>
      <c r="Q1155" s="13">
        <v>0</v>
      </c>
      <c r="R1155" s="13">
        <v>33900</v>
      </c>
      <c r="S1155" s="13">
        <v>44500</v>
      </c>
      <c r="T1155" s="13">
        <v>10600</v>
      </c>
      <c r="U1155" s="13">
        <v>1700</v>
      </c>
      <c r="V1155" s="13">
        <v>0</v>
      </c>
      <c r="W1155" s="13">
        <v>0</v>
      </c>
      <c r="X1155" s="13">
        <v>33900</v>
      </c>
      <c r="Y1155" s="13">
        <v>46200</v>
      </c>
    </row>
    <row r="1156" spans="2:25" x14ac:dyDescent="0.25">
      <c r="B1156" s="2">
        <v>1151</v>
      </c>
      <c r="C1156" s="2">
        <v>2011</v>
      </c>
      <c r="D1156" s="1">
        <v>44016</v>
      </c>
      <c r="E1156" t="s">
        <v>2196</v>
      </c>
      <c r="F1156" s="2" t="s">
        <v>1325</v>
      </c>
      <c r="G1156" s="13">
        <v>212409500</v>
      </c>
      <c r="H1156" s="13">
        <v>0</v>
      </c>
      <c r="I1156" s="13">
        <v>0</v>
      </c>
      <c r="J1156" s="13">
        <v>0</v>
      </c>
      <c r="K1156" s="13">
        <v>0</v>
      </c>
      <c r="L1156" s="13">
        <v>0</v>
      </c>
      <c r="M1156" s="13">
        <v>0</v>
      </c>
      <c r="N1156" s="13">
        <v>40800</v>
      </c>
      <c r="O1156" s="13">
        <v>277900</v>
      </c>
      <c r="P1156" s="13">
        <v>0</v>
      </c>
      <c r="Q1156" s="13">
        <v>0</v>
      </c>
      <c r="R1156" s="13">
        <v>365100</v>
      </c>
      <c r="S1156" s="13">
        <v>683800</v>
      </c>
      <c r="T1156" s="13">
        <v>40800</v>
      </c>
      <c r="U1156" s="13">
        <v>277900</v>
      </c>
      <c r="V1156" s="13">
        <v>0</v>
      </c>
      <c r="W1156" s="13">
        <v>0</v>
      </c>
      <c r="X1156" s="13">
        <v>365100</v>
      </c>
      <c r="Y1156" s="13">
        <v>683800</v>
      </c>
    </row>
    <row r="1157" spans="2:25" x14ac:dyDescent="0.25">
      <c r="B1157" s="2">
        <v>1152</v>
      </c>
      <c r="C1157" s="2">
        <v>2011</v>
      </c>
      <c r="D1157" s="1">
        <v>44018</v>
      </c>
      <c r="E1157" t="s">
        <v>1782</v>
      </c>
      <c r="F1157" s="2" t="s">
        <v>1325</v>
      </c>
      <c r="G1157" s="13">
        <v>423601200</v>
      </c>
      <c r="H1157" s="13">
        <v>25600</v>
      </c>
      <c r="I1157" s="13">
        <v>1135700</v>
      </c>
      <c r="J1157" s="13">
        <v>0</v>
      </c>
      <c r="K1157" s="13">
        <v>0</v>
      </c>
      <c r="L1157" s="13">
        <v>13500</v>
      </c>
      <c r="M1157" s="13">
        <v>1174800</v>
      </c>
      <c r="N1157" s="13">
        <v>852000</v>
      </c>
      <c r="O1157" s="13">
        <v>2247600</v>
      </c>
      <c r="P1157" s="13">
        <v>2700</v>
      </c>
      <c r="Q1157" s="13">
        <v>0</v>
      </c>
      <c r="R1157" s="13">
        <v>1348000</v>
      </c>
      <c r="S1157" s="13">
        <v>4450300</v>
      </c>
      <c r="T1157" s="13">
        <v>877600</v>
      </c>
      <c r="U1157" s="13">
        <v>3383300</v>
      </c>
      <c r="V1157" s="13">
        <v>2700</v>
      </c>
      <c r="W1157" s="13">
        <v>0</v>
      </c>
      <c r="X1157" s="13">
        <v>1361500</v>
      </c>
      <c r="Y1157" s="13">
        <v>5625100</v>
      </c>
    </row>
    <row r="1158" spans="2:25" x14ac:dyDescent="0.25">
      <c r="B1158" s="2">
        <v>1153</v>
      </c>
      <c r="C1158" s="2">
        <v>2011</v>
      </c>
      <c r="D1158" s="1">
        <v>44020</v>
      </c>
      <c r="E1158" t="s">
        <v>2197</v>
      </c>
      <c r="F1158" s="2" t="s">
        <v>1325</v>
      </c>
      <c r="G1158" s="13">
        <v>2314203800</v>
      </c>
      <c r="H1158" s="13">
        <v>3407600</v>
      </c>
      <c r="I1158" s="13">
        <v>4402700</v>
      </c>
      <c r="J1158" s="13">
        <v>0</v>
      </c>
      <c r="K1158" s="13">
        <v>0</v>
      </c>
      <c r="L1158" s="13">
        <v>864000</v>
      </c>
      <c r="M1158" s="13">
        <v>8674300</v>
      </c>
      <c r="N1158" s="13">
        <v>61381200</v>
      </c>
      <c r="O1158" s="13">
        <v>23237500</v>
      </c>
      <c r="P1158" s="13">
        <v>0</v>
      </c>
      <c r="Q1158" s="13">
        <v>-64800</v>
      </c>
      <c r="R1158" s="13">
        <v>6226500</v>
      </c>
      <c r="S1158" s="13">
        <v>90780400</v>
      </c>
      <c r="T1158" s="13">
        <v>64788800</v>
      </c>
      <c r="U1158" s="13">
        <v>27640200</v>
      </c>
      <c r="V1158" s="13">
        <v>0</v>
      </c>
      <c r="W1158" s="13">
        <v>-64800</v>
      </c>
      <c r="X1158" s="13">
        <v>7090500</v>
      </c>
      <c r="Y1158" s="13">
        <v>99454700</v>
      </c>
    </row>
    <row r="1159" spans="2:25" x14ac:dyDescent="0.25">
      <c r="B1159" s="2">
        <v>1154</v>
      </c>
      <c r="C1159" s="2">
        <v>2011</v>
      </c>
      <c r="D1159" s="1">
        <v>44022</v>
      </c>
      <c r="E1159" t="s">
        <v>2198</v>
      </c>
      <c r="F1159" s="2" t="s">
        <v>1325</v>
      </c>
      <c r="G1159" s="13">
        <v>1003470500</v>
      </c>
      <c r="H1159" s="13">
        <v>3870800</v>
      </c>
      <c r="I1159" s="13">
        <v>2396300</v>
      </c>
      <c r="J1159" s="13">
        <v>0</v>
      </c>
      <c r="K1159" s="13">
        <v>0</v>
      </c>
      <c r="L1159" s="13">
        <v>3191900</v>
      </c>
      <c r="M1159" s="13">
        <v>9459000</v>
      </c>
      <c r="N1159" s="13">
        <v>6053200</v>
      </c>
      <c r="O1159" s="13">
        <v>14295400</v>
      </c>
      <c r="P1159" s="13">
        <v>0</v>
      </c>
      <c r="Q1159" s="13">
        <v>-154500</v>
      </c>
      <c r="R1159" s="13">
        <v>7955200</v>
      </c>
      <c r="S1159" s="13">
        <v>28149300</v>
      </c>
      <c r="T1159" s="13">
        <v>9924000</v>
      </c>
      <c r="U1159" s="13">
        <v>16691700</v>
      </c>
      <c r="V1159" s="13">
        <v>0</v>
      </c>
      <c r="W1159" s="13">
        <v>-154500</v>
      </c>
      <c r="X1159" s="13">
        <v>11147100</v>
      </c>
      <c r="Y1159" s="13">
        <v>37608300</v>
      </c>
    </row>
    <row r="1160" spans="2:25" x14ac:dyDescent="0.25">
      <c r="B1160" s="2">
        <v>1155</v>
      </c>
      <c r="C1160" s="2">
        <v>2011</v>
      </c>
      <c r="D1160" s="1">
        <v>44024</v>
      </c>
      <c r="E1160" t="s">
        <v>2199</v>
      </c>
      <c r="F1160" s="2" t="s">
        <v>1325</v>
      </c>
      <c r="G1160" s="13">
        <v>120789800</v>
      </c>
      <c r="H1160" s="13">
        <v>715700</v>
      </c>
      <c r="I1160" s="13">
        <v>7897800</v>
      </c>
      <c r="J1160" s="13">
        <v>0</v>
      </c>
      <c r="K1160" s="13">
        <v>0</v>
      </c>
      <c r="L1160" s="13">
        <v>132500</v>
      </c>
      <c r="M1160" s="13">
        <v>8746000</v>
      </c>
      <c r="N1160" s="13">
        <v>142800</v>
      </c>
      <c r="O1160" s="13">
        <v>65600</v>
      </c>
      <c r="P1160" s="13">
        <v>0</v>
      </c>
      <c r="Q1160" s="13">
        <v>0</v>
      </c>
      <c r="R1160" s="13">
        <v>36400</v>
      </c>
      <c r="S1160" s="13">
        <v>244800</v>
      </c>
      <c r="T1160" s="13">
        <v>858500</v>
      </c>
      <c r="U1160" s="13">
        <v>7963400</v>
      </c>
      <c r="V1160" s="13">
        <v>0</v>
      </c>
      <c r="W1160" s="13">
        <v>0</v>
      </c>
      <c r="X1160" s="13">
        <v>168900</v>
      </c>
      <c r="Y1160" s="13">
        <v>8990800</v>
      </c>
    </row>
    <row r="1161" spans="2:25" x14ac:dyDescent="0.25">
      <c r="B1161" s="2">
        <v>1156</v>
      </c>
      <c r="C1161" s="2">
        <v>2011</v>
      </c>
      <c r="D1161" s="1">
        <v>44026</v>
      </c>
      <c r="E1161" t="s">
        <v>2200</v>
      </c>
      <c r="F1161" s="2" t="s">
        <v>1325</v>
      </c>
      <c r="G1161" s="13">
        <v>115255700</v>
      </c>
      <c r="H1161" s="13">
        <v>4100</v>
      </c>
      <c r="I1161" s="13">
        <v>24600</v>
      </c>
      <c r="J1161" s="13">
        <v>0</v>
      </c>
      <c r="K1161" s="13">
        <v>0</v>
      </c>
      <c r="L1161" s="13">
        <v>1300</v>
      </c>
      <c r="M1161" s="13">
        <v>30000</v>
      </c>
      <c r="N1161" s="13">
        <v>568200</v>
      </c>
      <c r="O1161" s="13">
        <v>451100</v>
      </c>
      <c r="P1161" s="13">
        <v>0</v>
      </c>
      <c r="Q1161" s="13">
        <v>0</v>
      </c>
      <c r="R1161" s="13">
        <v>380700</v>
      </c>
      <c r="S1161" s="13">
        <v>1400000</v>
      </c>
      <c r="T1161" s="13">
        <v>572300</v>
      </c>
      <c r="U1161" s="13">
        <v>475700</v>
      </c>
      <c r="V1161" s="13">
        <v>0</v>
      </c>
      <c r="W1161" s="13">
        <v>0</v>
      </c>
      <c r="X1161" s="13">
        <v>382000</v>
      </c>
      <c r="Y1161" s="13">
        <v>1430000</v>
      </c>
    </row>
    <row r="1162" spans="2:25" x14ac:dyDescent="0.25">
      <c r="B1162" s="2">
        <v>1157</v>
      </c>
      <c r="C1162" s="2">
        <v>2011</v>
      </c>
      <c r="D1162" s="1">
        <v>44028</v>
      </c>
      <c r="E1162" t="s">
        <v>1801</v>
      </c>
      <c r="F1162" s="2" t="s">
        <v>1325</v>
      </c>
      <c r="G1162" s="13">
        <v>65540600</v>
      </c>
      <c r="H1162" s="13">
        <v>4100</v>
      </c>
      <c r="I1162" s="13">
        <v>22800</v>
      </c>
      <c r="J1162" s="13">
        <v>0</v>
      </c>
      <c r="K1162" s="13">
        <v>0</v>
      </c>
      <c r="L1162" s="13">
        <v>300</v>
      </c>
      <c r="M1162" s="13">
        <v>27200</v>
      </c>
      <c r="N1162" s="13">
        <v>406000</v>
      </c>
      <c r="O1162" s="13">
        <v>21500</v>
      </c>
      <c r="P1162" s="13">
        <v>0</v>
      </c>
      <c r="Q1162" s="13">
        <v>0</v>
      </c>
      <c r="R1162" s="13">
        <v>48500</v>
      </c>
      <c r="S1162" s="13">
        <v>476000</v>
      </c>
      <c r="T1162" s="13">
        <v>410100</v>
      </c>
      <c r="U1162" s="13">
        <v>44300</v>
      </c>
      <c r="V1162" s="13">
        <v>0</v>
      </c>
      <c r="W1162" s="13">
        <v>0</v>
      </c>
      <c r="X1162" s="13">
        <v>48800</v>
      </c>
      <c r="Y1162" s="13">
        <v>503200</v>
      </c>
    </row>
    <row r="1163" spans="2:25" x14ac:dyDescent="0.25">
      <c r="B1163" s="2">
        <v>1158</v>
      </c>
      <c r="C1163" s="2">
        <v>2011</v>
      </c>
      <c r="D1163" s="1">
        <v>44030</v>
      </c>
      <c r="E1163" t="s">
        <v>2052</v>
      </c>
      <c r="F1163" s="2" t="s">
        <v>1325</v>
      </c>
      <c r="G1163" s="13">
        <v>70902900</v>
      </c>
      <c r="H1163" s="13">
        <v>0</v>
      </c>
      <c r="I1163" s="13">
        <v>0</v>
      </c>
      <c r="J1163" s="13">
        <v>0</v>
      </c>
      <c r="K1163" s="13">
        <v>0</v>
      </c>
      <c r="L1163" s="13">
        <v>0</v>
      </c>
      <c r="M1163" s="13">
        <v>0</v>
      </c>
      <c r="N1163" s="13">
        <v>63600</v>
      </c>
      <c r="O1163" s="13">
        <v>61100</v>
      </c>
      <c r="P1163" s="13">
        <v>0</v>
      </c>
      <c r="Q1163" s="13">
        <v>0</v>
      </c>
      <c r="R1163" s="13">
        <v>223400</v>
      </c>
      <c r="S1163" s="13">
        <v>348100</v>
      </c>
      <c r="T1163" s="13">
        <v>63600</v>
      </c>
      <c r="U1163" s="13">
        <v>61100</v>
      </c>
      <c r="V1163" s="13">
        <v>0</v>
      </c>
      <c r="W1163" s="13">
        <v>0</v>
      </c>
      <c r="X1163" s="13">
        <v>223400</v>
      </c>
      <c r="Y1163" s="13">
        <v>348100</v>
      </c>
    </row>
    <row r="1164" spans="2:25" x14ac:dyDescent="0.25">
      <c r="B1164" s="2">
        <v>1159</v>
      </c>
      <c r="C1164" s="2">
        <v>2011</v>
      </c>
      <c r="D1164" s="1">
        <v>44032</v>
      </c>
      <c r="E1164" t="s">
        <v>2201</v>
      </c>
      <c r="F1164" s="2" t="s">
        <v>1325</v>
      </c>
      <c r="G1164" s="13">
        <v>43855500</v>
      </c>
      <c r="H1164" s="13">
        <v>100</v>
      </c>
      <c r="I1164" s="13">
        <v>200</v>
      </c>
      <c r="J1164" s="13">
        <v>0</v>
      </c>
      <c r="K1164" s="13">
        <v>0</v>
      </c>
      <c r="L1164" s="13">
        <v>100</v>
      </c>
      <c r="M1164" s="13">
        <v>400</v>
      </c>
      <c r="N1164" s="13">
        <v>164500</v>
      </c>
      <c r="O1164" s="13">
        <v>34700</v>
      </c>
      <c r="P1164" s="13">
        <v>0</v>
      </c>
      <c r="Q1164" s="13">
        <v>0</v>
      </c>
      <c r="R1164" s="13">
        <v>30000</v>
      </c>
      <c r="S1164" s="13">
        <v>229200</v>
      </c>
      <c r="T1164" s="13">
        <v>164600</v>
      </c>
      <c r="U1164" s="13">
        <v>34900</v>
      </c>
      <c r="V1164" s="13">
        <v>0</v>
      </c>
      <c r="W1164" s="13">
        <v>0</v>
      </c>
      <c r="X1164" s="13">
        <v>30100</v>
      </c>
      <c r="Y1164" s="13">
        <v>229600</v>
      </c>
    </row>
    <row r="1165" spans="2:25" x14ac:dyDescent="0.25">
      <c r="B1165" s="2">
        <v>1160</v>
      </c>
      <c r="C1165" s="2">
        <v>2011</v>
      </c>
      <c r="D1165" s="1">
        <v>44034</v>
      </c>
      <c r="E1165" t="s">
        <v>2202</v>
      </c>
      <c r="F1165" s="2" t="s">
        <v>1325</v>
      </c>
      <c r="G1165" s="13">
        <v>190397900</v>
      </c>
      <c r="H1165" s="13">
        <v>1100</v>
      </c>
      <c r="I1165" s="13">
        <v>184700</v>
      </c>
      <c r="J1165" s="13">
        <v>0</v>
      </c>
      <c r="K1165" s="13">
        <v>0</v>
      </c>
      <c r="L1165" s="13">
        <v>260900</v>
      </c>
      <c r="M1165" s="13">
        <v>446700</v>
      </c>
      <c r="N1165" s="13">
        <v>727100</v>
      </c>
      <c r="O1165" s="13">
        <v>248400</v>
      </c>
      <c r="P1165" s="13">
        <v>0</v>
      </c>
      <c r="Q1165" s="13">
        <v>-616800</v>
      </c>
      <c r="R1165" s="13">
        <v>111600</v>
      </c>
      <c r="S1165" s="13">
        <v>470300</v>
      </c>
      <c r="T1165" s="13">
        <v>728200</v>
      </c>
      <c r="U1165" s="13">
        <v>433100</v>
      </c>
      <c r="V1165" s="13">
        <v>0</v>
      </c>
      <c r="W1165" s="13">
        <v>-616800</v>
      </c>
      <c r="X1165" s="13">
        <v>372500</v>
      </c>
      <c r="Y1165" s="13">
        <v>917000</v>
      </c>
    </row>
    <row r="1166" spans="2:25" x14ac:dyDescent="0.25">
      <c r="B1166" s="2">
        <v>1161</v>
      </c>
      <c r="C1166" s="2">
        <v>2011</v>
      </c>
      <c r="D1166" s="1">
        <v>44036</v>
      </c>
      <c r="E1166" t="s">
        <v>2203</v>
      </c>
      <c r="F1166" s="2" t="s">
        <v>1325</v>
      </c>
      <c r="G1166" s="13">
        <v>90652600</v>
      </c>
      <c r="H1166" s="13">
        <v>2600</v>
      </c>
      <c r="I1166" s="13">
        <v>21100</v>
      </c>
      <c r="J1166" s="13">
        <v>0</v>
      </c>
      <c r="K1166" s="13">
        <v>0</v>
      </c>
      <c r="L1166" s="13">
        <v>3700</v>
      </c>
      <c r="M1166" s="13">
        <v>27400</v>
      </c>
      <c r="N1166" s="13">
        <v>20000</v>
      </c>
      <c r="O1166" s="13">
        <v>453000</v>
      </c>
      <c r="P1166" s="13">
        <v>0</v>
      </c>
      <c r="Q1166" s="13">
        <v>0</v>
      </c>
      <c r="R1166" s="13">
        <v>75100</v>
      </c>
      <c r="S1166" s="13">
        <v>548100</v>
      </c>
      <c r="T1166" s="13">
        <v>22600</v>
      </c>
      <c r="U1166" s="13">
        <v>474100</v>
      </c>
      <c r="V1166" s="13">
        <v>0</v>
      </c>
      <c r="W1166" s="13">
        <v>0</v>
      </c>
      <c r="X1166" s="13">
        <v>78800</v>
      </c>
      <c r="Y1166" s="13">
        <v>575500</v>
      </c>
    </row>
    <row r="1167" spans="2:25" x14ac:dyDescent="0.25">
      <c r="B1167" s="2">
        <v>1162</v>
      </c>
      <c r="C1167" s="2">
        <v>2011</v>
      </c>
      <c r="D1167" s="1">
        <v>44038</v>
      </c>
      <c r="E1167" t="s">
        <v>1740</v>
      </c>
      <c r="F1167" s="2" t="s">
        <v>1325</v>
      </c>
      <c r="G1167" s="13">
        <v>96051600</v>
      </c>
      <c r="H1167" s="13">
        <v>44100</v>
      </c>
      <c r="I1167" s="13">
        <v>59100</v>
      </c>
      <c r="J1167" s="13">
        <v>0</v>
      </c>
      <c r="K1167" s="13">
        <v>0</v>
      </c>
      <c r="L1167" s="13">
        <v>14300</v>
      </c>
      <c r="M1167" s="13">
        <v>117500</v>
      </c>
      <c r="N1167" s="13">
        <v>73900</v>
      </c>
      <c r="O1167" s="13">
        <v>2060600</v>
      </c>
      <c r="P1167" s="13">
        <v>0</v>
      </c>
      <c r="Q1167" s="13">
        <v>0</v>
      </c>
      <c r="R1167" s="13">
        <v>26300</v>
      </c>
      <c r="S1167" s="13">
        <v>2160800</v>
      </c>
      <c r="T1167" s="13">
        <v>118000</v>
      </c>
      <c r="U1167" s="13">
        <v>2119700</v>
      </c>
      <c r="V1167" s="13">
        <v>0</v>
      </c>
      <c r="W1167" s="13">
        <v>0</v>
      </c>
      <c r="X1167" s="13">
        <v>40600</v>
      </c>
      <c r="Y1167" s="13">
        <v>2278300</v>
      </c>
    </row>
    <row r="1168" spans="2:25" x14ac:dyDescent="0.25">
      <c r="B1168" s="2">
        <v>1163</v>
      </c>
      <c r="C1168" s="2">
        <v>2011</v>
      </c>
      <c r="D1168" s="1">
        <v>44040</v>
      </c>
      <c r="E1168" t="s">
        <v>2204</v>
      </c>
      <c r="F1168" s="2" t="s">
        <v>1325</v>
      </c>
      <c r="G1168" s="13">
        <v>130352100</v>
      </c>
      <c r="H1168" s="13">
        <v>16400</v>
      </c>
      <c r="I1168" s="13">
        <v>76100</v>
      </c>
      <c r="J1168" s="13">
        <v>0</v>
      </c>
      <c r="K1168" s="13">
        <v>0</v>
      </c>
      <c r="L1168" s="13">
        <v>43700</v>
      </c>
      <c r="M1168" s="13">
        <v>136200</v>
      </c>
      <c r="N1168" s="13">
        <v>414900</v>
      </c>
      <c r="O1168" s="13">
        <v>325600</v>
      </c>
      <c r="P1168" s="13">
        <v>0</v>
      </c>
      <c r="Q1168" s="13">
        <v>0</v>
      </c>
      <c r="R1168" s="13">
        <v>733000</v>
      </c>
      <c r="S1168" s="13">
        <v>1473500</v>
      </c>
      <c r="T1168" s="13">
        <v>431300</v>
      </c>
      <c r="U1168" s="13">
        <v>401700</v>
      </c>
      <c r="V1168" s="13">
        <v>0</v>
      </c>
      <c r="W1168" s="13">
        <v>0</v>
      </c>
      <c r="X1168" s="13">
        <v>776700</v>
      </c>
      <c r="Y1168" s="13">
        <v>1609700</v>
      </c>
    </row>
    <row r="1169" spans="2:25" x14ac:dyDescent="0.25">
      <c r="B1169" s="2">
        <v>1164</v>
      </c>
      <c r="C1169" s="2">
        <v>2011</v>
      </c>
      <c r="D1169" s="1">
        <v>44106</v>
      </c>
      <c r="E1169" t="s">
        <v>2205</v>
      </c>
      <c r="F1169" s="2" t="s">
        <v>1343</v>
      </c>
      <c r="G1169" s="13">
        <v>14058000</v>
      </c>
      <c r="H1169" s="13">
        <v>81000</v>
      </c>
      <c r="I1169" s="13">
        <v>38200</v>
      </c>
      <c r="J1169" s="13">
        <v>0</v>
      </c>
      <c r="K1169" s="13">
        <v>0</v>
      </c>
      <c r="L1169" s="13">
        <v>2800</v>
      </c>
      <c r="M1169" s="13">
        <v>122000</v>
      </c>
      <c r="N1169" s="13">
        <v>80000</v>
      </c>
      <c r="O1169" s="13">
        <v>12500</v>
      </c>
      <c r="P1169" s="13">
        <v>0</v>
      </c>
      <c r="Q1169" s="13">
        <v>0</v>
      </c>
      <c r="R1169" s="13">
        <v>6300</v>
      </c>
      <c r="S1169" s="13">
        <v>98800</v>
      </c>
      <c r="T1169" s="13">
        <v>161000</v>
      </c>
      <c r="U1169" s="13">
        <v>50700</v>
      </c>
      <c r="V1169" s="13">
        <v>0</v>
      </c>
      <c r="W1169" s="13">
        <v>0</v>
      </c>
      <c r="X1169" s="13">
        <v>9100</v>
      </c>
      <c r="Y1169" s="13">
        <v>220800</v>
      </c>
    </row>
    <row r="1170" spans="2:25" x14ac:dyDescent="0.25">
      <c r="B1170" s="2">
        <v>1165</v>
      </c>
      <c r="C1170" s="2">
        <v>2011</v>
      </c>
      <c r="D1170" s="1">
        <v>44107</v>
      </c>
      <c r="E1170" t="s">
        <v>2189</v>
      </c>
      <c r="F1170" s="2" t="s">
        <v>1343</v>
      </c>
      <c r="G1170" s="13">
        <v>68127100</v>
      </c>
      <c r="H1170" s="13">
        <v>10400</v>
      </c>
      <c r="I1170" s="13">
        <v>2274400</v>
      </c>
      <c r="J1170" s="13">
        <v>0</v>
      </c>
      <c r="K1170" s="13">
        <v>0</v>
      </c>
      <c r="L1170" s="13">
        <v>67900</v>
      </c>
      <c r="M1170" s="13">
        <v>2352700</v>
      </c>
      <c r="N1170" s="13">
        <v>485600</v>
      </c>
      <c r="O1170" s="13">
        <v>719100</v>
      </c>
      <c r="P1170" s="13">
        <v>0</v>
      </c>
      <c r="Q1170" s="13">
        <v>0</v>
      </c>
      <c r="R1170" s="13">
        <v>87900</v>
      </c>
      <c r="S1170" s="13">
        <v>1292600</v>
      </c>
      <c r="T1170" s="13">
        <v>496000</v>
      </c>
      <c r="U1170" s="13">
        <v>2993500</v>
      </c>
      <c r="V1170" s="13">
        <v>0</v>
      </c>
      <c r="W1170" s="13">
        <v>0</v>
      </c>
      <c r="X1170" s="13">
        <v>155800</v>
      </c>
      <c r="Y1170" s="13">
        <v>3645300</v>
      </c>
    </row>
    <row r="1171" spans="2:25" x14ac:dyDescent="0.25">
      <c r="B1171" s="2">
        <v>1166</v>
      </c>
      <c r="C1171" s="2">
        <v>2011</v>
      </c>
      <c r="D1171" s="1">
        <v>44111</v>
      </c>
      <c r="E1171" t="s">
        <v>2206</v>
      </c>
      <c r="F1171" s="2" t="s">
        <v>1343</v>
      </c>
      <c r="G1171" s="13">
        <v>273357200</v>
      </c>
      <c r="H1171" s="13">
        <v>916800</v>
      </c>
      <c r="I1171" s="13">
        <v>11655800</v>
      </c>
      <c r="J1171" s="13">
        <v>0</v>
      </c>
      <c r="K1171" s="13">
        <v>0</v>
      </c>
      <c r="L1171" s="13">
        <v>1042500</v>
      </c>
      <c r="M1171" s="13">
        <v>13615100</v>
      </c>
      <c r="N1171" s="13">
        <v>324000</v>
      </c>
      <c r="O1171" s="13">
        <v>117200</v>
      </c>
      <c r="P1171" s="13">
        <v>0</v>
      </c>
      <c r="Q1171" s="13">
        <v>0</v>
      </c>
      <c r="R1171" s="13">
        <v>48800</v>
      </c>
      <c r="S1171" s="13">
        <v>490000</v>
      </c>
      <c r="T1171" s="13">
        <v>1240800</v>
      </c>
      <c r="U1171" s="13">
        <v>11773000</v>
      </c>
      <c r="V1171" s="13">
        <v>0</v>
      </c>
      <c r="W1171" s="13">
        <v>0</v>
      </c>
      <c r="X1171" s="13">
        <v>1091300</v>
      </c>
      <c r="Y1171" s="13">
        <v>14105100</v>
      </c>
    </row>
    <row r="1172" spans="2:25" x14ac:dyDescent="0.25">
      <c r="B1172" s="2">
        <v>1167</v>
      </c>
      <c r="C1172" s="2">
        <v>2011</v>
      </c>
      <c r="D1172" s="1">
        <v>44136</v>
      </c>
      <c r="E1172" t="s">
        <v>2207</v>
      </c>
      <c r="F1172" s="2" t="s">
        <v>1343</v>
      </c>
      <c r="G1172" s="13">
        <v>169397100</v>
      </c>
      <c r="H1172" s="13">
        <v>63900</v>
      </c>
      <c r="I1172" s="13">
        <v>202000</v>
      </c>
      <c r="J1172" s="13">
        <v>0</v>
      </c>
      <c r="K1172" s="13">
        <v>0</v>
      </c>
      <c r="L1172" s="13">
        <v>32900</v>
      </c>
      <c r="M1172" s="13">
        <v>298800</v>
      </c>
      <c r="N1172" s="13">
        <v>1436700</v>
      </c>
      <c r="O1172" s="13">
        <v>898000</v>
      </c>
      <c r="P1172" s="13">
        <v>0</v>
      </c>
      <c r="Q1172" s="13">
        <v>0</v>
      </c>
      <c r="R1172" s="13">
        <v>107200</v>
      </c>
      <c r="S1172" s="13">
        <v>2441900</v>
      </c>
      <c r="T1172" s="13">
        <v>1500600</v>
      </c>
      <c r="U1172" s="13">
        <v>1100000</v>
      </c>
      <c r="V1172" s="13">
        <v>0</v>
      </c>
      <c r="W1172" s="13">
        <v>0</v>
      </c>
      <c r="X1172" s="13">
        <v>140100</v>
      </c>
      <c r="Y1172" s="13">
        <v>2740700</v>
      </c>
    </row>
    <row r="1173" spans="2:25" x14ac:dyDescent="0.25">
      <c r="B1173" s="2">
        <v>1168</v>
      </c>
      <c r="C1173" s="2">
        <v>2011</v>
      </c>
      <c r="D1173" s="1">
        <v>44137</v>
      </c>
      <c r="E1173" t="s">
        <v>1431</v>
      </c>
      <c r="F1173" s="2" t="s">
        <v>1343</v>
      </c>
      <c r="G1173" s="13">
        <v>22800</v>
      </c>
      <c r="H1173" s="13">
        <v>0</v>
      </c>
      <c r="I1173" s="13">
        <v>0</v>
      </c>
      <c r="J1173" s="13">
        <v>0</v>
      </c>
      <c r="K1173" s="13">
        <v>0</v>
      </c>
      <c r="L1173" s="13">
        <v>0</v>
      </c>
      <c r="M1173" s="13">
        <v>0</v>
      </c>
      <c r="N1173" s="13">
        <v>0</v>
      </c>
      <c r="O1173" s="13">
        <v>0</v>
      </c>
      <c r="P1173" s="13">
        <v>0</v>
      </c>
      <c r="Q1173" s="13">
        <v>0</v>
      </c>
      <c r="R1173" s="13">
        <v>0</v>
      </c>
      <c r="S1173" s="13">
        <v>0</v>
      </c>
      <c r="T1173" s="13">
        <v>0</v>
      </c>
      <c r="U1173" s="13">
        <v>0</v>
      </c>
      <c r="V1173" s="13">
        <v>0</v>
      </c>
      <c r="W1173" s="13">
        <v>0</v>
      </c>
      <c r="X1173" s="13">
        <v>0</v>
      </c>
      <c r="Y1173" s="13">
        <v>0</v>
      </c>
    </row>
    <row r="1174" spans="2:25" x14ac:dyDescent="0.25">
      <c r="B1174" s="2">
        <v>1169</v>
      </c>
      <c r="C1174" s="2">
        <v>2011</v>
      </c>
      <c r="D1174" s="1">
        <v>44141</v>
      </c>
      <c r="E1174" t="s">
        <v>2208</v>
      </c>
      <c r="F1174" s="2" t="s">
        <v>1343</v>
      </c>
      <c r="G1174" s="13">
        <v>478658000</v>
      </c>
      <c r="H1174" s="13">
        <v>279500</v>
      </c>
      <c r="I1174" s="13">
        <v>11387100</v>
      </c>
      <c r="J1174" s="13">
        <v>0</v>
      </c>
      <c r="K1174" s="13">
        <v>0</v>
      </c>
      <c r="L1174" s="13">
        <v>2620800</v>
      </c>
      <c r="M1174" s="13">
        <v>14287400</v>
      </c>
      <c r="N1174" s="13">
        <v>5141600</v>
      </c>
      <c r="O1174" s="13">
        <v>1579800</v>
      </c>
      <c r="P1174" s="13">
        <v>0</v>
      </c>
      <c r="Q1174" s="13">
        <v>0</v>
      </c>
      <c r="R1174" s="13">
        <v>309200</v>
      </c>
      <c r="S1174" s="13">
        <v>7030600</v>
      </c>
      <c r="T1174" s="13">
        <v>5421100</v>
      </c>
      <c r="U1174" s="13">
        <v>12966900</v>
      </c>
      <c r="V1174" s="13">
        <v>0</v>
      </c>
      <c r="W1174" s="13">
        <v>0</v>
      </c>
      <c r="X1174" s="13">
        <v>2930000</v>
      </c>
      <c r="Y1174" s="13">
        <v>21318000</v>
      </c>
    </row>
    <row r="1175" spans="2:25" x14ac:dyDescent="0.25">
      <c r="B1175" s="2">
        <v>1170</v>
      </c>
      <c r="C1175" s="2">
        <v>2011</v>
      </c>
      <c r="D1175" s="1">
        <v>44146</v>
      </c>
      <c r="E1175" t="s">
        <v>2209</v>
      </c>
      <c r="F1175" s="2" t="s">
        <v>1343</v>
      </c>
      <c r="G1175" s="13">
        <v>690335000</v>
      </c>
      <c r="H1175" s="13">
        <v>1808000</v>
      </c>
      <c r="I1175" s="13">
        <v>4980200</v>
      </c>
      <c r="J1175" s="13">
        <v>0</v>
      </c>
      <c r="K1175" s="13">
        <v>0</v>
      </c>
      <c r="L1175" s="13">
        <v>495600</v>
      </c>
      <c r="M1175" s="13">
        <v>7283800</v>
      </c>
      <c r="N1175" s="13">
        <v>4488400</v>
      </c>
      <c r="O1175" s="13">
        <v>5586500</v>
      </c>
      <c r="P1175" s="13">
        <v>0</v>
      </c>
      <c r="Q1175" s="13">
        <v>-16100</v>
      </c>
      <c r="R1175" s="13">
        <v>1233100</v>
      </c>
      <c r="S1175" s="13">
        <v>11291900</v>
      </c>
      <c r="T1175" s="13">
        <v>6296400</v>
      </c>
      <c r="U1175" s="13">
        <v>10566700</v>
      </c>
      <c r="V1175" s="13">
        <v>0</v>
      </c>
      <c r="W1175" s="13">
        <v>-16100</v>
      </c>
      <c r="X1175" s="13">
        <v>1728700</v>
      </c>
      <c r="Y1175" s="13">
        <v>18575700</v>
      </c>
    </row>
    <row r="1176" spans="2:25" x14ac:dyDescent="0.25">
      <c r="B1176" s="2">
        <v>1171</v>
      </c>
      <c r="C1176" s="2">
        <v>2011</v>
      </c>
      <c r="D1176" s="1">
        <v>44155</v>
      </c>
      <c r="E1176" t="s">
        <v>2210</v>
      </c>
      <c r="F1176" s="2" t="s">
        <v>1343</v>
      </c>
      <c r="G1176" s="13">
        <v>9301300</v>
      </c>
      <c r="H1176" s="13">
        <v>1400</v>
      </c>
      <c r="I1176" s="13">
        <v>19500</v>
      </c>
      <c r="J1176" s="13">
        <v>0</v>
      </c>
      <c r="K1176" s="13">
        <v>0</v>
      </c>
      <c r="L1176" s="13">
        <v>900</v>
      </c>
      <c r="M1176" s="13">
        <v>21800</v>
      </c>
      <c r="N1176" s="13">
        <v>106500</v>
      </c>
      <c r="O1176" s="13">
        <v>1400</v>
      </c>
      <c r="P1176" s="13">
        <v>0</v>
      </c>
      <c r="Q1176" s="13">
        <v>0</v>
      </c>
      <c r="R1176" s="13">
        <v>13500</v>
      </c>
      <c r="S1176" s="13">
        <v>121400</v>
      </c>
      <c r="T1176" s="13">
        <v>107900</v>
      </c>
      <c r="U1176" s="13">
        <v>20900</v>
      </c>
      <c r="V1176" s="13">
        <v>0</v>
      </c>
      <c r="W1176" s="13">
        <v>0</v>
      </c>
      <c r="X1176" s="13">
        <v>14400</v>
      </c>
      <c r="Y1176" s="13">
        <v>143200</v>
      </c>
    </row>
    <row r="1177" spans="2:25" x14ac:dyDescent="0.25">
      <c r="B1177" s="2">
        <v>1172</v>
      </c>
      <c r="C1177" s="2">
        <v>2011</v>
      </c>
      <c r="D1177" s="1">
        <v>44181</v>
      </c>
      <c r="E1177" t="s">
        <v>2211</v>
      </c>
      <c r="F1177" s="2" t="s">
        <v>1343</v>
      </c>
      <c r="G1177" s="13">
        <v>35686400</v>
      </c>
      <c r="H1177" s="13">
        <v>4600</v>
      </c>
      <c r="I1177" s="13">
        <v>3300</v>
      </c>
      <c r="J1177" s="13">
        <v>0</v>
      </c>
      <c r="K1177" s="13">
        <v>0</v>
      </c>
      <c r="L1177" s="13">
        <v>1000</v>
      </c>
      <c r="M1177" s="13">
        <v>8900</v>
      </c>
      <c r="N1177" s="13">
        <v>242500</v>
      </c>
      <c r="O1177" s="13">
        <v>165700</v>
      </c>
      <c r="P1177" s="13">
        <v>0</v>
      </c>
      <c r="Q1177" s="13">
        <v>0</v>
      </c>
      <c r="R1177" s="13">
        <v>79400</v>
      </c>
      <c r="S1177" s="13">
        <v>487600</v>
      </c>
      <c r="T1177" s="13">
        <v>247100</v>
      </c>
      <c r="U1177" s="13">
        <v>169000</v>
      </c>
      <c r="V1177" s="13">
        <v>0</v>
      </c>
      <c r="W1177" s="13">
        <v>0</v>
      </c>
      <c r="X1177" s="13">
        <v>80400</v>
      </c>
      <c r="Y1177" s="13">
        <v>496500</v>
      </c>
    </row>
    <row r="1178" spans="2:25" x14ac:dyDescent="0.25">
      <c r="B1178" s="2">
        <v>1173</v>
      </c>
      <c r="C1178" s="2">
        <v>2011</v>
      </c>
      <c r="D1178" s="1">
        <v>44191</v>
      </c>
      <c r="E1178" t="s">
        <v>1425</v>
      </c>
      <c r="F1178" s="2" t="s">
        <v>1343</v>
      </c>
      <c r="G1178" s="13">
        <v>27099700</v>
      </c>
      <c r="H1178" s="13">
        <v>0</v>
      </c>
      <c r="I1178" s="13">
        <v>0</v>
      </c>
      <c r="J1178" s="13">
        <v>0</v>
      </c>
      <c r="K1178" s="13">
        <v>0</v>
      </c>
      <c r="L1178" s="13">
        <v>0</v>
      </c>
      <c r="M1178" s="13">
        <v>0</v>
      </c>
      <c r="N1178" s="13">
        <v>19700</v>
      </c>
      <c r="O1178" s="13">
        <v>172600</v>
      </c>
      <c r="P1178" s="13">
        <v>0</v>
      </c>
      <c r="Q1178" s="13">
        <v>0</v>
      </c>
      <c r="R1178" s="13">
        <v>125000</v>
      </c>
      <c r="S1178" s="13">
        <v>317300</v>
      </c>
      <c r="T1178" s="13">
        <v>19700</v>
      </c>
      <c r="U1178" s="13">
        <v>172600</v>
      </c>
      <c r="V1178" s="13">
        <v>0</v>
      </c>
      <c r="W1178" s="13">
        <v>0</v>
      </c>
      <c r="X1178" s="13">
        <v>125000</v>
      </c>
      <c r="Y1178" s="13">
        <v>317300</v>
      </c>
    </row>
    <row r="1179" spans="2:25" x14ac:dyDescent="0.25">
      <c r="B1179" s="2">
        <v>1174</v>
      </c>
      <c r="C1179" s="2">
        <v>2011</v>
      </c>
      <c r="D1179" s="1">
        <v>44201</v>
      </c>
      <c r="E1179" t="s">
        <v>1485</v>
      </c>
      <c r="F1179" s="2" t="s">
        <v>1344</v>
      </c>
      <c r="G1179" s="13">
        <v>4057594500</v>
      </c>
      <c r="H1179" s="13">
        <v>6912400</v>
      </c>
      <c r="I1179" s="13">
        <v>13803200</v>
      </c>
      <c r="J1179" s="13">
        <v>0</v>
      </c>
      <c r="K1179" s="13">
        <v>0</v>
      </c>
      <c r="L1179" s="13">
        <v>4835400</v>
      </c>
      <c r="M1179" s="13">
        <v>25551000</v>
      </c>
      <c r="N1179" s="13">
        <v>69834500</v>
      </c>
      <c r="O1179" s="13">
        <v>21232700</v>
      </c>
      <c r="P1179" s="13">
        <v>0</v>
      </c>
      <c r="Q1179" s="13">
        <v>937600</v>
      </c>
      <c r="R1179" s="13">
        <v>4640700</v>
      </c>
      <c r="S1179" s="13">
        <v>96645500</v>
      </c>
      <c r="T1179" s="13">
        <v>76746900</v>
      </c>
      <c r="U1179" s="13">
        <v>35035900</v>
      </c>
      <c r="V1179" s="13">
        <v>0</v>
      </c>
      <c r="W1179" s="13">
        <v>937600</v>
      </c>
      <c r="X1179" s="13">
        <v>9476100</v>
      </c>
      <c r="Y1179" s="13">
        <v>122196500</v>
      </c>
    </row>
    <row r="1180" spans="2:25" x14ac:dyDescent="0.25">
      <c r="B1180" s="2">
        <v>1175</v>
      </c>
      <c r="C1180" s="2">
        <v>2011</v>
      </c>
      <c r="D1180" s="1">
        <v>44241</v>
      </c>
      <c r="E1180" t="s">
        <v>2200</v>
      </c>
      <c r="F1180" s="2" t="s">
        <v>1344</v>
      </c>
      <c r="G1180" s="13">
        <v>932227600</v>
      </c>
      <c r="H1180" s="13">
        <v>1751200</v>
      </c>
      <c r="I1180" s="13">
        <v>11460200</v>
      </c>
      <c r="J1180" s="13">
        <v>0</v>
      </c>
      <c r="K1180" s="13">
        <v>0</v>
      </c>
      <c r="L1180" s="13">
        <v>1616100</v>
      </c>
      <c r="M1180" s="13">
        <v>14827500</v>
      </c>
      <c r="N1180" s="13">
        <v>6781700</v>
      </c>
      <c r="O1180" s="13">
        <v>12138800</v>
      </c>
      <c r="P1180" s="13">
        <v>0</v>
      </c>
      <c r="Q1180" s="13">
        <v>0</v>
      </c>
      <c r="R1180" s="13">
        <v>985800</v>
      </c>
      <c r="S1180" s="13">
        <v>19906300</v>
      </c>
      <c r="T1180" s="13">
        <v>8532900</v>
      </c>
      <c r="U1180" s="13">
        <v>23599000</v>
      </c>
      <c r="V1180" s="13">
        <v>0</v>
      </c>
      <c r="W1180" s="13">
        <v>0</v>
      </c>
      <c r="X1180" s="13">
        <v>2601900</v>
      </c>
      <c r="Y1180" s="13">
        <v>34733800</v>
      </c>
    </row>
    <row r="1181" spans="2:25" x14ac:dyDescent="0.25">
      <c r="B1181" s="2">
        <v>1176</v>
      </c>
      <c r="C1181" s="2">
        <v>2011</v>
      </c>
      <c r="D1181" s="1">
        <v>44261</v>
      </c>
      <c r="E1181" t="s">
        <v>2212</v>
      </c>
      <c r="F1181" s="2" t="s">
        <v>1344</v>
      </c>
      <c r="G1181" s="13">
        <v>114528800</v>
      </c>
      <c r="H1181" s="13">
        <v>1367900</v>
      </c>
      <c r="I1181" s="13">
        <v>3133900</v>
      </c>
      <c r="J1181" s="13">
        <v>0</v>
      </c>
      <c r="K1181" s="13">
        <v>0</v>
      </c>
      <c r="L1181" s="13">
        <v>123000</v>
      </c>
      <c r="M1181" s="13">
        <v>4624800</v>
      </c>
      <c r="N1181" s="13">
        <v>1240500</v>
      </c>
      <c r="O1181" s="13">
        <v>509600</v>
      </c>
      <c r="P1181" s="13">
        <v>0</v>
      </c>
      <c r="Q1181" s="13">
        <v>282400</v>
      </c>
      <c r="R1181" s="13">
        <v>186400</v>
      </c>
      <c r="S1181" s="13">
        <v>2218900</v>
      </c>
      <c r="T1181" s="13">
        <v>2608400</v>
      </c>
      <c r="U1181" s="13">
        <v>3643500</v>
      </c>
      <c r="V1181" s="13">
        <v>0</v>
      </c>
      <c r="W1181" s="13">
        <v>282400</v>
      </c>
      <c r="X1181" s="13">
        <v>309400</v>
      </c>
      <c r="Y1181" s="13">
        <v>6843700</v>
      </c>
    </row>
    <row r="1182" spans="2:25" x14ac:dyDescent="0.25">
      <c r="B1182" s="2">
        <v>1177</v>
      </c>
      <c r="C1182" s="2">
        <v>2011</v>
      </c>
      <c r="D1182" s="1">
        <v>44281</v>
      </c>
      <c r="E1182" t="s">
        <v>1740</v>
      </c>
      <c r="F1182" s="2" t="s">
        <v>1344</v>
      </c>
      <c r="G1182" s="13">
        <v>188465300</v>
      </c>
      <c r="H1182" s="13">
        <v>91200</v>
      </c>
      <c r="I1182" s="13">
        <v>836000</v>
      </c>
      <c r="J1182" s="13">
        <v>0</v>
      </c>
      <c r="K1182" s="13">
        <v>0</v>
      </c>
      <c r="L1182" s="13">
        <v>108300</v>
      </c>
      <c r="M1182" s="13">
        <v>1035500</v>
      </c>
      <c r="N1182" s="13">
        <v>1629500</v>
      </c>
      <c r="O1182" s="13">
        <v>1254400</v>
      </c>
      <c r="P1182" s="13">
        <v>0</v>
      </c>
      <c r="Q1182" s="13">
        <v>0</v>
      </c>
      <c r="R1182" s="13">
        <v>469900</v>
      </c>
      <c r="S1182" s="13">
        <v>3353800</v>
      </c>
      <c r="T1182" s="13">
        <v>1720700</v>
      </c>
      <c r="U1182" s="13">
        <v>2090400</v>
      </c>
      <c r="V1182" s="13">
        <v>0</v>
      </c>
      <c r="W1182" s="13">
        <v>0</v>
      </c>
      <c r="X1182" s="13">
        <v>578200</v>
      </c>
      <c r="Y1182" s="13">
        <v>4389300</v>
      </c>
    </row>
    <row r="1183" spans="2:25" x14ac:dyDescent="0.25">
      <c r="B1183" s="2">
        <v>1178</v>
      </c>
      <c r="C1183" s="2">
        <v>2011</v>
      </c>
      <c r="D1183" s="1">
        <v>45002</v>
      </c>
      <c r="E1183" t="s">
        <v>2213</v>
      </c>
      <c r="F1183" s="2" t="s">
        <v>1325</v>
      </c>
      <c r="G1183" s="13">
        <v>283936000</v>
      </c>
      <c r="H1183" s="13">
        <v>24600</v>
      </c>
      <c r="I1183" s="13">
        <v>17700</v>
      </c>
      <c r="J1183" s="13">
        <v>0</v>
      </c>
      <c r="K1183" s="13">
        <v>0</v>
      </c>
      <c r="L1183" s="13">
        <v>138500</v>
      </c>
      <c r="M1183" s="13">
        <v>180800</v>
      </c>
      <c r="N1183" s="13">
        <v>47700</v>
      </c>
      <c r="O1183" s="13">
        <v>429000</v>
      </c>
      <c r="P1183" s="13">
        <v>0</v>
      </c>
      <c r="Q1183" s="13">
        <v>0</v>
      </c>
      <c r="R1183" s="13">
        <v>247300</v>
      </c>
      <c r="S1183" s="13">
        <v>724000</v>
      </c>
      <c r="T1183" s="13">
        <v>72300</v>
      </c>
      <c r="U1183" s="13">
        <v>446700</v>
      </c>
      <c r="V1183" s="13">
        <v>0</v>
      </c>
      <c r="W1183" s="13">
        <v>0</v>
      </c>
      <c r="X1183" s="13">
        <v>385800</v>
      </c>
      <c r="Y1183" s="13">
        <v>904800</v>
      </c>
    </row>
    <row r="1184" spans="2:25" x14ac:dyDescent="0.25">
      <c r="B1184" s="2">
        <v>1179</v>
      </c>
      <c r="C1184" s="2">
        <v>2011</v>
      </c>
      <c r="D1184" s="1">
        <v>45004</v>
      </c>
      <c r="E1184" t="s">
        <v>2214</v>
      </c>
      <c r="F1184" s="2" t="s">
        <v>1325</v>
      </c>
      <c r="G1184" s="13">
        <v>761023900</v>
      </c>
      <c r="H1184" s="13">
        <v>144500</v>
      </c>
      <c r="I1184" s="13">
        <v>310400</v>
      </c>
      <c r="J1184" s="13">
        <v>0</v>
      </c>
      <c r="K1184" s="13">
        <v>0</v>
      </c>
      <c r="L1184" s="13">
        <v>76000</v>
      </c>
      <c r="M1184" s="13">
        <v>530900</v>
      </c>
      <c r="N1184" s="13">
        <v>1073500</v>
      </c>
      <c r="O1184" s="13">
        <v>1318100</v>
      </c>
      <c r="P1184" s="13">
        <v>0</v>
      </c>
      <c r="Q1184" s="13">
        <v>0</v>
      </c>
      <c r="R1184" s="13">
        <v>1333700</v>
      </c>
      <c r="S1184" s="13">
        <v>3725300</v>
      </c>
      <c r="T1184" s="13">
        <v>1218000</v>
      </c>
      <c r="U1184" s="13">
        <v>1628500</v>
      </c>
      <c r="V1184" s="13">
        <v>0</v>
      </c>
      <c r="W1184" s="13">
        <v>0</v>
      </c>
      <c r="X1184" s="13">
        <v>1409700</v>
      </c>
      <c r="Y1184" s="13">
        <v>4256200</v>
      </c>
    </row>
    <row r="1185" spans="2:25" x14ac:dyDescent="0.25">
      <c r="B1185" s="2">
        <v>1180</v>
      </c>
      <c r="C1185" s="2">
        <v>2011</v>
      </c>
      <c r="D1185" s="1">
        <v>45006</v>
      </c>
      <c r="E1185" t="s">
        <v>2215</v>
      </c>
      <c r="F1185" s="2" t="s">
        <v>1325</v>
      </c>
      <c r="G1185" s="13">
        <v>221852500</v>
      </c>
      <c r="H1185" s="13">
        <v>85900</v>
      </c>
      <c r="I1185" s="13">
        <v>907200</v>
      </c>
      <c r="J1185" s="13">
        <v>0</v>
      </c>
      <c r="K1185" s="13">
        <v>0</v>
      </c>
      <c r="L1185" s="13">
        <v>36300</v>
      </c>
      <c r="M1185" s="13">
        <v>1029400</v>
      </c>
      <c r="N1185" s="13">
        <v>296500</v>
      </c>
      <c r="O1185" s="13">
        <v>423100</v>
      </c>
      <c r="P1185" s="13">
        <v>0</v>
      </c>
      <c r="Q1185" s="13">
        <v>0</v>
      </c>
      <c r="R1185" s="13">
        <v>214100</v>
      </c>
      <c r="S1185" s="13">
        <v>933700</v>
      </c>
      <c r="T1185" s="13">
        <v>382400</v>
      </c>
      <c r="U1185" s="13">
        <v>1330300</v>
      </c>
      <c r="V1185" s="13">
        <v>0</v>
      </c>
      <c r="W1185" s="13">
        <v>0</v>
      </c>
      <c r="X1185" s="13">
        <v>250400</v>
      </c>
      <c r="Y1185" s="13">
        <v>1963100</v>
      </c>
    </row>
    <row r="1186" spans="2:25" x14ac:dyDescent="0.25">
      <c r="B1186" s="2">
        <v>1181</v>
      </c>
      <c r="C1186" s="2">
        <v>2011</v>
      </c>
      <c r="D1186" s="1">
        <v>45008</v>
      </c>
      <c r="E1186" t="s">
        <v>2216</v>
      </c>
      <c r="F1186" s="2" t="s">
        <v>1325</v>
      </c>
      <c r="G1186" s="13">
        <v>558012500</v>
      </c>
      <c r="H1186" s="13">
        <v>41900</v>
      </c>
      <c r="I1186" s="13">
        <v>1399000</v>
      </c>
      <c r="J1186" s="13">
        <v>0</v>
      </c>
      <c r="K1186" s="13">
        <v>0</v>
      </c>
      <c r="L1186" s="13">
        <v>45100</v>
      </c>
      <c r="M1186" s="13">
        <v>1486000</v>
      </c>
      <c r="N1186" s="13">
        <v>668800</v>
      </c>
      <c r="O1186" s="13">
        <v>1172300</v>
      </c>
      <c r="P1186" s="13">
        <v>0</v>
      </c>
      <c r="Q1186" s="13">
        <v>0</v>
      </c>
      <c r="R1186" s="13">
        <v>1310000</v>
      </c>
      <c r="S1186" s="13">
        <v>3151100</v>
      </c>
      <c r="T1186" s="13">
        <v>710700</v>
      </c>
      <c r="U1186" s="13">
        <v>2571300</v>
      </c>
      <c r="V1186" s="13">
        <v>0</v>
      </c>
      <c r="W1186" s="13">
        <v>0</v>
      </c>
      <c r="X1186" s="13">
        <v>1355100</v>
      </c>
      <c r="Y1186" s="13">
        <v>4637100</v>
      </c>
    </row>
    <row r="1187" spans="2:25" x14ac:dyDescent="0.25">
      <c r="B1187" s="2">
        <v>1182</v>
      </c>
      <c r="C1187" s="2">
        <v>2011</v>
      </c>
      <c r="D1187" s="1">
        <v>45012</v>
      </c>
      <c r="E1187" t="s">
        <v>2217</v>
      </c>
      <c r="F1187" s="2" t="s">
        <v>1325</v>
      </c>
      <c r="G1187" s="13">
        <v>197479600</v>
      </c>
      <c r="H1187" s="13">
        <v>42700</v>
      </c>
      <c r="I1187" s="13">
        <v>79100</v>
      </c>
      <c r="J1187" s="13">
        <v>0</v>
      </c>
      <c r="K1187" s="13">
        <v>0</v>
      </c>
      <c r="L1187" s="13">
        <v>77700</v>
      </c>
      <c r="M1187" s="13">
        <v>199500</v>
      </c>
      <c r="N1187" s="13">
        <v>303500</v>
      </c>
      <c r="O1187" s="13">
        <v>271600</v>
      </c>
      <c r="P1187" s="13">
        <v>0</v>
      </c>
      <c r="Q1187" s="13">
        <v>0</v>
      </c>
      <c r="R1187" s="13">
        <v>51400</v>
      </c>
      <c r="S1187" s="13">
        <v>626500</v>
      </c>
      <c r="T1187" s="13">
        <v>346200</v>
      </c>
      <c r="U1187" s="13">
        <v>350700</v>
      </c>
      <c r="V1187" s="13">
        <v>0</v>
      </c>
      <c r="W1187" s="13">
        <v>0</v>
      </c>
      <c r="X1187" s="13">
        <v>129100</v>
      </c>
      <c r="Y1187" s="13">
        <v>826000</v>
      </c>
    </row>
    <row r="1188" spans="2:25" x14ac:dyDescent="0.25">
      <c r="B1188" s="2">
        <v>1183</v>
      </c>
      <c r="C1188" s="2">
        <v>2011</v>
      </c>
      <c r="D1188" s="1">
        <v>45014</v>
      </c>
      <c r="E1188" t="s">
        <v>2218</v>
      </c>
      <c r="F1188" s="2" t="s">
        <v>1325</v>
      </c>
      <c r="G1188" s="13">
        <v>227532400</v>
      </c>
      <c r="H1188" s="13">
        <v>7200</v>
      </c>
      <c r="I1188" s="13">
        <v>27500</v>
      </c>
      <c r="J1188" s="13">
        <v>0</v>
      </c>
      <c r="K1188" s="13">
        <v>0</v>
      </c>
      <c r="L1188" s="13">
        <v>800</v>
      </c>
      <c r="M1188" s="13">
        <v>35500</v>
      </c>
      <c r="N1188" s="13">
        <v>264300</v>
      </c>
      <c r="O1188" s="13">
        <v>888600</v>
      </c>
      <c r="P1188" s="13">
        <v>0</v>
      </c>
      <c r="Q1188" s="13">
        <v>0</v>
      </c>
      <c r="R1188" s="13">
        <v>68600</v>
      </c>
      <c r="S1188" s="13">
        <v>1221500</v>
      </c>
      <c r="T1188" s="13">
        <v>271500</v>
      </c>
      <c r="U1188" s="13">
        <v>916100</v>
      </c>
      <c r="V1188" s="13">
        <v>0</v>
      </c>
      <c r="W1188" s="13">
        <v>0</v>
      </c>
      <c r="X1188" s="13">
        <v>69400</v>
      </c>
      <c r="Y1188" s="13">
        <v>1257000</v>
      </c>
    </row>
    <row r="1189" spans="2:25" x14ac:dyDescent="0.25">
      <c r="B1189" s="2">
        <v>1184</v>
      </c>
      <c r="C1189" s="2">
        <v>2011</v>
      </c>
      <c r="D1189" s="1">
        <v>45105</v>
      </c>
      <c r="E1189" t="s">
        <v>2108</v>
      </c>
      <c r="F1189" s="2" t="s">
        <v>1343</v>
      </c>
      <c r="G1189" s="13">
        <v>24787400</v>
      </c>
      <c r="H1189" s="13">
        <v>0</v>
      </c>
      <c r="I1189" s="13">
        <v>0</v>
      </c>
      <c r="J1189" s="13">
        <v>0</v>
      </c>
      <c r="K1189" s="13">
        <v>0</v>
      </c>
      <c r="L1189" s="13">
        <v>0</v>
      </c>
      <c r="M1189" s="13">
        <v>0</v>
      </c>
      <c r="N1189" s="13">
        <v>0</v>
      </c>
      <c r="O1189" s="13">
        <v>0</v>
      </c>
      <c r="P1189" s="13">
        <v>0</v>
      </c>
      <c r="Q1189" s="13">
        <v>0</v>
      </c>
      <c r="R1189" s="13">
        <v>0</v>
      </c>
      <c r="S1189" s="13">
        <v>0</v>
      </c>
      <c r="T1189" s="13">
        <v>0</v>
      </c>
      <c r="U1189" s="13">
        <v>0</v>
      </c>
      <c r="V1189" s="13">
        <v>0</v>
      </c>
      <c r="W1189" s="13">
        <v>0</v>
      </c>
      <c r="X1189" s="13">
        <v>0</v>
      </c>
      <c r="Y1189" s="13">
        <v>0</v>
      </c>
    </row>
    <row r="1190" spans="2:25" x14ac:dyDescent="0.25">
      <c r="B1190" s="2">
        <v>1185</v>
      </c>
      <c r="C1190" s="2">
        <v>2011</v>
      </c>
      <c r="D1190" s="1">
        <v>45106</v>
      </c>
      <c r="E1190" t="s">
        <v>2213</v>
      </c>
      <c r="F1190" s="2" t="s">
        <v>1343</v>
      </c>
      <c r="G1190" s="13">
        <v>180242600</v>
      </c>
      <c r="H1190" s="13">
        <v>168400</v>
      </c>
      <c r="I1190" s="13">
        <v>1150700</v>
      </c>
      <c r="J1190" s="13">
        <v>0</v>
      </c>
      <c r="K1190" s="13">
        <v>0</v>
      </c>
      <c r="L1190" s="13">
        <v>94600</v>
      </c>
      <c r="M1190" s="13">
        <v>1413700</v>
      </c>
      <c r="N1190" s="13">
        <v>989700</v>
      </c>
      <c r="O1190" s="13">
        <v>1083900</v>
      </c>
      <c r="P1190" s="13">
        <v>0</v>
      </c>
      <c r="Q1190" s="13">
        <v>0</v>
      </c>
      <c r="R1190" s="13">
        <v>222900</v>
      </c>
      <c r="S1190" s="13">
        <v>2296500</v>
      </c>
      <c r="T1190" s="13">
        <v>1158100</v>
      </c>
      <c r="U1190" s="13">
        <v>2234600</v>
      </c>
      <c r="V1190" s="13">
        <v>0</v>
      </c>
      <c r="W1190" s="13">
        <v>0</v>
      </c>
      <c r="X1190" s="13">
        <v>317500</v>
      </c>
      <c r="Y1190" s="13">
        <v>3710200</v>
      </c>
    </row>
    <row r="1191" spans="2:25" x14ac:dyDescent="0.25">
      <c r="B1191" s="2">
        <v>1186</v>
      </c>
      <c r="C1191" s="2">
        <v>2011</v>
      </c>
      <c r="D1191" s="1">
        <v>45126</v>
      </c>
      <c r="E1191" t="s">
        <v>2215</v>
      </c>
      <c r="F1191" s="2" t="s">
        <v>1343</v>
      </c>
      <c r="G1191" s="13">
        <v>160279800</v>
      </c>
      <c r="H1191" s="13">
        <v>162600</v>
      </c>
      <c r="I1191" s="13">
        <v>229600</v>
      </c>
      <c r="J1191" s="13">
        <v>0</v>
      </c>
      <c r="K1191" s="13">
        <v>0</v>
      </c>
      <c r="L1191" s="13">
        <v>25100</v>
      </c>
      <c r="M1191" s="13">
        <v>417300</v>
      </c>
      <c r="N1191" s="13">
        <v>500100</v>
      </c>
      <c r="O1191" s="13">
        <v>233800</v>
      </c>
      <c r="P1191" s="13">
        <v>0</v>
      </c>
      <c r="Q1191" s="13">
        <v>0</v>
      </c>
      <c r="R1191" s="13">
        <v>337900</v>
      </c>
      <c r="S1191" s="13">
        <v>1071800</v>
      </c>
      <c r="T1191" s="13">
        <v>662700</v>
      </c>
      <c r="U1191" s="13">
        <v>463400</v>
      </c>
      <c r="V1191" s="13">
        <v>0</v>
      </c>
      <c r="W1191" s="13">
        <v>0</v>
      </c>
      <c r="X1191" s="13">
        <v>363000</v>
      </c>
      <c r="Y1191" s="13">
        <v>1489100</v>
      </c>
    </row>
    <row r="1192" spans="2:25" x14ac:dyDescent="0.25">
      <c r="B1192" s="2">
        <v>1187</v>
      </c>
      <c r="C1192" s="2">
        <v>2011</v>
      </c>
      <c r="D1192" s="1">
        <v>45131</v>
      </c>
      <c r="E1192" t="s">
        <v>2216</v>
      </c>
      <c r="F1192" s="2" t="s">
        <v>1343</v>
      </c>
      <c r="G1192" s="13">
        <v>1194411000</v>
      </c>
      <c r="H1192" s="13">
        <v>1523500</v>
      </c>
      <c r="I1192" s="13">
        <v>3226700</v>
      </c>
      <c r="J1192" s="13">
        <v>0</v>
      </c>
      <c r="K1192" s="13">
        <v>0</v>
      </c>
      <c r="L1192" s="13">
        <v>553300</v>
      </c>
      <c r="M1192" s="13">
        <v>5303500</v>
      </c>
      <c r="N1192" s="13">
        <v>19177800</v>
      </c>
      <c r="O1192" s="13">
        <v>4605500</v>
      </c>
      <c r="P1192" s="13">
        <v>0</v>
      </c>
      <c r="Q1192" s="13">
        <v>0</v>
      </c>
      <c r="R1192" s="13">
        <v>747600</v>
      </c>
      <c r="S1192" s="13">
        <v>24530900</v>
      </c>
      <c r="T1192" s="13">
        <v>20701300</v>
      </c>
      <c r="U1192" s="13">
        <v>7832200</v>
      </c>
      <c r="V1192" s="13">
        <v>0</v>
      </c>
      <c r="W1192" s="13">
        <v>0</v>
      </c>
      <c r="X1192" s="13">
        <v>1300900</v>
      </c>
      <c r="Y1192" s="13">
        <v>29834400</v>
      </c>
    </row>
    <row r="1193" spans="2:25" x14ac:dyDescent="0.25">
      <c r="B1193" s="2">
        <v>1188</v>
      </c>
      <c r="C1193" s="2">
        <v>2011</v>
      </c>
      <c r="D1193" s="1">
        <v>45161</v>
      </c>
      <c r="E1193" t="s">
        <v>2219</v>
      </c>
      <c r="F1193" s="2" t="s">
        <v>1343</v>
      </c>
      <c r="G1193" s="13">
        <v>5751600</v>
      </c>
      <c r="H1193" s="13">
        <v>100</v>
      </c>
      <c r="I1193" s="13">
        <v>2900</v>
      </c>
      <c r="J1193" s="13">
        <v>0</v>
      </c>
      <c r="K1193" s="13">
        <v>0</v>
      </c>
      <c r="L1193" s="13">
        <v>100</v>
      </c>
      <c r="M1193" s="13">
        <v>3100</v>
      </c>
      <c r="N1193" s="13">
        <v>23500</v>
      </c>
      <c r="O1193" s="13">
        <v>80300</v>
      </c>
      <c r="P1193" s="13">
        <v>0</v>
      </c>
      <c r="Q1193" s="13">
        <v>0</v>
      </c>
      <c r="R1193" s="13">
        <v>200</v>
      </c>
      <c r="S1193" s="13">
        <v>104000</v>
      </c>
      <c r="T1193" s="13">
        <v>23600</v>
      </c>
      <c r="U1193" s="13">
        <v>83200</v>
      </c>
      <c r="V1193" s="13">
        <v>0</v>
      </c>
      <c r="W1193" s="13">
        <v>0</v>
      </c>
      <c r="X1193" s="13">
        <v>300</v>
      </c>
      <c r="Y1193" s="13">
        <v>107100</v>
      </c>
    </row>
    <row r="1194" spans="2:25" x14ac:dyDescent="0.25">
      <c r="B1194" s="2">
        <v>1189</v>
      </c>
      <c r="C1194" s="2">
        <v>2011</v>
      </c>
      <c r="D1194" s="1">
        <v>45181</v>
      </c>
      <c r="E1194" t="s">
        <v>2218</v>
      </c>
      <c r="F1194" s="2" t="s">
        <v>1343</v>
      </c>
      <c r="G1194" s="13">
        <v>413661900</v>
      </c>
      <c r="H1194" s="13">
        <v>2111800</v>
      </c>
      <c r="I1194" s="13">
        <v>4264900</v>
      </c>
      <c r="J1194" s="13">
        <v>0</v>
      </c>
      <c r="K1194" s="13">
        <v>0</v>
      </c>
      <c r="L1194" s="13">
        <v>680800</v>
      </c>
      <c r="M1194" s="13">
        <v>7057500</v>
      </c>
      <c r="N1194" s="13">
        <v>3567400</v>
      </c>
      <c r="O1194" s="13">
        <v>2941800</v>
      </c>
      <c r="P1194" s="13">
        <v>0</v>
      </c>
      <c r="Q1194" s="13">
        <v>0</v>
      </c>
      <c r="R1194" s="13">
        <v>388100</v>
      </c>
      <c r="S1194" s="13">
        <v>6897300</v>
      </c>
      <c r="T1194" s="13">
        <v>5679200</v>
      </c>
      <c r="U1194" s="13">
        <v>7206700</v>
      </c>
      <c r="V1194" s="13">
        <v>0</v>
      </c>
      <c r="W1194" s="13">
        <v>0</v>
      </c>
      <c r="X1194" s="13">
        <v>1068900</v>
      </c>
      <c r="Y1194" s="13">
        <v>13954800</v>
      </c>
    </row>
    <row r="1195" spans="2:25" x14ac:dyDescent="0.25">
      <c r="B1195" s="2">
        <v>1190</v>
      </c>
      <c r="C1195" s="2">
        <v>2011</v>
      </c>
      <c r="D1195" s="1">
        <v>45186</v>
      </c>
      <c r="E1195" t="s">
        <v>2220</v>
      </c>
      <c r="F1195" s="2" t="s">
        <v>1343</v>
      </c>
      <c r="G1195" s="13">
        <v>319740500</v>
      </c>
      <c r="H1195" s="13">
        <v>3900</v>
      </c>
      <c r="I1195" s="13">
        <v>400</v>
      </c>
      <c r="J1195" s="13">
        <v>0</v>
      </c>
      <c r="K1195" s="13">
        <v>0</v>
      </c>
      <c r="L1195" s="13">
        <v>500</v>
      </c>
      <c r="M1195" s="13">
        <v>4800</v>
      </c>
      <c r="N1195" s="13">
        <v>1572100</v>
      </c>
      <c r="O1195" s="13">
        <v>520900</v>
      </c>
      <c r="P1195" s="13">
        <v>0</v>
      </c>
      <c r="Q1195" s="13">
        <v>0</v>
      </c>
      <c r="R1195" s="13">
        <v>243200</v>
      </c>
      <c r="S1195" s="13">
        <v>2336200</v>
      </c>
      <c r="T1195" s="13">
        <v>1576000</v>
      </c>
      <c r="U1195" s="13">
        <v>521300</v>
      </c>
      <c r="V1195" s="13">
        <v>0</v>
      </c>
      <c r="W1195" s="13">
        <v>0</v>
      </c>
      <c r="X1195" s="13">
        <v>243700</v>
      </c>
      <c r="Y1195" s="13">
        <v>2341000</v>
      </c>
    </row>
    <row r="1196" spans="2:25" x14ac:dyDescent="0.25">
      <c r="B1196" s="2">
        <v>1191</v>
      </c>
      <c r="C1196" s="2">
        <v>2011</v>
      </c>
      <c r="D1196" s="1">
        <v>45211</v>
      </c>
      <c r="E1196" t="s">
        <v>2214</v>
      </c>
      <c r="F1196" s="2" t="s">
        <v>1344</v>
      </c>
      <c r="G1196" s="13">
        <v>1176320900</v>
      </c>
      <c r="H1196" s="13">
        <v>481600</v>
      </c>
      <c r="I1196" s="13">
        <v>1944300</v>
      </c>
      <c r="J1196" s="13">
        <v>0</v>
      </c>
      <c r="K1196" s="13">
        <v>0</v>
      </c>
      <c r="L1196" s="13">
        <v>373600</v>
      </c>
      <c r="M1196" s="13">
        <v>2799500</v>
      </c>
      <c r="N1196" s="13">
        <v>7394300</v>
      </c>
      <c r="O1196" s="13">
        <v>2647500</v>
      </c>
      <c r="P1196" s="13">
        <v>0</v>
      </c>
      <c r="Q1196" s="13">
        <v>0</v>
      </c>
      <c r="R1196" s="13">
        <v>3776100</v>
      </c>
      <c r="S1196" s="13">
        <v>13817900</v>
      </c>
      <c r="T1196" s="13">
        <v>7875900</v>
      </c>
      <c r="U1196" s="13">
        <v>4591800</v>
      </c>
      <c r="V1196" s="13">
        <v>0</v>
      </c>
      <c r="W1196" s="13">
        <v>0</v>
      </c>
      <c r="X1196" s="13">
        <v>4149700</v>
      </c>
      <c r="Y1196" s="13">
        <v>16617400</v>
      </c>
    </row>
    <row r="1197" spans="2:25" x14ac:dyDescent="0.25">
      <c r="B1197" s="2">
        <v>1192</v>
      </c>
      <c r="C1197" s="2">
        <v>2011</v>
      </c>
      <c r="D1197" s="1">
        <v>45255</v>
      </c>
      <c r="E1197" t="s">
        <v>2221</v>
      </c>
      <c r="F1197" s="2" t="s">
        <v>1344</v>
      </c>
      <c r="G1197" s="13">
        <v>4095830700</v>
      </c>
      <c r="H1197" s="13">
        <v>5065200</v>
      </c>
      <c r="I1197" s="13">
        <v>7082100</v>
      </c>
      <c r="J1197" s="13">
        <v>0</v>
      </c>
      <c r="K1197" s="13">
        <v>0</v>
      </c>
      <c r="L1197" s="13">
        <v>1909500</v>
      </c>
      <c r="M1197" s="13">
        <v>14056800</v>
      </c>
      <c r="N1197" s="13">
        <v>22018400</v>
      </c>
      <c r="O1197" s="13">
        <v>8301500</v>
      </c>
      <c r="P1197" s="13">
        <v>38100</v>
      </c>
      <c r="Q1197" s="13">
        <v>-985600</v>
      </c>
      <c r="R1197" s="13">
        <v>8435800</v>
      </c>
      <c r="S1197" s="13">
        <v>37808200</v>
      </c>
      <c r="T1197" s="13">
        <v>27083600</v>
      </c>
      <c r="U1197" s="13">
        <v>15383600</v>
      </c>
      <c r="V1197" s="13">
        <v>38100</v>
      </c>
      <c r="W1197" s="13">
        <v>-985600</v>
      </c>
      <c r="X1197" s="13">
        <v>10345300</v>
      </c>
      <c r="Y1197" s="13">
        <v>51865000</v>
      </c>
    </row>
    <row r="1198" spans="2:25" x14ac:dyDescent="0.25">
      <c r="B1198" s="2">
        <v>1193</v>
      </c>
      <c r="C1198" s="2">
        <v>2011</v>
      </c>
      <c r="D1198" s="1">
        <v>45271</v>
      </c>
      <c r="E1198" t="s">
        <v>2217</v>
      </c>
      <c r="F1198" s="2" t="s">
        <v>1344</v>
      </c>
      <c r="G1198" s="13">
        <v>885614200</v>
      </c>
      <c r="H1198" s="13">
        <v>987200</v>
      </c>
      <c r="I1198" s="13">
        <v>1119200</v>
      </c>
      <c r="J1198" s="13">
        <v>77200</v>
      </c>
      <c r="K1198" s="13">
        <v>0</v>
      </c>
      <c r="L1198" s="13">
        <v>188300</v>
      </c>
      <c r="M1198" s="13">
        <v>2371900</v>
      </c>
      <c r="N1198" s="13">
        <v>4990300</v>
      </c>
      <c r="O1198" s="13">
        <v>2355900</v>
      </c>
      <c r="P1198" s="13">
        <v>0</v>
      </c>
      <c r="Q1198" s="13">
        <v>0</v>
      </c>
      <c r="R1198" s="13">
        <v>809100</v>
      </c>
      <c r="S1198" s="13">
        <v>8155300</v>
      </c>
      <c r="T1198" s="13">
        <v>5977500</v>
      </c>
      <c r="U1198" s="13">
        <v>3475100</v>
      </c>
      <c r="V1198" s="13">
        <v>77200</v>
      </c>
      <c r="W1198" s="13">
        <v>0</v>
      </c>
      <c r="X1198" s="13">
        <v>997400</v>
      </c>
      <c r="Y1198" s="13">
        <v>10527200</v>
      </c>
    </row>
    <row r="1199" spans="2:25" x14ac:dyDescent="0.25">
      <c r="B1199" s="2">
        <v>1194</v>
      </c>
      <c r="C1199" s="2">
        <v>2011</v>
      </c>
      <c r="D1199" s="1">
        <v>46002</v>
      </c>
      <c r="E1199" t="s">
        <v>1829</v>
      </c>
      <c r="F1199" s="2" t="s">
        <v>1325</v>
      </c>
      <c r="G1199" s="13">
        <v>46344000</v>
      </c>
      <c r="H1199" s="13">
        <v>400</v>
      </c>
      <c r="I1199" s="13">
        <v>900</v>
      </c>
      <c r="J1199" s="13">
        <v>0</v>
      </c>
      <c r="K1199" s="13">
        <v>0</v>
      </c>
      <c r="L1199" s="13">
        <v>100</v>
      </c>
      <c r="M1199" s="13">
        <v>1400</v>
      </c>
      <c r="N1199" s="13">
        <v>32700</v>
      </c>
      <c r="O1199" s="13">
        <v>60100</v>
      </c>
      <c r="P1199" s="13">
        <v>0</v>
      </c>
      <c r="Q1199" s="13">
        <v>0</v>
      </c>
      <c r="R1199" s="13">
        <v>910700</v>
      </c>
      <c r="S1199" s="13">
        <v>1003500</v>
      </c>
      <c r="T1199" s="13">
        <v>33100</v>
      </c>
      <c r="U1199" s="13">
        <v>61000</v>
      </c>
      <c r="V1199" s="13">
        <v>0</v>
      </c>
      <c r="W1199" s="13">
        <v>0</v>
      </c>
      <c r="X1199" s="13">
        <v>910800</v>
      </c>
      <c r="Y1199" s="13">
        <v>1004900</v>
      </c>
    </row>
    <row r="1200" spans="2:25" x14ac:dyDescent="0.25">
      <c r="B1200" s="2">
        <v>1195</v>
      </c>
      <c r="C1200" s="2">
        <v>2011</v>
      </c>
      <c r="D1200" s="1">
        <v>46004</v>
      </c>
      <c r="E1200" t="s">
        <v>2222</v>
      </c>
      <c r="F1200" s="2" t="s">
        <v>1325</v>
      </c>
      <c r="G1200" s="13">
        <v>45283100</v>
      </c>
      <c r="H1200" s="13">
        <v>0</v>
      </c>
      <c r="I1200" s="13">
        <v>0</v>
      </c>
      <c r="J1200" s="13">
        <v>0</v>
      </c>
      <c r="K1200" s="13">
        <v>0</v>
      </c>
      <c r="L1200" s="13">
        <v>0</v>
      </c>
      <c r="M1200" s="13">
        <v>0</v>
      </c>
      <c r="N1200" s="13">
        <v>76200</v>
      </c>
      <c r="O1200" s="13">
        <v>98900</v>
      </c>
      <c r="P1200" s="13">
        <v>0</v>
      </c>
      <c r="Q1200" s="13">
        <v>0</v>
      </c>
      <c r="R1200" s="13">
        <v>748900</v>
      </c>
      <c r="S1200" s="13">
        <v>924000</v>
      </c>
      <c r="T1200" s="13">
        <v>76200</v>
      </c>
      <c r="U1200" s="13">
        <v>98900</v>
      </c>
      <c r="V1200" s="13">
        <v>0</v>
      </c>
      <c r="W1200" s="13">
        <v>0</v>
      </c>
      <c r="X1200" s="13">
        <v>748900</v>
      </c>
      <c r="Y1200" s="13">
        <v>924000</v>
      </c>
    </row>
    <row r="1201" spans="2:25" x14ac:dyDescent="0.25">
      <c r="B1201" s="2">
        <v>1196</v>
      </c>
      <c r="C1201" s="2">
        <v>2011</v>
      </c>
      <c r="D1201" s="1">
        <v>46006</v>
      </c>
      <c r="E1201" t="s">
        <v>2041</v>
      </c>
      <c r="F1201" s="2" t="s">
        <v>1325</v>
      </c>
      <c r="G1201" s="13">
        <v>26805100</v>
      </c>
      <c r="H1201" s="13">
        <v>0</v>
      </c>
      <c r="I1201" s="13">
        <v>0</v>
      </c>
      <c r="J1201" s="13">
        <v>0</v>
      </c>
      <c r="K1201" s="13">
        <v>0</v>
      </c>
      <c r="L1201" s="13">
        <v>0</v>
      </c>
      <c r="M1201" s="13">
        <v>0</v>
      </c>
      <c r="N1201" s="13">
        <v>400</v>
      </c>
      <c r="O1201" s="13">
        <v>500</v>
      </c>
      <c r="P1201" s="13">
        <v>0</v>
      </c>
      <c r="Q1201" s="13">
        <v>0</v>
      </c>
      <c r="R1201" s="13">
        <v>286900</v>
      </c>
      <c r="S1201" s="13">
        <v>287800</v>
      </c>
      <c r="T1201" s="13">
        <v>400</v>
      </c>
      <c r="U1201" s="13">
        <v>500</v>
      </c>
      <c r="V1201" s="13">
        <v>0</v>
      </c>
      <c r="W1201" s="13">
        <v>0</v>
      </c>
      <c r="X1201" s="13">
        <v>286900</v>
      </c>
      <c r="Y1201" s="13">
        <v>287800</v>
      </c>
    </row>
    <row r="1202" spans="2:25" x14ac:dyDescent="0.25">
      <c r="B1202" s="2">
        <v>1197</v>
      </c>
      <c r="C1202" s="2">
        <v>2011</v>
      </c>
      <c r="D1202" s="1">
        <v>46008</v>
      </c>
      <c r="E1202" t="s">
        <v>1802</v>
      </c>
      <c r="F1202" s="2" t="s">
        <v>1325</v>
      </c>
      <c r="G1202" s="13">
        <v>47057000</v>
      </c>
      <c r="H1202" s="13">
        <v>3100</v>
      </c>
      <c r="I1202" s="13">
        <v>30200</v>
      </c>
      <c r="J1202" s="13">
        <v>0</v>
      </c>
      <c r="K1202" s="13">
        <v>0</v>
      </c>
      <c r="L1202" s="13">
        <v>25200</v>
      </c>
      <c r="M1202" s="13">
        <v>58500</v>
      </c>
      <c r="N1202" s="13">
        <v>50500</v>
      </c>
      <c r="O1202" s="13">
        <v>362600</v>
      </c>
      <c r="P1202" s="13">
        <v>0</v>
      </c>
      <c r="Q1202" s="13">
        <v>-562000</v>
      </c>
      <c r="R1202" s="13">
        <v>1034000</v>
      </c>
      <c r="S1202" s="13">
        <v>885100</v>
      </c>
      <c r="T1202" s="13">
        <v>53600</v>
      </c>
      <c r="U1202" s="13">
        <v>392800</v>
      </c>
      <c r="V1202" s="13">
        <v>0</v>
      </c>
      <c r="W1202" s="13">
        <v>-562000</v>
      </c>
      <c r="X1202" s="13">
        <v>1059200</v>
      </c>
      <c r="Y1202" s="13">
        <v>943600</v>
      </c>
    </row>
    <row r="1203" spans="2:25" x14ac:dyDescent="0.25">
      <c r="B1203" s="2">
        <v>1198</v>
      </c>
      <c r="C1203" s="2">
        <v>2011</v>
      </c>
      <c r="D1203" s="1">
        <v>46010</v>
      </c>
      <c r="E1203" t="s">
        <v>2223</v>
      </c>
      <c r="F1203" s="2" t="s">
        <v>1325</v>
      </c>
      <c r="G1203" s="13">
        <v>86770500</v>
      </c>
      <c r="H1203" s="13">
        <v>0</v>
      </c>
      <c r="I1203" s="13">
        <v>0</v>
      </c>
      <c r="J1203" s="13">
        <v>0</v>
      </c>
      <c r="K1203" s="13">
        <v>0</v>
      </c>
      <c r="L1203" s="13">
        <v>0</v>
      </c>
      <c r="M1203" s="13">
        <v>0</v>
      </c>
      <c r="N1203" s="13">
        <v>2600</v>
      </c>
      <c r="O1203" s="13">
        <v>22300</v>
      </c>
      <c r="P1203" s="13">
        <v>0</v>
      </c>
      <c r="Q1203" s="13">
        <v>0</v>
      </c>
      <c r="R1203" s="13">
        <v>110800</v>
      </c>
      <c r="S1203" s="13">
        <v>135700</v>
      </c>
      <c r="T1203" s="13">
        <v>2600</v>
      </c>
      <c r="U1203" s="13">
        <v>22300</v>
      </c>
      <c r="V1203" s="13">
        <v>0</v>
      </c>
      <c r="W1203" s="13">
        <v>0</v>
      </c>
      <c r="X1203" s="13">
        <v>110800</v>
      </c>
      <c r="Y1203" s="13">
        <v>135700</v>
      </c>
    </row>
    <row r="1204" spans="2:25" x14ac:dyDescent="0.25">
      <c r="B1204" s="2">
        <v>1199</v>
      </c>
      <c r="C1204" s="2">
        <v>2011</v>
      </c>
      <c r="D1204" s="1">
        <v>46012</v>
      </c>
      <c r="E1204" t="s">
        <v>2224</v>
      </c>
      <c r="F1204" s="2" t="s">
        <v>1325</v>
      </c>
      <c r="G1204" s="13">
        <v>35040100</v>
      </c>
      <c r="H1204" s="13">
        <v>0</v>
      </c>
      <c r="I1204" s="13">
        <v>0</v>
      </c>
      <c r="J1204" s="13">
        <v>0</v>
      </c>
      <c r="K1204" s="13">
        <v>0</v>
      </c>
      <c r="L1204" s="13">
        <v>0</v>
      </c>
      <c r="M1204" s="13">
        <v>0</v>
      </c>
      <c r="N1204" s="13">
        <v>2300</v>
      </c>
      <c r="O1204" s="13">
        <v>43600</v>
      </c>
      <c r="P1204" s="13">
        <v>0</v>
      </c>
      <c r="Q1204" s="13">
        <v>0</v>
      </c>
      <c r="R1204" s="13">
        <v>53600</v>
      </c>
      <c r="S1204" s="13">
        <v>99500</v>
      </c>
      <c r="T1204" s="13">
        <v>2300</v>
      </c>
      <c r="U1204" s="13">
        <v>43600</v>
      </c>
      <c r="V1204" s="13">
        <v>0</v>
      </c>
      <c r="W1204" s="13">
        <v>0</v>
      </c>
      <c r="X1204" s="13">
        <v>53600</v>
      </c>
      <c r="Y1204" s="13">
        <v>99500</v>
      </c>
    </row>
    <row r="1205" spans="2:25" x14ac:dyDescent="0.25">
      <c r="B1205" s="2">
        <v>1200</v>
      </c>
      <c r="C1205" s="2">
        <v>2011</v>
      </c>
      <c r="D1205" s="1">
        <v>46014</v>
      </c>
      <c r="E1205" t="s">
        <v>2225</v>
      </c>
      <c r="F1205" s="2" t="s">
        <v>1325</v>
      </c>
      <c r="G1205" s="13">
        <v>55323100</v>
      </c>
      <c r="H1205" s="13">
        <v>300</v>
      </c>
      <c r="I1205" s="13">
        <v>1100</v>
      </c>
      <c r="J1205" s="13">
        <v>0</v>
      </c>
      <c r="K1205" s="13">
        <v>0</v>
      </c>
      <c r="L1205" s="13">
        <v>300</v>
      </c>
      <c r="M1205" s="13">
        <v>1700</v>
      </c>
      <c r="N1205" s="13">
        <v>70500</v>
      </c>
      <c r="O1205" s="13">
        <v>834600</v>
      </c>
      <c r="P1205" s="13">
        <v>0</v>
      </c>
      <c r="Q1205" s="13">
        <v>36400</v>
      </c>
      <c r="R1205" s="13">
        <v>79600</v>
      </c>
      <c r="S1205" s="13">
        <v>1021100</v>
      </c>
      <c r="T1205" s="13">
        <v>70800</v>
      </c>
      <c r="U1205" s="13">
        <v>835700</v>
      </c>
      <c r="V1205" s="13">
        <v>0</v>
      </c>
      <c r="W1205" s="13">
        <v>36400</v>
      </c>
      <c r="X1205" s="13">
        <v>79900</v>
      </c>
      <c r="Y1205" s="13">
        <v>1022800</v>
      </c>
    </row>
    <row r="1206" spans="2:25" x14ac:dyDescent="0.25">
      <c r="B1206" s="2">
        <v>1201</v>
      </c>
      <c r="C1206" s="2">
        <v>2011</v>
      </c>
      <c r="D1206" s="1">
        <v>46016</v>
      </c>
      <c r="E1206" t="s">
        <v>2226</v>
      </c>
      <c r="F1206" s="2" t="s">
        <v>1325</v>
      </c>
      <c r="G1206" s="13">
        <v>37206700</v>
      </c>
      <c r="H1206" s="13">
        <v>8700</v>
      </c>
      <c r="I1206" s="13">
        <v>223600</v>
      </c>
      <c r="J1206" s="13">
        <v>0</v>
      </c>
      <c r="K1206" s="13">
        <v>0</v>
      </c>
      <c r="L1206" s="13">
        <v>84700</v>
      </c>
      <c r="M1206" s="13">
        <v>317000</v>
      </c>
      <c r="N1206" s="13">
        <v>119000</v>
      </c>
      <c r="O1206" s="13">
        <v>624100</v>
      </c>
      <c r="P1206" s="13">
        <v>0</v>
      </c>
      <c r="Q1206" s="13">
        <v>0</v>
      </c>
      <c r="R1206" s="13">
        <v>501800</v>
      </c>
      <c r="S1206" s="13">
        <v>1244900</v>
      </c>
      <c r="T1206" s="13">
        <v>127700</v>
      </c>
      <c r="U1206" s="13">
        <v>847700</v>
      </c>
      <c r="V1206" s="13">
        <v>0</v>
      </c>
      <c r="W1206" s="13">
        <v>0</v>
      </c>
      <c r="X1206" s="13">
        <v>586500</v>
      </c>
      <c r="Y1206" s="13">
        <v>1561900</v>
      </c>
    </row>
    <row r="1207" spans="2:25" x14ac:dyDescent="0.25">
      <c r="B1207" s="2">
        <v>1202</v>
      </c>
      <c r="C1207" s="2">
        <v>2011</v>
      </c>
      <c r="D1207" s="1">
        <v>46171</v>
      </c>
      <c r="E1207" t="s">
        <v>2223</v>
      </c>
      <c r="F1207" s="2" t="s">
        <v>1343</v>
      </c>
      <c r="G1207" s="13">
        <v>64680500</v>
      </c>
      <c r="H1207" s="13">
        <v>4400</v>
      </c>
      <c r="I1207" s="13">
        <v>7300</v>
      </c>
      <c r="J1207" s="13">
        <v>0</v>
      </c>
      <c r="K1207" s="13">
        <v>0</v>
      </c>
      <c r="L1207" s="13">
        <v>1200</v>
      </c>
      <c r="M1207" s="13">
        <v>12900</v>
      </c>
      <c r="N1207" s="13">
        <v>349900</v>
      </c>
      <c r="O1207" s="13">
        <v>87200</v>
      </c>
      <c r="P1207" s="13">
        <v>5400</v>
      </c>
      <c r="Q1207" s="13">
        <v>0</v>
      </c>
      <c r="R1207" s="13">
        <v>47300</v>
      </c>
      <c r="S1207" s="13">
        <v>489800</v>
      </c>
      <c r="T1207" s="13">
        <v>354300</v>
      </c>
      <c r="U1207" s="13">
        <v>94500</v>
      </c>
      <c r="V1207" s="13">
        <v>5400</v>
      </c>
      <c r="W1207" s="13">
        <v>0</v>
      </c>
      <c r="X1207" s="13">
        <v>48500</v>
      </c>
      <c r="Y1207" s="13">
        <v>502700</v>
      </c>
    </row>
    <row r="1208" spans="2:25" x14ac:dyDescent="0.25">
      <c r="B1208" s="2">
        <v>1203</v>
      </c>
      <c r="C1208" s="2">
        <v>2011</v>
      </c>
      <c r="D1208" s="1">
        <v>46181</v>
      </c>
      <c r="E1208" t="s">
        <v>2224</v>
      </c>
      <c r="F1208" s="2" t="s">
        <v>1343</v>
      </c>
      <c r="G1208" s="13">
        <v>17461100</v>
      </c>
      <c r="H1208" s="13">
        <v>0</v>
      </c>
      <c r="I1208" s="13">
        <v>0</v>
      </c>
      <c r="J1208" s="13">
        <v>0</v>
      </c>
      <c r="K1208" s="13">
        <v>0</v>
      </c>
      <c r="L1208" s="13">
        <v>0</v>
      </c>
      <c r="M1208" s="13">
        <v>0</v>
      </c>
      <c r="N1208" s="13">
        <v>48300</v>
      </c>
      <c r="O1208" s="13">
        <v>600</v>
      </c>
      <c r="P1208" s="13">
        <v>0</v>
      </c>
      <c r="Q1208" s="13">
        <v>-100</v>
      </c>
      <c r="R1208" s="13">
        <v>6700</v>
      </c>
      <c r="S1208" s="13">
        <v>55500</v>
      </c>
      <c r="T1208" s="13">
        <v>48300</v>
      </c>
      <c r="U1208" s="13">
        <v>600</v>
      </c>
      <c r="V1208" s="13">
        <v>0</v>
      </c>
      <c r="W1208" s="13">
        <v>-100</v>
      </c>
      <c r="X1208" s="13">
        <v>6700</v>
      </c>
      <c r="Y1208" s="13">
        <v>55500</v>
      </c>
    </row>
    <row r="1209" spans="2:25" x14ac:dyDescent="0.25">
      <c r="B1209" s="2">
        <v>1204</v>
      </c>
      <c r="C1209" s="2">
        <v>2011</v>
      </c>
      <c r="D1209" s="1">
        <v>46216</v>
      </c>
      <c r="E1209" t="s">
        <v>2222</v>
      </c>
      <c r="F1209" s="2" t="s">
        <v>1344</v>
      </c>
      <c r="G1209" s="13">
        <v>98685600</v>
      </c>
      <c r="H1209" s="13">
        <v>185600</v>
      </c>
      <c r="I1209" s="13">
        <v>527500</v>
      </c>
      <c r="J1209" s="13">
        <v>0</v>
      </c>
      <c r="K1209" s="13">
        <v>0</v>
      </c>
      <c r="L1209" s="13">
        <v>32800</v>
      </c>
      <c r="M1209" s="13">
        <v>745900</v>
      </c>
      <c r="N1209" s="13">
        <v>1545800</v>
      </c>
      <c r="O1209" s="13">
        <v>995200</v>
      </c>
      <c r="P1209" s="13">
        <v>0</v>
      </c>
      <c r="Q1209" s="13">
        <v>0</v>
      </c>
      <c r="R1209" s="13">
        <v>378800</v>
      </c>
      <c r="S1209" s="13">
        <v>2919800</v>
      </c>
      <c r="T1209" s="13">
        <v>1731400</v>
      </c>
      <c r="U1209" s="13">
        <v>1522700</v>
      </c>
      <c r="V1209" s="13">
        <v>0</v>
      </c>
      <c r="W1209" s="13">
        <v>0</v>
      </c>
      <c r="X1209" s="13">
        <v>411600</v>
      </c>
      <c r="Y1209" s="13">
        <v>3665700</v>
      </c>
    </row>
    <row r="1210" spans="2:25" x14ac:dyDescent="0.25">
      <c r="B1210" s="2">
        <v>1205</v>
      </c>
      <c r="C1210" s="2">
        <v>2011</v>
      </c>
      <c r="D1210" s="1">
        <v>47002</v>
      </c>
      <c r="E1210" t="s">
        <v>1794</v>
      </c>
      <c r="F1210" s="2" t="s">
        <v>1325</v>
      </c>
      <c r="G1210" s="13">
        <v>242811100</v>
      </c>
      <c r="H1210" s="13">
        <v>100</v>
      </c>
      <c r="I1210" s="13">
        <v>5400</v>
      </c>
      <c r="J1210" s="13">
        <v>0</v>
      </c>
      <c r="K1210" s="13">
        <v>0</v>
      </c>
      <c r="L1210" s="13">
        <v>400</v>
      </c>
      <c r="M1210" s="13">
        <v>5900</v>
      </c>
      <c r="N1210" s="13">
        <v>47800</v>
      </c>
      <c r="O1210" s="13">
        <v>167500</v>
      </c>
      <c r="P1210" s="13">
        <v>0</v>
      </c>
      <c r="Q1210" s="13">
        <v>22100</v>
      </c>
      <c r="R1210" s="13">
        <v>184200</v>
      </c>
      <c r="S1210" s="13">
        <v>421600</v>
      </c>
      <c r="T1210" s="13">
        <v>47900</v>
      </c>
      <c r="U1210" s="13">
        <v>172900</v>
      </c>
      <c r="V1210" s="13">
        <v>0</v>
      </c>
      <c r="W1210" s="13">
        <v>22100</v>
      </c>
      <c r="X1210" s="13">
        <v>184600</v>
      </c>
      <c r="Y1210" s="13">
        <v>427500</v>
      </c>
    </row>
    <row r="1211" spans="2:25" x14ac:dyDescent="0.25">
      <c r="B1211" s="2">
        <v>1206</v>
      </c>
      <c r="C1211" s="2">
        <v>2011</v>
      </c>
      <c r="D1211" s="1">
        <v>47004</v>
      </c>
      <c r="E1211" t="s">
        <v>2227</v>
      </c>
      <c r="F1211" s="2" t="s">
        <v>1325</v>
      </c>
      <c r="G1211" s="13">
        <v>50522600</v>
      </c>
      <c r="H1211" s="13">
        <v>0</v>
      </c>
      <c r="I1211" s="13">
        <v>0</v>
      </c>
      <c r="J1211" s="13">
        <v>0</v>
      </c>
      <c r="K1211" s="13">
        <v>0</v>
      </c>
      <c r="L1211" s="13">
        <v>0</v>
      </c>
      <c r="M1211" s="13">
        <v>0</v>
      </c>
      <c r="N1211" s="13">
        <v>30000</v>
      </c>
      <c r="O1211" s="13">
        <v>150000</v>
      </c>
      <c r="P1211" s="13">
        <v>0</v>
      </c>
      <c r="Q1211" s="13">
        <v>0</v>
      </c>
      <c r="R1211" s="13">
        <v>80000</v>
      </c>
      <c r="S1211" s="13">
        <v>260000</v>
      </c>
      <c r="T1211" s="13">
        <v>30000</v>
      </c>
      <c r="U1211" s="13">
        <v>150000</v>
      </c>
      <c r="V1211" s="13">
        <v>0</v>
      </c>
      <c r="W1211" s="13">
        <v>0</v>
      </c>
      <c r="X1211" s="13">
        <v>80000</v>
      </c>
      <c r="Y1211" s="13">
        <v>260000</v>
      </c>
    </row>
    <row r="1212" spans="2:25" x14ac:dyDescent="0.25">
      <c r="B1212" s="2">
        <v>1207</v>
      </c>
      <c r="C1212" s="2">
        <v>2011</v>
      </c>
      <c r="D1212" s="1">
        <v>47006</v>
      </c>
      <c r="E1212" t="s">
        <v>2228</v>
      </c>
      <c r="F1212" s="2" t="s">
        <v>1325</v>
      </c>
      <c r="G1212" s="13">
        <v>89348800</v>
      </c>
      <c r="H1212" s="13">
        <v>1800</v>
      </c>
      <c r="I1212" s="13">
        <v>107800</v>
      </c>
      <c r="J1212" s="13">
        <v>0</v>
      </c>
      <c r="K1212" s="13">
        <v>0</v>
      </c>
      <c r="L1212" s="13">
        <v>1500</v>
      </c>
      <c r="M1212" s="13">
        <v>111100</v>
      </c>
      <c r="N1212" s="13">
        <v>171000</v>
      </c>
      <c r="O1212" s="13">
        <v>234300</v>
      </c>
      <c r="P1212" s="13">
        <v>0</v>
      </c>
      <c r="Q1212" s="13">
        <v>0</v>
      </c>
      <c r="R1212" s="13">
        <v>965100</v>
      </c>
      <c r="S1212" s="13">
        <v>1370400</v>
      </c>
      <c r="T1212" s="13">
        <v>172800</v>
      </c>
      <c r="U1212" s="13">
        <v>342100</v>
      </c>
      <c r="V1212" s="13">
        <v>0</v>
      </c>
      <c r="W1212" s="13">
        <v>0</v>
      </c>
      <c r="X1212" s="13">
        <v>966600</v>
      </c>
      <c r="Y1212" s="13">
        <v>1481500</v>
      </c>
    </row>
    <row r="1213" spans="2:25" x14ac:dyDescent="0.25">
      <c r="B1213" s="2">
        <v>1208</v>
      </c>
      <c r="C1213" s="2">
        <v>2011</v>
      </c>
      <c r="D1213" s="1">
        <v>47008</v>
      </c>
      <c r="E1213" t="s">
        <v>2229</v>
      </c>
      <c r="F1213" s="2" t="s">
        <v>1325</v>
      </c>
      <c r="G1213" s="13">
        <v>59601900</v>
      </c>
      <c r="H1213" s="13">
        <v>0</v>
      </c>
      <c r="I1213" s="13">
        <v>0</v>
      </c>
      <c r="J1213" s="13">
        <v>0</v>
      </c>
      <c r="K1213" s="13">
        <v>0</v>
      </c>
      <c r="L1213" s="13">
        <v>0</v>
      </c>
      <c r="M1213" s="13">
        <v>0</v>
      </c>
      <c r="N1213" s="13">
        <v>15500</v>
      </c>
      <c r="O1213" s="13">
        <v>5600</v>
      </c>
      <c r="P1213" s="13">
        <v>0</v>
      </c>
      <c r="Q1213" s="13">
        <v>0</v>
      </c>
      <c r="R1213" s="13">
        <v>892000</v>
      </c>
      <c r="S1213" s="13">
        <v>913100</v>
      </c>
      <c r="T1213" s="13">
        <v>15500</v>
      </c>
      <c r="U1213" s="13">
        <v>5600</v>
      </c>
      <c r="V1213" s="13">
        <v>0</v>
      </c>
      <c r="W1213" s="13">
        <v>0</v>
      </c>
      <c r="X1213" s="13">
        <v>892000</v>
      </c>
      <c r="Y1213" s="13">
        <v>913100</v>
      </c>
    </row>
    <row r="1214" spans="2:25" x14ac:dyDescent="0.25">
      <c r="B1214" s="2">
        <v>1209</v>
      </c>
      <c r="C1214" s="2">
        <v>2011</v>
      </c>
      <c r="D1214" s="1">
        <v>47010</v>
      </c>
      <c r="E1214" t="s">
        <v>2230</v>
      </c>
      <c r="F1214" s="2" t="s">
        <v>1325</v>
      </c>
      <c r="G1214" s="13">
        <v>79300000</v>
      </c>
      <c r="H1214" s="13">
        <v>1300</v>
      </c>
      <c r="I1214" s="13">
        <v>23900</v>
      </c>
      <c r="J1214" s="13">
        <v>0</v>
      </c>
      <c r="K1214" s="13">
        <v>0</v>
      </c>
      <c r="L1214" s="13">
        <v>700</v>
      </c>
      <c r="M1214" s="13">
        <v>25900</v>
      </c>
      <c r="N1214" s="13">
        <v>69800</v>
      </c>
      <c r="O1214" s="13">
        <v>76900</v>
      </c>
      <c r="P1214" s="13">
        <v>0</v>
      </c>
      <c r="Q1214" s="13">
        <v>0</v>
      </c>
      <c r="R1214" s="13">
        <v>16300</v>
      </c>
      <c r="S1214" s="13">
        <v>163000</v>
      </c>
      <c r="T1214" s="13">
        <v>71100</v>
      </c>
      <c r="U1214" s="13">
        <v>100800</v>
      </c>
      <c r="V1214" s="13">
        <v>0</v>
      </c>
      <c r="W1214" s="13">
        <v>0</v>
      </c>
      <c r="X1214" s="13">
        <v>17000</v>
      </c>
      <c r="Y1214" s="13">
        <v>188900</v>
      </c>
    </row>
    <row r="1215" spans="2:25" x14ac:dyDescent="0.25">
      <c r="B1215" s="2">
        <v>1210</v>
      </c>
      <c r="C1215" s="2">
        <v>2011</v>
      </c>
      <c r="D1215" s="1">
        <v>47012</v>
      </c>
      <c r="E1215" t="s">
        <v>2231</v>
      </c>
      <c r="F1215" s="2" t="s">
        <v>1325</v>
      </c>
      <c r="G1215" s="13">
        <v>66399600</v>
      </c>
      <c r="H1215" s="13">
        <v>0</v>
      </c>
      <c r="I1215" s="13">
        <v>0</v>
      </c>
      <c r="J1215" s="13">
        <v>0</v>
      </c>
      <c r="K1215" s="13">
        <v>0</v>
      </c>
      <c r="L1215" s="13">
        <v>0</v>
      </c>
      <c r="M1215" s="13">
        <v>0</v>
      </c>
      <c r="N1215" s="13">
        <v>9300</v>
      </c>
      <c r="O1215" s="13">
        <v>15000</v>
      </c>
      <c r="P1215" s="13">
        <v>0</v>
      </c>
      <c r="Q1215" s="13">
        <v>0</v>
      </c>
      <c r="R1215" s="13">
        <v>155600</v>
      </c>
      <c r="S1215" s="13">
        <v>179900</v>
      </c>
      <c r="T1215" s="13">
        <v>9300</v>
      </c>
      <c r="U1215" s="13">
        <v>15000</v>
      </c>
      <c r="V1215" s="13">
        <v>0</v>
      </c>
      <c r="W1215" s="13">
        <v>0</v>
      </c>
      <c r="X1215" s="13">
        <v>155600</v>
      </c>
      <c r="Y1215" s="13">
        <v>179900</v>
      </c>
    </row>
    <row r="1216" spans="2:25" x14ac:dyDescent="0.25">
      <c r="B1216" s="2">
        <v>1211</v>
      </c>
      <c r="C1216" s="2">
        <v>2011</v>
      </c>
      <c r="D1216" s="1">
        <v>47014</v>
      </c>
      <c r="E1216" t="s">
        <v>2232</v>
      </c>
      <c r="F1216" s="2" t="s">
        <v>1325</v>
      </c>
      <c r="G1216" s="13">
        <v>28261900</v>
      </c>
      <c r="H1216" s="13">
        <v>0</v>
      </c>
      <c r="I1216" s="13">
        <v>1062800</v>
      </c>
      <c r="J1216" s="13">
        <v>0</v>
      </c>
      <c r="K1216" s="13">
        <v>-926500</v>
      </c>
      <c r="L1216" s="13">
        <v>0</v>
      </c>
      <c r="M1216" s="13">
        <v>136300</v>
      </c>
      <c r="N1216" s="13">
        <v>10600</v>
      </c>
      <c r="O1216" s="13">
        <v>74500</v>
      </c>
      <c r="P1216" s="13">
        <v>0</v>
      </c>
      <c r="Q1216" s="13">
        <v>13900</v>
      </c>
      <c r="R1216" s="13">
        <v>1358100</v>
      </c>
      <c r="S1216" s="13">
        <v>1457100</v>
      </c>
      <c r="T1216" s="13">
        <v>10600</v>
      </c>
      <c r="U1216" s="13">
        <v>1137300</v>
      </c>
      <c r="V1216" s="13">
        <v>0</v>
      </c>
      <c r="W1216" s="13">
        <v>-912600</v>
      </c>
      <c r="X1216" s="13">
        <v>1358100</v>
      </c>
      <c r="Y1216" s="13">
        <v>1593400</v>
      </c>
    </row>
    <row r="1217" spans="2:25" x14ac:dyDescent="0.25">
      <c r="B1217" s="2">
        <v>1212</v>
      </c>
      <c r="C1217" s="2">
        <v>2011</v>
      </c>
      <c r="D1217" s="1">
        <v>47016</v>
      </c>
      <c r="E1217" t="s">
        <v>2233</v>
      </c>
      <c r="F1217" s="2" t="s">
        <v>1325</v>
      </c>
      <c r="G1217" s="13">
        <v>61981000</v>
      </c>
      <c r="H1217" s="13">
        <v>0</v>
      </c>
      <c r="I1217" s="13">
        <v>0</v>
      </c>
      <c r="J1217" s="13">
        <v>0</v>
      </c>
      <c r="K1217" s="13">
        <v>0</v>
      </c>
      <c r="L1217" s="13">
        <v>0</v>
      </c>
      <c r="M1217" s="13">
        <v>0</v>
      </c>
      <c r="N1217" s="13">
        <v>300</v>
      </c>
      <c r="O1217" s="13">
        <v>5100</v>
      </c>
      <c r="P1217" s="13">
        <v>0</v>
      </c>
      <c r="Q1217" s="13">
        <v>0</v>
      </c>
      <c r="R1217" s="13">
        <v>204600</v>
      </c>
      <c r="S1217" s="13">
        <v>210000</v>
      </c>
      <c r="T1217" s="13">
        <v>300</v>
      </c>
      <c r="U1217" s="13">
        <v>5100</v>
      </c>
      <c r="V1217" s="13">
        <v>0</v>
      </c>
      <c r="W1217" s="13">
        <v>0</v>
      </c>
      <c r="X1217" s="13">
        <v>204600</v>
      </c>
      <c r="Y1217" s="13">
        <v>210000</v>
      </c>
    </row>
    <row r="1218" spans="2:25" x14ac:dyDescent="0.25">
      <c r="B1218" s="2">
        <v>1213</v>
      </c>
      <c r="C1218" s="2">
        <v>2011</v>
      </c>
      <c r="D1218" s="1">
        <v>47018</v>
      </c>
      <c r="E1218" t="s">
        <v>2234</v>
      </c>
      <c r="F1218" s="2" t="s">
        <v>1325</v>
      </c>
      <c r="G1218" s="13">
        <v>96911700</v>
      </c>
      <c r="H1218" s="13">
        <v>3500</v>
      </c>
      <c r="I1218" s="13">
        <v>128700</v>
      </c>
      <c r="J1218" s="13">
        <v>0</v>
      </c>
      <c r="K1218" s="13">
        <v>0</v>
      </c>
      <c r="L1218" s="13">
        <v>6600</v>
      </c>
      <c r="M1218" s="13">
        <v>138800</v>
      </c>
      <c r="N1218" s="13">
        <v>7700</v>
      </c>
      <c r="O1218" s="13">
        <v>1300</v>
      </c>
      <c r="P1218" s="13">
        <v>0</v>
      </c>
      <c r="Q1218" s="13">
        <v>0</v>
      </c>
      <c r="R1218" s="13">
        <v>100300</v>
      </c>
      <c r="S1218" s="13">
        <v>109300</v>
      </c>
      <c r="T1218" s="13">
        <v>11200</v>
      </c>
      <c r="U1218" s="13">
        <v>130000</v>
      </c>
      <c r="V1218" s="13">
        <v>0</v>
      </c>
      <c r="W1218" s="13">
        <v>0</v>
      </c>
      <c r="X1218" s="13">
        <v>106900</v>
      </c>
      <c r="Y1218" s="13">
        <v>248100</v>
      </c>
    </row>
    <row r="1219" spans="2:25" x14ac:dyDescent="0.25">
      <c r="B1219" s="2">
        <v>1214</v>
      </c>
      <c r="C1219" s="2">
        <v>2011</v>
      </c>
      <c r="D1219" s="1">
        <v>47020</v>
      </c>
      <c r="E1219" t="s">
        <v>1376</v>
      </c>
      <c r="F1219" s="2" t="s">
        <v>1325</v>
      </c>
      <c r="G1219" s="13">
        <v>240817700</v>
      </c>
      <c r="H1219" s="13">
        <v>222300</v>
      </c>
      <c r="I1219" s="13">
        <v>148400</v>
      </c>
      <c r="J1219" s="13">
        <v>0</v>
      </c>
      <c r="K1219" s="13">
        <v>0</v>
      </c>
      <c r="L1219" s="13">
        <v>20400</v>
      </c>
      <c r="M1219" s="13">
        <v>391100</v>
      </c>
      <c r="N1219" s="13">
        <v>16900</v>
      </c>
      <c r="O1219" s="13">
        <v>1050900</v>
      </c>
      <c r="P1219" s="13">
        <v>0</v>
      </c>
      <c r="Q1219" s="13">
        <v>0</v>
      </c>
      <c r="R1219" s="13">
        <v>94200</v>
      </c>
      <c r="S1219" s="13">
        <v>1162000</v>
      </c>
      <c r="T1219" s="13">
        <v>239200</v>
      </c>
      <c r="U1219" s="13">
        <v>1199300</v>
      </c>
      <c r="V1219" s="13">
        <v>0</v>
      </c>
      <c r="W1219" s="13">
        <v>0</v>
      </c>
      <c r="X1219" s="13">
        <v>114600</v>
      </c>
      <c r="Y1219" s="13">
        <v>1553100</v>
      </c>
    </row>
    <row r="1220" spans="2:25" x14ac:dyDescent="0.25">
      <c r="B1220" s="2">
        <v>1215</v>
      </c>
      <c r="C1220" s="2">
        <v>2011</v>
      </c>
      <c r="D1220" s="1">
        <v>47022</v>
      </c>
      <c r="E1220" t="s">
        <v>2235</v>
      </c>
      <c r="F1220" s="2" t="s">
        <v>1325</v>
      </c>
      <c r="G1220" s="13">
        <v>202069100</v>
      </c>
      <c r="H1220" s="13">
        <v>5600</v>
      </c>
      <c r="I1220" s="13">
        <v>33700</v>
      </c>
      <c r="J1220" s="13">
        <v>0</v>
      </c>
      <c r="K1220" s="13">
        <v>0</v>
      </c>
      <c r="L1220" s="13">
        <v>3000</v>
      </c>
      <c r="M1220" s="13">
        <v>42300</v>
      </c>
      <c r="N1220" s="13">
        <v>82500</v>
      </c>
      <c r="O1220" s="13">
        <v>411900</v>
      </c>
      <c r="P1220" s="13">
        <v>0</v>
      </c>
      <c r="Q1220" s="13">
        <v>63600</v>
      </c>
      <c r="R1220" s="13">
        <v>335500</v>
      </c>
      <c r="S1220" s="13">
        <v>893500</v>
      </c>
      <c r="T1220" s="13">
        <v>88100</v>
      </c>
      <c r="U1220" s="13">
        <v>445600</v>
      </c>
      <c r="V1220" s="13">
        <v>0</v>
      </c>
      <c r="W1220" s="13">
        <v>63600</v>
      </c>
      <c r="X1220" s="13">
        <v>338500</v>
      </c>
      <c r="Y1220" s="13">
        <v>935800</v>
      </c>
    </row>
    <row r="1221" spans="2:25" x14ac:dyDescent="0.25">
      <c r="B1221" s="2">
        <v>1216</v>
      </c>
      <c r="C1221" s="2">
        <v>2011</v>
      </c>
      <c r="D1221" s="1">
        <v>47024</v>
      </c>
      <c r="E1221" t="s">
        <v>2236</v>
      </c>
      <c r="F1221" s="2" t="s">
        <v>1325</v>
      </c>
      <c r="G1221" s="13">
        <v>37425000</v>
      </c>
      <c r="H1221" s="13">
        <v>0</v>
      </c>
      <c r="I1221" s="13">
        <v>0</v>
      </c>
      <c r="J1221" s="13">
        <v>0</v>
      </c>
      <c r="K1221" s="13">
        <v>0</v>
      </c>
      <c r="L1221" s="13">
        <v>0</v>
      </c>
      <c r="M1221" s="13">
        <v>0</v>
      </c>
      <c r="N1221" s="13">
        <v>8500</v>
      </c>
      <c r="O1221" s="13">
        <v>30200</v>
      </c>
      <c r="P1221" s="13">
        <v>0</v>
      </c>
      <c r="Q1221" s="13">
        <v>400</v>
      </c>
      <c r="R1221" s="13">
        <v>480300</v>
      </c>
      <c r="S1221" s="13">
        <v>519400</v>
      </c>
      <c r="T1221" s="13">
        <v>8500</v>
      </c>
      <c r="U1221" s="13">
        <v>30200</v>
      </c>
      <c r="V1221" s="13">
        <v>0</v>
      </c>
      <c r="W1221" s="13">
        <v>400</v>
      </c>
      <c r="X1221" s="13">
        <v>480300</v>
      </c>
      <c r="Y1221" s="13">
        <v>519400</v>
      </c>
    </row>
    <row r="1222" spans="2:25" x14ac:dyDescent="0.25">
      <c r="B1222" s="2">
        <v>1217</v>
      </c>
      <c r="C1222" s="2">
        <v>2011</v>
      </c>
      <c r="D1222" s="1">
        <v>47026</v>
      </c>
      <c r="E1222" t="s">
        <v>1937</v>
      </c>
      <c r="F1222" s="2" t="s">
        <v>1325</v>
      </c>
      <c r="G1222" s="13">
        <v>45149200</v>
      </c>
      <c r="H1222" s="13">
        <v>700</v>
      </c>
      <c r="I1222" s="13">
        <v>450800</v>
      </c>
      <c r="J1222" s="13">
        <v>0</v>
      </c>
      <c r="K1222" s="13">
        <v>0</v>
      </c>
      <c r="L1222" s="13">
        <v>59200</v>
      </c>
      <c r="M1222" s="13">
        <v>510700</v>
      </c>
      <c r="N1222" s="13">
        <v>16900</v>
      </c>
      <c r="O1222" s="13">
        <v>44900</v>
      </c>
      <c r="P1222" s="13">
        <v>0</v>
      </c>
      <c r="Q1222" s="13">
        <v>0</v>
      </c>
      <c r="R1222" s="13">
        <v>89900</v>
      </c>
      <c r="S1222" s="13">
        <v>151700</v>
      </c>
      <c r="T1222" s="13">
        <v>17600</v>
      </c>
      <c r="U1222" s="13">
        <v>495700</v>
      </c>
      <c r="V1222" s="13">
        <v>0</v>
      </c>
      <c r="W1222" s="13">
        <v>0</v>
      </c>
      <c r="X1222" s="13">
        <v>149100</v>
      </c>
      <c r="Y1222" s="13">
        <v>662400</v>
      </c>
    </row>
    <row r="1223" spans="2:25" x14ac:dyDescent="0.25">
      <c r="B1223" s="2">
        <v>1218</v>
      </c>
      <c r="C1223" s="2">
        <v>2011</v>
      </c>
      <c r="D1223" s="1">
        <v>47028</v>
      </c>
      <c r="E1223" t="s">
        <v>2237</v>
      </c>
      <c r="F1223" s="2" t="s">
        <v>1325</v>
      </c>
      <c r="G1223" s="13">
        <v>41662100</v>
      </c>
      <c r="H1223" s="13">
        <v>0</v>
      </c>
      <c r="I1223" s="13">
        <v>0</v>
      </c>
      <c r="J1223" s="13">
        <v>0</v>
      </c>
      <c r="K1223" s="13">
        <v>0</v>
      </c>
      <c r="L1223" s="13">
        <v>0</v>
      </c>
      <c r="M1223" s="13">
        <v>0</v>
      </c>
      <c r="N1223" s="13">
        <v>1400</v>
      </c>
      <c r="O1223" s="13">
        <v>45900</v>
      </c>
      <c r="P1223" s="13">
        <v>0</v>
      </c>
      <c r="Q1223" s="13">
        <v>0</v>
      </c>
      <c r="R1223" s="13">
        <v>258800</v>
      </c>
      <c r="S1223" s="13">
        <v>306100</v>
      </c>
      <c r="T1223" s="13">
        <v>1400</v>
      </c>
      <c r="U1223" s="13">
        <v>45900</v>
      </c>
      <c r="V1223" s="13">
        <v>0</v>
      </c>
      <c r="W1223" s="13">
        <v>0</v>
      </c>
      <c r="X1223" s="13">
        <v>258800</v>
      </c>
      <c r="Y1223" s="13">
        <v>306100</v>
      </c>
    </row>
    <row r="1224" spans="2:25" x14ac:dyDescent="0.25">
      <c r="B1224" s="2">
        <v>1219</v>
      </c>
      <c r="C1224" s="2">
        <v>2011</v>
      </c>
      <c r="D1224" s="1">
        <v>47030</v>
      </c>
      <c r="E1224" t="s">
        <v>1666</v>
      </c>
      <c r="F1224" s="2" t="s">
        <v>1325</v>
      </c>
      <c r="G1224" s="13">
        <v>153351000</v>
      </c>
      <c r="H1224" s="13">
        <v>315800</v>
      </c>
      <c r="I1224" s="13">
        <v>2948900</v>
      </c>
      <c r="J1224" s="13">
        <v>0</v>
      </c>
      <c r="K1224" s="13">
        <v>0</v>
      </c>
      <c r="L1224" s="13">
        <v>592600</v>
      </c>
      <c r="M1224" s="13">
        <v>3857300</v>
      </c>
      <c r="N1224" s="13">
        <v>117500</v>
      </c>
      <c r="O1224" s="13">
        <v>157500</v>
      </c>
      <c r="P1224" s="13">
        <v>3400</v>
      </c>
      <c r="Q1224" s="13">
        <v>0</v>
      </c>
      <c r="R1224" s="13">
        <v>272000</v>
      </c>
      <c r="S1224" s="13">
        <v>550400</v>
      </c>
      <c r="T1224" s="13">
        <v>433300</v>
      </c>
      <c r="U1224" s="13">
        <v>3106400</v>
      </c>
      <c r="V1224" s="13">
        <v>3400</v>
      </c>
      <c r="W1224" s="13">
        <v>0</v>
      </c>
      <c r="X1224" s="13">
        <v>864600</v>
      </c>
      <c r="Y1224" s="13">
        <v>4407700</v>
      </c>
    </row>
    <row r="1225" spans="2:25" x14ac:dyDescent="0.25">
      <c r="B1225" s="2">
        <v>1220</v>
      </c>
      <c r="C1225" s="2">
        <v>2011</v>
      </c>
      <c r="D1225" s="1">
        <v>47032</v>
      </c>
      <c r="E1225" t="s">
        <v>2238</v>
      </c>
      <c r="F1225" s="2" t="s">
        <v>1325</v>
      </c>
      <c r="G1225" s="13">
        <v>141711200</v>
      </c>
      <c r="H1225" s="13">
        <v>21600</v>
      </c>
      <c r="I1225" s="13">
        <v>7300</v>
      </c>
      <c r="J1225" s="13">
        <v>0</v>
      </c>
      <c r="K1225" s="13">
        <v>0</v>
      </c>
      <c r="L1225" s="13">
        <v>7300</v>
      </c>
      <c r="M1225" s="13">
        <v>36200</v>
      </c>
      <c r="N1225" s="13">
        <v>97100</v>
      </c>
      <c r="O1225" s="13">
        <v>363500</v>
      </c>
      <c r="P1225" s="13">
        <v>0</v>
      </c>
      <c r="Q1225" s="13">
        <v>0</v>
      </c>
      <c r="R1225" s="13">
        <v>1024300</v>
      </c>
      <c r="S1225" s="13">
        <v>1484900</v>
      </c>
      <c r="T1225" s="13">
        <v>118700</v>
      </c>
      <c r="U1225" s="13">
        <v>370800</v>
      </c>
      <c r="V1225" s="13">
        <v>0</v>
      </c>
      <c r="W1225" s="13">
        <v>0</v>
      </c>
      <c r="X1225" s="13">
        <v>1031600</v>
      </c>
      <c r="Y1225" s="13">
        <v>1521100</v>
      </c>
    </row>
    <row r="1226" spans="2:25" x14ac:dyDescent="0.25">
      <c r="B1226" s="2">
        <v>1221</v>
      </c>
      <c r="C1226" s="2">
        <v>2011</v>
      </c>
      <c r="D1226" s="1">
        <v>47034</v>
      </c>
      <c r="E1226" t="s">
        <v>1468</v>
      </c>
      <c r="F1226" s="2" t="s">
        <v>1325</v>
      </c>
      <c r="G1226" s="13">
        <v>40655000</v>
      </c>
      <c r="H1226" s="13">
        <v>0</v>
      </c>
      <c r="I1226" s="13">
        <v>700</v>
      </c>
      <c r="J1226" s="13">
        <v>0</v>
      </c>
      <c r="K1226" s="13">
        <v>0</v>
      </c>
      <c r="L1226" s="13">
        <v>300</v>
      </c>
      <c r="M1226" s="13">
        <v>1000</v>
      </c>
      <c r="N1226" s="13">
        <v>4600</v>
      </c>
      <c r="O1226" s="13">
        <v>255400</v>
      </c>
      <c r="P1226" s="13">
        <v>0</v>
      </c>
      <c r="Q1226" s="13">
        <v>0</v>
      </c>
      <c r="R1226" s="13">
        <v>385100</v>
      </c>
      <c r="S1226" s="13">
        <v>645100</v>
      </c>
      <c r="T1226" s="13">
        <v>4600</v>
      </c>
      <c r="U1226" s="13">
        <v>256100</v>
      </c>
      <c r="V1226" s="13">
        <v>0</v>
      </c>
      <c r="W1226" s="13">
        <v>0</v>
      </c>
      <c r="X1226" s="13">
        <v>385400</v>
      </c>
      <c r="Y1226" s="13">
        <v>646100</v>
      </c>
    </row>
    <row r="1227" spans="2:25" x14ac:dyDescent="0.25">
      <c r="B1227" s="2">
        <v>1222</v>
      </c>
      <c r="C1227" s="2">
        <v>2011</v>
      </c>
      <c r="D1227" s="1">
        <v>47106</v>
      </c>
      <c r="E1227" t="s">
        <v>2239</v>
      </c>
      <c r="F1227" s="2" t="s">
        <v>1343</v>
      </c>
      <c r="G1227" s="13">
        <v>19071400</v>
      </c>
      <c r="H1227" s="13">
        <v>0</v>
      </c>
      <c r="I1227" s="13">
        <v>0</v>
      </c>
      <c r="J1227" s="13">
        <v>0</v>
      </c>
      <c r="K1227" s="13">
        <v>0</v>
      </c>
      <c r="L1227" s="13">
        <v>0</v>
      </c>
      <c r="M1227" s="13">
        <v>0</v>
      </c>
      <c r="N1227" s="13">
        <v>84300</v>
      </c>
      <c r="O1227" s="13">
        <v>59400</v>
      </c>
      <c r="P1227" s="13">
        <v>0</v>
      </c>
      <c r="Q1227" s="13">
        <v>0</v>
      </c>
      <c r="R1227" s="13">
        <v>13600</v>
      </c>
      <c r="S1227" s="13">
        <v>157300</v>
      </c>
      <c r="T1227" s="13">
        <v>84300</v>
      </c>
      <c r="U1227" s="13">
        <v>59400</v>
      </c>
      <c r="V1227" s="13">
        <v>0</v>
      </c>
      <c r="W1227" s="13">
        <v>0</v>
      </c>
      <c r="X1227" s="13">
        <v>13600</v>
      </c>
      <c r="Y1227" s="13">
        <v>157300</v>
      </c>
    </row>
    <row r="1228" spans="2:25" x14ac:dyDescent="0.25">
      <c r="B1228" s="2">
        <v>1223</v>
      </c>
      <c r="C1228" s="2">
        <v>2011</v>
      </c>
      <c r="D1228" s="1">
        <v>47121</v>
      </c>
      <c r="E1228" t="s">
        <v>2228</v>
      </c>
      <c r="F1228" s="2" t="s">
        <v>1343</v>
      </c>
      <c r="G1228" s="13">
        <v>168735300</v>
      </c>
      <c r="H1228" s="13">
        <v>173500</v>
      </c>
      <c r="I1228" s="13">
        <v>631600</v>
      </c>
      <c r="J1228" s="13">
        <v>0</v>
      </c>
      <c r="K1228" s="13">
        <v>0</v>
      </c>
      <c r="L1228" s="13">
        <v>39800</v>
      </c>
      <c r="M1228" s="13">
        <v>844900</v>
      </c>
      <c r="N1228" s="13">
        <v>1900300</v>
      </c>
      <c r="O1228" s="13">
        <v>535100</v>
      </c>
      <c r="P1228" s="13">
        <v>0</v>
      </c>
      <c r="Q1228" s="13">
        <v>-121300</v>
      </c>
      <c r="R1228" s="13">
        <v>199000</v>
      </c>
      <c r="S1228" s="13">
        <v>2513100</v>
      </c>
      <c r="T1228" s="13">
        <v>2073800</v>
      </c>
      <c r="U1228" s="13">
        <v>1166700</v>
      </c>
      <c r="V1228" s="13">
        <v>0</v>
      </c>
      <c r="W1228" s="13">
        <v>-121300</v>
      </c>
      <c r="X1228" s="13">
        <v>238800</v>
      </c>
      <c r="Y1228" s="13">
        <v>3358000</v>
      </c>
    </row>
    <row r="1229" spans="2:25" x14ac:dyDescent="0.25">
      <c r="B1229" s="2">
        <v>1224</v>
      </c>
      <c r="C1229" s="2">
        <v>2011</v>
      </c>
      <c r="D1229" s="1">
        <v>47122</v>
      </c>
      <c r="E1229" t="s">
        <v>2240</v>
      </c>
      <c r="F1229" s="2" t="s">
        <v>1343</v>
      </c>
      <c r="G1229" s="13">
        <v>39409600</v>
      </c>
      <c r="H1229" s="13">
        <v>4900</v>
      </c>
      <c r="I1229" s="13">
        <v>174500</v>
      </c>
      <c r="J1229" s="13">
        <v>0</v>
      </c>
      <c r="K1229" s="13">
        <v>0</v>
      </c>
      <c r="L1229" s="13">
        <v>1100</v>
      </c>
      <c r="M1229" s="13">
        <v>180500</v>
      </c>
      <c r="N1229" s="13">
        <v>269400</v>
      </c>
      <c r="O1229" s="13">
        <v>429700</v>
      </c>
      <c r="P1229" s="13">
        <v>0</v>
      </c>
      <c r="Q1229" s="13">
        <v>0</v>
      </c>
      <c r="R1229" s="13">
        <v>25600</v>
      </c>
      <c r="S1229" s="13">
        <v>724700</v>
      </c>
      <c r="T1229" s="13">
        <v>274300</v>
      </c>
      <c r="U1229" s="13">
        <v>604200</v>
      </c>
      <c r="V1229" s="13">
        <v>0</v>
      </c>
      <c r="W1229" s="13">
        <v>0</v>
      </c>
      <c r="X1229" s="13">
        <v>26700</v>
      </c>
      <c r="Y1229" s="13">
        <v>905200</v>
      </c>
    </row>
    <row r="1230" spans="2:25" x14ac:dyDescent="0.25">
      <c r="B1230" s="2">
        <v>1225</v>
      </c>
      <c r="C1230" s="2">
        <v>2011</v>
      </c>
      <c r="D1230" s="1">
        <v>47151</v>
      </c>
      <c r="E1230" t="s">
        <v>2233</v>
      </c>
      <c r="F1230" s="2" t="s">
        <v>1343</v>
      </c>
      <c r="G1230" s="13">
        <v>14107800</v>
      </c>
      <c r="H1230" s="13">
        <v>12000</v>
      </c>
      <c r="I1230" s="13">
        <v>1030600</v>
      </c>
      <c r="J1230" s="13">
        <v>0</v>
      </c>
      <c r="K1230" s="13">
        <v>0</v>
      </c>
      <c r="L1230" s="13">
        <v>65600</v>
      </c>
      <c r="M1230" s="13">
        <v>1108200</v>
      </c>
      <c r="N1230" s="13">
        <v>93900</v>
      </c>
      <c r="O1230" s="13">
        <v>19100</v>
      </c>
      <c r="P1230" s="13">
        <v>0</v>
      </c>
      <c r="Q1230" s="13">
        <v>0</v>
      </c>
      <c r="R1230" s="13">
        <v>8500</v>
      </c>
      <c r="S1230" s="13">
        <v>121500</v>
      </c>
      <c r="T1230" s="13">
        <v>105900</v>
      </c>
      <c r="U1230" s="13">
        <v>1049700</v>
      </c>
      <c r="V1230" s="13">
        <v>0</v>
      </c>
      <c r="W1230" s="13">
        <v>0</v>
      </c>
      <c r="X1230" s="13">
        <v>74100</v>
      </c>
      <c r="Y1230" s="13">
        <v>1229700</v>
      </c>
    </row>
    <row r="1231" spans="2:25" x14ac:dyDescent="0.25">
      <c r="B1231" s="2">
        <v>1226</v>
      </c>
      <c r="C1231" s="2">
        <v>2011</v>
      </c>
      <c r="D1231" s="1">
        <v>47171</v>
      </c>
      <c r="E1231" t="s">
        <v>2241</v>
      </c>
      <c r="F1231" s="2" t="s">
        <v>1343</v>
      </c>
      <c r="G1231" s="13">
        <v>26502300</v>
      </c>
      <c r="H1231" s="13">
        <v>0</v>
      </c>
      <c r="I1231" s="13">
        <v>0</v>
      </c>
      <c r="J1231" s="13">
        <v>0</v>
      </c>
      <c r="K1231" s="13">
        <v>0</v>
      </c>
      <c r="L1231" s="13">
        <v>0</v>
      </c>
      <c r="M1231" s="13">
        <v>0</v>
      </c>
      <c r="N1231" s="13">
        <v>124800</v>
      </c>
      <c r="O1231" s="13">
        <v>108000</v>
      </c>
      <c r="P1231" s="13">
        <v>0</v>
      </c>
      <c r="Q1231" s="13">
        <v>0</v>
      </c>
      <c r="R1231" s="13">
        <v>81000</v>
      </c>
      <c r="S1231" s="13">
        <v>313800</v>
      </c>
      <c r="T1231" s="13">
        <v>124800</v>
      </c>
      <c r="U1231" s="13">
        <v>108000</v>
      </c>
      <c r="V1231" s="13">
        <v>0</v>
      </c>
      <c r="W1231" s="13">
        <v>0</v>
      </c>
      <c r="X1231" s="13">
        <v>81000</v>
      </c>
      <c r="Y1231" s="13">
        <v>313800</v>
      </c>
    </row>
    <row r="1232" spans="2:25" x14ac:dyDescent="0.25">
      <c r="B1232" s="2">
        <v>1227</v>
      </c>
      <c r="C1232" s="2">
        <v>2011</v>
      </c>
      <c r="D1232" s="1">
        <v>47181</v>
      </c>
      <c r="E1232" t="s">
        <v>2242</v>
      </c>
      <c r="F1232" s="2" t="s">
        <v>1343</v>
      </c>
      <c r="G1232" s="13">
        <v>61014200</v>
      </c>
      <c r="H1232" s="13">
        <v>5300</v>
      </c>
      <c r="I1232" s="13">
        <v>26600</v>
      </c>
      <c r="J1232" s="13">
        <v>0</v>
      </c>
      <c r="K1232" s="13">
        <v>0</v>
      </c>
      <c r="L1232" s="13">
        <v>1300</v>
      </c>
      <c r="M1232" s="13">
        <v>33200</v>
      </c>
      <c r="N1232" s="13">
        <v>394100</v>
      </c>
      <c r="O1232" s="13">
        <v>80100</v>
      </c>
      <c r="P1232" s="13">
        <v>0</v>
      </c>
      <c r="Q1232" s="13">
        <v>0</v>
      </c>
      <c r="R1232" s="13">
        <v>43700</v>
      </c>
      <c r="S1232" s="13">
        <v>517900</v>
      </c>
      <c r="T1232" s="13">
        <v>399400</v>
      </c>
      <c r="U1232" s="13">
        <v>106700</v>
      </c>
      <c r="V1232" s="13">
        <v>0</v>
      </c>
      <c r="W1232" s="13">
        <v>0</v>
      </c>
      <c r="X1232" s="13">
        <v>45000</v>
      </c>
      <c r="Y1232" s="13">
        <v>551100</v>
      </c>
    </row>
    <row r="1233" spans="2:25" x14ac:dyDescent="0.25">
      <c r="B1233" s="2">
        <v>1228</v>
      </c>
      <c r="C1233" s="2">
        <v>2011</v>
      </c>
      <c r="D1233" s="1">
        <v>47271</v>
      </c>
      <c r="E1233" t="s">
        <v>2243</v>
      </c>
      <c r="F1233" s="2" t="s">
        <v>1344</v>
      </c>
      <c r="G1233" s="13">
        <v>283023800</v>
      </c>
      <c r="H1233" s="13">
        <v>56600</v>
      </c>
      <c r="I1233" s="13">
        <v>296000</v>
      </c>
      <c r="J1233" s="13">
        <v>0</v>
      </c>
      <c r="K1233" s="13">
        <v>0</v>
      </c>
      <c r="L1233" s="13">
        <v>284500</v>
      </c>
      <c r="M1233" s="13">
        <v>637100</v>
      </c>
      <c r="N1233" s="13">
        <v>1630900</v>
      </c>
      <c r="O1233" s="13">
        <v>847500</v>
      </c>
      <c r="P1233" s="13">
        <v>300</v>
      </c>
      <c r="Q1233" s="13">
        <v>689600</v>
      </c>
      <c r="R1233" s="13">
        <v>783500</v>
      </c>
      <c r="S1233" s="13">
        <v>3951800</v>
      </c>
      <c r="T1233" s="13">
        <v>1687500</v>
      </c>
      <c r="U1233" s="13">
        <v>1143500</v>
      </c>
      <c r="V1233" s="13">
        <v>300</v>
      </c>
      <c r="W1233" s="13">
        <v>689600</v>
      </c>
      <c r="X1233" s="13">
        <v>1068000</v>
      </c>
      <c r="Y1233" s="13">
        <v>4588900</v>
      </c>
    </row>
    <row r="1234" spans="2:25" x14ac:dyDescent="0.25">
      <c r="B1234" s="2">
        <v>1229</v>
      </c>
      <c r="C1234" s="2">
        <v>2011</v>
      </c>
      <c r="D1234" s="1">
        <v>47276</v>
      </c>
      <c r="E1234" t="s">
        <v>2235</v>
      </c>
      <c r="F1234" s="2" t="s">
        <v>1344</v>
      </c>
      <c r="G1234" s="13">
        <v>536442700</v>
      </c>
      <c r="H1234" s="13">
        <v>6000</v>
      </c>
      <c r="I1234" s="13">
        <v>6000</v>
      </c>
      <c r="J1234" s="13">
        <v>0</v>
      </c>
      <c r="K1234" s="13">
        <v>0</v>
      </c>
      <c r="L1234" s="13">
        <v>3200</v>
      </c>
      <c r="M1234" s="13">
        <v>15200</v>
      </c>
      <c r="N1234" s="13">
        <v>4418200</v>
      </c>
      <c r="O1234" s="13">
        <v>1122900</v>
      </c>
      <c r="P1234" s="13">
        <v>0</v>
      </c>
      <c r="Q1234" s="13">
        <v>0</v>
      </c>
      <c r="R1234" s="13">
        <v>1257900</v>
      </c>
      <c r="S1234" s="13">
        <v>6799000</v>
      </c>
      <c r="T1234" s="13">
        <v>4424200</v>
      </c>
      <c r="U1234" s="13">
        <v>1128900</v>
      </c>
      <c r="V1234" s="13">
        <v>0</v>
      </c>
      <c r="W1234" s="13">
        <v>0</v>
      </c>
      <c r="X1234" s="13">
        <v>1261100</v>
      </c>
      <c r="Y1234" s="13">
        <v>6814200</v>
      </c>
    </row>
    <row r="1235" spans="2:25" x14ac:dyDescent="0.25">
      <c r="B1235" s="2">
        <v>1230</v>
      </c>
      <c r="C1235" s="2">
        <v>2011</v>
      </c>
      <c r="D1235" s="1">
        <v>48002</v>
      </c>
      <c r="E1235" t="s">
        <v>2244</v>
      </c>
      <c r="F1235" s="2" t="s">
        <v>1325</v>
      </c>
      <c r="G1235" s="13">
        <v>285372100</v>
      </c>
      <c r="H1235" s="13">
        <v>0</v>
      </c>
      <c r="I1235" s="13">
        <v>0</v>
      </c>
      <c r="J1235" s="13">
        <v>0</v>
      </c>
      <c r="K1235" s="13">
        <v>0</v>
      </c>
      <c r="L1235" s="13">
        <v>0</v>
      </c>
      <c r="M1235" s="13">
        <v>0</v>
      </c>
      <c r="N1235" s="13">
        <v>206800</v>
      </c>
      <c r="O1235" s="13">
        <v>6400</v>
      </c>
      <c r="P1235" s="13">
        <v>0</v>
      </c>
      <c r="Q1235" s="13">
        <v>0</v>
      </c>
      <c r="R1235" s="13">
        <v>276000</v>
      </c>
      <c r="S1235" s="13">
        <v>489200</v>
      </c>
      <c r="T1235" s="13">
        <v>206800</v>
      </c>
      <c r="U1235" s="13">
        <v>6400</v>
      </c>
      <c r="V1235" s="13">
        <v>0</v>
      </c>
      <c r="W1235" s="13">
        <v>0</v>
      </c>
      <c r="X1235" s="13">
        <v>276000</v>
      </c>
      <c r="Y1235" s="13">
        <v>489200</v>
      </c>
    </row>
    <row r="1236" spans="2:25" x14ac:dyDescent="0.25">
      <c r="B1236" s="2">
        <v>1231</v>
      </c>
      <c r="C1236" s="2">
        <v>2011</v>
      </c>
      <c r="D1236" s="1">
        <v>48004</v>
      </c>
      <c r="E1236" t="s">
        <v>2245</v>
      </c>
      <c r="F1236" s="2" t="s">
        <v>1325</v>
      </c>
      <c r="G1236" s="13">
        <v>137975400</v>
      </c>
      <c r="H1236" s="13">
        <v>16400</v>
      </c>
      <c r="I1236" s="13">
        <v>472400</v>
      </c>
      <c r="J1236" s="13">
        <v>0</v>
      </c>
      <c r="K1236" s="13">
        <v>0</v>
      </c>
      <c r="L1236" s="13">
        <v>9200</v>
      </c>
      <c r="M1236" s="13">
        <v>498000</v>
      </c>
      <c r="N1236" s="13">
        <v>143400</v>
      </c>
      <c r="O1236" s="13">
        <v>1367400</v>
      </c>
      <c r="P1236" s="13">
        <v>0</v>
      </c>
      <c r="Q1236" s="13">
        <v>285100</v>
      </c>
      <c r="R1236" s="13">
        <v>210000</v>
      </c>
      <c r="S1236" s="13">
        <v>2005900</v>
      </c>
      <c r="T1236" s="13">
        <v>159800</v>
      </c>
      <c r="U1236" s="13">
        <v>1839800</v>
      </c>
      <c r="V1236" s="13">
        <v>0</v>
      </c>
      <c r="W1236" s="13">
        <v>285100</v>
      </c>
      <c r="X1236" s="13">
        <v>219200</v>
      </c>
      <c r="Y1236" s="13">
        <v>2503900</v>
      </c>
    </row>
    <row r="1237" spans="2:25" x14ac:dyDescent="0.25">
      <c r="B1237" s="2">
        <v>1232</v>
      </c>
      <c r="C1237" s="2">
        <v>2011</v>
      </c>
      <c r="D1237" s="1">
        <v>48006</v>
      </c>
      <c r="E1237" t="s">
        <v>2246</v>
      </c>
      <c r="F1237" s="2" t="s">
        <v>1325</v>
      </c>
      <c r="G1237" s="13">
        <v>256557800</v>
      </c>
      <c r="H1237" s="13">
        <v>200</v>
      </c>
      <c r="I1237" s="13">
        <v>200</v>
      </c>
      <c r="J1237" s="13">
        <v>0</v>
      </c>
      <c r="K1237" s="13">
        <v>0</v>
      </c>
      <c r="L1237" s="13">
        <v>100</v>
      </c>
      <c r="M1237" s="13">
        <v>500</v>
      </c>
      <c r="N1237" s="13">
        <v>6200</v>
      </c>
      <c r="O1237" s="13">
        <v>24300</v>
      </c>
      <c r="P1237" s="13">
        <v>0</v>
      </c>
      <c r="Q1237" s="13">
        <v>0</v>
      </c>
      <c r="R1237" s="13">
        <v>277400</v>
      </c>
      <c r="S1237" s="13">
        <v>307900</v>
      </c>
      <c r="T1237" s="13">
        <v>6400</v>
      </c>
      <c r="U1237" s="13">
        <v>24500</v>
      </c>
      <c r="V1237" s="13">
        <v>0</v>
      </c>
      <c r="W1237" s="13">
        <v>0</v>
      </c>
      <c r="X1237" s="13">
        <v>277500</v>
      </c>
      <c r="Y1237" s="13">
        <v>308400</v>
      </c>
    </row>
    <row r="1238" spans="2:25" x14ac:dyDescent="0.25">
      <c r="B1238" s="2">
        <v>1233</v>
      </c>
      <c r="C1238" s="2">
        <v>2011</v>
      </c>
      <c r="D1238" s="1">
        <v>48008</v>
      </c>
      <c r="E1238" t="s">
        <v>1515</v>
      </c>
      <c r="F1238" s="2" t="s">
        <v>1325</v>
      </c>
      <c r="G1238" s="13">
        <v>100494100</v>
      </c>
      <c r="H1238" s="13">
        <v>2800</v>
      </c>
      <c r="I1238" s="13">
        <v>51300</v>
      </c>
      <c r="J1238" s="13">
        <v>0</v>
      </c>
      <c r="K1238" s="13">
        <v>0</v>
      </c>
      <c r="L1238" s="13">
        <v>5000</v>
      </c>
      <c r="M1238" s="13">
        <v>59100</v>
      </c>
      <c r="N1238" s="13">
        <v>38400</v>
      </c>
      <c r="O1238" s="13">
        <v>228500</v>
      </c>
      <c r="P1238" s="13">
        <v>0</v>
      </c>
      <c r="Q1238" s="13">
        <v>0</v>
      </c>
      <c r="R1238" s="13">
        <v>64400</v>
      </c>
      <c r="S1238" s="13">
        <v>331300</v>
      </c>
      <c r="T1238" s="13">
        <v>41200</v>
      </c>
      <c r="U1238" s="13">
        <v>279800</v>
      </c>
      <c r="V1238" s="13">
        <v>0</v>
      </c>
      <c r="W1238" s="13">
        <v>0</v>
      </c>
      <c r="X1238" s="13">
        <v>69400</v>
      </c>
      <c r="Y1238" s="13">
        <v>390400</v>
      </c>
    </row>
    <row r="1239" spans="2:25" x14ac:dyDescent="0.25">
      <c r="B1239" s="2">
        <v>1234</v>
      </c>
      <c r="C1239" s="2">
        <v>2011</v>
      </c>
      <c r="D1239" s="1">
        <v>48010</v>
      </c>
      <c r="E1239" t="s">
        <v>2247</v>
      </c>
      <c r="F1239" s="2" t="s">
        <v>1325</v>
      </c>
      <c r="G1239" s="13">
        <v>99423900</v>
      </c>
      <c r="H1239" s="13">
        <v>500</v>
      </c>
      <c r="I1239" s="13">
        <v>100</v>
      </c>
      <c r="J1239" s="13">
        <v>0</v>
      </c>
      <c r="K1239" s="13">
        <v>0</v>
      </c>
      <c r="L1239" s="13">
        <v>800</v>
      </c>
      <c r="M1239" s="13">
        <v>1400</v>
      </c>
      <c r="N1239" s="13">
        <v>33300</v>
      </c>
      <c r="O1239" s="13">
        <v>99600</v>
      </c>
      <c r="P1239" s="13">
        <v>0</v>
      </c>
      <c r="Q1239" s="13">
        <v>-8300</v>
      </c>
      <c r="R1239" s="13">
        <v>280100</v>
      </c>
      <c r="S1239" s="13">
        <v>404700</v>
      </c>
      <c r="T1239" s="13">
        <v>33800</v>
      </c>
      <c r="U1239" s="13">
        <v>99700</v>
      </c>
      <c r="V1239" s="13">
        <v>0</v>
      </c>
      <c r="W1239" s="13">
        <v>-8300</v>
      </c>
      <c r="X1239" s="13">
        <v>280900</v>
      </c>
      <c r="Y1239" s="13">
        <v>406100</v>
      </c>
    </row>
    <row r="1240" spans="2:25" x14ac:dyDescent="0.25">
      <c r="B1240" s="2">
        <v>1235</v>
      </c>
      <c r="C1240" s="2">
        <v>2011</v>
      </c>
      <c r="D1240" s="1">
        <v>48012</v>
      </c>
      <c r="E1240" t="s">
        <v>2248</v>
      </c>
      <c r="F1240" s="2" t="s">
        <v>1325</v>
      </c>
      <c r="G1240" s="13">
        <v>105999300</v>
      </c>
      <c r="H1240" s="13">
        <v>0</v>
      </c>
      <c r="I1240" s="13">
        <v>0</v>
      </c>
      <c r="J1240" s="13">
        <v>0</v>
      </c>
      <c r="K1240" s="13">
        <v>0</v>
      </c>
      <c r="L1240" s="13">
        <v>0</v>
      </c>
      <c r="M1240" s="13">
        <v>0</v>
      </c>
      <c r="N1240" s="13">
        <v>8700</v>
      </c>
      <c r="O1240" s="13">
        <v>9000</v>
      </c>
      <c r="P1240" s="13">
        <v>0</v>
      </c>
      <c r="Q1240" s="13">
        <v>0</v>
      </c>
      <c r="R1240" s="13">
        <v>328500</v>
      </c>
      <c r="S1240" s="13">
        <v>346200</v>
      </c>
      <c r="T1240" s="13">
        <v>8700</v>
      </c>
      <c r="U1240" s="13">
        <v>9000</v>
      </c>
      <c r="V1240" s="13">
        <v>0</v>
      </c>
      <c r="W1240" s="13">
        <v>0</v>
      </c>
      <c r="X1240" s="13">
        <v>328500</v>
      </c>
      <c r="Y1240" s="13">
        <v>346200</v>
      </c>
    </row>
    <row r="1241" spans="2:25" x14ac:dyDescent="0.25">
      <c r="B1241" s="2">
        <v>1236</v>
      </c>
      <c r="C1241" s="2">
        <v>2011</v>
      </c>
      <c r="D1241" s="1">
        <v>48014</v>
      </c>
      <c r="E1241" t="s">
        <v>2249</v>
      </c>
      <c r="F1241" s="2" t="s">
        <v>1325</v>
      </c>
      <c r="G1241" s="13">
        <v>49384500</v>
      </c>
      <c r="H1241" s="13">
        <v>0</v>
      </c>
      <c r="I1241" s="13">
        <v>0</v>
      </c>
      <c r="J1241" s="13">
        <v>0</v>
      </c>
      <c r="K1241" s="13">
        <v>0</v>
      </c>
      <c r="L1241" s="13">
        <v>0</v>
      </c>
      <c r="M1241" s="13">
        <v>0</v>
      </c>
      <c r="N1241" s="13">
        <v>28200</v>
      </c>
      <c r="O1241" s="13">
        <v>221900</v>
      </c>
      <c r="P1241" s="13">
        <v>0</v>
      </c>
      <c r="Q1241" s="13">
        <v>-46500</v>
      </c>
      <c r="R1241" s="13">
        <v>62500</v>
      </c>
      <c r="S1241" s="13">
        <v>266100</v>
      </c>
      <c r="T1241" s="13">
        <v>28200</v>
      </c>
      <c r="U1241" s="13">
        <v>221900</v>
      </c>
      <c r="V1241" s="13">
        <v>0</v>
      </c>
      <c r="W1241" s="13">
        <v>-46500</v>
      </c>
      <c r="X1241" s="13">
        <v>62500</v>
      </c>
      <c r="Y1241" s="13">
        <v>266100</v>
      </c>
    </row>
    <row r="1242" spans="2:25" x14ac:dyDescent="0.25">
      <c r="B1242" s="2">
        <v>1237</v>
      </c>
      <c r="C1242" s="2">
        <v>2011</v>
      </c>
      <c r="D1242" s="1">
        <v>48016</v>
      </c>
      <c r="E1242" t="s">
        <v>1581</v>
      </c>
      <c r="F1242" s="2" t="s">
        <v>1325</v>
      </c>
      <c r="G1242" s="13">
        <v>73042600</v>
      </c>
      <c r="H1242" s="13">
        <v>0</v>
      </c>
      <c r="I1242" s="13">
        <v>0</v>
      </c>
      <c r="J1242" s="13">
        <v>0</v>
      </c>
      <c r="K1242" s="13">
        <v>0</v>
      </c>
      <c r="L1242" s="13">
        <v>0</v>
      </c>
      <c r="M1242" s="13">
        <v>0</v>
      </c>
      <c r="N1242" s="13">
        <v>136200</v>
      </c>
      <c r="O1242" s="13">
        <v>324500</v>
      </c>
      <c r="P1242" s="13">
        <v>0</v>
      </c>
      <c r="Q1242" s="13">
        <v>0</v>
      </c>
      <c r="R1242" s="13">
        <v>32700</v>
      </c>
      <c r="S1242" s="13">
        <v>493400</v>
      </c>
      <c r="T1242" s="13">
        <v>136200</v>
      </c>
      <c r="U1242" s="13">
        <v>324500</v>
      </c>
      <c r="V1242" s="13">
        <v>0</v>
      </c>
      <c r="W1242" s="13">
        <v>0</v>
      </c>
      <c r="X1242" s="13">
        <v>32700</v>
      </c>
      <c r="Y1242" s="13">
        <v>493400</v>
      </c>
    </row>
    <row r="1243" spans="2:25" x14ac:dyDescent="0.25">
      <c r="B1243" s="2">
        <v>1238</v>
      </c>
      <c r="C1243" s="2">
        <v>2011</v>
      </c>
      <c r="D1243" s="1">
        <v>48018</v>
      </c>
      <c r="E1243" t="s">
        <v>2250</v>
      </c>
      <c r="F1243" s="2" t="s">
        <v>1325</v>
      </c>
      <c r="G1243" s="13">
        <v>52205600</v>
      </c>
      <c r="H1243" s="13">
        <v>0</v>
      </c>
      <c r="I1243" s="13">
        <v>0</v>
      </c>
      <c r="J1243" s="13">
        <v>0</v>
      </c>
      <c r="K1243" s="13">
        <v>0</v>
      </c>
      <c r="L1243" s="13">
        <v>0</v>
      </c>
      <c r="M1243" s="13">
        <v>0</v>
      </c>
      <c r="N1243" s="13">
        <v>9500</v>
      </c>
      <c r="O1243" s="13">
        <v>10700</v>
      </c>
      <c r="P1243" s="13">
        <v>0</v>
      </c>
      <c r="Q1243" s="13">
        <v>0</v>
      </c>
      <c r="R1243" s="13">
        <v>64900</v>
      </c>
      <c r="S1243" s="13">
        <v>85100</v>
      </c>
      <c r="T1243" s="13">
        <v>9500</v>
      </c>
      <c r="U1243" s="13">
        <v>10700</v>
      </c>
      <c r="V1243" s="13">
        <v>0</v>
      </c>
      <c r="W1243" s="13">
        <v>0</v>
      </c>
      <c r="X1243" s="13">
        <v>64900</v>
      </c>
      <c r="Y1243" s="13">
        <v>85100</v>
      </c>
    </row>
    <row r="1244" spans="2:25" x14ac:dyDescent="0.25">
      <c r="B1244" s="2">
        <v>1239</v>
      </c>
      <c r="C1244" s="2">
        <v>2011</v>
      </c>
      <c r="D1244" s="1">
        <v>48020</v>
      </c>
      <c r="E1244" t="s">
        <v>2251</v>
      </c>
      <c r="F1244" s="2" t="s">
        <v>1325</v>
      </c>
      <c r="G1244" s="13">
        <v>130130000</v>
      </c>
      <c r="H1244" s="13">
        <v>16000</v>
      </c>
      <c r="I1244" s="13">
        <v>5100</v>
      </c>
      <c r="J1244" s="13">
        <v>0</v>
      </c>
      <c r="K1244" s="13">
        <v>0</v>
      </c>
      <c r="L1244" s="13">
        <v>7200</v>
      </c>
      <c r="M1244" s="13">
        <v>28300</v>
      </c>
      <c r="N1244" s="13">
        <v>19700</v>
      </c>
      <c r="O1244" s="13">
        <v>86300</v>
      </c>
      <c r="P1244" s="13">
        <v>0</v>
      </c>
      <c r="Q1244" s="13">
        <v>0</v>
      </c>
      <c r="R1244" s="13">
        <v>57500</v>
      </c>
      <c r="S1244" s="13">
        <v>163500</v>
      </c>
      <c r="T1244" s="13">
        <v>35700</v>
      </c>
      <c r="U1244" s="13">
        <v>91400</v>
      </c>
      <c r="V1244" s="13">
        <v>0</v>
      </c>
      <c r="W1244" s="13">
        <v>0</v>
      </c>
      <c r="X1244" s="13">
        <v>64700</v>
      </c>
      <c r="Y1244" s="13">
        <v>191800</v>
      </c>
    </row>
    <row r="1245" spans="2:25" x14ac:dyDescent="0.25">
      <c r="B1245" s="2">
        <v>1240</v>
      </c>
      <c r="C1245" s="2">
        <v>2011</v>
      </c>
      <c r="D1245" s="1">
        <v>48022</v>
      </c>
      <c r="E1245" t="s">
        <v>1900</v>
      </c>
      <c r="F1245" s="2" t="s">
        <v>1325</v>
      </c>
      <c r="G1245" s="13">
        <v>140482000</v>
      </c>
      <c r="H1245" s="13">
        <v>4500</v>
      </c>
      <c r="I1245" s="13">
        <v>210100</v>
      </c>
      <c r="J1245" s="13">
        <v>0</v>
      </c>
      <c r="K1245" s="13">
        <v>0</v>
      </c>
      <c r="L1245" s="13">
        <v>200</v>
      </c>
      <c r="M1245" s="13">
        <v>214800</v>
      </c>
      <c r="N1245" s="13">
        <v>448800</v>
      </c>
      <c r="O1245" s="13">
        <v>212500</v>
      </c>
      <c r="P1245" s="13">
        <v>0</v>
      </c>
      <c r="Q1245" s="13">
        <v>0</v>
      </c>
      <c r="R1245" s="13">
        <v>0</v>
      </c>
      <c r="S1245" s="13">
        <v>661300</v>
      </c>
      <c r="T1245" s="13">
        <v>453300</v>
      </c>
      <c r="U1245" s="13">
        <v>422600</v>
      </c>
      <c r="V1245" s="13">
        <v>0</v>
      </c>
      <c r="W1245" s="13">
        <v>0</v>
      </c>
      <c r="X1245" s="13">
        <v>200</v>
      </c>
      <c r="Y1245" s="13">
        <v>876100</v>
      </c>
    </row>
    <row r="1246" spans="2:25" x14ac:dyDescent="0.25">
      <c r="B1246" s="2">
        <v>1241</v>
      </c>
      <c r="C1246" s="2">
        <v>2011</v>
      </c>
      <c r="D1246" s="1">
        <v>48024</v>
      </c>
      <c r="E1246" t="s">
        <v>1885</v>
      </c>
      <c r="F1246" s="2" t="s">
        <v>1325</v>
      </c>
      <c r="G1246" s="13">
        <v>185893100</v>
      </c>
      <c r="H1246" s="13">
        <v>0</v>
      </c>
      <c r="I1246" s="13">
        <v>0</v>
      </c>
      <c r="J1246" s="13">
        <v>0</v>
      </c>
      <c r="K1246" s="13">
        <v>0</v>
      </c>
      <c r="L1246" s="13">
        <v>0</v>
      </c>
      <c r="M1246" s="13">
        <v>0</v>
      </c>
      <c r="N1246" s="13">
        <v>42300</v>
      </c>
      <c r="O1246" s="13">
        <v>7400</v>
      </c>
      <c r="P1246" s="13">
        <v>0</v>
      </c>
      <c r="Q1246" s="13">
        <v>0</v>
      </c>
      <c r="R1246" s="13">
        <v>655000</v>
      </c>
      <c r="S1246" s="13">
        <v>704700</v>
      </c>
      <c r="T1246" s="13">
        <v>42300</v>
      </c>
      <c r="U1246" s="13">
        <v>7400</v>
      </c>
      <c r="V1246" s="13">
        <v>0</v>
      </c>
      <c r="W1246" s="13">
        <v>0</v>
      </c>
      <c r="X1246" s="13">
        <v>655000</v>
      </c>
      <c r="Y1246" s="13">
        <v>704700</v>
      </c>
    </row>
    <row r="1247" spans="2:25" x14ac:dyDescent="0.25">
      <c r="B1247" s="2">
        <v>1242</v>
      </c>
      <c r="C1247" s="2">
        <v>2011</v>
      </c>
      <c r="D1247" s="1">
        <v>48026</v>
      </c>
      <c r="E1247" t="s">
        <v>2252</v>
      </c>
      <c r="F1247" s="2" t="s">
        <v>1325</v>
      </c>
      <c r="G1247" s="13">
        <v>311200700</v>
      </c>
      <c r="H1247" s="13">
        <v>0</v>
      </c>
      <c r="I1247" s="13">
        <v>0</v>
      </c>
      <c r="J1247" s="13">
        <v>0</v>
      </c>
      <c r="K1247" s="13">
        <v>0</v>
      </c>
      <c r="L1247" s="13">
        <v>0</v>
      </c>
      <c r="M1247" s="13">
        <v>0</v>
      </c>
      <c r="N1247" s="13">
        <v>75500</v>
      </c>
      <c r="O1247" s="13">
        <v>69000</v>
      </c>
      <c r="P1247" s="13">
        <v>1800</v>
      </c>
      <c r="Q1247" s="13">
        <v>0</v>
      </c>
      <c r="R1247" s="13">
        <v>1004500</v>
      </c>
      <c r="S1247" s="13">
        <v>1150800</v>
      </c>
      <c r="T1247" s="13">
        <v>75500</v>
      </c>
      <c r="U1247" s="13">
        <v>69000</v>
      </c>
      <c r="V1247" s="13">
        <v>1800</v>
      </c>
      <c r="W1247" s="13">
        <v>0</v>
      </c>
      <c r="X1247" s="13">
        <v>1004500</v>
      </c>
      <c r="Y1247" s="13">
        <v>1150800</v>
      </c>
    </row>
    <row r="1248" spans="2:25" x14ac:dyDescent="0.25">
      <c r="B1248" s="2">
        <v>1243</v>
      </c>
      <c r="C1248" s="2">
        <v>2011</v>
      </c>
      <c r="D1248" s="1">
        <v>48028</v>
      </c>
      <c r="E1248" t="s">
        <v>2253</v>
      </c>
      <c r="F1248" s="2" t="s">
        <v>1325</v>
      </c>
      <c r="G1248" s="13">
        <v>108830400</v>
      </c>
      <c r="H1248" s="13">
        <v>0</v>
      </c>
      <c r="I1248" s="13">
        <v>500</v>
      </c>
      <c r="J1248" s="13">
        <v>0</v>
      </c>
      <c r="K1248" s="13">
        <v>0</v>
      </c>
      <c r="L1248" s="13">
        <v>500</v>
      </c>
      <c r="M1248" s="13">
        <v>1000</v>
      </c>
      <c r="N1248" s="13">
        <v>56500</v>
      </c>
      <c r="O1248" s="13">
        <v>12500</v>
      </c>
      <c r="P1248" s="13">
        <v>0</v>
      </c>
      <c r="Q1248" s="13">
        <v>0</v>
      </c>
      <c r="R1248" s="13">
        <v>174600</v>
      </c>
      <c r="S1248" s="13">
        <v>243600</v>
      </c>
      <c r="T1248" s="13">
        <v>56500</v>
      </c>
      <c r="U1248" s="13">
        <v>13000</v>
      </c>
      <c r="V1248" s="13">
        <v>0</v>
      </c>
      <c r="W1248" s="13">
        <v>0</v>
      </c>
      <c r="X1248" s="13">
        <v>175100</v>
      </c>
      <c r="Y1248" s="13">
        <v>244600</v>
      </c>
    </row>
    <row r="1249" spans="2:25" x14ac:dyDescent="0.25">
      <c r="B1249" s="2">
        <v>1244</v>
      </c>
      <c r="C1249" s="2">
        <v>2011</v>
      </c>
      <c r="D1249" s="1">
        <v>48030</v>
      </c>
      <c r="E1249" t="s">
        <v>2254</v>
      </c>
      <c r="F1249" s="2" t="s">
        <v>1325</v>
      </c>
      <c r="G1249" s="13">
        <v>81266100</v>
      </c>
      <c r="H1249" s="13">
        <v>0</v>
      </c>
      <c r="I1249" s="13">
        <v>0</v>
      </c>
      <c r="J1249" s="13">
        <v>0</v>
      </c>
      <c r="K1249" s="13">
        <v>0</v>
      </c>
      <c r="L1249" s="13">
        <v>0</v>
      </c>
      <c r="M1249" s="13">
        <v>0</v>
      </c>
      <c r="N1249" s="13">
        <v>36200</v>
      </c>
      <c r="O1249" s="13">
        <v>24800</v>
      </c>
      <c r="P1249" s="13">
        <v>0</v>
      </c>
      <c r="Q1249" s="13">
        <v>0</v>
      </c>
      <c r="R1249" s="13">
        <v>81300</v>
      </c>
      <c r="S1249" s="13">
        <v>142300</v>
      </c>
      <c r="T1249" s="13">
        <v>36200</v>
      </c>
      <c r="U1249" s="13">
        <v>24800</v>
      </c>
      <c r="V1249" s="13">
        <v>0</v>
      </c>
      <c r="W1249" s="13">
        <v>0</v>
      </c>
      <c r="X1249" s="13">
        <v>81300</v>
      </c>
      <c r="Y1249" s="13">
        <v>142300</v>
      </c>
    </row>
    <row r="1250" spans="2:25" x14ac:dyDescent="0.25">
      <c r="B1250" s="2">
        <v>1245</v>
      </c>
      <c r="C1250" s="2">
        <v>2011</v>
      </c>
      <c r="D1250" s="1">
        <v>48032</v>
      </c>
      <c r="E1250" t="s">
        <v>1332</v>
      </c>
      <c r="F1250" s="2" t="s">
        <v>1325</v>
      </c>
      <c r="G1250" s="13">
        <v>241506500</v>
      </c>
      <c r="H1250" s="13">
        <v>0</v>
      </c>
      <c r="I1250" s="13">
        <v>0</v>
      </c>
      <c r="J1250" s="13">
        <v>0</v>
      </c>
      <c r="K1250" s="13">
        <v>0</v>
      </c>
      <c r="L1250" s="13">
        <v>0</v>
      </c>
      <c r="M1250" s="13">
        <v>0</v>
      </c>
      <c r="N1250" s="13">
        <v>101700</v>
      </c>
      <c r="O1250" s="13">
        <v>864900</v>
      </c>
      <c r="P1250" s="13">
        <v>4400</v>
      </c>
      <c r="Q1250" s="13">
        <v>29500</v>
      </c>
      <c r="R1250" s="13">
        <v>398200</v>
      </c>
      <c r="S1250" s="13">
        <v>1398700</v>
      </c>
      <c r="T1250" s="13">
        <v>101700</v>
      </c>
      <c r="U1250" s="13">
        <v>864900</v>
      </c>
      <c r="V1250" s="13">
        <v>4400</v>
      </c>
      <c r="W1250" s="13">
        <v>29500</v>
      </c>
      <c r="X1250" s="13">
        <v>398200</v>
      </c>
      <c r="Y1250" s="13">
        <v>1398700</v>
      </c>
    </row>
    <row r="1251" spans="2:25" x14ac:dyDescent="0.25">
      <c r="B1251" s="2">
        <v>1246</v>
      </c>
      <c r="C1251" s="2">
        <v>2011</v>
      </c>
      <c r="D1251" s="1">
        <v>48034</v>
      </c>
      <c r="E1251" t="s">
        <v>2255</v>
      </c>
      <c r="F1251" s="2" t="s">
        <v>1325</v>
      </c>
      <c r="G1251" s="13">
        <v>26791500</v>
      </c>
      <c r="H1251" s="13">
        <v>200</v>
      </c>
      <c r="I1251" s="13">
        <v>700</v>
      </c>
      <c r="J1251" s="13">
        <v>0</v>
      </c>
      <c r="K1251" s="13">
        <v>0</v>
      </c>
      <c r="L1251" s="13">
        <v>13800</v>
      </c>
      <c r="M1251" s="13">
        <v>14700</v>
      </c>
      <c r="N1251" s="13">
        <v>4600</v>
      </c>
      <c r="O1251" s="13">
        <v>16900</v>
      </c>
      <c r="P1251" s="13">
        <v>0</v>
      </c>
      <c r="Q1251" s="13">
        <v>0</v>
      </c>
      <c r="R1251" s="13">
        <v>44100</v>
      </c>
      <c r="S1251" s="13">
        <v>65600</v>
      </c>
      <c r="T1251" s="13">
        <v>4800</v>
      </c>
      <c r="U1251" s="13">
        <v>17600</v>
      </c>
      <c r="V1251" s="13">
        <v>0</v>
      </c>
      <c r="W1251" s="13">
        <v>0</v>
      </c>
      <c r="X1251" s="13">
        <v>57900</v>
      </c>
      <c r="Y1251" s="13">
        <v>80300</v>
      </c>
    </row>
    <row r="1252" spans="2:25" x14ac:dyDescent="0.25">
      <c r="B1252" s="2">
        <v>1247</v>
      </c>
      <c r="C1252" s="2">
        <v>2011</v>
      </c>
      <c r="D1252" s="1">
        <v>48036</v>
      </c>
      <c r="E1252" t="s">
        <v>2256</v>
      </c>
      <c r="F1252" s="2" t="s">
        <v>1325</v>
      </c>
      <c r="G1252" s="13">
        <v>71285400</v>
      </c>
      <c r="H1252" s="13">
        <v>2200</v>
      </c>
      <c r="I1252" s="13">
        <v>2000</v>
      </c>
      <c r="J1252" s="13">
        <v>0</v>
      </c>
      <c r="K1252" s="13">
        <v>0</v>
      </c>
      <c r="L1252" s="13">
        <v>700</v>
      </c>
      <c r="M1252" s="13">
        <v>4900</v>
      </c>
      <c r="N1252" s="13">
        <v>225000</v>
      </c>
      <c r="O1252" s="13">
        <v>85900</v>
      </c>
      <c r="P1252" s="13">
        <v>0</v>
      </c>
      <c r="Q1252" s="13">
        <v>0</v>
      </c>
      <c r="R1252" s="13">
        <v>137200</v>
      </c>
      <c r="S1252" s="13">
        <v>448100</v>
      </c>
      <c r="T1252" s="13">
        <v>227200</v>
      </c>
      <c r="U1252" s="13">
        <v>87900</v>
      </c>
      <c r="V1252" s="13">
        <v>0</v>
      </c>
      <c r="W1252" s="13">
        <v>0</v>
      </c>
      <c r="X1252" s="13">
        <v>137900</v>
      </c>
      <c r="Y1252" s="13">
        <v>453000</v>
      </c>
    </row>
    <row r="1253" spans="2:25" x14ac:dyDescent="0.25">
      <c r="B1253" s="2">
        <v>1248</v>
      </c>
      <c r="C1253" s="2">
        <v>2011</v>
      </c>
      <c r="D1253" s="1">
        <v>48038</v>
      </c>
      <c r="E1253" t="s">
        <v>2257</v>
      </c>
      <c r="F1253" s="2" t="s">
        <v>1325</v>
      </c>
      <c r="G1253" s="13">
        <v>45870600</v>
      </c>
      <c r="H1253" s="13">
        <v>0</v>
      </c>
      <c r="I1253" s="13">
        <v>0</v>
      </c>
      <c r="J1253" s="13">
        <v>0</v>
      </c>
      <c r="K1253" s="13">
        <v>0</v>
      </c>
      <c r="L1253" s="13">
        <v>0</v>
      </c>
      <c r="M1253" s="13">
        <v>0</v>
      </c>
      <c r="N1253" s="13">
        <v>400</v>
      </c>
      <c r="O1253" s="13">
        <v>20400</v>
      </c>
      <c r="P1253" s="13">
        <v>0</v>
      </c>
      <c r="Q1253" s="13">
        <v>0</v>
      </c>
      <c r="R1253" s="13">
        <v>154200</v>
      </c>
      <c r="S1253" s="13">
        <v>175000</v>
      </c>
      <c r="T1253" s="13">
        <v>400</v>
      </c>
      <c r="U1253" s="13">
        <v>20400</v>
      </c>
      <c r="V1253" s="13">
        <v>0</v>
      </c>
      <c r="W1253" s="13">
        <v>0</v>
      </c>
      <c r="X1253" s="13">
        <v>154200</v>
      </c>
      <c r="Y1253" s="13">
        <v>175000</v>
      </c>
    </row>
    <row r="1254" spans="2:25" x14ac:dyDescent="0.25">
      <c r="B1254" s="2">
        <v>1249</v>
      </c>
      <c r="C1254" s="2">
        <v>2011</v>
      </c>
      <c r="D1254" s="1">
        <v>48040</v>
      </c>
      <c r="E1254" t="s">
        <v>2258</v>
      </c>
      <c r="F1254" s="2" t="s">
        <v>1325</v>
      </c>
      <c r="G1254" s="13">
        <v>210926300</v>
      </c>
      <c r="H1254" s="13">
        <v>20000</v>
      </c>
      <c r="I1254" s="13">
        <v>128000</v>
      </c>
      <c r="J1254" s="13">
        <v>0</v>
      </c>
      <c r="K1254" s="13">
        <v>0</v>
      </c>
      <c r="L1254" s="13">
        <v>6300</v>
      </c>
      <c r="M1254" s="13">
        <v>154300</v>
      </c>
      <c r="N1254" s="13">
        <v>108700</v>
      </c>
      <c r="O1254" s="13">
        <v>0</v>
      </c>
      <c r="P1254" s="13">
        <v>500</v>
      </c>
      <c r="Q1254" s="13">
        <v>-2400</v>
      </c>
      <c r="R1254" s="13">
        <v>16000</v>
      </c>
      <c r="S1254" s="13">
        <v>122800</v>
      </c>
      <c r="T1254" s="13">
        <v>128700</v>
      </c>
      <c r="U1254" s="13">
        <v>128000</v>
      </c>
      <c r="V1254" s="13">
        <v>500</v>
      </c>
      <c r="W1254" s="13">
        <v>-2400</v>
      </c>
      <c r="X1254" s="13">
        <v>22300</v>
      </c>
      <c r="Y1254" s="13">
        <v>277100</v>
      </c>
    </row>
    <row r="1255" spans="2:25" x14ac:dyDescent="0.25">
      <c r="B1255" s="2">
        <v>1250</v>
      </c>
      <c r="C1255" s="2">
        <v>2011</v>
      </c>
      <c r="D1255" s="1">
        <v>48042</v>
      </c>
      <c r="E1255" t="s">
        <v>1765</v>
      </c>
      <c r="F1255" s="2" t="s">
        <v>1325</v>
      </c>
      <c r="G1255" s="13">
        <v>243210400</v>
      </c>
      <c r="H1255" s="13">
        <v>7300</v>
      </c>
      <c r="I1255" s="13">
        <v>94800</v>
      </c>
      <c r="J1255" s="13">
        <v>0</v>
      </c>
      <c r="K1255" s="13">
        <v>0</v>
      </c>
      <c r="L1255" s="13">
        <v>68200</v>
      </c>
      <c r="M1255" s="13">
        <v>170300</v>
      </c>
      <c r="N1255" s="13">
        <v>306900</v>
      </c>
      <c r="O1255" s="13">
        <v>722100</v>
      </c>
      <c r="P1255" s="13">
        <v>0</v>
      </c>
      <c r="Q1255" s="13">
        <v>4500</v>
      </c>
      <c r="R1255" s="13">
        <v>21400</v>
      </c>
      <c r="S1255" s="13">
        <v>1054900</v>
      </c>
      <c r="T1255" s="13">
        <v>314200</v>
      </c>
      <c r="U1255" s="13">
        <v>816900</v>
      </c>
      <c r="V1255" s="13">
        <v>0</v>
      </c>
      <c r="W1255" s="13">
        <v>4500</v>
      </c>
      <c r="X1255" s="13">
        <v>89600</v>
      </c>
      <c r="Y1255" s="13">
        <v>1225200</v>
      </c>
    </row>
    <row r="1256" spans="2:25" x14ac:dyDescent="0.25">
      <c r="B1256" s="2">
        <v>1251</v>
      </c>
      <c r="C1256" s="2">
        <v>2011</v>
      </c>
      <c r="D1256" s="1">
        <v>48044</v>
      </c>
      <c r="E1256" t="s">
        <v>2259</v>
      </c>
      <c r="F1256" s="2" t="s">
        <v>1325</v>
      </c>
      <c r="G1256" s="13">
        <v>143390800</v>
      </c>
      <c r="H1256" s="13">
        <v>2100</v>
      </c>
      <c r="I1256" s="13">
        <v>39600</v>
      </c>
      <c r="J1256" s="13">
        <v>0</v>
      </c>
      <c r="K1256" s="13">
        <v>0</v>
      </c>
      <c r="L1256" s="13">
        <v>600</v>
      </c>
      <c r="M1256" s="13">
        <v>42300</v>
      </c>
      <c r="N1256" s="13">
        <v>249000</v>
      </c>
      <c r="O1256" s="13">
        <v>378700</v>
      </c>
      <c r="P1256" s="13">
        <v>0</v>
      </c>
      <c r="Q1256" s="13">
        <v>0</v>
      </c>
      <c r="R1256" s="13">
        <v>95400</v>
      </c>
      <c r="S1256" s="13">
        <v>723100</v>
      </c>
      <c r="T1256" s="13">
        <v>251100</v>
      </c>
      <c r="U1256" s="13">
        <v>418300</v>
      </c>
      <c r="V1256" s="13">
        <v>0</v>
      </c>
      <c r="W1256" s="13">
        <v>0</v>
      </c>
      <c r="X1256" s="13">
        <v>96000</v>
      </c>
      <c r="Y1256" s="13">
        <v>765400</v>
      </c>
    </row>
    <row r="1257" spans="2:25" x14ac:dyDescent="0.25">
      <c r="B1257" s="2">
        <v>1252</v>
      </c>
      <c r="C1257" s="2">
        <v>2011</v>
      </c>
      <c r="D1257" s="1">
        <v>48046</v>
      </c>
      <c r="E1257" t="s">
        <v>2260</v>
      </c>
      <c r="F1257" s="2" t="s">
        <v>1325</v>
      </c>
      <c r="G1257" s="13">
        <v>60710900</v>
      </c>
      <c r="H1257" s="13">
        <v>0</v>
      </c>
      <c r="I1257" s="13">
        <v>0</v>
      </c>
      <c r="J1257" s="13">
        <v>0</v>
      </c>
      <c r="K1257" s="13">
        <v>0</v>
      </c>
      <c r="L1257" s="13">
        <v>0</v>
      </c>
      <c r="M1257" s="13">
        <v>0</v>
      </c>
      <c r="N1257" s="13">
        <v>81000</v>
      </c>
      <c r="O1257" s="13">
        <v>9500</v>
      </c>
      <c r="P1257" s="13">
        <v>0</v>
      </c>
      <c r="Q1257" s="13">
        <v>0</v>
      </c>
      <c r="R1257" s="13">
        <v>547900</v>
      </c>
      <c r="S1257" s="13">
        <v>638400</v>
      </c>
      <c r="T1257" s="13">
        <v>81000</v>
      </c>
      <c r="U1257" s="13">
        <v>9500</v>
      </c>
      <c r="V1257" s="13">
        <v>0</v>
      </c>
      <c r="W1257" s="13">
        <v>0</v>
      </c>
      <c r="X1257" s="13">
        <v>547900</v>
      </c>
      <c r="Y1257" s="13">
        <v>638400</v>
      </c>
    </row>
    <row r="1258" spans="2:25" x14ac:dyDescent="0.25">
      <c r="B1258" s="2">
        <v>1253</v>
      </c>
      <c r="C1258" s="2">
        <v>2011</v>
      </c>
      <c r="D1258" s="1">
        <v>48048</v>
      </c>
      <c r="E1258" t="s">
        <v>2261</v>
      </c>
      <c r="F1258" s="2" t="s">
        <v>1325</v>
      </c>
      <c r="G1258" s="13">
        <v>55457300</v>
      </c>
      <c r="H1258" s="13">
        <v>1000</v>
      </c>
      <c r="I1258" s="13">
        <v>32600</v>
      </c>
      <c r="J1258" s="13">
        <v>0</v>
      </c>
      <c r="K1258" s="13">
        <v>0</v>
      </c>
      <c r="L1258" s="13">
        <v>1900</v>
      </c>
      <c r="M1258" s="13">
        <v>35500</v>
      </c>
      <c r="N1258" s="13">
        <v>11900</v>
      </c>
      <c r="O1258" s="13">
        <v>26400</v>
      </c>
      <c r="P1258" s="13">
        <v>0</v>
      </c>
      <c r="Q1258" s="13">
        <v>0</v>
      </c>
      <c r="R1258" s="13">
        <v>8900</v>
      </c>
      <c r="S1258" s="13">
        <v>47200</v>
      </c>
      <c r="T1258" s="13">
        <v>12900</v>
      </c>
      <c r="U1258" s="13">
        <v>59000</v>
      </c>
      <c r="V1258" s="13">
        <v>0</v>
      </c>
      <c r="W1258" s="13">
        <v>0</v>
      </c>
      <c r="X1258" s="13">
        <v>10800</v>
      </c>
      <c r="Y1258" s="13">
        <v>82700</v>
      </c>
    </row>
    <row r="1259" spans="2:25" x14ac:dyDescent="0.25">
      <c r="B1259" s="2">
        <v>1254</v>
      </c>
      <c r="C1259" s="2">
        <v>2011</v>
      </c>
      <c r="D1259" s="1">
        <v>48106</v>
      </c>
      <c r="E1259" t="s">
        <v>2246</v>
      </c>
      <c r="F1259" s="2" t="s">
        <v>1343</v>
      </c>
      <c r="G1259" s="13">
        <v>119274900</v>
      </c>
      <c r="H1259" s="13">
        <v>37900</v>
      </c>
      <c r="I1259" s="13">
        <v>185900</v>
      </c>
      <c r="J1259" s="13">
        <v>8900</v>
      </c>
      <c r="K1259" s="13">
        <v>0</v>
      </c>
      <c r="L1259" s="13">
        <v>38400</v>
      </c>
      <c r="M1259" s="13">
        <v>271100</v>
      </c>
      <c r="N1259" s="13">
        <v>485500</v>
      </c>
      <c r="O1259" s="13">
        <v>713300</v>
      </c>
      <c r="P1259" s="13">
        <v>5100</v>
      </c>
      <c r="Q1259" s="13">
        <v>-70700</v>
      </c>
      <c r="R1259" s="13">
        <v>27500</v>
      </c>
      <c r="S1259" s="13">
        <v>1160700</v>
      </c>
      <c r="T1259" s="13">
        <v>523400</v>
      </c>
      <c r="U1259" s="13">
        <v>899200</v>
      </c>
      <c r="V1259" s="13">
        <v>14000</v>
      </c>
      <c r="W1259" s="13">
        <v>-70700</v>
      </c>
      <c r="X1259" s="13">
        <v>65900</v>
      </c>
      <c r="Y1259" s="13">
        <v>1431800</v>
      </c>
    </row>
    <row r="1260" spans="2:25" x14ac:dyDescent="0.25">
      <c r="B1260" s="2">
        <v>1255</v>
      </c>
      <c r="C1260" s="2">
        <v>2011</v>
      </c>
      <c r="D1260" s="1">
        <v>48111</v>
      </c>
      <c r="E1260" t="s">
        <v>2262</v>
      </c>
      <c r="F1260" s="2" t="s">
        <v>1343</v>
      </c>
      <c r="G1260" s="13">
        <v>32316900</v>
      </c>
      <c r="H1260" s="13">
        <v>101600</v>
      </c>
      <c r="I1260" s="13">
        <v>30800</v>
      </c>
      <c r="J1260" s="13">
        <v>0</v>
      </c>
      <c r="K1260" s="13">
        <v>0</v>
      </c>
      <c r="L1260" s="13">
        <v>89300</v>
      </c>
      <c r="M1260" s="13">
        <v>221700</v>
      </c>
      <c r="N1260" s="13">
        <v>198700</v>
      </c>
      <c r="O1260" s="13">
        <v>111600</v>
      </c>
      <c r="P1260" s="13">
        <v>0</v>
      </c>
      <c r="Q1260" s="13">
        <v>0</v>
      </c>
      <c r="R1260" s="13">
        <v>90600</v>
      </c>
      <c r="S1260" s="13">
        <v>400900</v>
      </c>
      <c r="T1260" s="13">
        <v>300300</v>
      </c>
      <c r="U1260" s="13">
        <v>142400</v>
      </c>
      <c r="V1260" s="13">
        <v>0</v>
      </c>
      <c r="W1260" s="13">
        <v>0</v>
      </c>
      <c r="X1260" s="13">
        <v>179900</v>
      </c>
      <c r="Y1260" s="13">
        <v>622600</v>
      </c>
    </row>
    <row r="1261" spans="2:25" x14ac:dyDescent="0.25">
      <c r="B1261" s="2">
        <v>1256</v>
      </c>
      <c r="C1261" s="2">
        <v>2011</v>
      </c>
      <c r="D1261" s="1">
        <v>48112</v>
      </c>
      <c r="E1261" t="s">
        <v>1581</v>
      </c>
      <c r="F1261" s="2" t="s">
        <v>1343</v>
      </c>
      <c r="G1261" s="13">
        <v>23399500</v>
      </c>
      <c r="H1261" s="13">
        <v>18600</v>
      </c>
      <c r="I1261" s="13">
        <v>1615200</v>
      </c>
      <c r="J1261" s="13">
        <v>0</v>
      </c>
      <c r="K1261" s="13">
        <v>0</v>
      </c>
      <c r="L1261" s="13">
        <v>56500</v>
      </c>
      <c r="M1261" s="13">
        <v>1690300</v>
      </c>
      <c r="N1261" s="13">
        <v>85600</v>
      </c>
      <c r="O1261" s="13">
        <v>5200</v>
      </c>
      <c r="P1261" s="13">
        <v>0</v>
      </c>
      <c r="Q1261" s="13">
        <v>0</v>
      </c>
      <c r="R1261" s="13">
        <v>271400</v>
      </c>
      <c r="S1261" s="13">
        <v>362200</v>
      </c>
      <c r="T1261" s="13">
        <v>104200</v>
      </c>
      <c r="U1261" s="13">
        <v>1620400</v>
      </c>
      <c r="V1261" s="13">
        <v>0</v>
      </c>
      <c r="W1261" s="13">
        <v>0</v>
      </c>
      <c r="X1261" s="13">
        <v>327900</v>
      </c>
      <c r="Y1261" s="13">
        <v>2052500</v>
      </c>
    </row>
    <row r="1262" spans="2:25" x14ac:dyDescent="0.25">
      <c r="B1262" s="2">
        <v>1257</v>
      </c>
      <c r="C1262" s="2">
        <v>2011</v>
      </c>
      <c r="D1262" s="1">
        <v>48113</v>
      </c>
      <c r="E1262" t="s">
        <v>2250</v>
      </c>
      <c r="F1262" s="2" t="s">
        <v>1343</v>
      </c>
      <c r="G1262" s="13">
        <v>52878700</v>
      </c>
      <c r="H1262" s="13">
        <v>396500</v>
      </c>
      <c r="I1262" s="13">
        <v>1551600</v>
      </c>
      <c r="J1262" s="13">
        <v>0</v>
      </c>
      <c r="K1262" s="13">
        <v>0</v>
      </c>
      <c r="L1262" s="13">
        <v>89500</v>
      </c>
      <c r="M1262" s="13">
        <v>2037600</v>
      </c>
      <c r="N1262" s="13">
        <v>331100</v>
      </c>
      <c r="O1262" s="13">
        <v>708700</v>
      </c>
      <c r="P1262" s="13">
        <v>0</v>
      </c>
      <c r="Q1262" s="13">
        <v>0</v>
      </c>
      <c r="R1262" s="13">
        <v>130500</v>
      </c>
      <c r="S1262" s="13">
        <v>1170300</v>
      </c>
      <c r="T1262" s="13">
        <v>727600</v>
      </c>
      <c r="U1262" s="13">
        <v>2260300</v>
      </c>
      <c r="V1262" s="13">
        <v>0</v>
      </c>
      <c r="W1262" s="13">
        <v>0</v>
      </c>
      <c r="X1262" s="13">
        <v>220000</v>
      </c>
      <c r="Y1262" s="13">
        <v>3207900</v>
      </c>
    </row>
    <row r="1263" spans="2:25" x14ac:dyDescent="0.25">
      <c r="B1263" s="2">
        <v>1258</v>
      </c>
      <c r="C1263" s="2">
        <v>2011</v>
      </c>
      <c r="D1263" s="1">
        <v>48116</v>
      </c>
      <c r="E1263" t="s">
        <v>2263</v>
      </c>
      <c r="F1263" s="2" t="s">
        <v>1343</v>
      </c>
      <c r="G1263" s="13">
        <v>55273600</v>
      </c>
      <c r="H1263" s="13">
        <v>275600</v>
      </c>
      <c r="I1263" s="13">
        <v>998000</v>
      </c>
      <c r="J1263" s="13">
        <v>0</v>
      </c>
      <c r="K1263" s="13">
        <v>0</v>
      </c>
      <c r="L1263" s="13">
        <v>14300</v>
      </c>
      <c r="M1263" s="13">
        <v>1287900</v>
      </c>
      <c r="N1263" s="13">
        <v>398300</v>
      </c>
      <c r="O1263" s="13">
        <v>841800</v>
      </c>
      <c r="P1263" s="13">
        <v>0</v>
      </c>
      <c r="Q1263" s="13">
        <v>0</v>
      </c>
      <c r="R1263" s="13">
        <v>10400</v>
      </c>
      <c r="S1263" s="13">
        <v>1250500</v>
      </c>
      <c r="T1263" s="13">
        <v>673900</v>
      </c>
      <c r="U1263" s="13">
        <v>1839800</v>
      </c>
      <c r="V1263" s="13">
        <v>0</v>
      </c>
      <c r="W1263" s="13">
        <v>0</v>
      </c>
      <c r="X1263" s="13">
        <v>24700</v>
      </c>
      <c r="Y1263" s="13">
        <v>2538400</v>
      </c>
    </row>
    <row r="1264" spans="2:25" x14ac:dyDescent="0.25">
      <c r="B1264" s="2">
        <v>1259</v>
      </c>
      <c r="C1264" s="2">
        <v>2011</v>
      </c>
      <c r="D1264" s="1">
        <v>48126</v>
      </c>
      <c r="E1264" t="s">
        <v>2264</v>
      </c>
      <c r="F1264" s="2" t="s">
        <v>1343</v>
      </c>
      <c r="G1264" s="13">
        <v>57102400</v>
      </c>
      <c r="H1264" s="13">
        <v>46300</v>
      </c>
      <c r="I1264" s="13">
        <v>133300</v>
      </c>
      <c r="J1264" s="13">
        <v>0</v>
      </c>
      <c r="K1264" s="13">
        <v>0</v>
      </c>
      <c r="L1264" s="13">
        <v>9100</v>
      </c>
      <c r="M1264" s="13">
        <v>188700</v>
      </c>
      <c r="N1264" s="13">
        <v>1039100</v>
      </c>
      <c r="O1264" s="13">
        <v>218300</v>
      </c>
      <c r="P1264" s="13">
        <v>0</v>
      </c>
      <c r="Q1264" s="13">
        <v>0</v>
      </c>
      <c r="R1264" s="13">
        <v>45200</v>
      </c>
      <c r="S1264" s="13">
        <v>1302600</v>
      </c>
      <c r="T1264" s="13">
        <v>1085400</v>
      </c>
      <c r="U1264" s="13">
        <v>351600</v>
      </c>
      <c r="V1264" s="13">
        <v>0</v>
      </c>
      <c r="W1264" s="13">
        <v>0</v>
      </c>
      <c r="X1264" s="13">
        <v>54300</v>
      </c>
      <c r="Y1264" s="13">
        <v>1491300</v>
      </c>
    </row>
    <row r="1265" spans="2:25" x14ac:dyDescent="0.25">
      <c r="B1265" s="2">
        <v>1260</v>
      </c>
      <c r="C1265" s="2">
        <v>2011</v>
      </c>
      <c r="D1265" s="1">
        <v>48146</v>
      </c>
      <c r="E1265" t="s">
        <v>2256</v>
      </c>
      <c r="F1265" s="2" t="s">
        <v>1343</v>
      </c>
      <c r="G1265" s="13">
        <v>66274500</v>
      </c>
      <c r="H1265" s="13">
        <v>100100</v>
      </c>
      <c r="I1265" s="13">
        <v>239600</v>
      </c>
      <c r="J1265" s="13">
        <v>0</v>
      </c>
      <c r="K1265" s="13">
        <v>0</v>
      </c>
      <c r="L1265" s="13">
        <v>12500</v>
      </c>
      <c r="M1265" s="13">
        <v>352200</v>
      </c>
      <c r="N1265" s="13">
        <v>445400</v>
      </c>
      <c r="O1265" s="13">
        <v>116200</v>
      </c>
      <c r="P1265" s="13">
        <v>0</v>
      </c>
      <c r="Q1265" s="13">
        <v>0</v>
      </c>
      <c r="R1265" s="13">
        <v>18300</v>
      </c>
      <c r="S1265" s="13">
        <v>579900</v>
      </c>
      <c r="T1265" s="13">
        <v>545500</v>
      </c>
      <c r="U1265" s="13">
        <v>355800</v>
      </c>
      <c r="V1265" s="13">
        <v>0</v>
      </c>
      <c r="W1265" s="13">
        <v>0</v>
      </c>
      <c r="X1265" s="13">
        <v>30800</v>
      </c>
      <c r="Y1265" s="13">
        <v>932100</v>
      </c>
    </row>
    <row r="1266" spans="2:25" x14ac:dyDescent="0.25">
      <c r="B1266" s="2">
        <v>1261</v>
      </c>
      <c r="C1266" s="2">
        <v>2011</v>
      </c>
      <c r="D1266" s="1">
        <v>48151</v>
      </c>
      <c r="E1266" t="s">
        <v>2258</v>
      </c>
      <c r="F1266" s="2" t="s">
        <v>1343</v>
      </c>
      <c r="G1266" s="13">
        <v>39833600</v>
      </c>
      <c r="H1266" s="13">
        <v>12400</v>
      </c>
      <c r="I1266" s="13">
        <v>152200</v>
      </c>
      <c r="J1266" s="13">
        <v>0</v>
      </c>
      <c r="K1266" s="13">
        <v>0</v>
      </c>
      <c r="L1266" s="13">
        <v>86300</v>
      </c>
      <c r="M1266" s="13">
        <v>250900</v>
      </c>
      <c r="N1266" s="13">
        <v>346500</v>
      </c>
      <c r="O1266" s="13">
        <v>363000</v>
      </c>
      <c r="P1266" s="13">
        <v>0</v>
      </c>
      <c r="Q1266" s="13">
        <v>0</v>
      </c>
      <c r="R1266" s="13">
        <v>147800</v>
      </c>
      <c r="S1266" s="13">
        <v>857300</v>
      </c>
      <c r="T1266" s="13">
        <v>358900</v>
      </c>
      <c r="U1266" s="13">
        <v>515200</v>
      </c>
      <c r="V1266" s="13">
        <v>0</v>
      </c>
      <c r="W1266" s="13">
        <v>0</v>
      </c>
      <c r="X1266" s="13">
        <v>234100</v>
      </c>
      <c r="Y1266" s="13">
        <v>1108200</v>
      </c>
    </row>
    <row r="1267" spans="2:25" x14ac:dyDescent="0.25">
      <c r="B1267" s="2">
        <v>1262</v>
      </c>
      <c r="C1267" s="2">
        <v>2011</v>
      </c>
      <c r="D1267" s="1">
        <v>48165</v>
      </c>
      <c r="E1267" t="s">
        <v>1765</v>
      </c>
      <c r="F1267" s="2" t="s">
        <v>1343</v>
      </c>
      <c r="G1267" s="13">
        <v>171962600</v>
      </c>
      <c r="H1267" s="13">
        <v>1442000</v>
      </c>
      <c r="I1267" s="13">
        <v>2079000</v>
      </c>
      <c r="J1267" s="13">
        <v>0</v>
      </c>
      <c r="K1267" s="13">
        <v>0</v>
      </c>
      <c r="L1267" s="13">
        <v>2678600</v>
      </c>
      <c r="M1267" s="13">
        <v>6199600</v>
      </c>
      <c r="N1267" s="13">
        <v>2374600</v>
      </c>
      <c r="O1267" s="13">
        <v>988100</v>
      </c>
      <c r="P1267" s="13">
        <v>0</v>
      </c>
      <c r="Q1267" s="13">
        <v>204200</v>
      </c>
      <c r="R1267" s="13">
        <v>2955300</v>
      </c>
      <c r="S1267" s="13">
        <v>6522200</v>
      </c>
      <c r="T1267" s="13">
        <v>3816600</v>
      </c>
      <c r="U1267" s="13">
        <v>3067100</v>
      </c>
      <c r="V1267" s="13">
        <v>0</v>
      </c>
      <c r="W1267" s="13">
        <v>204200</v>
      </c>
      <c r="X1267" s="13">
        <v>5633900</v>
      </c>
      <c r="Y1267" s="13">
        <v>12721800</v>
      </c>
    </row>
    <row r="1268" spans="2:25" x14ac:dyDescent="0.25">
      <c r="B1268" s="2">
        <v>1263</v>
      </c>
      <c r="C1268" s="2">
        <v>2011</v>
      </c>
      <c r="D1268" s="1">
        <v>48168</v>
      </c>
      <c r="E1268" t="s">
        <v>1384</v>
      </c>
      <c r="F1268" s="2" t="s">
        <v>1343</v>
      </c>
      <c r="G1268" s="13">
        <v>14104400</v>
      </c>
      <c r="H1268" s="13">
        <v>192600</v>
      </c>
      <c r="I1268" s="13">
        <v>783400</v>
      </c>
      <c r="J1268" s="13">
        <v>0</v>
      </c>
      <c r="K1268" s="13">
        <v>-996200</v>
      </c>
      <c r="L1268" s="13">
        <v>20200</v>
      </c>
      <c r="M1268" s="13">
        <v>0</v>
      </c>
      <c r="N1268" s="13">
        <v>216400</v>
      </c>
      <c r="O1268" s="13">
        <v>91500</v>
      </c>
      <c r="P1268" s="13">
        <v>0</v>
      </c>
      <c r="Q1268" s="13">
        <v>-26700</v>
      </c>
      <c r="R1268" s="13">
        <v>98800</v>
      </c>
      <c r="S1268" s="13">
        <v>380000</v>
      </c>
      <c r="T1268" s="13">
        <v>409000</v>
      </c>
      <c r="U1268" s="13">
        <v>874900</v>
      </c>
      <c r="V1268" s="13">
        <v>0</v>
      </c>
      <c r="W1268" s="13">
        <v>-1022900</v>
      </c>
      <c r="X1268" s="13">
        <v>119000</v>
      </c>
      <c r="Y1268" s="13">
        <v>380000</v>
      </c>
    </row>
    <row r="1269" spans="2:25" x14ac:dyDescent="0.25">
      <c r="B1269" s="2">
        <v>1264</v>
      </c>
      <c r="C1269" s="2">
        <v>2011</v>
      </c>
      <c r="D1269" s="1">
        <v>48201</v>
      </c>
      <c r="E1269" t="s">
        <v>2265</v>
      </c>
      <c r="F1269" s="2" t="s">
        <v>1344</v>
      </c>
      <c r="G1269" s="13">
        <v>175545000</v>
      </c>
      <c r="H1269" s="13">
        <v>384700</v>
      </c>
      <c r="I1269" s="13">
        <v>826600</v>
      </c>
      <c r="J1269" s="13">
        <v>0</v>
      </c>
      <c r="K1269" s="13">
        <v>0</v>
      </c>
      <c r="L1269" s="13">
        <v>246500</v>
      </c>
      <c r="M1269" s="13">
        <v>1457800</v>
      </c>
      <c r="N1269" s="13">
        <v>2608800</v>
      </c>
      <c r="O1269" s="13">
        <v>1021000</v>
      </c>
      <c r="P1269" s="13">
        <v>0</v>
      </c>
      <c r="Q1269" s="13">
        <v>0</v>
      </c>
      <c r="R1269" s="13">
        <v>1164200</v>
      </c>
      <c r="S1269" s="13">
        <v>4794000</v>
      </c>
      <c r="T1269" s="13">
        <v>2993500</v>
      </c>
      <c r="U1269" s="13">
        <v>1847600</v>
      </c>
      <c r="V1269" s="13">
        <v>0</v>
      </c>
      <c r="W1269" s="13">
        <v>0</v>
      </c>
      <c r="X1269" s="13">
        <v>1410700</v>
      </c>
      <c r="Y1269" s="13">
        <v>6251800</v>
      </c>
    </row>
    <row r="1270" spans="2:25" x14ac:dyDescent="0.25">
      <c r="B1270" s="2">
        <v>1265</v>
      </c>
      <c r="C1270" s="2">
        <v>2011</v>
      </c>
      <c r="D1270" s="1">
        <v>48281</v>
      </c>
      <c r="E1270" t="s">
        <v>2259</v>
      </c>
      <c r="F1270" s="2" t="s">
        <v>1344</v>
      </c>
      <c r="G1270" s="13">
        <v>202893300</v>
      </c>
      <c r="H1270" s="13">
        <v>143700</v>
      </c>
      <c r="I1270" s="13">
        <v>435900</v>
      </c>
      <c r="J1270" s="13">
        <v>0</v>
      </c>
      <c r="K1270" s="13">
        <v>0</v>
      </c>
      <c r="L1270" s="13">
        <v>622600</v>
      </c>
      <c r="M1270" s="13">
        <v>1202200</v>
      </c>
      <c r="N1270" s="13">
        <v>6077000</v>
      </c>
      <c r="O1270" s="13">
        <v>1072000</v>
      </c>
      <c r="P1270" s="13">
        <v>0</v>
      </c>
      <c r="Q1270" s="13">
        <v>0</v>
      </c>
      <c r="R1270" s="13">
        <v>1362300</v>
      </c>
      <c r="S1270" s="13">
        <v>8511300</v>
      </c>
      <c r="T1270" s="13">
        <v>6220700</v>
      </c>
      <c r="U1270" s="13">
        <v>1507900</v>
      </c>
      <c r="V1270" s="13">
        <v>0</v>
      </c>
      <c r="W1270" s="13">
        <v>0</v>
      </c>
      <c r="X1270" s="13">
        <v>1984900</v>
      </c>
      <c r="Y1270" s="13">
        <v>9713500</v>
      </c>
    </row>
    <row r="1271" spans="2:25" x14ac:dyDescent="0.25">
      <c r="B1271" s="2">
        <v>1266</v>
      </c>
      <c r="C1271" s="2">
        <v>2011</v>
      </c>
      <c r="D1271" s="1">
        <v>49002</v>
      </c>
      <c r="E1271" t="s">
        <v>2266</v>
      </c>
      <c r="F1271" s="2" t="s">
        <v>1325</v>
      </c>
      <c r="G1271" s="13">
        <v>81694600</v>
      </c>
      <c r="H1271" s="13">
        <v>0</v>
      </c>
      <c r="I1271" s="13">
        <v>0</v>
      </c>
      <c r="J1271" s="13">
        <v>0</v>
      </c>
      <c r="K1271" s="13">
        <v>0</v>
      </c>
      <c r="L1271" s="13">
        <v>0</v>
      </c>
      <c r="M1271" s="13">
        <v>0</v>
      </c>
      <c r="N1271" s="13">
        <v>90600</v>
      </c>
      <c r="O1271" s="13">
        <v>109800</v>
      </c>
      <c r="P1271" s="13">
        <v>0</v>
      </c>
      <c r="Q1271" s="13">
        <v>0</v>
      </c>
      <c r="R1271" s="13">
        <v>109500</v>
      </c>
      <c r="S1271" s="13">
        <v>309900</v>
      </c>
      <c r="T1271" s="13">
        <v>90600</v>
      </c>
      <c r="U1271" s="13">
        <v>109800</v>
      </c>
      <c r="V1271" s="13">
        <v>0</v>
      </c>
      <c r="W1271" s="13">
        <v>0</v>
      </c>
      <c r="X1271" s="13">
        <v>109500</v>
      </c>
      <c r="Y1271" s="13">
        <v>309900</v>
      </c>
    </row>
    <row r="1272" spans="2:25" x14ac:dyDescent="0.25">
      <c r="B1272" s="2">
        <v>1267</v>
      </c>
      <c r="C1272" s="2">
        <v>2011</v>
      </c>
      <c r="D1272" s="1">
        <v>49004</v>
      </c>
      <c r="E1272" t="s">
        <v>2267</v>
      </c>
      <c r="F1272" s="2" t="s">
        <v>1325</v>
      </c>
      <c r="G1272" s="13">
        <v>49475800</v>
      </c>
      <c r="H1272" s="13">
        <v>13000</v>
      </c>
      <c r="I1272" s="13">
        <v>33100</v>
      </c>
      <c r="J1272" s="13">
        <v>0</v>
      </c>
      <c r="K1272" s="13">
        <v>0</v>
      </c>
      <c r="L1272" s="13">
        <v>5100</v>
      </c>
      <c r="M1272" s="13">
        <v>51200</v>
      </c>
      <c r="N1272" s="13">
        <v>80000</v>
      </c>
      <c r="O1272" s="13">
        <v>185000</v>
      </c>
      <c r="P1272" s="13">
        <v>0</v>
      </c>
      <c r="Q1272" s="13">
        <v>40100</v>
      </c>
      <c r="R1272" s="13">
        <v>300000</v>
      </c>
      <c r="S1272" s="13">
        <v>605100</v>
      </c>
      <c r="T1272" s="13">
        <v>93000</v>
      </c>
      <c r="U1272" s="13">
        <v>218100</v>
      </c>
      <c r="V1272" s="13">
        <v>0</v>
      </c>
      <c r="W1272" s="13">
        <v>40100</v>
      </c>
      <c r="X1272" s="13">
        <v>305100</v>
      </c>
      <c r="Y1272" s="13">
        <v>656300</v>
      </c>
    </row>
    <row r="1273" spans="2:25" x14ac:dyDescent="0.25">
      <c r="B1273" s="2">
        <v>1268</v>
      </c>
      <c r="C1273" s="2">
        <v>2011</v>
      </c>
      <c r="D1273" s="1">
        <v>49006</v>
      </c>
      <c r="E1273" t="s">
        <v>2268</v>
      </c>
      <c r="F1273" s="2" t="s">
        <v>1325</v>
      </c>
      <c r="G1273" s="13">
        <v>124396400</v>
      </c>
      <c r="H1273" s="13">
        <v>0</v>
      </c>
      <c r="I1273" s="13">
        <v>0</v>
      </c>
      <c r="J1273" s="13">
        <v>0</v>
      </c>
      <c r="K1273" s="13">
        <v>0</v>
      </c>
      <c r="L1273" s="13">
        <v>0</v>
      </c>
      <c r="M1273" s="13">
        <v>0</v>
      </c>
      <c r="N1273" s="13">
        <v>255500</v>
      </c>
      <c r="O1273" s="13">
        <v>220800</v>
      </c>
      <c r="P1273" s="13">
        <v>0</v>
      </c>
      <c r="Q1273" s="13">
        <v>0</v>
      </c>
      <c r="R1273" s="13">
        <v>63500</v>
      </c>
      <c r="S1273" s="13">
        <v>539800</v>
      </c>
      <c r="T1273" s="13">
        <v>255500</v>
      </c>
      <c r="U1273" s="13">
        <v>220800</v>
      </c>
      <c r="V1273" s="13">
        <v>0</v>
      </c>
      <c r="W1273" s="13">
        <v>0</v>
      </c>
      <c r="X1273" s="13">
        <v>63500</v>
      </c>
      <c r="Y1273" s="13">
        <v>539800</v>
      </c>
    </row>
    <row r="1274" spans="2:25" x14ac:dyDescent="0.25">
      <c r="B1274" s="2">
        <v>1269</v>
      </c>
      <c r="C1274" s="2">
        <v>2011</v>
      </c>
      <c r="D1274" s="1">
        <v>49008</v>
      </c>
      <c r="E1274" t="s">
        <v>1969</v>
      </c>
      <c r="F1274" s="2" t="s">
        <v>1325</v>
      </c>
      <c r="G1274" s="13">
        <v>60772600</v>
      </c>
      <c r="H1274" s="13">
        <v>32600</v>
      </c>
      <c r="I1274" s="13">
        <v>2700</v>
      </c>
      <c r="J1274" s="13">
        <v>0</v>
      </c>
      <c r="K1274" s="13">
        <v>0</v>
      </c>
      <c r="L1274" s="13">
        <v>24500</v>
      </c>
      <c r="M1274" s="13">
        <v>59800</v>
      </c>
      <c r="N1274" s="13">
        <v>35900</v>
      </c>
      <c r="O1274" s="13">
        <v>700</v>
      </c>
      <c r="P1274" s="13">
        <v>0</v>
      </c>
      <c r="Q1274" s="13">
        <v>-2400</v>
      </c>
      <c r="R1274" s="13">
        <v>206900</v>
      </c>
      <c r="S1274" s="13">
        <v>241100</v>
      </c>
      <c r="T1274" s="13">
        <v>68500</v>
      </c>
      <c r="U1274" s="13">
        <v>3400</v>
      </c>
      <c r="V1274" s="13">
        <v>0</v>
      </c>
      <c r="W1274" s="13">
        <v>-2400</v>
      </c>
      <c r="X1274" s="13">
        <v>231400</v>
      </c>
      <c r="Y1274" s="13">
        <v>300900</v>
      </c>
    </row>
    <row r="1275" spans="2:25" x14ac:dyDescent="0.25">
      <c r="B1275" s="2">
        <v>1270</v>
      </c>
      <c r="C1275" s="2">
        <v>2011</v>
      </c>
      <c r="D1275" s="1">
        <v>49010</v>
      </c>
      <c r="E1275" t="s">
        <v>2269</v>
      </c>
      <c r="F1275" s="2" t="s">
        <v>1325</v>
      </c>
      <c r="G1275" s="13">
        <v>90692100</v>
      </c>
      <c r="H1275" s="13">
        <v>0</v>
      </c>
      <c r="I1275" s="13">
        <v>5500</v>
      </c>
      <c r="J1275" s="13">
        <v>0</v>
      </c>
      <c r="K1275" s="13">
        <v>0</v>
      </c>
      <c r="L1275" s="13">
        <v>100</v>
      </c>
      <c r="M1275" s="13">
        <v>5600</v>
      </c>
      <c r="N1275" s="13">
        <v>36600</v>
      </c>
      <c r="O1275" s="13">
        <v>42300</v>
      </c>
      <c r="P1275" s="13">
        <v>0</v>
      </c>
      <c r="Q1275" s="13">
        <v>0</v>
      </c>
      <c r="R1275" s="13">
        <v>869400</v>
      </c>
      <c r="S1275" s="13">
        <v>948300</v>
      </c>
      <c r="T1275" s="13">
        <v>36600</v>
      </c>
      <c r="U1275" s="13">
        <v>47800</v>
      </c>
      <c r="V1275" s="13">
        <v>0</v>
      </c>
      <c r="W1275" s="13">
        <v>0</v>
      </c>
      <c r="X1275" s="13">
        <v>869500</v>
      </c>
      <c r="Y1275" s="13">
        <v>953900</v>
      </c>
    </row>
    <row r="1276" spans="2:25" x14ac:dyDescent="0.25">
      <c r="B1276" s="2">
        <v>1271</v>
      </c>
      <c r="C1276" s="2">
        <v>2011</v>
      </c>
      <c r="D1276" s="1">
        <v>49012</v>
      </c>
      <c r="E1276" t="s">
        <v>2270</v>
      </c>
      <c r="F1276" s="2" t="s">
        <v>1325</v>
      </c>
      <c r="G1276" s="13">
        <v>123690300</v>
      </c>
      <c r="H1276" s="13">
        <v>0</v>
      </c>
      <c r="I1276" s="13">
        <v>0</v>
      </c>
      <c r="J1276" s="13">
        <v>0</v>
      </c>
      <c r="K1276" s="13">
        <v>0</v>
      </c>
      <c r="L1276" s="13">
        <v>0</v>
      </c>
      <c r="M1276" s="13">
        <v>0</v>
      </c>
      <c r="N1276" s="13">
        <v>84700</v>
      </c>
      <c r="O1276" s="13">
        <v>92500</v>
      </c>
      <c r="P1276" s="13">
        <v>0</v>
      </c>
      <c r="Q1276" s="13">
        <v>0</v>
      </c>
      <c r="R1276" s="13">
        <v>1374900</v>
      </c>
      <c r="S1276" s="13">
        <v>1552100</v>
      </c>
      <c r="T1276" s="13">
        <v>84700</v>
      </c>
      <c r="U1276" s="13">
        <v>92500</v>
      </c>
      <c r="V1276" s="13">
        <v>0</v>
      </c>
      <c r="W1276" s="13">
        <v>0</v>
      </c>
      <c r="X1276" s="13">
        <v>1374900</v>
      </c>
      <c r="Y1276" s="13">
        <v>1552100</v>
      </c>
    </row>
    <row r="1277" spans="2:25" x14ac:dyDescent="0.25">
      <c r="B1277" s="2">
        <v>1272</v>
      </c>
      <c r="C1277" s="2">
        <v>2011</v>
      </c>
      <c r="D1277" s="1">
        <v>49014</v>
      </c>
      <c r="E1277" t="s">
        <v>1457</v>
      </c>
      <c r="F1277" s="2" t="s">
        <v>1325</v>
      </c>
      <c r="G1277" s="13">
        <v>94026500</v>
      </c>
      <c r="H1277" s="13">
        <v>11700</v>
      </c>
      <c r="I1277" s="13">
        <v>22600</v>
      </c>
      <c r="J1277" s="13">
        <v>0</v>
      </c>
      <c r="K1277" s="13">
        <v>0</v>
      </c>
      <c r="L1277" s="13">
        <v>900</v>
      </c>
      <c r="M1277" s="13">
        <v>35200</v>
      </c>
      <c r="N1277" s="13">
        <v>60000</v>
      </c>
      <c r="O1277" s="13">
        <v>120000</v>
      </c>
      <c r="P1277" s="13">
        <v>0</v>
      </c>
      <c r="Q1277" s="13">
        <v>0</v>
      </c>
      <c r="R1277" s="13">
        <v>37100</v>
      </c>
      <c r="S1277" s="13">
        <v>217100</v>
      </c>
      <c r="T1277" s="13">
        <v>71700</v>
      </c>
      <c r="U1277" s="13">
        <v>142600</v>
      </c>
      <c r="V1277" s="13">
        <v>0</v>
      </c>
      <c r="W1277" s="13">
        <v>0</v>
      </c>
      <c r="X1277" s="13">
        <v>38000</v>
      </c>
      <c r="Y1277" s="13">
        <v>252300</v>
      </c>
    </row>
    <row r="1278" spans="2:25" x14ac:dyDescent="0.25">
      <c r="B1278" s="2">
        <v>1273</v>
      </c>
      <c r="C1278" s="2">
        <v>2011</v>
      </c>
      <c r="D1278" s="1">
        <v>49016</v>
      </c>
      <c r="E1278" t="s">
        <v>2039</v>
      </c>
      <c r="F1278" s="2" t="s">
        <v>1325</v>
      </c>
      <c r="G1278" s="13">
        <v>101456800</v>
      </c>
      <c r="H1278" s="13">
        <v>0</v>
      </c>
      <c r="I1278" s="13">
        <v>0</v>
      </c>
      <c r="J1278" s="13">
        <v>0</v>
      </c>
      <c r="K1278" s="13">
        <v>0</v>
      </c>
      <c r="L1278" s="13">
        <v>0</v>
      </c>
      <c r="M1278" s="13">
        <v>0</v>
      </c>
      <c r="N1278" s="13">
        <v>47000</v>
      </c>
      <c r="O1278" s="13">
        <v>93700</v>
      </c>
      <c r="P1278" s="13">
        <v>0</v>
      </c>
      <c r="Q1278" s="13">
        <v>0</v>
      </c>
      <c r="R1278" s="13">
        <v>45200</v>
      </c>
      <c r="S1278" s="13">
        <v>185900</v>
      </c>
      <c r="T1278" s="13">
        <v>47000</v>
      </c>
      <c r="U1278" s="13">
        <v>93700</v>
      </c>
      <c r="V1278" s="13">
        <v>0</v>
      </c>
      <c r="W1278" s="13">
        <v>0</v>
      </c>
      <c r="X1278" s="13">
        <v>45200</v>
      </c>
      <c r="Y1278" s="13">
        <v>185900</v>
      </c>
    </row>
    <row r="1279" spans="2:25" x14ac:dyDescent="0.25">
      <c r="B1279" s="2">
        <v>1274</v>
      </c>
      <c r="C1279" s="2">
        <v>2011</v>
      </c>
      <c r="D1279" s="1">
        <v>49018</v>
      </c>
      <c r="E1279" t="s">
        <v>1521</v>
      </c>
      <c r="F1279" s="2" t="s">
        <v>1325</v>
      </c>
      <c r="G1279" s="13">
        <v>147210300</v>
      </c>
      <c r="H1279" s="13">
        <v>0</v>
      </c>
      <c r="I1279" s="13">
        <v>1200</v>
      </c>
      <c r="J1279" s="13">
        <v>0</v>
      </c>
      <c r="K1279" s="13">
        <v>0</v>
      </c>
      <c r="L1279" s="13">
        <v>100</v>
      </c>
      <c r="M1279" s="13">
        <v>1300</v>
      </c>
      <c r="N1279" s="13">
        <v>379200</v>
      </c>
      <c r="O1279" s="13">
        <v>60600</v>
      </c>
      <c r="P1279" s="13">
        <v>0</v>
      </c>
      <c r="Q1279" s="13">
        <v>0</v>
      </c>
      <c r="R1279" s="13">
        <v>101300</v>
      </c>
      <c r="S1279" s="13">
        <v>541100</v>
      </c>
      <c r="T1279" s="13">
        <v>379200</v>
      </c>
      <c r="U1279" s="13">
        <v>61800</v>
      </c>
      <c r="V1279" s="13">
        <v>0</v>
      </c>
      <c r="W1279" s="13">
        <v>0</v>
      </c>
      <c r="X1279" s="13">
        <v>101400</v>
      </c>
      <c r="Y1279" s="13">
        <v>542400</v>
      </c>
    </row>
    <row r="1280" spans="2:25" x14ac:dyDescent="0.25">
      <c r="B1280" s="2">
        <v>1275</v>
      </c>
      <c r="C1280" s="2">
        <v>2011</v>
      </c>
      <c r="D1280" s="1">
        <v>49020</v>
      </c>
      <c r="E1280" t="s">
        <v>2049</v>
      </c>
      <c r="F1280" s="2" t="s">
        <v>1325</v>
      </c>
      <c r="G1280" s="13">
        <v>366428200</v>
      </c>
      <c r="H1280" s="13">
        <v>300</v>
      </c>
      <c r="I1280" s="13">
        <v>2500</v>
      </c>
      <c r="J1280" s="13">
        <v>0</v>
      </c>
      <c r="K1280" s="13">
        <v>0</v>
      </c>
      <c r="L1280" s="13">
        <v>100</v>
      </c>
      <c r="M1280" s="13">
        <v>2900</v>
      </c>
      <c r="N1280" s="13">
        <v>776300</v>
      </c>
      <c r="O1280" s="13">
        <v>976500</v>
      </c>
      <c r="P1280" s="13">
        <v>2300</v>
      </c>
      <c r="Q1280" s="13">
        <v>0</v>
      </c>
      <c r="R1280" s="13">
        <v>1028400</v>
      </c>
      <c r="S1280" s="13">
        <v>2783500</v>
      </c>
      <c r="T1280" s="13">
        <v>776600</v>
      </c>
      <c r="U1280" s="13">
        <v>979000</v>
      </c>
      <c r="V1280" s="13">
        <v>2300</v>
      </c>
      <c r="W1280" s="13">
        <v>0</v>
      </c>
      <c r="X1280" s="13">
        <v>1028500</v>
      </c>
      <c r="Y1280" s="13">
        <v>2786400</v>
      </c>
    </row>
    <row r="1281" spans="2:25" x14ac:dyDescent="0.25">
      <c r="B1281" s="2">
        <v>1276</v>
      </c>
      <c r="C1281" s="2">
        <v>2011</v>
      </c>
      <c r="D1281" s="1">
        <v>49022</v>
      </c>
      <c r="E1281" t="s">
        <v>2271</v>
      </c>
      <c r="F1281" s="2" t="s">
        <v>1325</v>
      </c>
      <c r="G1281" s="13">
        <v>120757700</v>
      </c>
      <c r="H1281" s="13">
        <v>0</v>
      </c>
      <c r="I1281" s="13">
        <v>0</v>
      </c>
      <c r="J1281" s="13">
        <v>0</v>
      </c>
      <c r="K1281" s="13">
        <v>0</v>
      </c>
      <c r="L1281" s="13">
        <v>0</v>
      </c>
      <c r="M1281" s="13">
        <v>0</v>
      </c>
      <c r="N1281" s="13">
        <v>34300</v>
      </c>
      <c r="O1281" s="13">
        <v>8200</v>
      </c>
      <c r="P1281" s="13">
        <v>0</v>
      </c>
      <c r="Q1281" s="13">
        <v>0</v>
      </c>
      <c r="R1281" s="13">
        <v>153600</v>
      </c>
      <c r="S1281" s="13">
        <v>196100</v>
      </c>
      <c r="T1281" s="13">
        <v>34300</v>
      </c>
      <c r="U1281" s="13">
        <v>8200</v>
      </c>
      <c r="V1281" s="13">
        <v>0</v>
      </c>
      <c r="W1281" s="13">
        <v>0</v>
      </c>
      <c r="X1281" s="13">
        <v>153600</v>
      </c>
      <c r="Y1281" s="13">
        <v>196100</v>
      </c>
    </row>
    <row r="1282" spans="2:25" x14ac:dyDescent="0.25">
      <c r="B1282" s="2">
        <v>1277</v>
      </c>
      <c r="C1282" s="2">
        <v>2011</v>
      </c>
      <c r="D1282" s="1">
        <v>49024</v>
      </c>
      <c r="E1282" t="s">
        <v>2272</v>
      </c>
      <c r="F1282" s="2" t="s">
        <v>1325</v>
      </c>
      <c r="G1282" s="13">
        <v>91872700</v>
      </c>
      <c r="H1282" s="13">
        <v>0</v>
      </c>
      <c r="I1282" s="13">
        <v>0</v>
      </c>
      <c r="J1282" s="13">
        <v>0</v>
      </c>
      <c r="K1282" s="13">
        <v>0</v>
      </c>
      <c r="L1282" s="13">
        <v>0</v>
      </c>
      <c r="M1282" s="13">
        <v>0</v>
      </c>
      <c r="N1282" s="13">
        <v>133500</v>
      </c>
      <c r="O1282" s="13">
        <v>380600</v>
      </c>
      <c r="P1282" s="13">
        <v>0</v>
      </c>
      <c r="Q1282" s="13">
        <v>0</v>
      </c>
      <c r="R1282" s="13">
        <v>322300</v>
      </c>
      <c r="S1282" s="13">
        <v>836400</v>
      </c>
      <c r="T1282" s="13">
        <v>133500</v>
      </c>
      <c r="U1282" s="13">
        <v>380600</v>
      </c>
      <c r="V1282" s="13">
        <v>0</v>
      </c>
      <c r="W1282" s="13">
        <v>0</v>
      </c>
      <c r="X1282" s="13">
        <v>322300</v>
      </c>
      <c r="Y1282" s="13">
        <v>836400</v>
      </c>
    </row>
    <row r="1283" spans="2:25" x14ac:dyDescent="0.25">
      <c r="B1283" s="2">
        <v>1278</v>
      </c>
      <c r="C1283" s="2">
        <v>2011</v>
      </c>
      <c r="D1283" s="1">
        <v>49026</v>
      </c>
      <c r="E1283" t="s">
        <v>2273</v>
      </c>
      <c r="F1283" s="2" t="s">
        <v>1325</v>
      </c>
      <c r="G1283" s="13">
        <v>85813300</v>
      </c>
      <c r="H1283" s="13">
        <v>0</v>
      </c>
      <c r="I1283" s="13">
        <v>0</v>
      </c>
      <c r="J1283" s="13">
        <v>0</v>
      </c>
      <c r="K1283" s="13">
        <v>0</v>
      </c>
      <c r="L1283" s="13">
        <v>0</v>
      </c>
      <c r="M1283" s="13">
        <v>0</v>
      </c>
      <c r="N1283" s="13">
        <v>5800</v>
      </c>
      <c r="O1283" s="13">
        <v>3400</v>
      </c>
      <c r="P1283" s="13">
        <v>0</v>
      </c>
      <c r="Q1283" s="13">
        <v>0</v>
      </c>
      <c r="R1283" s="13">
        <v>129600</v>
      </c>
      <c r="S1283" s="13">
        <v>138800</v>
      </c>
      <c r="T1283" s="13">
        <v>5800</v>
      </c>
      <c r="U1283" s="13">
        <v>3400</v>
      </c>
      <c r="V1283" s="13">
        <v>0</v>
      </c>
      <c r="W1283" s="13">
        <v>0</v>
      </c>
      <c r="X1283" s="13">
        <v>129600</v>
      </c>
      <c r="Y1283" s="13">
        <v>138800</v>
      </c>
    </row>
    <row r="1284" spans="2:25" x14ac:dyDescent="0.25">
      <c r="B1284" s="2">
        <v>1279</v>
      </c>
      <c r="C1284" s="2">
        <v>2011</v>
      </c>
      <c r="D1284" s="1">
        <v>49028</v>
      </c>
      <c r="E1284" t="s">
        <v>2274</v>
      </c>
      <c r="F1284" s="2" t="s">
        <v>1325</v>
      </c>
      <c r="G1284" s="13">
        <v>46448900</v>
      </c>
      <c r="H1284" s="13">
        <v>0</v>
      </c>
      <c r="I1284" s="13">
        <v>0</v>
      </c>
      <c r="J1284" s="13">
        <v>0</v>
      </c>
      <c r="K1284" s="13">
        <v>0</v>
      </c>
      <c r="L1284" s="13">
        <v>0</v>
      </c>
      <c r="M1284" s="13">
        <v>0</v>
      </c>
      <c r="N1284" s="13">
        <v>123500</v>
      </c>
      <c r="O1284" s="13">
        <v>825500</v>
      </c>
      <c r="P1284" s="13">
        <v>0</v>
      </c>
      <c r="Q1284" s="13">
        <v>0</v>
      </c>
      <c r="R1284" s="13">
        <v>216600</v>
      </c>
      <c r="S1284" s="13">
        <v>1165600</v>
      </c>
      <c r="T1284" s="13">
        <v>123500</v>
      </c>
      <c r="U1284" s="13">
        <v>825500</v>
      </c>
      <c r="V1284" s="13">
        <v>0</v>
      </c>
      <c r="W1284" s="13">
        <v>0</v>
      </c>
      <c r="X1284" s="13">
        <v>216600</v>
      </c>
      <c r="Y1284" s="13">
        <v>1165600</v>
      </c>
    </row>
    <row r="1285" spans="2:25" x14ac:dyDescent="0.25">
      <c r="B1285" s="2">
        <v>1280</v>
      </c>
      <c r="C1285" s="2">
        <v>2011</v>
      </c>
      <c r="D1285" s="1">
        <v>49030</v>
      </c>
      <c r="E1285" t="s">
        <v>2057</v>
      </c>
      <c r="F1285" s="2" t="s">
        <v>1325</v>
      </c>
      <c r="G1285" s="13">
        <v>174536300</v>
      </c>
      <c r="H1285" s="13">
        <v>205200</v>
      </c>
      <c r="I1285" s="13">
        <v>6040400</v>
      </c>
      <c r="J1285" s="13">
        <v>0</v>
      </c>
      <c r="K1285" s="13">
        <v>0</v>
      </c>
      <c r="L1285" s="13">
        <v>449200</v>
      </c>
      <c r="M1285" s="13">
        <v>6694800</v>
      </c>
      <c r="N1285" s="13">
        <v>281600</v>
      </c>
      <c r="O1285" s="13">
        <v>561100</v>
      </c>
      <c r="P1285" s="13">
        <v>4900</v>
      </c>
      <c r="Q1285" s="13">
        <v>0</v>
      </c>
      <c r="R1285" s="13">
        <v>1142200</v>
      </c>
      <c r="S1285" s="13">
        <v>1989800</v>
      </c>
      <c r="T1285" s="13">
        <v>486800</v>
      </c>
      <c r="U1285" s="13">
        <v>6601500</v>
      </c>
      <c r="V1285" s="13">
        <v>4900</v>
      </c>
      <c r="W1285" s="13">
        <v>0</v>
      </c>
      <c r="X1285" s="13">
        <v>1591400</v>
      </c>
      <c r="Y1285" s="13">
        <v>8684600</v>
      </c>
    </row>
    <row r="1286" spans="2:25" x14ac:dyDescent="0.25">
      <c r="B1286" s="2">
        <v>1281</v>
      </c>
      <c r="C1286" s="2">
        <v>2011</v>
      </c>
      <c r="D1286" s="1">
        <v>49032</v>
      </c>
      <c r="E1286" t="s">
        <v>2275</v>
      </c>
      <c r="F1286" s="2" t="s">
        <v>1325</v>
      </c>
      <c r="G1286" s="13">
        <v>157283800</v>
      </c>
      <c r="H1286" s="13">
        <v>600</v>
      </c>
      <c r="I1286" s="13">
        <v>18600</v>
      </c>
      <c r="J1286" s="13">
        <v>0</v>
      </c>
      <c r="K1286" s="13">
        <v>0</v>
      </c>
      <c r="L1286" s="13">
        <v>1800</v>
      </c>
      <c r="M1286" s="13">
        <v>21000</v>
      </c>
      <c r="N1286" s="13">
        <v>122200</v>
      </c>
      <c r="O1286" s="13">
        <v>114600</v>
      </c>
      <c r="P1286" s="13">
        <v>0</v>
      </c>
      <c r="Q1286" s="13">
        <v>-12500</v>
      </c>
      <c r="R1286" s="13">
        <v>311100</v>
      </c>
      <c r="S1286" s="13">
        <v>535400</v>
      </c>
      <c r="T1286" s="13">
        <v>122800</v>
      </c>
      <c r="U1286" s="13">
        <v>133200</v>
      </c>
      <c r="V1286" s="13">
        <v>0</v>
      </c>
      <c r="W1286" s="13">
        <v>-12500</v>
      </c>
      <c r="X1286" s="13">
        <v>312900</v>
      </c>
      <c r="Y1286" s="13">
        <v>556400</v>
      </c>
    </row>
    <row r="1287" spans="2:25" x14ac:dyDescent="0.25">
      <c r="B1287" s="2">
        <v>1282</v>
      </c>
      <c r="C1287" s="2">
        <v>2011</v>
      </c>
      <c r="D1287" s="1">
        <v>49034</v>
      </c>
      <c r="E1287" t="s">
        <v>2276</v>
      </c>
      <c r="F1287" s="2" t="s">
        <v>1325</v>
      </c>
      <c r="G1287" s="13">
        <v>228952400</v>
      </c>
      <c r="H1287" s="13">
        <v>61800</v>
      </c>
      <c r="I1287" s="13">
        <v>317600</v>
      </c>
      <c r="J1287" s="13">
        <v>0</v>
      </c>
      <c r="K1287" s="13">
        <v>0</v>
      </c>
      <c r="L1287" s="13">
        <v>17100</v>
      </c>
      <c r="M1287" s="13">
        <v>396500</v>
      </c>
      <c r="N1287" s="13">
        <v>575000</v>
      </c>
      <c r="O1287" s="13">
        <v>900000</v>
      </c>
      <c r="P1287" s="13">
        <v>0</v>
      </c>
      <c r="Q1287" s="13">
        <v>236500</v>
      </c>
      <c r="R1287" s="13">
        <v>1252000</v>
      </c>
      <c r="S1287" s="13">
        <v>2963500</v>
      </c>
      <c r="T1287" s="13">
        <v>636800</v>
      </c>
      <c r="U1287" s="13">
        <v>1217600</v>
      </c>
      <c r="V1287" s="13">
        <v>0</v>
      </c>
      <c r="W1287" s="13">
        <v>236500</v>
      </c>
      <c r="X1287" s="13">
        <v>1269100</v>
      </c>
      <c r="Y1287" s="13">
        <v>3360000</v>
      </c>
    </row>
    <row r="1288" spans="2:25" x14ac:dyDescent="0.25">
      <c r="B1288" s="2">
        <v>1283</v>
      </c>
      <c r="C1288" s="2">
        <v>2011</v>
      </c>
      <c r="D1288" s="1">
        <v>49101</v>
      </c>
      <c r="E1288" t="s">
        <v>2267</v>
      </c>
      <c r="F1288" s="2" t="s">
        <v>1343</v>
      </c>
      <c r="G1288" s="13">
        <v>17429900</v>
      </c>
      <c r="H1288" s="13">
        <v>0</v>
      </c>
      <c r="I1288" s="13">
        <v>0</v>
      </c>
      <c r="J1288" s="13">
        <v>0</v>
      </c>
      <c r="K1288" s="13">
        <v>0</v>
      </c>
      <c r="L1288" s="13">
        <v>0</v>
      </c>
      <c r="M1288" s="13">
        <v>0</v>
      </c>
      <c r="N1288" s="13">
        <v>101700</v>
      </c>
      <c r="O1288" s="13">
        <v>6800</v>
      </c>
      <c r="P1288" s="13">
        <v>0</v>
      </c>
      <c r="Q1288" s="13">
        <v>0</v>
      </c>
      <c r="R1288" s="13">
        <v>16400</v>
      </c>
      <c r="S1288" s="13">
        <v>124900</v>
      </c>
      <c r="T1288" s="13">
        <v>101700</v>
      </c>
      <c r="U1288" s="13">
        <v>6800</v>
      </c>
      <c r="V1288" s="13">
        <v>0</v>
      </c>
      <c r="W1288" s="13">
        <v>0</v>
      </c>
      <c r="X1288" s="13">
        <v>16400</v>
      </c>
      <c r="Y1288" s="13">
        <v>124900</v>
      </c>
    </row>
    <row r="1289" spans="2:25" x14ac:dyDescent="0.25">
      <c r="B1289" s="2">
        <v>1284</v>
      </c>
      <c r="C1289" s="2">
        <v>2011</v>
      </c>
      <c r="D1289" s="1">
        <v>49102</v>
      </c>
      <c r="E1289" t="s">
        <v>2268</v>
      </c>
      <c r="F1289" s="2" t="s">
        <v>1343</v>
      </c>
      <c r="G1289" s="13">
        <v>55601700</v>
      </c>
      <c r="H1289" s="13">
        <v>63000</v>
      </c>
      <c r="I1289" s="13">
        <v>136700</v>
      </c>
      <c r="J1289" s="13">
        <v>0</v>
      </c>
      <c r="K1289" s="13">
        <v>0</v>
      </c>
      <c r="L1289" s="13">
        <v>46100</v>
      </c>
      <c r="M1289" s="13">
        <v>245800</v>
      </c>
      <c r="N1289" s="13">
        <v>633700</v>
      </c>
      <c r="O1289" s="13">
        <v>294600</v>
      </c>
      <c r="P1289" s="13">
        <v>600</v>
      </c>
      <c r="Q1289" s="13">
        <v>0</v>
      </c>
      <c r="R1289" s="13">
        <v>126400</v>
      </c>
      <c r="S1289" s="13">
        <v>1055300</v>
      </c>
      <c r="T1289" s="13">
        <v>696700</v>
      </c>
      <c r="U1289" s="13">
        <v>431300</v>
      </c>
      <c r="V1289" s="13">
        <v>600</v>
      </c>
      <c r="W1289" s="13">
        <v>0</v>
      </c>
      <c r="X1289" s="13">
        <v>172500</v>
      </c>
      <c r="Y1289" s="13">
        <v>1301100</v>
      </c>
    </row>
    <row r="1290" spans="2:25" x14ac:dyDescent="0.25">
      <c r="B1290" s="2">
        <v>1285</v>
      </c>
      <c r="C1290" s="2">
        <v>2011</v>
      </c>
      <c r="D1290" s="1">
        <v>49103</v>
      </c>
      <c r="E1290" t="s">
        <v>2277</v>
      </c>
      <c r="F1290" s="2" t="s">
        <v>1343</v>
      </c>
      <c r="G1290" s="13">
        <v>26682500</v>
      </c>
      <c r="H1290" s="13">
        <v>8100</v>
      </c>
      <c r="I1290" s="13">
        <v>23500</v>
      </c>
      <c r="J1290" s="13">
        <v>0</v>
      </c>
      <c r="K1290" s="13">
        <v>0</v>
      </c>
      <c r="L1290" s="13">
        <v>27700</v>
      </c>
      <c r="M1290" s="13">
        <v>59300</v>
      </c>
      <c r="N1290" s="13">
        <v>27800</v>
      </c>
      <c r="O1290" s="13">
        <v>81800</v>
      </c>
      <c r="P1290" s="13">
        <v>0</v>
      </c>
      <c r="Q1290" s="13">
        <v>-6000</v>
      </c>
      <c r="R1290" s="13">
        <v>15700</v>
      </c>
      <c r="S1290" s="13">
        <v>119300</v>
      </c>
      <c r="T1290" s="13">
        <v>35900</v>
      </c>
      <c r="U1290" s="13">
        <v>105300</v>
      </c>
      <c r="V1290" s="13">
        <v>0</v>
      </c>
      <c r="W1290" s="13">
        <v>-6000</v>
      </c>
      <c r="X1290" s="13">
        <v>43400</v>
      </c>
      <c r="Y1290" s="13">
        <v>178600</v>
      </c>
    </row>
    <row r="1291" spans="2:25" x14ac:dyDescent="0.25">
      <c r="B1291" s="2">
        <v>1286</v>
      </c>
      <c r="C1291" s="2">
        <v>2011</v>
      </c>
      <c r="D1291" s="1">
        <v>49141</v>
      </c>
      <c r="E1291" t="s">
        <v>2278</v>
      </c>
      <c r="F1291" s="2" t="s">
        <v>1343</v>
      </c>
      <c r="G1291" s="13">
        <v>16478900</v>
      </c>
      <c r="H1291" s="13">
        <v>2900</v>
      </c>
      <c r="I1291" s="13">
        <v>700</v>
      </c>
      <c r="J1291" s="13">
        <v>0</v>
      </c>
      <c r="K1291" s="13">
        <v>0</v>
      </c>
      <c r="L1291" s="13">
        <v>600</v>
      </c>
      <c r="M1291" s="13">
        <v>4200</v>
      </c>
      <c r="N1291" s="13">
        <v>126200</v>
      </c>
      <c r="O1291" s="13">
        <v>63600</v>
      </c>
      <c r="P1291" s="13">
        <v>0</v>
      </c>
      <c r="Q1291" s="13">
        <v>0</v>
      </c>
      <c r="R1291" s="13">
        <v>37300</v>
      </c>
      <c r="S1291" s="13">
        <v>227100</v>
      </c>
      <c r="T1291" s="13">
        <v>129100</v>
      </c>
      <c r="U1291" s="13">
        <v>64300</v>
      </c>
      <c r="V1291" s="13">
        <v>0</v>
      </c>
      <c r="W1291" s="13">
        <v>0</v>
      </c>
      <c r="X1291" s="13">
        <v>37900</v>
      </c>
      <c r="Y1291" s="13">
        <v>231300</v>
      </c>
    </row>
    <row r="1292" spans="2:25" x14ac:dyDescent="0.25">
      <c r="B1292" s="2">
        <v>1287</v>
      </c>
      <c r="C1292" s="2">
        <v>2011</v>
      </c>
      <c r="D1292" s="1">
        <v>49151</v>
      </c>
      <c r="E1292" t="s">
        <v>2279</v>
      </c>
      <c r="F1292" s="2" t="s">
        <v>1343</v>
      </c>
      <c r="G1292" s="13">
        <v>0</v>
      </c>
      <c r="H1292" s="13">
        <v>0</v>
      </c>
      <c r="I1292" s="13">
        <v>0</v>
      </c>
      <c r="J1292" s="13">
        <v>0</v>
      </c>
      <c r="K1292" s="13">
        <v>0</v>
      </c>
      <c r="L1292" s="13">
        <v>0</v>
      </c>
      <c r="M1292" s="13">
        <v>0</v>
      </c>
      <c r="N1292" s="13">
        <v>0</v>
      </c>
      <c r="O1292" s="13">
        <v>0</v>
      </c>
      <c r="P1292" s="13">
        <v>0</v>
      </c>
      <c r="Q1292" s="13">
        <v>0</v>
      </c>
      <c r="R1292" s="13">
        <v>0</v>
      </c>
      <c r="S1292" s="13">
        <v>0</v>
      </c>
      <c r="T1292" s="13">
        <v>0</v>
      </c>
      <c r="U1292" s="13">
        <v>0</v>
      </c>
      <c r="V1292" s="13">
        <v>0</v>
      </c>
      <c r="W1292" s="13">
        <v>0</v>
      </c>
      <c r="X1292" s="13">
        <v>0</v>
      </c>
      <c r="Y1292" s="13">
        <v>0</v>
      </c>
    </row>
    <row r="1293" spans="2:25" x14ac:dyDescent="0.25">
      <c r="B1293" s="2">
        <v>1288</v>
      </c>
      <c r="C1293" s="2">
        <v>2011</v>
      </c>
      <c r="D1293" s="1">
        <v>49161</v>
      </c>
      <c r="E1293" t="s">
        <v>2280</v>
      </c>
      <c r="F1293" s="2" t="s">
        <v>1343</v>
      </c>
      <c r="G1293" s="13">
        <v>9559300</v>
      </c>
      <c r="H1293" s="13">
        <v>0</v>
      </c>
      <c r="I1293" s="13">
        <v>0</v>
      </c>
      <c r="J1293" s="13">
        <v>0</v>
      </c>
      <c r="K1293" s="13">
        <v>0</v>
      </c>
      <c r="L1293" s="13">
        <v>0</v>
      </c>
      <c r="M1293" s="13">
        <v>0</v>
      </c>
      <c r="N1293" s="13">
        <v>18800</v>
      </c>
      <c r="O1293" s="13">
        <v>2500</v>
      </c>
      <c r="P1293" s="13">
        <v>0</v>
      </c>
      <c r="Q1293" s="13">
        <v>0</v>
      </c>
      <c r="R1293" s="13">
        <v>18300</v>
      </c>
      <c r="S1293" s="13">
        <v>39600</v>
      </c>
      <c r="T1293" s="13">
        <v>18800</v>
      </c>
      <c r="U1293" s="13">
        <v>2500</v>
      </c>
      <c r="V1293" s="13">
        <v>0</v>
      </c>
      <c r="W1293" s="13">
        <v>0</v>
      </c>
      <c r="X1293" s="13">
        <v>18300</v>
      </c>
      <c r="Y1293" s="13">
        <v>39600</v>
      </c>
    </row>
    <row r="1294" spans="2:25" x14ac:dyDescent="0.25">
      <c r="B1294" s="2">
        <v>1289</v>
      </c>
      <c r="C1294" s="2">
        <v>2011</v>
      </c>
      <c r="D1294" s="1">
        <v>49171</v>
      </c>
      <c r="E1294" t="s">
        <v>2281</v>
      </c>
      <c r="F1294" s="2" t="s">
        <v>1343</v>
      </c>
      <c r="G1294" s="13">
        <v>45686700</v>
      </c>
      <c r="H1294" s="13">
        <v>600</v>
      </c>
      <c r="I1294" s="13">
        <v>0</v>
      </c>
      <c r="J1294" s="13">
        <v>0</v>
      </c>
      <c r="K1294" s="13">
        <v>0</v>
      </c>
      <c r="L1294" s="13">
        <v>100</v>
      </c>
      <c r="M1294" s="13">
        <v>700</v>
      </c>
      <c r="N1294" s="13">
        <v>619600</v>
      </c>
      <c r="O1294" s="13">
        <v>90200</v>
      </c>
      <c r="P1294" s="13">
        <v>0</v>
      </c>
      <c r="Q1294" s="13">
        <v>0</v>
      </c>
      <c r="R1294" s="13">
        <v>49900</v>
      </c>
      <c r="S1294" s="13">
        <v>759700</v>
      </c>
      <c r="T1294" s="13">
        <v>620200</v>
      </c>
      <c r="U1294" s="13">
        <v>90200</v>
      </c>
      <c r="V1294" s="13">
        <v>0</v>
      </c>
      <c r="W1294" s="13">
        <v>0</v>
      </c>
      <c r="X1294" s="13">
        <v>50000</v>
      </c>
      <c r="Y1294" s="13">
        <v>760400</v>
      </c>
    </row>
    <row r="1295" spans="2:25" x14ac:dyDescent="0.25">
      <c r="B1295" s="2">
        <v>1290</v>
      </c>
      <c r="C1295" s="2">
        <v>2011</v>
      </c>
      <c r="D1295" s="1">
        <v>49173</v>
      </c>
      <c r="E1295" t="s">
        <v>2057</v>
      </c>
      <c r="F1295" s="2" t="s">
        <v>1343</v>
      </c>
      <c r="G1295" s="13">
        <v>920119600</v>
      </c>
      <c r="H1295" s="13">
        <v>860900</v>
      </c>
      <c r="I1295" s="13">
        <v>4322900</v>
      </c>
      <c r="J1295" s="13">
        <v>0</v>
      </c>
      <c r="K1295" s="13">
        <v>0</v>
      </c>
      <c r="L1295" s="13">
        <v>593500</v>
      </c>
      <c r="M1295" s="13">
        <v>5777300</v>
      </c>
      <c r="N1295" s="13">
        <v>15025300</v>
      </c>
      <c r="O1295" s="13">
        <v>11731000</v>
      </c>
      <c r="P1295" s="13">
        <v>0</v>
      </c>
      <c r="Q1295" s="13">
        <v>0</v>
      </c>
      <c r="R1295" s="13">
        <v>1630600</v>
      </c>
      <c r="S1295" s="13">
        <v>28386900</v>
      </c>
      <c r="T1295" s="13">
        <v>15886200</v>
      </c>
      <c r="U1295" s="13">
        <v>16053900</v>
      </c>
      <c r="V1295" s="13">
        <v>0</v>
      </c>
      <c r="W1295" s="13">
        <v>0</v>
      </c>
      <c r="X1295" s="13">
        <v>2224100</v>
      </c>
      <c r="Y1295" s="13">
        <v>34164200</v>
      </c>
    </row>
    <row r="1296" spans="2:25" x14ac:dyDescent="0.25">
      <c r="B1296" s="2">
        <v>1291</v>
      </c>
      <c r="C1296" s="2">
        <v>2011</v>
      </c>
      <c r="D1296" s="1">
        <v>49176</v>
      </c>
      <c r="E1296" t="s">
        <v>2282</v>
      </c>
      <c r="F1296" s="2" t="s">
        <v>1343</v>
      </c>
      <c r="G1296" s="13">
        <v>20464700</v>
      </c>
      <c r="H1296" s="13">
        <v>100</v>
      </c>
      <c r="I1296" s="13">
        <v>0</v>
      </c>
      <c r="J1296" s="13">
        <v>0</v>
      </c>
      <c r="K1296" s="13">
        <v>0</v>
      </c>
      <c r="L1296" s="13">
        <v>300</v>
      </c>
      <c r="M1296" s="13">
        <v>400</v>
      </c>
      <c r="N1296" s="13">
        <v>368700</v>
      </c>
      <c r="O1296" s="13">
        <v>155300</v>
      </c>
      <c r="P1296" s="13">
        <v>0</v>
      </c>
      <c r="Q1296" s="13">
        <v>-6600</v>
      </c>
      <c r="R1296" s="13">
        <v>29700</v>
      </c>
      <c r="S1296" s="13">
        <v>547100</v>
      </c>
      <c r="T1296" s="13">
        <v>368800</v>
      </c>
      <c r="U1296" s="13">
        <v>155300</v>
      </c>
      <c r="V1296" s="13">
        <v>0</v>
      </c>
      <c r="W1296" s="13">
        <v>-6600</v>
      </c>
      <c r="X1296" s="13">
        <v>30000</v>
      </c>
      <c r="Y1296" s="13">
        <v>547500</v>
      </c>
    </row>
    <row r="1297" spans="2:25" x14ac:dyDescent="0.25">
      <c r="B1297" s="2">
        <v>1292</v>
      </c>
      <c r="C1297" s="2">
        <v>2011</v>
      </c>
      <c r="D1297" s="1">
        <v>49191</v>
      </c>
      <c r="E1297" t="s">
        <v>2283</v>
      </c>
      <c r="F1297" s="2" t="s">
        <v>1343</v>
      </c>
      <c r="G1297" s="13">
        <v>126142900</v>
      </c>
      <c r="H1297" s="13">
        <v>564200</v>
      </c>
      <c r="I1297" s="13">
        <v>3914400</v>
      </c>
      <c r="J1297" s="13">
        <v>0</v>
      </c>
      <c r="K1297" s="13">
        <v>0</v>
      </c>
      <c r="L1297" s="13">
        <v>373600</v>
      </c>
      <c r="M1297" s="13">
        <v>4852200</v>
      </c>
      <c r="N1297" s="13">
        <v>1200000</v>
      </c>
      <c r="O1297" s="13">
        <v>400000</v>
      </c>
      <c r="P1297" s="13">
        <v>0</v>
      </c>
      <c r="Q1297" s="13">
        <v>-39000</v>
      </c>
      <c r="R1297" s="13">
        <v>211700</v>
      </c>
      <c r="S1297" s="13">
        <v>1772700</v>
      </c>
      <c r="T1297" s="13">
        <v>1764200</v>
      </c>
      <c r="U1297" s="13">
        <v>4314400</v>
      </c>
      <c r="V1297" s="13">
        <v>0</v>
      </c>
      <c r="W1297" s="13">
        <v>-39000</v>
      </c>
      <c r="X1297" s="13">
        <v>585300</v>
      </c>
      <c r="Y1297" s="13">
        <v>6624900</v>
      </c>
    </row>
    <row r="1298" spans="2:25" x14ac:dyDescent="0.25">
      <c r="B1298" s="2">
        <v>1293</v>
      </c>
      <c r="C1298" s="2">
        <v>2011</v>
      </c>
      <c r="D1298" s="1">
        <v>49281</v>
      </c>
      <c r="E1298" t="s">
        <v>2284</v>
      </c>
      <c r="F1298" s="2" t="s">
        <v>1344</v>
      </c>
      <c r="G1298" s="13">
        <v>1548537100</v>
      </c>
      <c r="H1298" s="13">
        <v>2358700</v>
      </c>
      <c r="I1298" s="13">
        <v>5455700</v>
      </c>
      <c r="J1298" s="13">
        <v>0</v>
      </c>
      <c r="K1298" s="13">
        <v>0</v>
      </c>
      <c r="L1298" s="13">
        <v>1816200</v>
      </c>
      <c r="M1298" s="13">
        <v>9630600</v>
      </c>
      <c r="N1298" s="13">
        <v>40139200</v>
      </c>
      <c r="O1298" s="13">
        <v>11398700</v>
      </c>
      <c r="P1298" s="13">
        <v>0</v>
      </c>
      <c r="Q1298" s="13">
        <v>0</v>
      </c>
      <c r="R1298" s="13">
        <v>9414800</v>
      </c>
      <c r="S1298" s="13">
        <v>60952700</v>
      </c>
      <c r="T1298" s="13">
        <v>42497900</v>
      </c>
      <c r="U1298" s="13">
        <v>16854400</v>
      </c>
      <c r="V1298" s="13">
        <v>0</v>
      </c>
      <c r="W1298" s="13">
        <v>0</v>
      </c>
      <c r="X1298" s="13">
        <v>11231000</v>
      </c>
      <c r="Y1298" s="13">
        <v>70583300</v>
      </c>
    </row>
    <row r="1299" spans="2:25" x14ac:dyDescent="0.25">
      <c r="B1299" s="2">
        <v>1294</v>
      </c>
      <c r="C1299" s="2">
        <v>2011</v>
      </c>
      <c r="D1299" s="1">
        <v>50002</v>
      </c>
      <c r="E1299" t="s">
        <v>2285</v>
      </c>
      <c r="F1299" s="2" t="s">
        <v>1325</v>
      </c>
      <c r="G1299" s="13">
        <v>24857200</v>
      </c>
      <c r="H1299" s="13">
        <v>0</v>
      </c>
      <c r="I1299" s="13">
        <v>0</v>
      </c>
      <c r="J1299" s="13">
        <v>0</v>
      </c>
      <c r="K1299" s="13">
        <v>0</v>
      </c>
      <c r="L1299" s="13">
        <v>0</v>
      </c>
      <c r="M1299" s="13">
        <v>0</v>
      </c>
      <c r="N1299" s="13">
        <v>3900</v>
      </c>
      <c r="O1299" s="13">
        <v>0</v>
      </c>
      <c r="P1299" s="13">
        <v>0</v>
      </c>
      <c r="Q1299" s="13">
        <v>0</v>
      </c>
      <c r="R1299" s="13">
        <v>233400</v>
      </c>
      <c r="S1299" s="13">
        <v>237300</v>
      </c>
      <c r="T1299" s="13">
        <v>3900</v>
      </c>
      <c r="U1299" s="13">
        <v>0</v>
      </c>
      <c r="V1299" s="13">
        <v>0</v>
      </c>
      <c r="W1299" s="13">
        <v>0</v>
      </c>
      <c r="X1299" s="13">
        <v>233400</v>
      </c>
      <c r="Y1299" s="13">
        <v>237300</v>
      </c>
    </row>
    <row r="1300" spans="2:25" x14ac:dyDescent="0.25">
      <c r="B1300" s="2">
        <v>1295</v>
      </c>
      <c r="C1300" s="2">
        <v>2011</v>
      </c>
      <c r="D1300" s="1">
        <v>50004</v>
      </c>
      <c r="E1300" t="s">
        <v>2286</v>
      </c>
      <c r="F1300" s="2" t="s">
        <v>1325</v>
      </c>
      <c r="G1300" s="13">
        <v>74874600</v>
      </c>
      <c r="H1300" s="13">
        <v>0</v>
      </c>
      <c r="I1300" s="13">
        <v>0</v>
      </c>
      <c r="J1300" s="13">
        <v>0</v>
      </c>
      <c r="K1300" s="13">
        <v>0</v>
      </c>
      <c r="L1300" s="13">
        <v>0</v>
      </c>
      <c r="M1300" s="13">
        <v>0</v>
      </c>
      <c r="N1300" s="13">
        <v>48400</v>
      </c>
      <c r="O1300" s="13">
        <v>21100</v>
      </c>
      <c r="P1300" s="13">
        <v>2000</v>
      </c>
      <c r="Q1300" s="13">
        <v>0</v>
      </c>
      <c r="R1300" s="13">
        <v>155100</v>
      </c>
      <c r="S1300" s="13">
        <v>226600</v>
      </c>
      <c r="T1300" s="13">
        <v>48400</v>
      </c>
      <c r="U1300" s="13">
        <v>21100</v>
      </c>
      <c r="V1300" s="13">
        <v>2000</v>
      </c>
      <c r="W1300" s="13">
        <v>0</v>
      </c>
      <c r="X1300" s="13">
        <v>155100</v>
      </c>
      <c r="Y1300" s="13">
        <v>226600</v>
      </c>
    </row>
    <row r="1301" spans="2:25" x14ac:dyDescent="0.25">
      <c r="B1301" s="2">
        <v>1296</v>
      </c>
      <c r="C1301" s="2">
        <v>2011</v>
      </c>
      <c r="D1301" s="1">
        <v>50006</v>
      </c>
      <c r="E1301" t="s">
        <v>2287</v>
      </c>
      <c r="F1301" s="2" t="s">
        <v>1325</v>
      </c>
      <c r="G1301" s="13">
        <v>162906500</v>
      </c>
      <c r="H1301" s="13">
        <v>0</v>
      </c>
      <c r="I1301" s="13">
        <v>3500</v>
      </c>
      <c r="J1301" s="13">
        <v>0</v>
      </c>
      <c r="K1301" s="13">
        <v>0</v>
      </c>
      <c r="L1301" s="13">
        <v>200</v>
      </c>
      <c r="M1301" s="13">
        <v>3700</v>
      </c>
      <c r="N1301" s="13">
        <v>86800</v>
      </c>
      <c r="O1301" s="13">
        <v>272600</v>
      </c>
      <c r="P1301" s="13">
        <v>15000</v>
      </c>
      <c r="Q1301" s="13">
        <v>-43000</v>
      </c>
      <c r="R1301" s="13">
        <v>162200</v>
      </c>
      <c r="S1301" s="13">
        <v>493600</v>
      </c>
      <c r="T1301" s="13">
        <v>86800</v>
      </c>
      <c r="U1301" s="13">
        <v>276100</v>
      </c>
      <c r="V1301" s="13">
        <v>15000</v>
      </c>
      <c r="W1301" s="13">
        <v>-43000</v>
      </c>
      <c r="X1301" s="13">
        <v>162400</v>
      </c>
      <c r="Y1301" s="13">
        <v>497300</v>
      </c>
    </row>
    <row r="1302" spans="2:25" x14ac:dyDescent="0.25">
      <c r="B1302" s="2">
        <v>1297</v>
      </c>
      <c r="C1302" s="2">
        <v>2011</v>
      </c>
      <c r="D1302" s="1">
        <v>50008</v>
      </c>
      <c r="E1302" t="s">
        <v>2288</v>
      </c>
      <c r="F1302" s="2" t="s">
        <v>1325</v>
      </c>
      <c r="G1302" s="13">
        <v>35389000</v>
      </c>
      <c r="H1302" s="13">
        <v>2200</v>
      </c>
      <c r="I1302" s="13">
        <v>16500</v>
      </c>
      <c r="J1302" s="13">
        <v>0</v>
      </c>
      <c r="K1302" s="13">
        <v>0</v>
      </c>
      <c r="L1302" s="13">
        <v>1300</v>
      </c>
      <c r="M1302" s="13">
        <v>20000</v>
      </c>
      <c r="N1302" s="13">
        <v>1500</v>
      </c>
      <c r="O1302" s="13">
        <v>65300</v>
      </c>
      <c r="P1302" s="13">
        <v>0</v>
      </c>
      <c r="Q1302" s="13">
        <v>0</v>
      </c>
      <c r="R1302" s="13">
        <v>154200</v>
      </c>
      <c r="S1302" s="13">
        <v>221000</v>
      </c>
      <c r="T1302" s="13">
        <v>3700</v>
      </c>
      <c r="U1302" s="13">
        <v>81800</v>
      </c>
      <c r="V1302" s="13">
        <v>0</v>
      </c>
      <c r="W1302" s="13">
        <v>0</v>
      </c>
      <c r="X1302" s="13">
        <v>155500</v>
      </c>
      <c r="Y1302" s="13">
        <v>241000</v>
      </c>
    </row>
    <row r="1303" spans="2:25" x14ac:dyDescent="0.25">
      <c r="B1303" s="2">
        <v>1298</v>
      </c>
      <c r="C1303" s="2">
        <v>2011</v>
      </c>
      <c r="D1303" s="1">
        <v>50010</v>
      </c>
      <c r="E1303" t="s">
        <v>2289</v>
      </c>
      <c r="F1303" s="2" t="s">
        <v>1325</v>
      </c>
      <c r="G1303" s="13">
        <v>174882900</v>
      </c>
      <c r="H1303" s="13">
        <v>6100</v>
      </c>
      <c r="I1303" s="13">
        <v>306900</v>
      </c>
      <c r="J1303" s="13">
        <v>0</v>
      </c>
      <c r="K1303" s="13">
        <v>0</v>
      </c>
      <c r="L1303" s="13">
        <v>2300</v>
      </c>
      <c r="M1303" s="13">
        <v>315300</v>
      </c>
      <c r="N1303" s="13">
        <v>133000</v>
      </c>
      <c r="O1303" s="13">
        <v>165600</v>
      </c>
      <c r="P1303" s="13">
        <v>100</v>
      </c>
      <c r="Q1303" s="13">
        <v>0</v>
      </c>
      <c r="R1303" s="13">
        <v>266200</v>
      </c>
      <c r="S1303" s="13">
        <v>564900</v>
      </c>
      <c r="T1303" s="13">
        <v>139100</v>
      </c>
      <c r="U1303" s="13">
        <v>472500</v>
      </c>
      <c r="V1303" s="13">
        <v>100</v>
      </c>
      <c r="W1303" s="13">
        <v>0</v>
      </c>
      <c r="X1303" s="13">
        <v>268500</v>
      </c>
      <c r="Y1303" s="13">
        <v>880200</v>
      </c>
    </row>
    <row r="1304" spans="2:25" x14ac:dyDescent="0.25">
      <c r="B1304" s="2">
        <v>1299</v>
      </c>
      <c r="C1304" s="2">
        <v>2011</v>
      </c>
      <c r="D1304" s="1">
        <v>50012</v>
      </c>
      <c r="E1304" t="s">
        <v>2290</v>
      </c>
      <c r="F1304" s="2" t="s">
        <v>1325</v>
      </c>
      <c r="G1304" s="13">
        <v>74779100</v>
      </c>
      <c r="H1304" s="13">
        <v>0</v>
      </c>
      <c r="I1304" s="13">
        <v>0</v>
      </c>
      <c r="J1304" s="13">
        <v>0</v>
      </c>
      <c r="K1304" s="13">
        <v>0</v>
      </c>
      <c r="L1304" s="13">
        <v>0</v>
      </c>
      <c r="M1304" s="13">
        <v>0</v>
      </c>
      <c r="N1304" s="13">
        <v>51900</v>
      </c>
      <c r="O1304" s="13">
        <v>124200</v>
      </c>
      <c r="P1304" s="13">
        <v>94200</v>
      </c>
      <c r="Q1304" s="13">
        <v>0</v>
      </c>
      <c r="R1304" s="13">
        <v>536300</v>
      </c>
      <c r="S1304" s="13">
        <v>806600</v>
      </c>
      <c r="T1304" s="13">
        <v>51900</v>
      </c>
      <c r="U1304" s="13">
        <v>124200</v>
      </c>
      <c r="V1304" s="13">
        <v>94200</v>
      </c>
      <c r="W1304" s="13">
        <v>0</v>
      </c>
      <c r="X1304" s="13">
        <v>536300</v>
      </c>
      <c r="Y1304" s="13">
        <v>806600</v>
      </c>
    </row>
    <row r="1305" spans="2:25" x14ac:dyDescent="0.25">
      <c r="B1305" s="2">
        <v>1300</v>
      </c>
      <c r="C1305" s="2">
        <v>2011</v>
      </c>
      <c r="D1305" s="1">
        <v>50014</v>
      </c>
      <c r="E1305" t="s">
        <v>2252</v>
      </c>
      <c r="F1305" s="2" t="s">
        <v>1325</v>
      </c>
      <c r="G1305" s="13">
        <v>16031900</v>
      </c>
      <c r="H1305" s="13">
        <v>0</v>
      </c>
      <c r="I1305" s="13">
        <v>400</v>
      </c>
      <c r="J1305" s="13">
        <v>0</v>
      </c>
      <c r="K1305" s="13">
        <v>0</v>
      </c>
      <c r="L1305" s="13">
        <v>500</v>
      </c>
      <c r="M1305" s="13">
        <v>900</v>
      </c>
      <c r="N1305" s="13">
        <v>0</v>
      </c>
      <c r="O1305" s="13">
        <v>1300</v>
      </c>
      <c r="P1305" s="13">
        <v>0</v>
      </c>
      <c r="Q1305" s="13">
        <v>0</v>
      </c>
      <c r="R1305" s="13">
        <v>35600</v>
      </c>
      <c r="S1305" s="13">
        <v>36900</v>
      </c>
      <c r="T1305" s="13">
        <v>0</v>
      </c>
      <c r="U1305" s="13">
        <v>1700</v>
      </c>
      <c r="V1305" s="13">
        <v>0</v>
      </c>
      <c r="W1305" s="13">
        <v>0</v>
      </c>
      <c r="X1305" s="13">
        <v>36100</v>
      </c>
      <c r="Y1305" s="13">
        <v>37800</v>
      </c>
    </row>
    <row r="1306" spans="2:25" x14ac:dyDescent="0.25">
      <c r="B1306" s="2">
        <v>1301</v>
      </c>
      <c r="C1306" s="2">
        <v>2011</v>
      </c>
      <c r="D1306" s="1">
        <v>50016</v>
      </c>
      <c r="E1306" t="s">
        <v>2291</v>
      </c>
      <c r="F1306" s="2" t="s">
        <v>1325</v>
      </c>
      <c r="G1306" s="13">
        <v>30164700</v>
      </c>
      <c r="H1306" s="13">
        <v>0</v>
      </c>
      <c r="I1306" s="13">
        <v>0</v>
      </c>
      <c r="J1306" s="13">
        <v>0</v>
      </c>
      <c r="K1306" s="13">
        <v>0</v>
      </c>
      <c r="L1306" s="13">
        <v>0</v>
      </c>
      <c r="M1306" s="13">
        <v>0</v>
      </c>
      <c r="N1306" s="13">
        <v>1200</v>
      </c>
      <c r="O1306" s="13">
        <v>14800</v>
      </c>
      <c r="P1306" s="13">
        <v>0</v>
      </c>
      <c r="Q1306" s="13">
        <v>7800</v>
      </c>
      <c r="R1306" s="13">
        <v>314400</v>
      </c>
      <c r="S1306" s="13">
        <v>338200</v>
      </c>
      <c r="T1306" s="13">
        <v>1200</v>
      </c>
      <c r="U1306" s="13">
        <v>14800</v>
      </c>
      <c r="V1306" s="13">
        <v>0</v>
      </c>
      <c r="W1306" s="13">
        <v>7800</v>
      </c>
      <c r="X1306" s="13">
        <v>314400</v>
      </c>
      <c r="Y1306" s="13">
        <v>338200</v>
      </c>
    </row>
    <row r="1307" spans="2:25" x14ac:dyDescent="0.25">
      <c r="B1307" s="2">
        <v>1302</v>
      </c>
      <c r="C1307" s="2">
        <v>2011</v>
      </c>
      <c r="D1307" s="1">
        <v>50018</v>
      </c>
      <c r="E1307" t="s">
        <v>2292</v>
      </c>
      <c r="F1307" s="2" t="s">
        <v>1325</v>
      </c>
      <c r="G1307" s="13">
        <v>25302600</v>
      </c>
      <c r="H1307" s="13">
        <v>0</v>
      </c>
      <c r="I1307" s="13">
        <v>0</v>
      </c>
      <c r="J1307" s="13">
        <v>0</v>
      </c>
      <c r="K1307" s="13">
        <v>0</v>
      </c>
      <c r="L1307" s="13">
        <v>0</v>
      </c>
      <c r="M1307" s="13">
        <v>0</v>
      </c>
      <c r="N1307" s="13">
        <v>1500</v>
      </c>
      <c r="O1307" s="13">
        <v>4100</v>
      </c>
      <c r="P1307" s="13">
        <v>0</v>
      </c>
      <c r="Q1307" s="13">
        <v>0</v>
      </c>
      <c r="R1307" s="13">
        <v>9200</v>
      </c>
      <c r="S1307" s="13">
        <v>14800</v>
      </c>
      <c r="T1307" s="13">
        <v>1500</v>
      </c>
      <c r="U1307" s="13">
        <v>4100</v>
      </c>
      <c r="V1307" s="13">
        <v>0</v>
      </c>
      <c r="W1307" s="13">
        <v>0</v>
      </c>
      <c r="X1307" s="13">
        <v>9200</v>
      </c>
      <c r="Y1307" s="13">
        <v>14800</v>
      </c>
    </row>
    <row r="1308" spans="2:25" x14ac:dyDescent="0.25">
      <c r="B1308" s="2">
        <v>1303</v>
      </c>
      <c r="C1308" s="2">
        <v>2011</v>
      </c>
      <c r="D1308" s="1">
        <v>50020</v>
      </c>
      <c r="E1308" t="s">
        <v>2293</v>
      </c>
      <c r="F1308" s="2" t="s">
        <v>1325</v>
      </c>
      <c r="G1308" s="13">
        <v>37965900</v>
      </c>
      <c r="H1308" s="13">
        <v>0</v>
      </c>
      <c r="I1308" s="13">
        <v>0</v>
      </c>
      <c r="J1308" s="13">
        <v>0</v>
      </c>
      <c r="K1308" s="13">
        <v>0</v>
      </c>
      <c r="L1308" s="13">
        <v>0</v>
      </c>
      <c r="M1308" s="13">
        <v>0</v>
      </c>
      <c r="N1308" s="13">
        <v>1000</v>
      </c>
      <c r="O1308" s="13">
        <v>1000</v>
      </c>
      <c r="P1308" s="13">
        <v>0</v>
      </c>
      <c r="Q1308" s="13">
        <v>0</v>
      </c>
      <c r="R1308" s="13">
        <v>197400</v>
      </c>
      <c r="S1308" s="13">
        <v>199400</v>
      </c>
      <c r="T1308" s="13">
        <v>1000</v>
      </c>
      <c r="U1308" s="13">
        <v>1000</v>
      </c>
      <c r="V1308" s="13">
        <v>0</v>
      </c>
      <c r="W1308" s="13">
        <v>0</v>
      </c>
      <c r="X1308" s="13">
        <v>197400</v>
      </c>
      <c r="Y1308" s="13">
        <v>199400</v>
      </c>
    </row>
    <row r="1309" spans="2:25" x14ac:dyDescent="0.25">
      <c r="B1309" s="2">
        <v>1304</v>
      </c>
      <c r="C1309" s="2">
        <v>2011</v>
      </c>
      <c r="D1309" s="1">
        <v>50022</v>
      </c>
      <c r="E1309" t="s">
        <v>2294</v>
      </c>
      <c r="F1309" s="2" t="s">
        <v>1325</v>
      </c>
      <c r="G1309" s="13">
        <v>29740900</v>
      </c>
      <c r="H1309" s="13">
        <v>0</v>
      </c>
      <c r="I1309" s="13">
        <v>0</v>
      </c>
      <c r="J1309" s="13">
        <v>0</v>
      </c>
      <c r="K1309" s="13">
        <v>0</v>
      </c>
      <c r="L1309" s="13">
        <v>0</v>
      </c>
      <c r="M1309" s="13">
        <v>0</v>
      </c>
      <c r="N1309" s="13">
        <v>10400</v>
      </c>
      <c r="O1309" s="13">
        <v>100</v>
      </c>
      <c r="P1309" s="13">
        <v>0</v>
      </c>
      <c r="Q1309" s="13">
        <v>0</v>
      </c>
      <c r="R1309" s="13">
        <v>204600</v>
      </c>
      <c r="S1309" s="13">
        <v>215100</v>
      </c>
      <c r="T1309" s="13">
        <v>10400</v>
      </c>
      <c r="U1309" s="13">
        <v>100</v>
      </c>
      <c r="V1309" s="13">
        <v>0</v>
      </c>
      <c r="W1309" s="13">
        <v>0</v>
      </c>
      <c r="X1309" s="13">
        <v>204600</v>
      </c>
      <c r="Y1309" s="13">
        <v>215100</v>
      </c>
    </row>
    <row r="1310" spans="2:25" x14ac:dyDescent="0.25">
      <c r="B1310" s="2">
        <v>1305</v>
      </c>
      <c r="C1310" s="2">
        <v>2011</v>
      </c>
      <c r="D1310" s="1">
        <v>50024</v>
      </c>
      <c r="E1310" t="s">
        <v>2295</v>
      </c>
      <c r="F1310" s="2" t="s">
        <v>1325</v>
      </c>
      <c r="G1310" s="13">
        <v>37077200</v>
      </c>
      <c r="H1310" s="13">
        <v>0</v>
      </c>
      <c r="I1310" s="13">
        <v>0</v>
      </c>
      <c r="J1310" s="13">
        <v>0</v>
      </c>
      <c r="K1310" s="13">
        <v>0</v>
      </c>
      <c r="L1310" s="13">
        <v>0</v>
      </c>
      <c r="M1310" s="13">
        <v>0</v>
      </c>
      <c r="N1310" s="13">
        <v>9700</v>
      </c>
      <c r="O1310" s="13">
        <v>33700</v>
      </c>
      <c r="P1310" s="13">
        <v>0</v>
      </c>
      <c r="Q1310" s="13">
        <v>0</v>
      </c>
      <c r="R1310" s="13">
        <v>138900</v>
      </c>
      <c r="S1310" s="13">
        <v>182300</v>
      </c>
      <c r="T1310" s="13">
        <v>9700</v>
      </c>
      <c r="U1310" s="13">
        <v>33700</v>
      </c>
      <c r="V1310" s="13">
        <v>0</v>
      </c>
      <c r="W1310" s="13">
        <v>0</v>
      </c>
      <c r="X1310" s="13">
        <v>138900</v>
      </c>
      <c r="Y1310" s="13">
        <v>182300</v>
      </c>
    </row>
    <row r="1311" spans="2:25" x14ac:dyDescent="0.25">
      <c r="B1311" s="2">
        <v>1306</v>
      </c>
      <c r="C1311" s="2">
        <v>2011</v>
      </c>
      <c r="D1311" s="1">
        <v>50026</v>
      </c>
      <c r="E1311" t="s">
        <v>2084</v>
      </c>
      <c r="F1311" s="2" t="s">
        <v>1325</v>
      </c>
      <c r="G1311" s="13">
        <v>155976000</v>
      </c>
      <c r="H1311" s="13">
        <v>2500</v>
      </c>
      <c r="I1311" s="13">
        <v>165900</v>
      </c>
      <c r="J1311" s="13">
        <v>0</v>
      </c>
      <c r="K1311" s="13">
        <v>0</v>
      </c>
      <c r="L1311" s="13">
        <v>700</v>
      </c>
      <c r="M1311" s="13">
        <v>169100</v>
      </c>
      <c r="N1311" s="13">
        <v>95100</v>
      </c>
      <c r="O1311" s="13">
        <v>70700</v>
      </c>
      <c r="P1311" s="13">
        <v>5300</v>
      </c>
      <c r="Q1311" s="13">
        <v>0</v>
      </c>
      <c r="R1311" s="13">
        <v>399300</v>
      </c>
      <c r="S1311" s="13">
        <v>570400</v>
      </c>
      <c r="T1311" s="13">
        <v>97600</v>
      </c>
      <c r="U1311" s="13">
        <v>236600</v>
      </c>
      <c r="V1311" s="13">
        <v>5300</v>
      </c>
      <c r="W1311" s="13">
        <v>0</v>
      </c>
      <c r="X1311" s="13">
        <v>400000</v>
      </c>
      <c r="Y1311" s="13">
        <v>739500</v>
      </c>
    </row>
    <row r="1312" spans="2:25" x14ac:dyDescent="0.25">
      <c r="B1312" s="2">
        <v>1307</v>
      </c>
      <c r="C1312" s="2">
        <v>2011</v>
      </c>
      <c r="D1312" s="1">
        <v>50028</v>
      </c>
      <c r="E1312" t="s">
        <v>2296</v>
      </c>
      <c r="F1312" s="2" t="s">
        <v>1325</v>
      </c>
      <c r="G1312" s="13">
        <v>65445900</v>
      </c>
      <c r="H1312" s="13">
        <v>3600</v>
      </c>
      <c r="I1312" s="13">
        <v>20800</v>
      </c>
      <c r="J1312" s="13">
        <v>0</v>
      </c>
      <c r="K1312" s="13">
        <v>0</v>
      </c>
      <c r="L1312" s="13">
        <v>900</v>
      </c>
      <c r="M1312" s="13">
        <v>25300</v>
      </c>
      <c r="N1312" s="13">
        <v>44800</v>
      </c>
      <c r="O1312" s="13">
        <v>127000</v>
      </c>
      <c r="P1312" s="13">
        <v>0</v>
      </c>
      <c r="Q1312" s="13">
        <v>0</v>
      </c>
      <c r="R1312" s="13">
        <v>238500</v>
      </c>
      <c r="S1312" s="13">
        <v>410300</v>
      </c>
      <c r="T1312" s="13">
        <v>48400</v>
      </c>
      <c r="U1312" s="13">
        <v>147800</v>
      </c>
      <c r="V1312" s="13">
        <v>0</v>
      </c>
      <c r="W1312" s="13">
        <v>0</v>
      </c>
      <c r="X1312" s="13">
        <v>239400</v>
      </c>
      <c r="Y1312" s="13">
        <v>435600</v>
      </c>
    </row>
    <row r="1313" spans="2:25" x14ac:dyDescent="0.25">
      <c r="B1313" s="2">
        <v>1308</v>
      </c>
      <c r="C1313" s="2">
        <v>2011</v>
      </c>
      <c r="D1313" s="1">
        <v>50030</v>
      </c>
      <c r="E1313" t="s">
        <v>2297</v>
      </c>
      <c r="F1313" s="2" t="s">
        <v>1325</v>
      </c>
      <c r="G1313" s="13">
        <v>50983500</v>
      </c>
      <c r="H1313" s="13">
        <v>0</v>
      </c>
      <c r="I1313" s="13">
        <v>2500</v>
      </c>
      <c r="J1313" s="13">
        <v>0</v>
      </c>
      <c r="K1313" s="13">
        <v>0</v>
      </c>
      <c r="L1313" s="13">
        <v>200</v>
      </c>
      <c r="M1313" s="13">
        <v>2700</v>
      </c>
      <c r="N1313" s="13">
        <v>135900</v>
      </c>
      <c r="O1313" s="13">
        <v>55600</v>
      </c>
      <c r="P1313" s="13">
        <v>0</v>
      </c>
      <c r="Q1313" s="13">
        <v>19800</v>
      </c>
      <c r="R1313" s="13">
        <v>103700</v>
      </c>
      <c r="S1313" s="13">
        <v>315000</v>
      </c>
      <c r="T1313" s="13">
        <v>135900</v>
      </c>
      <c r="U1313" s="13">
        <v>58100</v>
      </c>
      <c r="V1313" s="13">
        <v>0</v>
      </c>
      <c r="W1313" s="13">
        <v>19800</v>
      </c>
      <c r="X1313" s="13">
        <v>103900</v>
      </c>
      <c r="Y1313" s="13">
        <v>317700</v>
      </c>
    </row>
    <row r="1314" spans="2:25" x14ac:dyDescent="0.25">
      <c r="B1314" s="2">
        <v>1309</v>
      </c>
      <c r="C1314" s="2">
        <v>2011</v>
      </c>
      <c r="D1314" s="1">
        <v>50032</v>
      </c>
      <c r="E1314" t="s">
        <v>2298</v>
      </c>
      <c r="F1314" s="2" t="s">
        <v>1325</v>
      </c>
      <c r="G1314" s="13">
        <v>46305900</v>
      </c>
      <c r="H1314" s="13">
        <v>0</v>
      </c>
      <c r="I1314" s="13">
        <v>23500</v>
      </c>
      <c r="J1314" s="13">
        <v>0</v>
      </c>
      <c r="K1314" s="13">
        <v>0</v>
      </c>
      <c r="L1314" s="13">
        <v>200</v>
      </c>
      <c r="M1314" s="13">
        <v>23700</v>
      </c>
      <c r="N1314" s="13">
        <v>1700</v>
      </c>
      <c r="O1314" s="13">
        <v>100</v>
      </c>
      <c r="P1314" s="13">
        <v>0</v>
      </c>
      <c r="Q1314" s="13">
        <v>0</v>
      </c>
      <c r="R1314" s="13">
        <v>105900</v>
      </c>
      <c r="S1314" s="13">
        <v>107700</v>
      </c>
      <c r="T1314" s="13">
        <v>1700</v>
      </c>
      <c r="U1314" s="13">
        <v>23600</v>
      </c>
      <c r="V1314" s="13">
        <v>0</v>
      </c>
      <c r="W1314" s="13">
        <v>0</v>
      </c>
      <c r="X1314" s="13">
        <v>106100</v>
      </c>
      <c r="Y1314" s="13">
        <v>131400</v>
      </c>
    </row>
    <row r="1315" spans="2:25" x14ac:dyDescent="0.25">
      <c r="B1315" s="2">
        <v>1310</v>
      </c>
      <c r="C1315" s="2">
        <v>2011</v>
      </c>
      <c r="D1315" s="1">
        <v>50034</v>
      </c>
      <c r="E1315" t="s">
        <v>2299</v>
      </c>
      <c r="F1315" s="2" t="s">
        <v>1325</v>
      </c>
      <c r="G1315" s="13">
        <v>172122500</v>
      </c>
      <c r="H1315" s="13">
        <v>51000</v>
      </c>
      <c r="I1315" s="13">
        <v>34500</v>
      </c>
      <c r="J1315" s="13">
        <v>0</v>
      </c>
      <c r="K1315" s="13">
        <v>0</v>
      </c>
      <c r="L1315" s="13">
        <v>2600</v>
      </c>
      <c r="M1315" s="13">
        <v>88100</v>
      </c>
      <c r="N1315" s="13">
        <v>156200</v>
      </c>
      <c r="O1315" s="13">
        <v>254900</v>
      </c>
      <c r="P1315" s="13">
        <v>6200</v>
      </c>
      <c r="Q1315" s="13">
        <v>0</v>
      </c>
      <c r="R1315" s="13">
        <v>680200</v>
      </c>
      <c r="S1315" s="13">
        <v>1097500</v>
      </c>
      <c r="T1315" s="13">
        <v>207200</v>
      </c>
      <c r="U1315" s="13">
        <v>289400</v>
      </c>
      <c r="V1315" s="13">
        <v>6200</v>
      </c>
      <c r="W1315" s="13">
        <v>0</v>
      </c>
      <c r="X1315" s="13">
        <v>682800</v>
      </c>
      <c r="Y1315" s="13">
        <v>1185600</v>
      </c>
    </row>
    <row r="1316" spans="2:25" x14ac:dyDescent="0.25">
      <c r="B1316" s="2">
        <v>1311</v>
      </c>
      <c r="C1316" s="2">
        <v>2011</v>
      </c>
      <c r="D1316" s="1">
        <v>50111</v>
      </c>
      <c r="E1316" t="s">
        <v>2285</v>
      </c>
      <c r="F1316" s="2" t="s">
        <v>1343</v>
      </c>
      <c r="G1316" s="13">
        <v>5530800</v>
      </c>
      <c r="H1316" s="13">
        <v>0</v>
      </c>
      <c r="I1316" s="13">
        <v>0</v>
      </c>
      <c r="J1316" s="13">
        <v>0</v>
      </c>
      <c r="K1316" s="13">
        <v>0</v>
      </c>
      <c r="L1316" s="13">
        <v>0</v>
      </c>
      <c r="M1316" s="13">
        <v>0</v>
      </c>
      <c r="N1316" s="13">
        <v>6800</v>
      </c>
      <c r="O1316" s="13">
        <v>7500</v>
      </c>
      <c r="P1316" s="13">
        <v>0</v>
      </c>
      <c r="Q1316" s="13">
        <v>0</v>
      </c>
      <c r="R1316" s="13">
        <v>2600</v>
      </c>
      <c r="S1316" s="13">
        <v>16900</v>
      </c>
      <c r="T1316" s="13">
        <v>6800</v>
      </c>
      <c r="U1316" s="13">
        <v>7500</v>
      </c>
      <c r="V1316" s="13">
        <v>0</v>
      </c>
      <c r="W1316" s="13">
        <v>0</v>
      </c>
      <c r="X1316" s="13">
        <v>2600</v>
      </c>
      <c r="Y1316" s="13">
        <v>16900</v>
      </c>
    </row>
    <row r="1317" spans="2:25" x14ac:dyDescent="0.25">
      <c r="B1317" s="2">
        <v>1312</v>
      </c>
      <c r="C1317" s="2">
        <v>2011</v>
      </c>
      <c r="D1317" s="1">
        <v>50141</v>
      </c>
      <c r="E1317" t="s">
        <v>2294</v>
      </c>
      <c r="F1317" s="2" t="s">
        <v>1343</v>
      </c>
      <c r="G1317" s="13">
        <v>5390600</v>
      </c>
      <c r="H1317" s="13">
        <v>800</v>
      </c>
      <c r="I1317" s="13">
        <v>25800</v>
      </c>
      <c r="J1317" s="13">
        <v>0</v>
      </c>
      <c r="K1317" s="13">
        <v>0</v>
      </c>
      <c r="L1317" s="13">
        <v>900</v>
      </c>
      <c r="M1317" s="13">
        <v>27500</v>
      </c>
      <c r="N1317" s="13">
        <v>17900</v>
      </c>
      <c r="O1317" s="13">
        <v>16000</v>
      </c>
      <c r="P1317" s="13">
        <v>0</v>
      </c>
      <c r="Q1317" s="13">
        <v>0</v>
      </c>
      <c r="R1317" s="13">
        <v>37500</v>
      </c>
      <c r="S1317" s="13">
        <v>71400</v>
      </c>
      <c r="T1317" s="13">
        <v>18700</v>
      </c>
      <c r="U1317" s="13">
        <v>41800</v>
      </c>
      <c r="V1317" s="13">
        <v>0</v>
      </c>
      <c r="W1317" s="13">
        <v>0</v>
      </c>
      <c r="X1317" s="13">
        <v>38400</v>
      </c>
      <c r="Y1317" s="13">
        <v>98900</v>
      </c>
    </row>
    <row r="1318" spans="2:25" x14ac:dyDescent="0.25">
      <c r="B1318" s="2">
        <v>1313</v>
      </c>
      <c r="C1318" s="2">
        <v>2011</v>
      </c>
      <c r="D1318" s="1">
        <v>50171</v>
      </c>
      <c r="E1318" t="s">
        <v>2297</v>
      </c>
      <c r="F1318" s="2" t="s">
        <v>1343</v>
      </c>
      <c r="G1318" s="13">
        <v>27375600</v>
      </c>
      <c r="H1318" s="13">
        <v>155200</v>
      </c>
      <c r="I1318" s="13">
        <v>326800</v>
      </c>
      <c r="J1318" s="13">
        <v>0</v>
      </c>
      <c r="K1318" s="13">
        <v>0</v>
      </c>
      <c r="L1318" s="13">
        <v>56100</v>
      </c>
      <c r="M1318" s="13">
        <v>538100</v>
      </c>
      <c r="N1318" s="13">
        <v>260000</v>
      </c>
      <c r="O1318" s="13">
        <v>220000</v>
      </c>
      <c r="P1318" s="13">
        <v>0</v>
      </c>
      <c r="Q1318" s="13">
        <v>0</v>
      </c>
      <c r="R1318" s="13">
        <v>129000</v>
      </c>
      <c r="S1318" s="13">
        <v>609000</v>
      </c>
      <c r="T1318" s="13">
        <v>415200</v>
      </c>
      <c r="U1318" s="13">
        <v>546800</v>
      </c>
      <c r="V1318" s="13">
        <v>0</v>
      </c>
      <c r="W1318" s="13">
        <v>0</v>
      </c>
      <c r="X1318" s="13">
        <v>185100</v>
      </c>
      <c r="Y1318" s="13">
        <v>1147100</v>
      </c>
    </row>
    <row r="1319" spans="2:25" x14ac:dyDescent="0.25">
      <c r="B1319" s="2">
        <v>1314</v>
      </c>
      <c r="C1319" s="2">
        <v>2011</v>
      </c>
      <c r="D1319" s="1">
        <v>50271</v>
      </c>
      <c r="E1319" t="s">
        <v>2300</v>
      </c>
      <c r="F1319" s="2" t="s">
        <v>1344</v>
      </c>
      <c r="G1319" s="13">
        <v>121006900</v>
      </c>
      <c r="H1319" s="13">
        <v>542500</v>
      </c>
      <c r="I1319" s="13">
        <v>1104600</v>
      </c>
      <c r="J1319" s="13">
        <v>69800</v>
      </c>
      <c r="K1319" s="13">
        <v>0</v>
      </c>
      <c r="L1319" s="13">
        <v>978100</v>
      </c>
      <c r="M1319" s="13">
        <v>2695000</v>
      </c>
      <c r="N1319" s="13">
        <v>2556000</v>
      </c>
      <c r="O1319" s="13">
        <v>718000</v>
      </c>
      <c r="P1319" s="13">
        <v>0</v>
      </c>
      <c r="Q1319" s="13">
        <v>0</v>
      </c>
      <c r="R1319" s="13">
        <v>175000</v>
      </c>
      <c r="S1319" s="13">
        <v>3449000</v>
      </c>
      <c r="T1319" s="13">
        <v>3098500</v>
      </c>
      <c r="U1319" s="13">
        <v>1822600</v>
      </c>
      <c r="V1319" s="13">
        <v>69800</v>
      </c>
      <c r="W1319" s="13">
        <v>0</v>
      </c>
      <c r="X1319" s="13">
        <v>1153100</v>
      </c>
      <c r="Y1319" s="13">
        <v>6144000</v>
      </c>
    </row>
    <row r="1320" spans="2:25" x14ac:dyDescent="0.25">
      <c r="B1320" s="2">
        <v>1315</v>
      </c>
      <c r="C1320" s="2">
        <v>2011</v>
      </c>
      <c r="D1320" s="1">
        <v>50272</v>
      </c>
      <c r="E1320" t="s">
        <v>2301</v>
      </c>
      <c r="F1320" s="2" t="s">
        <v>1344</v>
      </c>
      <c r="G1320" s="13">
        <v>92008600</v>
      </c>
      <c r="H1320" s="13">
        <v>1351800</v>
      </c>
      <c r="I1320" s="13">
        <v>883300</v>
      </c>
      <c r="J1320" s="13">
        <v>0</v>
      </c>
      <c r="K1320" s="13">
        <v>0</v>
      </c>
      <c r="L1320" s="13">
        <v>68600</v>
      </c>
      <c r="M1320" s="13">
        <v>2303700</v>
      </c>
      <c r="N1320" s="13">
        <v>1138200</v>
      </c>
      <c r="O1320" s="13">
        <v>260900</v>
      </c>
      <c r="P1320" s="13">
        <v>0</v>
      </c>
      <c r="Q1320" s="13">
        <v>0</v>
      </c>
      <c r="R1320" s="13">
        <v>904800</v>
      </c>
      <c r="S1320" s="13">
        <v>2303900</v>
      </c>
      <c r="T1320" s="13">
        <v>2490000</v>
      </c>
      <c r="U1320" s="13">
        <v>1144200</v>
      </c>
      <c r="V1320" s="13">
        <v>0</v>
      </c>
      <c r="W1320" s="13">
        <v>0</v>
      </c>
      <c r="X1320" s="13">
        <v>973400</v>
      </c>
      <c r="Y1320" s="13">
        <v>4607600</v>
      </c>
    </row>
    <row r="1321" spans="2:25" x14ac:dyDescent="0.25">
      <c r="B1321" s="2">
        <v>1316</v>
      </c>
      <c r="C1321" s="2">
        <v>2011</v>
      </c>
      <c r="D1321" s="1">
        <v>51002</v>
      </c>
      <c r="E1321" t="s">
        <v>2302</v>
      </c>
      <c r="F1321" s="2" t="s">
        <v>1325</v>
      </c>
      <c r="G1321" s="13">
        <v>688139400</v>
      </c>
      <c r="H1321" s="13">
        <v>0</v>
      </c>
      <c r="I1321" s="13">
        <v>248200</v>
      </c>
      <c r="J1321" s="13">
        <v>0</v>
      </c>
      <c r="K1321" s="13">
        <v>0</v>
      </c>
      <c r="L1321" s="13">
        <v>27200</v>
      </c>
      <c r="M1321" s="13">
        <v>275400</v>
      </c>
      <c r="N1321" s="13">
        <v>374600</v>
      </c>
      <c r="O1321" s="13">
        <v>4163700</v>
      </c>
      <c r="P1321" s="13">
        <v>0</v>
      </c>
      <c r="Q1321" s="13">
        <v>0</v>
      </c>
      <c r="R1321" s="13">
        <v>1670800</v>
      </c>
      <c r="S1321" s="13">
        <v>6209100</v>
      </c>
      <c r="T1321" s="13">
        <v>374600</v>
      </c>
      <c r="U1321" s="13">
        <v>4411900</v>
      </c>
      <c r="V1321" s="13">
        <v>0</v>
      </c>
      <c r="W1321" s="13">
        <v>0</v>
      </c>
      <c r="X1321" s="13">
        <v>1698000</v>
      </c>
      <c r="Y1321" s="13">
        <v>6484500</v>
      </c>
    </row>
    <row r="1322" spans="2:25" x14ac:dyDescent="0.25">
      <c r="B1322" s="2">
        <v>1317</v>
      </c>
      <c r="C1322" s="2">
        <v>2011</v>
      </c>
      <c r="D1322" s="1">
        <v>51006</v>
      </c>
      <c r="E1322" t="s">
        <v>1440</v>
      </c>
      <c r="F1322" s="2" t="s">
        <v>1325</v>
      </c>
      <c r="G1322" s="13">
        <v>331439900</v>
      </c>
      <c r="H1322" s="13">
        <v>123000</v>
      </c>
      <c r="I1322" s="13">
        <v>346200</v>
      </c>
      <c r="J1322" s="13">
        <v>0</v>
      </c>
      <c r="K1322" s="13">
        <v>0</v>
      </c>
      <c r="L1322" s="13">
        <v>37800</v>
      </c>
      <c r="M1322" s="13">
        <v>507000</v>
      </c>
      <c r="N1322" s="13">
        <v>2004000</v>
      </c>
      <c r="O1322" s="13">
        <v>1077800</v>
      </c>
      <c r="P1322" s="13">
        <v>0</v>
      </c>
      <c r="Q1322" s="13">
        <v>0</v>
      </c>
      <c r="R1322" s="13">
        <v>271600</v>
      </c>
      <c r="S1322" s="13">
        <v>3353400</v>
      </c>
      <c r="T1322" s="13">
        <v>2127000</v>
      </c>
      <c r="U1322" s="13">
        <v>1424000</v>
      </c>
      <c r="V1322" s="13">
        <v>0</v>
      </c>
      <c r="W1322" s="13">
        <v>0</v>
      </c>
      <c r="X1322" s="13">
        <v>309400</v>
      </c>
      <c r="Y1322" s="13">
        <v>3860400</v>
      </c>
    </row>
    <row r="1323" spans="2:25" x14ac:dyDescent="0.25">
      <c r="B1323" s="2">
        <v>1318</v>
      </c>
      <c r="C1323" s="2">
        <v>2011</v>
      </c>
      <c r="D1323" s="1">
        <v>51010</v>
      </c>
      <c r="E1323" t="s">
        <v>2303</v>
      </c>
      <c r="F1323" s="2" t="s">
        <v>1325</v>
      </c>
      <c r="G1323" s="13">
        <v>834216800</v>
      </c>
      <c r="H1323" s="13">
        <v>14100</v>
      </c>
      <c r="I1323" s="13">
        <v>35100</v>
      </c>
      <c r="J1323" s="13">
        <v>0</v>
      </c>
      <c r="K1323" s="13">
        <v>0</v>
      </c>
      <c r="L1323" s="13">
        <v>2600</v>
      </c>
      <c r="M1323" s="13">
        <v>51800</v>
      </c>
      <c r="N1323" s="13">
        <v>2174800</v>
      </c>
      <c r="O1323" s="13">
        <v>1665700</v>
      </c>
      <c r="P1323" s="13">
        <v>24000</v>
      </c>
      <c r="Q1323" s="13">
        <v>0</v>
      </c>
      <c r="R1323" s="13">
        <v>442900</v>
      </c>
      <c r="S1323" s="13">
        <v>4307400</v>
      </c>
      <c r="T1323" s="13">
        <v>2188900</v>
      </c>
      <c r="U1323" s="13">
        <v>1700800</v>
      </c>
      <c r="V1323" s="13">
        <v>24000</v>
      </c>
      <c r="W1323" s="13">
        <v>0</v>
      </c>
      <c r="X1323" s="13">
        <v>445500</v>
      </c>
      <c r="Y1323" s="13">
        <v>4359200</v>
      </c>
    </row>
    <row r="1324" spans="2:25" x14ac:dyDescent="0.25">
      <c r="B1324" s="2">
        <v>1319</v>
      </c>
      <c r="C1324" s="2">
        <v>2011</v>
      </c>
      <c r="D1324" s="1">
        <v>51012</v>
      </c>
      <c r="E1324" t="s">
        <v>2304</v>
      </c>
      <c r="F1324" s="2" t="s">
        <v>1325</v>
      </c>
      <c r="G1324" s="13">
        <v>453202900</v>
      </c>
      <c r="H1324" s="13">
        <v>579100</v>
      </c>
      <c r="I1324" s="13">
        <v>650900</v>
      </c>
      <c r="J1324" s="13">
        <v>0</v>
      </c>
      <c r="K1324" s="13">
        <v>0</v>
      </c>
      <c r="L1324" s="13">
        <v>65900</v>
      </c>
      <c r="M1324" s="13">
        <v>1295900</v>
      </c>
      <c r="N1324" s="13">
        <v>1499100</v>
      </c>
      <c r="O1324" s="13">
        <v>1961800</v>
      </c>
      <c r="P1324" s="13">
        <v>0</v>
      </c>
      <c r="Q1324" s="13">
        <v>-2283400</v>
      </c>
      <c r="R1324" s="13">
        <v>785500</v>
      </c>
      <c r="S1324" s="13">
        <v>1963000</v>
      </c>
      <c r="T1324" s="13">
        <v>2078200</v>
      </c>
      <c r="U1324" s="13">
        <v>2612700</v>
      </c>
      <c r="V1324" s="13">
        <v>0</v>
      </c>
      <c r="W1324" s="13">
        <v>-2283400</v>
      </c>
      <c r="X1324" s="13">
        <v>851400</v>
      </c>
      <c r="Y1324" s="13">
        <v>3258900</v>
      </c>
    </row>
    <row r="1325" spans="2:25" x14ac:dyDescent="0.25">
      <c r="B1325" s="2">
        <v>1320</v>
      </c>
      <c r="C1325" s="2">
        <v>2011</v>
      </c>
      <c r="D1325" s="1">
        <v>51016</v>
      </c>
      <c r="E1325" t="s">
        <v>2305</v>
      </c>
      <c r="F1325" s="2" t="s">
        <v>1325</v>
      </c>
      <c r="G1325" s="13">
        <v>744160500</v>
      </c>
      <c r="H1325" s="13">
        <v>900</v>
      </c>
      <c r="I1325" s="13">
        <v>46700</v>
      </c>
      <c r="J1325" s="13">
        <v>0</v>
      </c>
      <c r="K1325" s="13">
        <v>0</v>
      </c>
      <c r="L1325" s="13">
        <v>600</v>
      </c>
      <c r="M1325" s="13">
        <v>48200</v>
      </c>
      <c r="N1325" s="13">
        <v>355200</v>
      </c>
      <c r="O1325" s="13">
        <v>2184500</v>
      </c>
      <c r="P1325" s="13">
        <v>0</v>
      </c>
      <c r="Q1325" s="13">
        <v>0</v>
      </c>
      <c r="R1325" s="13">
        <v>0</v>
      </c>
      <c r="S1325" s="13">
        <v>2539700</v>
      </c>
      <c r="T1325" s="13">
        <v>356100</v>
      </c>
      <c r="U1325" s="13">
        <v>2231200</v>
      </c>
      <c r="V1325" s="13">
        <v>0</v>
      </c>
      <c r="W1325" s="13">
        <v>0</v>
      </c>
      <c r="X1325" s="13">
        <v>600</v>
      </c>
      <c r="Y1325" s="13">
        <v>2587900</v>
      </c>
    </row>
    <row r="1326" spans="2:25" x14ac:dyDescent="0.25">
      <c r="B1326" s="2">
        <v>1321</v>
      </c>
      <c r="C1326" s="2">
        <v>2011</v>
      </c>
      <c r="D1326" s="1">
        <v>51018</v>
      </c>
      <c r="E1326" t="s">
        <v>2306</v>
      </c>
      <c r="F1326" s="2" t="s">
        <v>1325</v>
      </c>
      <c r="G1326" s="13">
        <v>494396100</v>
      </c>
      <c r="H1326" s="13">
        <v>916400</v>
      </c>
      <c r="I1326" s="13">
        <v>1636500</v>
      </c>
      <c r="J1326" s="13">
        <v>0</v>
      </c>
      <c r="K1326" s="13">
        <v>0</v>
      </c>
      <c r="L1326" s="13">
        <v>2081400</v>
      </c>
      <c r="M1326" s="13">
        <v>4634300</v>
      </c>
      <c r="N1326" s="13">
        <v>2356800</v>
      </c>
      <c r="O1326" s="13">
        <v>6229600</v>
      </c>
      <c r="P1326" s="13">
        <v>0</v>
      </c>
      <c r="Q1326" s="13">
        <v>0</v>
      </c>
      <c r="R1326" s="13">
        <v>2542800</v>
      </c>
      <c r="S1326" s="13">
        <v>11129200</v>
      </c>
      <c r="T1326" s="13">
        <v>3273200</v>
      </c>
      <c r="U1326" s="13">
        <v>7866100</v>
      </c>
      <c r="V1326" s="13">
        <v>0</v>
      </c>
      <c r="W1326" s="13">
        <v>0</v>
      </c>
      <c r="X1326" s="13">
        <v>4624200</v>
      </c>
      <c r="Y1326" s="13">
        <v>15763500</v>
      </c>
    </row>
    <row r="1327" spans="2:25" x14ac:dyDescent="0.25">
      <c r="B1327" s="2">
        <v>1322</v>
      </c>
      <c r="C1327" s="2">
        <v>2011</v>
      </c>
      <c r="D1327" s="1">
        <v>51104</v>
      </c>
      <c r="E1327" t="s">
        <v>1553</v>
      </c>
      <c r="F1327" s="2" t="s">
        <v>1343</v>
      </c>
      <c r="G1327" s="13">
        <v>2150984600</v>
      </c>
      <c r="H1327" s="13">
        <v>997700</v>
      </c>
      <c r="I1327" s="13">
        <v>2914400</v>
      </c>
      <c r="J1327" s="13">
        <v>0</v>
      </c>
      <c r="K1327" s="13">
        <v>0</v>
      </c>
      <c r="L1327" s="13">
        <v>288800</v>
      </c>
      <c r="M1327" s="13">
        <v>4200900</v>
      </c>
      <c r="N1327" s="13">
        <v>6217700</v>
      </c>
      <c r="O1327" s="13">
        <v>7824900</v>
      </c>
      <c r="P1327" s="13">
        <v>0</v>
      </c>
      <c r="Q1327" s="13">
        <v>1636200</v>
      </c>
      <c r="R1327" s="13">
        <v>2590500</v>
      </c>
      <c r="S1327" s="13">
        <v>18269300</v>
      </c>
      <c r="T1327" s="13">
        <v>7215400</v>
      </c>
      <c r="U1327" s="13">
        <v>10739300</v>
      </c>
      <c r="V1327" s="13">
        <v>0</v>
      </c>
      <c r="W1327" s="13">
        <v>1636200</v>
      </c>
      <c r="X1327" s="13">
        <v>2879300</v>
      </c>
      <c r="Y1327" s="13">
        <v>22470200</v>
      </c>
    </row>
    <row r="1328" spans="2:25" x14ac:dyDescent="0.25">
      <c r="B1328" s="2">
        <v>1323</v>
      </c>
      <c r="C1328" s="2">
        <v>2011</v>
      </c>
      <c r="D1328" s="1">
        <v>51121</v>
      </c>
      <c r="E1328" t="s">
        <v>2307</v>
      </c>
      <c r="F1328" s="2" t="s">
        <v>1343</v>
      </c>
      <c r="G1328" s="13">
        <v>40391100</v>
      </c>
      <c r="H1328" s="13">
        <v>0</v>
      </c>
      <c r="I1328" s="13">
        <v>0</v>
      </c>
      <c r="J1328" s="13">
        <v>0</v>
      </c>
      <c r="K1328" s="13">
        <v>0</v>
      </c>
      <c r="L1328" s="13">
        <v>0</v>
      </c>
      <c r="M1328" s="13">
        <v>0</v>
      </c>
      <c r="N1328" s="13">
        <v>112000</v>
      </c>
      <c r="O1328" s="13">
        <v>260200</v>
      </c>
      <c r="P1328" s="13">
        <v>0</v>
      </c>
      <c r="Q1328" s="13">
        <v>0</v>
      </c>
      <c r="R1328" s="13">
        <v>2900</v>
      </c>
      <c r="S1328" s="13">
        <v>375100</v>
      </c>
      <c r="T1328" s="13">
        <v>112000</v>
      </c>
      <c r="U1328" s="13">
        <v>260200</v>
      </c>
      <c r="V1328" s="13">
        <v>0</v>
      </c>
      <c r="W1328" s="13">
        <v>0</v>
      </c>
      <c r="X1328" s="13">
        <v>2900</v>
      </c>
      <c r="Y1328" s="13">
        <v>375100</v>
      </c>
    </row>
    <row r="1329" spans="2:25" x14ac:dyDescent="0.25">
      <c r="B1329" s="2">
        <v>1324</v>
      </c>
      <c r="C1329" s="2">
        <v>2011</v>
      </c>
      <c r="D1329" s="1">
        <v>51151</v>
      </c>
      <c r="E1329" t="s">
        <v>1836</v>
      </c>
      <c r="F1329" s="2" t="s">
        <v>1343</v>
      </c>
      <c r="G1329" s="13">
        <v>2683700600</v>
      </c>
      <c r="H1329" s="13">
        <v>10700200</v>
      </c>
      <c r="I1329" s="13">
        <v>11081900</v>
      </c>
      <c r="J1329" s="13">
        <v>0</v>
      </c>
      <c r="K1329" s="13">
        <v>0</v>
      </c>
      <c r="L1329" s="13">
        <v>895500</v>
      </c>
      <c r="M1329" s="13">
        <v>22677600</v>
      </c>
      <c r="N1329" s="13">
        <v>26256900</v>
      </c>
      <c r="O1329" s="13">
        <v>7967400</v>
      </c>
      <c r="P1329" s="13">
        <v>0</v>
      </c>
      <c r="Q1329" s="13">
        <v>-774300</v>
      </c>
      <c r="R1329" s="13">
        <v>6348400</v>
      </c>
      <c r="S1329" s="13">
        <v>39798400</v>
      </c>
      <c r="T1329" s="13">
        <v>36957100</v>
      </c>
      <c r="U1329" s="13">
        <v>19049300</v>
      </c>
      <c r="V1329" s="13">
        <v>0</v>
      </c>
      <c r="W1329" s="13">
        <v>-774300</v>
      </c>
      <c r="X1329" s="13">
        <v>7243900</v>
      </c>
      <c r="Y1329" s="13">
        <v>62476000</v>
      </c>
    </row>
    <row r="1330" spans="2:25" x14ac:dyDescent="0.25">
      <c r="B1330" s="2">
        <v>1325</v>
      </c>
      <c r="C1330" s="2">
        <v>2011</v>
      </c>
      <c r="D1330" s="1">
        <v>51161</v>
      </c>
      <c r="E1330" t="s">
        <v>2308</v>
      </c>
      <c r="F1330" s="2" t="s">
        <v>1343</v>
      </c>
      <c r="G1330" s="13">
        <v>36130000</v>
      </c>
      <c r="H1330" s="13">
        <v>0</v>
      </c>
      <c r="I1330" s="13">
        <v>0</v>
      </c>
      <c r="J1330" s="13">
        <v>0</v>
      </c>
      <c r="K1330" s="13">
        <v>0</v>
      </c>
      <c r="L1330" s="13">
        <v>0</v>
      </c>
      <c r="M1330" s="13">
        <v>0</v>
      </c>
      <c r="N1330" s="13">
        <v>1300</v>
      </c>
      <c r="O1330" s="13">
        <v>16600</v>
      </c>
      <c r="P1330" s="13">
        <v>0</v>
      </c>
      <c r="Q1330" s="13">
        <v>0</v>
      </c>
      <c r="R1330" s="13">
        <v>0</v>
      </c>
      <c r="S1330" s="13">
        <v>17900</v>
      </c>
      <c r="T1330" s="13">
        <v>1300</v>
      </c>
      <c r="U1330" s="13">
        <v>16600</v>
      </c>
      <c r="V1330" s="13">
        <v>0</v>
      </c>
      <c r="W1330" s="13">
        <v>0</v>
      </c>
      <c r="X1330" s="13">
        <v>0</v>
      </c>
      <c r="Y1330" s="13">
        <v>17900</v>
      </c>
    </row>
    <row r="1331" spans="2:25" x14ac:dyDescent="0.25">
      <c r="B1331" s="2">
        <v>1326</v>
      </c>
      <c r="C1331" s="2">
        <v>2011</v>
      </c>
      <c r="D1331" s="1">
        <v>51176</v>
      </c>
      <c r="E1331" t="s">
        <v>2309</v>
      </c>
      <c r="F1331" s="2" t="s">
        <v>1343</v>
      </c>
      <c r="G1331" s="13">
        <v>344527600</v>
      </c>
      <c r="H1331" s="13">
        <v>33300</v>
      </c>
      <c r="I1331" s="13">
        <v>134400</v>
      </c>
      <c r="J1331" s="13">
        <v>0</v>
      </c>
      <c r="K1331" s="13">
        <v>0</v>
      </c>
      <c r="L1331" s="13">
        <v>71500</v>
      </c>
      <c r="M1331" s="13">
        <v>239200</v>
      </c>
      <c r="N1331" s="13">
        <v>523200</v>
      </c>
      <c r="O1331" s="13">
        <v>984800</v>
      </c>
      <c r="P1331" s="13">
        <v>0</v>
      </c>
      <c r="Q1331" s="13">
        <v>0</v>
      </c>
      <c r="R1331" s="13">
        <v>1100</v>
      </c>
      <c r="S1331" s="13">
        <v>1509100</v>
      </c>
      <c r="T1331" s="13">
        <v>556500</v>
      </c>
      <c r="U1331" s="13">
        <v>1119200</v>
      </c>
      <c r="V1331" s="13">
        <v>0</v>
      </c>
      <c r="W1331" s="13">
        <v>0</v>
      </c>
      <c r="X1331" s="13">
        <v>72600</v>
      </c>
      <c r="Y1331" s="13">
        <v>1748300</v>
      </c>
    </row>
    <row r="1332" spans="2:25" x14ac:dyDescent="0.25">
      <c r="B1332" s="2">
        <v>1327</v>
      </c>
      <c r="C1332" s="2">
        <v>2011</v>
      </c>
      <c r="D1332" s="1">
        <v>51181</v>
      </c>
      <c r="E1332" t="s">
        <v>2310</v>
      </c>
      <c r="F1332" s="2" t="s">
        <v>1343</v>
      </c>
      <c r="G1332" s="13">
        <v>535578200</v>
      </c>
      <c r="H1332" s="13">
        <v>4104300</v>
      </c>
      <c r="I1332" s="13">
        <v>2378900</v>
      </c>
      <c r="J1332" s="13">
        <v>0</v>
      </c>
      <c r="K1332" s="13">
        <v>0</v>
      </c>
      <c r="L1332" s="13">
        <v>712700</v>
      </c>
      <c r="M1332" s="13">
        <v>7195900</v>
      </c>
      <c r="N1332" s="13">
        <v>3643500</v>
      </c>
      <c r="O1332" s="13">
        <v>3740000</v>
      </c>
      <c r="P1332" s="13">
        <v>0</v>
      </c>
      <c r="Q1332" s="13">
        <v>0</v>
      </c>
      <c r="R1332" s="13">
        <v>4953500</v>
      </c>
      <c r="S1332" s="13">
        <v>12337000</v>
      </c>
      <c r="T1332" s="13">
        <v>7747800</v>
      </c>
      <c r="U1332" s="13">
        <v>6118900</v>
      </c>
      <c r="V1332" s="13">
        <v>0</v>
      </c>
      <c r="W1332" s="13">
        <v>0</v>
      </c>
      <c r="X1332" s="13">
        <v>5666200</v>
      </c>
      <c r="Y1332" s="13">
        <v>19532900</v>
      </c>
    </row>
    <row r="1333" spans="2:25" x14ac:dyDescent="0.25">
      <c r="B1333" s="2">
        <v>1328</v>
      </c>
      <c r="C1333" s="2">
        <v>2011</v>
      </c>
      <c r="D1333" s="1">
        <v>51186</v>
      </c>
      <c r="E1333" t="s">
        <v>2311</v>
      </c>
      <c r="F1333" s="2" t="s">
        <v>1343</v>
      </c>
      <c r="G1333" s="13">
        <v>310531300</v>
      </c>
      <c r="H1333" s="13">
        <v>409200</v>
      </c>
      <c r="I1333" s="13">
        <v>819700</v>
      </c>
      <c r="J1333" s="13">
        <v>0</v>
      </c>
      <c r="K1333" s="13">
        <v>0</v>
      </c>
      <c r="L1333" s="13">
        <v>39600</v>
      </c>
      <c r="M1333" s="13">
        <v>1268500</v>
      </c>
      <c r="N1333" s="13">
        <v>1431600</v>
      </c>
      <c r="O1333" s="13">
        <v>602400</v>
      </c>
      <c r="P1333" s="13">
        <v>0</v>
      </c>
      <c r="Q1333" s="13">
        <v>0</v>
      </c>
      <c r="R1333" s="13">
        <v>576200</v>
      </c>
      <c r="S1333" s="13">
        <v>2610200</v>
      </c>
      <c r="T1333" s="13">
        <v>1840800</v>
      </c>
      <c r="U1333" s="13">
        <v>1422100</v>
      </c>
      <c r="V1333" s="13">
        <v>0</v>
      </c>
      <c r="W1333" s="13">
        <v>0</v>
      </c>
      <c r="X1333" s="13">
        <v>615800</v>
      </c>
      <c r="Y1333" s="13">
        <v>3878700</v>
      </c>
    </row>
    <row r="1334" spans="2:25" x14ac:dyDescent="0.25">
      <c r="B1334" s="2">
        <v>1329</v>
      </c>
      <c r="C1334" s="2">
        <v>2011</v>
      </c>
      <c r="D1334" s="1">
        <v>51191</v>
      </c>
      <c r="E1334" t="s">
        <v>2305</v>
      </c>
      <c r="F1334" s="2" t="s">
        <v>1343</v>
      </c>
      <c r="G1334" s="13">
        <v>439312700</v>
      </c>
      <c r="H1334" s="13">
        <v>590900</v>
      </c>
      <c r="I1334" s="13">
        <v>509900</v>
      </c>
      <c r="J1334" s="13">
        <v>0</v>
      </c>
      <c r="K1334" s="13">
        <v>0</v>
      </c>
      <c r="L1334" s="13">
        <v>28300</v>
      </c>
      <c r="M1334" s="13">
        <v>1129100</v>
      </c>
      <c r="N1334" s="13">
        <v>4921300</v>
      </c>
      <c r="O1334" s="13">
        <v>1029700</v>
      </c>
      <c r="P1334" s="13">
        <v>8700</v>
      </c>
      <c r="Q1334" s="13">
        <v>-73200</v>
      </c>
      <c r="R1334" s="13">
        <v>0</v>
      </c>
      <c r="S1334" s="13">
        <v>5886500</v>
      </c>
      <c r="T1334" s="13">
        <v>5512200</v>
      </c>
      <c r="U1334" s="13">
        <v>1539600</v>
      </c>
      <c r="V1334" s="13">
        <v>8700</v>
      </c>
      <c r="W1334" s="13">
        <v>-73200</v>
      </c>
      <c r="X1334" s="13">
        <v>28300</v>
      </c>
      <c r="Y1334" s="13">
        <v>7015600</v>
      </c>
    </row>
    <row r="1335" spans="2:25" x14ac:dyDescent="0.25">
      <c r="B1335" s="2">
        <v>1330</v>
      </c>
      <c r="C1335" s="2">
        <v>2011</v>
      </c>
      <c r="D1335" s="1">
        <v>51192</v>
      </c>
      <c r="E1335" t="s">
        <v>2312</v>
      </c>
      <c r="F1335" s="2" t="s">
        <v>1343</v>
      </c>
      <c r="G1335" s="13">
        <v>260866200</v>
      </c>
      <c r="H1335" s="13">
        <v>175600</v>
      </c>
      <c r="I1335" s="13">
        <v>8100</v>
      </c>
      <c r="J1335" s="13">
        <v>0</v>
      </c>
      <c r="K1335" s="13">
        <v>0</v>
      </c>
      <c r="L1335" s="13">
        <v>551700</v>
      </c>
      <c r="M1335" s="13">
        <v>735400</v>
      </c>
      <c r="N1335" s="13">
        <v>888300</v>
      </c>
      <c r="O1335" s="13">
        <v>5500</v>
      </c>
      <c r="P1335" s="13">
        <v>0</v>
      </c>
      <c r="Q1335" s="13">
        <v>0</v>
      </c>
      <c r="R1335" s="13">
        <v>81400</v>
      </c>
      <c r="S1335" s="13">
        <v>975200</v>
      </c>
      <c r="T1335" s="13">
        <v>1063900</v>
      </c>
      <c r="U1335" s="13">
        <v>13600</v>
      </c>
      <c r="V1335" s="13">
        <v>0</v>
      </c>
      <c r="W1335" s="13">
        <v>0</v>
      </c>
      <c r="X1335" s="13">
        <v>633100</v>
      </c>
      <c r="Y1335" s="13">
        <v>1710600</v>
      </c>
    </row>
    <row r="1336" spans="2:25" x14ac:dyDescent="0.25">
      <c r="B1336" s="2">
        <v>1331</v>
      </c>
      <c r="C1336" s="2">
        <v>2011</v>
      </c>
      <c r="D1336" s="1">
        <v>51206</v>
      </c>
      <c r="E1336" t="s">
        <v>2302</v>
      </c>
      <c r="F1336" s="2" t="s">
        <v>1344</v>
      </c>
      <c r="G1336" s="13">
        <v>884820900</v>
      </c>
      <c r="H1336" s="13">
        <v>4064500</v>
      </c>
      <c r="I1336" s="13">
        <v>2646100</v>
      </c>
      <c r="J1336" s="13">
        <v>0</v>
      </c>
      <c r="K1336" s="13">
        <v>0</v>
      </c>
      <c r="L1336" s="13">
        <v>1213800</v>
      </c>
      <c r="M1336" s="13">
        <v>7924400</v>
      </c>
      <c r="N1336" s="13">
        <v>16938200</v>
      </c>
      <c r="O1336" s="13">
        <v>5662100</v>
      </c>
      <c r="P1336" s="13">
        <v>0</v>
      </c>
      <c r="Q1336" s="13">
        <v>-11900</v>
      </c>
      <c r="R1336" s="13">
        <v>4883500</v>
      </c>
      <c r="S1336" s="13">
        <v>27471900</v>
      </c>
      <c r="T1336" s="13">
        <v>21002700</v>
      </c>
      <c r="U1336" s="13">
        <v>8308200</v>
      </c>
      <c r="V1336" s="13">
        <v>0</v>
      </c>
      <c r="W1336" s="13">
        <v>-11900</v>
      </c>
      <c r="X1336" s="13">
        <v>6097300</v>
      </c>
      <c r="Y1336" s="13">
        <v>35396300</v>
      </c>
    </row>
    <row r="1337" spans="2:25" x14ac:dyDescent="0.25">
      <c r="B1337" s="2">
        <v>1332</v>
      </c>
      <c r="C1337" s="2">
        <v>2011</v>
      </c>
      <c r="D1337" s="1">
        <v>51276</v>
      </c>
      <c r="E1337" t="s">
        <v>2313</v>
      </c>
      <c r="F1337" s="2" t="s">
        <v>1344</v>
      </c>
      <c r="G1337" s="13">
        <v>3809017600</v>
      </c>
      <c r="H1337" s="13">
        <v>15744000</v>
      </c>
      <c r="I1337" s="13">
        <v>11621700</v>
      </c>
      <c r="J1337" s="13">
        <v>1084000</v>
      </c>
      <c r="K1337" s="13">
        <v>0</v>
      </c>
      <c r="L1337" s="13">
        <v>2615400</v>
      </c>
      <c r="M1337" s="13">
        <v>31065100</v>
      </c>
      <c r="N1337" s="13">
        <v>37052100</v>
      </c>
      <c r="O1337" s="13">
        <v>35207800</v>
      </c>
      <c r="P1337" s="13">
        <v>0</v>
      </c>
      <c r="Q1337" s="13">
        <v>0</v>
      </c>
      <c r="R1337" s="13">
        <v>11918600</v>
      </c>
      <c r="S1337" s="13">
        <v>84178500</v>
      </c>
      <c r="T1337" s="13">
        <v>52796100</v>
      </c>
      <c r="U1337" s="13">
        <v>46829500</v>
      </c>
      <c r="V1337" s="13">
        <v>1084000</v>
      </c>
      <c r="W1337" s="13">
        <v>0</v>
      </c>
      <c r="X1337" s="13">
        <v>14534000</v>
      </c>
      <c r="Y1337" s="13">
        <v>115243600</v>
      </c>
    </row>
    <row r="1338" spans="2:25" x14ac:dyDescent="0.25">
      <c r="B1338" s="2">
        <v>1333</v>
      </c>
      <c r="C1338" s="2">
        <v>2011</v>
      </c>
      <c r="D1338" s="1">
        <v>52002</v>
      </c>
      <c r="E1338" t="s">
        <v>2314</v>
      </c>
      <c r="F1338" s="2" t="s">
        <v>1325</v>
      </c>
      <c r="G1338" s="13">
        <v>30402600</v>
      </c>
      <c r="H1338" s="13">
        <v>0</v>
      </c>
      <c r="I1338" s="13">
        <v>0</v>
      </c>
      <c r="J1338" s="13">
        <v>0</v>
      </c>
      <c r="K1338" s="13">
        <v>0</v>
      </c>
      <c r="L1338" s="13">
        <v>0</v>
      </c>
      <c r="M1338" s="13">
        <v>0</v>
      </c>
      <c r="N1338" s="13">
        <v>3700</v>
      </c>
      <c r="O1338" s="13">
        <v>44700</v>
      </c>
      <c r="P1338" s="13">
        <v>0</v>
      </c>
      <c r="Q1338" s="13">
        <v>0</v>
      </c>
      <c r="R1338" s="13">
        <v>27300</v>
      </c>
      <c r="S1338" s="13">
        <v>75700</v>
      </c>
      <c r="T1338" s="13">
        <v>3700</v>
      </c>
      <c r="U1338" s="13">
        <v>44700</v>
      </c>
      <c r="V1338" s="13">
        <v>0</v>
      </c>
      <c r="W1338" s="13">
        <v>0</v>
      </c>
      <c r="X1338" s="13">
        <v>27300</v>
      </c>
      <c r="Y1338" s="13">
        <v>75700</v>
      </c>
    </row>
    <row r="1339" spans="2:25" x14ac:dyDescent="0.25">
      <c r="B1339" s="2">
        <v>1334</v>
      </c>
      <c r="C1339" s="2">
        <v>2011</v>
      </c>
      <c r="D1339" s="1">
        <v>52004</v>
      </c>
      <c r="E1339" t="s">
        <v>2315</v>
      </c>
      <c r="F1339" s="2" t="s">
        <v>1325</v>
      </c>
      <c r="G1339" s="13">
        <v>32159900</v>
      </c>
      <c r="H1339" s="13">
        <v>0</v>
      </c>
      <c r="I1339" s="13">
        <v>0</v>
      </c>
      <c r="J1339" s="13">
        <v>0</v>
      </c>
      <c r="K1339" s="13">
        <v>0</v>
      </c>
      <c r="L1339" s="13">
        <v>0</v>
      </c>
      <c r="M1339" s="13">
        <v>0</v>
      </c>
      <c r="N1339" s="13">
        <v>3600</v>
      </c>
      <c r="O1339" s="13">
        <v>10200</v>
      </c>
      <c r="P1339" s="13">
        <v>0</v>
      </c>
      <c r="Q1339" s="13">
        <v>0</v>
      </c>
      <c r="R1339" s="13">
        <v>5100</v>
      </c>
      <c r="S1339" s="13">
        <v>18900</v>
      </c>
      <c r="T1339" s="13">
        <v>3600</v>
      </c>
      <c r="U1339" s="13">
        <v>10200</v>
      </c>
      <c r="V1339" s="13">
        <v>0</v>
      </c>
      <c r="W1339" s="13">
        <v>0</v>
      </c>
      <c r="X1339" s="13">
        <v>5100</v>
      </c>
      <c r="Y1339" s="13">
        <v>18900</v>
      </c>
    </row>
    <row r="1340" spans="2:25" x14ac:dyDescent="0.25">
      <c r="B1340" s="2">
        <v>1335</v>
      </c>
      <c r="C1340" s="2">
        <v>2011</v>
      </c>
      <c r="D1340" s="1">
        <v>52006</v>
      </c>
      <c r="E1340" t="s">
        <v>2269</v>
      </c>
      <c r="F1340" s="2" t="s">
        <v>1325</v>
      </c>
      <c r="G1340" s="13">
        <v>103599800</v>
      </c>
      <c r="H1340" s="13">
        <v>900</v>
      </c>
      <c r="I1340" s="13">
        <v>77200</v>
      </c>
      <c r="J1340" s="13">
        <v>0</v>
      </c>
      <c r="K1340" s="13">
        <v>0</v>
      </c>
      <c r="L1340" s="13">
        <v>9000</v>
      </c>
      <c r="M1340" s="13">
        <v>87100</v>
      </c>
      <c r="N1340" s="13">
        <v>223100</v>
      </c>
      <c r="O1340" s="13">
        <v>407600</v>
      </c>
      <c r="P1340" s="13">
        <v>0</v>
      </c>
      <c r="Q1340" s="13">
        <v>21200</v>
      </c>
      <c r="R1340" s="13">
        <v>263900</v>
      </c>
      <c r="S1340" s="13">
        <v>915800</v>
      </c>
      <c r="T1340" s="13">
        <v>224000</v>
      </c>
      <c r="U1340" s="13">
        <v>484800</v>
      </c>
      <c r="V1340" s="13">
        <v>0</v>
      </c>
      <c r="W1340" s="13">
        <v>21200</v>
      </c>
      <c r="X1340" s="13">
        <v>272900</v>
      </c>
      <c r="Y1340" s="13">
        <v>1002900</v>
      </c>
    </row>
    <row r="1341" spans="2:25" x14ac:dyDescent="0.25">
      <c r="B1341" s="2">
        <v>1336</v>
      </c>
      <c r="C1341" s="2">
        <v>2011</v>
      </c>
      <c r="D1341" s="1">
        <v>52008</v>
      </c>
      <c r="E1341" t="s">
        <v>2316</v>
      </c>
      <c r="F1341" s="2" t="s">
        <v>1325</v>
      </c>
      <c r="G1341" s="13">
        <v>48928100</v>
      </c>
      <c r="H1341" s="13">
        <v>0</v>
      </c>
      <c r="I1341" s="13">
        <v>0</v>
      </c>
      <c r="J1341" s="13">
        <v>0</v>
      </c>
      <c r="K1341" s="13">
        <v>0</v>
      </c>
      <c r="L1341" s="13">
        <v>0</v>
      </c>
      <c r="M1341" s="13">
        <v>0</v>
      </c>
      <c r="N1341" s="13">
        <v>10900</v>
      </c>
      <c r="O1341" s="13">
        <v>106500</v>
      </c>
      <c r="P1341" s="13">
        <v>0</v>
      </c>
      <c r="Q1341" s="13">
        <v>29700</v>
      </c>
      <c r="R1341" s="13">
        <v>139700</v>
      </c>
      <c r="S1341" s="13">
        <v>286800</v>
      </c>
      <c r="T1341" s="13">
        <v>10900</v>
      </c>
      <c r="U1341" s="13">
        <v>106500</v>
      </c>
      <c r="V1341" s="13">
        <v>0</v>
      </c>
      <c r="W1341" s="13">
        <v>29700</v>
      </c>
      <c r="X1341" s="13">
        <v>139700</v>
      </c>
      <c r="Y1341" s="13">
        <v>286800</v>
      </c>
    </row>
    <row r="1342" spans="2:25" x14ac:dyDescent="0.25">
      <c r="B1342" s="2">
        <v>1337</v>
      </c>
      <c r="C1342" s="2">
        <v>2011</v>
      </c>
      <c r="D1342" s="1">
        <v>52010</v>
      </c>
      <c r="E1342" t="s">
        <v>2317</v>
      </c>
      <c r="F1342" s="2" t="s">
        <v>1325</v>
      </c>
      <c r="G1342" s="13">
        <v>38988400</v>
      </c>
      <c r="H1342" s="13">
        <v>3100</v>
      </c>
      <c r="I1342" s="13">
        <v>34700</v>
      </c>
      <c r="J1342" s="13">
        <v>0</v>
      </c>
      <c r="K1342" s="13">
        <v>0</v>
      </c>
      <c r="L1342" s="13">
        <v>400</v>
      </c>
      <c r="M1342" s="13">
        <v>38200</v>
      </c>
      <c r="N1342" s="13">
        <v>32700</v>
      </c>
      <c r="O1342" s="13">
        <v>22300</v>
      </c>
      <c r="P1342" s="13">
        <v>0</v>
      </c>
      <c r="Q1342" s="13">
        <v>0</v>
      </c>
      <c r="R1342" s="13">
        <v>5500</v>
      </c>
      <c r="S1342" s="13">
        <v>60500</v>
      </c>
      <c r="T1342" s="13">
        <v>35800</v>
      </c>
      <c r="U1342" s="13">
        <v>57000</v>
      </c>
      <c r="V1342" s="13">
        <v>0</v>
      </c>
      <c r="W1342" s="13">
        <v>0</v>
      </c>
      <c r="X1342" s="13">
        <v>5900</v>
      </c>
      <c r="Y1342" s="13">
        <v>98700</v>
      </c>
    </row>
    <row r="1343" spans="2:25" x14ac:dyDescent="0.25">
      <c r="B1343" s="2">
        <v>1338</v>
      </c>
      <c r="C1343" s="2">
        <v>2011</v>
      </c>
      <c r="D1343" s="1">
        <v>52012</v>
      </c>
      <c r="E1343" t="s">
        <v>1760</v>
      </c>
      <c r="F1343" s="2" t="s">
        <v>1325</v>
      </c>
      <c r="G1343" s="13">
        <v>31794200</v>
      </c>
      <c r="H1343" s="13">
        <v>365900</v>
      </c>
      <c r="I1343" s="13">
        <v>1199200</v>
      </c>
      <c r="J1343" s="13">
        <v>0</v>
      </c>
      <c r="K1343" s="13">
        <v>0</v>
      </c>
      <c r="L1343" s="13">
        <v>10200</v>
      </c>
      <c r="M1343" s="13">
        <v>1575300</v>
      </c>
      <c r="N1343" s="13">
        <v>2000</v>
      </c>
      <c r="O1343" s="13">
        <v>2700</v>
      </c>
      <c r="P1343" s="13">
        <v>0</v>
      </c>
      <c r="Q1343" s="13">
        <v>0</v>
      </c>
      <c r="R1343" s="13">
        <v>34400</v>
      </c>
      <c r="S1343" s="13">
        <v>39100</v>
      </c>
      <c r="T1343" s="13">
        <v>367900</v>
      </c>
      <c r="U1343" s="13">
        <v>1201900</v>
      </c>
      <c r="V1343" s="13">
        <v>0</v>
      </c>
      <c r="W1343" s="13">
        <v>0</v>
      </c>
      <c r="X1343" s="13">
        <v>44600</v>
      </c>
      <c r="Y1343" s="13">
        <v>1614400</v>
      </c>
    </row>
    <row r="1344" spans="2:25" x14ac:dyDescent="0.25">
      <c r="B1344" s="2">
        <v>1339</v>
      </c>
      <c r="C1344" s="2">
        <v>2011</v>
      </c>
      <c r="D1344" s="1">
        <v>52014</v>
      </c>
      <c r="E1344" t="s">
        <v>2318</v>
      </c>
      <c r="F1344" s="2" t="s">
        <v>1325</v>
      </c>
      <c r="G1344" s="13">
        <v>33782000</v>
      </c>
      <c r="H1344" s="13">
        <v>0</v>
      </c>
      <c r="I1344" s="13">
        <v>0</v>
      </c>
      <c r="J1344" s="13">
        <v>0</v>
      </c>
      <c r="K1344" s="13">
        <v>0</v>
      </c>
      <c r="L1344" s="13">
        <v>0</v>
      </c>
      <c r="M1344" s="13">
        <v>0</v>
      </c>
      <c r="N1344" s="13">
        <v>21200</v>
      </c>
      <c r="O1344" s="13">
        <v>10800</v>
      </c>
      <c r="P1344" s="13">
        <v>0</v>
      </c>
      <c r="Q1344" s="13">
        <v>0</v>
      </c>
      <c r="R1344" s="13">
        <v>76100</v>
      </c>
      <c r="S1344" s="13">
        <v>108100</v>
      </c>
      <c r="T1344" s="13">
        <v>21200</v>
      </c>
      <c r="U1344" s="13">
        <v>10800</v>
      </c>
      <c r="V1344" s="13">
        <v>0</v>
      </c>
      <c r="W1344" s="13">
        <v>0</v>
      </c>
      <c r="X1344" s="13">
        <v>76100</v>
      </c>
      <c r="Y1344" s="13">
        <v>108100</v>
      </c>
    </row>
    <row r="1345" spans="2:25" x14ac:dyDescent="0.25">
      <c r="B1345" s="2">
        <v>1340</v>
      </c>
      <c r="C1345" s="2">
        <v>2011</v>
      </c>
      <c r="D1345" s="1">
        <v>52016</v>
      </c>
      <c r="E1345" t="s">
        <v>2319</v>
      </c>
      <c r="F1345" s="2" t="s">
        <v>1325</v>
      </c>
      <c r="G1345" s="13">
        <v>42501500</v>
      </c>
      <c r="H1345" s="13">
        <v>0</v>
      </c>
      <c r="I1345" s="13">
        <v>0</v>
      </c>
      <c r="J1345" s="13">
        <v>0</v>
      </c>
      <c r="K1345" s="13">
        <v>0</v>
      </c>
      <c r="L1345" s="13">
        <v>0</v>
      </c>
      <c r="M1345" s="13">
        <v>0</v>
      </c>
      <c r="N1345" s="13">
        <v>17000</v>
      </c>
      <c r="O1345" s="13">
        <v>104000</v>
      </c>
      <c r="P1345" s="13">
        <v>0</v>
      </c>
      <c r="Q1345" s="13">
        <v>0</v>
      </c>
      <c r="R1345" s="13">
        <v>91100</v>
      </c>
      <c r="S1345" s="13">
        <v>212100</v>
      </c>
      <c r="T1345" s="13">
        <v>17000</v>
      </c>
      <c r="U1345" s="13">
        <v>104000</v>
      </c>
      <c r="V1345" s="13">
        <v>0</v>
      </c>
      <c r="W1345" s="13">
        <v>0</v>
      </c>
      <c r="X1345" s="13">
        <v>91100</v>
      </c>
      <c r="Y1345" s="13">
        <v>212100</v>
      </c>
    </row>
    <row r="1346" spans="2:25" x14ac:dyDescent="0.25">
      <c r="B1346" s="2">
        <v>1341</v>
      </c>
      <c r="C1346" s="2">
        <v>2011</v>
      </c>
      <c r="D1346" s="1">
        <v>52018</v>
      </c>
      <c r="E1346" t="s">
        <v>1636</v>
      </c>
      <c r="F1346" s="2" t="s">
        <v>1325</v>
      </c>
      <c r="G1346" s="13">
        <v>40277700</v>
      </c>
      <c r="H1346" s="13">
        <v>0</v>
      </c>
      <c r="I1346" s="13">
        <v>0</v>
      </c>
      <c r="J1346" s="13">
        <v>0</v>
      </c>
      <c r="K1346" s="13">
        <v>0</v>
      </c>
      <c r="L1346" s="13">
        <v>0</v>
      </c>
      <c r="M1346" s="13">
        <v>0</v>
      </c>
      <c r="N1346" s="13">
        <v>12200</v>
      </c>
      <c r="O1346" s="13">
        <v>339900</v>
      </c>
      <c r="P1346" s="13">
        <v>0</v>
      </c>
      <c r="Q1346" s="13">
        <v>0</v>
      </c>
      <c r="R1346" s="13">
        <v>136400</v>
      </c>
      <c r="S1346" s="13">
        <v>488500</v>
      </c>
      <c r="T1346" s="13">
        <v>12200</v>
      </c>
      <c r="U1346" s="13">
        <v>339900</v>
      </c>
      <c r="V1346" s="13">
        <v>0</v>
      </c>
      <c r="W1346" s="13">
        <v>0</v>
      </c>
      <c r="X1346" s="13">
        <v>136400</v>
      </c>
      <c r="Y1346" s="13">
        <v>488500</v>
      </c>
    </row>
    <row r="1347" spans="2:25" x14ac:dyDescent="0.25">
      <c r="B1347" s="2">
        <v>1342</v>
      </c>
      <c r="C1347" s="2">
        <v>2011</v>
      </c>
      <c r="D1347" s="1">
        <v>52020</v>
      </c>
      <c r="E1347" t="s">
        <v>2320</v>
      </c>
      <c r="F1347" s="2" t="s">
        <v>1325</v>
      </c>
      <c r="G1347" s="13">
        <v>61333300</v>
      </c>
      <c r="H1347" s="13">
        <v>0</v>
      </c>
      <c r="I1347" s="13">
        <v>368000</v>
      </c>
      <c r="J1347" s="13">
        <v>0</v>
      </c>
      <c r="K1347" s="13">
        <v>0</v>
      </c>
      <c r="L1347" s="13">
        <v>3300</v>
      </c>
      <c r="M1347" s="13">
        <v>371300</v>
      </c>
      <c r="N1347" s="13">
        <v>97500</v>
      </c>
      <c r="O1347" s="13">
        <v>86400</v>
      </c>
      <c r="P1347" s="13">
        <v>9500</v>
      </c>
      <c r="Q1347" s="13">
        <v>110700</v>
      </c>
      <c r="R1347" s="13">
        <v>51600</v>
      </c>
      <c r="S1347" s="13">
        <v>355700</v>
      </c>
      <c r="T1347" s="13">
        <v>97500</v>
      </c>
      <c r="U1347" s="13">
        <v>454400</v>
      </c>
      <c r="V1347" s="13">
        <v>9500</v>
      </c>
      <c r="W1347" s="13">
        <v>110700</v>
      </c>
      <c r="X1347" s="13">
        <v>54900</v>
      </c>
      <c r="Y1347" s="13">
        <v>727000</v>
      </c>
    </row>
    <row r="1348" spans="2:25" x14ac:dyDescent="0.25">
      <c r="B1348" s="2">
        <v>1343</v>
      </c>
      <c r="C1348" s="2">
        <v>2011</v>
      </c>
      <c r="D1348" s="1">
        <v>52022</v>
      </c>
      <c r="E1348" t="s">
        <v>2321</v>
      </c>
      <c r="F1348" s="2" t="s">
        <v>1325</v>
      </c>
      <c r="G1348" s="13">
        <v>82918100</v>
      </c>
      <c r="H1348" s="13">
        <v>500</v>
      </c>
      <c r="I1348" s="13">
        <v>9600</v>
      </c>
      <c r="J1348" s="13">
        <v>0</v>
      </c>
      <c r="K1348" s="13">
        <v>0</v>
      </c>
      <c r="L1348" s="13">
        <v>4100</v>
      </c>
      <c r="M1348" s="13">
        <v>14200</v>
      </c>
      <c r="N1348" s="13">
        <v>78400</v>
      </c>
      <c r="O1348" s="13">
        <v>426300</v>
      </c>
      <c r="P1348" s="13">
        <v>0</v>
      </c>
      <c r="Q1348" s="13">
        <v>0</v>
      </c>
      <c r="R1348" s="13">
        <v>127600</v>
      </c>
      <c r="S1348" s="13">
        <v>632300</v>
      </c>
      <c r="T1348" s="13">
        <v>78900</v>
      </c>
      <c r="U1348" s="13">
        <v>435900</v>
      </c>
      <c r="V1348" s="13">
        <v>0</v>
      </c>
      <c r="W1348" s="13">
        <v>0</v>
      </c>
      <c r="X1348" s="13">
        <v>131700</v>
      </c>
      <c r="Y1348" s="13">
        <v>646500</v>
      </c>
    </row>
    <row r="1349" spans="2:25" x14ac:dyDescent="0.25">
      <c r="B1349" s="2">
        <v>1344</v>
      </c>
      <c r="C1349" s="2">
        <v>2011</v>
      </c>
      <c r="D1349" s="1">
        <v>52024</v>
      </c>
      <c r="E1349" t="s">
        <v>2322</v>
      </c>
      <c r="F1349" s="2" t="s">
        <v>1325</v>
      </c>
      <c r="G1349" s="13">
        <v>38798700</v>
      </c>
      <c r="H1349" s="13">
        <v>0</v>
      </c>
      <c r="I1349" s="13">
        <v>0</v>
      </c>
      <c r="J1349" s="13">
        <v>0</v>
      </c>
      <c r="K1349" s="13">
        <v>0</v>
      </c>
      <c r="L1349" s="13">
        <v>1600</v>
      </c>
      <c r="M1349" s="13">
        <v>1600</v>
      </c>
      <c r="N1349" s="13">
        <v>23800</v>
      </c>
      <c r="O1349" s="13">
        <v>33300</v>
      </c>
      <c r="P1349" s="13">
        <v>0</v>
      </c>
      <c r="Q1349" s="13">
        <v>0</v>
      </c>
      <c r="R1349" s="13">
        <v>18500</v>
      </c>
      <c r="S1349" s="13">
        <v>75600</v>
      </c>
      <c r="T1349" s="13">
        <v>23800</v>
      </c>
      <c r="U1349" s="13">
        <v>33300</v>
      </c>
      <c r="V1349" s="13">
        <v>0</v>
      </c>
      <c r="W1349" s="13">
        <v>0</v>
      </c>
      <c r="X1349" s="13">
        <v>20100</v>
      </c>
      <c r="Y1349" s="13">
        <v>77200</v>
      </c>
    </row>
    <row r="1350" spans="2:25" x14ac:dyDescent="0.25">
      <c r="B1350" s="2">
        <v>1345</v>
      </c>
      <c r="C1350" s="2">
        <v>2011</v>
      </c>
      <c r="D1350" s="1">
        <v>52026</v>
      </c>
      <c r="E1350" t="s">
        <v>2323</v>
      </c>
      <c r="F1350" s="2" t="s">
        <v>1325</v>
      </c>
      <c r="G1350" s="13">
        <v>48439100</v>
      </c>
      <c r="H1350" s="13">
        <v>15600</v>
      </c>
      <c r="I1350" s="13">
        <v>48300</v>
      </c>
      <c r="J1350" s="13">
        <v>0</v>
      </c>
      <c r="K1350" s="13">
        <v>0</v>
      </c>
      <c r="L1350" s="13">
        <v>1100</v>
      </c>
      <c r="M1350" s="13">
        <v>65000</v>
      </c>
      <c r="N1350" s="13">
        <v>16900</v>
      </c>
      <c r="O1350" s="13">
        <v>40100</v>
      </c>
      <c r="P1350" s="13">
        <v>0</v>
      </c>
      <c r="Q1350" s="13">
        <v>0</v>
      </c>
      <c r="R1350" s="13">
        <v>43300</v>
      </c>
      <c r="S1350" s="13">
        <v>100300</v>
      </c>
      <c r="T1350" s="13">
        <v>32500</v>
      </c>
      <c r="U1350" s="13">
        <v>88400</v>
      </c>
      <c r="V1350" s="13">
        <v>0</v>
      </c>
      <c r="W1350" s="13">
        <v>0</v>
      </c>
      <c r="X1350" s="13">
        <v>44400</v>
      </c>
      <c r="Y1350" s="13">
        <v>165300</v>
      </c>
    </row>
    <row r="1351" spans="2:25" x14ac:dyDescent="0.25">
      <c r="B1351" s="2">
        <v>1346</v>
      </c>
      <c r="C1351" s="2">
        <v>2011</v>
      </c>
      <c r="D1351" s="1">
        <v>52028</v>
      </c>
      <c r="E1351" t="s">
        <v>2324</v>
      </c>
      <c r="F1351" s="2" t="s">
        <v>1325</v>
      </c>
      <c r="G1351" s="13">
        <v>33134600</v>
      </c>
      <c r="H1351" s="13">
        <v>14600</v>
      </c>
      <c r="I1351" s="13">
        <v>12200</v>
      </c>
      <c r="J1351" s="13">
        <v>0</v>
      </c>
      <c r="K1351" s="13">
        <v>0</v>
      </c>
      <c r="L1351" s="13">
        <v>3200</v>
      </c>
      <c r="M1351" s="13">
        <v>30000</v>
      </c>
      <c r="N1351" s="13">
        <v>0</v>
      </c>
      <c r="O1351" s="13">
        <v>32900</v>
      </c>
      <c r="P1351" s="13">
        <v>0</v>
      </c>
      <c r="Q1351" s="13">
        <v>0</v>
      </c>
      <c r="R1351" s="13">
        <v>98100</v>
      </c>
      <c r="S1351" s="13">
        <v>131000</v>
      </c>
      <c r="T1351" s="13">
        <v>14600</v>
      </c>
      <c r="U1351" s="13">
        <v>45100</v>
      </c>
      <c r="V1351" s="13">
        <v>0</v>
      </c>
      <c r="W1351" s="13">
        <v>0</v>
      </c>
      <c r="X1351" s="13">
        <v>101300</v>
      </c>
      <c r="Y1351" s="13">
        <v>161000</v>
      </c>
    </row>
    <row r="1352" spans="2:25" x14ac:dyDescent="0.25">
      <c r="B1352" s="2">
        <v>1347</v>
      </c>
      <c r="C1352" s="2">
        <v>2011</v>
      </c>
      <c r="D1352" s="1">
        <v>52030</v>
      </c>
      <c r="E1352" t="s">
        <v>1667</v>
      </c>
      <c r="F1352" s="2" t="s">
        <v>1325</v>
      </c>
      <c r="G1352" s="13">
        <v>37138700</v>
      </c>
      <c r="H1352" s="13">
        <v>0</v>
      </c>
      <c r="I1352" s="13">
        <v>0</v>
      </c>
      <c r="J1352" s="13">
        <v>0</v>
      </c>
      <c r="K1352" s="13">
        <v>0</v>
      </c>
      <c r="L1352" s="13">
        <v>0</v>
      </c>
      <c r="M1352" s="13">
        <v>0</v>
      </c>
      <c r="N1352" s="13">
        <v>15800</v>
      </c>
      <c r="O1352" s="13">
        <v>900</v>
      </c>
      <c r="P1352" s="13">
        <v>0</v>
      </c>
      <c r="Q1352" s="13">
        <v>112300</v>
      </c>
      <c r="R1352" s="13">
        <v>224500</v>
      </c>
      <c r="S1352" s="13">
        <v>353500</v>
      </c>
      <c r="T1352" s="13">
        <v>15800</v>
      </c>
      <c r="U1352" s="13">
        <v>900</v>
      </c>
      <c r="V1352" s="13">
        <v>0</v>
      </c>
      <c r="W1352" s="13">
        <v>112300</v>
      </c>
      <c r="X1352" s="13">
        <v>224500</v>
      </c>
      <c r="Y1352" s="13">
        <v>353500</v>
      </c>
    </row>
    <row r="1353" spans="2:25" x14ac:dyDescent="0.25">
      <c r="B1353" s="2">
        <v>1348</v>
      </c>
      <c r="C1353" s="2">
        <v>2011</v>
      </c>
      <c r="D1353" s="1">
        <v>52032</v>
      </c>
      <c r="E1353" t="s">
        <v>2325</v>
      </c>
      <c r="F1353" s="2" t="s">
        <v>1325</v>
      </c>
      <c r="G1353" s="13">
        <v>34217100</v>
      </c>
      <c r="H1353" s="13">
        <v>0</v>
      </c>
      <c r="I1353" s="13">
        <v>0</v>
      </c>
      <c r="J1353" s="13">
        <v>0</v>
      </c>
      <c r="K1353" s="13">
        <v>0</v>
      </c>
      <c r="L1353" s="13">
        <v>0</v>
      </c>
      <c r="M1353" s="13">
        <v>0</v>
      </c>
      <c r="N1353" s="13">
        <v>5200</v>
      </c>
      <c r="O1353" s="13">
        <v>0</v>
      </c>
      <c r="P1353" s="13">
        <v>0</v>
      </c>
      <c r="Q1353" s="13">
        <v>0</v>
      </c>
      <c r="R1353" s="13">
        <v>35100</v>
      </c>
      <c r="S1353" s="13">
        <v>40300</v>
      </c>
      <c r="T1353" s="13">
        <v>5200</v>
      </c>
      <c r="U1353" s="13">
        <v>0</v>
      </c>
      <c r="V1353" s="13">
        <v>0</v>
      </c>
      <c r="W1353" s="13">
        <v>0</v>
      </c>
      <c r="X1353" s="13">
        <v>35100</v>
      </c>
      <c r="Y1353" s="13">
        <v>40300</v>
      </c>
    </row>
    <row r="1354" spans="2:25" x14ac:dyDescent="0.25">
      <c r="B1354" s="2">
        <v>1349</v>
      </c>
      <c r="C1354" s="2">
        <v>2011</v>
      </c>
      <c r="D1354" s="1">
        <v>52106</v>
      </c>
      <c r="E1354" t="s">
        <v>2326</v>
      </c>
      <c r="F1354" s="2" t="s">
        <v>1343</v>
      </c>
      <c r="G1354" s="13">
        <v>4258200</v>
      </c>
      <c r="H1354" s="13">
        <v>0</v>
      </c>
      <c r="I1354" s="13">
        <v>0</v>
      </c>
      <c r="J1354" s="13">
        <v>0</v>
      </c>
      <c r="K1354" s="13">
        <v>0</v>
      </c>
      <c r="L1354" s="13">
        <v>0</v>
      </c>
      <c r="M1354" s="13">
        <v>0</v>
      </c>
      <c r="N1354" s="13">
        <v>13000</v>
      </c>
      <c r="O1354" s="13">
        <v>900</v>
      </c>
      <c r="P1354" s="13">
        <v>0</v>
      </c>
      <c r="Q1354" s="13">
        <v>0</v>
      </c>
      <c r="R1354" s="13">
        <v>0</v>
      </c>
      <c r="S1354" s="13">
        <v>13900</v>
      </c>
      <c r="T1354" s="13">
        <v>13000</v>
      </c>
      <c r="U1354" s="13">
        <v>900</v>
      </c>
      <c r="V1354" s="13">
        <v>0</v>
      </c>
      <c r="W1354" s="13">
        <v>0</v>
      </c>
      <c r="X1354" s="13">
        <v>0</v>
      </c>
      <c r="Y1354" s="13">
        <v>13900</v>
      </c>
    </row>
    <row r="1355" spans="2:25" x14ac:dyDescent="0.25">
      <c r="B1355" s="2">
        <v>1350</v>
      </c>
      <c r="C1355" s="2">
        <v>2011</v>
      </c>
      <c r="D1355" s="1">
        <v>52111</v>
      </c>
      <c r="E1355" t="s">
        <v>2327</v>
      </c>
      <c r="F1355" s="2" t="s">
        <v>1343</v>
      </c>
      <c r="G1355" s="13">
        <v>15233300</v>
      </c>
      <c r="H1355" s="13">
        <v>0</v>
      </c>
      <c r="I1355" s="13">
        <v>0</v>
      </c>
      <c r="J1355" s="13">
        <v>0</v>
      </c>
      <c r="K1355" s="13">
        <v>0</v>
      </c>
      <c r="L1355" s="13">
        <v>0</v>
      </c>
      <c r="M1355" s="13">
        <v>0</v>
      </c>
      <c r="N1355" s="13">
        <v>61200</v>
      </c>
      <c r="O1355" s="13">
        <v>34700</v>
      </c>
      <c r="P1355" s="13">
        <v>0</v>
      </c>
      <c r="Q1355" s="13">
        <v>0</v>
      </c>
      <c r="R1355" s="13">
        <v>3800</v>
      </c>
      <c r="S1355" s="13">
        <v>99700</v>
      </c>
      <c r="T1355" s="13">
        <v>61200</v>
      </c>
      <c r="U1355" s="13">
        <v>34700</v>
      </c>
      <c r="V1355" s="13">
        <v>0</v>
      </c>
      <c r="W1355" s="13">
        <v>0</v>
      </c>
      <c r="X1355" s="13">
        <v>3800</v>
      </c>
      <c r="Y1355" s="13">
        <v>99700</v>
      </c>
    </row>
    <row r="1356" spans="2:25" x14ac:dyDescent="0.25">
      <c r="B1356" s="2">
        <v>1351</v>
      </c>
      <c r="C1356" s="2">
        <v>2011</v>
      </c>
      <c r="D1356" s="1">
        <v>52146</v>
      </c>
      <c r="E1356" t="s">
        <v>2328</v>
      </c>
      <c r="F1356" s="2" t="s">
        <v>1343</v>
      </c>
      <c r="G1356" s="13">
        <v>35120600</v>
      </c>
      <c r="H1356" s="13">
        <v>0</v>
      </c>
      <c r="I1356" s="13">
        <v>0</v>
      </c>
      <c r="J1356" s="13">
        <v>0</v>
      </c>
      <c r="K1356" s="13">
        <v>0</v>
      </c>
      <c r="L1356" s="13">
        <v>0</v>
      </c>
      <c r="M1356" s="13">
        <v>0</v>
      </c>
      <c r="N1356" s="13">
        <v>177900</v>
      </c>
      <c r="O1356" s="13">
        <v>269000</v>
      </c>
      <c r="P1356" s="13">
        <v>3200</v>
      </c>
      <c r="Q1356" s="13">
        <v>0</v>
      </c>
      <c r="R1356" s="13">
        <v>13200</v>
      </c>
      <c r="S1356" s="13">
        <v>463300</v>
      </c>
      <c r="T1356" s="13">
        <v>177900</v>
      </c>
      <c r="U1356" s="13">
        <v>269000</v>
      </c>
      <c r="V1356" s="13">
        <v>3200</v>
      </c>
      <c r="W1356" s="13">
        <v>0</v>
      </c>
      <c r="X1356" s="13">
        <v>13200</v>
      </c>
      <c r="Y1356" s="13">
        <v>463300</v>
      </c>
    </row>
    <row r="1357" spans="2:25" x14ac:dyDescent="0.25">
      <c r="B1357" s="2">
        <v>1352</v>
      </c>
      <c r="C1357" s="2">
        <v>2011</v>
      </c>
      <c r="D1357" s="1">
        <v>52186</v>
      </c>
      <c r="E1357" t="s">
        <v>2329</v>
      </c>
      <c r="F1357" s="2" t="s">
        <v>1343</v>
      </c>
      <c r="G1357" s="13">
        <v>15595200</v>
      </c>
      <c r="H1357" s="13">
        <v>1000</v>
      </c>
      <c r="I1357" s="13">
        <v>1000</v>
      </c>
      <c r="J1357" s="13">
        <v>0</v>
      </c>
      <c r="K1357" s="13">
        <v>0</v>
      </c>
      <c r="L1357" s="13">
        <v>100</v>
      </c>
      <c r="M1357" s="13">
        <v>2100</v>
      </c>
      <c r="N1357" s="13">
        <v>90500</v>
      </c>
      <c r="O1357" s="13">
        <v>27200</v>
      </c>
      <c r="P1357" s="13">
        <v>0</v>
      </c>
      <c r="Q1357" s="13">
        <v>0</v>
      </c>
      <c r="R1357" s="13">
        <v>3200</v>
      </c>
      <c r="S1357" s="13">
        <v>120900</v>
      </c>
      <c r="T1357" s="13">
        <v>91500</v>
      </c>
      <c r="U1357" s="13">
        <v>28200</v>
      </c>
      <c r="V1357" s="13">
        <v>0</v>
      </c>
      <c r="W1357" s="13">
        <v>0</v>
      </c>
      <c r="X1357" s="13">
        <v>3300</v>
      </c>
      <c r="Y1357" s="13">
        <v>123000</v>
      </c>
    </row>
    <row r="1358" spans="2:25" x14ac:dyDescent="0.25">
      <c r="B1358" s="2">
        <v>1353</v>
      </c>
      <c r="C1358" s="2">
        <v>2011</v>
      </c>
      <c r="D1358" s="1">
        <v>52196</v>
      </c>
      <c r="E1358" t="s">
        <v>2330</v>
      </c>
      <c r="F1358" s="2" t="s">
        <v>1343</v>
      </c>
      <c r="G1358" s="13">
        <v>2398800</v>
      </c>
      <c r="H1358" s="13">
        <v>0</v>
      </c>
      <c r="I1358" s="13">
        <v>0</v>
      </c>
      <c r="J1358" s="13">
        <v>0</v>
      </c>
      <c r="K1358" s="13">
        <v>0</v>
      </c>
      <c r="L1358" s="13">
        <v>0</v>
      </c>
      <c r="M1358" s="13">
        <v>0</v>
      </c>
      <c r="N1358" s="13">
        <v>44800</v>
      </c>
      <c r="O1358" s="13">
        <v>16200</v>
      </c>
      <c r="P1358" s="13">
        <v>0</v>
      </c>
      <c r="Q1358" s="13">
        <v>0</v>
      </c>
      <c r="R1358" s="13">
        <v>0</v>
      </c>
      <c r="S1358" s="13">
        <v>61000</v>
      </c>
      <c r="T1358" s="13">
        <v>44800</v>
      </c>
      <c r="U1358" s="13">
        <v>16200</v>
      </c>
      <c r="V1358" s="13">
        <v>0</v>
      </c>
      <c r="W1358" s="13">
        <v>0</v>
      </c>
      <c r="X1358" s="13">
        <v>0</v>
      </c>
      <c r="Y1358" s="13">
        <v>61000</v>
      </c>
    </row>
    <row r="1359" spans="2:25" x14ac:dyDescent="0.25">
      <c r="B1359" s="2">
        <v>1354</v>
      </c>
      <c r="C1359" s="2">
        <v>2011</v>
      </c>
      <c r="D1359" s="1">
        <v>52276</v>
      </c>
      <c r="E1359" t="s">
        <v>2331</v>
      </c>
      <c r="F1359" s="2" t="s">
        <v>1344</v>
      </c>
      <c r="G1359" s="13">
        <v>273085000</v>
      </c>
      <c r="H1359" s="13">
        <v>838400</v>
      </c>
      <c r="I1359" s="13">
        <v>8084900</v>
      </c>
      <c r="J1359" s="13">
        <v>0</v>
      </c>
      <c r="K1359" s="13">
        <v>0</v>
      </c>
      <c r="L1359" s="13">
        <v>642100</v>
      </c>
      <c r="M1359" s="13">
        <v>9565400</v>
      </c>
      <c r="N1359" s="13">
        <v>6592400</v>
      </c>
      <c r="O1359" s="13">
        <v>1619800</v>
      </c>
      <c r="P1359" s="13">
        <v>0</v>
      </c>
      <c r="Q1359" s="13">
        <v>0</v>
      </c>
      <c r="R1359" s="13">
        <v>628900</v>
      </c>
      <c r="S1359" s="13">
        <v>8841100</v>
      </c>
      <c r="T1359" s="13">
        <v>7430800</v>
      </c>
      <c r="U1359" s="13">
        <v>9704700</v>
      </c>
      <c r="V1359" s="13">
        <v>0</v>
      </c>
      <c r="W1359" s="13">
        <v>0</v>
      </c>
      <c r="X1359" s="13">
        <v>1271000</v>
      </c>
      <c r="Y1359" s="13">
        <v>18406500</v>
      </c>
    </row>
    <row r="1360" spans="2:25" x14ac:dyDescent="0.25">
      <c r="B1360" s="2">
        <v>1355</v>
      </c>
      <c r="C1360" s="2">
        <v>2011</v>
      </c>
      <c r="D1360" s="1">
        <v>53002</v>
      </c>
      <c r="E1360" t="s">
        <v>2332</v>
      </c>
      <c r="F1360" s="2" t="s">
        <v>1325</v>
      </c>
      <c r="G1360" s="13">
        <v>49384200</v>
      </c>
      <c r="H1360" s="13">
        <v>100</v>
      </c>
      <c r="I1360" s="13">
        <v>1100</v>
      </c>
      <c r="J1360" s="13">
        <v>0</v>
      </c>
      <c r="K1360" s="13">
        <v>0</v>
      </c>
      <c r="L1360" s="13">
        <v>0</v>
      </c>
      <c r="M1360" s="13">
        <v>1200</v>
      </c>
      <c r="N1360" s="13">
        <v>66300</v>
      </c>
      <c r="O1360" s="13">
        <v>267600</v>
      </c>
      <c r="P1360" s="13">
        <v>400</v>
      </c>
      <c r="Q1360" s="13">
        <v>0</v>
      </c>
      <c r="R1360" s="13">
        <v>68400</v>
      </c>
      <c r="S1360" s="13">
        <v>402700</v>
      </c>
      <c r="T1360" s="13">
        <v>66400</v>
      </c>
      <c r="U1360" s="13">
        <v>268700</v>
      </c>
      <c r="V1360" s="13">
        <v>400</v>
      </c>
      <c r="W1360" s="13">
        <v>0</v>
      </c>
      <c r="X1360" s="13">
        <v>68400</v>
      </c>
      <c r="Y1360" s="13">
        <v>403900</v>
      </c>
    </row>
    <row r="1361" spans="2:25" x14ac:dyDescent="0.25">
      <c r="B1361" s="2">
        <v>1356</v>
      </c>
      <c r="C1361" s="2">
        <v>2011</v>
      </c>
      <c r="D1361" s="1">
        <v>53004</v>
      </c>
      <c r="E1361" t="s">
        <v>2333</v>
      </c>
      <c r="F1361" s="2" t="s">
        <v>1325</v>
      </c>
      <c r="G1361" s="13">
        <v>427452000</v>
      </c>
      <c r="H1361" s="13">
        <v>354000</v>
      </c>
      <c r="I1361" s="13">
        <v>3125600</v>
      </c>
      <c r="J1361" s="13">
        <v>0</v>
      </c>
      <c r="K1361" s="13">
        <v>0</v>
      </c>
      <c r="L1361" s="13">
        <v>391900</v>
      </c>
      <c r="M1361" s="13">
        <v>3871500</v>
      </c>
      <c r="N1361" s="13">
        <v>193200</v>
      </c>
      <c r="O1361" s="13">
        <v>1363600</v>
      </c>
      <c r="P1361" s="13">
        <v>3914500</v>
      </c>
      <c r="Q1361" s="13">
        <v>-200</v>
      </c>
      <c r="R1361" s="13">
        <v>293100</v>
      </c>
      <c r="S1361" s="13">
        <v>5764200</v>
      </c>
      <c r="T1361" s="13">
        <v>547200</v>
      </c>
      <c r="U1361" s="13">
        <v>4489200</v>
      </c>
      <c r="V1361" s="13">
        <v>3914500</v>
      </c>
      <c r="W1361" s="13">
        <v>-200</v>
      </c>
      <c r="X1361" s="13">
        <v>685000</v>
      </c>
      <c r="Y1361" s="13">
        <v>9635700</v>
      </c>
    </row>
    <row r="1362" spans="2:25" x14ac:dyDescent="0.25">
      <c r="B1362" s="2">
        <v>1357</v>
      </c>
      <c r="C1362" s="2">
        <v>2011</v>
      </c>
      <c r="D1362" s="1">
        <v>53006</v>
      </c>
      <c r="E1362" t="s">
        <v>2334</v>
      </c>
      <c r="F1362" s="2" t="s">
        <v>1325</v>
      </c>
      <c r="G1362" s="13">
        <v>79352100</v>
      </c>
      <c r="H1362" s="13">
        <v>0</v>
      </c>
      <c r="I1362" s="13">
        <v>0</v>
      </c>
      <c r="J1362" s="13">
        <v>0</v>
      </c>
      <c r="K1362" s="13">
        <v>0</v>
      </c>
      <c r="L1362" s="13">
        <v>0</v>
      </c>
      <c r="M1362" s="13">
        <v>0</v>
      </c>
      <c r="N1362" s="13">
        <v>36400</v>
      </c>
      <c r="O1362" s="13">
        <v>277800</v>
      </c>
      <c r="P1362" s="13">
        <v>0</v>
      </c>
      <c r="Q1362" s="13">
        <v>0</v>
      </c>
      <c r="R1362" s="13">
        <v>62100</v>
      </c>
      <c r="S1362" s="13">
        <v>376300</v>
      </c>
      <c r="T1362" s="13">
        <v>36400</v>
      </c>
      <c r="U1362" s="13">
        <v>277800</v>
      </c>
      <c r="V1362" s="13">
        <v>0</v>
      </c>
      <c r="W1362" s="13">
        <v>0</v>
      </c>
      <c r="X1362" s="13">
        <v>62100</v>
      </c>
      <c r="Y1362" s="13">
        <v>376300</v>
      </c>
    </row>
    <row r="1363" spans="2:25" x14ac:dyDescent="0.25">
      <c r="B1363" s="2">
        <v>1358</v>
      </c>
      <c r="C1363" s="2">
        <v>2011</v>
      </c>
      <c r="D1363" s="1">
        <v>53008</v>
      </c>
      <c r="E1363" t="s">
        <v>2192</v>
      </c>
      <c r="F1363" s="2" t="s">
        <v>1325</v>
      </c>
      <c r="G1363" s="13">
        <v>92672500</v>
      </c>
      <c r="H1363" s="13">
        <v>8100</v>
      </c>
      <c r="I1363" s="13">
        <v>39000</v>
      </c>
      <c r="J1363" s="13">
        <v>0</v>
      </c>
      <c r="K1363" s="13">
        <v>0</v>
      </c>
      <c r="L1363" s="13">
        <v>306000</v>
      </c>
      <c r="M1363" s="13">
        <v>353100</v>
      </c>
      <c r="N1363" s="13">
        <v>38600</v>
      </c>
      <c r="O1363" s="13">
        <v>130600</v>
      </c>
      <c r="P1363" s="13">
        <v>0</v>
      </c>
      <c r="Q1363" s="13">
        <v>0</v>
      </c>
      <c r="R1363" s="13">
        <v>34300</v>
      </c>
      <c r="S1363" s="13">
        <v>203500</v>
      </c>
      <c r="T1363" s="13">
        <v>46700</v>
      </c>
      <c r="U1363" s="13">
        <v>169600</v>
      </c>
      <c r="V1363" s="13">
        <v>0</v>
      </c>
      <c r="W1363" s="13">
        <v>0</v>
      </c>
      <c r="X1363" s="13">
        <v>340300</v>
      </c>
      <c r="Y1363" s="13">
        <v>556600</v>
      </c>
    </row>
    <row r="1364" spans="2:25" x14ac:dyDescent="0.25">
      <c r="B1364" s="2">
        <v>1359</v>
      </c>
      <c r="C1364" s="2">
        <v>2011</v>
      </c>
      <c r="D1364" s="1">
        <v>53010</v>
      </c>
      <c r="E1364" t="s">
        <v>1367</v>
      </c>
      <c r="F1364" s="2" t="s">
        <v>1325</v>
      </c>
      <c r="G1364" s="13">
        <v>65271000</v>
      </c>
      <c r="H1364" s="13">
        <v>100</v>
      </c>
      <c r="I1364" s="13">
        <v>101200</v>
      </c>
      <c r="J1364" s="13">
        <v>0</v>
      </c>
      <c r="K1364" s="13">
        <v>0</v>
      </c>
      <c r="L1364" s="13">
        <v>600</v>
      </c>
      <c r="M1364" s="13">
        <v>101900</v>
      </c>
      <c r="N1364" s="13">
        <v>81000</v>
      </c>
      <c r="O1364" s="13">
        <v>462300</v>
      </c>
      <c r="P1364" s="13">
        <v>0</v>
      </c>
      <c r="Q1364" s="13">
        <v>0</v>
      </c>
      <c r="R1364" s="13">
        <v>28200</v>
      </c>
      <c r="S1364" s="13">
        <v>571500</v>
      </c>
      <c r="T1364" s="13">
        <v>81100</v>
      </c>
      <c r="U1364" s="13">
        <v>563500</v>
      </c>
      <c r="V1364" s="13">
        <v>0</v>
      </c>
      <c r="W1364" s="13">
        <v>0</v>
      </c>
      <c r="X1364" s="13">
        <v>28800</v>
      </c>
      <c r="Y1364" s="13">
        <v>673400</v>
      </c>
    </row>
    <row r="1365" spans="2:25" x14ac:dyDescent="0.25">
      <c r="B1365" s="2">
        <v>1360</v>
      </c>
      <c r="C1365" s="2">
        <v>2011</v>
      </c>
      <c r="D1365" s="1">
        <v>53012</v>
      </c>
      <c r="E1365" t="s">
        <v>2335</v>
      </c>
      <c r="F1365" s="2" t="s">
        <v>1325</v>
      </c>
      <c r="G1365" s="13">
        <v>366055900</v>
      </c>
      <c r="H1365" s="13">
        <v>6100</v>
      </c>
      <c r="I1365" s="13">
        <v>29200</v>
      </c>
      <c r="J1365" s="13">
        <v>0</v>
      </c>
      <c r="K1365" s="13">
        <v>0</v>
      </c>
      <c r="L1365" s="13">
        <v>17700</v>
      </c>
      <c r="M1365" s="13">
        <v>53000</v>
      </c>
      <c r="N1365" s="13">
        <v>805800</v>
      </c>
      <c r="O1365" s="13">
        <v>696000</v>
      </c>
      <c r="P1365" s="13">
        <v>2700</v>
      </c>
      <c r="Q1365" s="13">
        <v>-70500</v>
      </c>
      <c r="R1365" s="13">
        <v>650300</v>
      </c>
      <c r="S1365" s="13">
        <v>2084300</v>
      </c>
      <c r="T1365" s="13">
        <v>811900</v>
      </c>
      <c r="U1365" s="13">
        <v>725200</v>
      </c>
      <c r="V1365" s="13">
        <v>2700</v>
      </c>
      <c r="W1365" s="13">
        <v>-70500</v>
      </c>
      <c r="X1365" s="13">
        <v>668000</v>
      </c>
      <c r="Y1365" s="13">
        <v>2137300</v>
      </c>
    </row>
    <row r="1366" spans="2:25" x14ac:dyDescent="0.25">
      <c r="B1366" s="2">
        <v>1361</v>
      </c>
      <c r="C1366" s="2">
        <v>2011</v>
      </c>
      <c r="D1366" s="1">
        <v>53014</v>
      </c>
      <c r="E1366" t="s">
        <v>2292</v>
      </c>
      <c r="F1366" s="2" t="s">
        <v>1325</v>
      </c>
      <c r="G1366" s="13">
        <v>224876100</v>
      </c>
      <c r="H1366" s="13">
        <v>6900</v>
      </c>
      <c r="I1366" s="13">
        <v>60800</v>
      </c>
      <c r="J1366" s="13">
        <v>0</v>
      </c>
      <c r="K1366" s="13">
        <v>0</v>
      </c>
      <c r="L1366" s="13">
        <v>6700</v>
      </c>
      <c r="M1366" s="13">
        <v>74400</v>
      </c>
      <c r="N1366" s="13">
        <v>317400</v>
      </c>
      <c r="O1366" s="13">
        <v>2397400</v>
      </c>
      <c r="P1366" s="13">
        <v>0</v>
      </c>
      <c r="Q1366" s="13">
        <v>0</v>
      </c>
      <c r="R1366" s="13">
        <v>611800</v>
      </c>
      <c r="S1366" s="13">
        <v>3326600</v>
      </c>
      <c r="T1366" s="13">
        <v>324300</v>
      </c>
      <c r="U1366" s="13">
        <v>2458200</v>
      </c>
      <c r="V1366" s="13">
        <v>0</v>
      </c>
      <c r="W1366" s="13">
        <v>0</v>
      </c>
      <c r="X1366" s="13">
        <v>618500</v>
      </c>
      <c r="Y1366" s="13">
        <v>3401000</v>
      </c>
    </row>
    <row r="1367" spans="2:25" x14ac:dyDescent="0.25">
      <c r="B1367" s="2">
        <v>1362</v>
      </c>
      <c r="C1367" s="2">
        <v>2011</v>
      </c>
      <c r="D1367" s="1">
        <v>53016</v>
      </c>
      <c r="E1367" t="s">
        <v>2336</v>
      </c>
      <c r="F1367" s="2" t="s">
        <v>1325</v>
      </c>
      <c r="G1367" s="13">
        <v>372707600</v>
      </c>
      <c r="H1367" s="13">
        <v>43400</v>
      </c>
      <c r="I1367" s="13">
        <v>221700</v>
      </c>
      <c r="J1367" s="13">
        <v>0</v>
      </c>
      <c r="K1367" s="13">
        <v>0</v>
      </c>
      <c r="L1367" s="13">
        <v>80000</v>
      </c>
      <c r="M1367" s="13">
        <v>345100</v>
      </c>
      <c r="N1367" s="13">
        <v>513200</v>
      </c>
      <c r="O1367" s="13">
        <v>2193300</v>
      </c>
      <c r="P1367" s="13">
        <v>0</v>
      </c>
      <c r="Q1367" s="13">
        <v>0</v>
      </c>
      <c r="R1367" s="13">
        <v>1791600</v>
      </c>
      <c r="S1367" s="13">
        <v>4498100</v>
      </c>
      <c r="T1367" s="13">
        <v>556600</v>
      </c>
      <c r="U1367" s="13">
        <v>2415000</v>
      </c>
      <c r="V1367" s="13">
        <v>0</v>
      </c>
      <c r="W1367" s="13">
        <v>0</v>
      </c>
      <c r="X1367" s="13">
        <v>1871600</v>
      </c>
      <c r="Y1367" s="13">
        <v>4843200</v>
      </c>
    </row>
    <row r="1368" spans="2:25" x14ac:dyDescent="0.25">
      <c r="B1368" s="2">
        <v>1363</v>
      </c>
      <c r="C1368" s="2">
        <v>2011</v>
      </c>
      <c r="D1368" s="1">
        <v>53018</v>
      </c>
      <c r="E1368" t="s">
        <v>2253</v>
      </c>
      <c r="F1368" s="2" t="s">
        <v>1325</v>
      </c>
      <c r="G1368" s="13">
        <v>80456800</v>
      </c>
      <c r="H1368" s="13">
        <v>0</v>
      </c>
      <c r="I1368" s="13">
        <v>0</v>
      </c>
      <c r="J1368" s="13">
        <v>0</v>
      </c>
      <c r="K1368" s="13">
        <v>0</v>
      </c>
      <c r="L1368" s="13">
        <v>0</v>
      </c>
      <c r="M1368" s="13">
        <v>0</v>
      </c>
      <c r="N1368" s="13">
        <v>55800</v>
      </c>
      <c r="O1368" s="13">
        <v>494200</v>
      </c>
      <c r="P1368" s="13">
        <v>0</v>
      </c>
      <c r="Q1368" s="13">
        <v>-100</v>
      </c>
      <c r="R1368" s="13">
        <v>32100</v>
      </c>
      <c r="S1368" s="13">
        <v>582000</v>
      </c>
      <c r="T1368" s="13">
        <v>55800</v>
      </c>
      <c r="U1368" s="13">
        <v>494200</v>
      </c>
      <c r="V1368" s="13">
        <v>0</v>
      </c>
      <c r="W1368" s="13">
        <v>-100</v>
      </c>
      <c r="X1368" s="13">
        <v>32100</v>
      </c>
      <c r="Y1368" s="13">
        <v>582000</v>
      </c>
    </row>
    <row r="1369" spans="2:25" x14ac:dyDescent="0.25">
      <c r="B1369" s="2">
        <v>1364</v>
      </c>
      <c r="C1369" s="2">
        <v>2011</v>
      </c>
      <c r="D1369" s="1">
        <v>53020</v>
      </c>
      <c r="E1369" t="s">
        <v>2337</v>
      </c>
      <c r="F1369" s="2" t="s">
        <v>1325</v>
      </c>
      <c r="G1369" s="13">
        <v>77436300</v>
      </c>
      <c r="H1369" s="13">
        <v>15300</v>
      </c>
      <c r="I1369" s="13">
        <v>610400</v>
      </c>
      <c r="J1369" s="13">
        <v>0</v>
      </c>
      <c r="K1369" s="13">
        <v>0</v>
      </c>
      <c r="L1369" s="13">
        <v>60800</v>
      </c>
      <c r="M1369" s="13">
        <v>686500</v>
      </c>
      <c r="N1369" s="13">
        <v>622300</v>
      </c>
      <c r="O1369" s="13">
        <v>1283300</v>
      </c>
      <c r="P1369" s="13">
        <v>0</v>
      </c>
      <c r="Q1369" s="13">
        <v>0</v>
      </c>
      <c r="R1369" s="13">
        <v>302600</v>
      </c>
      <c r="S1369" s="13">
        <v>2208200</v>
      </c>
      <c r="T1369" s="13">
        <v>637600</v>
      </c>
      <c r="U1369" s="13">
        <v>1893700</v>
      </c>
      <c r="V1369" s="13">
        <v>0</v>
      </c>
      <c r="W1369" s="13">
        <v>0</v>
      </c>
      <c r="X1369" s="13">
        <v>363400</v>
      </c>
      <c r="Y1369" s="13">
        <v>2894700</v>
      </c>
    </row>
    <row r="1370" spans="2:25" x14ac:dyDescent="0.25">
      <c r="B1370" s="2">
        <v>1365</v>
      </c>
      <c r="C1370" s="2">
        <v>2011</v>
      </c>
      <c r="D1370" s="1">
        <v>53022</v>
      </c>
      <c r="E1370" t="s">
        <v>1802</v>
      </c>
      <c r="F1370" s="2" t="s">
        <v>1325</v>
      </c>
      <c r="G1370" s="13">
        <v>96634300</v>
      </c>
      <c r="H1370" s="13">
        <v>0</v>
      </c>
      <c r="I1370" s="13">
        <v>0</v>
      </c>
      <c r="J1370" s="13">
        <v>0</v>
      </c>
      <c r="K1370" s="13">
        <v>0</v>
      </c>
      <c r="L1370" s="13">
        <v>0</v>
      </c>
      <c r="M1370" s="13">
        <v>0</v>
      </c>
      <c r="N1370" s="13">
        <v>49900</v>
      </c>
      <c r="O1370" s="13">
        <v>103700</v>
      </c>
      <c r="P1370" s="13">
        <v>0</v>
      </c>
      <c r="Q1370" s="13">
        <v>0</v>
      </c>
      <c r="R1370" s="13">
        <v>400</v>
      </c>
      <c r="S1370" s="13">
        <v>154000</v>
      </c>
      <c r="T1370" s="13">
        <v>49900</v>
      </c>
      <c r="U1370" s="13">
        <v>103700</v>
      </c>
      <c r="V1370" s="13">
        <v>0</v>
      </c>
      <c r="W1370" s="13">
        <v>0</v>
      </c>
      <c r="X1370" s="13">
        <v>400</v>
      </c>
      <c r="Y1370" s="13">
        <v>154000</v>
      </c>
    </row>
    <row r="1371" spans="2:25" x14ac:dyDescent="0.25">
      <c r="B1371" s="2">
        <v>1366</v>
      </c>
      <c r="C1371" s="2">
        <v>2011</v>
      </c>
      <c r="D1371" s="1">
        <v>53024</v>
      </c>
      <c r="E1371" t="s">
        <v>2338</v>
      </c>
      <c r="F1371" s="2" t="s">
        <v>1325</v>
      </c>
      <c r="G1371" s="13">
        <v>63150300</v>
      </c>
      <c r="H1371" s="13">
        <v>500</v>
      </c>
      <c r="I1371" s="13">
        <v>27300</v>
      </c>
      <c r="J1371" s="13">
        <v>0</v>
      </c>
      <c r="K1371" s="13">
        <v>0</v>
      </c>
      <c r="L1371" s="13">
        <v>0</v>
      </c>
      <c r="M1371" s="13">
        <v>27800</v>
      </c>
      <c r="N1371" s="13">
        <v>87300</v>
      </c>
      <c r="O1371" s="13">
        <v>118800</v>
      </c>
      <c r="P1371" s="13">
        <v>0</v>
      </c>
      <c r="Q1371" s="13">
        <v>0</v>
      </c>
      <c r="R1371" s="13">
        <v>100500</v>
      </c>
      <c r="S1371" s="13">
        <v>306600</v>
      </c>
      <c r="T1371" s="13">
        <v>87800</v>
      </c>
      <c r="U1371" s="13">
        <v>146100</v>
      </c>
      <c r="V1371" s="13">
        <v>0</v>
      </c>
      <c r="W1371" s="13">
        <v>0</v>
      </c>
      <c r="X1371" s="13">
        <v>100500</v>
      </c>
      <c r="Y1371" s="13">
        <v>334400</v>
      </c>
    </row>
    <row r="1372" spans="2:25" x14ac:dyDescent="0.25">
      <c r="B1372" s="2">
        <v>1367</v>
      </c>
      <c r="C1372" s="2">
        <v>2011</v>
      </c>
      <c r="D1372" s="1">
        <v>53026</v>
      </c>
      <c r="E1372" t="s">
        <v>1444</v>
      </c>
      <c r="F1372" s="2" t="s">
        <v>1325</v>
      </c>
      <c r="G1372" s="13">
        <v>271304900</v>
      </c>
      <c r="H1372" s="13">
        <v>100</v>
      </c>
      <c r="I1372" s="13">
        <v>25700</v>
      </c>
      <c r="J1372" s="13">
        <v>0</v>
      </c>
      <c r="K1372" s="13">
        <v>0</v>
      </c>
      <c r="L1372" s="13">
        <v>91600</v>
      </c>
      <c r="M1372" s="13">
        <v>117400</v>
      </c>
      <c r="N1372" s="13">
        <v>176700</v>
      </c>
      <c r="O1372" s="13">
        <v>785100</v>
      </c>
      <c r="P1372" s="13">
        <v>1500</v>
      </c>
      <c r="Q1372" s="13">
        <v>0</v>
      </c>
      <c r="R1372" s="13">
        <v>358000</v>
      </c>
      <c r="S1372" s="13">
        <v>1321300</v>
      </c>
      <c r="T1372" s="13">
        <v>176800</v>
      </c>
      <c r="U1372" s="13">
        <v>810800</v>
      </c>
      <c r="V1372" s="13">
        <v>1500</v>
      </c>
      <c r="W1372" s="13">
        <v>0</v>
      </c>
      <c r="X1372" s="13">
        <v>449600</v>
      </c>
      <c r="Y1372" s="13">
        <v>1438700</v>
      </c>
    </row>
    <row r="1373" spans="2:25" x14ac:dyDescent="0.25">
      <c r="B1373" s="2">
        <v>1368</v>
      </c>
      <c r="C1373" s="2">
        <v>2011</v>
      </c>
      <c r="D1373" s="1">
        <v>53028</v>
      </c>
      <c r="E1373" t="s">
        <v>2339</v>
      </c>
      <c r="F1373" s="2" t="s">
        <v>1325</v>
      </c>
      <c r="G1373" s="13">
        <v>114407600</v>
      </c>
      <c r="H1373" s="13">
        <v>0</v>
      </c>
      <c r="I1373" s="13">
        <v>0</v>
      </c>
      <c r="J1373" s="13">
        <v>0</v>
      </c>
      <c r="K1373" s="13">
        <v>0</v>
      </c>
      <c r="L1373" s="13">
        <v>0</v>
      </c>
      <c r="M1373" s="13">
        <v>0</v>
      </c>
      <c r="N1373" s="13">
        <v>62000</v>
      </c>
      <c r="O1373" s="13">
        <v>186800</v>
      </c>
      <c r="P1373" s="13">
        <v>0</v>
      </c>
      <c r="Q1373" s="13">
        <v>0</v>
      </c>
      <c r="R1373" s="13">
        <v>75000</v>
      </c>
      <c r="S1373" s="13">
        <v>323800</v>
      </c>
      <c r="T1373" s="13">
        <v>62000</v>
      </c>
      <c r="U1373" s="13">
        <v>186800</v>
      </c>
      <c r="V1373" s="13">
        <v>0</v>
      </c>
      <c r="W1373" s="13">
        <v>0</v>
      </c>
      <c r="X1373" s="13">
        <v>75000</v>
      </c>
      <c r="Y1373" s="13">
        <v>323800</v>
      </c>
    </row>
    <row r="1374" spans="2:25" x14ac:dyDescent="0.25">
      <c r="B1374" s="2">
        <v>1369</v>
      </c>
      <c r="C1374" s="2">
        <v>2011</v>
      </c>
      <c r="D1374" s="1">
        <v>53030</v>
      </c>
      <c r="E1374" t="s">
        <v>1925</v>
      </c>
      <c r="F1374" s="2" t="s">
        <v>1325</v>
      </c>
      <c r="G1374" s="13">
        <v>94703300</v>
      </c>
      <c r="H1374" s="13">
        <v>0</v>
      </c>
      <c r="I1374" s="13">
        <v>0</v>
      </c>
      <c r="J1374" s="13">
        <v>0</v>
      </c>
      <c r="K1374" s="13">
        <v>0</v>
      </c>
      <c r="L1374" s="13">
        <v>0</v>
      </c>
      <c r="M1374" s="13">
        <v>0</v>
      </c>
      <c r="N1374" s="13">
        <v>112000</v>
      </c>
      <c r="O1374" s="13">
        <v>184100</v>
      </c>
      <c r="P1374" s="13">
        <v>0</v>
      </c>
      <c r="Q1374" s="13">
        <v>-31400</v>
      </c>
      <c r="R1374" s="13">
        <v>63100</v>
      </c>
      <c r="S1374" s="13">
        <v>327800</v>
      </c>
      <c r="T1374" s="13">
        <v>112000</v>
      </c>
      <c r="U1374" s="13">
        <v>184100</v>
      </c>
      <c r="V1374" s="13">
        <v>0</v>
      </c>
      <c r="W1374" s="13">
        <v>-31400</v>
      </c>
      <c r="X1374" s="13">
        <v>63100</v>
      </c>
      <c r="Y1374" s="13">
        <v>327800</v>
      </c>
    </row>
    <row r="1375" spans="2:25" x14ac:dyDescent="0.25">
      <c r="B1375" s="2">
        <v>1370</v>
      </c>
      <c r="C1375" s="2">
        <v>2011</v>
      </c>
      <c r="D1375" s="1">
        <v>53032</v>
      </c>
      <c r="E1375" t="s">
        <v>2340</v>
      </c>
      <c r="F1375" s="2" t="s">
        <v>1325</v>
      </c>
      <c r="G1375" s="13">
        <v>91923800</v>
      </c>
      <c r="H1375" s="13">
        <v>0</v>
      </c>
      <c r="I1375" s="13">
        <v>0</v>
      </c>
      <c r="J1375" s="13">
        <v>0</v>
      </c>
      <c r="K1375" s="13">
        <v>0</v>
      </c>
      <c r="L1375" s="13">
        <v>0</v>
      </c>
      <c r="M1375" s="13">
        <v>0</v>
      </c>
      <c r="N1375" s="13">
        <v>104300</v>
      </c>
      <c r="O1375" s="13">
        <v>295200</v>
      </c>
      <c r="P1375" s="13">
        <v>0</v>
      </c>
      <c r="Q1375" s="13">
        <v>0</v>
      </c>
      <c r="R1375" s="13">
        <v>68300</v>
      </c>
      <c r="S1375" s="13">
        <v>467800</v>
      </c>
      <c r="T1375" s="13">
        <v>104300</v>
      </c>
      <c r="U1375" s="13">
        <v>295200</v>
      </c>
      <c r="V1375" s="13">
        <v>0</v>
      </c>
      <c r="W1375" s="13">
        <v>0</v>
      </c>
      <c r="X1375" s="13">
        <v>68300</v>
      </c>
      <c r="Y1375" s="13">
        <v>467800</v>
      </c>
    </row>
    <row r="1376" spans="2:25" x14ac:dyDescent="0.25">
      <c r="B1376" s="2">
        <v>1371</v>
      </c>
      <c r="C1376" s="2">
        <v>2011</v>
      </c>
      <c r="D1376" s="1">
        <v>53034</v>
      </c>
      <c r="E1376" t="s">
        <v>2341</v>
      </c>
      <c r="F1376" s="2" t="s">
        <v>1325</v>
      </c>
      <c r="G1376" s="13">
        <v>170975100</v>
      </c>
      <c r="H1376" s="13">
        <v>3200</v>
      </c>
      <c r="I1376" s="13">
        <v>58900</v>
      </c>
      <c r="J1376" s="13">
        <v>0</v>
      </c>
      <c r="K1376" s="13">
        <v>0</v>
      </c>
      <c r="L1376" s="13">
        <v>31300</v>
      </c>
      <c r="M1376" s="13">
        <v>93400</v>
      </c>
      <c r="N1376" s="13">
        <v>555000</v>
      </c>
      <c r="O1376" s="13">
        <v>2242000</v>
      </c>
      <c r="P1376" s="13">
        <v>0</v>
      </c>
      <c r="Q1376" s="13">
        <v>0</v>
      </c>
      <c r="R1376" s="13">
        <v>293000</v>
      </c>
      <c r="S1376" s="13">
        <v>3090000</v>
      </c>
      <c r="T1376" s="13">
        <v>558200</v>
      </c>
      <c r="U1376" s="13">
        <v>2300900</v>
      </c>
      <c r="V1376" s="13">
        <v>0</v>
      </c>
      <c r="W1376" s="13">
        <v>0</v>
      </c>
      <c r="X1376" s="13">
        <v>324300</v>
      </c>
      <c r="Y1376" s="13">
        <v>3183400</v>
      </c>
    </row>
    <row r="1377" spans="2:25" x14ac:dyDescent="0.25">
      <c r="B1377" s="2">
        <v>1372</v>
      </c>
      <c r="C1377" s="2">
        <v>2011</v>
      </c>
      <c r="D1377" s="1">
        <v>53036</v>
      </c>
      <c r="E1377" t="s">
        <v>2242</v>
      </c>
      <c r="F1377" s="2" t="s">
        <v>1325</v>
      </c>
      <c r="G1377" s="13">
        <v>65526500</v>
      </c>
      <c r="H1377" s="13">
        <v>400</v>
      </c>
      <c r="I1377" s="13">
        <v>59500</v>
      </c>
      <c r="J1377" s="13">
        <v>0</v>
      </c>
      <c r="K1377" s="13">
        <v>0</v>
      </c>
      <c r="L1377" s="13">
        <v>800</v>
      </c>
      <c r="M1377" s="13">
        <v>60700</v>
      </c>
      <c r="N1377" s="13">
        <v>118800</v>
      </c>
      <c r="O1377" s="13">
        <v>229800</v>
      </c>
      <c r="P1377" s="13">
        <v>0</v>
      </c>
      <c r="Q1377" s="13">
        <v>0</v>
      </c>
      <c r="R1377" s="13">
        <v>16500</v>
      </c>
      <c r="S1377" s="13">
        <v>365100</v>
      </c>
      <c r="T1377" s="13">
        <v>119200</v>
      </c>
      <c r="U1377" s="13">
        <v>289300</v>
      </c>
      <c r="V1377" s="13">
        <v>0</v>
      </c>
      <c r="W1377" s="13">
        <v>0</v>
      </c>
      <c r="X1377" s="13">
        <v>17300</v>
      </c>
      <c r="Y1377" s="13">
        <v>425800</v>
      </c>
    </row>
    <row r="1378" spans="2:25" x14ac:dyDescent="0.25">
      <c r="B1378" s="2">
        <v>1373</v>
      </c>
      <c r="C1378" s="2">
        <v>2011</v>
      </c>
      <c r="D1378" s="1">
        <v>53038</v>
      </c>
      <c r="E1378" t="s">
        <v>2342</v>
      </c>
      <c r="F1378" s="2" t="s">
        <v>1325</v>
      </c>
      <c r="G1378" s="13">
        <v>173984800</v>
      </c>
      <c r="H1378" s="13">
        <v>60100</v>
      </c>
      <c r="I1378" s="13">
        <v>445200</v>
      </c>
      <c r="J1378" s="13">
        <v>0</v>
      </c>
      <c r="K1378" s="13">
        <v>0</v>
      </c>
      <c r="L1378" s="13">
        <v>4300</v>
      </c>
      <c r="M1378" s="13">
        <v>509600</v>
      </c>
      <c r="N1378" s="13">
        <v>221300</v>
      </c>
      <c r="O1378" s="13">
        <v>982600</v>
      </c>
      <c r="P1378" s="13">
        <v>0</v>
      </c>
      <c r="Q1378" s="13">
        <v>0</v>
      </c>
      <c r="R1378" s="13">
        <v>367200</v>
      </c>
      <c r="S1378" s="13">
        <v>1571100</v>
      </c>
      <c r="T1378" s="13">
        <v>281400</v>
      </c>
      <c r="U1378" s="13">
        <v>1427800</v>
      </c>
      <c r="V1378" s="13">
        <v>0</v>
      </c>
      <c r="W1378" s="13">
        <v>0</v>
      </c>
      <c r="X1378" s="13">
        <v>371500</v>
      </c>
      <c r="Y1378" s="13">
        <v>2080700</v>
      </c>
    </row>
    <row r="1379" spans="2:25" x14ac:dyDescent="0.25">
      <c r="B1379" s="2">
        <v>1374</v>
      </c>
      <c r="C1379" s="2">
        <v>2011</v>
      </c>
      <c r="D1379" s="1">
        <v>53040</v>
      </c>
      <c r="E1379" t="s">
        <v>1468</v>
      </c>
      <c r="F1379" s="2" t="s">
        <v>1325</v>
      </c>
      <c r="G1379" s="13">
        <v>162611100</v>
      </c>
      <c r="H1379" s="13">
        <v>700</v>
      </c>
      <c r="I1379" s="13">
        <v>142800</v>
      </c>
      <c r="J1379" s="13">
        <v>0</v>
      </c>
      <c r="K1379" s="13">
        <v>0</v>
      </c>
      <c r="L1379" s="13">
        <v>90500</v>
      </c>
      <c r="M1379" s="13">
        <v>234000</v>
      </c>
      <c r="N1379" s="13">
        <v>178200</v>
      </c>
      <c r="O1379" s="13">
        <v>979900</v>
      </c>
      <c r="P1379" s="13">
        <v>400</v>
      </c>
      <c r="Q1379" s="13">
        <v>0</v>
      </c>
      <c r="R1379" s="13">
        <v>244200</v>
      </c>
      <c r="S1379" s="13">
        <v>1402700</v>
      </c>
      <c r="T1379" s="13">
        <v>178900</v>
      </c>
      <c r="U1379" s="13">
        <v>1122700</v>
      </c>
      <c r="V1379" s="13">
        <v>400</v>
      </c>
      <c r="W1379" s="13">
        <v>0</v>
      </c>
      <c r="X1379" s="13">
        <v>334700</v>
      </c>
      <c r="Y1379" s="13">
        <v>1636700</v>
      </c>
    </row>
    <row r="1380" spans="2:25" x14ac:dyDescent="0.25">
      <c r="B1380" s="2">
        <v>1375</v>
      </c>
      <c r="C1380" s="2">
        <v>2011</v>
      </c>
      <c r="D1380" s="1">
        <v>53111</v>
      </c>
      <c r="E1380" t="s">
        <v>1367</v>
      </c>
      <c r="F1380" s="2" t="s">
        <v>1343</v>
      </c>
      <c r="G1380" s="13">
        <v>117295900</v>
      </c>
      <c r="H1380" s="13">
        <v>17000</v>
      </c>
      <c r="I1380" s="13">
        <v>1082200</v>
      </c>
      <c r="J1380" s="13">
        <v>0</v>
      </c>
      <c r="K1380" s="13">
        <v>0</v>
      </c>
      <c r="L1380" s="13">
        <v>14000</v>
      </c>
      <c r="M1380" s="13">
        <v>1113200</v>
      </c>
      <c r="N1380" s="13">
        <v>993000</v>
      </c>
      <c r="O1380" s="13">
        <v>1142600</v>
      </c>
      <c r="P1380" s="13">
        <v>0</v>
      </c>
      <c r="Q1380" s="13">
        <v>0</v>
      </c>
      <c r="R1380" s="13">
        <v>611600</v>
      </c>
      <c r="S1380" s="13">
        <v>2747200</v>
      </c>
      <c r="T1380" s="13">
        <v>1010000</v>
      </c>
      <c r="U1380" s="13">
        <v>2224800</v>
      </c>
      <c r="V1380" s="13">
        <v>0</v>
      </c>
      <c r="W1380" s="13">
        <v>0</v>
      </c>
      <c r="X1380" s="13">
        <v>625600</v>
      </c>
      <c r="Y1380" s="13">
        <v>3860400</v>
      </c>
    </row>
    <row r="1381" spans="2:25" x14ac:dyDescent="0.25">
      <c r="B1381" s="2">
        <v>1376</v>
      </c>
      <c r="C1381" s="2">
        <v>2011</v>
      </c>
      <c r="D1381" s="1">
        <v>53126</v>
      </c>
      <c r="E1381" t="s">
        <v>2343</v>
      </c>
      <c r="F1381" s="2" t="s">
        <v>1343</v>
      </c>
      <c r="G1381" s="13">
        <v>37786700</v>
      </c>
      <c r="H1381" s="13">
        <v>7100</v>
      </c>
      <c r="I1381" s="13">
        <v>54600</v>
      </c>
      <c r="J1381" s="13">
        <v>0</v>
      </c>
      <c r="K1381" s="13">
        <v>0</v>
      </c>
      <c r="L1381" s="13">
        <v>48500</v>
      </c>
      <c r="M1381" s="13">
        <v>110200</v>
      </c>
      <c r="N1381" s="13">
        <v>184200</v>
      </c>
      <c r="O1381" s="13">
        <v>254600</v>
      </c>
      <c r="P1381" s="13">
        <v>0</v>
      </c>
      <c r="Q1381" s="13">
        <v>0</v>
      </c>
      <c r="R1381" s="13">
        <v>26500</v>
      </c>
      <c r="S1381" s="13">
        <v>465300</v>
      </c>
      <c r="T1381" s="13">
        <v>191300</v>
      </c>
      <c r="U1381" s="13">
        <v>309200</v>
      </c>
      <c r="V1381" s="13">
        <v>0</v>
      </c>
      <c r="W1381" s="13">
        <v>0</v>
      </c>
      <c r="X1381" s="13">
        <v>75000</v>
      </c>
      <c r="Y1381" s="13">
        <v>575500</v>
      </c>
    </row>
    <row r="1382" spans="2:25" x14ac:dyDescent="0.25">
      <c r="B1382" s="2">
        <v>1377</v>
      </c>
      <c r="C1382" s="2">
        <v>2011</v>
      </c>
      <c r="D1382" s="1">
        <v>53165</v>
      </c>
      <c r="E1382" t="s">
        <v>2344</v>
      </c>
      <c r="F1382" s="2" t="s">
        <v>1343</v>
      </c>
      <c r="G1382" s="13">
        <v>69611700</v>
      </c>
      <c r="H1382" s="13">
        <v>0</v>
      </c>
      <c r="I1382" s="13">
        <v>28200</v>
      </c>
      <c r="J1382" s="13">
        <v>0</v>
      </c>
      <c r="K1382" s="13">
        <v>0</v>
      </c>
      <c r="L1382" s="13">
        <v>7300</v>
      </c>
      <c r="M1382" s="13">
        <v>35500</v>
      </c>
      <c r="N1382" s="13">
        <v>280800</v>
      </c>
      <c r="O1382" s="13">
        <v>243500</v>
      </c>
      <c r="P1382" s="13">
        <v>0</v>
      </c>
      <c r="Q1382" s="13">
        <v>0</v>
      </c>
      <c r="R1382" s="13">
        <v>116500</v>
      </c>
      <c r="S1382" s="13">
        <v>640800</v>
      </c>
      <c r="T1382" s="13">
        <v>280800</v>
      </c>
      <c r="U1382" s="13">
        <v>271700</v>
      </c>
      <c r="V1382" s="13">
        <v>0</v>
      </c>
      <c r="W1382" s="13">
        <v>0</v>
      </c>
      <c r="X1382" s="13">
        <v>123800</v>
      </c>
      <c r="Y1382" s="13">
        <v>676300</v>
      </c>
    </row>
    <row r="1383" spans="2:25" x14ac:dyDescent="0.25">
      <c r="B1383" s="2">
        <v>1378</v>
      </c>
      <c r="C1383" s="2">
        <v>2011</v>
      </c>
      <c r="D1383" s="1">
        <v>53206</v>
      </c>
      <c r="E1383" t="s">
        <v>2333</v>
      </c>
      <c r="F1383" s="2" t="s">
        <v>1344</v>
      </c>
      <c r="G1383" s="13">
        <v>1558718400</v>
      </c>
      <c r="H1383" s="13">
        <v>6189300</v>
      </c>
      <c r="I1383" s="13">
        <v>21491500</v>
      </c>
      <c r="J1383" s="13">
        <v>0</v>
      </c>
      <c r="K1383" s="13">
        <v>0</v>
      </c>
      <c r="L1383" s="13">
        <v>9884400</v>
      </c>
      <c r="M1383" s="13">
        <v>37565200</v>
      </c>
      <c r="N1383" s="13">
        <v>32261000</v>
      </c>
      <c r="O1383" s="13">
        <v>8783300</v>
      </c>
      <c r="P1383" s="13">
        <v>2600</v>
      </c>
      <c r="Q1383" s="13">
        <v>0</v>
      </c>
      <c r="R1383" s="13">
        <v>4260300</v>
      </c>
      <c r="S1383" s="13">
        <v>45307200</v>
      </c>
      <c r="T1383" s="13">
        <v>38450300</v>
      </c>
      <c r="U1383" s="13">
        <v>30274800</v>
      </c>
      <c r="V1383" s="13">
        <v>2600</v>
      </c>
      <c r="W1383" s="13">
        <v>0</v>
      </c>
      <c r="X1383" s="13">
        <v>14144700</v>
      </c>
      <c r="Y1383" s="13">
        <v>82872400</v>
      </c>
    </row>
    <row r="1384" spans="2:25" x14ac:dyDescent="0.25">
      <c r="B1384" s="2">
        <v>1379</v>
      </c>
      <c r="C1384" s="2">
        <v>2011</v>
      </c>
      <c r="D1384" s="1">
        <v>53210</v>
      </c>
      <c r="E1384" t="s">
        <v>1842</v>
      </c>
      <c r="F1384" s="2" t="s">
        <v>1344</v>
      </c>
      <c r="G1384" s="13">
        <v>5220500</v>
      </c>
      <c r="H1384" s="13">
        <v>0</v>
      </c>
      <c r="I1384" s="13">
        <v>0</v>
      </c>
      <c r="J1384" s="13">
        <v>0</v>
      </c>
      <c r="K1384" s="13">
        <v>0</v>
      </c>
      <c r="L1384" s="13">
        <v>0</v>
      </c>
      <c r="M1384" s="13">
        <v>0</v>
      </c>
      <c r="N1384" s="13">
        <v>43600</v>
      </c>
      <c r="O1384" s="13">
        <v>0</v>
      </c>
      <c r="P1384" s="13">
        <v>0</v>
      </c>
      <c r="Q1384" s="13">
        <v>0</v>
      </c>
      <c r="R1384" s="13">
        <v>1900</v>
      </c>
      <c r="S1384" s="13">
        <v>45500</v>
      </c>
      <c r="T1384" s="13">
        <v>43600</v>
      </c>
      <c r="U1384" s="13">
        <v>0</v>
      </c>
      <c r="V1384" s="13">
        <v>0</v>
      </c>
      <c r="W1384" s="13">
        <v>0</v>
      </c>
      <c r="X1384" s="13">
        <v>1900</v>
      </c>
      <c r="Y1384" s="13">
        <v>45500</v>
      </c>
    </row>
    <row r="1385" spans="2:25" x14ac:dyDescent="0.25">
      <c r="B1385" s="2">
        <v>1380</v>
      </c>
      <c r="C1385" s="2">
        <v>2011</v>
      </c>
      <c r="D1385" s="1">
        <v>53221</v>
      </c>
      <c r="E1385" t="s">
        <v>1642</v>
      </c>
      <c r="F1385" s="2" t="s">
        <v>1344</v>
      </c>
      <c r="G1385" s="13">
        <v>305519000</v>
      </c>
      <c r="H1385" s="13">
        <v>127600</v>
      </c>
      <c r="I1385" s="13">
        <v>222800</v>
      </c>
      <c r="J1385" s="13">
        <v>0</v>
      </c>
      <c r="K1385" s="13">
        <v>0</v>
      </c>
      <c r="L1385" s="13">
        <v>242500</v>
      </c>
      <c r="M1385" s="13">
        <v>592900</v>
      </c>
      <c r="N1385" s="13">
        <v>2162700</v>
      </c>
      <c r="O1385" s="13">
        <v>917100</v>
      </c>
      <c r="P1385" s="13">
        <v>0</v>
      </c>
      <c r="Q1385" s="13">
        <v>0</v>
      </c>
      <c r="R1385" s="13">
        <v>334400</v>
      </c>
      <c r="S1385" s="13">
        <v>3414200</v>
      </c>
      <c r="T1385" s="13">
        <v>2290300</v>
      </c>
      <c r="U1385" s="13">
        <v>1139900</v>
      </c>
      <c r="V1385" s="13">
        <v>0</v>
      </c>
      <c r="W1385" s="13">
        <v>0</v>
      </c>
      <c r="X1385" s="13">
        <v>576900</v>
      </c>
      <c r="Y1385" s="13">
        <v>4007100</v>
      </c>
    </row>
    <row r="1386" spans="2:25" x14ac:dyDescent="0.25">
      <c r="B1386" s="2">
        <v>1381</v>
      </c>
      <c r="C1386" s="2">
        <v>2011</v>
      </c>
      <c r="D1386" s="1">
        <v>53222</v>
      </c>
      <c r="E1386" t="s">
        <v>2345</v>
      </c>
      <c r="F1386" s="2" t="s">
        <v>1344</v>
      </c>
      <c r="G1386" s="13">
        <v>322443400</v>
      </c>
      <c r="H1386" s="13">
        <v>287200</v>
      </c>
      <c r="I1386" s="13">
        <v>211400</v>
      </c>
      <c r="J1386" s="13">
        <v>0</v>
      </c>
      <c r="K1386" s="13">
        <v>0</v>
      </c>
      <c r="L1386" s="13">
        <v>29700</v>
      </c>
      <c r="M1386" s="13">
        <v>528300</v>
      </c>
      <c r="N1386" s="13">
        <v>2510700</v>
      </c>
      <c r="O1386" s="13">
        <v>1567500</v>
      </c>
      <c r="P1386" s="13">
        <v>0</v>
      </c>
      <c r="Q1386" s="13">
        <v>0</v>
      </c>
      <c r="R1386" s="13">
        <v>650900</v>
      </c>
      <c r="S1386" s="13">
        <v>4729100</v>
      </c>
      <c r="T1386" s="13">
        <v>2797900</v>
      </c>
      <c r="U1386" s="13">
        <v>1778900</v>
      </c>
      <c r="V1386" s="13">
        <v>0</v>
      </c>
      <c r="W1386" s="13">
        <v>0</v>
      </c>
      <c r="X1386" s="13">
        <v>680600</v>
      </c>
      <c r="Y1386" s="13">
        <v>5257400</v>
      </c>
    </row>
    <row r="1387" spans="2:25" x14ac:dyDescent="0.25">
      <c r="B1387" s="2">
        <v>1382</v>
      </c>
      <c r="C1387" s="2">
        <v>2011</v>
      </c>
      <c r="D1387" s="1">
        <v>53241</v>
      </c>
      <c r="E1387" t="s">
        <v>2336</v>
      </c>
      <c r="F1387" s="2" t="s">
        <v>1344</v>
      </c>
      <c r="G1387" s="13">
        <v>3940763600</v>
      </c>
      <c r="H1387" s="13">
        <v>6730300</v>
      </c>
      <c r="I1387" s="13">
        <v>13593300</v>
      </c>
      <c r="J1387" s="13">
        <v>0</v>
      </c>
      <c r="K1387" s="13">
        <v>0</v>
      </c>
      <c r="L1387" s="13">
        <v>5605600</v>
      </c>
      <c r="M1387" s="13">
        <v>25929200</v>
      </c>
      <c r="N1387" s="13">
        <v>58801500</v>
      </c>
      <c r="O1387" s="13">
        <v>23942100</v>
      </c>
      <c r="P1387" s="13">
        <v>0</v>
      </c>
      <c r="Q1387" s="13">
        <v>-58100</v>
      </c>
      <c r="R1387" s="13">
        <v>31932000</v>
      </c>
      <c r="S1387" s="13">
        <v>114617500</v>
      </c>
      <c r="T1387" s="13">
        <v>65531800</v>
      </c>
      <c r="U1387" s="13">
        <v>37535400</v>
      </c>
      <c r="V1387" s="13">
        <v>0</v>
      </c>
      <c r="W1387" s="13">
        <v>-58100</v>
      </c>
      <c r="X1387" s="13">
        <v>37537600</v>
      </c>
      <c r="Y1387" s="13">
        <v>140546700</v>
      </c>
    </row>
    <row r="1388" spans="2:25" x14ac:dyDescent="0.25">
      <c r="B1388" s="2">
        <v>1383</v>
      </c>
      <c r="C1388" s="2">
        <v>2011</v>
      </c>
      <c r="D1388" s="1">
        <v>53257</v>
      </c>
      <c r="E1388" t="s">
        <v>1444</v>
      </c>
      <c r="F1388" s="2" t="s">
        <v>1344</v>
      </c>
      <c r="G1388" s="13">
        <v>363715700</v>
      </c>
      <c r="H1388" s="13">
        <v>851100</v>
      </c>
      <c r="I1388" s="13">
        <v>9298100</v>
      </c>
      <c r="J1388" s="13">
        <v>0</v>
      </c>
      <c r="K1388" s="13">
        <v>0</v>
      </c>
      <c r="L1388" s="13">
        <v>2937600</v>
      </c>
      <c r="M1388" s="13">
        <v>13086800</v>
      </c>
      <c r="N1388" s="13">
        <v>3217500</v>
      </c>
      <c r="O1388" s="13">
        <v>1714000</v>
      </c>
      <c r="P1388" s="13">
        <v>2400</v>
      </c>
      <c r="Q1388" s="13">
        <v>-65200</v>
      </c>
      <c r="R1388" s="13">
        <v>156200</v>
      </c>
      <c r="S1388" s="13">
        <v>5024900</v>
      </c>
      <c r="T1388" s="13">
        <v>4068600</v>
      </c>
      <c r="U1388" s="13">
        <v>11012100</v>
      </c>
      <c r="V1388" s="13">
        <v>2400</v>
      </c>
      <c r="W1388" s="13">
        <v>-65200</v>
      </c>
      <c r="X1388" s="13">
        <v>3093800</v>
      </c>
      <c r="Y1388" s="13">
        <v>18111700</v>
      </c>
    </row>
    <row r="1389" spans="2:25" x14ac:dyDescent="0.25">
      <c r="B1389" s="2">
        <v>1384</v>
      </c>
      <c r="C1389" s="2">
        <v>2011</v>
      </c>
      <c r="D1389" s="1">
        <v>54002</v>
      </c>
      <c r="E1389" t="s">
        <v>2346</v>
      </c>
      <c r="F1389" s="2" t="s">
        <v>1325</v>
      </c>
      <c r="G1389" s="13">
        <v>44650800</v>
      </c>
      <c r="H1389" s="13">
        <v>0</v>
      </c>
      <c r="I1389" s="13">
        <v>0</v>
      </c>
      <c r="J1389" s="13">
        <v>0</v>
      </c>
      <c r="K1389" s="13">
        <v>0</v>
      </c>
      <c r="L1389" s="13">
        <v>0</v>
      </c>
      <c r="M1389" s="13">
        <v>0</v>
      </c>
      <c r="N1389" s="13">
        <v>100</v>
      </c>
      <c r="O1389" s="13">
        <v>1100</v>
      </c>
      <c r="P1389" s="13">
        <v>0</v>
      </c>
      <c r="Q1389" s="13">
        <v>0</v>
      </c>
      <c r="R1389" s="13">
        <v>161800</v>
      </c>
      <c r="S1389" s="13">
        <v>163000</v>
      </c>
      <c r="T1389" s="13">
        <v>100</v>
      </c>
      <c r="U1389" s="13">
        <v>1100</v>
      </c>
      <c r="V1389" s="13">
        <v>0</v>
      </c>
      <c r="W1389" s="13">
        <v>0</v>
      </c>
      <c r="X1389" s="13">
        <v>161800</v>
      </c>
      <c r="Y1389" s="13">
        <v>163000</v>
      </c>
    </row>
    <row r="1390" spans="2:25" x14ac:dyDescent="0.25">
      <c r="B1390" s="2">
        <v>1385</v>
      </c>
      <c r="C1390" s="2">
        <v>2011</v>
      </c>
      <c r="D1390" s="1">
        <v>54004</v>
      </c>
      <c r="E1390" t="s">
        <v>2347</v>
      </c>
      <c r="F1390" s="2" t="s">
        <v>1325</v>
      </c>
      <c r="G1390" s="13">
        <v>115290900</v>
      </c>
      <c r="H1390" s="13">
        <v>0</v>
      </c>
      <c r="I1390" s="13">
        <v>0</v>
      </c>
      <c r="J1390" s="13">
        <v>0</v>
      </c>
      <c r="K1390" s="13">
        <v>0</v>
      </c>
      <c r="L1390" s="13">
        <v>0</v>
      </c>
      <c r="M1390" s="13">
        <v>0</v>
      </c>
      <c r="N1390" s="13">
        <v>8600</v>
      </c>
      <c r="O1390" s="13">
        <v>16800</v>
      </c>
      <c r="P1390" s="13">
        <v>2200</v>
      </c>
      <c r="Q1390" s="13">
        <v>0</v>
      </c>
      <c r="R1390" s="13">
        <v>300900</v>
      </c>
      <c r="S1390" s="13">
        <v>328500</v>
      </c>
      <c r="T1390" s="13">
        <v>8600</v>
      </c>
      <c r="U1390" s="13">
        <v>16800</v>
      </c>
      <c r="V1390" s="13">
        <v>2200</v>
      </c>
      <c r="W1390" s="13">
        <v>0</v>
      </c>
      <c r="X1390" s="13">
        <v>300900</v>
      </c>
      <c r="Y1390" s="13">
        <v>328500</v>
      </c>
    </row>
    <row r="1391" spans="2:25" x14ac:dyDescent="0.25">
      <c r="B1391" s="2">
        <v>1386</v>
      </c>
      <c r="C1391" s="2">
        <v>2011</v>
      </c>
      <c r="D1391" s="1">
        <v>54006</v>
      </c>
      <c r="E1391" t="s">
        <v>2348</v>
      </c>
      <c r="F1391" s="2" t="s">
        <v>1325</v>
      </c>
      <c r="G1391" s="13">
        <v>11966400</v>
      </c>
      <c r="H1391" s="13">
        <v>0</v>
      </c>
      <c r="I1391" s="13">
        <v>0</v>
      </c>
      <c r="J1391" s="13">
        <v>0</v>
      </c>
      <c r="K1391" s="13">
        <v>0</v>
      </c>
      <c r="L1391" s="13">
        <v>0</v>
      </c>
      <c r="M1391" s="13">
        <v>0</v>
      </c>
      <c r="N1391" s="13">
        <v>6200</v>
      </c>
      <c r="O1391" s="13">
        <v>500</v>
      </c>
      <c r="P1391" s="13">
        <v>4700</v>
      </c>
      <c r="Q1391" s="13">
        <v>0</v>
      </c>
      <c r="R1391" s="13">
        <v>464900</v>
      </c>
      <c r="S1391" s="13">
        <v>476300</v>
      </c>
      <c r="T1391" s="13">
        <v>6200</v>
      </c>
      <c r="U1391" s="13">
        <v>500</v>
      </c>
      <c r="V1391" s="13">
        <v>4700</v>
      </c>
      <c r="W1391" s="13">
        <v>0</v>
      </c>
      <c r="X1391" s="13">
        <v>464900</v>
      </c>
      <c r="Y1391" s="13">
        <v>476300</v>
      </c>
    </row>
    <row r="1392" spans="2:25" x14ac:dyDescent="0.25">
      <c r="B1392" s="2">
        <v>1387</v>
      </c>
      <c r="C1392" s="2">
        <v>2011</v>
      </c>
      <c r="D1392" s="1">
        <v>54008</v>
      </c>
      <c r="E1392" t="s">
        <v>2349</v>
      </c>
      <c r="F1392" s="2" t="s">
        <v>1325</v>
      </c>
      <c r="G1392" s="13">
        <v>3480400</v>
      </c>
      <c r="H1392" s="13">
        <v>0</v>
      </c>
      <c r="I1392" s="13">
        <v>0</v>
      </c>
      <c r="J1392" s="13">
        <v>0</v>
      </c>
      <c r="K1392" s="13">
        <v>0</v>
      </c>
      <c r="L1392" s="13">
        <v>0</v>
      </c>
      <c r="M1392" s="13">
        <v>0</v>
      </c>
      <c r="N1392" s="13">
        <v>0</v>
      </c>
      <c r="O1392" s="13">
        <v>0</v>
      </c>
      <c r="P1392" s="13">
        <v>0</v>
      </c>
      <c r="Q1392" s="13">
        <v>0</v>
      </c>
      <c r="R1392" s="13">
        <v>108800</v>
      </c>
      <c r="S1392" s="13">
        <v>108800</v>
      </c>
      <c r="T1392" s="13">
        <v>0</v>
      </c>
      <c r="U1392" s="13">
        <v>0</v>
      </c>
      <c r="V1392" s="13">
        <v>0</v>
      </c>
      <c r="W1392" s="13">
        <v>0</v>
      </c>
      <c r="X1392" s="13">
        <v>108800</v>
      </c>
      <c r="Y1392" s="13">
        <v>108800</v>
      </c>
    </row>
    <row r="1393" spans="2:25" x14ac:dyDescent="0.25">
      <c r="B1393" s="2">
        <v>1388</v>
      </c>
      <c r="C1393" s="2">
        <v>2011</v>
      </c>
      <c r="D1393" s="1">
        <v>54010</v>
      </c>
      <c r="E1393" t="s">
        <v>1457</v>
      </c>
      <c r="F1393" s="2" t="s">
        <v>1325</v>
      </c>
      <c r="G1393" s="13">
        <v>68269700</v>
      </c>
      <c r="H1393" s="13">
        <v>0</v>
      </c>
      <c r="I1393" s="13">
        <v>0</v>
      </c>
      <c r="J1393" s="13">
        <v>0</v>
      </c>
      <c r="K1393" s="13">
        <v>0</v>
      </c>
      <c r="L1393" s="13">
        <v>0</v>
      </c>
      <c r="M1393" s="13">
        <v>0</v>
      </c>
      <c r="N1393" s="13">
        <v>9300</v>
      </c>
      <c r="O1393" s="13">
        <v>4900</v>
      </c>
      <c r="P1393" s="13">
        <v>0</v>
      </c>
      <c r="Q1393" s="13">
        <v>0</v>
      </c>
      <c r="R1393" s="13">
        <v>68200</v>
      </c>
      <c r="S1393" s="13">
        <v>82400</v>
      </c>
      <c r="T1393" s="13">
        <v>9300</v>
      </c>
      <c r="U1393" s="13">
        <v>4900</v>
      </c>
      <c r="V1393" s="13">
        <v>0</v>
      </c>
      <c r="W1393" s="13">
        <v>0</v>
      </c>
      <c r="X1393" s="13">
        <v>68200</v>
      </c>
      <c r="Y1393" s="13">
        <v>82400</v>
      </c>
    </row>
    <row r="1394" spans="2:25" x14ac:dyDescent="0.25">
      <c r="B1394" s="2">
        <v>1389</v>
      </c>
      <c r="C1394" s="2">
        <v>2011</v>
      </c>
      <c r="D1394" s="1">
        <v>54012</v>
      </c>
      <c r="E1394" t="s">
        <v>2290</v>
      </c>
      <c r="F1394" s="2" t="s">
        <v>1325</v>
      </c>
      <c r="G1394" s="13">
        <v>62668600</v>
      </c>
      <c r="H1394" s="13">
        <v>0</v>
      </c>
      <c r="I1394" s="13">
        <v>158500</v>
      </c>
      <c r="J1394" s="13">
        <v>0</v>
      </c>
      <c r="K1394" s="13">
        <v>0</v>
      </c>
      <c r="L1394" s="13">
        <v>200</v>
      </c>
      <c r="M1394" s="13">
        <v>158700</v>
      </c>
      <c r="N1394" s="13">
        <v>145100</v>
      </c>
      <c r="O1394" s="13">
        <v>58100</v>
      </c>
      <c r="P1394" s="13">
        <v>0</v>
      </c>
      <c r="Q1394" s="13">
        <v>0</v>
      </c>
      <c r="R1394" s="13">
        <v>78300</v>
      </c>
      <c r="S1394" s="13">
        <v>281500</v>
      </c>
      <c r="T1394" s="13">
        <v>145100</v>
      </c>
      <c r="U1394" s="13">
        <v>216600</v>
      </c>
      <c r="V1394" s="13">
        <v>0</v>
      </c>
      <c r="W1394" s="13">
        <v>0</v>
      </c>
      <c r="X1394" s="13">
        <v>78500</v>
      </c>
      <c r="Y1394" s="13">
        <v>440200</v>
      </c>
    </row>
    <row r="1395" spans="2:25" x14ac:dyDescent="0.25">
      <c r="B1395" s="2">
        <v>1390</v>
      </c>
      <c r="C1395" s="2">
        <v>2011</v>
      </c>
      <c r="D1395" s="1">
        <v>54014</v>
      </c>
      <c r="E1395" t="s">
        <v>1521</v>
      </c>
      <c r="F1395" s="2" t="s">
        <v>1325</v>
      </c>
      <c r="G1395" s="13">
        <v>48202300</v>
      </c>
      <c r="H1395" s="13">
        <v>0</v>
      </c>
      <c r="I1395" s="13">
        <v>5800</v>
      </c>
      <c r="J1395" s="13">
        <v>0</v>
      </c>
      <c r="K1395" s="13">
        <v>0</v>
      </c>
      <c r="L1395" s="13">
        <v>0</v>
      </c>
      <c r="M1395" s="13">
        <v>5800</v>
      </c>
      <c r="N1395" s="13">
        <v>39800</v>
      </c>
      <c r="O1395" s="13">
        <v>114800</v>
      </c>
      <c r="P1395" s="13">
        <v>0</v>
      </c>
      <c r="Q1395" s="13">
        <v>0</v>
      </c>
      <c r="R1395" s="13">
        <v>37200</v>
      </c>
      <c r="S1395" s="13">
        <v>191800</v>
      </c>
      <c r="T1395" s="13">
        <v>39800</v>
      </c>
      <c r="U1395" s="13">
        <v>120600</v>
      </c>
      <c r="V1395" s="13">
        <v>0</v>
      </c>
      <c r="W1395" s="13">
        <v>0</v>
      </c>
      <c r="X1395" s="13">
        <v>37200</v>
      </c>
      <c r="Y1395" s="13">
        <v>197600</v>
      </c>
    </row>
    <row r="1396" spans="2:25" x14ac:dyDescent="0.25">
      <c r="B1396" s="2">
        <v>1391</v>
      </c>
      <c r="C1396" s="2">
        <v>2011</v>
      </c>
      <c r="D1396" s="1">
        <v>54016</v>
      </c>
      <c r="E1396" t="s">
        <v>2350</v>
      </c>
      <c r="F1396" s="2" t="s">
        <v>1325</v>
      </c>
      <c r="G1396" s="13">
        <v>20448700</v>
      </c>
      <c r="H1396" s="13">
        <v>0</v>
      </c>
      <c r="I1396" s="13">
        <v>0</v>
      </c>
      <c r="J1396" s="13">
        <v>0</v>
      </c>
      <c r="K1396" s="13">
        <v>0</v>
      </c>
      <c r="L1396" s="13">
        <v>0</v>
      </c>
      <c r="M1396" s="13">
        <v>0</v>
      </c>
      <c r="N1396" s="13">
        <v>23200</v>
      </c>
      <c r="O1396" s="13">
        <v>0</v>
      </c>
      <c r="P1396" s="13">
        <v>0</v>
      </c>
      <c r="Q1396" s="13">
        <v>0</v>
      </c>
      <c r="R1396" s="13">
        <v>35900</v>
      </c>
      <c r="S1396" s="13">
        <v>59100</v>
      </c>
      <c r="T1396" s="13">
        <v>23200</v>
      </c>
      <c r="U1396" s="13">
        <v>0</v>
      </c>
      <c r="V1396" s="13">
        <v>0</v>
      </c>
      <c r="W1396" s="13">
        <v>0</v>
      </c>
      <c r="X1396" s="13">
        <v>35900</v>
      </c>
      <c r="Y1396" s="13">
        <v>59100</v>
      </c>
    </row>
    <row r="1397" spans="2:25" x14ac:dyDescent="0.25">
      <c r="B1397" s="2">
        <v>1392</v>
      </c>
      <c r="C1397" s="2">
        <v>2011</v>
      </c>
      <c r="D1397" s="1">
        <v>54018</v>
      </c>
      <c r="E1397" t="s">
        <v>2351</v>
      </c>
      <c r="F1397" s="2" t="s">
        <v>1325</v>
      </c>
      <c r="G1397" s="13">
        <v>15422700</v>
      </c>
      <c r="H1397" s="13">
        <v>0</v>
      </c>
      <c r="I1397" s="13">
        <v>0</v>
      </c>
      <c r="J1397" s="13">
        <v>0</v>
      </c>
      <c r="K1397" s="13">
        <v>0</v>
      </c>
      <c r="L1397" s="13">
        <v>0</v>
      </c>
      <c r="M1397" s="13">
        <v>0</v>
      </c>
      <c r="N1397" s="13">
        <v>1900</v>
      </c>
      <c r="O1397" s="13">
        <v>0</v>
      </c>
      <c r="P1397" s="13">
        <v>0</v>
      </c>
      <c r="Q1397" s="13">
        <v>0</v>
      </c>
      <c r="R1397" s="13">
        <v>47300</v>
      </c>
      <c r="S1397" s="13">
        <v>49200</v>
      </c>
      <c r="T1397" s="13">
        <v>1900</v>
      </c>
      <c r="U1397" s="13">
        <v>0</v>
      </c>
      <c r="V1397" s="13">
        <v>0</v>
      </c>
      <c r="W1397" s="13">
        <v>0</v>
      </c>
      <c r="X1397" s="13">
        <v>47300</v>
      </c>
      <c r="Y1397" s="13">
        <v>49200</v>
      </c>
    </row>
    <row r="1398" spans="2:25" x14ac:dyDescent="0.25">
      <c r="B1398" s="2">
        <v>1393</v>
      </c>
      <c r="C1398" s="2">
        <v>2011</v>
      </c>
      <c r="D1398" s="1">
        <v>54020</v>
      </c>
      <c r="E1398" t="s">
        <v>1656</v>
      </c>
      <c r="F1398" s="2" t="s">
        <v>1325</v>
      </c>
      <c r="G1398" s="13">
        <v>16194800</v>
      </c>
      <c r="H1398" s="13">
        <v>0</v>
      </c>
      <c r="I1398" s="13">
        <v>0</v>
      </c>
      <c r="J1398" s="13">
        <v>0</v>
      </c>
      <c r="K1398" s="13">
        <v>0</v>
      </c>
      <c r="L1398" s="13">
        <v>0</v>
      </c>
      <c r="M1398" s="13">
        <v>0</v>
      </c>
      <c r="N1398" s="13">
        <v>1100</v>
      </c>
      <c r="O1398" s="13">
        <v>300</v>
      </c>
      <c r="P1398" s="13">
        <v>0</v>
      </c>
      <c r="Q1398" s="13">
        <v>12900</v>
      </c>
      <c r="R1398" s="13">
        <v>336600</v>
      </c>
      <c r="S1398" s="13">
        <v>350900</v>
      </c>
      <c r="T1398" s="13">
        <v>1100</v>
      </c>
      <c r="U1398" s="13">
        <v>300</v>
      </c>
      <c r="V1398" s="13">
        <v>0</v>
      </c>
      <c r="W1398" s="13">
        <v>12900</v>
      </c>
      <c r="X1398" s="13">
        <v>336600</v>
      </c>
      <c r="Y1398" s="13">
        <v>350900</v>
      </c>
    </row>
    <row r="1399" spans="2:25" x14ac:dyDescent="0.25">
      <c r="B1399" s="2">
        <v>1394</v>
      </c>
      <c r="C1399" s="2">
        <v>2011</v>
      </c>
      <c r="D1399" s="1">
        <v>54022</v>
      </c>
      <c r="E1399" t="s">
        <v>1418</v>
      </c>
      <c r="F1399" s="2" t="s">
        <v>1325</v>
      </c>
      <c r="G1399" s="13">
        <v>21687200</v>
      </c>
      <c r="H1399" s="13">
        <v>0</v>
      </c>
      <c r="I1399" s="13">
        <v>0</v>
      </c>
      <c r="J1399" s="13">
        <v>0</v>
      </c>
      <c r="K1399" s="13">
        <v>0</v>
      </c>
      <c r="L1399" s="13">
        <v>0</v>
      </c>
      <c r="M1399" s="13">
        <v>0</v>
      </c>
      <c r="N1399" s="13">
        <v>5100</v>
      </c>
      <c r="O1399" s="13">
        <v>0</v>
      </c>
      <c r="P1399" s="13">
        <v>0</v>
      </c>
      <c r="Q1399" s="13">
        <v>0</v>
      </c>
      <c r="R1399" s="13">
        <v>79300</v>
      </c>
      <c r="S1399" s="13">
        <v>84400</v>
      </c>
      <c r="T1399" s="13">
        <v>5100</v>
      </c>
      <c r="U1399" s="13">
        <v>0</v>
      </c>
      <c r="V1399" s="13">
        <v>0</v>
      </c>
      <c r="W1399" s="13">
        <v>0</v>
      </c>
      <c r="X1399" s="13">
        <v>79300</v>
      </c>
      <c r="Y1399" s="13">
        <v>84400</v>
      </c>
    </row>
    <row r="1400" spans="2:25" x14ac:dyDescent="0.25">
      <c r="B1400" s="2">
        <v>1395</v>
      </c>
      <c r="C1400" s="2">
        <v>2011</v>
      </c>
      <c r="D1400" s="1">
        <v>54024</v>
      </c>
      <c r="E1400" t="s">
        <v>1636</v>
      </c>
      <c r="F1400" s="2" t="s">
        <v>1325</v>
      </c>
      <c r="G1400" s="13">
        <v>21528800</v>
      </c>
      <c r="H1400" s="13">
        <v>200</v>
      </c>
      <c r="I1400" s="13">
        <v>2400</v>
      </c>
      <c r="J1400" s="13">
        <v>0</v>
      </c>
      <c r="K1400" s="13">
        <v>0</v>
      </c>
      <c r="L1400" s="13">
        <v>200</v>
      </c>
      <c r="M1400" s="13">
        <v>2800</v>
      </c>
      <c r="N1400" s="13">
        <v>3000</v>
      </c>
      <c r="O1400" s="13">
        <v>135000</v>
      </c>
      <c r="P1400" s="13">
        <v>0</v>
      </c>
      <c r="Q1400" s="13">
        <v>-2800</v>
      </c>
      <c r="R1400" s="13">
        <v>41300</v>
      </c>
      <c r="S1400" s="13">
        <v>176500</v>
      </c>
      <c r="T1400" s="13">
        <v>3200</v>
      </c>
      <c r="U1400" s="13">
        <v>137400</v>
      </c>
      <c r="V1400" s="13">
        <v>0</v>
      </c>
      <c r="W1400" s="13">
        <v>-2800</v>
      </c>
      <c r="X1400" s="13">
        <v>41500</v>
      </c>
      <c r="Y1400" s="13">
        <v>179300</v>
      </c>
    </row>
    <row r="1401" spans="2:25" x14ac:dyDescent="0.25">
      <c r="B1401" s="2">
        <v>1396</v>
      </c>
      <c r="C1401" s="2">
        <v>2011</v>
      </c>
      <c r="D1401" s="1">
        <v>54026</v>
      </c>
      <c r="E1401" t="s">
        <v>2352</v>
      </c>
      <c r="F1401" s="2" t="s">
        <v>1325</v>
      </c>
      <c r="G1401" s="13">
        <v>22886800</v>
      </c>
      <c r="H1401" s="13">
        <v>0</v>
      </c>
      <c r="I1401" s="13">
        <v>0</v>
      </c>
      <c r="J1401" s="13">
        <v>0</v>
      </c>
      <c r="K1401" s="13">
        <v>0</v>
      </c>
      <c r="L1401" s="13">
        <v>0</v>
      </c>
      <c r="M1401" s="13">
        <v>0</v>
      </c>
      <c r="N1401" s="13">
        <v>2200</v>
      </c>
      <c r="O1401" s="13">
        <v>900</v>
      </c>
      <c r="P1401" s="13">
        <v>0</v>
      </c>
      <c r="Q1401" s="13">
        <v>0</v>
      </c>
      <c r="R1401" s="13">
        <v>155900</v>
      </c>
      <c r="S1401" s="13">
        <v>159000</v>
      </c>
      <c r="T1401" s="13">
        <v>2200</v>
      </c>
      <c r="U1401" s="13">
        <v>900</v>
      </c>
      <c r="V1401" s="13">
        <v>0</v>
      </c>
      <c r="W1401" s="13">
        <v>0</v>
      </c>
      <c r="X1401" s="13">
        <v>155900</v>
      </c>
      <c r="Y1401" s="13">
        <v>159000</v>
      </c>
    </row>
    <row r="1402" spans="2:25" x14ac:dyDescent="0.25">
      <c r="B1402" s="2">
        <v>1397</v>
      </c>
      <c r="C1402" s="2">
        <v>2011</v>
      </c>
      <c r="D1402" s="1">
        <v>54028</v>
      </c>
      <c r="E1402" t="s">
        <v>2321</v>
      </c>
      <c r="F1402" s="2" t="s">
        <v>1325</v>
      </c>
      <c r="G1402" s="13">
        <v>18291800</v>
      </c>
      <c r="H1402" s="13">
        <v>0</v>
      </c>
      <c r="I1402" s="13">
        <v>0</v>
      </c>
      <c r="J1402" s="13">
        <v>0</v>
      </c>
      <c r="K1402" s="13">
        <v>0</v>
      </c>
      <c r="L1402" s="13">
        <v>0</v>
      </c>
      <c r="M1402" s="13">
        <v>0</v>
      </c>
      <c r="N1402" s="13">
        <v>2900</v>
      </c>
      <c r="O1402" s="13">
        <v>10700</v>
      </c>
      <c r="P1402" s="13">
        <v>0</v>
      </c>
      <c r="Q1402" s="13">
        <v>0</v>
      </c>
      <c r="R1402" s="13">
        <v>42600</v>
      </c>
      <c r="S1402" s="13">
        <v>56200</v>
      </c>
      <c r="T1402" s="13">
        <v>2900</v>
      </c>
      <c r="U1402" s="13">
        <v>10700</v>
      </c>
      <c r="V1402" s="13">
        <v>0</v>
      </c>
      <c r="W1402" s="13">
        <v>0</v>
      </c>
      <c r="X1402" s="13">
        <v>42600</v>
      </c>
      <c r="Y1402" s="13">
        <v>56200</v>
      </c>
    </row>
    <row r="1403" spans="2:25" x14ac:dyDescent="0.25">
      <c r="B1403" s="2">
        <v>1398</v>
      </c>
      <c r="C1403" s="2">
        <v>2011</v>
      </c>
      <c r="D1403" s="1">
        <v>54030</v>
      </c>
      <c r="E1403" t="s">
        <v>1463</v>
      </c>
      <c r="F1403" s="2" t="s">
        <v>1325</v>
      </c>
      <c r="G1403" s="13">
        <v>128023900</v>
      </c>
      <c r="H1403" s="13">
        <v>0</v>
      </c>
      <c r="I1403" s="13">
        <v>0</v>
      </c>
      <c r="J1403" s="13">
        <v>0</v>
      </c>
      <c r="K1403" s="13">
        <v>0</v>
      </c>
      <c r="L1403" s="13">
        <v>0</v>
      </c>
      <c r="M1403" s="13">
        <v>0</v>
      </c>
      <c r="N1403" s="13">
        <v>48500</v>
      </c>
      <c r="O1403" s="13">
        <v>9600</v>
      </c>
      <c r="P1403" s="13">
        <v>0</v>
      </c>
      <c r="Q1403" s="13">
        <v>23700</v>
      </c>
      <c r="R1403" s="13">
        <v>99000</v>
      </c>
      <c r="S1403" s="13">
        <v>180800</v>
      </c>
      <c r="T1403" s="13">
        <v>48500</v>
      </c>
      <c r="U1403" s="13">
        <v>9600</v>
      </c>
      <c r="V1403" s="13">
        <v>0</v>
      </c>
      <c r="W1403" s="13">
        <v>23700</v>
      </c>
      <c r="X1403" s="13">
        <v>99000</v>
      </c>
      <c r="Y1403" s="13">
        <v>180800</v>
      </c>
    </row>
    <row r="1404" spans="2:25" x14ac:dyDescent="0.25">
      <c r="B1404" s="2">
        <v>1399</v>
      </c>
      <c r="C1404" s="2">
        <v>2011</v>
      </c>
      <c r="D1404" s="1">
        <v>54032</v>
      </c>
      <c r="E1404" t="s">
        <v>2353</v>
      </c>
      <c r="F1404" s="2" t="s">
        <v>1325</v>
      </c>
      <c r="G1404" s="13">
        <v>10678500</v>
      </c>
      <c r="H1404" s="13">
        <v>0</v>
      </c>
      <c r="I1404" s="13">
        <v>0</v>
      </c>
      <c r="J1404" s="13">
        <v>0</v>
      </c>
      <c r="K1404" s="13">
        <v>0</v>
      </c>
      <c r="L1404" s="13">
        <v>0</v>
      </c>
      <c r="M1404" s="13">
        <v>0</v>
      </c>
      <c r="N1404" s="13">
        <v>200</v>
      </c>
      <c r="O1404" s="13">
        <v>0</v>
      </c>
      <c r="P1404" s="13">
        <v>0</v>
      </c>
      <c r="Q1404" s="13">
        <v>0</v>
      </c>
      <c r="R1404" s="13">
        <v>71000</v>
      </c>
      <c r="S1404" s="13">
        <v>71200</v>
      </c>
      <c r="T1404" s="13">
        <v>200</v>
      </c>
      <c r="U1404" s="13">
        <v>0</v>
      </c>
      <c r="V1404" s="13">
        <v>0</v>
      </c>
      <c r="W1404" s="13">
        <v>0</v>
      </c>
      <c r="X1404" s="13">
        <v>71000</v>
      </c>
      <c r="Y1404" s="13">
        <v>71200</v>
      </c>
    </row>
    <row r="1405" spans="2:25" x14ac:dyDescent="0.25">
      <c r="B1405" s="2">
        <v>1400</v>
      </c>
      <c r="C1405" s="2">
        <v>2011</v>
      </c>
      <c r="D1405" s="1">
        <v>54034</v>
      </c>
      <c r="E1405" t="s">
        <v>2354</v>
      </c>
      <c r="F1405" s="2" t="s">
        <v>1325</v>
      </c>
      <c r="G1405" s="13">
        <v>25033400</v>
      </c>
      <c r="H1405" s="13">
        <v>3700</v>
      </c>
      <c r="I1405" s="13">
        <v>152100</v>
      </c>
      <c r="J1405" s="13">
        <v>0</v>
      </c>
      <c r="K1405" s="13">
        <v>0</v>
      </c>
      <c r="L1405" s="13">
        <v>1300</v>
      </c>
      <c r="M1405" s="13">
        <v>157100</v>
      </c>
      <c r="N1405" s="13">
        <v>11100</v>
      </c>
      <c r="O1405" s="13">
        <v>8200</v>
      </c>
      <c r="P1405" s="13">
        <v>0</v>
      </c>
      <c r="Q1405" s="13">
        <v>0</v>
      </c>
      <c r="R1405" s="13">
        <v>154600</v>
      </c>
      <c r="S1405" s="13">
        <v>173900</v>
      </c>
      <c r="T1405" s="13">
        <v>14800</v>
      </c>
      <c r="U1405" s="13">
        <v>160300</v>
      </c>
      <c r="V1405" s="13">
        <v>0</v>
      </c>
      <c r="W1405" s="13">
        <v>0</v>
      </c>
      <c r="X1405" s="13">
        <v>155900</v>
      </c>
      <c r="Y1405" s="13">
        <v>331000</v>
      </c>
    </row>
    <row r="1406" spans="2:25" x14ac:dyDescent="0.25">
      <c r="B1406" s="2">
        <v>1401</v>
      </c>
      <c r="C1406" s="2">
        <v>2011</v>
      </c>
      <c r="D1406" s="1">
        <v>54036</v>
      </c>
      <c r="E1406" t="s">
        <v>2355</v>
      </c>
      <c r="F1406" s="2" t="s">
        <v>1325</v>
      </c>
      <c r="G1406" s="13">
        <v>58139200</v>
      </c>
      <c r="H1406" s="13">
        <v>100</v>
      </c>
      <c r="I1406" s="13">
        <v>148700</v>
      </c>
      <c r="J1406" s="13">
        <v>0</v>
      </c>
      <c r="K1406" s="13">
        <v>0</v>
      </c>
      <c r="L1406" s="13">
        <v>200</v>
      </c>
      <c r="M1406" s="13">
        <v>149000</v>
      </c>
      <c r="N1406" s="13">
        <v>38000</v>
      </c>
      <c r="O1406" s="13">
        <v>3898300</v>
      </c>
      <c r="P1406" s="13">
        <v>0</v>
      </c>
      <c r="Q1406" s="13">
        <v>0</v>
      </c>
      <c r="R1406" s="13">
        <v>67100</v>
      </c>
      <c r="S1406" s="13">
        <v>4003400</v>
      </c>
      <c r="T1406" s="13">
        <v>38100</v>
      </c>
      <c r="U1406" s="13">
        <v>4047000</v>
      </c>
      <c r="V1406" s="13">
        <v>0</v>
      </c>
      <c r="W1406" s="13">
        <v>0</v>
      </c>
      <c r="X1406" s="13">
        <v>67300</v>
      </c>
      <c r="Y1406" s="13">
        <v>4152400</v>
      </c>
    </row>
    <row r="1407" spans="2:25" x14ac:dyDescent="0.25">
      <c r="B1407" s="2">
        <v>1402</v>
      </c>
      <c r="C1407" s="2">
        <v>2011</v>
      </c>
      <c r="D1407" s="1">
        <v>54038</v>
      </c>
      <c r="E1407" t="s">
        <v>2356</v>
      </c>
      <c r="F1407" s="2" t="s">
        <v>1325</v>
      </c>
      <c r="G1407" s="13">
        <v>59759200</v>
      </c>
      <c r="H1407" s="13">
        <v>0</v>
      </c>
      <c r="I1407" s="13">
        <v>0</v>
      </c>
      <c r="J1407" s="13">
        <v>0</v>
      </c>
      <c r="K1407" s="13">
        <v>0</v>
      </c>
      <c r="L1407" s="13">
        <v>0</v>
      </c>
      <c r="M1407" s="13">
        <v>0</v>
      </c>
      <c r="N1407" s="13">
        <v>20700</v>
      </c>
      <c r="O1407" s="13">
        <v>0</v>
      </c>
      <c r="P1407" s="13">
        <v>0</v>
      </c>
      <c r="Q1407" s="13">
        <v>0</v>
      </c>
      <c r="R1407" s="13">
        <v>346500</v>
      </c>
      <c r="S1407" s="13">
        <v>367200</v>
      </c>
      <c r="T1407" s="13">
        <v>20700</v>
      </c>
      <c r="U1407" s="13">
        <v>0</v>
      </c>
      <c r="V1407" s="13">
        <v>0</v>
      </c>
      <c r="W1407" s="13">
        <v>0</v>
      </c>
      <c r="X1407" s="13">
        <v>346500</v>
      </c>
      <c r="Y1407" s="13">
        <v>367200</v>
      </c>
    </row>
    <row r="1408" spans="2:25" x14ac:dyDescent="0.25">
      <c r="B1408" s="2">
        <v>1403</v>
      </c>
      <c r="C1408" s="2">
        <v>2011</v>
      </c>
      <c r="D1408" s="1">
        <v>54040</v>
      </c>
      <c r="E1408" t="s">
        <v>2357</v>
      </c>
      <c r="F1408" s="2" t="s">
        <v>1325</v>
      </c>
      <c r="G1408" s="13">
        <v>13062900</v>
      </c>
      <c r="H1408" s="13">
        <v>0</v>
      </c>
      <c r="I1408" s="13">
        <v>0</v>
      </c>
      <c r="J1408" s="13">
        <v>0</v>
      </c>
      <c r="K1408" s="13">
        <v>0</v>
      </c>
      <c r="L1408" s="13">
        <v>0</v>
      </c>
      <c r="M1408" s="13">
        <v>0</v>
      </c>
      <c r="N1408" s="13">
        <v>900</v>
      </c>
      <c r="O1408" s="13">
        <v>0</v>
      </c>
      <c r="P1408" s="13">
        <v>0</v>
      </c>
      <c r="Q1408" s="13">
        <v>0</v>
      </c>
      <c r="R1408" s="13">
        <v>19000</v>
      </c>
      <c r="S1408" s="13">
        <v>19900</v>
      </c>
      <c r="T1408" s="13">
        <v>900</v>
      </c>
      <c r="U1408" s="13">
        <v>0</v>
      </c>
      <c r="V1408" s="13">
        <v>0</v>
      </c>
      <c r="W1408" s="13">
        <v>0</v>
      </c>
      <c r="X1408" s="13">
        <v>19000</v>
      </c>
      <c r="Y1408" s="13">
        <v>19900</v>
      </c>
    </row>
    <row r="1409" spans="2:25" x14ac:dyDescent="0.25">
      <c r="B1409" s="2">
        <v>1404</v>
      </c>
      <c r="C1409" s="2">
        <v>2011</v>
      </c>
      <c r="D1409" s="1">
        <v>54042</v>
      </c>
      <c r="E1409" t="s">
        <v>1691</v>
      </c>
      <c r="F1409" s="2" t="s">
        <v>1325</v>
      </c>
      <c r="G1409" s="13">
        <v>75156700</v>
      </c>
      <c r="H1409" s="13">
        <v>0</v>
      </c>
      <c r="I1409" s="13">
        <v>0</v>
      </c>
      <c r="J1409" s="13">
        <v>0</v>
      </c>
      <c r="K1409" s="13">
        <v>0</v>
      </c>
      <c r="L1409" s="13">
        <v>0</v>
      </c>
      <c r="M1409" s="13">
        <v>0</v>
      </c>
      <c r="N1409" s="13">
        <v>17900</v>
      </c>
      <c r="O1409" s="13">
        <v>0</v>
      </c>
      <c r="P1409" s="13">
        <v>0</v>
      </c>
      <c r="Q1409" s="13">
        <v>-29600</v>
      </c>
      <c r="R1409" s="13">
        <v>378400</v>
      </c>
      <c r="S1409" s="13">
        <v>366700</v>
      </c>
      <c r="T1409" s="13">
        <v>17900</v>
      </c>
      <c r="U1409" s="13">
        <v>0</v>
      </c>
      <c r="V1409" s="13">
        <v>0</v>
      </c>
      <c r="W1409" s="13">
        <v>-29600</v>
      </c>
      <c r="X1409" s="13">
        <v>378400</v>
      </c>
      <c r="Y1409" s="13">
        <v>366700</v>
      </c>
    </row>
    <row r="1410" spans="2:25" x14ac:dyDescent="0.25">
      <c r="B1410" s="2">
        <v>1405</v>
      </c>
      <c r="C1410" s="2">
        <v>2011</v>
      </c>
      <c r="D1410" s="1">
        <v>54044</v>
      </c>
      <c r="E1410" t="s">
        <v>2358</v>
      </c>
      <c r="F1410" s="2" t="s">
        <v>1325</v>
      </c>
      <c r="G1410" s="13">
        <v>6639000</v>
      </c>
      <c r="H1410" s="13">
        <v>0</v>
      </c>
      <c r="I1410" s="13">
        <v>0</v>
      </c>
      <c r="J1410" s="13">
        <v>0</v>
      </c>
      <c r="K1410" s="13">
        <v>0</v>
      </c>
      <c r="L1410" s="13">
        <v>0</v>
      </c>
      <c r="M1410" s="13">
        <v>0</v>
      </c>
      <c r="N1410" s="13">
        <v>13000</v>
      </c>
      <c r="O1410" s="13">
        <v>0</v>
      </c>
      <c r="P1410" s="13">
        <v>0</v>
      </c>
      <c r="Q1410" s="13">
        <v>3400</v>
      </c>
      <c r="R1410" s="13">
        <v>46800</v>
      </c>
      <c r="S1410" s="13">
        <v>63200</v>
      </c>
      <c r="T1410" s="13">
        <v>13000</v>
      </c>
      <c r="U1410" s="13">
        <v>0</v>
      </c>
      <c r="V1410" s="13">
        <v>0</v>
      </c>
      <c r="W1410" s="13">
        <v>3400</v>
      </c>
      <c r="X1410" s="13">
        <v>46800</v>
      </c>
      <c r="Y1410" s="13">
        <v>63200</v>
      </c>
    </row>
    <row r="1411" spans="2:25" x14ac:dyDescent="0.25">
      <c r="B1411" s="2">
        <v>1406</v>
      </c>
      <c r="C1411" s="2">
        <v>2011</v>
      </c>
      <c r="D1411" s="1">
        <v>54046</v>
      </c>
      <c r="E1411" t="s">
        <v>2359</v>
      </c>
      <c r="F1411" s="2" t="s">
        <v>1325</v>
      </c>
      <c r="G1411" s="13">
        <v>70604300</v>
      </c>
      <c r="H1411" s="13">
        <v>0</v>
      </c>
      <c r="I1411" s="13">
        <v>0</v>
      </c>
      <c r="J1411" s="13">
        <v>0</v>
      </c>
      <c r="K1411" s="13">
        <v>0</v>
      </c>
      <c r="L1411" s="13">
        <v>0</v>
      </c>
      <c r="M1411" s="13">
        <v>0</v>
      </c>
      <c r="N1411" s="13">
        <v>38500</v>
      </c>
      <c r="O1411" s="13">
        <v>2400</v>
      </c>
      <c r="P1411" s="13">
        <v>0</v>
      </c>
      <c r="Q1411" s="13">
        <v>65000</v>
      </c>
      <c r="R1411" s="13">
        <v>198900</v>
      </c>
      <c r="S1411" s="13">
        <v>304800</v>
      </c>
      <c r="T1411" s="13">
        <v>38500</v>
      </c>
      <c r="U1411" s="13">
        <v>2400</v>
      </c>
      <c r="V1411" s="13">
        <v>0</v>
      </c>
      <c r="W1411" s="13">
        <v>65000</v>
      </c>
      <c r="X1411" s="13">
        <v>198900</v>
      </c>
      <c r="Y1411" s="13">
        <v>304800</v>
      </c>
    </row>
    <row r="1412" spans="2:25" x14ac:dyDescent="0.25">
      <c r="B1412" s="2">
        <v>1407</v>
      </c>
      <c r="C1412" s="2">
        <v>2011</v>
      </c>
      <c r="D1412" s="1">
        <v>54048</v>
      </c>
      <c r="E1412" t="s">
        <v>1727</v>
      </c>
      <c r="F1412" s="2" t="s">
        <v>1325</v>
      </c>
      <c r="G1412" s="13">
        <v>9186400</v>
      </c>
      <c r="H1412" s="13">
        <v>0</v>
      </c>
      <c r="I1412" s="13">
        <v>0</v>
      </c>
      <c r="J1412" s="13">
        <v>0</v>
      </c>
      <c r="K1412" s="13">
        <v>0</v>
      </c>
      <c r="L1412" s="13">
        <v>0</v>
      </c>
      <c r="M1412" s="13">
        <v>0</v>
      </c>
      <c r="N1412" s="13">
        <v>0</v>
      </c>
      <c r="O1412" s="13">
        <v>3100</v>
      </c>
      <c r="P1412" s="13">
        <v>0</v>
      </c>
      <c r="Q1412" s="13">
        <v>0</v>
      </c>
      <c r="R1412" s="13">
        <v>16300</v>
      </c>
      <c r="S1412" s="13">
        <v>19400</v>
      </c>
      <c r="T1412" s="13">
        <v>0</v>
      </c>
      <c r="U1412" s="13">
        <v>3100</v>
      </c>
      <c r="V1412" s="13">
        <v>0</v>
      </c>
      <c r="W1412" s="13">
        <v>0</v>
      </c>
      <c r="X1412" s="13">
        <v>16300</v>
      </c>
      <c r="Y1412" s="13">
        <v>19400</v>
      </c>
    </row>
    <row r="1413" spans="2:25" x14ac:dyDescent="0.25">
      <c r="B1413" s="2">
        <v>1408</v>
      </c>
      <c r="C1413" s="2">
        <v>2011</v>
      </c>
      <c r="D1413" s="1">
        <v>54106</v>
      </c>
      <c r="E1413" t="s">
        <v>2360</v>
      </c>
      <c r="F1413" s="2" t="s">
        <v>1343</v>
      </c>
      <c r="G1413" s="13">
        <v>26223500</v>
      </c>
      <c r="H1413" s="13">
        <v>26600</v>
      </c>
      <c r="I1413" s="13">
        <v>338400</v>
      </c>
      <c r="J1413" s="13">
        <v>0</v>
      </c>
      <c r="K1413" s="13">
        <v>0</v>
      </c>
      <c r="L1413" s="13">
        <v>16400</v>
      </c>
      <c r="M1413" s="13">
        <v>381400</v>
      </c>
      <c r="N1413" s="13">
        <v>230000</v>
      </c>
      <c r="O1413" s="13">
        <v>27800</v>
      </c>
      <c r="P1413" s="13">
        <v>0</v>
      </c>
      <c r="Q1413" s="13">
        <v>0</v>
      </c>
      <c r="R1413" s="13">
        <v>63400</v>
      </c>
      <c r="S1413" s="13">
        <v>321200</v>
      </c>
      <c r="T1413" s="13">
        <v>256600</v>
      </c>
      <c r="U1413" s="13">
        <v>366200</v>
      </c>
      <c r="V1413" s="13">
        <v>0</v>
      </c>
      <c r="W1413" s="13">
        <v>0</v>
      </c>
      <c r="X1413" s="13">
        <v>79800</v>
      </c>
      <c r="Y1413" s="13">
        <v>702600</v>
      </c>
    </row>
    <row r="1414" spans="2:25" x14ac:dyDescent="0.25">
      <c r="B1414" s="2">
        <v>1409</v>
      </c>
      <c r="C1414" s="2">
        <v>2011</v>
      </c>
      <c r="D1414" s="1">
        <v>54111</v>
      </c>
      <c r="E1414" t="s">
        <v>2361</v>
      </c>
      <c r="F1414" s="2" t="s">
        <v>1343</v>
      </c>
      <c r="G1414" s="13">
        <v>2676800</v>
      </c>
      <c r="H1414" s="13">
        <v>0</v>
      </c>
      <c r="I1414" s="13">
        <v>2700</v>
      </c>
      <c r="J1414" s="13">
        <v>0</v>
      </c>
      <c r="K1414" s="13">
        <v>0</v>
      </c>
      <c r="L1414" s="13">
        <v>0</v>
      </c>
      <c r="M1414" s="13">
        <v>2700</v>
      </c>
      <c r="N1414" s="13">
        <v>100</v>
      </c>
      <c r="O1414" s="13">
        <v>24900</v>
      </c>
      <c r="P1414" s="13">
        <v>0</v>
      </c>
      <c r="Q1414" s="13">
        <v>0</v>
      </c>
      <c r="R1414" s="13">
        <v>11100</v>
      </c>
      <c r="S1414" s="13">
        <v>36100</v>
      </c>
      <c r="T1414" s="13">
        <v>100</v>
      </c>
      <c r="U1414" s="13">
        <v>27600</v>
      </c>
      <c r="V1414" s="13">
        <v>0</v>
      </c>
      <c r="W1414" s="13">
        <v>0</v>
      </c>
      <c r="X1414" s="13">
        <v>11100</v>
      </c>
      <c r="Y1414" s="13">
        <v>38800</v>
      </c>
    </row>
    <row r="1415" spans="2:25" x14ac:dyDescent="0.25">
      <c r="B1415" s="2">
        <v>1410</v>
      </c>
      <c r="C1415" s="2">
        <v>2011</v>
      </c>
      <c r="D1415" s="1">
        <v>54131</v>
      </c>
      <c r="E1415" t="s">
        <v>2362</v>
      </c>
      <c r="F1415" s="2" t="s">
        <v>1343</v>
      </c>
      <c r="G1415" s="13">
        <v>5498300</v>
      </c>
      <c r="H1415" s="13">
        <v>110100</v>
      </c>
      <c r="I1415" s="13">
        <v>54900</v>
      </c>
      <c r="J1415" s="13">
        <v>0</v>
      </c>
      <c r="K1415" s="13">
        <v>0</v>
      </c>
      <c r="L1415" s="13">
        <v>52900</v>
      </c>
      <c r="M1415" s="13">
        <v>217900</v>
      </c>
      <c r="N1415" s="13">
        <v>38700</v>
      </c>
      <c r="O1415" s="13">
        <v>45200</v>
      </c>
      <c r="P1415" s="13">
        <v>0</v>
      </c>
      <c r="Q1415" s="13">
        <v>0</v>
      </c>
      <c r="R1415" s="13">
        <v>0</v>
      </c>
      <c r="S1415" s="13">
        <v>83900</v>
      </c>
      <c r="T1415" s="13">
        <v>148800</v>
      </c>
      <c r="U1415" s="13">
        <v>100100</v>
      </c>
      <c r="V1415" s="13">
        <v>0</v>
      </c>
      <c r="W1415" s="13">
        <v>0</v>
      </c>
      <c r="X1415" s="13">
        <v>52900</v>
      </c>
      <c r="Y1415" s="13">
        <v>301800</v>
      </c>
    </row>
    <row r="1416" spans="2:25" x14ac:dyDescent="0.25">
      <c r="B1416" s="2">
        <v>1411</v>
      </c>
      <c r="C1416" s="2">
        <v>2011</v>
      </c>
      <c r="D1416" s="1">
        <v>54136</v>
      </c>
      <c r="E1416" t="s">
        <v>2351</v>
      </c>
      <c r="F1416" s="2" t="s">
        <v>1343</v>
      </c>
      <c r="G1416" s="13">
        <v>10835800</v>
      </c>
      <c r="H1416" s="13">
        <v>85100</v>
      </c>
      <c r="I1416" s="13">
        <v>61300</v>
      </c>
      <c r="J1416" s="13">
        <v>0</v>
      </c>
      <c r="K1416" s="13">
        <v>0</v>
      </c>
      <c r="L1416" s="13">
        <v>29000</v>
      </c>
      <c r="M1416" s="13">
        <v>175400</v>
      </c>
      <c r="N1416" s="13">
        <v>61600</v>
      </c>
      <c r="O1416" s="13">
        <v>1400</v>
      </c>
      <c r="P1416" s="13">
        <v>0</v>
      </c>
      <c r="Q1416" s="13">
        <v>0</v>
      </c>
      <c r="R1416" s="13">
        <v>0</v>
      </c>
      <c r="S1416" s="13">
        <v>63000</v>
      </c>
      <c r="T1416" s="13">
        <v>146700</v>
      </c>
      <c r="U1416" s="13">
        <v>62700</v>
      </c>
      <c r="V1416" s="13">
        <v>0</v>
      </c>
      <c r="W1416" s="13">
        <v>0</v>
      </c>
      <c r="X1416" s="13">
        <v>29000</v>
      </c>
      <c r="Y1416" s="13">
        <v>238400</v>
      </c>
    </row>
    <row r="1417" spans="2:25" x14ac:dyDescent="0.25">
      <c r="B1417" s="2">
        <v>1412</v>
      </c>
      <c r="C1417" s="2">
        <v>2011</v>
      </c>
      <c r="D1417" s="1">
        <v>54141</v>
      </c>
      <c r="E1417" t="s">
        <v>2363</v>
      </c>
      <c r="F1417" s="2" t="s">
        <v>1343</v>
      </c>
      <c r="G1417" s="13">
        <v>1483900</v>
      </c>
      <c r="H1417" s="13">
        <v>0</v>
      </c>
      <c r="I1417" s="13">
        <v>0</v>
      </c>
      <c r="J1417" s="13">
        <v>0</v>
      </c>
      <c r="K1417" s="13">
        <v>0</v>
      </c>
      <c r="L1417" s="13">
        <v>0</v>
      </c>
      <c r="M1417" s="13">
        <v>0</v>
      </c>
      <c r="N1417" s="13">
        <v>13500</v>
      </c>
      <c r="O1417" s="13">
        <v>0</v>
      </c>
      <c r="P1417" s="13">
        <v>0</v>
      </c>
      <c r="Q1417" s="13">
        <v>0</v>
      </c>
      <c r="R1417" s="13">
        <v>1700</v>
      </c>
      <c r="S1417" s="13">
        <v>15200</v>
      </c>
      <c r="T1417" s="13">
        <v>13500</v>
      </c>
      <c r="U1417" s="13">
        <v>0</v>
      </c>
      <c r="V1417" s="13">
        <v>0</v>
      </c>
      <c r="W1417" s="13">
        <v>0</v>
      </c>
      <c r="X1417" s="13">
        <v>1700</v>
      </c>
      <c r="Y1417" s="13">
        <v>15200</v>
      </c>
    </row>
    <row r="1418" spans="2:25" x14ac:dyDescent="0.25">
      <c r="B1418" s="2">
        <v>1413</v>
      </c>
      <c r="C1418" s="2">
        <v>2011</v>
      </c>
      <c r="D1418" s="1">
        <v>54181</v>
      </c>
      <c r="E1418" t="s">
        <v>2134</v>
      </c>
      <c r="F1418" s="2" t="s">
        <v>1343</v>
      </c>
      <c r="G1418" s="13">
        <v>7709600</v>
      </c>
      <c r="H1418" s="13">
        <v>2000</v>
      </c>
      <c r="I1418" s="13">
        <v>24300</v>
      </c>
      <c r="J1418" s="13">
        <v>0</v>
      </c>
      <c r="K1418" s="13">
        <v>0</v>
      </c>
      <c r="L1418" s="13">
        <v>22900</v>
      </c>
      <c r="M1418" s="13">
        <v>49200</v>
      </c>
      <c r="N1418" s="13">
        <v>84100</v>
      </c>
      <c r="O1418" s="13">
        <v>88700</v>
      </c>
      <c r="P1418" s="13">
        <v>0</v>
      </c>
      <c r="Q1418" s="13">
        <v>0</v>
      </c>
      <c r="R1418" s="13">
        <v>1500</v>
      </c>
      <c r="S1418" s="13">
        <v>174300</v>
      </c>
      <c r="T1418" s="13">
        <v>86100</v>
      </c>
      <c r="U1418" s="13">
        <v>113000</v>
      </c>
      <c r="V1418" s="13">
        <v>0</v>
      </c>
      <c r="W1418" s="13">
        <v>0</v>
      </c>
      <c r="X1418" s="13">
        <v>24400</v>
      </c>
      <c r="Y1418" s="13">
        <v>223500</v>
      </c>
    </row>
    <row r="1419" spans="2:25" x14ac:dyDescent="0.25">
      <c r="B1419" s="2">
        <v>1414</v>
      </c>
      <c r="C1419" s="2">
        <v>2011</v>
      </c>
      <c r="D1419" s="1">
        <v>54186</v>
      </c>
      <c r="E1419" t="s">
        <v>2364</v>
      </c>
      <c r="F1419" s="2" t="s">
        <v>1343</v>
      </c>
      <c r="G1419" s="13">
        <v>3803400</v>
      </c>
      <c r="H1419" s="13">
        <v>0</v>
      </c>
      <c r="I1419" s="13">
        <v>0</v>
      </c>
      <c r="J1419" s="13">
        <v>0</v>
      </c>
      <c r="K1419" s="13">
        <v>0</v>
      </c>
      <c r="L1419" s="13">
        <v>0</v>
      </c>
      <c r="M1419" s="13">
        <v>0</v>
      </c>
      <c r="N1419" s="13">
        <v>28300</v>
      </c>
      <c r="O1419" s="13">
        <v>57000</v>
      </c>
      <c r="P1419" s="13">
        <v>0</v>
      </c>
      <c r="Q1419" s="13">
        <v>0</v>
      </c>
      <c r="R1419" s="13">
        <v>0</v>
      </c>
      <c r="S1419" s="13">
        <v>85300</v>
      </c>
      <c r="T1419" s="13">
        <v>28300</v>
      </c>
      <c r="U1419" s="13">
        <v>57000</v>
      </c>
      <c r="V1419" s="13">
        <v>0</v>
      </c>
      <c r="W1419" s="13">
        <v>0</v>
      </c>
      <c r="X1419" s="13">
        <v>0</v>
      </c>
      <c r="Y1419" s="13">
        <v>85300</v>
      </c>
    </row>
    <row r="1420" spans="2:25" x14ac:dyDescent="0.25">
      <c r="B1420" s="2">
        <v>1415</v>
      </c>
      <c r="C1420" s="2">
        <v>2011</v>
      </c>
      <c r="D1420" s="1">
        <v>54191</v>
      </c>
      <c r="E1420" t="s">
        <v>2365</v>
      </c>
      <c r="F1420" s="2" t="s">
        <v>1343</v>
      </c>
      <c r="G1420" s="13">
        <v>9628200</v>
      </c>
      <c r="H1420" s="13">
        <v>1800</v>
      </c>
      <c r="I1420" s="13">
        <v>1300</v>
      </c>
      <c r="J1420" s="13">
        <v>0</v>
      </c>
      <c r="K1420" s="13">
        <v>0</v>
      </c>
      <c r="L1420" s="13">
        <v>56700</v>
      </c>
      <c r="M1420" s="13">
        <v>59800</v>
      </c>
      <c r="N1420" s="13">
        <v>108600</v>
      </c>
      <c r="O1420" s="13">
        <v>574900</v>
      </c>
      <c r="P1420" s="13">
        <v>0</v>
      </c>
      <c r="Q1420" s="13">
        <v>0</v>
      </c>
      <c r="R1420" s="13">
        <v>28800</v>
      </c>
      <c r="S1420" s="13">
        <v>712300</v>
      </c>
      <c r="T1420" s="13">
        <v>110400</v>
      </c>
      <c r="U1420" s="13">
        <v>576200</v>
      </c>
      <c r="V1420" s="13">
        <v>0</v>
      </c>
      <c r="W1420" s="13">
        <v>0</v>
      </c>
      <c r="X1420" s="13">
        <v>85500</v>
      </c>
      <c r="Y1420" s="13">
        <v>772100</v>
      </c>
    </row>
    <row r="1421" spans="2:25" x14ac:dyDescent="0.25">
      <c r="B1421" s="2">
        <v>1416</v>
      </c>
      <c r="C1421" s="2">
        <v>2011</v>
      </c>
      <c r="D1421" s="1">
        <v>54246</v>
      </c>
      <c r="E1421" t="s">
        <v>2366</v>
      </c>
      <c r="F1421" s="2" t="s">
        <v>1344</v>
      </c>
      <c r="G1421" s="13">
        <v>162330400</v>
      </c>
      <c r="H1421" s="13">
        <v>748700</v>
      </c>
      <c r="I1421" s="13">
        <v>2678600</v>
      </c>
      <c r="J1421" s="13">
        <v>0</v>
      </c>
      <c r="K1421" s="13">
        <v>0</v>
      </c>
      <c r="L1421" s="13">
        <v>1050300</v>
      </c>
      <c r="M1421" s="13">
        <v>4477600</v>
      </c>
      <c r="N1421" s="13">
        <v>4124100</v>
      </c>
      <c r="O1421" s="13">
        <v>1716800</v>
      </c>
      <c r="P1421" s="13">
        <v>0</v>
      </c>
      <c r="Q1421" s="13">
        <v>0</v>
      </c>
      <c r="R1421" s="13">
        <v>1197000</v>
      </c>
      <c r="S1421" s="13">
        <v>7037900</v>
      </c>
      <c r="T1421" s="13">
        <v>4872800</v>
      </c>
      <c r="U1421" s="13">
        <v>4395400</v>
      </c>
      <c r="V1421" s="13">
        <v>0</v>
      </c>
      <c r="W1421" s="13">
        <v>0</v>
      </c>
      <c r="X1421" s="13">
        <v>2247300</v>
      </c>
      <c r="Y1421" s="13">
        <v>11515500</v>
      </c>
    </row>
    <row r="1422" spans="2:25" x14ac:dyDescent="0.25">
      <c r="B1422" s="2">
        <v>1417</v>
      </c>
      <c r="C1422" s="2">
        <v>2011</v>
      </c>
      <c r="D1422" s="1">
        <v>55002</v>
      </c>
      <c r="E1422" t="s">
        <v>2367</v>
      </c>
      <c r="F1422" s="2" t="s">
        <v>1325</v>
      </c>
      <c r="G1422" s="13">
        <v>61737900</v>
      </c>
      <c r="H1422" s="13">
        <v>0</v>
      </c>
      <c r="I1422" s="13">
        <v>0</v>
      </c>
      <c r="J1422" s="13">
        <v>0</v>
      </c>
      <c r="K1422" s="13">
        <v>0</v>
      </c>
      <c r="L1422" s="13">
        <v>0</v>
      </c>
      <c r="M1422" s="13">
        <v>0</v>
      </c>
      <c r="N1422" s="13">
        <v>80600</v>
      </c>
      <c r="O1422" s="13">
        <v>396900</v>
      </c>
      <c r="P1422" s="13">
        <v>0</v>
      </c>
      <c r="Q1422" s="13">
        <v>0</v>
      </c>
      <c r="R1422" s="13">
        <v>89800</v>
      </c>
      <c r="S1422" s="13">
        <v>567300</v>
      </c>
      <c r="T1422" s="13">
        <v>80600</v>
      </c>
      <c r="U1422" s="13">
        <v>396900</v>
      </c>
      <c r="V1422" s="13">
        <v>0</v>
      </c>
      <c r="W1422" s="13">
        <v>0</v>
      </c>
      <c r="X1422" s="13">
        <v>89800</v>
      </c>
      <c r="Y1422" s="13">
        <v>567300</v>
      </c>
    </row>
    <row r="1423" spans="2:25" x14ac:dyDescent="0.25">
      <c r="B1423" s="2">
        <v>1418</v>
      </c>
      <c r="C1423" s="2">
        <v>2011</v>
      </c>
      <c r="D1423" s="1">
        <v>55004</v>
      </c>
      <c r="E1423" t="s">
        <v>2368</v>
      </c>
      <c r="F1423" s="2" t="s">
        <v>1325</v>
      </c>
      <c r="G1423" s="13">
        <v>66699000</v>
      </c>
      <c r="H1423" s="13">
        <v>20100</v>
      </c>
      <c r="I1423" s="13">
        <v>1112700</v>
      </c>
      <c r="J1423" s="13">
        <v>0</v>
      </c>
      <c r="K1423" s="13">
        <v>0</v>
      </c>
      <c r="L1423" s="13">
        <v>86900</v>
      </c>
      <c r="M1423" s="13">
        <v>1219700</v>
      </c>
      <c r="N1423" s="13">
        <v>323900</v>
      </c>
      <c r="O1423" s="13">
        <v>83200</v>
      </c>
      <c r="P1423" s="13">
        <v>0</v>
      </c>
      <c r="Q1423" s="13">
        <v>0</v>
      </c>
      <c r="R1423" s="13">
        <v>295700</v>
      </c>
      <c r="S1423" s="13">
        <v>702800</v>
      </c>
      <c r="T1423" s="13">
        <v>344000</v>
      </c>
      <c r="U1423" s="13">
        <v>1195900</v>
      </c>
      <c r="V1423" s="13">
        <v>0</v>
      </c>
      <c r="W1423" s="13">
        <v>0</v>
      </c>
      <c r="X1423" s="13">
        <v>382600</v>
      </c>
      <c r="Y1423" s="13">
        <v>1922500</v>
      </c>
    </row>
    <row r="1424" spans="2:25" x14ac:dyDescent="0.25">
      <c r="B1424" s="2">
        <v>1419</v>
      </c>
      <c r="C1424" s="2">
        <v>2011</v>
      </c>
      <c r="D1424" s="1">
        <v>55006</v>
      </c>
      <c r="E1424" t="s">
        <v>2369</v>
      </c>
      <c r="F1424" s="2" t="s">
        <v>1325</v>
      </c>
      <c r="G1424" s="13">
        <v>49037200</v>
      </c>
      <c r="H1424" s="13">
        <v>5200</v>
      </c>
      <c r="I1424" s="13">
        <v>695100</v>
      </c>
      <c r="J1424" s="13">
        <v>0</v>
      </c>
      <c r="K1424" s="13">
        <v>0</v>
      </c>
      <c r="L1424" s="13">
        <v>2500</v>
      </c>
      <c r="M1424" s="13">
        <v>702800</v>
      </c>
      <c r="N1424" s="13">
        <v>100600</v>
      </c>
      <c r="O1424" s="13">
        <v>0</v>
      </c>
      <c r="P1424" s="13">
        <v>0</v>
      </c>
      <c r="Q1424" s="13">
        <v>0</v>
      </c>
      <c r="R1424" s="13">
        <v>13900</v>
      </c>
      <c r="S1424" s="13">
        <v>114500</v>
      </c>
      <c r="T1424" s="13">
        <v>105800</v>
      </c>
      <c r="U1424" s="13">
        <v>695100</v>
      </c>
      <c r="V1424" s="13">
        <v>0</v>
      </c>
      <c r="W1424" s="13">
        <v>0</v>
      </c>
      <c r="X1424" s="13">
        <v>16400</v>
      </c>
      <c r="Y1424" s="13">
        <v>817300</v>
      </c>
    </row>
    <row r="1425" spans="2:25" x14ac:dyDescent="0.25">
      <c r="B1425" s="2">
        <v>1420</v>
      </c>
      <c r="C1425" s="2">
        <v>2011</v>
      </c>
      <c r="D1425" s="1">
        <v>55008</v>
      </c>
      <c r="E1425" t="s">
        <v>1712</v>
      </c>
      <c r="F1425" s="2" t="s">
        <v>1325</v>
      </c>
      <c r="G1425" s="13">
        <v>88185000</v>
      </c>
      <c r="H1425" s="13">
        <v>0</v>
      </c>
      <c r="I1425" s="13">
        <v>0</v>
      </c>
      <c r="J1425" s="13">
        <v>0</v>
      </c>
      <c r="K1425" s="13">
        <v>0</v>
      </c>
      <c r="L1425" s="13">
        <v>0</v>
      </c>
      <c r="M1425" s="13">
        <v>0</v>
      </c>
      <c r="N1425" s="13">
        <v>72900</v>
      </c>
      <c r="O1425" s="13">
        <v>267900</v>
      </c>
      <c r="P1425" s="13">
        <v>0</v>
      </c>
      <c r="Q1425" s="13">
        <v>13800</v>
      </c>
      <c r="R1425" s="13">
        <v>142000</v>
      </c>
      <c r="S1425" s="13">
        <v>496600</v>
      </c>
      <c r="T1425" s="13">
        <v>72900</v>
      </c>
      <c r="U1425" s="13">
        <v>267900</v>
      </c>
      <c r="V1425" s="13">
        <v>0</v>
      </c>
      <c r="W1425" s="13">
        <v>13800</v>
      </c>
      <c r="X1425" s="13">
        <v>142000</v>
      </c>
      <c r="Y1425" s="13">
        <v>496600</v>
      </c>
    </row>
    <row r="1426" spans="2:25" x14ac:dyDescent="0.25">
      <c r="B1426" s="2">
        <v>1421</v>
      </c>
      <c r="C1426" s="2">
        <v>2011</v>
      </c>
      <c r="D1426" s="1">
        <v>55010</v>
      </c>
      <c r="E1426" t="s">
        <v>2370</v>
      </c>
      <c r="F1426" s="2" t="s">
        <v>1325</v>
      </c>
      <c r="G1426" s="13">
        <v>49630300</v>
      </c>
      <c r="H1426" s="13">
        <v>0</v>
      </c>
      <c r="I1426" s="13">
        <v>0</v>
      </c>
      <c r="J1426" s="13">
        <v>0</v>
      </c>
      <c r="K1426" s="13">
        <v>0</v>
      </c>
      <c r="L1426" s="13">
        <v>0</v>
      </c>
      <c r="M1426" s="13">
        <v>0</v>
      </c>
      <c r="N1426" s="13">
        <v>20700</v>
      </c>
      <c r="O1426" s="13">
        <v>20200</v>
      </c>
      <c r="P1426" s="13">
        <v>0</v>
      </c>
      <c r="Q1426" s="13">
        <v>0</v>
      </c>
      <c r="R1426" s="13">
        <v>140000</v>
      </c>
      <c r="S1426" s="13">
        <v>180900</v>
      </c>
      <c r="T1426" s="13">
        <v>20700</v>
      </c>
      <c r="U1426" s="13">
        <v>20200</v>
      </c>
      <c r="V1426" s="13">
        <v>0</v>
      </c>
      <c r="W1426" s="13">
        <v>0</v>
      </c>
      <c r="X1426" s="13">
        <v>140000</v>
      </c>
      <c r="Y1426" s="13">
        <v>180900</v>
      </c>
    </row>
    <row r="1427" spans="2:25" x14ac:dyDescent="0.25">
      <c r="B1427" s="2">
        <v>1422</v>
      </c>
      <c r="C1427" s="2">
        <v>2011</v>
      </c>
      <c r="D1427" s="1">
        <v>55012</v>
      </c>
      <c r="E1427" t="s">
        <v>2371</v>
      </c>
      <c r="F1427" s="2" t="s">
        <v>1325</v>
      </c>
      <c r="G1427" s="13">
        <v>53641100</v>
      </c>
      <c r="H1427" s="13">
        <v>0</v>
      </c>
      <c r="I1427" s="13">
        <v>0</v>
      </c>
      <c r="J1427" s="13">
        <v>0</v>
      </c>
      <c r="K1427" s="13">
        <v>0</v>
      </c>
      <c r="L1427" s="13">
        <v>0</v>
      </c>
      <c r="M1427" s="13">
        <v>0</v>
      </c>
      <c r="N1427" s="13">
        <v>70100</v>
      </c>
      <c r="O1427" s="13">
        <v>5100</v>
      </c>
      <c r="P1427" s="13">
        <v>0</v>
      </c>
      <c r="Q1427" s="13">
        <v>0</v>
      </c>
      <c r="R1427" s="13">
        <v>4200</v>
      </c>
      <c r="S1427" s="13">
        <v>79400</v>
      </c>
      <c r="T1427" s="13">
        <v>70100</v>
      </c>
      <c r="U1427" s="13">
        <v>5100</v>
      </c>
      <c r="V1427" s="13">
        <v>0</v>
      </c>
      <c r="W1427" s="13">
        <v>0</v>
      </c>
      <c r="X1427" s="13">
        <v>4200</v>
      </c>
      <c r="Y1427" s="13">
        <v>79400</v>
      </c>
    </row>
    <row r="1428" spans="2:25" x14ac:dyDescent="0.25">
      <c r="B1428" s="2">
        <v>1423</v>
      </c>
      <c r="C1428" s="2">
        <v>2011</v>
      </c>
      <c r="D1428" s="1">
        <v>55014</v>
      </c>
      <c r="E1428" t="s">
        <v>1760</v>
      </c>
      <c r="F1428" s="2" t="s">
        <v>1325</v>
      </c>
      <c r="G1428" s="13">
        <v>42403200</v>
      </c>
      <c r="H1428" s="13">
        <v>0</v>
      </c>
      <c r="I1428" s="13">
        <v>0</v>
      </c>
      <c r="J1428" s="13">
        <v>0</v>
      </c>
      <c r="K1428" s="13">
        <v>0</v>
      </c>
      <c r="L1428" s="13">
        <v>0</v>
      </c>
      <c r="M1428" s="13">
        <v>0</v>
      </c>
      <c r="N1428" s="13">
        <v>8800</v>
      </c>
      <c r="O1428" s="13">
        <v>192600</v>
      </c>
      <c r="P1428" s="13">
        <v>0</v>
      </c>
      <c r="Q1428" s="13">
        <v>0</v>
      </c>
      <c r="R1428" s="13">
        <v>92800</v>
      </c>
      <c r="S1428" s="13">
        <v>294200</v>
      </c>
      <c r="T1428" s="13">
        <v>8800</v>
      </c>
      <c r="U1428" s="13">
        <v>192600</v>
      </c>
      <c r="V1428" s="13">
        <v>0</v>
      </c>
      <c r="W1428" s="13">
        <v>0</v>
      </c>
      <c r="X1428" s="13">
        <v>92800</v>
      </c>
      <c r="Y1428" s="13">
        <v>294200</v>
      </c>
    </row>
    <row r="1429" spans="2:25" x14ac:dyDescent="0.25">
      <c r="B1429" s="2">
        <v>1424</v>
      </c>
      <c r="C1429" s="2">
        <v>2011</v>
      </c>
      <c r="D1429" s="1">
        <v>55016</v>
      </c>
      <c r="E1429" t="s">
        <v>2372</v>
      </c>
      <c r="F1429" s="2" t="s">
        <v>1325</v>
      </c>
      <c r="G1429" s="13">
        <v>49252200</v>
      </c>
      <c r="H1429" s="13">
        <v>0</v>
      </c>
      <c r="I1429" s="13">
        <v>0</v>
      </c>
      <c r="J1429" s="13">
        <v>0</v>
      </c>
      <c r="K1429" s="13">
        <v>0</v>
      </c>
      <c r="L1429" s="13">
        <v>0</v>
      </c>
      <c r="M1429" s="13">
        <v>0</v>
      </c>
      <c r="N1429" s="13">
        <v>44900</v>
      </c>
      <c r="O1429" s="13">
        <v>16100</v>
      </c>
      <c r="P1429" s="13">
        <v>0</v>
      </c>
      <c r="Q1429" s="13">
        <v>0</v>
      </c>
      <c r="R1429" s="13">
        <v>26900</v>
      </c>
      <c r="S1429" s="13">
        <v>87900</v>
      </c>
      <c r="T1429" s="13">
        <v>44900</v>
      </c>
      <c r="U1429" s="13">
        <v>16100</v>
      </c>
      <c r="V1429" s="13">
        <v>0</v>
      </c>
      <c r="W1429" s="13">
        <v>0</v>
      </c>
      <c r="X1429" s="13">
        <v>26900</v>
      </c>
      <c r="Y1429" s="13">
        <v>87900</v>
      </c>
    </row>
    <row r="1430" spans="2:25" x14ac:dyDescent="0.25">
      <c r="B1430" s="2">
        <v>1425</v>
      </c>
      <c r="C1430" s="2">
        <v>2011</v>
      </c>
      <c r="D1430" s="1">
        <v>55018</v>
      </c>
      <c r="E1430" t="s">
        <v>2373</v>
      </c>
      <c r="F1430" s="2" t="s">
        <v>1325</v>
      </c>
      <c r="G1430" s="13">
        <v>138782100</v>
      </c>
      <c r="H1430" s="13">
        <v>200</v>
      </c>
      <c r="I1430" s="13">
        <v>33100</v>
      </c>
      <c r="J1430" s="13">
        <v>0</v>
      </c>
      <c r="K1430" s="13">
        <v>0</v>
      </c>
      <c r="L1430" s="13">
        <v>1000</v>
      </c>
      <c r="M1430" s="13">
        <v>34300</v>
      </c>
      <c r="N1430" s="13">
        <v>47900</v>
      </c>
      <c r="O1430" s="13">
        <v>359200</v>
      </c>
      <c r="P1430" s="13">
        <v>0</v>
      </c>
      <c r="Q1430" s="13">
        <v>0</v>
      </c>
      <c r="R1430" s="13">
        <v>66500</v>
      </c>
      <c r="S1430" s="13">
        <v>473600</v>
      </c>
      <c r="T1430" s="13">
        <v>48100</v>
      </c>
      <c r="U1430" s="13">
        <v>392300</v>
      </c>
      <c r="V1430" s="13">
        <v>0</v>
      </c>
      <c r="W1430" s="13">
        <v>0</v>
      </c>
      <c r="X1430" s="13">
        <v>67500</v>
      </c>
      <c r="Y1430" s="13">
        <v>507900</v>
      </c>
    </row>
    <row r="1431" spans="2:25" x14ac:dyDescent="0.25">
      <c r="B1431" s="2">
        <v>1426</v>
      </c>
      <c r="C1431" s="2">
        <v>2011</v>
      </c>
      <c r="D1431" s="1">
        <v>55020</v>
      </c>
      <c r="E1431" t="s">
        <v>2374</v>
      </c>
      <c r="F1431" s="2" t="s">
        <v>1325</v>
      </c>
      <c r="G1431" s="13">
        <v>889325900</v>
      </c>
      <c r="H1431" s="13">
        <v>165800</v>
      </c>
      <c r="I1431" s="13">
        <v>252200</v>
      </c>
      <c r="J1431" s="13">
        <v>9300</v>
      </c>
      <c r="K1431" s="13">
        <v>0</v>
      </c>
      <c r="L1431" s="13">
        <v>928000</v>
      </c>
      <c r="M1431" s="13">
        <v>1355300</v>
      </c>
      <c r="N1431" s="13">
        <v>6839800</v>
      </c>
      <c r="O1431" s="13">
        <v>1818100</v>
      </c>
      <c r="P1431" s="13">
        <v>0</v>
      </c>
      <c r="Q1431" s="13">
        <v>-169500</v>
      </c>
      <c r="R1431" s="13">
        <v>409500</v>
      </c>
      <c r="S1431" s="13">
        <v>8897900</v>
      </c>
      <c r="T1431" s="13">
        <v>7005600</v>
      </c>
      <c r="U1431" s="13">
        <v>2070300</v>
      </c>
      <c r="V1431" s="13">
        <v>9300</v>
      </c>
      <c r="W1431" s="13">
        <v>-169500</v>
      </c>
      <c r="X1431" s="13">
        <v>1337500</v>
      </c>
      <c r="Y1431" s="13">
        <v>10253200</v>
      </c>
    </row>
    <row r="1432" spans="2:25" x14ac:dyDescent="0.25">
      <c r="B1432" s="2">
        <v>1427</v>
      </c>
      <c r="C1432" s="2">
        <v>2011</v>
      </c>
      <c r="D1432" s="1">
        <v>55022</v>
      </c>
      <c r="E1432" t="s">
        <v>2375</v>
      </c>
      <c r="F1432" s="2" t="s">
        <v>1325</v>
      </c>
      <c r="G1432" s="13">
        <v>173754000</v>
      </c>
      <c r="H1432" s="13">
        <v>0</v>
      </c>
      <c r="I1432" s="13">
        <v>0</v>
      </c>
      <c r="J1432" s="13">
        <v>0</v>
      </c>
      <c r="K1432" s="13">
        <v>0</v>
      </c>
      <c r="L1432" s="13">
        <v>0</v>
      </c>
      <c r="M1432" s="13">
        <v>0</v>
      </c>
      <c r="N1432" s="13">
        <v>39800</v>
      </c>
      <c r="O1432" s="13">
        <v>7900</v>
      </c>
      <c r="P1432" s="13">
        <v>0</v>
      </c>
      <c r="Q1432" s="13">
        <v>-6700</v>
      </c>
      <c r="R1432" s="13">
        <v>0</v>
      </c>
      <c r="S1432" s="13">
        <v>41000</v>
      </c>
      <c r="T1432" s="13">
        <v>39800</v>
      </c>
      <c r="U1432" s="13">
        <v>7900</v>
      </c>
      <c r="V1432" s="13">
        <v>0</v>
      </c>
      <c r="W1432" s="13">
        <v>-6700</v>
      </c>
      <c r="X1432" s="13">
        <v>0</v>
      </c>
      <c r="Y1432" s="13">
        <v>41000</v>
      </c>
    </row>
    <row r="1433" spans="2:25" x14ac:dyDescent="0.25">
      <c r="B1433" s="2">
        <v>1428</v>
      </c>
      <c r="C1433" s="2">
        <v>2011</v>
      </c>
      <c r="D1433" s="1">
        <v>55024</v>
      </c>
      <c r="E1433" t="s">
        <v>1739</v>
      </c>
      <c r="F1433" s="2" t="s">
        <v>1325</v>
      </c>
      <c r="G1433" s="13">
        <v>36957800</v>
      </c>
      <c r="H1433" s="13">
        <v>0</v>
      </c>
      <c r="I1433" s="13">
        <v>0</v>
      </c>
      <c r="J1433" s="13">
        <v>0</v>
      </c>
      <c r="K1433" s="13">
        <v>0</v>
      </c>
      <c r="L1433" s="13">
        <v>0</v>
      </c>
      <c r="M1433" s="13">
        <v>0</v>
      </c>
      <c r="N1433" s="13">
        <v>13200</v>
      </c>
      <c r="O1433" s="13">
        <v>0</v>
      </c>
      <c r="P1433" s="13">
        <v>0</v>
      </c>
      <c r="Q1433" s="13">
        <v>0</v>
      </c>
      <c r="R1433" s="13">
        <v>8400</v>
      </c>
      <c r="S1433" s="13">
        <v>21600</v>
      </c>
      <c r="T1433" s="13">
        <v>13200</v>
      </c>
      <c r="U1433" s="13">
        <v>0</v>
      </c>
      <c r="V1433" s="13">
        <v>0</v>
      </c>
      <c r="W1433" s="13">
        <v>0</v>
      </c>
      <c r="X1433" s="13">
        <v>8400</v>
      </c>
      <c r="Y1433" s="13">
        <v>21600</v>
      </c>
    </row>
    <row r="1434" spans="2:25" x14ac:dyDescent="0.25">
      <c r="B1434" s="2">
        <v>1429</v>
      </c>
      <c r="C1434" s="2">
        <v>2011</v>
      </c>
      <c r="D1434" s="1">
        <v>55026</v>
      </c>
      <c r="E1434" t="s">
        <v>2376</v>
      </c>
      <c r="F1434" s="2" t="s">
        <v>1325</v>
      </c>
      <c r="G1434" s="13">
        <v>253453800</v>
      </c>
      <c r="H1434" s="13">
        <v>19900</v>
      </c>
      <c r="I1434" s="13">
        <v>195400</v>
      </c>
      <c r="J1434" s="13">
        <v>0</v>
      </c>
      <c r="K1434" s="13">
        <v>0</v>
      </c>
      <c r="L1434" s="13">
        <v>24100</v>
      </c>
      <c r="M1434" s="13">
        <v>239400</v>
      </c>
      <c r="N1434" s="13">
        <v>174200</v>
      </c>
      <c r="O1434" s="13">
        <v>770300</v>
      </c>
      <c r="P1434" s="13">
        <v>0</v>
      </c>
      <c r="Q1434" s="13">
        <v>0</v>
      </c>
      <c r="R1434" s="13">
        <v>130000</v>
      </c>
      <c r="S1434" s="13">
        <v>1074500</v>
      </c>
      <c r="T1434" s="13">
        <v>194100</v>
      </c>
      <c r="U1434" s="13">
        <v>965700</v>
      </c>
      <c r="V1434" s="13">
        <v>0</v>
      </c>
      <c r="W1434" s="13">
        <v>0</v>
      </c>
      <c r="X1434" s="13">
        <v>154100</v>
      </c>
      <c r="Y1434" s="13">
        <v>1313900</v>
      </c>
    </row>
    <row r="1435" spans="2:25" x14ac:dyDescent="0.25">
      <c r="B1435" s="2">
        <v>1430</v>
      </c>
      <c r="C1435" s="2">
        <v>2011</v>
      </c>
      <c r="D1435" s="1">
        <v>55028</v>
      </c>
      <c r="E1435" t="s">
        <v>2377</v>
      </c>
      <c r="F1435" s="2" t="s">
        <v>1325</v>
      </c>
      <c r="G1435" s="13">
        <v>40617800</v>
      </c>
      <c r="H1435" s="13">
        <v>0</v>
      </c>
      <c r="I1435" s="13">
        <v>0</v>
      </c>
      <c r="J1435" s="13">
        <v>0</v>
      </c>
      <c r="K1435" s="13">
        <v>0</v>
      </c>
      <c r="L1435" s="13">
        <v>0</v>
      </c>
      <c r="M1435" s="13">
        <v>0</v>
      </c>
      <c r="N1435" s="13">
        <v>7700</v>
      </c>
      <c r="O1435" s="13">
        <v>111300</v>
      </c>
      <c r="P1435" s="13">
        <v>0</v>
      </c>
      <c r="Q1435" s="13">
        <v>0</v>
      </c>
      <c r="R1435" s="13">
        <v>10300</v>
      </c>
      <c r="S1435" s="13">
        <v>129300</v>
      </c>
      <c r="T1435" s="13">
        <v>7700</v>
      </c>
      <c r="U1435" s="13">
        <v>111300</v>
      </c>
      <c r="V1435" s="13">
        <v>0</v>
      </c>
      <c r="W1435" s="13">
        <v>0</v>
      </c>
      <c r="X1435" s="13">
        <v>10300</v>
      </c>
      <c r="Y1435" s="13">
        <v>129300</v>
      </c>
    </row>
    <row r="1436" spans="2:25" x14ac:dyDescent="0.25">
      <c r="B1436" s="2">
        <v>1431</v>
      </c>
      <c r="C1436" s="2">
        <v>2011</v>
      </c>
      <c r="D1436" s="1">
        <v>55030</v>
      </c>
      <c r="E1436" t="s">
        <v>2378</v>
      </c>
      <c r="F1436" s="2" t="s">
        <v>1325</v>
      </c>
      <c r="G1436" s="13">
        <v>441288500</v>
      </c>
      <c r="H1436" s="13">
        <v>10000</v>
      </c>
      <c r="I1436" s="13">
        <v>47500</v>
      </c>
      <c r="J1436" s="13">
        <v>0</v>
      </c>
      <c r="K1436" s="13">
        <v>0</v>
      </c>
      <c r="L1436" s="13">
        <v>7600</v>
      </c>
      <c r="M1436" s="13">
        <v>65100</v>
      </c>
      <c r="N1436" s="13">
        <v>679600</v>
      </c>
      <c r="O1436" s="13">
        <v>415800</v>
      </c>
      <c r="P1436" s="13">
        <v>900</v>
      </c>
      <c r="Q1436" s="13">
        <v>0</v>
      </c>
      <c r="R1436" s="13">
        <v>506600</v>
      </c>
      <c r="S1436" s="13">
        <v>1602900</v>
      </c>
      <c r="T1436" s="13">
        <v>689600</v>
      </c>
      <c r="U1436" s="13">
        <v>463300</v>
      </c>
      <c r="V1436" s="13">
        <v>900</v>
      </c>
      <c r="W1436" s="13">
        <v>0</v>
      </c>
      <c r="X1436" s="13">
        <v>514200</v>
      </c>
      <c r="Y1436" s="13">
        <v>1668000</v>
      </c>
    </row>
    <row r="1437" spans="2:25" x14ac:dyDescent="0.25">
      <c r="B1437" s="2">
        <v>1432</v>
      </c>
      <c r="C1437" s="2">
        <v>2011</v>
      </c>
      <c r="D1437" s="1">
        <v>55032</v>
      </c>
      <c r="E1437" t="s">
        <v>2379</v>
      </c>
      <c r="F1437" s="2" t="s">
        <v>1325</v>
      </c>
      <c r="G1437" s="13">
        <v>326265700</v>
      </c>
      <c r="H1437" s="13">
        <v>0</v>
      </c>
      <c r="I1437" s="13">
        <v>2000</v>
      </c>
      <c r="J1437" s="13">
        <v>0</v>
      </c>
      <c r="K1437" s="13">
        <v>0</v>
      </c>
      <c r="L1437" s="13">
        <v>0</v>
      </c>
      <c r="M1437" s="13">
        <v>2000</v>
      </c>
      <c r="N1437" s="13">
        <v>481600</v>
      </c>
      <c r="O1437" s="13">
        <v>1832200</v>
      </c>
      <c r="P1437" s="13">
        <v>0</v>
      </c>
      <c r="Q1437" s="13">
        <v>-317100</v>
      </c>
      <c r="R1437" s="13">
        <v>247700</v>
      </c>
      <c r="S1437" s="13">
        <v>2244400</v>
      </c>
      <c r="T1437" s="13">
        <v>481600</v>
      </c>
      <c r="U1437" s="13">
        <v>1834200</v>
      </c>
      <c r="V1437" s="13">
        <v>0</v>
      </c>
      <c r="W1437" s="13">
        <v>-317100</v>
      </c>
      <c r="X1437" s="13">
        <v>247700</v>
      </c>
      <c r="Y1437" s="13">
        <v>2246400</v>
      </c>
    </row>
    <row r="1438" spans="2:25" x14ac:dyDescent="0.25">
      <c r="B1438" s="2">
        <v>1433</v>
      </c>
      <c r="C1438" s="2">
        <v>2011</v>
      </c>
      <c r="D1438" s="1">
        <v>55034</v>
      </c>
      <c r="E1438" t="s">
        <v>1624</v>
      </c>
      <c r="F1438" s="2" t="s">
        <v>1325</v>
      </c>
      <c r="G1438" s="13">
        <v>60607900</v>
      </c>
      <c r="H1438" s="13">
        <v>0</v>
      </c>
      <c r="I1438" s="13">
        <v>12000</v>
      </c>
      <c r="J1438" s="13">
        <v>0</v>
      </c>
      <c r="K1438" s="13">
        <v>0</v>
      </c>
      <c r="L1438" s="13">
        <v>400</v>
      </c>
      <c r="M1438" s="13">
        <v>12400</v>
      </c>
      <c r="N1438" s="13">
        <v>25800</v>
      </c>
      <c r="O1438" s="13">
        <v>55600</v>
      </c>
      <c r="P1438" s="13">
        <v>0</v>
      </c>
      <c r="Q1438" s="13">
        <v>0</v>
      </c>
      <c r="R1438" s="13">
        <v>506200</v>
      </c>
      <c r="S1438" s="13">
        <v>587600</v>
      </c>
      <c r="T1438" s="13">
        <v>25800</v>
      </c>
      <c r="U1438" s="13">
        <v>67600</v>
      </c>
      <c r="V1438" s="13">
        <v>0</v>
      </c>
      <c r="W1438" s="13">
        <v>0</v>
      </c>
      <c r="X1438" s="13">
        <v>506600</v>
      </c>
      <c r="Y1438" s="13">
        <v>600000</v>
      </c>
    </row>
    <row r="1439" spans="2:25" x14ac:dyDescent="0.25">
      <c r="B1439" s="2">
        <v>1434</v>
      </c>
      <c r="C1439" s="2">
        <v>2011</v>
      </c>
      <c r="D1439" s="1">
        <v>55036</v>
      </c>
      <c r="E1439" t="s">
        <v>1724</v>
      </c>
      <c r="F1439" s="2" t="s">
        <v>1325</v>
      </c>
      <c r="G1439" s="13">
        <v>60399500</v>
      </c>
      <c r="H1439" s="13">
        <v>0</v>
      </c>
      <c r="I1439" s="13">
        <v>7100</v>
      </c>
      <c r="J1439" s="13">
        <v>0</v>
      </c>
      <c r="K1439" s="13">
        <v>0</v>
      </c>
      <c r="L1439" s="13">
        <v>200</v>
      </c>
      <c r="M1439" s="13">
        <v>7300</v>
      </c>
      <c r="N1439" s="13">
        <v>42700</v>
      </c>
      <c r="O1439" s="13">
        <v>180100</v>
      </c>
      <c r="P1439" s="13">
        <v>0</v>
      </c>
      <c r="Q1439" s="13">
        <v>0</v>
      </c>
      <c r="R1439" s="13">
        <v>17900</v>
      </c>
      <c r="S1439" s="13">
        <v>240700</v>
      </c>
      <c r="T1439" s="13">
        <v>42700</v>
      </c>
      <c r="U1439" s="13">
        <v>187200</v>
      </c>
      <c r="V1439" s="13">
        <v>0</v>
      </c>
      <c r="W1439" s="13">
        <v>0</v>
      </c>
      <c r="X1439" s="13">
        <v>18100</v>
      </c>
      <c r="Y1439" s="13">
        <v>248000</v>
      </c>
    </row>
    <row r="1440" spans="2:25" x14ac:dyDescent="0.25">
      <c r="B1440" s="2">
        <v>1435</v>
      </c>
      <c r="C1440" s="2">
        <v>2011</v>
      </c>
      <c r="D1440" s="1">
        <v>55038</v>
      </c>
      <c r="E1440" t="s">
        <v>2380</v>
      </c>
      <c r="F1440" s="2" t="s">
        <v>1325</v>
      </c>
      <c r="G1440" s="13">
        <v>262142300</v>
      </c>
      <c r="H1440" s="13">
        <v>5000</v>
      </c>
      <c r="I1440" s="13">
        <v>5300</v>
      </c>
      <c r="J1440" s="13">
        <v>0</v>
      </c>
      <c r="K1440" s="13">
        <v>0</v>
      </c>
      <c r="L1440" s="13">
        <v>1300</v>
      </c>
      <c r="M1440" s="13">
        <v>11600</v>
      </c>
      <c r="N1440" s="13">
        <v>461700</v>
      </c>
      <c r="O1440" s="13">
        <v>903900</v>
      </c>
      <c r="P1440" s="13">
        <v>70300</v>
      </c>
      <c r="Q1440" s="13">
        <v>243800</v>
      </c>
      <c r="R1440" s="13">
        <v>36700</v>
      </c>
      <c r="S1440" s="13">
        <v>1716400</v>
      </c>
      <c r="T1440" s="13">
        <v>466700</v>
      </c>
      <c r="U1440" s="13">
        <v>909200</v>
      </c>
      <c r="V1440" s="13">
        <v>70300</v>
      </c>
      <c r="W1440" s="13">
        <v>243800</v>
      </c>
      <c r="X1440" s="13">
        <v>38000</v>
      </c>
      <c r="Y1440" s="13">
        <v>1728000</v>
      </c>
    </row>
    <row r="1441" spans="2:25" x14ac:dyDescent="0.25">
      <c r="B1441" s="2">
        <v>1436</v>
      </c>
      <c r="C1441" s="2">
        <v>2011</v>
      </c>
      <c r="D1441" s="1">
        <v>55040</v>
      </c>
      <c r="E1441" t="s">
        <v>2381</v>
      </c>
      <c r="F1441" s="2" t="s">
        <v>1325</v>
      </c>
      <c r="G1441" s="13">
        <v>608691500</v>
      </c>
      <c r="H1441" s="13">
        <v>1900</v>
      </c>
      <c r="I1441" s="13">
        <v>15300</v>
      </c>
      <c r="J1441" s="13">
        <v>0</v>
      </c>
      <c r="K1441" s="13">
        <v>0</v>
      </c>
      <c r="L1441" s="13">
        <v>4500</v>
      </c>
      <c r="M1441" s="13">
        <v>21700</v>
      </c>
      <c r="N1441" s="13">
        <v>170300</v>
      </c>
      <c r="O1441" s="13">
        <v>1130800</v>
      </c>
      <c r="P1441" s="13">
        <v>0</v>
      </c>
      <c r="Q1441" s="13">
        <v>5600</v>
      </c>
      <c r="R1441" s="13">
        <v>673900</v>
      </c>
      <c r="S1441" s="13">
        <v>1980600</v>
      </c>
      <c r="T1441" s="13">
        <v>172200</v>
      </c>
      <c r="U1441" s="13">
        <v>1146100</v>
      </c>
      <c r="V1441" s="13">
        <v>0</v>
      </c>
      <c r="W1441" s="13">
        <v>5600</v>
      </c>
      <c r="X1441" s="13">
        <v>678400</v>
      </c>
      <c r="Y1441" s="13">
        <v>2002300</v>
      </c>
    </row>
    <row r="1442" spans="2:25" x14ac:dyDescent="0.25">
      <c r="B1442" s="2">
        <v>1437</v>
      </c>
      <c r="C1442" s="2">
        <v>2011</v>
      </c>
      <c r="D1442" s="1">
        <v>55042</v>
      </c>
      <c r="E1442" t="s">
        <v>2382</v>
      </c>
      <c r="F1442" s="2" t="s">
        <v>1325</v>
      </c>
      <c r="G1442" s="13">
        <v>130816700</v>
      </c>
      <c r="H1442" s="13">
        <v>1400</v>
      </c>
      <c r="I1442" s="13">
        <v>300</v>
      </c>
      <c r="J1442" s="13">
        <v>0</v>
      </c>
      <c r="K1442" s="13">
        <v>0</v>
      </c>
      <c r="L1442" s="13">
        <v>500</v>
      </c>
      <c r="M1442" s="13">
        <v>2200</v>
      </c>
      <c r="N1442" s="13">
        <v>70700</v>
      </c>
      <c r="O1442" s="13">
        <v>608600</v>
      </c>
      <c r="P1442" s="13">
        <v>0</v>
      </c>
      <c r="Q1442" s="13">
        <v>493500</v>
      </c>
      <c r="R1442" s="13">
        <v>11300</v>
      </c>
      <c r="S1442" s="13">
        <v>1184100</v>
      </c>
      <c r="T1442" s="13">
        <v>72100</v>
      </c>
      <c r="U1442" s="13">
        <v>608900</v>
      </c>
      <c r="V1442" s="13">
        <v>0</v>
      </c>
      <c r="W1442" s="13">
        <v>493500</v>
      </c>
      <c r="X1442" s="13">
        <v>11800</v>
      </c>
      <c r="Y1442" s="13">
        <v>1186300</v>
      </c>
    </row>
    <row r="1443" spans="2:25" x14ac:dyDescent="0.25">
      <c r="B1443" s="2">
        <v>1438</v>
      </c>
      <c r="C1443" s="2">
        <v>2011</v>
      </c>
      <c r="D1443" s="1">
        <v>55106</v>
      </c>
      <c r="E1443" t="s">
        <v>2367</v>
      </c>
      <c r="F1443" s="2" t="s">
        <v>1343</v>
      </c>
      <c r="G1443" s="13">
        <v>227102000</v>
      </c>
      <c r="H1443" s="13">
        <v>525300</v>
      </c>
      <c r="I1443" s="13">
        <v>290700</v>
      </c>
      <c r="J1443" s="13">
        <v>0</v>
      </c>
      <c r="K1443" s="13">
        <v>0</v>
      </c>
      <c r="L1443" s="13">
        <v>374100</v>
      </c>
      <c r="M1443" s="13">
        <v>1190100</v>
      </c>
      <c r="N1443" s="13">
        <v>2452400</v>
      </c>
      <c r="O1443" s="13">
        <v>971000</v>
      </c>
      <c r="P1443" s="13">
        <v>0</v>
      </c>
      <c r="Q1443" s="13">
        <v>326700</v>
      </c>
      <c r="R1443" s="13">
        <v>1794000</v>
      </c>
      <c r="S1443" s="13">
        <v>5544100</v>
      </c>
      <c r="T1443" s="13">
        <v>2977700</v>
      </c>
      <c r="U1443" s="13">
        <v>1261700</v>
      </c>
      <c r="V1443" s="13">
        <v>0</v>
      </c>
      <c r="W1443" s="13">
        <v>326700</v>
      </c>
      <c r="X1443" s="13">
        <v>2168100</v>
      </c>
      <c r="Y1443" s="13">
        <v>6734200</v>
      </c>
    </row>
    <row r="1444" spans="2:25" x14ac:dyDescent="0.25">
      <c r="B1444" s="2">
        <v>1439</v>
      </c>
      <c r="C1444" s="2">
        <v>2011</v>
      </c>
      <c r="D1444" s="1">
        <v>55116</v>
      </c>
      <c r="E1444" t="s">
        <v>2383</v>
      </c>
      <c r="F1444" s="2" t="s">
        <v>1343</v>
      </c>
      <c r="G1444" s="13">
        <v>11132700</v>
      </c>
      <c r="H1444" s="13">
        <v>0</v>
      </c>
      <c r="I1444" s="13">
        <v>0</v>
      </c>
      <c r="J1444" s="13">
        <v>0</v>
      </c>
      <c r="K1444" s="13">
        <v>0</v>
      </c>
      <c r="L1444" s="13">
        <v>0</v>
      </c>
      <c r="M1444" s="13">
        <v>0</v>
      </c>
      <c r="N1444" s="13">
        <v>16000</v>
      </c>
      <c r="O1444" s="13">
        <v>78000</v>
      </c>
      <c r="P1444" s="13">
        <v>0</v>
      </c>
      <c r="Q1444" s="13">
        <v>0</v>
      </c>
      <c r="R1444" s="13">
        <v>13900</v>
      </c>
      <c r="S1444" s="13">
        <v>107900</v>
      </c>
      <c r="T1444" s="13">
        <v>16000</v>
      </c>
      <c r="U1444" s="13">
        <v>78000</v>
      </c>
      <c r="V1444" s="13">
        <v>0</v>
      </c>
      <c r="W1444" s="13">
        <v>0</v>
      </c>
      <c r="X1444" s="13">
        <v>13900</v>
      </c>
      <c r="Y1444" s="13">
        <v>107900</v>
      </c>
    </row>
    <row r="1445" spans="2:25" x14ac:dyDescent="0.25">
      <c r="B1445" s="2">
        <v>1440</v>
      </c>
      <c r="C1445" s="2">
        <v>2011</v>
      </c>
      <c r="D1445" s="1">
        <v>55136</v>
      </c>
      <c r="E1445" t="s">
        <v>2373</v>
      </c>
      <c r="F1445" s="2" t="s">
        <v>1343</v>
      </c>
      <c r="G1445" s="13">
        <v>111601300</v>
      </c>
      <c r="H1445" s="13">
        <v>104800</v>
      </c>
      <c r="I1445" s="13">
        <v>647900</v>
      </c>
      <c r="J1445" s="13">
        <v>0</v>
      </c>
      <c r="K1445" s="13">
        <v>0</v>
      </c>
      <c r="L1445" s="13">
        <v>124700</v>
      </c>
      <c r="M1445" s="13">
        <v>877400</v>
      </c>
      <c r="N1445" s="13">
        <v>431400</v>
      </c>
      <c r="O1445" s="13">
        <v>986200</v>
      </c>
      <c r="P1445" s="13">
        <v>0</v>
      </c>
      <c r="Q1445" s="13">
        <v>0</v>
      </c>
      <c r="R1445" s="13">
        <v>1356200</v>
      </c>
      <c r="S1445" s="13">
        <v>2773800</v>
      </c>
      <c r="T1445" s="13">
        <v>536200</v>
      </c>
      <c r="U1445" s="13">
        <v>1634100</v>
      </c>
      <c r="V1445" s="13">
        <v>0</v>
      </c>
      <c r="W1445" s="13">
        <v>0</v>
      </c>
      <c r="X1445" s="13">
        <v>1480900</v>
      </c>
      <c r="Y1445" s="13">
        <v>3651200</v>
      </c>
    </row>
    <row r="1446" spans="2:25" x14ac:dyDescent="0.25">
      <c r="B1446" s="2">
        <v>1441</v>
      </c>
      <c r="C1446" s="2">
        <v>2011</v>
      </c>
      <c r="D1446" s="1">
        <v>55161</v>
      </c>
      <c r="E1446" t="s">
        <v>2384</v>
      </c>
      <c r="F1446" s="2" t="s">
        <v>1343</v>
      </c>
      <c r="G1446" s="13">
        <v>344727000</v>
      </c>
      <c r="H1446" s="13">
        <v>900</v>
      </c>
      <c r="I1446" s="13">
        <v>3600</v>
      </c>
      <c r="J1446" s="13">
        <v>0</v>
      </c>
      <c r="K1446" s="13">
        <v>0</v>
      </c>
      <c r="L1446" s="13">
        <v>200</v>
      </c>
      <c r="M1446" s="13">
        <v>4700</v>
      </c>
      <c r="N1446" s="13">
        <v>513400</v>
      </c>
      <c r="O1446" s="13">
        <v>197000</v>
      </c>
      <c r="P1446" s="13">
        <v>3900</v>
      </c>
      <c r="Q1446" s="13">
        <v>0</v>
      </c>
      <c r="R1446" s="13">
        <v>377800</v>
      </c>
      <c r="S1446" s="13">
        <v>1092100</v>
      </c>
      <c r="T1446" s="13">
        <v>514300</v>
      </c>
      <c r="U1446" s="13">
        <v>200600</v>
      </c>
      <c r="V1446" s="13">
        <v>3900</v>
      </c>
      <c r="W1446" s="13">
        <v>0</v>
      </c>
      <c r="X1446" s="13">
        <v>378000</v>
      </c>
      <c r="Y1446" s="13">
        <v>1096800</v>
      </c>
    </row>
    <row r="1447" spans="2:25" x14ac:dyDescent="0.25">
      <c r="B1447" s="2">
        <v>1442</v>
      </c>
      <c r="C1447" s="2">
        <v>2011</v>
      </c>
      <c r="D1447" s="1">
        <v>55176</v>
      </c>
      <c r="E1447" t="s">
        <v>2385</v>
      </c>
      <c r="F1447" s="2" t="s">
        <v>1343</v>
      </c>
      <c r="G1447" s="13">
        <v>98968700</v>
      </c>
      <c r="H1447" s="13">
        <v>73000</v>
      </c>
      <c r="I1447" s="13">
        <v>246500</v>
      </c>
      <c r="J1447" s="13">
        <v>0</v>
      </c>
      <c r="K1447" s="13">
        <v>0</v>
      </c>
      <c r="L1447" s="13">
        <v>41800</v>
      </c>
      <c r="M1447" s="13">
        <v>361300</v>
      </c>
      <c r="N1447" s="13">
        <v>762200</v>
      </c>
      <c r="O1447" s="13">
        <v>587400</v>
      </c>
      <c r="P1447" s="13">
        <v>0</v>
      </c>
      <c r="Q1447" s="13">
        <v>0</v>
      </c>
      <c r="R1447" s="13">
        <v>978600</v>
      </c>
      <c r="S1447" s="13">
        <v>2328200</v>
      </c>
      <c r="T1447" s="13">
        <v>835200</v>
      </c>
      <c r="U1447" s="13">
        <v>833900</v>
      </c>
      <c r="V1447" s="13">
        <v>0</v>
      </c>
      <c r="W1447" s="13">
        <v>0</v>
      </c>
      <c r="X1447" s="13">
        <v>1020400</v>
      </c>
      <c r="Y1447" s="13">
        <v>2689500</v>
      </c>
    </row>
    <row r="1448" spans="2:25" x14ac:dyDescent="0.25">
      <c r="B1448" s="2">
        <v>1443</v>
      </c>
      <c r="C1448" s="2">
        <v>2011</v>
      </c>
      <c r="D1448" s="1">
        <v>55181</v>
      </c>
      <c r="E1448" t="s">
        <v>2379</v>
      </c>
      <c r="F1448" s="2" t="s">
        <v>1343</v>
      </c>
      <c r="G1448" s="13">
        <v>171726500</v>
      </c>
      <c r="H1448" s="13">
        <v>510400</v>
      </c>
      <c r="I1448" s="13">
        <v>396600</v>
      </c>
      <c r="J1448" s="13">
        <v>0</v>
      </c>
      <c r="K1448" s="13">
        <v>0</v>
      </c>
      <c r="L1448" s="13">
        <v>42300</v>
      </c>
      <c r="M1448" s="13">
        <v>949300</v>
      </c>
      <c r="N1448" s="13">
        <v>1637800</v>
      </c>
      <c r="O1448" s="13">
        <v>2388500</v>
      </c>
      <c r="P1448" s="13">
        <v>0</v>
      </c>
      <c r="Q1448" s="13">
        <v>-76800</v>
      </c>
      <c r="R1448" s="13">
        <v>320800</v>
      </c>
      <c r="S1448" s="13">
        <v>4270300</v>
      </c>
      <c r="T1448" s="13">
        <v>2148200</v>
      </c>
      <c r="U1448" s="13">
        <v>2785100</v>
      </c>
      <c r="V1448" s="13">
        <v>0</v>
      </c>
      <c r="W1448" s="13">
        <v>-76800</v>
      </c>
      <c r="X1448" s="13">
        <v>363100</v>
      </c>
      <c r="Y1448" s="13">
        <v>5219600</v>
      </c>
    </row>
    <row r="1449" spans="2:25" x14ac:dyDescent="0.25">
      <c r="B1449" s="2">
        <v>1444</v>
      </c>
      <c r="C1449" s="2">
        <v>2011</v>
      </c>
      <c r="D1449" s="1">
        <v>55182</v>
      </c>
      <c r="E1449" t="s">
        <v>2380</v>
      </c>
      <c r="F1449" s="2" t="s">
        <v>1343</v>
      </c>
      <c r="G1449" s="13">
        <v>31808600</v>
      </c>
      <c r="H1449" s="13">
        <v>1000</v>
      </c>
      <c r="I1449" s="13">
        <v>4300</v>
      </c>
      <c r="J1449" s="13">
        <v>0</v>
      </c>
      <c r="K1449" s="13">
        <v>0</v>
      </c>
      <c r="L1449" s="13">
        <v>400</v>
      </c>
      <c r="M1449" s="13">
        <v>5700</v>
      </c>
      <c r="N1449" s="13">
        <v>186400</v>
      </c>
      <c r="O1449" s="13">
        <v>58900</v>
      </c>
      <c r="P1449" s="13">
        <v>0</v>
      </c>
      <c r="Q1449" s="13">
        <v>-14900</v>
      </c>
      <c r="R1449" s="13">
        <v>400</v>
      </c>
      <c r="S1449" s="13">
        <v>230800</v>
      </c>
      <c r="T1449" s="13">
        <v>187400</v>
      </c>
      <c r="U1449" s="13">
        <v>63200</v>
      </c>
      <c r="V1449" s="13">
        <v>0</v>
      </c>
      <c r="W1449" s="13">
        <v>-14900</v>
      </c>
      <c r="X1449" s="13">
        <v>800</v>
      </c>
      <c r="Y1449" s="13">
        <v>236500</v>
      </c>
    </row>
    <row r="1450" spans="2:25" x14ac:dyDescent="0.25">
      <c r="B1450" s="2">
        <v>1445</v>
      </c>
      <c r="C1450" s="2">
        <v>2011</v>
      </c>
      <c r="D1450" s="1">
        <v>55184</v>
      </c>
      <c r="E1450" t="s">
        <v>2242</v>
      </c>
      <c r="F1450" s="2" t="s">
        <v>1343</v>
      </c>
      <c r="G1450" s="13">
        <v>884500</v>
      </c>
      <c r="H1450" s="13">
        <v>0</v>
      </c>
      <c r="I1450" s="13">
        <v>0</v>
      </c>
      <c r="J1450" s="13">
        <v>0</v>
      </c>
      <c r="K1450" s="13">
        <v>0</v>
      </c>
      <c r="L1450" s="13">
        <v>0</v>
      </c>
      <c r="M1450" s="13">
        <v>0</v>
      </c>
      <c r="N1450" s="13">
        <v>0</v>
      </c>
      <c r="O1450" s="13">
        <v>0</v>
      </c>
      <c r="P1450" s="13">
        <v>0</v>
      </c>
      <c r="Q1450" s="13">
        <v>0</v>
      </c>
      <c r="R1450" s="13">
        <v>0</v>
      </c>
      <c r="S1450" s="13">
        <v>0</v>
      </c>
      <c r="T1450" s="13">
        <v>0</v>
      </c>
      <c r="U1450" s="13">
        <v>0</v>
      </c>
      <c r="V1450" s="13">
        <v>0</v>
      </c>
      <c r="W1450" s="13">
        <v>0</v>
      </c>
      <c r="X1450" s="13">
        <v>0</v>
      </c>
      <c r="Y1450" s="13">
        <v>0</v>
      </c>
    </row>
    <row r="1451" spans="2:25" x14ac:dyDescent="0.25">
      <c r="B1451" s="2">
        <v>1446</v>
      </c>
      <c r="C1451" s="2">
        <v>2011</v>
      </c>
      <c r="D1451" s="1">
        <v>55191</v>
      </c>
      <c r="E1451" t="s">
        <v>1727</v>
      </c>
      <c r="F1451" s="2" t="s">
        <v>1343</v>
      </c>
      <c r="G1451" s="13">
        <v>9848700</v>
      </c>
      <c r="H1451" s="13">
        <v>0</v>
      </c>
      <c r="I1451" s="13">
        <v>0</v>
      </c>
      <c r="J1451" s="13">
        <v>0</v>
      </c>
      <c r="K1451" s="13">
        <v>0</v>
      </c>
      <c r="L1451" s="13">
        <v>0</v>
      </c>
      <c r="M1451" s="13">
        <v>0</v>
      </c>
      <c r="N1451" s="13">
        <v>60600</v>
      </c>
      <c r="O1451" s="13">
        <v>18300</v>
      </c>
      <c r="P1451" s="13">
        <v>0</v>
      </c>
      <c r="Q1451" s="13">
        <v>0</v>
      </c>
      <c r="R1451" s="13">
        <v>26700</v>
      </c>
      <c r="S1451" s="13">
        <v>105600</v>
      </c>
      <c r="T1451" s="13">
        <v>60600</v>
      </c>
      <c r="U1451" s="13">
        <v>18300</v>
      </c>
      <c r="V1451" s="13">
        <v>0</v>
      </c>
      <c r="W1451" s="13">
        <v>0</v>
      </c>
      <c r="X1451" s="13">
        <v>26700</v>
      </c>
      <c r="Y1451" s="13">
        <v>105600</v>
      </c>
    </row>
    <row r="1452" spans="2:25" x14ac:dyDescent="0.25">
      <c r="B1452" s="2">
        <v>1447</v>
      </c>
      <c r="C1452" s="2">
        <v>2011</v>
      </c>
      <c r="D1452" s="1">
        <v>55192</v>
      </c>
      <c r="E1452" t="s">
        <v>1481</v>
      </c>
      <c r="F1452" s="2" t="s">
        <v>1343</v>
      </c>
      <c r="G1452" s="13">
        <v>72058400</v>
      </c>
      <c r="H1452" s="13">
        <v>538900</v>
      </c>
      <c r="I1452" s="13">
        <v>631000</v>
      </c>
      <c r="J1452" s="13">
        <v>0</v>
      </c>
      <c r="K1452" s="13">
        <v>0</v>
      </c>
      <c r="L1452" s="13">
        <v>525500</v>
      </c>
      <c r="M1452" s="13">
        <v>1695400</v>
      </c>
      <c r="N1452" s="13">
        <v>475700</v>
      </c>
      <c r="O1452" s="13">
        <v>379700</v>
      </c>
      <c r="P1452" s="13">
        <v>0</v>
      </c>
      <c r="Q1452" s="13">
        <v>0</v>
      </c>
      <c r="R1452" s="13">
        <v>21900</v>
      </c>
      <c r="S1452" s="13">
        <v>877300</v>
      </c>
      <c r="T1452" s="13">
        <v>1014600</v>
      </c>
      <c r="U1452" s="13">
        <v>1010700</v>
      </c>
      <c r="V1452" s="13">
        <v>0</v>
      </c>
      <c r="W1452" s="13">
        <v>0</v>
      </c>
      <c r="X1452" s="13">
        <v>547400</v>
      </c>
      <c r="Y1452" s="13">
        <v>2572700</v>
      </c>
    </row>
    <row r="1453" spans="2:25" x14ac:dyDescent="0.25">
      <c r="B1453" s="2">
        <v>1448</v>
      </c>
      <c r="C1453" s="2">
        <v>2011</v>
      </c>
      <c r="D1453" s="1">
        <v>55231</v>
      </c>
      <c r="E1453" t="s">
        <v>2386</v>
      </c>
      <c r="F1453" s="2" t="s">
        <v>1344</v>
      </c>
      <c r="G1453" s="13">
        <v>65374500</v>
      </c>
      <c r="H1453" s="13">
        <v>18400</v>
      </c>
      <c r="I1453" s="13">
        <v>9100</v>
      </c>
      <c r="J1453" s="13">
        <v>0</v>
      </c>
      <c r="K1453" s="13">
        <v>0</v>
      </c>
      <c r="L1453" s="13">
        <v>1700</v>
      </c>
      <c r="M1453" s="13">
        <v>29200</v>
      </c>
      <c r="N1453" s="13">
        <v>418100</v>
      </c>
      <c r="O1453" s="13">
        <v>486800</v>
      </c>
      <c r="P1453" s="13">
        <v>0</v>
      </c>
      <c r="Q1453" s="13">
        <v>0</v>
      </c>
      <c r="R1453" s="13">
        <v>2342000</v>
      </c>
      <c r="S1453" s="13">
        <v>3246900</v>
      </c>
      <c r="T1453" s="13">
        <v>436500</v>
      </c>
      <c r="U1453" s="13">
        <v>495900</v>
      </c>
      <c r="V1453" s="13">
        <v>0</v>
      </c>
      <c r="W1453" s="13">
        <v>0</v>
      </c>
      <c r="X1453" s="13">
        <v>2343700</v>
      </c>
      <c r="Y1453" s="13">
        <v>3276100</v>
      </c>
    </row>
    <row r="1454" spans="2:25" x14ac:dyDescent="0.25">
      <c r="B1454" s="2">
        <v>1449</v>
      </c>
      <c r="C1454" s="2">
        <v>2011</v>
      </c>
      <c r="D1454" s="1">
        <v>55236</v>
      </c>
      <c r="E1454" t="s">
        <v>2374</v>
      </c>
      <c r="F1454" s="2" t="s">
        <v>1344</v>
      </c>
      <c r="G1454" s="13">
        <v>1444147500</v>
      </c>
      <c r="H1454" s="13">
        <v>1771800</v>
      </c>
      <c r="I1454" s="13">
        <v>1207100</v>
      </c>
      <c r="J1454" s="13">
        <v>0</v>
      </c>
      <c r="K1454" s="13">
        <v>0</v>
      </c>
      <c r="L1454" s="13">
        <v>901500</v>
      </c>
      <c r="M1454" s="13">
        <v>3880400</v>
      </c>
      <c r="N1454" s="13">
        <v>23607900</v>
      </c>
      <c r="O1454" s="13">
        <v>14330500</v>
      </c>
      <c r="P1454" s="13">
        <v>10300</v>
      </c>
      <c r="Q1454" s="13">
        <v>1500</v>
      </c>
      <c r="R1454" s="13">
        <v>3205400</v>
      </c>
      <c r="S1454" s="13">
        <v>41155600</v>
      </c>
      <c r="T1454" s="13">
        <v>25379700</v>
      </c>
      <c r="U1454" s="13">
        <v>15537600</v>
      </c>
      <c r="V1454" s="13">
        <v>10300</v>
      </c>
      <c r="W1454" s="13">
        <v>1500</v>
      </c>
      <c r="X1454" s="13">
        <v>4106900</v>
      </c>
      <c r="Y1454" s="13">
        <v>45036000</v>
      </c>
    </row>
    <row r="1455" spans="2:25" x14ac:dyDescent="0.25">
      <c r="B1455" s="2">
        <v>1450</v>
      </c>
      <c r="C1455" s="2">
        <v>2011</v>
      </c>
      <c r="D1455" s="1">
        <v>55261</v>
      </c>
      <c r="E1455" t="s">
        <v>2387</v>
      </c>
      <c r="F1455" s="2" t="s">
        <v>1344</v>
      </c>
      <c r="G1455" s="13">
        <v>574010600</v>
      </c>
      <c r="H1455" s="13">
        <v>1449800</v>
      </c>
      <c r="I1455" s="13">
        <v>1441100</v>
      </c>
      <c r="J1455" s="13">
        <v>0</v>
      </c>
      <c r="K1455" s="13">
        <v>0</v>
      </c>
      <c r="L1455" s="13">
        <v>201900</v>
      </c>
      <c r="M1455" s="13">
        <v>3092800</v>
      </c>
      <c r="N1455" s="13">
        <v>5496600</v>
      </c>
      <c r="O1455" s="13">
        <v>3713300</v>
      </c>
      <c r="P1455" s="13">
        <v>0</v>
      </c>
      <c r="Q1455" s="13">
        <v>-1913600</v>
      </c>
      <c r="R1455" s="13">
        <v>9751400</v>
      </c>
      <c r="S1455" s="13">
        <v>17047700</v>
      </c>
      <c r="T1455" s="13">
        <v>6946400</v>
      </c>
      <c r="U1455" s="13">
        <v>5154400</v>
      </c>
      <c r="V1455" s="13">
        <v>0</v>
      </c>
      <c r="W1455" s="13">
        <v>-1913600</v>
      </c>
      <c r="X1455" s="13">
        <v>9953300</v>
      </c>
      <c r="Y1455" s="13">
        <v>20140500</v>
      </c>
    </row>
    <row r="1456" spans="2:25" x14ac:dyDescent="0.25">
      <c r="B1456" s="2">
        <v>1451</v>
      </c>
      <c r="C1456" s="2">
        <v>2011</v>
      </c>
      <c r="D1456" s="1">
        <v>55276</v>
      </c>
      <c r="E1456" t="s">
        <v>2235</v>
      </c>
      <c r="F1456" s="2" t="s">
        <v>1344</v>
      </c>
      <c r="G1456" s="13">
        <v>288589900</v>
      </c>
      <c r="H1456" s="13">
        <v>782300</v>
      </c>
      <c r="I1456" s="13">
        <v>1360600</v>
      </c>
      <c r="J1456" s="13">
        <v>0</v>
      </c>
      <c r="K1456" s="13">
        <v>0</v>
      </c>
      <c r="L1456" s="13">
        <v>784800</v>
      </c>
      <c r="M1456" s="13">
        <v>2927700</v>
      </c>
      <c r="N1456" s="13">
        <v>3529500</v>
      </c>
      <c r="O1456" s="13">
        <v>1045600</v>
      </c>
      <c r="P1456" s="13">
        <v>11300</v>
      </c>
      <c r="Q1456" s="13">
        <v>0</v>
      </c>
      <c r="R1456" s="13">
        <v>3832200</v>
      </c>
      <c r="S1456" s="13">
        <v>8418600</v>
      </c>
      <c r="T1456" s="13">
        <v>4311800</v>
      </c>
      <c r="U1456" s="13">
        <v>2406200</v>
      </c>
      <c r="V1456" s="13">
        <v>11300</v>
      </c>
      <c r="W1456" s="13">
        <v>0</v>
      </c>
      <c r="X1456" s="13">
        <v>4617000</v>
      </c>
      <c r="Y1456" s="13">
        <v>11346300</v>
      </c>
    </row>
    <row r="1457" spans="2:25" x14ac:dyDescent="0.25">
      <c r="B1457" s="2">
        <v>1452</v>
      </c>
      <c r="C1457" s="2">
        <v>2011</v>
      </c>
      <c r="D1457" s="1">
        <v>56002</v>
      </c>
      <c r="E1457" t="s">
        <v>2388</v>
      </c>
      <c r="F1457" s="2" t="s">
        <v>1325</v>
      </c>
      <c r="G1457" s="13">
        <v>196023000</v>
      </c>
      <c r="H1457" s="13">
        <v>800</v>
      </c>
      <c r="I1457" s="13">
        <v>0</v>
      </c>
      <c r="J1457" s="13">
        <v>0</v>
      </c>
      <c r="K1457" s="13">
        <v>0</v>
      </c>
      <c r="L1457" s="13">
        <v>400</v>
      </c>
      <c r="M1457" s="13">
        <v>1200</v>
      </c>
      <c r="N1457" s="13">
        <v>489700</v>
      </c>
      <c r="O1457" s="13">
        <v>729500</v>
      </c>
      <c r="P1457" s="13">
        <v>300</v>
      </c>
      <c r="Q1457" s="13">
        <v>0</v>
      </c>
      <c r="R1457" s="13">
        <v>276600</v>
      </c>
      <c r="S1457" s="13">
        <v>1496100</v>
      </c>
      <c r="T1457" s="13">
        <v>490500</v>
      </c>
      <c r="U1457" s="13">
        <v>729500</v>
      </c>
      <c r="V1457" s="13">
        <v>300</v>
      </c>
      <c r="W1457" s="13">
        <v>0</v>
      </c>
      <c r="X1457" s="13">
        <v>277000</v>
      </c>
      <c r="Y1457" s="13">
        <v>1497300</v>
      </c>
    </row>
    <row r="1458" spans="2:25" x14ac:dyDescent="0.25">
      <c r="B1458" s="2">
        <v>1453</v>
      </c>
      <c r="C1458" s="2">
        <v>2011</v>
      </c>
      <c r="D1458" s="1">
        <v>56004</v>
      </c>
      <c r="E1458" t="s">
        <v>2205</v>
      </c>
      <c r="F1458" s="2" t="s">
        <v>1325</v>
      </c>
      <c r="G1458" s="13">
        <v>61180100</v>
      </c>
      <c r="H1458" s="13">
        <v>300</v>
      </c>
      <c r="I1458" s="13">
        <v>85000</v>
      </c>
      <c r="J1458" s="13">
        <v>0</v>
      </c>
      <c r="K1458" s="13">
        <v>0</v>
      </c>
      <c r="L1458" s="13">
        <v>500</v>
      </c>
      <c r="M1458" s="13">
        <v>85800</v>
      </c>
      <c r="N1458" s="13">
        <v>11500</v>
      </c>
      <c r="O1458" s="13">
        <v>2800</v>
      </c>
      <c r="P1458" s="13">
        <v>0</v>
      </c>
      <c r="Q1458" s="13">
        <v>0</v>
      </c>
      <c r="R1458" s="13">
        <v>137500</v>
      </c>
      <c r="S1458" s="13">
        <v>151800</v>
      </c>
      <c r="T1458" s="13">
        <v>11800</v>
      </c>
      <c r="U1458" s="13">
        <v>87800</v>
      </c>
      <c r="V1458" s="13">
        <v>0</v>
      </c>
      <c r="W1458" s="13">
        <v>0</v>
      </c>
      <c r="X1458" s="13">
        <v>138000</v>
      </c>
      <c r="Y1458" s="13">
        <v>237600</v>
      </c>
    </row>
    <row r="1459" spans="2:25" x14ac:dyDescent="0.25">
      <c r="B1459" s="2">
        <v>1454</v>
      </c>
      <c r="C1459" s="2">
        <v>2011</v>
      </c>
      <c r="D1459" s="1">
        <v>56006</v>
      </c>
      <c r="E1459" t="s">
        <v>2389</v>
      </c>
      <c r="F1459" s="2" t="s">
        <v>1325</v>
      </c>
      <c r="G1459" s="13">
        <v>203767700</v>
      </c>
      <c r="H1459" s="13">
        <v>300</v>
      </c>
      <c r="I1459" s="13">
        <v>0</v>
      </c>
      <c r="J1459" s="13">
        <v>0</v>
      </c>
      <c r="K1459" s="13">
        <v>0</v>
      </c>
      <c r="L1459" s="13">
        <v>100</v>
      </c>
      <c r="M1459" s="13">
        <v>400</v>
      </c>
      <c r="N1459" s="13">
        <v>1608700</v>
      </c>
      <c r="O1459" s="13">
        <v>1442900</v>
      </c>
      <c r="P1459" s="13">
        <v>0</v>
      </c>
      <c r="Q1459" s="13">
        <v>10900</v>
      </c>
      <c r="R1459" s="13">
        <v>3020900</v>
      </c>
      <c r="S1459" s="13">
        <v>6083400</v>
      </c>
      <c r="T1459" s="13">
        <v>1609000</v>
      </c>
      <c r="U1459" s="13">
        <v>1442900</v>
      </c>
      <c r="V1459" s="13">
        <v>0</v>
      </c>
      <c r="W1459" s="13">
        <v>10900</v>
      </c>
      <c r="X1459" s="13">
        <v>3021000</v>
      </c>
      <c r="Y1459" s="13">
        <v>6083800</v>
      </c>
    </row>
    <row r="1460" spans="2:25" x14ac:dyDescent="0.25">
      <c r="B1460" s="2">
        <v>1455</v>
      </c>
      <c r="C1460" s="2">
        <v>2011</v>
      </c>
      <c r="D1460" s="1">
        <v>56008</v>
      </c>
      <c r="E1460" t="s">
        <v>2390</v>
      </c>
      <c r="F1460" s="2" t="s">
        <v>1325</v>
      </c>
      <c r="G1460" s="13">
        <v>293448800</v>
      </c>
      <c r="H1460" s="13">
        <v>697900</v>
      </c>
      <c r="I1460" s="13">
        <v>487900</v>
      </c>
      <c r="J1460" s="13">
        <v>0</v>
      </c>
      <c r="K1460" s="13">
        <v>0</v>
      </c>
      <c r="L1460" s="13">
        <v>178100</v>
      </c>
      <c r="M1460" s="13">
        <v>1363900</v>
      </c>
      <c r="N1460" s="13">
        <v>5930900</v>
      </c>
      <c r="O1460" s="13">
        <v>3281500</v>
      </c>
      <c r="P1460" s="13">
        <v>200</v>
      </c>
      <c r="Q1460" s="13">
        <v>0</v>
      </c>
      <c r="R1460" s="13">
        <v>4010800</v>
      </c>
      <c r="S1460" s="13">
        <v>13223400</v>
      </c>
      <c r="T1460" s="13">
        <v>6628800</v>
      </c>
      <c r="U1460" s="13">
        <v>3769400</v>
      </c>
      <c r="V1460" s="13">
        <v>200</v>
      </c>
      <c r="W1460" s="13">
        <v>0</v>
      </c>
      <c r="X1460" s="13">
        <v>4188900</v>
      </c>
      <c r="Y1460" s="13">
        <v>14587300</v>
      </c>
    </row>
    <row r="1461" spans="2:25" x14ac:dyDescent="0.25">
      <c r="B1461" s="2">
        <v>1456</v>
      </c>
      <c r="C1461" s="2">
        <v>2011</v>
      </c>
      <c r="D1461" s="1">
        <v>56010</v>
      </c>
      <c r="E1461" t="s">
        <v>2391</v>
      </c>
      <c r="F1461" s="2" t="s">
        <v>1325</v>
      </c>
      <c r="G1461" s="13">
        <v>141840200</v>
      </c>
      <c r="H1461" s="13">
        <v>0</v>
      </c>
      <c r="I1461" s="13">
        <v>33300</v>
      </c>
      <c r="J1461" s="13">
        <v>0</v>
      </c>
      <c r="K1461" s="13">
        <v>0</v>
      </c>
      <c r="L1461" s="13">
        <v>100</v>
      </c>
      <c r="M1461" s="13">
        <v>33400</v>
      </c>
      <c r="N1461" s="13">
        <v>22400</v>
      </c>
      <c r="O1461" s="13">
        <v>71400</v>
      </c>
      <c r="P1461" s="13">
        <v>0</v>
      </c>
      <c r="Q1461" s="13">
        <v>4100</v>
      </c>
      <c r="R1461" s="13">
        <v>137500</v>
      </c>
      <c r="S1461" s="13">
        <v>235400</v>
      </c>
      <c r="T1461" s="13">
        <v>22400</v>
      </c>
      <c r="U1461" s="13">
        <v>104700</v>
      </c>
      <c r="V1461" s="13">
        <v>0</v>
      </c>
      <c r="W1461" s="13">
        <v>4100</v>
      </c>
      <c r="X1461" s="13">
        <v>137600</v>
      </c>
      <c r="Y1461" s="13">
        <v>268800</v>
      </c>
    </row>
    <row r="1462" spans="2:25" x14ac:dyDescent="0.25">
      <c r="B1462" s="2">
        <v>1457</v>
      </c>
      <c r="C1462" s="2">
        <v>2011</v>
      </c>
      <c r="D1462" s="1">
        <v>56012</v>
      </c>
      <c r="E1462" t="s">
        <v>2392</v>
      </c>
      <c r="F1462" s="2" t="s">
        <v>1325</v>
      </c>
      <c r="G1462" s="13">
        <v>103956000</v>
      </c>
      <c r="H1462" s="13">
        <v>500</v>
      </c>
      <c r="I1462" s="13">
        <v>0</v>
      </c>
      <c r="J1462" s="13">
        <v>0</v>
      </c>
      <c r="K1462" s="13">
        <v>0</v>
      </c>
      <c r="L1462" s="13">
        <v>0</v>
      </c>
      <c r="M1462" s="13">
        <v>500</v>
      </c>
      <c r="N1462" s="13">
        <v>407900</v>
      </c>
      <c r="O1462" s="13">
        <v>516100</v>
      </c>
      <c r="P1462" s="13">
        <v>0</v>
      </c>
      <c r="Q1462" s="13">
        <v>-14100</v>
      </c>
      <c r="R1462" s="13">
        <v>272500</v>
      </c>
      <c r="S1462" s="13">
        <v>1182400</v>
      </c>
      <c r="T1462" s="13">
        <v>408400</v>
      </c>
      <c r="U1462" s="13">
        <v>516100</v>
      </c>
      <c r="V1462" s="13">
        <v>0</v>
      </c>
      <c r="W1462" s="13">
        <v>-14100</v>
      </c>
      <c r="X1462" s="13">
        <v>272500</v>
      </c>
      <c r="Y1462" s="13">
        <v>1182900</v>
      </c>
    </row>
    <row r="1463" spans="2:25" x14ac:dyDescent="0.25">
      <c r="B1463" s="2">
        <v>1458</v>
      </c>
      <c r="C1463" s="2">
        <v>2011</v>
      </c>
      <c r="D1463" s="1">
        <v>56014</v>
      </c>
      <c r="E1463" t="s">
        <v>1883</v>
      </c>
      <c r="F1463" s="2" t="s">
        <v>1325</v>
      </c>
      <c r="G1463" s="13">
        <v>70409000</v>
      </c>
      <c r="H1463" s="13">
        <v>900</v>
      </c>
      <c r="I1463" s="13">
        <v>228100</v>
      </c>
      <c r="J1463" s="13">
        <v>0</v>
      </c>
      <c r="K1463" s="13">
        <v>0</v>
      </c>
      <c r="L1463" s="13">
        <v>600</v>
      </c>
      <c r="M1463" s="13">
        <v>229600</v>
      </c>
      <c r="N1463" s="13">
        <v>20300</v>
      </c>
      <c r="O1463" s="13">
        <v>23700</v>
      </c>
      <c r="P1463" s="13">
        <v>0</v>
      </c>
      <c r="Q1463" s="13">
        <v>-300</v>
      </c>
      <c r="R1463" s="13">
        <v>22600</v>
      </c>
      <c r="S1463" s="13">
        <v>66300</v>
      </c>
      <c r="T1463" s="13">
        <v>21200</v>
      </c>
      <c r="U1463" s="13">
        <v>251800</v>
      </c>
      <c r="V1463" s="13">
        <v>0</v>
      </c>
      <c r="W1463" s="13">
        <v>-300</v>
      </c>
      <c r="X1463" s="13">
        <v>23200</v>
      </c>
      <c r="Y1463" s="13">
        <v>295900</v>
      </c>
    </row>
    <row r="1464" spans="2:25" x14ac:dyDescent="0.25">
      <c r="B1464" s="2">
        <v>1459</v>
      </c>
      <c r="C1464" s="2">
        <v>2011</v>
      </c>
      <c r="D1464" s="1">
        <v>56016</v>
      </c>
      <c r="E1464" t="s">
        <v>1782</v>
      </c>
      <c r="F1464" s="2" t="s">
        <v>1325</v>
      </c>
      <c r="G1464" s="13">
        <v>52232400</v>
      </c>
      <c r="H1464" s="13">
        <v>0</v>
      </c>
      <c r="I1464" s="13">
        <v>0</v>
      </c>
      <c r="J1464" s="13">
        <v>0</v>
      </c>
      <c r="K1464" s="13">
        <v>0</v>
      </c>
      <c r="L1464" s="13">
        <v>0</v>
      </c>
      <c r="M1464" s="13">
        <v>0</v>
      </c>
      <c r="N1464" s="13">
        <v>5800</v>
      </c>
      <c r="O1464" s="13">
        <v>48200</v>
      </c>
      <c r="P1464" s="13">
        <v>0</v>
      </c>
      <c r="Q1464" s="13">
        <v>49700</v>
      </c>
      <c r="R1464" s="13">
        <v>156900</v>
      </c>
      <c r="S1464" s="13">
        <v>260600</v>
      </c>
      <c r="T1464" s="13">
        <v>5800</v>
      </c>
      <c r="U1464" s="13">
        <v>48200</v>
      </c>
      <c r="V1464" s="13">
        <v>0</v>
      </c>
      <c r="W1464" s="13">
        <v>49700</v>
      </c>
      <c r="X1464" s="13">
        <v>156900</v>
      </c>
      <c r="Y1464" s="13">
        <v>260600</v>
      </c>
    </row>
    <row r="1465" spans="2:25" x14ac:dyDescent="0.25">
      <c r="B1465" s="2">
        <v>1460</v>
      </c>
      <c r="C1465" s="2">
        <v>2011</v>
      </c>
      <c r="D1465" s="1">
        <v>56018</v>
      </c>
      <c r="E1465" t="s">
        <v>1960</v>
      </c>
      <c r="F1465" s="2" t="s">
        <v>1325</v>
      </c>
      <c r="G1465" s="13">
        <v>105294500</v>
      </c>
      <c r="H1465" s="13">
        <v>0</v>
      </c>
      <c r="I1465" s="13">
        <v>0</v>
      </c>
      <c r="J1465" s="13">
        <v>0</v>
      </c>
      <c r="K1465" s="13">
        <v>0</v>
      </c>
      <c r="L1465" s="13">
        <v>0</v>
      </c>
      <c r="M1465" s="13">
        <v>0</v>
      </c>
      <c r="N1465" s="13">
        <v>274900</v>
      </c>
      <c r="O1465" s="13">
        <v>207000</v>
      </c>
      <c r="P1465" s="13">
        <v>0</v>
      </c>
      <c r="Q1465" s="13">
        <v>0</v>
      </c>
      <c r="R1465" s="13">
        <v>293600</v>
      </c>
      <c r="S1465" s="13">
        <v>775500</v>
      </c>
      <c r="T1465" s="13">
        <v>274900</v>
      </c>
      <c r="U1465" s="13">
        <v>207000</v>
      </c>
      <c r="V1465" s="13">
        <v>0</v>
      </c>
      <c r="W1465" s="13">
        <v>0</v>
      </c>
      <c r="X1465" s="13">
        <v>293600</v>
      </c>
      <c r="Y1465" s="13">
        <v>775500</v>
      </c>
    </row>
    <row r="1466" spans="2:25" x14ac:dyDescent="0.25">
      <c r="B1466" s="2">
        <v>1461</v>
      </c>
      <c r="C1466" s="2">
        <v>2011</v>
      </c>
      <c r="D1466" s="1">
        <v>56020</v>
      </c>
      <c r="E1466" t="s">
        <v>2393</v>
      </c>
      <c r="F1466" s="2" t="s">
        <v>1325</v>
      </c>
      <c r="G1466" s="13">
        <v>73301000</v>
      </c>
      <c r="H1466" s="13">
        <v>0</v>
      </c>
      <c r="I1466" s="13">
        <v>0</v>
      </c>
      <c r="J1466" s="13">
        <v>0</v>
      </c>
      <c r="K1466" s="13">
        <v>0</v>
      </c>
      <c r="L1466" s="13">
        <v>0</v>
      </c>
      <c r="M1466" s="13">
        <v>0</v>
      </c>
      <c r="N1466" s="13">
        <v>41800</v>
      </c>
      <c r="O1466" s="13">
        <v>156300</v>
      </c>
      <c r="P1466" s="13">
        <v>0</v>
      </c>
      <c r="Q1466" s="13">
        <v>0</v>
      </c>
      <c r="R1466" s="13">
        <v>108000</v>
      </c>
      <c r="S1466" s="13">
        <v>306100</v>
      </c>
      <c r="T1466" s="13">
        <v>41800</v>
      </c>
      <c r="U1466" s="13">
        <v>156300</v>
      </c>
      <c r="V1466" s="13">
        <v>0</v>
      </c>
      <c r="W1466" s="13">
        <v>0</v>
      </c>
      <c r="X1466" s="13">
        <v>108000</v>
      </c>
      <c r="Y1466" s="13">
        <v>306100</v>
      </c>
    </row>
    <row r="1467" spans="2:25" x14ac:dyDescent="0.25">
      <c r="B1467" s="2">
        <v>1462</v>
      </c>
      <c r="C1467" s="2">
        <v>2011</v>
      </c>
      <c r="D1467" s="1">
        <v>56022</v>
      </c>
      <c r="E1467" t="s">
        <v>2394</v>
      </c>
      <c r="F1467" s="2" t="s">
        <v>1325</v>
      </c>
      <c r="G1467" s="13">
        <v>54539700</v>
      </c>
      <c r="H1467" s="13">
        <v>2900</v>
      </c>
      <c r="I1467" s="13">
        <v>3500</v>
      </c>
      <c r="J1467" s="13">
        <v>0</v>
      </c>
      <c r="K1467" s="13">
        <v>0</v>
      </c>
      <c r="L1467" s="13">
        <v>5400</v>
      </c>
      <c r="M1467" s="13">
        <v>11800</v>
      </c>
      <c r="N1467" s="13">
        <v>2500</v>
      </c>
      <c r="O1467" s="13">
        <v>92700</v>
      </c>
      <c r="P1467" s="13">
        <v>0</v>
      </c>
      <c r="Q1467" s="13">
        <v>57100</v>
      </c>
      <c r="R1467" s="13">
        <v>27300</v>
      </c>
      <c r="S1467" s="13">
        <v>179600</v>
      </c>
      <c r="T1467" s="13">
        <v>5400</v>
      </c>
      <c r="U1467" s="13">
        <v>96200</v>
      </c>
      <c r="V1467" s="13">
        <v>0</v>
      </c>
      <c r="W1467" s="13">
        <v>57100</v>
      </c>
      <c r="X1467" s="13">
        <v>32700</v>
      </c>
      <c r="Y1467" s="13">
        <v>191400</v>
      </c>
    </row>
    <row r="1468" spans="2:25" x14ac:dyDescent="0.25">
      <c r="B1468" s="2">
        <v>1463</v>
      </c>
      <c r="C1468" s="2">
        <v>2011</v>
      </c>
      <c r="D1468" s="1">
        <v>56024</v>
      </c>
      <c r="E1468" t="s">
        <v>2395</v>
      </c>
      <c r="F1468" s="2" t="s">
        <v>1325</v>
      </c>
      <c r="G1468" s="13">
        <v>370239000</v>
      </c>
      <c r="H1468" s="13">
        <v>0</v>
      </c>
      <c r="I1468" s="13">
        <v>0</v>
      </c>
      <c r="J1468" s="13">
        <v>0</v>
      </c>
      <c r="K1468" s="13">
        <v>0</v>
      </c>
      <c r="L1468" s="13">
        <v>0</v>
      </c>
      <c r="M1468" s="13">
        <v>0</v>
      </c>
      <c r="N1468" s="13">
        <v>142700</v>
      </c>
      <c r="O1468" s="13">
        <v>483500</v>
      </c>
      <c r="P1468" s="13">
        <v>4600</v>
      </c>
      <c r="Q1468" s="13">
        <v>-107500</v>
      </c>
      <c r="R1468" s="13">
        <v>45800</v>
      </c>
      <c r="S1468" s="13">
        <v>569100</v>
      </c>
      <c r="T1468" s="13">
        <v>142700</v>
      </c>
      <c r="U1468" s="13">
        <v>483500</v>
      </c>
      <c r="V1468" s="13">
        <v>4600</v>
      </c>
      <c r="W1468" s="13">
        <v>-107500</v>
      </c>
      <c r="X1468" s="13">
        <v>45800</v>
      </c>
      <c r="Y1468" s="13">
        <v>569100</v>
      </c>
    </row>
    <row r="1469" spans="2:25" x14ac:dyDescent="0.25">
      <c r="B1469" s="2">
        <v>1464</v>
      </c>
      <c r="C1469" s="2">
        <v>2011</v>
      </c>
      <c r="D1469" s="1">
        <v>56026</v>
      </c>
      <c r="E1469" t="s">
        <v>2396</v>
      </c>
      <c r="F1469" s="2" t="s">
        <v>1325</v>
      </c>
      <c r="G1469" s="13">
        <v>256426500</v>
      </c>
      <c r="H1469" s="13">
        <v>20300</v>
      </c>
      <c r="I1469" s="13">
        <v>7800</v>
      </c>
      <c r="J1469" s="13">
        <v>0</v>
      </c>
      <c r="K1469" s="13">
        <v>0</v>
      </c>
      <c r="L1469" s="13">
        <v>80900</v>
      </c>
      <c r="M1469" s="13">
        <v>109000</v>
      </c>
      <c r="N1469" s="13">
        <v>497000</v>
      </c>
      <c r="O1469" s="13">
        <v>531700</v>
      </c>
      <c r="P1469" s="13">
        <v>0</v>
      </c>
      <c r="Q1469" s="13">
        <v>0</v>
      </c>
      <c r="R1469" s="13">
        <v>2800200</v>
      </c>
      <c r="S1469" s="13">
        <v>3828900</v>
      </c>
      <c r="T1469" s="13">
        <v>517300</v>
      </c>
      <c r="U1469" s="13">
        <v>539500</v>
      </c>
      <c r="V1469" s="13">
        <v>0</v>
      </c>
      <c r="W1469" s="13">
        <v>0</v>
      </c>
      <c r="X1469" s="13">
        <v>2881100</v>
      </c>
      <c r="Y1469" s="13">
        <v>3937900</v>
      </c>
    </row>
    <row r="1470" spans="2:25" x14ac:dyDescent="0.25">
      <c r="B1470" s="2">
        <v>1465</v>
      </c>
      <c r="C1470" s="2">
        <v>2011</v>
      </c>
      <c r="D1470" s="1">
        <v>56028</v>
      </c>
      <c r="E1470" t="s">
        <v>2397</v>
      </c>
      <c r="F1470" s="2" t="s">
        <v>1325</v>
      </c>
      <c r="G1470" s="13">
        <v>138251000</v>
      </c>
      <c r="H1470" s="13">
        <v>367400</v>
      </c>
      <c r="I1470" s="13">
        <v>1283000</v>
      </c>
      <c r="J1470" s="13">
        <v>0</v>
      </c>
      <c r="K1470" s="13">
        <v>0</v>
      </c>
      <c r="L1470" s="13">
        <v>197000</v>
      </c>
      <c r="M1470" s="13">
        <v>1847400</v>
      </c>
      <c r="N1470" s="13">
        <v>402500</v>
      </c>
      <c r="O1470" s="13">
        <v>724700</v>
      </c>
      <c r="P1470" s="13">
        <v>0</v>
      </c>
      <c r="Q1470" s="13">
        <v>0</v>
      </c>
      <c r="R1470" s="13">
        <v>466500</v>
      </c>
      <c r="S1470" s="13">
        <v>1593700</v>
      </c>
      <c r="T1470" s="13">
        <v>769900</v>
      </c>
      <c r="U1470" s="13">
        <v>2007700</v>
      </c>
      <c r="V1470" s="13">
        <v>0</v>
      </c>
      <c r="W1470" s="13">
        <v>0</v>
      </c>
      <c r="X1470" s="13">
        <v>663500</v>
      </c>
      <c r="Y1470" s="13">
        <v>3441100</v>
      </c>
    </row>
    <row r="1471" spans="2:25" x14ac:dyDescent="0.25">
      <c r="B1471" s="2">
        <v>1466</v>
      </c>
      <c r="C1471" s="2">
        <v>2011</v>
      </c>
      <c r="D1471" s="1">
        <v>56030</v>
      </c>
      <c r="E1471" t="s">
        <v>2398</v>
      </c>
      <c r="F1471" s="2" t="s">
        <v>1325</v>
      </c>
      <c r="G1471" s="13">
        <v>101592000</v>
      </c>
      <c r="H1471" s="13">
        <v>0</v>
      </c>
      <c r="I1471" s="13">
        <v>0</v>
      </c>
      <c r="J1471" s="13">
        <v>0</v>
      </c>
      <c r="K1471" s="13">
        <v>0</v>
      </c>
      <c r="L1471" s="13">
        <v>0</v>
      </c>
      <c r="M1471" s="13">
        <v>0</v>
      </c>
      <c r="N1471" s="13">
        <v>49100</v>
      </c>
      <c r="O1471" s="13">
        <v>63300</v>
      </c>
      <c r="P1471" s="13">
        <v>0</v>
      </c>
      <c r="Q1471" s="13">
        <v>-4100</v>
      </c>
      <c r="R1471" s="13">
        <v>248600</v>
      </c>
      <c r="S1471" s="13">
        <v>356900</v>
      </c>
      <c r="T1471" s="13">
        <v>49100</v>
      </c>
      <c r="U1471" s="13">
        <v>63300</v>
      </c>
      <c r="V1471" s="13">
        <v>0</v>
      </c>
      <c r="W1471" s="13">
        <v>-4100</v>
      </c>
      <c r="X1471" s="13">
        <v>248600</v>
      </c>
      <c r="Y1471" s="13">
        <v>356900</v>
      </c>
    </row>
    <row r="1472" spans="2:25" x14ac:dyDescent="0.25">
      <c r="B1472" s="2">
        <v>1467</v>
      </c>
      <c r="C1472" s="2">
        <v>2011</v>
      </c>
      <c r="D1472" s="1">
        <v>56032</v>
      </c>
      <c r="E1472" t="s">
        <v>2399</v>
      </c>
      <c r="F1472" s="2" t="s">
        <v>1325</v>
      </c>
      <c r="G1472" s="13">
        <v>162843500</v>
      </c>
      <c r="H1472" s="13">
        <v>700</v>
      </c>
      <c r="I1472" s="13">
        <v>200</v>
      </c>
      <c r="J1472" s="13">
        <v>0</v>
      </c>
      <c r="K1472" s="13">
        <v>0</v>
      </c>
      <c r="L1472" s="13">
        <v>400</v>
      </c>
      <c r="M1472" s="13">
        <v>1300</v>
      </c>
      <c r="N1472" s="13">
        <v>497500</v>
      </c>
      <c r="O1472" s="13">
        <v>629800</v>
      </c>
      <c r="P1472" s="13">
        <v>0</v>
      </c>
      <c r="Q1472" s="13">
        <v>0</v>
      </c>
      <c r="R1472" s="13">
        <v>571700</v>
      </c>
      <c r="S1472" s="13">
        <v>1699000</v>
      </c>
      <c r="T1472" s="13">
        <v>498200</v>
      </c>
      <c r="U1472" s="13">
        <v>630000</v>
      </c>
      <c r="V1472" s="13">
        <v>0</v>
      </c>
      <c r="W1472" s="13">
        <v>0</v>
      </c>
      <c r="X1472" s="13">
        <v>572100</v>
      </c>
      <c r="Y1472" s="13">
        <v>1700300</v>
      </c>
    </row>
    <row r="1473" spans="2:25" x14ac:dyDescent="0.25">
      <c r="B1473" s="2">
        <v>1468</v>
      </c>
      <c r="C1473" s="2">
        <v>2011</v>
      </c>
      <c r="D1473" s="1">
        <v>56034</v>
      </c>
      <c r="E1473" t="s">
        <v>2400</v>
      </c>
      <c r="F1473" s="2" t="s">
        <v>1325</v>
      </c>
      <c r="G1473" s="13">
        <v>57213600</v>
      </c>
      <c r="H1473" s="13">
        <v>0</v>
      </c>
      <c r="I1473" s="13">
        <v>0</v>
      </c>
      <c r="J1473" s="13">
        <v>0</v>
      </c>
      <c r="K1473" s="13">
        <v>0</v>
      </c>
      <c r="L1473" s="13">
        <v>0</v>
      </c>
      <c r="M1473" s="13">
        <v>0</v>
      </c>
      <c r="N1473" s="13">
        <v>169900</v>
      </c>
      <c r="O1473" s="13">
        <v>37100</v>
      </c>
      <c r="P1473" s="13">
        <v>0</v>
      </c>
      <c r="Q1473" s="13">
        <v>0</v>
      </c>
      <c r="R1473" s="13">
        <v>339700</v>
      </c>
      <c r="S1473" s="13">
        <v>546700</v>
      </c>
      <c r="T1473" s="13">
        <v>169900</v>
      </c>
      <c r="U1473" s="13">
        <v>37100</v>
      </c>
      <c r="V1473" s="13">
        <v>0</v>
      </c>
      <c r="W1473" s="13">
        <v>0</v>
      </c>
      <c r="X1473" s="13">
        <v>339700</v>
      </c>
      <c r="Y1473" s="13">
        <v>546700</v>
      </c>
    </row>
    <row r="1474" spans="2:25" x14ac:dyDescent="0.25">
      <c r="B1474" s="2">
        <v>1469</v>
      </c>
      <c r="C1474" s="2">
        <v>2011</v>
      </c>
      <c r="D1474" s="1">
        <v>56036</v>
      </c>
      <c r="E1474" t="s">
        <v>2381</v>
      </c>
      <c r="F1474" s="2" t="s">
        <v>1325</v>
      </c>
      <c r="G1474" s="13">
        <v>84409500</v>
      </c>
      <c r="H1474" s="13">
        <v>0</v>
      </c>
      <c r="I1474" s="13">
        <v>0</v>
      </c>
      <c r="J1474" s="13">
        <v>0</v>
      </c>
      <c r="K1474" s="13">
        <v>0</v>
      </c>
      <c r="L1474" s="13">
        <v>0</v>
      </c>
      <c r="M1474" s="13">
        <v>0</v>
      </c>
      <c r="N1474" s="13">
        <v>3500</v>
      </c>
      <c r="O1474" s="13">
        <v>84800</v>
      </c>
      <c r="P1474" s="13">
        <v>0</v>
      </c>
      <c r="Q1474" s="13">
        <v>0</v>
      </c>
      <c r="R1474" s="13">
        <v>16400</v>
      </c>
      <c r="S1474" s="13">
        <v>104700</v>
      </c>
      <c r="T1474" s="13">
        <v>3500</v>
      </c>
      <c r="U1474" s="13">
        <v>84800</v>
      </c>
      <c r="V1474" s="13">
        <v>0</v>
      </c>
      <c r="W1474" s="13">
        <v>0</v>
      </c>
      <c r="X1474" s="13">
        <v>16400</v>
      </c>
      <c r="Y1474" s="13">
        <v>104700</v>
      </c>
    </row>
    <row r="1475" spans="2:25" x14ac:dyDescent="0.25">
      <c r="B1475" s="2">
        <v>1470</v>
      </c>
      <c r="C1475" s="2">
        <v>2011</v>
      </c>
      <c r="D1475" s="1">
        <v>56038</v>
      </c>
      <c r="E1475" t="s">
        <v>1691</v>
      </c>
      <c r="F1475" s="2" t="s">
        <v>1325</v>
      </c>
      <c r="G1475" s="13">
        <v>56338700</v>
      </c>
      <c r="H1475" s="13">
        <v>0</v>
      </c>
      <c r="I1475" s="13">
        <v>11500</v>
      </c>
      <c r="J1475" s="13">
        <v>0</v>
      </c>
      <c r="K1475" s="13">
        <v>0</v>
      </c>
      <c r="L1475" s="13">
        <v>8000</v>
      </c>
      <c r="M1475" s="13">
        <v>19500</v>
      </c>
      <c r="N1475" s="13">
        <v>71300</v>
      </c>
      <c r="O1475" s="13">
        <v>239200</v>
      </c>
      <c r="P1475" s="13">
        <v>0</v>
      </c>
      <c r="Q1475" s="13">
        <v>0</v>
      </c>
      <c r="R1475" s="13">
        <v>47800</v>
      </c>
      <c r="S1475" s="13">
        <v>358300</v>
      </c>
      <c r="T1475" s="13">
        <v>71300</v>
      </c>
      <c r="U1475" s="13">
        <v>250700</v>
      </c>
      <c r="V1475" s="13">
        <v>0</v>
      </c>
      <c r="W1475" s="13">
        <v>0</v>
      </c>
      <c r="X1475" s="13">
        <v>55800</v>
      </c>
      <c r="Y1475" s="13">
        <v>377800</v>
      </c>
    </row>
    <row r="1476" spans="2:25" x14ac:dyDescent="0.25">
      <c r="B1476" s="2">
        <v>1471</v>
      </c>
      <c r="C1476" s="2">
        <v>2011</v>
      </c>
      <c r="D1476" s="1">
        <v>56040</v>
      </c>
      <c r="E1476" t="s">
        <v>2106</v>
      </c>
      <c r="F1476" s="2" t="s">
        <v>1325</v>
      </c>
      <c r="G1476" s="13">
        <v>46161300</v>
      </c>
      <c r="H1476" s="13">
        <v>0</v>
      </c>
      <c r="I1476" s="13">
        <v>0</v>
      </c>
      <c r="J1476" s="13">
        <v>0</v>
      </c>
      <c r="K1476" s="13">
        <v>0</v>
      </c>
      <c r="L1476" s="13">
        <v>0</v>
      </c>
      <c r="M1476" s="13">
        <v>0</v>
      </c>
      <c r="N1476" s="13">
        <v>22800</v>
      </c>
      <c r="O1476" s="13">
        <v>111300</v>
      </c>
      <c r="P1476" s="13">
        <v>0</v>
      </c>
      <c r="Q1476" s="13">
        <v>0</v>
      </c>
      <c r="R1476" s="13">
        <v>53500</v>
      </c>
      <c r="S1476" s="13">
        <v>187600</v>
      </c>
      <c r="T1476" s="13">
        <v>22800</v>
      </c>
      <c r="U1476" s="13">
        <v>111300</v>
      </c>
      <c r="V1476" s="13">
        <v>0</v>
      </c>
      <c r="W1476" s="13">
        <v>0</v>
      </c>
      <c r="X1476" s="13">
        <v>53500</v>
      </c>
      <c r="Y1476" s="13">
        <v>187600</v>
      </c>
    </row>
    <row r="1477" spans="2:25" x14ac:dyDescent="0.25">
      <c r="B1477" s="2">
        <v>1472</v>
      </c>
      <c r="C1477" s="2">
        <v>2011</v>
      </c>
      <c r="D1477" s="1">
        <v>56042</v>
      </c>
      <c r="E1477" t="s">
        <v>2401</v>
      </c>
      <c r="F1477" s="2" t="s">
        <v>1325</v>
      </c>
      <c r="G1477" s="13">
        <v>83964800</v>
      </c>
      <c r="H1477" s="13">
        <v>0</v>
      </c>
      <c r="I1477" s="13">
        <v>0</v>
      </c>
      <c r="J1477" s="13">
        <v>0</v>
      </c>
      <c r="K1477" s="13">
        <v>0</v>
      </c>
      <c r="L1477" s="13">
        <v>0</v>
      </c>
      <c r="M1477" s="13">
        <v>0</v>
      </c>
      <c r="N1477" s="13">
        <v>22800</v>
      </c>
      <c r="O1477" s="13">
        <v>70800</v>
      </c>
      <c r="P1477" s="13">
        <v>0</v>
      </c>
      <c r="Q1477" s="13">
        <v>0</v>
      </c>
      <c r="R1477" s="13">
        <v>10800</v>
      </c>
      <c r="S1477" s="13">
        <v>104400</v>
      </c>
      <c r="T1477" s="13">
        <v>22800</v>
      </c>
      <c r="U1477" s="13">
        <v>70800</v>
      </c>
      <c r="V1477" s="13">
        <v>0</v>
      </c>
      <c r="W1477" s="13">
        <v>0</v>
      </c>
      <c r="X1477" s="13">
        <v>10800</v>
      </c>
      <c r="Y1477" s="13">
        <v>104400</v>
      </c>
    </row>
    <row r="1478" spans="2:25" x14ac:dyDescent="0.25">
      <c r="B1478" s="2">
        <v>1473</v>
      </c>
      <c r="C1478" s="2">
        <v>2011</v>
      </c>
      <c r="D1478" s="1">
        <v>56044</v>
      </c>
      <c r="E1478" t="s">
        <v>2402</v>
      </c>
      <c r="F1478" s="2" t="s">
        <v>1325</v>
      </c>
      <c r="G1478" s="13">
        <v>76902600</v>
      </c>
      <c r="H1478" s="13">
        <v>0</v>
      </c>
      <c r="I1478" s="13">
        <v>0</v>
      </c>
      <c r="J1478" s="13">
        <v>0</v>
      </c>
      <c r="K1478" s="13">
        <v>0</v>
      </c>
      <c r="L1478" s="13">
        <v>0</v>
      </c>
      <c r="M1478" s="13">
        <v>0</v>
      </c>
      <c r="N1478" s="13">
        <v>200</v>
      </c>
      <c r="O1478" s="13">
        <v>98700</v>
      </c>
      <c r="P1478" s="13">
        <v>0</v>
      </c>
      <c r="Q1478" s="13">
        <v>0</v>
      </c>
      <c r="R1478" s="13">
        <v>27600</v>
      </c>
      <c r="S1478" s="13">
        <v>126500</v>
      </c>
      <c r="T1478" s="13">
        <v>200</v>
      </c>
      <c r="U1478" s="13">
        <v>98700</v>
      </c>
      <c r="V1478" s="13">
        <v>0</v>
      </c>
      <c r="W1478" s="13">
        <v>0</v>
      </c>
      <c r="X1478" s="13">
        <v>27600</v>
      </c>
      <c r="Y1478" s="13">
        <v>126500</v>
      </c>
    </row>
    <row r="1479" spans="2:25" x14ac:dyDescent="0.25">
      <c r="B1479" s="2">
        <v>1474</v>
      </c>
      <c r="C1479" s="2">
        <v>2011</v>
      </c>
      <c r="D1479" s="1">
        <v>56111</v>
      </c>
      <c r="E1479" t="s">
        <v>2327</v>
      </c>
      <c r="F1479" s="2" t="s">
        <v>1343</v>
      </c>
      <c r="G1479" s="13">
        <v>673700</v>
      </c>
      <c r="H1479" s="13">
        <v>0</v>
      </c>
      <c r="I1479" s="13">
        <v>0</v>
      </c>
      <c r="J1479" s="13">
        <v>0</v>
      </c>
      <c r="K1479" s="13">
        <v>0</v>
      </c>
      <c r="L1479" s="13">
        <v>0</v>
      </c>
      <c r="M1479" s="13">
        <v>0</v>
      </c>
      <c r="N1479" s="13">
        <v>200</v>
      </c>
      <c r="O1479" s="13">
        <v>0</v>
      </c>
      <c r="P1479" s="13">
        <v>0</v>
      </c>
      <c r="Q1479" s="13">
        <v>0</v>
      </c>
      <c r="R1479" s="13">
        <v>0</v>
      </c>
      <c r="S1479" s="13">
        <v>200</v>
      </c>
      <c r="T1479" s="13">
        <v>200</v>
      </c>
      <c r="U1479" s="13">
        <v>0</v>
      </c>
      <c r="V1479" s="13">
        <v>0</v>
      </c>
      <c r="W1479" s="13">
        <v>0</v>
      </c>
      <c r="X1479" s="13">
        <v>0</v>
      </c>
      <c r="Y1479" s="13">
        <v>200</v>
      </c>
    </row>
    <row r="1480" spans="2:25" x14ac:dyDescent="0.25">
      <c r="B1480" s="2">
        <v>1475</v>
      </c>
      <c r="C1480" s="2">
        <v>2011</v>
      </c>
      <c r="D1480" s="1">
        <v>56141</v>
      </c>
      <c r="E1480" t="s">
        <v>2394</v>
      </c>
      <c r="F1480" s="2" t="s">
        <v>1343</v>
      </c>
      <c r="G1480" s="13">
        <v>7958000</v>
      </c>
      <c r="H1480" s="13">
        <v>0</v>
      </c>
      <c r="I1480" s="13">
        <v>0</v>
      </c>
      <c r="J1480" s="13">
        <v>0</v>
      </c>
      <c r="K1480" s="13">
        <v>0</v>
      </c>
      <c r="L1480" s="13">
        <v>0</v>
      </c>
      <c r="M1480" s="13">
        <v>0</v>
      </c>
      <c r="N1480" s="13">
        <v>11500</v>
      </c>
      <c r="O1480" s="13">
        <v>1900</v>
      </c>
      <c r="P1480" s="13">
        <v>0</v>
      </c>
      <c r="Q1480" s="13">
        <v>7200</v>
      </c>
      <c r="R1480" s="13">
        <v>5200</v>
      </c>
      <c r="S1480" s="13">
        <v>25800</v>
      </c>
      <c r="T1480" s="13">
        <v>11500</v>
      </c>
      <c r="U1480" s="13">
        <v>1900</v>
      </c>
      <c r="V1480" s="13">
        <v>0</v>
      </c>
      <c r="W1480" s="13">
        <v>7200</v>
      </c>
      <c r="X1480" s="13">
        <v>5200</v>
      </c>
      <c r="Y1480" s="13">
        <v>25800</v>
      </c>
    </row>
    <row r="1481" spans="2:25" x14ac:dyDescent="0.25">
      <c r="B1481" s="2">
        <v>1476</v>
      </c>
      <c r="C1481" s="2">
        <v>2011</v>
      </c>
      <c r="D1481" s="1">
        <v>56146</v>
      </c>
      <c r="E1481" t="s">
        <v>2403</v>
      </c>
      <c r="F1481" s="2" t="s">
        <v>1343</v>
      </c>
      <c r="G1481" s="13">
        <v>1322385400</v>
      </c>
      <c r="H1481" s="13">
        <v>14500</v>
      </c>
      <c r="I1481" s="13">
        <v>29600</v>
      </c>
      <c r="J1481" s="13">
        <v>0</v>
      </c>
      <c r="K1481" s="13">
        <v>0</v>
      </c>
      <c r="L1481" s="13">
        <v>8300</v>
      </c>
      <c r="M1481" s="13">
        <v>52400</v>
      </c>
      <c r="N1481" s="13">
        <v>27957000</v>
      </c>
      <c r="O1481" s="13">
        <v>10215100</v>
      </c>
      <c r="P1481" s="13">
        <v>268800</v>
      </c>
      <c r="Q1481" s="13">
        <v>2793400</v>
      </c>
      <c r="R1481" s="13">
        <v>14946200</v>
      </c>
      <c r="S1481" s="13">
        <v>56180500</v>
      </c>
      <c r="T1481" s="13">
        <v>27971500</v>
      </c>
      <c r="U1481" s="13">
        <v>10244700</v>
      </c>
      <c r="V1481" s="13">
        <v>268800</v>
      </c>
      <c r="W1481" s="13">
        <v>2793400</v>
      </c>
      <c r="X1481" s="13">
        <v>14954500</v>
      </c>
      <c r="Y1481" s="13">
        <v>56232900</v>
      </c>
    </row>
    <row r="1482" spans="2:25" x14ac:dyDescent="0.25">
      <c r="B1482" s="2">
        <v>1477</v>
      </c>
      <c r="C1482" s="2">
        <v>2011</v>
      </c>
      <c r="D1482" s="1">
        <v>56147</v>
      </c>
      <c r="E1482" t="s">
        <v>2395</v>
      </c>
      <c r="F1482" s="2" t="s">
        <v>1343</v>
      </c>
      <c r="G1482" s="13">
        <v>16553500</v>
      </c>
      <c r="H1482" s="13">
        <v>0</v>
      </c>
      <c r="I1482" s="13">
        <v>0</v>
      </c>
      <c r="J1482" s="13">
        <v>0</v>
      </c>
      <c r="K1482" s="13">
        <v>0</v>
      </c>
      <c r="L1482" s="13">
        <v>0</v>
      </c>
      <c r="M1482" s="13">
        <v>0</v>
      </c>
      <c r="N1482" s="13">
        <v>230400</v>
      </c>
      <c r="O1482" s="13">
        <v>149400</v>
      </c>
      <c r="P1482" s="13">
        <v>0</v>
      </c>
      <c r="Q1482" s="13">
        <v>0</v>
      </c>
      <c r="R1482" s="13">
        <v>83400</v>
      </c>
      <c r="S1482" s="13">
        <v>463200</v>
      </c>
      <c r="T1482" s="13">
        <v>230400</v>
      </c>
      <c r="U1482" s="13">
        <v>149400</v>
      </c>
      <c r="V1482" s="13">
        <v>0</v>
      </c>
      <c r="W1482" s="13">
        <v>0</v>
      </c>
      <c r="X1482" s="13">
        <v>83400</v>
      </c>
      <c r="Y1482" s="13">
        <v>463200</v>
      </c>
    </row>
    <row r="1483" spans="2:25" x14ac:dyDescent="0.25">
      <c r="B1483" s="2">
        <v>1478</v>
      </c>
      <c r="C1483" s="2">
        <v>2011</v>
      </c>
      <c r="D1483" s="1">
        <v>56148</v>
      </c>
      <c r="E1483" t="s">
        <v>2404</v>
      </c>
      <c r="F1483" s="2" t="s">
        <v>1343</v>
      </c>
      <c r="G1483" s="13">
        <v>7970300</v>
      </c>
      <c r="H1483" s="13">
        <v>0</v>
      </c>
      <c r="I1483" s="13">
        <v>0</v>
      </c>
      <c r="J1483" s="13">
        <v>0</v>
      </c>
      <c r="K1483" s="13">
        <v>0</v>
      </c>
      <c r="L1483" s="13">
        <v>0</v>
      </c>
      <c r="M1483" s="13">
        <v>0</v>
      </c>
      <c r="N1483" s="13">
        <v>5200</v>
      </c>
      <c r="O1483" s="13">
        <v>107500</v>
      </c>
      <c r="P1483" s="13">
        <v>0</v>
      </c>
      <c r="Q1483" s="13">
        <v>0</v>
      </c>
      <c r="R1483" s="13">
        <v>0</v>
      </c>
      <c r="S1483" s="13">
        <v>112700</v>
      </c>
      <c r="T1483" s="13">
        <v>5200</v>
      </c>
      <c r="U1483" s="13">
        <v>107500</v>
      </c>
      <c r="V1483" s="13">
        <v>0</v>
      </c>
      <c r="W1483" s="13">
        <v>0</v>
      </c>
      <c r="X1483" s="13">
        <v>0</v>
      </c>
      <c r="Y1483" s="13">
        <v>112700</v>
      </c>
    </row>
    <row r="1484" spans="2:25" x14ac:dyDescent="0.25">
      <c r="B1484" s="2">
        <v>1479</v>
      </c>
      <c r="C1484" s="2">
        <v>2011</v>
      </c>
      <c r="D1484" s="1">
        <v>56149</v>
      </c>
      <c r="E1484" t="s">
        <v>2405</v>
      </c>
      <c r="F1484" s="2" t="s">
        <v>1343</v>
      </c>
      <c r="G1484" s="13">
        <v>14931900</v>
      </c>
      <c r="H1484" s="13">
        <v>0</v>
      </c>
      <c r="I1484" s="13">
        <v>0</v>
      </c>
      <c r="J1484" s="13">
        <v>0</v>
      </c>
      <c r="K1484" s="13">
        <v>0</v>
      </c>
      <c r="L1484" s="13">
        <v>0</v>
      </c>
      <c r="M1484" s="13">
        <v>0</v>
      </c>
      <c r="N1484" s="13">
        <v>74500</v>
      </c>
      <c r="O1484" s="13">
        <v>512100</v>
      </c>
      <c r="P1484" s="13">
        <v>0</v>
      </c>
      <c r="Q1484" s="13">
        <v>0</v>
      </c>
      <c r="R1484" s="13">
        <v>16000</v>
      </c>
      <c r="S1484" s="13">
        <v>602600</v>
      </c>
      <c r="T1484" s="13">
        <v>74500</v>
      </c>
      <c r="U1484" s="13">
        <v>512100</v>
      </c>
      <c r="V1484" s="13">
        <v>0</v>
      </c>
      <c r="W1484" s="13">
        <v>0</v>
      </c>
      <c r="X1484" s="13">
        <v>16000</v>
      </c>
      <c r="Y1484" s="13">
        <v>602600</v>
      </c>
    </row>
    <row r="1485" spans="2:25" x14ac:dyDescent="0.25">
      <c r="B1485" s="2">
        <v>1480</v>
      </c>
      <c r="C1485" s="2">
        <v>2011</v>
      </c>
      <c r="D1485" s="1">
        <v>56151</v>
      </c>
      <c r="E1485" t="s">
        <v>2396</v>
      </c>
      <c r="F1485" s="2" t="s">
        <v>1343</v>
      </c>
      <c r="G1485" s="13">
        <v>67921600</v>
      </c>
      <c r="H1485" s="13">
        <v>0</v>
      </c>
      <c r="I1485" s="13">
        <v>0</v>
      </c>
      <c r="J1485" s="13">
        <v>0</v>
      </c>
      <c r="K1485" s="13">
        <v>0</v>
      </c>
      <c r="L1485" s="13">
        <v>0</v>
      </c>
      <c r="M1485" s="13">
        <v>0</v>
      </c>
      <c r="N1485" s="13">
        <v>196100</v>
      </c>
      <c r="O1485" s="13">
        <v>93900</v>
      </c>
      <c r="P1485" s="13">
        <v>0</v>
      </c>
      <c r="Q1485" s="13">
        <v>0</v>
      </c>
      <c r="R1485" s="13">
        <v>406500</v>
      </c>
      <c r="S1485" s="13">
        <v>696500</v>
      </c>
      <c r="T1485" s="13">
        <v>196100</v>
      </c>
      <c r="U1485" s="13">
        <v>93900</v>
      </c>
      <c r="V1485" s="13">
        <v>0</v>
      </c>
      <c r="W1485" s="13">
        <v>0</v>
      </c>
      <c r="X1485" s="13">
        <v>406500</v>
      </c>
      <c r="Y1485" s="13">
        <v>696500</v>
      </c>
    </row>
    <row r="1486" spans="2:25" x14ac:dyDescent="0.25">
      <c r="B1486" s="2">
        <v>1481</v>
      </c>
      <c r="C1486" s="2">
        <v>2011</v>
      </c>
      <c r="D1486" s="1">
        <v>56161</v>
      </c>
      <c r="E1486" t="s">
        <v>2406</v>
      </c>
      <c r="F1486" s="2" t="s">
        <v>1343</v>
      </c>
      <c r="G1486" s="13">
        <v>25031500</v>
      </c>
      <c r="H1486" s="13">
        <v>0</v>
      </c>
      <c r="I1486" s="13">
        <v>0</v>
      </c>
      <c r="J1486" s="13">
        <v>0</v>
      </c>
      <c r="K1486" s="13">
        <v>0</v>
      </c>
      <c r="L1486" s="13">
        <v>0</v>
      </c>
      <c r="M1486" s="13">
        <v>0</v>
      </c>
      <c r="N1486" s="13">
        <v>136200</v>
      </c>
      <c r="O1486" s="13">
        <v>17100</v>
      </c>
      <c r="P1486" s="13">
        <v>0</v>
      </c>
      <c r="Q1486" s="13">
        <v>0</v>
      </c>
      <c r="R1486" s="13">
        <v>24400</v>
      </c>
      <c r="S1486" s="13">
        <v>177700</v>
      </c>
      <c r="T1486" s="13">
        <v>136200</v>
      </c>
      <c r="U1486" s="13">
        <v>17100</v>
      </c>
      <c r="V1486" s="13">
        <v>0</v>
      </c>
      <c r="W1486" s="13">
        <v>0</v>
      </c>
      <c r="X1486" s="13">
        <v>24400</v>
      </c>
      <c r="Y1486" s="13">
        <v>177700</v>
      </c>
    </row>
    <row r="1487" spans="2:25" x14ac:dyDescent="0.25">
      <c r="B1487" s="2">
        <v>1482</v>
      </c>
      <c r="C1487" s="2">
        <v>2011</v>
      </c>
      <c r="D1487" s="1">
        <v>56171</v>
      </c>
      <c r="E1487" t="s">
        <v>2407</v>
      </c>
      <c r="F1487" s="2" t="s">
        <v>1343</v>
      </c>
      <c r="G1487" s="13">
        <v>72579700</v>
      </c>
      <c r="H1487" s="13">
        <v>1792800</v>
      </c>
      <c r="I1487" s="13">
        <v>0</v>
      </c>
      <c r="J1487" s="13">
        <v>0</v>
      </c>
      <c r="K1487" s="13">
        <v>0</v>
      </c>
      <c r="L1487" s="13">
        <v>100</v>
      </c>
      <c r="M1487" s="13">
        <v>1792900</v>
      </c>
      <c r="N1487" s="13">
        <v>824100</v>
      </c>
      <c r="O1487" s="13">
        <v>9929100</v>
      </c>
      <c r="P1487" s="13">
        <v>0</v>
      </c>
      <c r="Q1487" s="13">
        <v>0</v>
      </c>
      <c r="R1487" s="13">
        <v>1774200</v>
      </c>
      <c r="S1487" s="13">
        <v>12527400</v>
      </c>
      <c r="T1487" s="13">
        <v>2616900</v>
      </c>
      <c r="U1487" s="13">
        <v>9929100</v>
      </c>
      <c r="V1487" s="13">
        <v>0</v>
      </c>
      <c r="W1487" s="13">
        <v>0</v>
      </c>
      <c r="X1487" s="13">
        <v>1774300</v>
      </c>
      <c r="Y1487" s="13">
        <v>14320300</v>
      </c>
    </row>
    <row r="1488" spans="2:25" x14ac:dyDescent="0.25">
      <c r="B1488" s="2">
        <v>1483</v>
      </c>
      <c r="C1488" s="2">
        <v>2011</v>
      </c>
      <c r="D1488" s="1">
        <v>56172</v>
      </c>
      <c r="E1488" t="s">
        <v>2397</v>
      </c>
      <c r="F1488" s="2" t="s">
        <v>1343</v>
      </c>
      <c r="G1488" s="13">
        <v>333774800</v>
      </c>
      <c r="H1488" s="13">
        <v>310400</v>
      </c>
      <c r="I1488" s="13">
        <v>342700</v>
      </c>
      <c r="J1488" s="13">
        <v>0</v>
      </c>
      <c r="K1488" s="13">
        <v>0</v>
      </c>
      <c r="L1488" s="13">
        <v>192400</v>
      </c>
      <c r="M1488" s="13">
        <v>845500</v>
      </c>
      <c r="N1488" s="13">
        <v>3201500</v>
      </c>
      <c r="O1488" s="13">
        <v>1135500</v>
      </c>
      <c r="P1488" s="13">
        <v>0</v>
      </c>
      <c r="Q1488" s="13">
        <v>-297200</v>
      </c>
      <c r="R1488" s="13">
        <v>548700</v>
      </c>
      <c r="S1488" s="13">
        <v>4588500</v>
      </c>
      <c r="T1488" s="13">
        <v>3511900</v>
      </c>
      <c r="U1488" s="13">
        <v>1478200</v>
      </c>
      <c r="V1488" s="13">
        <v>0</v>
      </c>
      <c r="W1488" s="13">
        <v>-297200</v>
      </c>
      <c r="X1488" s="13">
        <v>741100</v>
      </c>
      <c r="Y1488" s="13">
        <v>5434000</v>
      </c>
    </row>
    <row r="1489" spans="2:25" x14ac:dyDescent="0.25">
      <c r="B1489" s="2">
        <v>1484</v>
      </c>
      <c r="C1489" s="2">
        <v>2011</v>
      </c>
      <c r="D1489" s="1">
        <v>56176</v>
      </c>
      <c r="E1489" t="s">
        <v>2408</v>
      </c>
      <c r="F1489" s="2" t="s">
        <v>1343</v>
      </c>
      <c r="G1489" s="13">
        <v>19443400</v>
      </c>
      <c r="H1489" s="13">
        <v>300</v>
      </c>
      <c r="I1489" s="13">
        <v>434300</v>
      </c>
      <c r="J1489" s="13">
        <v>0</v>
      </c>
      <c r="K1489" s="13">
        <v>0</v>
      </c>
      <c r="L1489" s="13">
        <v>300</v>
      </c>
      <c r="M1489" s="13">
        <v>434900</v>
      </c>
      <c r="N1489" s="13">
        <v>72000</v>
      </c>
      <c r="O1489" s="13">
        <v>213300</v>
      </c>
      <c r="P1489" s="13">
        <v>0</v>
      </c>
      <c r="Q1489" s="13">
        <v>0</v>
      </c>
      <c r="R1489" s="13">
        <v>22100</v>
      </c>
      <c r="S1489" s="13">
        <v>307400</v>
      </c>
      <c r="T1489" s="13">
        <v>72300</v>
      </c>
      <c r="U1489" s="13">
        <v>647600</v>
      </c>
      <c r="V1489" s="13">
        <v>0</v>
      </c>
      <c r="W1489" s="13">
        <v>0</v>
      </c>
      <c r="X1489" s="13">
        <v>22400</v>
      </c>
      <c r="Y1489" s="13">
        <v>742300</v>
      </c>
    </row>
    <row r="1490" spans="2:25" x14ac:dyDescent="0.25">
      <c r="B1490" s="2">
        <v>1485</v>
      </c>
      <c r="C1490" s="2">
        <v>2011</v>
      </c>
      <c r="D1490" s="1">
        <v>56181</v>
      </c>
      <c r="E1490" t="s">
        <v>2409</v>
      </c>
      <c r="F1490" s="2" t="s">
        <v>1343</v>
      </c>
      <c r="G1490" s="13">
        <v>302386900</v>
      </c>
      <c r="H1490" s="13">
        <v>90600</v>
      </c>
      <c r="I1490" s="13">
        <v>678800</v>
      </c>
      <c r="J1490" s="13">
        <v>0</v>
      </c>
      <c r="K1490" s="13">
        <v>0</v>
      </c>
      <c r="L1490" s="13">
        <v>5000</v>
      </c>
      <c r="M1490" s="13">
        <v>774400</v>
      </c>
      <c r="N1490" s="13">
        <v>6066900</v>
      </c>
      <c r="O1490" s="13">
        <v>1441900</v>
      </c>
      <c r="P1490" s="13">
        <v>0</v>
      </c>
      <c r="Q1490" s="13">
        <v>0</v>
      </c>
      <c r="R1490" s="13">
        <v>783300</v>
      </c>
      <c r="S1490" s="13">
        <v>8292100</v>
      </c>
      <c r="T1490" s="13">
        <v>6157500</v>
      </c>
      <c r="U1490" s="13">
        <v>2120700</v>
      </c>
      <c r="V1490" s="13">
        <v>0</v>
      </c>
      <c r="W1490" s="13">
        <v>0</v>
      </c>
      <c r="X1490" s="13">
        <v>788300</v>
      </c>
      <c r="Y1490" s="13">
        <v>9066500</v>
      </c>
    </row>
    <row r="1491" spans="2:25" x14ac:dyDescent="0.25">
      <c r="B1491" s="2">
        <v>1486</v>
      </c>
      <c r="C1491" s="2">
        <v>2011</v>
      </c>
      <c r="D1491" s="1">
        <v>56182</v>
      </c>
      <c r="E1491" t="s">
        <v>2399</v>
      </c>
      <c r="F1491" s="2" t="s">
        <v>1343</v>
      </c>
      <c r="G1491" s="13">
        <v>149453600</v>
      </c>
      <c r="H1491" s="13">
        <v>664500</v>
      </c>
      <c r="I1491" s="13">
        <v>7762700</v>
      </c>
      <c r="J1491" s="13">
        <v>0</v>
      </c>
      <c r="K1491" s="13">
        <v>0</v>
      </c>
      <c r="L1491" s="13">
        <v>392700</v>
      </c>
      <c r="M1491" s="13">
        <v>8819900</v>
      </c>
      <c r="N1491" s="13">
        <v>1281800</v>
      </c>
      <c r="O1491" s="13">
        <v>658000</v>
      </c>
      <c r="P1491" s="13">
        <v>0</v>
      </c>
      <c r="Q1491" s="13">
        <v>0</v>
      </c>
      <c r="R1491" s="13">
        <v>198000</v>
      </c>
      <c r="S1491" s="13">
        <v>2137800</v>
      </c>
      <c r="T1491" s="13">
        <v>1946300</v>
      </c>
      <c r="U1491" s="13">
        <v>8420700</v>
      </c>
      <c r="V1491" s="13">
        <v>0</v>
      </c>
      <c r="W1491" s="13">
        <v>0</v>
      </c>
      <c r="X1491" s="13">
        <v>590700</v>
      </c>
      <c r="Y1491" s="13">
        <v>10957700</v>
      </c>
    </row>
    <row r="1492" spans="2:25" x14ac:dyDescent="0.25">
      <c r="B1492" s="2">
        <v>1487</v>
      </c>
      <c r="C1492" s="2">
        <v>2011</v>
      </c>
      <c r="D1492" s="1">
        <v>56191</v>
      </c>
      <c r="E1492" t="s">
        <v>2410</v>
      </c>
      <c r="F1492" s="2" t="s">
        <v>1343</v>
      </c>
      <c r="G1492" s="13">
        <v>106738100</v>
      </c>
      <c r="H1492" s="13">
        <v>22200</v>
      </c>
      <c r="I1492" s="13">
        <v>455600</v>
      </c>
      <c r="J1492" s="13">
        <v>0</v>
      </c>
      <c r="K1492" s="13">
        <v>0</v>
      </c>
      <c r="L1492" s="13">
        <v>5300</v>
      </c>
      <c r="M1492" s="13">
        <v>483100</v>
      </c>
      <c r="N1492" s="13">
        <v>4030700</v>
      </c>
      <c r="O1492" s="13">
        <v>1356100</v>
      </c>
      <c r="P1492" s="13">
        <v>0</v>
      </c>
      <c r="Q1492" s="13">
        <v>0</v>
      </c>
      <c r="R1492" s="13">
        <v>700800</v>
      </c>
      <c r="S1492" s="13">
        <v>6087600</v>
      </c>
      <c r="T1492" s="13">
        <v>4052900</v>
      </c>
      <c r="U1492" s="13">
        <v>1811700</v>
      </c>
      <c r="V1492" s="13">
        <v>0</v>
      </c>
      <c r="W1492" s="13">
        <v>0</v>
      </c>
      <c r="X1492" s="13">
        <v>706100</v>
      </c>
      <c r="Y1492" s="13">
        <v>6570700</v>
      </c>
    </row>
    <row r="1493" spans="2:25" x14ac:dyDescent="0.25">
      <c r="B1493" s="2">
        <v>1488</v>
      </c>
      <c r="C1493" s="2">
        <v>2011</v>
      </c>
      <c r="D1493" s="1">
        <v>56206</v>
      </c>
      <c r="E1493" t="s">
        <v>2388</v>
      </c>
      <c r="F1493" s="2" t="s">
        <v>1344</v>
      </c>
      <c r="G1493" s="13">
        <v>814544200</v>
      </c>
      <c r="H1493" s="13">
        <v>1226600</v>
      </c>
      <c r="I1493" s="13">
        <v>785000</v>
      </c>
      <c r="J1493" s="13">
        <v>0</v>
      </c>
      <c r="K1493" s="13">
        <v>0</v>
      </c>
      <c r="L1493" s="13">
        <v>474100</v>
      </c>
      <c r="M1493" s="13">
        <v>2485700</v>
      </c>
      <c r="N1493" s="13">
        <v>11418800</v>
      </c>
      <c r="O1493" s="13">
        <v>5685200</v>
      </c>
      <c r="P1493" s="13">
        <v>0</v>
      </c>
      <c r="Q1493" s="13">
        <v>-115300</v>
      </c>
      <c r="R1493" s="13">
        <v>1344300</v>
      </c>
      <c r="S1493" s="13">
        <v>18333000</v>
      </c>
      <c r="T1493" s="13">
        <v>12645400</v>
      </c>
      <c r="U1493" s="13">
        <v>6470200</v>
      </c>
      <c r="V1493" s="13">
        <v>0</v>
      </c>
      <c r="W1493" s="13">
        <v>-115300</v>
      </c>
      <c r="X1493" s="13">
        <v>1818400</v>
      </c>
      <c r="Y1493" s="13">
        <v>20818700</v>
      </c>
    </row>
    <row r="1494" spans="2:25" x14ac:dyDescent="0.25">
      <c r="B1494" s="2">
        <v>1489</v>
      </c>
      <c r="C1494" s="2">
        <v>2011</v>
      </c>
      <c r="D1494" s="1">
        <v>56276</v>
      </c>
      <c r="E1494" t="s">
        <v>2398</v>
      </c>
      <c r="F1494" s="2" t="s">
        <v>1344</v>
      </c>
      <c r="G1494" s="13">
        <v>562696100</v>
      </c>
      <c r="H1494" s="13">
        <v>893600</v>
      </c>
      <c r="I1494" s="13">
        <v>5871000</v>
      </c>
      <c r="J1494" s="13">
        <v>0</v>
      </c>
      <c r="K1494" s="13">
        <v>0</v>
      </c>
      <c r="L1494" s="13">
        <v>932900</v>
      </c>
      <c r="M1494" s="13">
        <v>7697500</v>
      </c>
      <c r="N1494" s="13">
        <v>6075000</v>
      </c>
      <c r="O1494" s="13">
        <v>7151100</v>
      </c>
      <c r="P1494" s="13">
        <v>0</v>
      </c>
      <c r="Q1494" s="13">
        <v>61800</v>
      </c>
      <c r="R1494" s="13">
        <v>1980800</v>
      </c>
      <c r="S1494" s="13">
        <v>15268700</v>
      </c>
      <c r="T1494" s="13">
        <v>6968600</v>
      </c>
      <c r="U1494" s="13">
        <v>13022100</v>
      </c>
      <c r="V1494" s="13">
        <v>0</v>
      </c>
      <c r="W1494" s="13">
        <v>61800</v>
      </c>
      <c r="X1494" s="13">
        <v>2913700</v>
      </c>
      <c r="Y1494" s="13">
        <v>22966200</v>
      </c>
    </row>
    <row r="1495" spans="2:25" x14ac:dyDescent="0.25">
      <c r="B1495" s="2">
        <v>1490</v>
      </c>
      <c r="C1495" s="2">
        <v>2011</v>
      </c>
      <c r="D1495" s="1">
        <v>56291</v>
      </c>
      <c r="E1495" t="s">
        <v>1345</v>
      </c>
      <c r="F1495" s="2" t="s">
        <v>1344</v>
      </c>
      <c r="G1495" s="13">
        <v>98043500</v>
      </c>
      <c r="H1495" s="13">
        <v>1600</v>
      </c>
      <c r="I1495" s="13">
        <v>32200</v>
      </c>
      <c r="J1495" s="13">
        <v>0</v>
      </c>
      <c r="K1495" s="13">
        <v>0</v>
      </c>
      <c r="L1495" s="13">
        <v>2800</v>
      </c>
      <c r="M1495" s="13">
        <v>36600</v>
      </c>
      <c r="N1495" s="13">
        <v>4692500</v>
      </c>
      <c r="O1495" s="13">
        <v>1903000</v>
      </c>
      <c r="P1495" s="13">
        <v>112800</v>
      </c>
      <c r="Q1495" s="13">
        <v>0</v>
      </c>
      <c r="R1495" s="13">
        <v>3077200</v>
      </c>
      <c r="S1495" s="13">
        <v>9785500</v>
      </c>
      <c r="T1495" s="13">
        <v>4694100</v>
      </c>
      <c r="U1495" s="13">
        <v>1935200</v>
      </c>
      <c r="V1495" s="13">
        <v>112800</v>
      </c>
      <c r="W1495" s="13">
        <v>0</v>
      </c>
      <c r="X1495" s="13">
        <v>3080000</v>
      </c>
      <c r="Y1495" s="13">
        <v>9822100</v>
      </c>
    </row>
    <row r="1496" spans="2:25" x14ac:dyDescent="0.25">
      <c r="B1496" s="2">
        <v>1491</v>
      </c>
      <c r="C1496" s="2">
        <v>2011</v>
      </c>
      <c r="D1496" s="1">
        <v>57002</v>
      </c>
      <c r="E1496" t="s">
        <v>2411</v>
      </c>
      <c r="F1496" s="2" t="s">
        <v>1325</v>
      </c>
      <c r="G1496" s="13">
        <v>538028400</v>
      </c>
      <c r="H1496" s="13">
        <v>3400</v>
      </c>
      <c r="I1496" s="13">
        <v>72200</v>
      </c>
      <c r="J1496" s="13">
        <v>0</v>
      </c>
      <c r="K1496" s="13">
        <v>0</v>
      </c>
      <c r="L1496" s="13">
        <v>7100</v>
      </c>
      <c r="M1496" s="13">
        <v>82700</v>
      </c>
      <c r="N1496" s="13">
        <v>193100</v>
      </c>
      <c r="O1496" s="13">
        <v>150100</v>
      </c>
      <c r="P1496" s="13">
        <v>33000</v>
      </c>
      <c r="Q1496" s="13">
        <v>0</v>
      </c>
      <c r="R1496" s="13">
        <v>99600</v>
      </c>
      <c r="S1496" s="13">
        <v>475800</v>
      </c>
      <c r="T1496" s="13">
        <v>196500</v>
      </c>
      <c r="U1496" s="13">
        <v>222300</v>
      </c>
      <c r="V1496" s="13">
        <v>33000</v>
      </c>
      <c r="W1496" s="13">
        <v>0</v>
      </c>
      <c r="X1496" s="13">
        <v>106700</v>
      </c>
      <c r="Y1496" s="13">
        <v>558500</v>
      </c>
    </row>
    <row r="1497" spans="2:25" x14ac:dyDescent="0.25">
      <c r="B1497" s="2">
        <v>1492</v>
      </c>
      <c r="C1497" s="2">
        <v>2011</v>
      </c>
      <c r="D1497" s="1">
        <v>57004</v>
      </c>
      <c r="E1497" t="s">
        <v>2412</v>
      </c>
      <c r="F1497" s="2" t="s">
        <v>1325</v>
      </c>
      <c r="G1497" s="13">
        <v>29158800</v>
      </c>
      <c r="H1497" s="13">
        <v>0</v>
      </c>
      <c r="I1497" s="13">
        <v>0</v>
      </c>
      <c r="J1497" s="13">
        <v>0</v>
      </c>
      <c r="K1497" s="13">
        <v>0</v>
      </c>
      <c r="L1497" s="13">
        <v>0</v>
      </c>
      <c r="M1497" s="13">
        <v>0</v>
      </c>
      <c r="N1497" s="13">
        <v>45000</v>
      </c>
      <c r="O1497" s="13">
        <v>11200</v>
      </c>
      <c r="P1497" s="13">
        <v>400</v>
      </c>
      <c r="Q1497" s="13">
        <v>0</v>
      </c>
      <c r="R1497" s="13">
        <v>25800</v>
      </c>
      <c r="S1497" s="13">
        <v>82400</v>
      </c>
      <c r="T1497" s="13">
        <v>45000</v>
      </c>
      <c r="U1497" s="13">
        <v>11200</v>
      </c>
      <c r="V1497" s="13">
        <v>400</v>
      </c>
      <c r="W1497" s="13">
        <v>0</v>
      </c>
      <c r="X1497" s="13">
        <v>25800</v>
      </c>
      <c r="Y1497" s="13">
        <v>82400</v>
      </c>
    </row>
    <row r="1498" spans="2:25" x14ac:dyDescent="0.25">
      <c r="B1498" s="2">
        <v>1493</v>
      </c>
      <c r="C1498" s="2">
        <v>2011</v>
      </c>
      <c r="D1498" s="1">
        <v>57006</v>
      </c>
      <c r="E1498" t="s">
        <v>2413</v>
      </c>
      <c r="F1498" s="2" t="s">
        <v>1325</v>
      </c>
      <c r="G1498" s="13">
        <v>46847700</v>
      </c>
      <c r="H1498" s="13">
        <v>0</v>
      </c>
      <c r="I1498" s="13">
        <v>1700</v>
      </c>
      <c r="J1498" s="13">
        <v>0</v>
      </c>
      <c r="K1498" s="13">
        <v>0</v>
      </c>
      <c r="L1498" s="13">
        <v>0</v>
      </c>
      <c r="M1498" s="13">
        <v>1700</v>
      </c>
      <c r="N1498" s="13">
        <v>47800</v>
      </c>
      <c r="O1498" s="13">
        <v>20400</v>
      </c>
      <c r="P1498" s="13">
        <v>2500</v>
      </c>
      <c r="Q1498" s="13">
        <v>0</v>
      </c>
      <c r="R1498" s="13">
        <v>188300</v>
      </c>
      <c r="S1498" s="13">
        <v>259000</v>
      </c>
      <c r="T1498" s="13">
        <v>47800</v>
      </c>
      <c r="U1498" s="13">
        <v>22100</v>
      </c>
      <c r="V1498" s="13">
        <v>2500</v>
      </c>
      <c r="W1498" s="13">
        <v>0</v>
      </c>
      <c r="X1498" s="13">
        <v>188300</v>
      </c>
      <c r="Y1498" s="13">
        <v>260700</v>
      </c>
    </row>
    <row r="1499" spans="2:25" x14ac:dyDescent="0.25">
      <c r="B1499" s="2">
        <v>1494</v>
      </c>
      <c r="C1499" s="2">
        <v>2011</v>
      </c>
      <c r="D1499" s="1">
        <v>57008</v>
      </c>
      <c r="E1499" t="s">
        <v>2414</v>
      </c>
      <c r="F1499" s="2" t="s">
        <v>1325</v>
      </c>
      <c r="G1499" s="13">
        <v>163787300</v>
      </c>
      <c r="H1499" s="13">
        <v>0</v>
      </c>
      <c r="I1499" s="13">
        <v>0</v>
      </c>
      <c r="J1499" s="13">
        <v>0</v>
      </c>
      <c r="K1499" s="13">
        <v>0</v>
      </c>
      <c r="L1499" s="13">
        <v>0</v>
      </c>
      <c r="M1499" s="13">
        <v>0</v>
      </c>
      <c r="N1499" s="13">
        <v>145200</v>
      </c>
      <c r="O1499" s="13">
        <v>25900</v>
      </c>
      <c r="P1499" s="13">
        <v>39600</v>
      </c>
      <c r="Q1499" s="13">
        <v>44900</v>
      </c>
      <c r="R1499" s="13">
        <v>125100</v>
      </c>
      <c r="S1499" s="13">
        <v>380700</v>
      </c>
      <c r="T1499" s="13">
        <v>145200</v>
      </c>
      <c r="U1499" s="13">
        <v>25900</v>
      </c>
      <c r="V1499" s="13">
        <v>39600</v>
      </c>
      <c r="W1499" s="13">
        <v>44900</v>
      </c>
      <c r="X1499" s="13">
        <v>125100</v>
      </c>
      <c r="Y1499" s="13">
        <v>380700</v>
      </c>
    </row>
    <row r="1500" spans="2:25" x14ac:dyDescent="0.25">
      <c r="B1500" s="2">
        <v>1495</v>
      </c>
      <c r="C1500" s="2">
        <v>2011</v>
      </c>
      <c r="D1500" s="1">
        <v>57010</v>
      </c>
      <c r="E1500" t="s">
        <v>2415</v>
      </c>
      <c r="F1500" s="2" t="s">
        <v>1325</v>
      </c>
      <c r="G1500" s="13">
        <v>540986800</v>
      </c>
      <c r="H1500" s="13">
        <v>130600</v>
      </c>
      <c r="I1500" s="13">
        <v>1206800</v>
      </c>
      <c r="J1500" s="13">
        <v>0</v>
      </c>
      <c r="K1500" s="13">
        <v>0</v>
      </c>
      <c r="L1500" s="13">
        <v>175700</v>
      </c>
      <c r="M1500" s="13">
        <v>1513100</v>
      </c>
      <c r="N1500" s="13">
        <v>2205600</v>
      </c>
      <c r="O1500" s="13">
        <v>428800</v>
      </c>
      <c r="P1500" s="13">
        <v>21000</v>
      </c>
      <c r="Q1500" s="13">
        <v>0</v>
      </c>
      <c r="R1500" s="13">
        <v>3604600</v>
      </c>
      <c r="S1500" s="13">
        <v>6260000</v>
      </c>
      <c r="T1500" s="13">
        <v>2336200</v>
      </c>
      <c r="U1500" s="13">
        <v>1635600</v>
      </c>
      <c r="V1500" s="13">
        <v>21000</v>
      </c>
      <c r="W1500" s="13">
        <v>0</v>
      </c>
      <c r="X1500" s="13">
        <v>3780300</v>
      </c>
      <c r="Y1500" s="13">
        <v>7773100</v>
      </c>
    </row>
    <row r="1501" spans="2:25" x14ac:dyDescent="0.25">
      <c r="B1501" s="2">
        <v>1496</v>
      </c>
      <c r="C1501" s="2">
        <v>2011</v>
      </c>
      <c r="D1501" s="1">
        <v>57012</v>
      </c>
      <c r="E1501" t="s">
        <v>2416</v>
      </c>
      <c r="F1501" s="2" t="s">
        <v>1325</v>
      </c>
      <c r="G1501" s="13">
        <v>207307600</v>
      </c>
      <c r="H1501" s="13">
        <v>16600</v>
      </c>
      <c r="I1501" s="13">
        <v>39200</v>
      </c>
      <c r="J1501" s="13">
        <v>0</v>
      </c>
      <c r="K1501" s="13">
        <v>0</v>
      </c>
      <c r="L1501" s="13">
        <v>12000</v>
      </c>
      <c r="M1501" s="13">
        <v>67800</v>
      </c>
      <c r="N1501" s="13">
        <v>606000</v>
      </c>
      <c r="O1501" s="13">
        <v>161900</v>
      </c>
      <c r="P1501" s="13">
        <v>161700</v>
      </c>
      <c r="Q1501" s="13">
        <v>14600</v>
      </c>
      <c r="R1501" s="13">
        <v>2478200</v>
      </c>
      <c r="S1501" s="13">
        <v>3422400</v>
      </c>
      <c r="T1501" s="13">
        <v>622600</v>
      </c>
      <c r="U1501" s="13">
        <v>201100</v>
      </c>
      <c r="V1501" s="13">
        <v>161700</v>
      </c>
      <c r="W1501" s="13">
        <v>14600</v>
      </c>
      <c r="X1501" s="13">
        <v>2490200</v>
      </c>
      <c r="Y1501" s="13">
        <v>3490200</v>
      </c>
    </row>
    <row r="1502" spans="2:25" x14ac:dyDescent="0.25">
      <c r="B1502" s="2">
        <v>1497</v>
      </c>
      <c r="C1502" s="2">
        <v>2011</v>
      </c>
      <c r="D1502" s="1">
        <v>57014</v>
      </c>
      <c r="E1502" t="s">
        <v>2417</v>
      </c>
      <c r="F1502" s="2" t="s">
        <v>1325</v>
      </c>
      <c r="G1502" s="13">
        <v>263492400</v>
      </c>
      <c r="H1502" s="13">
        <v>4400</v>
      </c>
      <c r="I1502" s="13">
        <v>14400</v>
      </c>
      <c r="J1502" s="13">
        <v>0</v>
      </c>
      <c r="K1502" s="13">
        <v>0</v>
      </c>
      <c r="L1502" s="13">
        <v>100</v>
      </c>
      <c r="M1502" s="13">
        <v>18900</v>
      </c>
      <c r="N1502" s="13">
        <v>184400</v>
      </c>
      <c r="O1502" s="13">
        <v>162200</v>
      </c>
      <c r="P1502" s="13">
        <v>13100</v>
      </c>
      <c r="Q1502" s="13">
        <v>0</v>
      </c>
      <c r="R1502" s="13">
        <v>170200</v>
      </c>
      <c r="S1502" s="13">
        <v>529900</v>
      </c>
      <c r="T1502" s="13">
        <v>188800</v>
      </c>
      <c r="U1502" s="13">
        <v>176600</v>
      </c>
      <c r="V1502" s="13">
        <v>13100</v>
      </c>
      <c r="W1502" s="13">
        <v>0</v>
      </c>
      <c r="X1502" s="13">
        <v>170300</v>
      </c>
      <c r="Y1502" s="13">
        <v>548800</v>
      </c>
    </row>
    <row r="1503" spans="2:25" x14ac:dyDescent="0.25">
      <c r="B1503" s="2">
        <v>1498</v>
      </c>
      <c r="C1503" s="2">
        <v>2011</v>
      </c>
      <c r="D1503" s="1">
        <v>57016</v>
      </c>
      <c r="E1503" t="s">
        <v>2418</v>
      </c>
      <c r="F1503" s="2" t="s">
        <v>1325</v>
      </c>
      <c r="G1503" s="13">
        <v>19994600</v>
      </c>
      <c r="H1503" s="13">
        <v>0</v>
      </c>
      <c r="I1503" s="13">
        <v>0</v>
      </c>
      <c r="J1503" s="13">
        <v>0</v>
      </c>
      <c r="K1503" s="13">
        <v>0</v>
      </c>
      <c r="L1503" s="13">
        <v>0</v>
      </c>
      <c r="M1503" s="13">
        <v>0</v>
      </c>
      <c r="N1503" s="13">
        <v>3300</v>
      </c>
      <c r="O1503" s="13">
        <v>0</v>
      </c>
      <c r="P1503" s="13">
        <v>0</v>
      </c>
      <c r="Q1503" s="13">
        <v>0</v>
      </c>
      <c r="R1503" s="13">
        <v>72300</v>
      </c>
      <c r="S1503" s="13">
        <v>75600</v>
      </c>
      <c r="T1503" s="13">
        <v>3300</v>
      </c>
      <c r="U1503" s="13">
        <v>0</v>
      </c>
      <c r="V1503" s="13">
        <v>0</v>
      </c>
      <c r="W1503" s="13">
        <v>0</v>
      </c>
      <c r="X1503" s="13">
        <v>72300</v>
      </c>
      <c r="Y1503" s="13">
        <v>75600</v>
      </c>
    </row>
    <row r="1504" spans="2:25" x14ac:dyDescent="0.25">
      <c r="B1504" s="2">
        <v>1499</v>
      </c>
      <c r="C1504" s="2">
        <v>2011</v>
      </c>
      <c r="D1504" s="1">
        <v>57018</v>
      </c>
      <c r="E1504" t="s">
        <v>2419</v>
      </c>
      <c r="F1504" s="2" t="s">
        <v>1325</v>
      </c>
      <c r="G1504" s="13">
        <v>25020300</v>
      </c>
      <c r="H1504" s="13">
        <v>0</v>
      </c>
      <c r="I1504" s="13">
        <v>0</v>
      </c>
      <c r="J1504" s="13">
        <v>0</v>
      </c>
      <c r="K1504" s="13">
        <v>0</v>
      </c>
      <c r="L1504" s="13">
        <v>0</v>
      </c>
      <c r="M1504" s="13">
        <v>0</v>
      </c>
      <c r="N1504" s="13">
        <v>2400</v>
      </c>
      <c r="O1504" s="13">
        <v>0</v>
      </c>
      <c r="P1504" s="13">
        <v>0</v>
      </c>
      <c r="Q1504" s="13">
        <v>0</v>
      </c>
      <c r="R1504" s="13">
        <v>79500</v>
      </c>
      <c r="S1504" s="13">
        <v>81900</v>
      </c>
      <c r="T1504" s="13">
        <v>2400</v>
      </c>
      <c r="U1504" s="13">
        <v>0</v>
      </c>
      <c r="V1504" s="13">
        <v>0</v>
      </c>
      <c r="W1504" s="13">
        <v>0</v>
      </c>
      <c r="X1504" s="13">
        <v>79500</v>
      </c>
      <c r="Y1504" s="13">
        <v>81900</v>
      </c>
    </row>
    <row r="1505" spans="2:25" x14ac:dyDescent="0.25">
      <c r="B1505" s="2">
        <v>1500</v>
      </c>
      <c r="C1505" s="2">
        <v>2011</v>
      </c>
      <c r="D1505" s="1">
        <v>57020</v>
      </c>
      <c r="E1505" t="s">
        <v>2420</v>
      </c>
      <c r="F1505" s="2" t="s">
        <v>1325</v>
      </c>
      <c r="G1505" s="13">
        <v>50922100</v>
      </c>
      <c r="H1505" s="13">
        <v>0</v>
      </c>
      <c r="I1505" s="13">
        <v>0</v>
      </c>
      <c r="J1505" s="13">
        <v>0</v>
      </c>
      <c r="K1505" s="13">
        <v>0</v>
      </c>
      <c r="L1505" s="13">
        <v>0</v>
      </c>
      <c r="M1505" s="13">
        <v>0</v>
      </c>
      <c r="N1505" s="13">
        <v>23100</v>
      </c>
      <c r="O1505" s="13">
        <v>4400</v>
      </c>
      <c r="P1505" s="13">
        <v>2900</v>
      </c>
      <c r="Q1505" s="13">
        <v>0</v>
      </c>
      <c r="R1505" s="13">
        <v>78300</v>
      </c>
      <c r="S1505" s="13">
        <v>108700</v>
      </c>
      <c r="T1505" s="13">
        <v>23100</v>
      </c>
      <c r="U1505" s="13">
        <v>4400</v>
      </c>
      <c r="V1505" s="13">
        <v>2900</v>
      </c>
      <c r="W1505" s="13">
        <v>0</v>
      </c>
      <c r="X1505" s="13">
        <v>78300</v>
      </c>
      <c r="Y1505" s="13">
        <v>108700</v>
      </c>
    </row>
    <row r="1506" spans="2:25" x14ac:dyDescent="0.25">
      <c r="B1506" s="2">
        <v>1501</v>
      </c>
      <c r="C1506" s="2">
        <v>2011</v>
      </c>
      <c r="D1506" s="1">
        <v>57022</v>
      </c>
      <c r="E1506" t="s">
        <v>2421</v>
      </c>
      <c r="F1506" s="2" t="s">
        <v>1325</v>
      </c>
      <c r="G1506" s="13">
        <v>62455800</v>
      </c>
      <c r="H1506" s="13">
        <v>0</v>
      </c>
      <c r="I1506" s="13">
        <v>0</v>
      </c>
      <c r="J1506" s="13">
        <v>0</v>
      </c>
      <c r="K1506" s="13">
        <v>0</v>
      </c>
      <c r="L1506" s="13">
        <v>0</v>
      </c>
      <c r="M1506" s="13">
        <v>0</v>
      </c>
      <c r="N1506" s="13">
        <v>5000</v>
      </c>
      <c r="O1506" s="13">
        <v>20000</v>
      </c>
      <c r="P1506" s="13">
        <v>0</v>
      </c>
      <c r="Q1506" s="13">
        <v>0</v>
      </c>
      <c r="R1506" s="13">
        <v>130000</v>
      </c>
      <c r="S1506" s="13">
        <v>155000</v>
      </c>
      <c r="T1506" s="13">
        <v>5000</v>
      </c>
      <c r="U1506" s="13">
        <v>20000</v>
      </c>
      <c r="V1506" s="13">
        <v>0</v>
      </c>
      <c r="W1506" s="13">
        <v>0</v>
      </c>
      <c r="X1506" s="13">
        <v>130000</v>
      </c>
      <c r="Y1506" s="13">
        <v>155000</v>
      </c>
    </row>
    <row r="1507" spans="2:25" x14ac:dyDescent="0.25">
      <c r="B1507" s="2">
        <v>1502</v>
      </c>
      <c r="C1507" s="2">
        <v>2011</v>
      </c>
      <c r="D1507" s="1">
        <v>57024</v>
      </c>
      <c r="E1507" t="s">
        <v>2422</v>
      </c>
      <c r="F1507" s="2" t="s">
        <v>1325</v>
      </c>
      <c r="G1507" s="13">
        <v>359841400</v>
      </c>
      <c r="H1507" s="13">
        <v>3500</v>
      </c>
      <c r="I1507" s="13">
        <v>15600</v>
      </c>
      <c r="J1507" s="13">
        <v>0</v>
      </c>
      <c r="K1507" s="13">
        <v>0</v>
      </c>
      <c r="L1507" s="13">
        <v>1100</v>
      </c>
      <c r="M1507" s="13">
        <v>20200</v>
      </c>
      <c r="N1507" s="13">
        <v>154800</v>
      </c>
      <c r="O1507" s="13">
        <v>67900</v>
      </c>
      <c r="P1507" s="13">
        <v>16400</v>
      </c>
      <c r="Q1507" s="13">
        <v>0</v>
      </c>
      <c r="R1507" s="13">
        <v>70800</v>
      </c>
      <c r="S1507" s="13">
        <v>309900</v>
      </c>
      <c r="T1507" s="13">
        <v>158300</v>
      </c>
      <c r="U1507" s="13">
        <v>83500</v>
      </c>
      <c r="V1507" s="13">
        <v>16400</v>
      </c>
      <c r="W1507" s="13">
        <v>0</v>
      </c>
      <c r="X1507" s="13">
        <v>71900</v>
      </c>
      <c r="Y1507" s="13">
        <v>330100</v>
      </c>
    </row>
    <row r="1508" spans="2:25" x14ac:dyDescent="0.25">
      <c r="B1508" s="2">
        <v>1503</v>
      </c>
      <c r="C1508" s="2">
        <v>2011</v>
      </c>
      <c r="D1508" s="1">
        <v>57026</v>
      </c>
      <c r="E1508" t="s">
        <v>1464</v>
      </c>
      <c r="F1508" s="2" t="s">
        <v>1325</v>
      </c>
      <c r="G1508" s="13">
        <v>420074500</v>
      </c>
      <c r="H1508" s="13">
        <v>1800</v>
      </c>
      <c r="I1508" s="13">
        <v>30100</v>
      </c>
      <c r="J1508" s="13">
        <v>0</v>
      </c>
      <c r="K1508" s="13">
        <v>0</v>
      </c>
      <c r="L1508" s="13">
        <v>1000</v>
      </c>
      <c r="M1508" s="13">
        <v>32900</v>
      </c>
      <c r="N1508" s="13">
        <v>246400</v>
      </c>
      <c r="O1508" s="13">
        <v>155000</v>
      </c>
      <c r="P1508" s="13">
        <v>5300</v>
      </c>
      <c r="Q1508" s="13">
        <v>0</v>
      </c>
      <c r="R1508" s="13">
        <v>2338400</v>
      </c>
      <c r="S1508" s="13">
        <v>2745100</v>
      </c>
      <c r="T1508" s="13">
        <v>248200</v>
      </c>
      <c r="U1508" s="13">
        <v>185100</v>
      </c>
      <c r="V1508" s="13">
        <v>5300</v>
      </c>
      <c r="W1508" s="13">
        <v>0</v>
      </c>
      <c r="X1508" s="13">
        <v>2339400</v>
      </c>
      <c r="Y1508" s="13">
        <v>2778000</v>
      </c>
    </row>
    <row r="1509" spans="2:25" x14ac:dyDescent="0.25">
      <c r="B1509" s="2">
        <v>1504</v>
      </c>
      <c r="C1509" s="2">
        <v>2011</v>
      </c>
      <c r="D1509" s="1">
        <v>57028</v>
      </c>
      <c r="E1509" t="s">
        <v>2423</v>
      </c>
      <c r="F1509" s="2" t="s">
        <v>1325</v>
      </c>
      <c r="G1509" s="13">
        <v>330913900</v>
      </c>
      <c r="H1509" s="13">
        <v>0</v>
      </c>
      <c r="I1509" s="13">
        <v>0</v>
      </c>
      <c r="J1509" s="13">
        <v>0</v>
      </c>
      <c r="K1509" s="13">
        <v>0</v>
      </c>
      <c r="L1509" s="13">
        <v>0</v>
      </c>
      <c r="M1509" s="13">
        <v>0</v>
      </c>
      <c r="N1509" s="13">
        <v>236500</v>
      </c>
      <c r="O1509" s="13">
        <v>48600</v>
      </c>
      <c r="P1509" s="13">
        <v>96200</v>
      </c>
      <c r="Q1509" s="13">
        <v>0</v>
      </c>
      <c r="R1509" s="13">
        <v>225500</v>
      </c>
      <c r="S1509" s="13">
        <v>606800</v>
      </c>
      <c r="T1509" s="13">
        <v>236500</v>
      </c>
      <c r="U1509" s="13">
        <v>48600</v>
      </c>
      <c r="V1509" s="13">
        <v>96200</v>
      </c>
      <c r="W1509" s="13">
        <v>0</v>
      </c>
      <c r="X1509" s="13">
        <v>225500</v>
      </c>
      <c r="Y1509" s="13">
        <v>606800</v>
      </c>
    </row>
    <row r="1510" spans="2:25" x14ac:dyDescent="0.25">
      <c r="B1510" s="2">
        <v>1505</v>
      </c>
      <c r="C1510" s="2">
        <v>2011</v>
      </c>
      <c r="D1510" s="1">
        <v>57030</v>
      </c>
      <c r="E1510" t="s">
        <v>2424</v>
      </c>
      <c r="F1510" s="2" t="s">
        <v>1325</v>
      </c>
      <c r="G1510" s="13">
        <v>40746400</v>
      </c>
      <c r="H1510" s="13">
        <v>0</v>
      </c>
      <c r="I1510" s="13">
        <v>131000</v>
      </c>
      <c r="J1510" s="13">
        <v>0</v>
      </c>
      <c r="K1510" s="13">
        <v>0</v>
      </c>
      <c r="L1510" s="13">
        <v>0</v>
      </c>
      <c r="M1510" s="13">
        <v>131000</v>
      </c>
      <c r="N1510" s="13">
        <v>2100</v>
      </c>
      <c r="O1510" s="13">
        <v>68500</v>
      </c>
      <c r="P1510" s="13">
        <v>0</v>
      </c>
      <c r="Q1510" s="13">
        <v>16800</v>
      </c>
      <c r="R1510" s="13">
        <v>69400</v>
      </c>
      <c r="S1510" s="13">
        <v>156800</v>
      </c>
      <c r="T1510" s="13">
        <v>2100</v>
      </c>
      <c r="U1510" s="13">
        <v>199500</v>
      </c>
      <c r="V1510" s="13">
        <v>0</v>
      </c>
      <c r="W1510" s="13">
        <v>16800</v>
      </c>
      <c r="X1510" s="13">
        <v>69400</v>
      </c>
      <c r="Y1510" s="13">
        <v>287800</v>
      </c>
    </row>
    <row r="1511" spans="2:25" x14ac:dyDescent="0.25">
      <c r="B1511" s="2">
        <v>1506</v>
      </c>
      <c r="C1511" s="2">
        <v>2011</v>
      </c>
      <c r="D1511" s="1">
        <v>57032</v>
      </c>
      <c r="E1511" t="s">
        <v>2425</v>
      </c>
      <c r="F1511" s="2" t="s">
        <v>1325</v>
      </c>
      <c r="G1511" s="13">
        <v>231566700</v>
      </c>
      <c r="H1511" s="13">
        <v>0</v>
      </c>
      <c r="I1511" s="13">
        <v>0</v>
      </c>
      <c r="J1511" s="13">
        <v>0</v>
      </c>
      <c r="K1511" s="13">
        <v>0</v>
      </c>
      <c r="L1511" s="13">
        <v>0</v>
      </c>
      <c r="M1511" s="13">
        <v>0</v>
      </c>
      <c r="N1511" s="13">
        <v>427400</v>
      </c>
      <c r="O1511" s="13">
        <v>89100</v>
      </c>
      <c r="P1511" s="13">
        <v>12600</v>
      </c>
      <c r="Q1511" s="13">
        <v>-25600</v>
      </c>
      <c r="R1511" s="13">
        <v>1109600</v>
      </c>
      <c r="S1511" s="13">
        <v>1613100</v>
      </c>
      <c r="T1511" s="13">
        <v>427400</v>
      </c>
      <c r="U1511" s="13">
        <v>89100</v>
      </c>
      <c r="V1511" s="13">
        <v>12600</v>
      </c>
      <c r="W1511" s="13">
        <v>-25600</v>
      </c>
      <c r="X1511" s="13">
        <v>1109600</v>
      </c>
      <c r="Y1511" s="13">
        <v>1613100</v>
      </c>
    </row>
    <row r="1512" spans="2:25" x14ac:dyDescent="0.25">
      <c r="B1512" s="2">
        <v>1507</v>
      </c>
      <c r="C1512" s="2">
        <v>2011</v>
      </c>
      <c r="D1512" s="1">
        <v>57111</v>
      </c>
      <c r="E1512" t="s">
        <v>2412</v>
      </c>
      <c r="F1512" s="2" t="s">
        <v>1343</v>
      </c>
      <c r="G1512" s="13">
        <v>3326400</v>
      </c>
      <c r="H1512" s="13">
        <v>0</v>
      </c>
      <c r="I1512" s="13">
        <v>0</v>
      </c>
      <c r="J1512" s="13">
        <v>0</v>
      </c>
      <c r="K1512" s="13">
        <v>0</v>
      </c>
      <c r="L1512" s="13">
        <v>0</v>
      </c>
      <c r="M1512" s="13">
        <v>0</v>
      </c>
      <c r="N1512" s="13">
        <v>1300</v>
      </c>
      <c r="O1512" s="13">
        <v>0</v>
      </c>
      <c r="P1512" s="13">
        <v>0</v>
      </c>
      <c r="Q1512" s="13">
        <v>0</v>
      </c>
      <c r="R1512" s="13">
        <v>19800</v>
      </c>
      <c r="S1512" s="13">
        <v>21100</v>
      </c>
      <c r="T1512" s="13">
        <v>1300</v>
      </c>
      <c r="U1512" s="13">
        <v>0</v>
      </c>
      <c r="V1512" s="13">
        <v>0</v>
      </c>
      <c r="W1512" s="13">
        <v>0</v>
      </c>
      <c r="X1512" s="13">
        <v>19800</v>
      </c>
      <c r="Y1512" s="13">
        <v>21100</v>
      </c>
    </row>
    <row r="1513" spans="2:25" x14ac:dyDescent="0.25">
      <c r="B1513" s="2">
        <v>1508</v>
      </c>
      <c r="C1513" s="2">
        <v>2011</v>
      </c>
      <c r="D1513" s="1">
        <v>57121</v>
      </c>
      <c r="E1513" t="s">
        <v>2426</v>
      </c>
      <c r="F1513" s="2" t="s">
        <v>1343</v>
      </c>
      <c r="G1513" s="13">
        <v>7069500</v>
      </c>
      <c r="H1513" s="13">
        <v>800</v>
      </c>
      <c r="I1513" s="13">
        <v>22500</v>
      </c>
      <c r="J1513" s="13">
        <v>0</v>
      </c>
      <c r="K1513" s="13">
        <v>0</v>
      </c>
      <c r="L1513" s="13">
        <v>300</v>
      </c>
      <c r="M1513" s="13">
        <v>23600</v>
      </c>
      <c r="N1513" s="13">
        <v>36500</v>
      </c>
      <c r="O1513" s="13">
        <v>38100</v>
      </c>
      <c r="P1513" s="13">
        <v>0</v>
      </c>
      <c r="Q1513" s="13">
        <v>-22200</v>
      </c>
      <c r="R1513" s="13">
        <v>134500</v>
      </c>
      <c r="S1513" s="13">
        <v>186900</v>
      </c>
      <c r="T1513" s="13">
        <v>37300</v>
      </c>
      <c r="U1513" s="13">
        <v>60600</v>
      </c>
      <c r="V1513" s="13">
        <v>0</v>
      </c>
      <c r="W1513" s="13">
        <v>-22200</v>
      </c>
      <c r="X1513" s="13">
        <v>134800</v>
      </c>
      <c r="Y1513" s="13">
        <v>210500</v>
      </c>
    </row>
    <row r="1514" spans="2:25" x14ac:dyDescent="0.25">
      <c r="B1514" s="2">
        <v>1509</v>
      </c>
      <c r="C1514" s="2">
        <v>2011</v>
      </c>
      <c r="D1514" s="1">
        <v>57176</v>
      </c>
      <c r="E1514" t="s">
        <v>2421</v>
      </c>
      <c r="F1514" s="2" t="s">
        <v>1343</v>
      </c>
      <c r="G1514" s="13">
        <v>6965400</v>
      </c>
      <c r="H1514" s="13">
        <v>700</v>
      </c>
      <c r="I1514" s="13">
        <v>54000</v>
      </c>
      <c r="J1514" s="13">
        <v>0</v>
      </c>
      <c r="K1514" s="13">
        <v>0</v>
      </c>
      <c r="L1514" s="13">
        <v>900</v>
      </c>
      <c r="M1514" s="13">
        <v>55600</v>
      </c>
      <c r="N1514" s="13">
        <v>86300</v>
      </c>
      <c r="O1514" s="13">
        <v>2200</v>
      </c>
      <c r="P1514" s="13">
        <v>0</v>
      </c>
      <c r="Q1514" s="13">
        <v>0</v>
      </c>
      <c r="R1514" s="13">
        <v>6000</v>
      </c>
      <c r="S1514" s="13">
        <v>94500</v>
      </c>
      <c r="T1514" s="13">
        <v>87000</v>
      </c>
      <c r="U1514" s="13">
        <v>56200</v>
      </c>
      <c r="V1514" s="13">
        <v>0</v>
      </c>
      <c r="W1514" s="13">
        <v>0</v>
      </c>
      <c r="X1514" s="13">
        <v>6900</v>
      </c>
      <c r="Y1514" s="13">
        <v>150100</v>
      </c>
    </row>
    <row r="1515" spans="2:25" x14ac:dyDescent="0.25">
      <c r="B1515" s="2">
        <v>1510</v>
      </c>
      <c r="C1515" s="2">
        <v>2011</v>
      </c>
      <c r="D1515" s="1">
        <v>57190</v>
      </c>
      <c r="E1515" t="s">
        <v>2425</v>
      </c>
      <c r="F1515" s="2" t="s">
        <v>1343</v>
      </c>
      <c r="G1515" s="13">
        <v>12724300</v>
      </c>
      <c r="H1515" s="13">
        <v>500</v>
      </c>
      <c r="I1515" s="13">
        <v>300</v>
      </c>
      <c r="J1515" s="13">
        <v>0</v>
      </c>
      <c r="K1515" s="13">
        <v>0</v>
      </c>
      <c r="L1515" s="13">
        <v>1500</v>
      </c>
      <c r="M1515" s="13">
        <v>2300</v>
      </c>
      <c r="N1515" s="13">
        <v>213500</v>
      </c>
      <c r="O1515" s="13">
        <v>58800</v>
      </c>
      <c r="P1515" s="13">
        <v>0</v>
      </c>
      <c r="Q1515" s="13">
        <v>0</v>
      </c>
      <c r="R1515" s="13">
        <v>6000</v>
      </c>
      <c r="S1515" s="13">
        <v>278300</v>
      </c>
      <c r="T1515" s="13">
        <v>214000</v>
      </c>
      <c r="U1515" s="13">
        <v>59100</v>
      </c>
      <c r="V1515" s="13">
        <v>0</v>
      </c>
      <c r="W1515" s="13">
        <v>0</v>
      </c>
      <c r="X1515" s="13">
        <v>7500</v>
      </c>
      <c r="Y1515" s="13">
        <v>280600</v>
      </c>
    </row>
    <row r="1516" spans="2:25" x14ac:dyDescent="0.25">
      <c r="B1516" s="2">
        <v>1511</v>
      </c>
      <c r="C1516" s="2">
        <v>2011</v>
      </c>
      <c r="D1516" s="1">
        <v>57236</v>
      </c>
      <c r="E1516" t="s">
        <v>2415</v>
      </c>
      <c r="F1516" s="2" t="s">
        <v>1344</v>
      </c>
      <c r="G1516" s="13">
        <v>219594600</v>
      </c>
      <c r="H1516" s="13">
        <v>95300</v>
      </c>
      <c r="I1516" s="13">
        <v>521900</v>
      </c>
      <c r="J1516" s="13">
        <v>0</v>
      </c>
      <c r="K1516" s="13">
        <v>0</v>
      </c>
      <c r="L1516" s="13">
        <v>12000</v>
      </c>
      <c r="M1516" s="13">
        <v>629200</v>
      </c>
      <c r="N1516" s="13">
        <v>8926200</v>
      </c>
      <c r="O1516" s="13">
        <v>979800</v>
      </c>
      <c r="P1516" s="13">
        <v>0</v>
      </c>
      <c r="Q1516" s="13">
        <v>0</v>
      </c>
      <c r="R1516" s="13">
        <v>184600</v>
      </c>
      <c r="S1516" s="13">
        <v>10090600</v>
      </c>
      <c r="T1516" s="13">
        <v>9021500</v>
      </c>
      <c r="U1516" s="13">
        <v>1501700</v>
      </c>
      <c r="V1516" s="13">
        <v>0</v>
      </c>
      <c r="W1516" s="13">
        <v>0</v>
      </c>
      <c r="X1516" s="13">
        <v>196600</v>
      </c>
      <c r="Y1516" s="13">
        <v>10719800</v>
      </c>
    </row>
    <row r="1517" spans="2:25" x14ac:dyDescent="0.25">
      <c r="B1517" s="2">
        <v>1512</v>
      </c>
      <c r="C1517" s="2">
        <v>2011</v>
      </c>
      <c r="D1517" s="1">
        <v>58002</v>
      </c>
      <c r="E1517" t="s">
        <v>2427</v>
      </c>
      <c r="F1517" s="2" t="s">
        <v>1325</v>
      </c>
      <c r="G1517" s="13">
        <v>52899900</v>
      </c>
      <c r="H1517" s="13">
        <v>0</v>
      </c>
      <c r="I1517" s="13">
        <v>0</v>
      </c>
      <c r="J1517" s="13">
        <v>0</v>
      </c>
      <c r="K1517" s="13">
        <v>0</v>
      </c>
      <c r="L1517" s="13">
        <v>0</v>
      </c>
      <c r="M1517" s="13">
        <v>0</v>
      </c>
      <c r="N1517" s="13">
        <v>140400</v>
      </c>
      <c r="O1517" s="13">
        <v>42500</v>
      </c>
      <c r="P1517" s="13">
        <v>0</v>
      </c>
      <c r="Q1517" s="13">
        <v>-12000</v>
      </c>
      <c r="R1517" s="13">
        <v>205800</v>
      </c>
      <c r="S1517" s="13">
        <v>376700</v>
      </c>
      <c r="T1517" s="13">
        <v>140400</v>
      </c>
      <c r="U1517" s="13">
        <v>42500</v>
      </c>
      <c r="V1517" s="13">
        <v>0</v>
      </c>
      <c r="W1517" s="13">
        <v>-12000</v>
      </c>
      <c r="X1517" s="13">
        <v>205800</v>
      </c>
      <c r="Y1517" s="13">
        <v>376700</v>
      </c>
    </row>
    <row r="1518" spans="2:25" x14ac:dyDescent="0.25">
      <c r="B1518" s="2">
        <v>1513</v>
      </c>
      <c r="C1518" s="2">
        <v>2011</v>
      </c>
      <c r="D1518" s="1">
        <v>58004</v>
      </c>
      <c r="E1518" t="s">
        <v>2428</v>
      </c>
      <c r="F1518" s="2" t="s">
        <v>1325</v>
      </c>
      <c r="G1518" s="13">
        <v>119687100</v>
      </c>
      <c r="H1518" s="13">
        <v>48800</v>
      </c>
      <c r="I1518" s="13">
        <v>1463500</v>
      </c>
      <c r="J1518" s="13">
        <v>0</v>
      </c>
      <c r="K1518" s="13">
        <v>0</v>
      </c>
      <c r="L1518" s="13">
        <v>722400</v>
      </c>
      <c r="M1518" s="13">
        <v>2234700</v>
      </c>
      <c r="N1518" s="13">
        <v>71300</v>
      </c>
      <c r="O1518" s="13">
        <v>613300</v>
      </c>
      <c r="P1518" s="13">
        <v>0</v>
      </c>
      <c r="Q1518" s="13">
        <v>-8200</v>
      </c>
      <c r="R1518" s="13">
        <v>99900</v>
      </c>
      <c r="S1518" s="13">
        <v>776300</v>
      </c>
      <c r="T1518" s="13">
        <v>120100</v>
      </c>
      <c r="U1518" s="13">
        <v>2076800</v>
      </c>
      <c r="V1518" s="13">
        <v>0</v>
      </c>
      <c r="W1518" s="13">
        <v>-8200</v>
      </c>
      <c r="X1518" s="13">
        <v>822300</v>
      </c>
      <c r="Y1518" s="13">
        <v>3011000</v>
      </c>
    </row>
    <row r="1519" spans="2:25" x14ac:dyDescent="0.25">
      <c r="B1519" s="2">
        <v>1514</v>
      </c>
      <c r="C1519" s="2">
        <v>2011</v>
      </c>
      <c r="D1519" s="1">
        <v>58006</v>
      </c>
      <c r="E1519" t="s">
        <v>2429</v>
      </c>
      <c r="F1519" s="2" t="s">
        <v>1325</v>
      </c>
      <c r="G1519" s="13">
        <v>45979600</v>
      </c>
      <c r="H1519" s="13">
        <v>0</v>
      </c>
      <c r="I1519" s="13">
        <v>0</v>
      </c>
      <c r="J1519" s="13">
        <v>0</v>
      </c>
      <c r="K1519" s="13">
        <v>0</v>
      </c>
      <c r="L1519" s="13">
        <v>0</v>
      </c>
      <c r="M1519" s="13">
        <v>0</v>
      </c>
      <c r="N1519" s="13">
        <v>49500</v>
      </c>
      <c r="O1519" s="13">
        <v>58700</v>
      </c>
      <c r="P1519" s="13">
        <v>0</v>
      </c>
      <c r="Q1519" s="13">
        <v>0</v>
      </c>
      <c r="R1519" s="13">
        <v>71800</v>
      </c>
      <c r="S1519" s="13">
        <v>180000</v>
      </c>
      <c r="T1519" s="13">
        <v>49500</v>
      </c>
      <c r="U1519" s="13">
        <v>58700</v>
      </c>
      <c r="V1519" s="13">
        <v>0</v>
      </c>
      <c r="W1519" s="13">
        <v>0</v>
      </c>
      <c r="X1519" s="13">
        <v>71800</v>
      </c>
      <c r="Y1519" s="13">
        <v>180000</v>
      </c>
    </row>
    <row r="1520" spans="2:25" x14ac:dyDescent="0.25">
      <c r="B1520" s="2">
        <v>1515</v>
      </c>
      <c r="C1520" s="2">
        <v>2011</v>
      </c>
      <c r="D1520" s="1">
        <v>58008</v>
      </c>
      <c r="E1520" t="s">
        <v>2430</v>
      </c>
      <c r="F1520" s="2" t="s">
        <v>1325</v>
      </c>
      <c r="G1520" s="13">
        <v>19427900</v>
      </c>
      <c r="H1520" s="13">
        <v>0</v>
      </c>
      <c r="I1520" s="13">
        <v>0</v>
      </c>
      <c r="J1520" s="13">
        <v>0</v>
      </c>
      <c r="K1520" s="13">
        <v>0</v>
      </c>
      <c r="L1520" s="13">
        <v>0</v>
      </c>
      <c r="M1520" s="13">
        <v>0</v>
      </c>
      <c r="N1520" s="13">
        <v>719900</v>
      </c>
      <c r="O1520" s="13">
        <v>5100</v>
      </c>
      <c r="P1520" s="13">
        <v>0</v>
      </c>
      <c r="Q1520" s="13">
        <v>0</v>
      </c>
      <c r="R1520" s="13">
        <v>232400</v>
      </c>
      <c r="S1520" s="13">
        <v>957400</v>
      </c>
      <c r="T1520" s="13">
        <v>719900</v>
      </c>
      <c r="U1520" s="13">
        <v>5100</v>
      </c>
      <c r="V1520" s="13">
        <v>0</v>
      </c>
      <c r="W1520" s="13">
        <v>0</v>
      </c>
      <c r="X1520" s="13">
        <v>232400</v>
      </c>
      <c r="Y1520" s="13">
        <v>957400</v>
      </c>
    </row>
    <row r="1521" spans="2:25" x14ac:dyDescent="0.25">
      <c r="B1521" s="2">
        <v>1516</v>
      </c>
      <c r="C1521" s="2">
        <v>2011</v>
      </c>
      <c r="D1521" s="1">
        <v>58010</v>
      </c>
      <c r="E1521" t="s">
        <v>2431</v>
      </c>
      <c r="F1521" s="2" t="s">
        <v>1325</v>
      </c>
      <c r="G1521" s="13">
        <v>189091300</v>
      </c>
      <c r="H1521" s="13">
        <v>200</v>
      </c>
      <c r="I1521" s="13">
        <v>20600</v>
      </c>
      <c r="J1521" s="13">
        <v>0</v>
      </c>
      <c r="K1521" s="13">
        <v>0</v>
      </c>
      <c r="L1521" s="13">
        <v>100</v>
      </c>
      <c r="M1521" s="13">
        <v>20900</v>
      </c>
      <c r="N1521" s="13">
        <v>853500</v>
      </c>
      <c r="O1521" s="13">
        <v>259300</v>
      </c>
      <c r="P1521" s="13">
        <v>0</v>
      </c>
      <c r="Q1521" s="13">
        <v>0</v>
      </c>
      <c r="R1521" s="13">
        <v>241000</v>
      </c>
      <c r="S1521" s="13">
        <v>1353800</v>
      </c>
      <c r="T1521" s="13">
        <v>853700</v>
      </c>
      <c r="U1521" s="13">
        <v>279900</v>
      </c>
      <c r="V1521" s="13">
        <v>0</v>
      </c>
      <c r="W1521" s="13">
        <v>0</v>
      </c>
      <c r="X1521" s="13">
        <v>241100</v>
      </c>
      <c r="Y1521" s="13">
        <v>1374700</v>
      </c>
    </row>
    <row r="1522" spans="2:25" x14ac:dyDescent="0.25">
      <c r="B1522" s="2">
        <v>1517</v>
      </c>
      <c r="C1522" s="2">
        <v>2011</v>
      </c>
      <c r="D1522" s="1">
        <v>58012</v>
      </c>
      <c r="E1522" t="s">
        <v>2069</v>
      </c>
      <c r="F1522" s="2" t="s">
        <v>1325</v>
      </c>
      <c r="G1522" s="13">
        <v>50041900</v>
      </c>
      <c r="H1522" s="13">
        <v>0</v>
      </c>
      <c r="I1522" s="13">
        <v>0</v>
      </c>
      <c r="J1522" s="13">
        <v>0</v>
      </c>
      <c r="K1522" s="13">
        <v>0</v>
      </c>
      <c r="L1522" s="13">
        <v>0</v>
      </c>
      <c r="M1522" s="13">
        <v>0</v>
      </c>
      <c r="N1522" s="13">
        <v>17200</v>
      </c>
      <c r="O1522" s="13">
        <v>23600</v>
      </c>
      <c r="P1522" s="13">
        <v>0</v>
      </c>
      <c r="Q1522" s="13">
        <v>0</v>
      </c>
      <c r="R1522" s="13">
        <v>11200</v>
      </c>
      <c r="S1522" s="13">
        <v>52000</v>
      </c>
      <c r="T1522" s="13">
        <v>17200</v>
      </c>
      <c r="U1522" s="13">
        <v>23600</v>
      </c>
      <c r="V1522" s="13">
        <v>0</v>
      </c>
      <c r="W1522" s="13">
        <v>0</v>
      </c>
      <c r="X1522" s="13">
        <v>11200</v>
      </c>
      <c r="Y1522" s="13">
        <v>52000</v>
      </c>
    </row>
    <row r="1523" spans="2:25" x14ac:dyDescent="0.25">
      <c r="B1523" s="2">
        <v>1518</v>
      </c>
      <c r="C1523" s="2">
        <v>2011</v>
      </c>
      <c r="D1523" s="1">
        <v>58014</v>
      </c>
      <c r="E1523" t="s">
        <v>2432</v>
      </c>
      <c r="F1523" s="2" t="s">
        <v>1325</v>
      </c>
      <c r="G1523" s="13">
        <v>48513500</v>
      </c>
      <c r="H1523" s="13">
        <v>13000</v>
      </c>
      <c r="I1523" s="13">
        <v>5000</v>
      </c>
      <c r="J1523" s="13">
        <v>0</v>
      </c>
      <c r="K1523" s="13">
        <v>0</v>
      </c>
      <c r="L1523" s="13">
        <v>25000</v>
      </c>
      <c r="M1523" s="13">
        <v>43000</v>
      </c>
      <c r="N1523" s="13">
        <v>26000</v>
      </c>
      <c r="O1523" s="13">
        <v>200000</v>
      </c>
      <c r="P1523" s="13">
        <v>0</v>
      </c>
      <c r="Q1523" s="13">
        <v>0</v>
      </c>
      <c r="R1523" s="13">
        <v>21500</v>
      </c>
      <c r="S1523" s="13">
        <v>247500</v>
      </c>
      <c r="T1523" s="13">
        <v>39000</v>
      </c>
      <c r="U1523" s="13">
        <v>205000</v>
      </c>
      <c r="V1523" s="13">
        <v>0</v>
      </c>
      <c r="W1523" s="13">
        <v>0</v>
      </c>
      <c r="X1523" s="13">
        <v>46500</v>
      </c>
      <c r="Y1523" s="13">
        <v>290500</v>
      </c>
    </row>
    <row r="1524" spans="2:25" x14ac:dyDescent="0.25">
      <c r="B1524" s="2">
        <v>1519</v>
      </c>
      <c r="C1524" s="2">
        <v>2011</v>
      </c>
      <c r="D1524" s="1">
        <v>58016</v>
      </c>
      <c r="E1524" t="s">
        <v>2433</v>
      </c>
      <c r="F1524" s="2" t="s">
        <v>1325</v>
      </c>
      <c r="G1524" s="13">
        <v>50032100</v>
      </c>
      <c r="H1524" s="13">
        <v>0</v>
      </c>
      <c r="I1524" s="13">
        <v>0</v>
      </c>
      <c r="J1524" s="13">
        <v>0</v>
      </c>
      <c r="K1524" s="13">
        <v>0</v>
      </c>
      <c r="L1524" s="13">
        <v>0</v>
      </c>
      <c r="M1524" s="13">
        <v>0</v>
      </c>
      <c r="N1524" s="13">
        <v>5200</v>
      </c>
      <c r="O1524" s="13">
        <v>3100</v>
      </c>
      <c r="P1524" s="13">
        <v>0</v>
      </c>
      <c r="Q1524" s="13">
        <v>0</v>
      </c>
      <c r="R1524" s="13">
        <v>2100</v>
      </c>
      <c r="S1524" s="13">
        <v>10400</v>
      </c>
      <c r="T1524" s="13">
        <v>5200</v>
      </c>
      <c r="U1524" s="13">
        <v>3100</v>
      </c>
      <c r="V1524" s="13">
        <v>0</v>
      </c>
      <c r="W1524" s="13">
        <v>0</v>
      </c>
      <c r="X1524" s="13">
        <v>2100</v>
      </c>
      <c r="Y1524" s="13">
        <v>10400</v>
      </c>
    </row>
    <row r="1525" spans="2:25" x14ac:dyDescent="0.25">
      <c r="B1525" s="2">
        <v>1520</v>
      </c>
      <c r="C1525" s="2">
        <v>2011</v>
      </c>
      <c r="D1525" s="1">
        <v>58018</v>
      </c>
      <c r="E1525" t="s">
        <v>1521</v>
      </c>
      <c r="F1525" s="2" t="s">
        <v>1325</v>
      </c>
      <c r="G1525" s="13">
        <v>66137300</v>
      </c>
      <c r="H1525" s="13">
        <v>200</v>
      </c>
      <c r="I1525" s="13">
        <v>0</v>
      </c>
      <c r="J1525" s="13">
        <v>0</v>
      </c>
      <c r="K1525" s="13">
        <v>0</v>
      </c>
      <c r="L1525" s="13">
        <v>0</v>
      </c>
      <c r="M1525" s="13">
        <v>200</v>
      </c>
      <c r="N1525" s="13">
        <v>64800</v>
      </c>
      <c r="O1525" s="13">
        <v>138600</v>
      </c>
      <c r="P1525" s="13">
        <v>0</v>
      </c>
      <c r="Q1525" s="13">
        <v>0</v>
      </c>
      <c r="R1525" s="13">
        <v>261500</v>
      </c>
      <c r="S1525" s="13">
        <v>464900</v>
      </c>
      <c r="T1525" s="13">
        <v>65000</v>
      </c>
      <c r="U1525" s="13">
        <v>138600</v>
      </c>
      <c r="V1525" s="13">
        <v>0</v>
      </c>
      <c r="W1525" s="13">
        <v>0</v>
      </c>
      <c r="X1525" s="13">
        <v>261500</v>
      </c>
      <c r="Y1525" s="13">
        <v>465100</v>
      </c>
    </row>
    <row r="1526" spans="2:25" x14ac:dyDescent="0.25">
      <c r="B1526" s="2">
        <v>1521</v>
      </c>
      <c r="C1526" s="2">
        <v>2011</v>
      </c>
      <c r="D1526" s="1">
        <v>58020</v>
      </c>
      <c r="E1526" t="s">
        <v>2043</v>
      </c>
      <c r="F1526" s="2" t="s">
        <v>1325</v>
      </c>
      <c r="G1526" s="13">
        <v>74006400</v>
      </c>
      <c r="H1526" s="13">
        <v>0</v>
      </c>
      <c r="I1526" s="13">
        <v>0</v>
      </c>
      <c r="J1526" s="13">
        <v>0</v>
      </c>
      <c r="K1526" s="13">
        <v>0</v>
      </c>
      <c r="L1526" s="13">
        <v>0</v>
      </c>
      <c r="M1526" s="13">
        <v>0</v>
      </c>
      <c r="N1526" s="13">
        <v>24000</v>
      </c>
      <c r="O1526" s="13">
        <v>108800</v>
      </c>
      <c r="P1526" s="13">
        <v>0</v>
      </c>
      <c r="Q1526" s="13">
        <v>0</v>
      </c>
      <c r="R1526" s="13">
        <v>102800</v>
      </c>
      <c r="S1526" s="13">
        <v>235600</v>
      </c>
      <c r="T1526" s="13">
        <v>24000</v>
      </c>
      <c r="U1526" s="13">
        <v>108800</v>
      </c>
      <c r="V1526" s="13">
        <v>0</v>
      </c>
      <c r="W1526" s="13">
        <v>0</v>
      </c>
      <c r="X1526" s="13">
        <v>102800</v>
      </c>
      <c r="Y1526" s="13">
        <v>235600</v>
      </c>
    </row>
    <row r="1527" spans="2:25" x14ac:dyDescent="0.25">
      <c r="B1527" s="2">
        <v>1522</v>
      </c>
      <c r="C1527" s="2">
        <v>2011</v>
      </c>
      <c r="D1527" s="1">
        <v>58022</v>
      </c>
      <c r="E1527" t="s">
        <v>2231</v>
      </c>
      <c r="F1527" s="2" t="s">
        <v>1325</v>
      </c>
      <c r="G1527" s="13">
        <v>61529100</v>
      </c>
      <c r="H1527" s="13">
        <v>3400</v>
      </c>
      <c r="I1527" s="13">
        <v>33300</v>
      </c>
      <c r="J1527" s="13">
        <v>0</v>
      </c>
      <c r="K1527" s="13">
        <v>0</v>
      </c>
      <c r="L1527" s="13">
        <v>200</v>
      </c>
      <c r="M1527" s="13">
        <v>36900</v>
      </c>
      <c r="N1527" s="13">
        <v>29300</v>
      </c>
      <c r="O1527" s="13">
        <v>116800</v>
      </c>
      <c r="P1527" s="13">
        <v>0</v>
      </c>
      <c r="Q1527" s="13">
        <v>0</v>
      </c>
      <c r="R1527" s="13">
        <v>46500</v>
      </c>
      <c r="S1527" s="13">
        <v>192600</v>
      </c>
      <c r="T1527" s="13">
        <v>32700</v>
      </c>
      <c r="U1527" s="13">
        <v>150100</v>
      </c>
      <c r="V1527" s="13">
        <v>0</v>
      </c>
      <c r="W1527" s="13">
        <v>0</v>
      </c>
      <c r="X1527" s="13">
        <v>46700</v>
      </c>
      <c r="Y1527" s="13">
        <v>229500</v>
      </c>
    </row>
    <row r="1528" spans="2:25" x14ac:dyDescent="0.25">
      <c r="B1528" s="2">
        <v>1523</v>
      </c>
      <c r="C1528" s="2">
        <v>2011</v>
      </c>
      <c r="D1528" s="1">
        <v>58024</v>
      </c>
      <c r="E1528" t="s">
        <v>1655</v>
      </c>
      <c r="F1528" s="2" t="s">
        <v>1325</v>
      </c>
      <c r="G1528" s="13">
        <v>52529600</v>
      </c>
      <c r="H1528" s="13">
        <v>0</v>
      </c>
      <c r="I1528" s="13">
        <v>60500</v>
      </c>
      <c r="J1528" s="13">
        <v>0</v>
      </c>
      <c r="K1528" s="13">
        <v>0</v>
      </c>
      <c r="L1528" s="13">
        <v>200</v>
      </c>
      <c r="M1528" s="13">
        <v>60700</v>
      </c>
      <c r="N1528" s="13">
        <v>14500</v>
      </c>
      <c r="O1528" s="13">
        <v>85400</v>
      </c>
      <c r="P1528" s="13">
        <v>0</v>
      </c>
      <c r="Q1528" s="13">
        <v>0</v>
      </c>
      <c r="R1528" s="13">
        <v>321300</v>
      </c>
      <c r="S1528" s="13">
        <v>421200</v>
      </c>
      <c r="T1528" s="13">
        <v>14500</v>
      </c>
      <c r="U1528" s="13">
        <v>145900</v>
      </c>
      <c r="V1528" s="13">
        <v>0</v>
      </c>
      <c r="W1528" s="13">
        <v>0</v>
      </c>
      <c r="X1528" s="13">
        <v>321500</v>
      </c>
      <c r="Y1528" s="13">
        <v>481900</v>
      </c>
    </row>
    <row r="1529" spans="2:25" x14ac:dyDescent="0.25">
      <c r="B1529" s="2">
        <v>1524</v>
      </c>
      <c r="C1529" s="2">
        <v>2011</v>
      </c>
      <c r="D1529" s="1">
        <v>58026</v>
      </c>
      <c r="E1529" t="s">
        <v>2434</v>
      </c>
      <c r="F1529" s="2" t="s">
        <v>1325</v>
      </c>
      <c r="G1529" s="13">
        <v>49621600</v>
      </c>
      <c r="H1529" s="13">
        <v>0</v>
      </c>
      <c r="I1529" s="13">
        <v>0</v>
      </c>
      <c r="J1529" s="13">
        <v>0</v>
      </c>
      <c r="K1529" s="13">
        <v>0</v>
      </c>
      <c r="L1529" s="13">
        <v>0</v>
      </c>
      <c r="M1529" s="13">
        <v>0</v>
      </c>
      <c r="N1529" s="13">
        <v>0</v>
      </c>
      <c r="O1529" s="13">
        <v>0</v>
      </c>
      <c r="P1529" s="13">
        <v>0</v>
      </c>
      <c r="Q1529" s="13">
        <v>28200</v>
      </c>
      <c r="R1529" s="13">
        <v>139200</v>
      </c>
      <c r="S1529" s="13">
        <v>167400</v>
      </c>
      <c r="T1529" s="13">
        <v>0</v>
      </c>
      <c r="U1529" s="13">
        <v>0</v>
      </c>
      <c r="V1529" s="13">
        <v>0</v>
      </c>
      <c r="W1529" s="13">
        <v>28200</v>
      </c>
      <c r="X1529" s="13">
        <v>139200</v>
      </c>
      <c r="Y1529" s="13">
        <v>167400</v>
      </c>
    </row>
    <row r="1530" spans="2:25" x14ac:dyDescent="0.25">
      <c r="B1530" s="2">
        <v>1525</v>
      </c>
      <c r="C1530" s="2">
        <v>2011</v>
      </c>
      <c r="D1530" s="1">
        <v>58028</v>
      </c>
      <c r="E1530" t="s">
        <v>2435</v>
      </c>
      <c r="F1530" s="2" t="s">
        <v>1325</v>
      </c>
      <c r="G1530" s="13">
        <v>88169200</v>
      </c>
      <c r="H1530" s="13">
        <v>0</v>
      </c>
      <c r="I1530" s="13">
        <v>0</v>
      </c>
      <c r="J1530" s="13">
        <v>0</v>
      </c>
      <c r="K1530" s="13">
        <v>0</v>
      </c>
      <c r="L1530" s="13">
        <v>0</v>
      </c>
      <c r="M1530" s="13">
        <v>0</v>
      </c>
      <c r="N1530" s="13">
        <v>23700</v>
      </c>
      <c r="O1530" s="13">
        <v>108700</v>
      </c>
      <c r="P1530" s="13">
        <v>0</v>
      </c>
      <c r="Q1530" s="13">
        <v>0</v>
      </c>
      <c r="R1530" s="13">
        <v>3000</v>
      </c>
      <c r="S1530" s="13">
        <v>135400</v>
      </c>
      <c r="T1530" s="13">
        <v>23700</v>
      </c>
      <c r="U1530" s="13">
        <v>108700</v>
      </c>
      <c r="V1530" s="13">
        <v>0</v>
      </c>
      <c r="W1530" s="13">
        <v>0</v>
      </c>
      <c r="X1530" s="13">
        <v>3000</v>
      </c>
      <c r="Y1530" s="13">
        <v>135400</v>
      </c>
    </row>
    <row r="1531" spans="2:25" x14ac:dyDescent="0.25">
      <c r="B1531" s="2">
        <v>1526</v>
      </c>
      <c r="C1531" s="2">
        <v>2011</v>
      </c>
      <c r="D1531" s="1">
        <v>58030</v>
      </c>
      <c r="E1531" t="s">
        <v>1374</v>
      </c>
      <c r="F1531" s="2" t="s">
        <v>1325</v>
      </c>
      <c r="G1531" s="13">
        <v>59103100</v>
      </c>
      <c r="H1531" s="13">
        <v>1100</v>
      </c>
      <c r="I1531" s="13">
        <v>84300</v>
      </c>
      <c r="J1531" s="13">
        <v>0</v>
      </c>
      <c r="K1531" s="13">
        <v>0</v>
      </c>
      <c r="L1531" s="13">
        <v>200</v>
      </c>
      <c r="M1531" s="13">
        <v>85600</v>
      </c>
      <c r="N1531" s="13">
        <v>14400</v>
      </c>
      <c r="O1531" s="13">
        <v>72900</v>
      </c>
      <c r="P1531" s="13">
        <v>0</v>
      </c>
      <c r="Q1531" s="13">
        <v>0</v>
      </c>
      <c r="R1531" s="13">
        <v>267400</v>
      </c>
      <c r="S1531" s="13">
        <v>354700</v>
      </c>
      <c r="T1531" s="13">
        <v>15500</v>
      </c>
      <c r="U1531" s="13">
        <v>157200</v>
      </c>
      <c r="V1531" s="13">
        <v>0</v>
      </c>
      <c r="W1531" s="13">
        <v>0</v>
      </c>
      <c r="X1531" s="13">
        <v>267600</v>
      </c>
      <c r="Y1531" s="13">
        <v>440300</v>
      </c>
    </row>
    <row r="1532" spans="2:25" x14ac:dyDescent="0.25">
      <c r="B1532" s="2">
        <v>1527</v>
      </c>
      <c r="C1532" s="2">
        <v>2011</v>
      </c>
      <c r="D1532" s="1">
        <v>58032</v>
      </c>
      <c r="E1532" t="s">
        <v>2436</v>
      </c>
      <c r="F1532" s="2" t="s">
        <v>1325</v>
      </c>
      <c r="G1532" s="13">
        <v>40392500</v>
      </c>
      <c r="H1532" s="13">
        <v>1200</v>
      </c>
      <c r="I1532" s="13">
        <v>14300</v>
      </c>
      <c r="J1532" s="13">
        <v>0</v>
      </c>
      <c r="K1532" s="13">
        <v>0</v>
      </c>
      <c r="L1532" s="13">
        <v>400</v>
      </c>
      <c r="M1532" s="13">
        <v>15900</v>
      </c>
      <c r="N1532" s="13">
        <v>6100</v>
      </c>
      <c r="O1532" s="13">
        <v>107300</v>
      </c>
      <c r="P1532" s="13">
        <v>0</v>
      </c>
      <c r="Q1532" s="13">
        <v>0</v>
      </c>
      <c r="R1532" s="13">
        <v>136700</v>
      </c>
      <c r="S1532" s="13">
        <v>250100</v>
      </c>
      <c r="T1532" s="13">
        <v>7300</v>
      </c>
      <c r="U1532" s="13">
        <v>121600</v>
      </c>
      <c r="V1532" s="13">
        <v>0</v>
      </c>
      <c r="W1532" s="13">
        <v>0</v>
      </c>
      <c r="X1532" s="13">
        <v>137100</v>
      </c>
      <c r="Y1532" s="13">
        <v>266000</v>
      </c>
    </row>
    <row r="1533" spans="2:25" x14ac:dyDescent="0.25">
      <c r="B1533" s="2">
        <v>1528</v>
      </c>
      <c r="C1533" s="2">
        <v>2011</v>
      </c>
      <c r="D1533" s="1">
        <v>58034</v>
      </c>
      <c r="E1533" t="s">
        <v>2437</v>
      </c>
      <c r="F1533" s="2" t="s">
        <v>1325</v>
      </c>
      <c r="G1533" s="13">
        <v>39264900</v>
      </c>
      <c r="H1533" s="13">
        <v>0</v>
      </c>
      <c r="I1533" s="13">
        <v>0</v>
      </c>
      <c r="J1533" s="13">
        <v>0</v>
      </c>
      <c r="K1533" s="13">
        <v>0</v>
      </c>
      <c r="L1533" s="13">
        <v>0</v>
      </c>
      <c r="M1533" s="13">
        <v>0</v>
      </c>
      <c r="N1533" s="13">
        <v>40300</v>
      </c>
      <c r="O1533" s="13">
        <v>80600</v>
      </c>
      <c r="P1533" s="13">
        <v>0</v>
      </c>
      <c r="Q1533" s="13">
        <v>0</v>
      </c>
      <c r="R1533" s="13">
        <v>8300</v>
      </c>
      <c r="S1533" s="13">
        <v>129200</v>
      </c>
      <c r="T1533" s="13">
        <v>40300</v>
      </c>
      <c r="U1533" s="13">
        <v>80600</v>
      </c>
      <c r="V1533" s="13">
        <v>0</v>
      </c>
      <c r="W1533" s="13">
        <v>0</v>
      </c>
      <c r="X1533" s="13">
        <v>8300</v>
      </c>
      <c r="Y1533" s="13">
        <v>129200</v>
      </c>
    </row>
    <row r="1534" spans="2:25" x14ac:dyDescent="0.25">
      <c r="B1534" s="2">
        <v>1529</v>
      </c>
      <c r="C1534" s="2">
        <v>2011</v>
      </c>
      <c r="D1534" s="1">
        <v>58036</v>
      </c>
      <c r="E1534" t="s">
        <v>2438</v>
      </c>
      <c r="F1534" s="2" t="s">
        <v>1325</v>
      </c>
      <c r="G1534" s="13">
        <v>73190300</v>
      </c>
      <c r="H1534" s="13">
        <v>600</v>
      </c>
      <c r="I1534" s="13">
        <v>25800</v>
      </c>
      <c r="J1534" s="13">
        <v>0</v>
      </c>
      <c r="K1534" s="13">
        <v>0</v>
      </c>
      <c r="L1534" s="13">
        <v>1800</v>
      </c>
      <c r="M1534" s="13">
        <v>28200</v>
      </c>
      <c r="N1534" s="13">
        <v>66400</v>
      </c>
      <c r="O1534" s="13">
        <v>97800</v>
      </c>
      <c r="P1534" s="13">
        <v>0</v>
      </c>
      <c r="Q1534" s="13">
        <v>0</v>
      </c>
      <c r="R1534" s="13">
        <v>29000</v>
      </c>
      <c r="S1534" s="13">
        <v>193200</v>
      </c>
      <c r="T1534" s="13">
        <v>67000</v>
      </c>
      <c r="U1534" s="13">
        <v>123600</v>
      </c>
      <c r="V1534" s="13">
        <v>0</v>
      </c>
      <c r="W1534" s="13">
        <v>0</v>
      </c>
      <c r="X1534" s="13">
        <v>30800</v>
      </c>
      <c r="Y1534" s="13">
        <v>221400</v>
      </c>
    </row>
    <row r="1535" spans="2:25" x14ac:dyDescent="0.25">
      <c r="B1535" s="2">
        <v>1530</v>
      </c>
      <c r="C1535" s="2">
        <v>2011</v>
      </c>
      <c r="D1535" s="1">
        <v>58038</v>
      </c>
      <c r="E1535" t="s">
        <v>2439</v>
      </c>
      <c r="F1535" s="2" t="s">
        <v>1325</v>
      </c>
      <c r="G1535" s="13">
        <v>71282300</v>
      </c>
      <c r="H1535" s="13">
        <v>0</v>
      </c>
      <c r="I1535" s="13">
        <v>0</v>
      </c>
      <c r="J1535" s="13">
        <v>0</v>
      </c>
      <c r="K1535" s="13">
        <v>0</v>
      </c>
      <c r="L1535" s="13">
        <v>0</v>
      </c>
      <c r="M1535" s="13">
        <v>0</v>
      </c>
      <c r="N1535" s="13">
        <v>167600</v>
      </c>
      <c r="O1535" s="13">
        <v>43800</v>
      </c>
      <c r="P1535" s="13">
        <v>0</v>
      </c>
      <c r="Q1535" s="13">
        <v>80600</v>
      </c>
      <c r="R1535" s="13">
        <v>221800</v>
      </c>
      <c r="S1535" s="13">
        <v>513800</v>
      </c>
      <c r="T1535" s="13">
        <v>167600</v>
      </c>
      <c r="U1535" s="13">
        <v>43800</v>
      </c>
      <c r="V1535" s="13">
        <v>0</v>
      </c>
      <c r="W1535" s="13">
        <v>80600</v>
      </c>
      <c r="X1535" s="13">
        <v>221800</v>
      </c>
      <c r="Y1535" s="13">
        <v>513800</v>
      </c>
    </row>
    <row r="1536" spans="2:25" x14ac:dyDescent="0.25">
      <c r="B1536" s="2">
        <v>1531</v>
      </c>
      <c r="C1536" s="2">
        <v>2011</v>
      </c>
      <c r="D1536" s="1">
        <v>58040</v>
      </c>
      <c r="E1536" t="s">
        <v>2376</v>
      </c>
      <c r="F1536" s="2" t="s">
        <v>1325</v>
      </c>
      <c r="G1536" s="13">
        <v>154389700</v>
      </c>
      <c r="H1536" s="13">
        <v>103400</v>
      </c>
      <c r="I1536" s="13">
        <v>4455400</v>
      </c>
      <c r="J1536" s="13">
        <v>0</v>
      </c>
      <c r="K1536" s="13">
        <v>0</v>
      </c>
      <c r="L1536" s="13">
        <v>38400</v>
      </c>
      <c r="M1536" s="13">
        <v>4597200</v>
      </c>
      <c r="N1536" s="13">
        <v>604900</v>
      </c>
      <c r="O1536" s="13">
        <v>548700</v>
      </c>
      <c r="P1536" s="13">
        <v>0</v>
      </c>
      <c r="Q1536" s="13">
        <v>0</v>
      </c>
      <c r="R1536" s="13">
        <v>136300</v>
      </c>
      <c r="S1536" s="13">
        <v>1289900</v>
      </c>
      <c r="T1536" s="13">
        <v>708300</v>
      </c>
      <c r="U1536" s="13">
        <v>5004100</v>
      </c>
      <c r="V1536" s="13">
        <v>0</v>
      </c>
      <c r="W1536" s="13">
        <v>0</v>
      </c>
      <c r="X1536" s="13">
        <v>174700</v>
      </c>
      <c r="Y1536" s="13">
        <v>5887100</v>
      </c>
    </row>
    <row r="1537" spans="2:25" x14ac:dyDescent="0.25">
      <c r="B1537" s="2">
        <v>1532</v>
      </c>
      <c r="C1537" s="2">
        <v>2011</v>
      </c>
      <c r="D1537" s="1">
        <v>58042</v>
      </c>
      <c r="E1537" t="s">
        <v>1587</v>
      </c>
      <c r="F1537" s="2" t="s">
        <v>1325</v>
      </c>
      <c r="G1537" s="13">
        <v>50705300</v>
      </c>
      <c r="H1537" s="13">
        <v>100</v>
      </c>
      <c r="I1537" s="13">
        <v>41700</v>
      </c>
      <c r="J1537" s="13">
        <v>0</v>
      </c>
      <c r="K1537" s="13">
        <v>0</v>
      </c>
      <c r="L1537" s="13">
        <v>79300</v>
      </c>
      <c r="M1537" s="13">
        <v>121100</v>
      </c>
      <c r="N1537" s="13">
        <v>205700</v>
      </c>
      <c r="O1537" s="13">
        <v>285800</v>
      </c>
      <c r="P1537" s="13">
        <v>400</v>
      </c>
      <c r="Q1537" s="13">
        <v>0</v>
      </c>
      <c r="R1537" s="13">
        <v>106500</v>
      </c>
      <c r="S1537" s="13">
        <v>598400</v>
      </c>
      <c r="T1537" s="13">
        <v>205800</v>
      </c>
      <c r="U1537" s="13">
        <v>327500</v>
      </c>
      <c r="V1537" s="13">
        <v>400</v>
      </c>
      <c r="W1537" s="13">
        <v>0</v>
      </c>
      <c r="X1537" s="13">
        <v>185800</v>
      </c>
      <c r="Y1537" s="13">
        <v>719500</v>
      </c>
    </row>
    <row r="1538" spans="2:25" x14ac:dyDescent="0.25">
      <c r="B1538" s="2">
        <v>1533</v>
      </c>
      <c r="C1538" s="2">
        <v>2011</v>
      </c>
      <c r="D1538" s="1">
        <v>58044</v>
      </c>
      <c r="E1538" t="s">
        <v>1691</v>
      </c>
      <c r="F1538" s="2" t="s">
        <v>1325</v>
      </c>
      <c r="G1538" s="13">
        <v>199525700</v>
      </c>
      <c r="H1538" s="13">
        <v>0</v>
      </c>
      <c r="I1538" s="13">
        <v>0</v>
      </c>
      <c r="J1538" s="13">
        <v>0</v>
      </c>
      <c r="K1538" s="13">
        <v>0</v>
      </c>
      <c r="L1538" s="13">
        <v>0</v>
      </c>
      <c r="M1538" s="13">
        <v>0</v>
      </c>
      <c r="N1538" s="13">
        <v>217000</v>
      </c>
      <c r="O1538" s="13">
        <v>141200</v>
      </c>
      <c r="P1538" s="13">
        <v>2300</v>
      </c>
      <c r="Q1538" s="13">
        <v>0</v>
      </c>
      <c r="R1538" s="13">
        <v>12600</v>
      </c>
      <c r="S1538" s="13">
        <v>373100</v>
      </c>
      <c r="T1538" s="13">
        <v>217000</v>
      </c>
      <c r="U1538" s="13">
        <v>141200</v>
      </c>
      <c r="V1538" s="13">
        <v>2300</v>
      </c>
      <c r="W1538" s="13">
        <v>0</v>
      </c>
      <c r="X1538" s="13">
        <v>12600</v>
      </c>
      <c r="Y1538" s="13">
        <v>373100</v>
      </c>
    </row>
    <row r="1539" spans="2:25" x14ac:dyDescent="0.25">
      <c r="B1539" s="2">
        <v>1534</v>
      </c>
      <c r="C1539" s="2">
        <v>2011</v>
      </c>
      <c r="D1539" s="1">
        <v>58046</v>
      </c>
      <c r="E1539" t="s">
        <v>2440</v>
      </c>
      <c r="F1539" s="2" t="s">
        <v>1325</v>
      </c>
      <c r="G1539" s="13">
        <v>77430100</v>
      </c>
      <c r="H1539" s="13">
        <v>1900</v>
      </c>
      <c r="I1539" s="13">
        <v>46900</v>
      </c>
      <c r="J1539" s="13">
        <v>0</v>
      </c>
      <c r="K1539" s="13">
        <v>0</v>
      </c>
      <c r="L1539" s="13">
        <v>14700</v>
      </c>
      <c r="M1539" s="13">
        <v>63500</v>
      </c>
      <c r="N1539" s="13">
        <v>45900</v>
      </c>
      <c r="O1539" s="13">
        <v>50400</v>
      </c>
      <c r="P1539" s="13">
        <v>0</v>
      </c>
      <c r="Q1539" s="13">
        <v>0</v>
      </c>
      <c r="R1539" s="13">
        <v>25200</v>
      </c>
      <c r="S1539" s="13">
        <v>121500</v>
      </c>
      <c r="T1539" s="13">
        <v>47800</v>
      </c>
      <c r="U1539" s="13">
        <v>97300</v>
      </c>
      <c r="V1539" s="13">
        <v>0</v>
      </c>
      <c r="W1539" s="13">
        <v>0</v>
      </c>
      <c r="X1539" s="13">
        <v>39900</v>
      </c>
      <c r="Y1539" s="13">
        <v>185000</v>
      </c>
    </row>
    <row r="1540" spans="2:25" x14ac:dyDescent="0.25">
      <c r="B1540" s="2">
        <v>1535</v>
      </c>
      <c r="C1540" s="2">
        <v>2011</v>
      </c>
      <c r="D1540" s="1">
        <v>58048</v>
      </c>
      <c r="E1540" t="s">
        <v>2441</v>
      </c>
      <c r="F1540" s="2" t="s">
        <v>1325</v>
      </c>
      <c r="G1540" s="13">
        <v>381888700</v>
      </c>
      <c r="H1540" s="13">
        <v>3200</v>
      </c>
      <c r="I1540" s="13">
        <v>155600</v>
      </c>
      <c r="J1540" s="13">
        <v>0</v>
      </c>
      <c r="K1540" s="13">
        <v>0</v>
      </c>
      <c r="L1540" s="13">
        <v>4300</v>
      </c>
      <c r="M1540" s="13">
        <v>163100</v>
      </c>
      <c r="N1540" s="13">
        <v>427000</v>
      </c>
      <c r="O1540" s="13">
        <v>386300</v>
      </c>
      <c r="P1540" s="13">
        <v>17400</v>
      </c>
      <c r="Q1540" s="13">
        <v>0</v>
      </c>
      <c r="R1540" s="13">
        <v>532000</v>
      </c>
      <c r="S1540" s="13">
        <v>1362700</v>
      </c>
      <c r="T1540" s="13">
        <v>430200</v>
      </c>
      <c r="U1540" s="13">
        <v>541900</v>
      </c>
      <c r="V1540" s="13">
        <v>17400</v>
      </c>
      <c r="W1540" s="13">
        <v>0</v>
      </c>
      <c r="X1540" s="13">
        <v>536300</v>
      </c>
      <c r="Y1540" s="13">
        <v>1525800</v>
      </c>
    </row>
    <row r="1541" spans="2:25" x14ac:dyDescent="0.25">
      <c r="B1541" s="2">
        <v>1536</v>
      </c>
      <c r="C1541" s="2">
        <v>2011</v>
      </c>
      <c r="D1541" s="1">
        <v>58050</v>
      </c>
      <c r="E1541" t="s">
        <v>2442</v>
      </c>
      <c r="F1541" s="2" t="s">
        <v>1325</v>
      </c>
      <c r="G1541" s="13">
        <v>68314500</v>
      </c>
      <c r="H1541" s="13">
        <v>200</v>
      </c>
      <c r="I1541" s="13">
        <v>17200</v>
      </c>
      <c r="J1541" s="13">
        <v>0</v>
      </c>
      <c r="K1541" s="13">
        <v>0</v>
      </c>
      <c r="L1541" s="13">
        <v>300</v>
      </c>
      <c r="M1541" s="13">
        <v>17700</v>
      </c>
      <c r="N1541" s="13">
        <v>689900</v>
      </c>
      <c r="O1541" s="13">
        <v>136600</v>
      </c>
      <c r="P1541" s="13">
        <v>0</v>
      </c>
      <c r="Q1541" s="13">
        <v>0</v>
      </c>
      <c r="R1541" s="13">
        <v>442300</v>
      </c>
      <c r="S1541" s="13">
        <v>1268800</v>
      </c>
      <c r="T1541" s="13">
        <v>690100</v>
      </c>
      <c r="U1541" s="13">
        <v>153800</v>
      </c>
      <c r="V1541" s="13">
        <v>0</v>
      </c>
      <c r="W1541" s="13">
        <v>0</v>
      </c>
      <c r="X1541" s="13">
        <v>442600</v>
      </c>
      <c r="Y1541" s="13">
        <v>1286500</v>
      </c>
    </row>
    <row r="1542" spans="2:25" x14ac:dyDescent="0.25">
      <c r="B1542" s="2">
        <v>1537</v>
      </c>
      <c r="C1542" s="2">
        <v>2011</v>
      </c>
      <c r="D1542" s="1">
        <v>58101</v>
      </c>
      <c r="E1542" t="s">
        <v>2429</v>
      </c>
      <c r="F1542" s="2" t="s">
        <v>1343</v>
      </c>
      <c r="G1542" s="13">
        <v>8243900</v>
      </c>
      <c r="H1542" s="13">
        <v>700</v>
      </c>
      <c r="I1542" s="13">
        <v>4100</v>
      </c>
      <c r="J1542" s="13">
        <v>0</v>
      </c>
      <c r="K1542" s="13">
        <v>0</v>
      </c>
      <c r="L1542" s="13">
        <v>400</v>
      </c>
      <c r="M1542" s="13">
        <v>5200</v>
      </c>
      <c r="N1542" s="13">
        <v>15900</v>
      </c>
      <c r="O1542" s="13">
        <v>65300</v>
      </c>
      <c r="P1542" s="13">
        <v>0</v>
      </c>
      <c r="Q1542" s="13">
        <v>0</v>
      </c>
      <c r="R1542" s="13">
        <v>22900</v>
      </c>
      <c r="S1542" s="13">
        <v>104100</v>
      </c>
      <c r="T1542" s="13">
        <v>16600</v>
      </c>
      <c r="U1542" s="13">
        <v>69400</v>
      </c>
      <c r="V1542" s="13">
        <v>0</v>
      </c>
      <c r="W1542" s="13">
        <v>0</v>
      </c>
      <c r="X1542" s="13">
        <v>23300</v>
      </c>
      <c r="Y1542" s="13">
        <v>109300</v>
      </c>
    </row>
    <row r="1543" spans="2:25" x14ac:dyDescent="0.25">
      <c r="B1543" s="2">
        <v>1538</v>
      </c>
      <c r="C1543" s="2">
        <v>2011</v>
      </c>
      <c r="D1543" s="1">
        <v>58106</v>
      </c>
      <c r="E1543" t="s">
        <v>2069</v>
      </c>
      <c r="F1543" s="2" t="s">
        <v>1343</v>
      </c>
      <c r="G1543" s="13">
        <v>32004000</v>
      </c>
      <c r="H1543" s="13">
        <v>43200</v>
      </c>
      <c r="I1543" s="13">
        <v>63600</v>
      </c>
      <c r="J1543" s="13">
        <v>0</v>
      </c>
      <c r="K1543" s="13">
        <v>0</v>
      </c>
      <c r="L1543" s="13">
        <v>36000</v>
      </c>
      <c r="M1543" s="13">
        <v>142800</v>
      </c>
      <c r="N1543" s="13">
        <v>454100</v>
      </c>
      <c r="O1543" s="13">
        <v>23900</v>
      </c>
      <c r="P1543" s="13">
        <v>0</v>
      </c>
      <c r="Q1543" s="13">
        <v>0</v>
      </c>
      <c r="R1543" s="13">
        <v>0</v>
      </c>
      <c r="S1543" s="13">
        <v>478000</v>
      </c>
      <c r="T1543" s="13">
        <v>497300</v>
      </c>
      <c r="U1543" s="13">
        <v>87500</v>
      </c>
      <c r="V1543" s="13">
        <v>0</v>
      </c>
      <c r="W1543" s="13">
        <v>0</v>
      </c>
      <c r="X1543" s="13">
        <v>36000</v>
      </c>
      <c r="Y1543" s="13">
        <v>620800</v>
      </c>
    </row>
    <row r="1544" spans="2:25" x14ac:dyDescent="0.25">
      <c r="B1544" s="2">
        <v>1539</v>
      </c>
      <c r="C1544" s="2">
        <v>2011</v>
      </c>
      <c r="D1544" s="1">
        <v>58107</v>
      </c>
      <c r="E1544" t="s">
        <v>2443</v>
      </c>
      <c r="F1544" s="2" t="s">
        <v>1343</v>
      </c>
      <c r="G1544" s="13">
        <v>73865800</v>
      </c>
      <c r="H1544" s="13">
        <v>132700</v>
      </c>
      <c r="I1544" s="13">
        <v>194200</v>
      </c>
      <c r="J1544" s="13">
        <v>0</v>
      </c>
      <c r="K1544" s="13">
        <v>0</v>
      </c>
      <c r="L1544" s="13">
        <v>18300</v>
      </c>
      <c r="M1544" s="13">
        <v>345200</v>
      </c>
      <c r="N1544" s="13">
        <v>1150000</v>
      </c>
      <c r="O1544" s="13">
        <v>585000</v>
      </c>
      <c r="P1544" s="13">
        <v>0</v>
      </c>
      <c r="Q1544" s="13">
        <v>0</v>
      </c>
      <c r="R1544" s="13">
        <v>510000</v>
      </c>
      <c r="S1544" s="13">
        <v>2245000</v>
      </c>
      <c r="T1544" s="13">
        <v>1282700</v>
      </c>
      <c r="U1544" s="13">
        <v>779200</v>
      </c>
      <c r="V1544" s="13">
        <v>0</v>
      </c>
      <c r="W1544" s="13">
        <v>0</v>
      </c>
      <c r="X1544" s="13">
        <v>528300</v>
      </c>
      <c r="Y1544" s="13">
        <v>2590200</v>
      </c>
    </row>
    <row r="1545" spans="2:25" x14ac:dyDescent="0.25">
      <c r="B1545" s="2">
        <v>1540</v>
      </c>
      <c r="C1545" s="2">
        <v>2011</v>
      </c>
      <c r="D1545" s="1">
        <v>58108</v>
      </c>
      <c r="E1545" t="s">
        <v>2444</v>
      </c>
      <c r="F1545" s="2" t="s">
        <v>1343</v>
      </c>
      <c r="G1545" s="13">
        <v>8847400</v>
      </c>
      <c r="H1545" s="13">
        <v>0</v>
      </c>
      <c r="I1545" s="13">
        <v>0</v>
      </c>
      <c r="J1545" s="13">
        <v>0</v>
      </c>
      <c r="K1545" s="13">
        <v>0</v>
      </c>
      <c r="L1545" s="13">
        <v>0</v>
      </c>
      <c r="M1545" s="13">
        <v>0</v>
      </c>
      <c r="N1545" s="13">
        <v>147400</v>
      </c>
      <c r="O1545" s="13">
        <v>37700</v>
      </c>
      <c r="P1545" s="13">
        <v>0</v>
      </c>
      <c r="Q1545" s="13">
        <v>0</v>
      </c>
      <c r="R1545" s="13">
        <v>9200</v>
      </c>
      <c r="S1545" s="13">
        <v>194300</v>
      </c>
      <c r="T1545" s="13">
        <v>147400</v>
      </c>
      <c r="U1545" s="13">
        <v>37700</v>
      </c>
      <c r="V1545" s="13">
        <v>0</v>
      </c>
      <c r="W1545" s="13">
        <v>0</v>
      </c>
      <c r="X1545" s="13">
        <v>9200</v>
      </c>
      <c r="Y1545" s="13">
        <v>194300</v>
      </c>
    </row>
    <row r="1546" spans="2:25" x14ac:dyDescent="0.25">
      <c r="B1546" s="2">
        <v>1541</v>
      </c>
      <c r="C1546" s="2">
        <v>2011</v>
      </c>
      <c r="D1546" s="1">
        <v>58111</v>
      </c>
      <c r="E1546" t="s">
        <v>2445</v>
      </c>
      <c r="F1546" s="2" t="s">
        <v>1343</v>
      </c>
      <c r="G1546" s="13">
        <v>44513300</v>
      </c>
      <c r="H1546" s="13">
        <v>0</v>
      </c>
      <c r="I1546" s="13">
        <v>0</v>
      </c>
      <c r="J1546" s="13">
        <v>0</v>
      </c>
      <c r="K1546" s="13">
        <v>0</v>
      </c>
      <c r="L1546" s="13">
        <v>0</v>
      </c>
      <c r="M1546" s="13">
        <v>0</v>
      </c>
      <c r="N1546" s="13">
        <v>487200</v>
      </c>
      <c r="O1546" s="13">
        <v>361900</v>
      </c>
      <c r="P1546" s="13">
        <v>1200</v>
      </c>
      <c r="Q1546" s="13">
        <v>0</v>
      </c>
      <c r="R1546" s="13">
        <v>139600</v>
      </c>
      <c r="S1546" s="13">
        <v>989900</v>
      </c>
      <c r="T1546" s="13">
        <v>487200</v>
      </c>
      <c r="U1546" s="13">
        <v>361900</v>
      </c>
      <c r="V1546" s="13">
        <v>1200</v>
      </c>
      <c r="W1546" s="13">
        <v>0</v>
      </c>
      <c r="X1546" s="13">
        <v>139600</v>
      </c>
      <c r="Y1546" s="13">
        <v>989900</v>
      </c>
    </row>
    <row r="1547" spans="2:25" x14ac:dyDescent="0.25">
      <c r="B1547" s="2">
        <v>1542</v>
      </c>
      <c r="C1547" s="2">
        <v>2011</v>
      </c>
      <c r="D1547" s="1">
        <v>58121</v>
      </c>
      <c r="E1547" t="s">
        <v>2446</v>
      </c>
      <c r="F1547" s="2" t="s">
        <v>1343</v>
      </c>
      <c r="G1547" s="13">
        <v>7385500</v>
      </c>
      <c r="H1547" s="13">
        <v>0</v>
      </c>
      <c r="I1547" s="13">
        <v>0</v>
      </c>
      <c r="J1547" s="13">
        <v>0</v>
      </c>
      <c r="K1547" s="13">
        <v>0</v>
      </c>
      <c r="L1547" s="13">
        <v>0</v>
      </c>
      <c r="M1547" s="13">
        <v>0</v>
      </c>
      <c r="N1547" s="13">
        <v>45900</v>
      </c>
      <c r="O1547" s="13">
        <v>0</v>
      </c>
      <c r="P1547" s="13">
        <v>0</v>
      </c>
      <c r="Q1547" s="13">
        <v>0</v>
      </c>
      <c r="R1547" s="13">
        <v>42000</v>
      </c>
      <c r="S1547" s="13">
        <v>87900</v>
      </c>
      <c r="T1547" s="13">
        <v>45900</v>
      </c>
      <c r="U1547" s="13">
        <v>0</v>
      </c>
      <c r="V1547" s="13">
        <v>0</v>
      </c>
      <c r="W1547" s="13">
        <v>0</v>
      </c>
      <c r="X1547" s="13">
        <v>42000</v>
      </c>
      <c r="Y1547" s="13">
        <v>87900</v>
      </c>
    </row>
    <row r="1548" spans="2:25" x14ac:dyDescent="0.25">
      <c r="B1548" s="2">
        <v>1543</v>
      </c>
      <c r="C1548" s="2">
        <v>2011</v>
      </c>
      <c r="D1548" s="1">
        <v>58131</v>
      </c>
      <c r="E1548" t="s">
        <v>2447</v>
      </c>
      <c r="F1548" s="2" t="s">
        <v>1343</v>
      </c>
      <c r="G1548" s="13">
        <v>18164200</v>
      </c>
      <c r="H1548" s="13">
        <v>20200</v>
      </c>
      <c r="I1548" s="13">
        <v>1300</v>
      </c>
      <c r="J1548" s="13">
        <v>0</v>
      </c>
      <c r="K1548" s="13">
        <v>0</v>
      </c>
      <c r="L1548" s="13">
        <v>500</v>
      </c>
      <c r="M1548" s="13">
        <v>22000</v>
      </c>
      <c r="N1548" s="13">
        <v>210900</v>
      </c>
      <c r="O1548" s="13">
        <v>463200</v>
      </c>
      <c r="P1548" s="13">
        <v>0</v>
      </c>
      <c r="Q1548" s="13">
        <v>0</v>
      </c>
      <c r="R1548" s="13">
        <v>21400</v>
      </c>
      <c r="S1548" s="13">
        <v>695500</v>
      </c>
      <c r="T1548" s="13">
        <v>231100</v>
      </c>
      <c r="U1548" s="13">
        <v>464500</v>
      </c>
      <c r="V1548" s="13">
        <v>0</v>
      </c>
      <c r="W1548" s="13">
        <v>0</v>
      </c>
      <c r="X1548" s="13">
        <v>21900</v>
      </c>
      <c r="Y1548" s="13">
        <v>717500</v>
      </c>
    </row>
    <row r="1549" spans="2:25" x14ac:dyDescent="0.25">
      <c r="B1549" s="2">
        <v>1544</v>
      </c>
      <c r="C1549" s="2">
        <v>2011</v>
      </c>
      <c r="D1549" s="1">
        <v>58151</v>
      </c>
      <c r="E1549" t="s">
        <v>2448</v>
      </c>
      <c r="F1549" s="2" t="s">
        <v>1343</v>
      </c>
      <c r="G1549" s="13">
        <v>10599300</v>
      </c>
      <c r="H1549" s="13">
        <v>9600</v>
      </c>
      <c r="I1549" s="13">
        <v>70600</v>
      </c>
      <c r="J1549" s="13">
        <v>0</v>
      </c>
      <c r="K1549" s="13">
        <v>0</v>
      </c>
      <c r="L1549" s="13">
        <v>2500</v>
      </c>
      <c r="M1549" s="13">
        <v>82700</v>
      </c>
      <c r="N1549" s="13">
        <v>71000</v>
      </c>
      <c r="O1549" s="13">
        <v>6300</v>
      </c>
      <c r="P1549" s="13">
        <v>0</v>
      </c>
      <c r="Q1549" s="13">
        <v>0</v>
      </c>
      <c r="R1549" s="13">
        <v>68100</v>
      </c>
      <c r="S1549" s="13">
        <v>145400</v>
      </c>
      <c r="T1549" s="13">
        <v>80600</v>
      </c>
      <c r="U1549" s="13">
        <v>76900</v>
      </c>
      <c r="V1549" s="13">
        <v>0</v>
      </c>
      <c r="W1549" s="13">
        <v>0</v>
      </c>
      <c r="X1549" s="13">
        <v>70600</v>
      </c>
      <c r="Y1549" s="13">
        <v>228100</v>
      </c>
    </row>
    <row r="1550" spans="2:25" x14ac:dyDescent="0.25">
      <c r="B1550" s="2">
        <v>1545</v>
      </c>
      <c r="C1550" s="2">
        <v>2011</v>
      </c>
      <c r="D1550" s="1">
        <v>58171</v>
      </c>
      <c r="E1550" t="s">
        <v>1432</v>
      </c>
      <c r="F1550" s="2" t="s">
        <v>1343</v>
      </c>
      <c r="G1550" s="13">
        <v>8203800</v>
      </c>
      <c r="H1550" s="13">
        <v>0</v>
      </c>
      <c r="I1550" s="13">
        <v>0</v>
      </c>
      <c r="J1550" s="13">
        <v>0</v>
      </c>
      <c r="K1550" s="13">
        <v>0</v>
      </c>
      <c r="L1550" s="13">
        <v>0</v>
      </c>
      <c r="M1550" s="13">
        <v>0</v>
      </c>
      <c r="N1550" s="13">
        <v>11400</v>
      </c>
      <c r="O1550" s="13">
        <v>0</v>
      </c>
      <c r="P1550" s="13">
        <v>0</v>
      </c>
      <c r="Q1550" s="13">
        <v>0</v>
      </c>
      <c r="R1550" s="13">
        <v>1500</v>
      </c>
      <c r="S1550" s="13">
        <v>12900</v>
      </c>
      <c r="T1550" s="13">
        <v>11400</v>
      </c>
      <c r="U1550" s="13">
        <v>0</v>
      </c>
      <c r="V1550" s="13">
        <v>0</v>
      </c>
      <c r="W1550" s="13">
        <v>0</v>
      </c>
      <c r="X1550" s="13">
        <v>1500</v>
      </c>
      <c r="Y1550" s="13">
        <v>12900</v>
      </c>
    </row>
    <row r="1551" spans="2:25" x14ac:dyDescent="0.25">
      <c r="B1551" s="2">
        <v>1546</v>
      </c>
      <c r="C1551" s="2">
        <v>2011</v>
      </c>
      <c r="D1551" s="1">
        <v>58186</v>
      </c>
      <c r="E1551" t="s">
        <v>2449</v>
      </c>
      <c r="F1551" s="2" t="s">
        <v>1343</v>
      </c>
      <c r="G1551" s="13">
        <v>21369300</v>
      </c>
      <c r="H1551" s="13">
        <v>4200</v>
      </c>
      <c r="I1551" s="13">
        <v>22000</v>
      </c>
      <c r="J1551" s="13">
        <v>0</v>
      </c>
      <c r="K1551" s="13">
        <v>0</v>
      </c>
      <c r="L1551" s="13">
        <v>1700</v>
      </c>
      <c r="M1551" s="13">
        <v>27900</v>
      </c>
      <c r="N1551" s="13">
        <v>176700</v>
      </c>
      <c r="O1551" s="13">
        <v>109100</v>
      </c>
      <c r="P1551" s="13">
        <v>0</v>
      </c>
      <c r="Q1551" s="13">
        <v>0</v>
      </c>
      <c r="R1551" s="13">
        <v>61200</v>
      </c>
      <c r="S1551" s="13">
        <v>347000</v>
      </c>
      <c r="T1551" s="13">
        <v>180900</v>
      </c>
      <c r="U1551" s="13">
        <v>131100</v>
      </c>
      <c r="V1551" s="13">
        <v>0</v>
      </c>
      <c r="W1551" s="13">
        <v>0</v>
      </c>
      <c r="X1551" s="13">
        <v>62900</v>
      </c>
      <c r="Y1551" s="13">
        <v>374900</v>
      </c>
    </row>
    <row r="1552" spans="2:25" x14ac:dyDescent="0.25">
      <c r="B1552" s="2">
        <v>1547</v>
      </c>
      <c r="C1552" s="2">
        <v>2011</v>
      </c>
      <c r="D1552" s="1">
        <v>58191</v>
      </c>
      <c r="E1552" t="s">
        <v>2442</v>
      </c>
      <c r="F1552" s="2" t="s">
        <v>1343</v>
      </c>
      <c r="G1552" s="13">
        <v>45887400</v>
      </c>
      <c r="H1552" s="13">
        <v>184900</v>
      </c>
      <c r="I1552" s="13">
        <v>629900</v>
      </c>
      <c r="J1552" s="13">
        <v>0</v>
      </c>
      <c r="K1552" s="13">
        <v>0</v>
      </c>
      <c r="L1552" s="13">
        <v>7800</v>
      </c>
      <c r="M1552" s="13">
        <v>822600</v>
      </c>
      <c r="N1552" s="13">
        <v>854300</v>
      </c>
      <c r="O1552" s="13">
        <v>1436600</v>
      </c>
      <c r="P1552" s="13">
        <v>0</v>
      </c>
      <c r="Q1552" s="13">
        <v>0</v>
      </c>
      <c r="R1552" s="13">
        <v>182000</v>
      </c>
      <c r="S1552" s="13">
        <v>2472900</v>
      </c>
      <c r="T1552" s="13">
        <v>1039200</v>
      </c>
      <c r="U1552" s="13">
        <v>2066500</v>
      </c>
      <c r="V1552" s="13">
        <v>0</v>
      </c>
      <c r="W1552" s="13">
        <v>0</v>
      </c>
      <c r="X1552" s="13">
        <v>189800</v>
      </c>
      <c r="Y1552" s="13">
        <v>3295500</v>
      </c>
    </row>
    <row r="1553" spans="2:25" x14ac:dyDescent="0.25">
      <c r="B1553" s="2">
        <v>1548</v>
      </c>
      <c r="C1553" s="2">
        <v>2011</v>
      </c>
      <c r="D1553" s="1">
        <v>58252</v>
      </c>
      <c r="E1553" t="s">
        <v>1804</v>
      </c>
      <c r="F1553" s="2" t="s">
        <v>1344</v>
      </c>
      <c r="G1553" s="13">
        <v>5163600</v>
      </c>
      <c r="H1553" s="13">
        <v>10700</v>
      </c>
      <c r="I1553" s="13">
        <v>29300</v>
      </c>
      <c r="J1553" s="13">
        <v>0</v>
      </c>
      <c r="K1553" s="13">
        <v>0</v>
      </c>
      <c r="L1553" s="13">
        <v>600</v>
      </c>
      <c r="M1553" s="13">
        <v>40600</v>
      </c>
      <c r="N1553" s="13">
        <v>247100</v>
      </c>
      <c r="O1553" s="13">
        <v>107300</v>
      </c>
      <c r="P1553" s="13">
        <v>0</v>
      </c>
      <c r="Q1553" s="13">
        <v>0</v>
      </c>
      <c r="R1553" s="13">
        <v>19500</v>
      </c>
      <c r="S1553" s="13">
        <v>373900</v>
      </c>
      <c r="T1553" s="13">
        <v>257800</v>
      </c>
      <c r="U1553" s="13">
        <v>136600</v>
      </c>
      <c r="V1553" s="13">
        <v>0</v>
      </c>
      <c r="W1553" s="13">
        <v>0</v>
      </c>
      <c r="X1553" s="13">
        <v>20100</v>
      </c>
      <c r="Y1553" s="13">
        <v>414500</v>
      </c>
    </row>
    <row r="1554" spans="2:25" x14ac:dyDescent="0.25">
      <c r="B1554" s="2">
        <v>1549</v>
      </c>
      <c r="C1554" s="2">
        <v>2011</v>
      </c>
      <c r="D1554" s="1">
        <v>58281</v>
      </c>
      <c r="E1554" t="s">
        <v>2450</v>
      </c>
      <c r="F1554" s="2" t="s">
        <v>1344</v>
      </c>
      <c r="G1554" s="13">
        <v>545820200</v>
      </c>
      <c r="H1554" s="13">
        <v>583400</v>
      </c>
      <c r="I1554" s="13">
        <v>1496300</v>
      </c>
      <c r="J1554" s="13">
        <v>0</v>
      </c>
      <c r="K1554" s="13">
        <v>0</v>
      </c>
      <c r="L1554" s="13">
        <v>291500</v>
      </c>
      <c r="M1554" s="13">
        <v>2371200</v>
      </c>
      <c r="N1554" s="13">
        <v>12206100</v>
      </c>
      <c r="O1554" s="13">
        <v>5131600</v>
      </c>
      <c r="P1554" s="13">
        <v>400</v>
      </c>
      <c r="Q1554" s="13">
        <v>-1271900</v>
      </c>
      <c r="R1554" s="13">
        <v>1967600</v>
      </c>
      <c r="S1554" s="13">
        <v>18033800</v>
      </c>
      <c r="T1554" s="13">
        <v>12789500</v>
      </c>
      <c r="U1554" s="13">
        <v>6627900</v>
      </c>
      <c r="V1554" s="13">
        <v>400</v>
      </c>
      <c r="W1554" s="13">
        <v>-1271900</v>
      </c>
      <c r="X1554" s="13">
        <v>2259100</v>
      </c>
      <c r="Y1554" s="13">
        <v>20405000</v>
      </c>
    </row>
    <row r="1555" spans="2:25" x14ac:dyDescent="0.25">
      <c r="B1555" s="2">
        <v>1550</v>
      </c>
      <c r="C1555" s="2">
        <v>2011</v>
      </c>
      <c r="D1555" s="1">
        <v>59002</v>
      </c>
      <c r="E1555" t="s">
        <v>2451</v>
      </c>
      <c r="F1555" s="2" t="s">
        <v>1325</v>
      </c>
      <c r="G1555" s="13">
        <v>137638000</v>
      </c>
      <c r="H1555" s="13">
        <v>7600</v>
      </c>
      <c r="I1555" s="13">
        <v>44000</v>
      </c>
      <c r="J1555" s="13">
        <v>0</v>
      </c>
      <c r="K1555" s="13">
        <v>0</v>
      </c>
      <c r="L1555" s="13">
        <v>10600</v>
      </c>
      <c r="M1555" s="13">
        <v>62200</v>
      </c>
      <c r="N1555" s="13">
        <v>13200</v>
      </c>
      <c r="O1555" s="13">
        <v>199900</v>
      </c>
      <c r="P1555" s="13">
        <v>0</v>
      </c>
      <c r="Q1555" s="13">
        <v>-9900</v>
      </c>
      <c r="R1555" s="13">
        <v>503400</v>
      </c>
      <c r="S1555" s="13">
        <v>706600</v>
      </c>
      <c r="T1555" s="13">
        <v>20800</v>
      </c>
      <c r="U1555" s="13">
        <v>243900</v>
      </c>
      <c r="V1555" s="13">
        <v>0</v>
      </c>
      <c r="W1555" s="13">
        <v>-9900</v>
      </c>
      <c r="X1555" s="13">
        <v>514000</v>
      </c>
      <c r="Y1555" s="13">
        <v>768800</v>
      </c>
    </row>
    <row r="1556" spans="2:25" x14ac:dyDescent="0.25">
      <c r="B1556" s="2">
        <v>1551</v>
      </c>
      <c r="C1556" s="2">
        <v>2011</v>
      </c>
      <c r="D1556" s="1">
        <v>59004</v>
      </c>
      <c r="E1556" t="s">
        <v>1655</v>
      </c>
      <c r="F1556" s="2" t="s">
        <v>1325</v>
      </c>
      <c r="G1556" s="13">
        <v>116124700</v>
      </c>
      <c r="H1556" s="13">
        <v>2300</v>
      </c>
      <c r="I1556" s="13">
        <v>10400</v>
      </c>
      <c r="J1556" s="13">
        <v>0</v>
      </c>
      <c r="K1556" s="13">
        <v>0</v>
      </c>
      <c r="L1556" s="13">
        <v>300</v>
      </c>
      <c r="M1556" s="13">
        <v>13000</v>
      </c>
      <c r="N1556" s="13">
        <v>166300</v>
      </c>
      <c r="O1556" s="13">
        <v>502400</v>
      </c>
      <c r="P1556" s="13">
        <v>0</v>
      </c>
      <c r="Q1556" s="13">
        <v>0</v>
      </c>
      <c r="R1556" s="13">
        <v>234600</v>
      </c>
      <c r="S1556" s="13">
        <v>903300</v>
      </c>
      <c r="T1556" s="13">
        <v>168600</v>
      </c>
      <c r="U1556" s="13">
        <v>512800</v>
      </c>
      <c r="V1556" s="13">
        <v>0</v>
      </c>
      <c r="W1556" s="13">
        <v>0</v>
      </c>
      <c r="X1556" s="13">
        <v>234900</v>
      </c>
      <c r="Y1556" s="13">
        <v>916300</v>
      </c>
    </row>
    <row r="1557" spans="2:25" x14ac:dyDescent="0.25">
      <c r="B1557" s="2">
        <v>1552</v>
      </c>
      <c r="C1557" s="2">
        <v>2011</v>
      </c>
      <c r="D1557" s="1">
        <v>59006</v>
      </c>
      <c r="E1557" t="s">
        <v>1416</v>
      </c>
      <c r="F1557" s="2" t="s">
        <v>1325</v>
      </c>
      <c r="G1557" s="13">
        <v>371423300</v>
      </c>
      <c r="H1557" s="13">
        <v>13100</v>
      </c>
      <c r="I1557" s="13">
        <v>13700</v>
      </c>
      <c r="J1557" s="13">
        <v>0</v>
      </c>
      <c r="K1557" s="13">
        <v>0</v>
      </c>
      <c r="L1557" s="13">
        <v>7300</v>
      </c>
      <c r="M1557" s="13">
        <v>34100</v>
      </c>
      <c r="N1557" s="13">
        <v>117200</v>
      </c>
      <c r="O1557" s="13">
        <v>428200</v>
      </c>
      <c r="P1557" s="13">
        <v>0</v>
      </c>
      <c r="Q1557" s="13">
        <v>0</v>
      </c>
      <c r="R1557" s="13">
        <v>569900</v>
      </c>
      <c r="S1557" s="13">
        <v>1115300</v>
      </c>
      <c r="T1557" s="13">
        <v>130300</v>
      </c>
      <c r="U1557" s="13">
        <v>441900</v>
      </c>
      <c r="V1557" s="13">
        <v>0</v>
      </c>
      <c r="W1557" s="13">
        <v>0</v>
      </c>
      <c r="X1557" s="13">
        <v>577200</v>
      </c>
      <c r="Y1557" s="13">
        <v>1149400</v>
      </c>
    </row>
    <row r="1558" spans="2:25" x14ac:dyDescent="0.25">
      <c r="B1558" s="2">
        <v>1553</v>
      </c>
      <c r="C1558" s="2">
        <v>2011</v>
      </c>
      <c r="D1558" s="1">
        <v>59008</v>
      </c>
      <c r="E1558" t="s">
        <v>1802</v>
      </c>
      <c r="F1558" s="2" t="s">
        <v>1325</v>
      </c>
      <c r="G1558" s="13">
        <v>215906700</v>
      </c>
      <c r="H1558" s="13">
        <v>21700</v>
      </c>
      <c r="I1558" s="13">
        <v>279800</v>
      </c>
      <c r="J1558" s="13">
        <v>0</v>
      </c>
      <c r="K1558" s="13">
        <v>0</v>
      </c>
      <c r="L1558" s="13">
        <v>4400</v>
      </c>
      <c r="M1558" s="13">
        <v>305900</v>
      </c>
      <c r="N1558" s="13">
        <v>71000</v>
      </c>
      <c r="O1558" s="13">
        <v>671700</v>
      </c>
      <c r="P1558" s="13">
        <v>0</v>
      </c>
      <c r="Q1558" s="13">
        <v>0</v>
      </c>
      <c r="R1558" s="13">
        <v>179000</v>
      </c>
      <c r="S1558" s="13">
        <v>921700</v>
      </c>
      <c r="T1558" s="13">
        <v>92700</v>
      </c>
      <c r="U1558" s="13">
        <v>951500</v>
      </c>
      <c r="V1558" s="13">
        <v>0</v>
      </c>
      <c r="W1558" s="13">
        <v>0</v>
      </c>
      <c r="X1558" s="13">
        <v>183400</v>
      </c>
      <c r="Y1558" s="13">
        <v>1227600</v>
      </c>
    </row>
    <row r="1559" spans="2:25" x14ac:dyDescent="0.25">
      <c r="B1559" s="2">
        <v>1554</v>
      </c>
      <c r="C1559" s="2">
        <v>2011</v>
      </c>
      <c r="D1559" s="1">
        <v>59010</v>
      </c>
      <c r="E1559" t="s">
        <v>1922</v>
      </c>
      <c r="F1559" s="2" t="s">
        <v>1325</v>
      </c>
      <c r="G1559" s="13">
        <v>151107200</v>
      </c>
      <c r="H1559" s="13">
        <v>19400</v>
      </c>
      <c r="I1559" s="13">
        <v>83600</v>
      </c>
      <c r="J1559" s="13">
        <v>0</v>
      </c>
      <c r="K1559" s="13">
        <v>0</v>
      </c>
      <c r="L1559" s="13">
        <v>35200</v>
      </c>
      <c r="M1559" s="13">
        <v>138200</v>
      </c>
      <c r="N1559" s="13">
        <v>82900</v>
      </c>
      <c r="O1559" s="13">
        <v>275700</v>
      </c>
      <c r="P1559" s="13">
        <v>1000</v>
      </c>
      <c r="Q1559" s="13">
        <v>-3900</v>
      </c>
      <c r="R1559" s="13">
        <v>116200</v>
      </c>
      <c r="S1559" s="13">
        <v>471900</v>
      </c>
      <c r="T1559" s="13">
        <v>102300</v>
      </c>
      <c r="U1559" s="13">
        <v>359300</v>
      </c>
      <c r="V1559" s="13">
        <v>1000</v>
      </c>
      <c r="W1559" s="13">
        <v>-3900</v>
      </c>
      <c r="X1559" s="13">
        <v>151400</v>
      </c>
      <c r="Y1559" s="13">
        <v>610100</v>
      </c>
    </row>
    <row r="1560" spans="2:25" x14ac:dyDescent="0.25">
      <c r="B1560" s="2">
        <v>1555</v>
      </c>
      <c r="C1560" s="2">
        <v>2011</v>
      </c>
      <c r="D1560" s="1">
        <v>59012</v>
      </c>
      <c r="E1560" t="s">
        <v>2452</v>
      </c>
      <c r="F1560" s="2" t="s">
        <v>1325</v>
      </c>
      <c r="G1560" s="13">
        <v>110600100</v>
      </c>
      <c r="H1560" s="13">
        <v>1900</v>
      </c>
      <c r="I1560" s="13">
        <v>39800</v>
      </c>
      <c r="J1560" s="13">
        <v>0</v>
      </c>
      <c r="K1560" s="13">
        <v>0</v>
      </c>
      <c r="L1560" s="13">
        <v>14400</v>
      </c>
      <c r="M1560" s="13">
        <v>56100</v>
      </c>
      <c r="N1560" s="13">
        <v>72000</v>
      </c>
      <c r="O1560" s="13">
        <v>165500</v>
      </c>
      <c r="P1560" s="13">
        <v>0</v>
      </c>
      <c r="Q1560" s="13">
        <v>0</v>
      </c>
      <c r="R1560" s="13">
        <v>16500</v>
      </c>
      <c r="S1560" s="13">
        <v>254000</v>
      </c>
      <c r="T1560" s="13">
        <v>73900</v>
      </c>
      <c r="U1560" s="13">
        <v>205300</v>
      </c>
      <c r="V1560" s="13">
        <v>0</v>
      </c>
      <c r="W1560" s="13">
        <v>0</v>
      </c>
      <c r="X1560" s="13">
        <v>30900</v>
      </c>
      <c r="Y1560" s="13">
        <v>310100</v>
      </c>
    </row>
    <row r="1561" spans="2:25" x14ac:dyDescent="0.25">
      <c r="B1561" s="2">
        <v>1556</v>
      </c>
      <c r="C1561" s="2">
        <v>2011</v>
      </c>
      <c r="D1561" s="1">
        <v>59014</v>
      </c>
      <c r="E1561" t="s">
        <v>2453</v>
      </c>
      <c r="F1561" s="2" t="s">
        <v>1325</v>
      </c>
      <c r="G1561" s="13">
        <v>108853600</v>
      </c>
      <c r="H1561" s="13">
        <v>1186400</v>
      </c>
      <c r="I1561" s="13">
        <v>2006200</v>
      </c>
      <c r="J1561" s="13">
        <v>0</v>
      </c>
      <c r="K1561" s="13">
        <v>0</v>
      </c>
      <c r="L1561" s="13">
        <v>53900</v>
      </c>
      <c r="M1561" s="13">
        <v>3246500</v>
      </c>
      <c r="N1561" s="13">
        <v>1068000</v>
      </c>
      <c r="O1561" s="13">
        <v>2278100</v>
      </c>
      <c r="P1561" s="13">
        <v>0</v>
      </c>
      <c r="Q1561" s="13">
        <v>0</v>
      </c>
      <c r="R1561" s="13">
        <v>293800</v>
      </c>
      <c r="S1561" s="13">
        <v>3639900</v>
      </c>
      <c r="T1561" s="13">
        <v>2254400</v>
      </c>
      <c r="U1561" s="13">
        <v>4284300</v>
      </c>
      <c r="V1561" s="13">
        <v>0</v>
      </c>
      <c r="W1561" s="13">
        <v>0</v>
      </c>
      <c r="X1561" s="13">
        <v>347700</v>
      </c>
      <c r="Y1561" s="13">
        <v>6886400</v>
      </c>
    </row>
    <row r="1562" spans="2:25" x14ac:dyDescent="0.25">
      <c r="B1562" s="2">
        <v>1557</v>
      </c>
      <c r="C1562" s="2">
        <v>2011</v>
      </c>
      <c r="D1562" s="1">
        <v>59016</v>
      </c>
      <c r="E1562" t="s">
        <v>1925</v>
      </c>
      <c r="F1562" s="2" t="s">
        <v>1325</v>
      </c>
      <c r="G1562" s="13">
        <v>335935200</v>
      </c>
      <c r="H1562" s="13">
        <v>18700</v>
      </c>
      <c r="I1562" s="13">
        <v>39400</v>
      </c>
      <c r="J1562" s="13">
        <v>0</v>
      </c>
      <c r="K1562" s="13">
        <v>0</v>
      </c>
      <c r="L1562" s="13">
        <v>1300</v>
      </c>
      <c r="M1562" s="13">
        <v>59400</v>
      </c>
      <c r="N1562" s="13">
        <v>938300</v>
      </c>
      <c r="O1562" s="13">
        <v>1561300</v>
      </c>
      <c r="P1562" s="13">
        <v>0</v>
      </c>
      <c r="Q1562" s="13">
        <v>0</v>
      </c>
      <c r="R1562" s="13">
        <v>3685700</v>
      </c>
      <c r="S1562" s="13">
        <v>6185300</v>
      </c>
      <c r="T1562" s="13">
        <v>957000</v>
      </c>
      <c r="U1562" s="13">
        <v>1600700</v>
      </c>
      <c r="V1562" s="13">
        <v>0</v>
      </c>
      <c r="W1562" s="13">
        <v>0</v>
      </c>
      <c r="X1562" s="13">
        <v>3687000</v>
      </c>
      <c r="Y1562" s="13">
        <v>6244700</v>
      </c>
    </row>
    <row r="1563" spans="2:25" x14ac:dyDescent="0.25">
      <c r="B1563" s="2">
        <v>1558</v>
      </c>
      <c r="C1563" s="2">
        <v>2011</v>
      </c>
      <c r="D1563" s="1">
        <v>59018</v>
      </c>
      <c r="E1563" t="s">
        <v>2454</v>
      </c>
      <c r="F1563" s="2" t="s">
        <v>1325</v>
      </c>
      <c r="G1563" s="13">
        <v>348879600</v>
      </c>
      <c r="H1563" s="13">
        <v>100</v>
      </c>
      <c r="I1563" s="13">
        <v>13100</v>
      </c>
      <c r="J1563" s="13">
        <v>0</v>
      </c>
      <c r="K1563" s="13">
        <v>0</v>
      </c>
      <c r="L1563" s="13">
        <v>250700</v>
      </c>
      <c r="M1563" s="13">
        <v>263900</v>
      </c>
      <c r="N1563" s="13">
        <v>231500</v>
      </c>
      <c r="O1563" s="13">
        <v>515700</v>
      </c>
      <c r="P1563" s="13">
        <v>0</v>
      </c>
      <c r="Q1563" s="13">
        <v>0</v>
      </c>
      <c r="R1563" s="13">
        <v>133000</v>
      </c>
      <c r="S1563" s="13">
        <v>880200</v>
      </c>
      <c r="T1563" s="13">
        <v>231600</v>
      </c>
      <c r="U1563" s="13">
        <v>528800</v>
      </c>
      <c r="V1563" s="13">
        <v>0</v>
      </c>
      <c r="W1563" s="13">
        <v>0</v>
      </c>
      <c r="X1563" s="13">
        <v>383700</v>
      </c>
      <c r="Y1563" s="13">
        <v>1144100</v>
      </c>
    </row>
    <row r="1564" spans="2:25" x14ac:dyDescent="0.25">
      <c r="B1564" s="2">
        <v>1559</v>
      </c>
      <c r="C1564" s="2">
        <v>2011</v>
      </c>
      <c r="D1564" s="1">
        <v>59020</v>
      </c>
      <c r="E1564" t="s">
        <v>1410</v>
      </c>
      <c r="F1564" s="2" t="s">
        <v>1325</v>
      </c>
      <c r="G1564" s="13">
        <v>31680500</v>
      </c>
      <c r="H1564" s="13">
        <v>0</v>
      </c>
      <c r="I1564" s="13">
        <v>0</v>
      </c>
      <c r="J1564" s="13">
        <v>0</v>
      </c>
      <c r="K1564" s="13">
        <v>0</v>
      </c>
      <c r="L1564" s="13">
        <v>0</v>
      </c>
      <c r="M1564" s="13">
        <v>0</v>
      </c>
      <c r="N1564" s="13">
        <v>12200</v>
      </c>
      <c r="O1564" s="13">
        <v>36700</v>
      </c>
      <c r="P1564" s="13">
        <v>0</v>
      </c>
      <c r="Q1564" s="13">
        <v>3000</v>
      </c>
      <c r="R1564" s="13">
        <v>15000</v>
      </c>
      <c r="S1564" s="13">
        <v>66900</v>
      </c>
      <c r="T1564" s="13">
        <v>12200</v>
      </c>
      <c r="U1564" s="13">
        <v>36700</v>
      </c>
      <c r="V1564" s="13">
        <v>0</v>
      </c>
      <c r="W1564" s="13">
        <v>3000</v>
      </c>
      <c r="X1564" s="13">
        <v>15000</v>
      </c>
      <c r="Y1564" s="13">
        <v>66900</v>
      </c>
    </row>
    <row r="1565" spans="2:25" x14ac:dyDescent="0.25">
      <c r="B1565" s="2">
        <v>1560</v>
      </c>
      <c r="C1565" s="2">
        <v>2011</v>
      </c>
      <c r="D1565" s="1">
        <v>59022</v>
      </c>
      <c r="E1565" t="s">
        <v>1424</v>
      </c>
      <c r="F1565" s="2" t="s">
        <v>1325</v>
      </c>
      <c r="G1565" s="13">
        <v>154245700</v>
      </c>
      <c r="H1565" s="13">
        <v>4100</v>
      </c>
      <c r="I1565" s="13">
        <v>7800</v>
      </c>
      <c r="J1565" s="13">
        <v>0</v>
      </c>
      <c r="K1565" s="13">
        <v>0</v>
      </c>
      <c r="L1565" s="13">
        <v>9300</v>
      </c>
      <c r="M1565" s="13">
        <v>21200</v>
      </c>
      <c r="N1565" s="13">
        <v>78700</v>
      </c>
      <c r="O1565" s="13">
        <v>295100</v>
      </c>
      <c r="P1565" s="13">
        <v>3100</v>
      </c>
      <c r="Q1565" s="13">
        <v>0</v>
      </c>
      <c r="R1565" s="13">
        <v>108300</v>
      </c>
      <c r="S1565" s="13">
        <v>485200</v>
      </c>
      <c r="T1565" s="13">
        <v>82800</v>
      </c>
      <c r="U1565" s="13">
        <v>302900</v>
      </c>
      <c r="V1565" s="13">
        <v>3100</v>
      </c>
      <c r="W1565" s="13">
        <v>0</v>
      </c>
      <c r="X1565" s="13">
        <v>117600</v>
      </c>
      <c r="Y1565" s="13">
        <v>506400</v>
      </c>
    </row>
    <row r="1566" spans="2:25" x14ac:dyDescent="0.25">
      <c r="B1566" s="2">
        <v>1561</v>
      </c>
      <c r="C1566" s="2">
        <v>2011</v>
      </c>
      <c r="D1566" s="1">
        <v>59024</v>
      </c>
      <c r="E1566" t="s">
        <v>2455</v>
      </c>
      <c r="F1566" s="2" t="s">
        <v>1325</v>
      </c>
      <c r="G1566" s="13">
        <v>703795400</v>
      </c>
      <c r="H1566" s="13">
        <v>169400</v>
      </c>
      <c r="I1566" s="13">
        <v>217400</v>
      </c>
      <c r="J1566" s="13">
        <v>0</v>
      </c>
      <c r="K1566" s="13">
        <v>0</v>
      </c>
      <c r="L1566" s="13">
        <v>134300</v>
      </c>
      <c r="M1566" s="13">
        <v>521100</v>
      </c>
      <c r="N1566" s="13">
        <v>5518400</v>
      </c>
      <c r="O1566" s="13">
        <v>8808700</v>
      </c>
      <c r="P1566" s="13">
        <v>0</v>
      </c>
      <c r="Q1566" s="13">
        <v>-247800</v>
      </c>
      <c r="R1566" s="13">
        <v>1342000</v>
      </c>
      <c r="S1566" s="13">
        <v>15421300</v>
      </c>
      <c r="T1566" s="13">
        <v>5687800</v>
      </c>
      <c r="U1566" s="13">
        <v>9026100</v>
      </c>
      <c r="V1566" s="13">
        <v>0</v>
      </c>
      <c r="W1566" s="13">
        <v>-247800</v>
      </c>
      <c r="X1566" s="13">
        <v>1476300</v>
      </c>
      <c r="Y1566" s="13">
        <v>15942400</v>
      </c>
    </row>
    <row r="1567" spans="2:25" x14ac:dyDescent="0.25">
      <c r="B1567" s="2">
        <v>1562</v>
      </c>
      <c r="C1567" s="2">
        <v>2011</v>
      </c>
      <c r="D1567" s="1">
        <v>59026</v>
      </c>
      <c r="E1567" t="s">
        <v>2456</v>
      </c>
      <c r="F1567" s="2" t="s">
        <v>1325</v>
      </c>
      <c r="G1567" s="13">
        <v>188717900</v>
      </c>
      <c r="H1567" s="13">
        <v>2476300</v>
      </c>
      <c r="I1567" s="13">
        <v>4072900</v>
      </c>
      <c r="J1567" s="13">
        <v>0</v>
      </c>
      <c r="K1567" s="13">
        <v>0</v>
      </c>
      <c r="L1567" s="13">
        <v>442300</v>
      </c>
      <c r="M1567" s="13">
        <v>6991500</v>
      </c>
      <c r="N1567" s="13">
        <v>322000</v>
      </c>
      <c r="O1567" s="13">
        <v>1973600</v>
      </c>
      <c r="P1567" s="13">
        <v>0</v>
      </c>
      <c r="Q1567" s="13">
        <v>0</v>
      </c>
      <c r="R1567" s="13">
        <v>6920100</v>
      </c>
      <c r="S1567" s="13">
        <v>9215700</v>
      </c>
      <c r="T1567" s="13">
        <v>2798300</v>
      </c>
      <c r="U1567" s="13">
        <v>6046500</v>
      </c>
      <c r="V1567" s="13">
        <v>0</v>
      </c>
      <c r="W1567" s="13">
        <v>0</v>
      </c>
      <c r="X1567" s="13">
        <v>7362400</v>
      </c>
      <c r="Y1567" s="13">
        <v>16207200</v>
      </c>
    </row>
    <row r="1568" spans="2:25" x14ac:dyDescent="0.25">
      <c r="B1568" s="2">
        <v>1563</v>
      </c>
      <c r="C1568" s="2">
        <v>2011</v>
      </c>
      <c r="D1568" s="1">
        <v>59028</v>
      </c>
      <c r="E1568" t="s">
        <v>1537</v>
      </c>
      <c r="F1568" s="2" t="s">
        <v>1325</v>
      </c>
      <c r="G1568" s="13">
        <v>130010700</v>
      </c>
      <c r="H1568" s="13">
        <v>2900</v>
      </c>
      <c r="I1568" s="13">
        <v>44800</v>
      </c>
      <c r="J1568" s="13">
        <v>0</v>
      </c>
      <c r="K1568" s="13">
        <v>0</v>
      </c>
      <c r="L1568" s="13">
        <v>1800</v>
      </c>
      <c r="M1568" s="13">
        <v>49500</v>
      </c>
      <c r="N1568" s="13">
        <v>89400</v>
      </c>
      <c r="O1568" s="13">
        <v>662100</v>
      </c>
      <c r="P1568" s="13">
        <v>0</v>
      </c>
      <c r="Q1568" s="13">
        <v>0</v>
      </c>
      <c r="R1568" s="13">
        <v>226600</v>
      </c>
      <c r="S1568" s="13">
        <v>978100</v>
      </c>
      <c r="T1568" s="13">
        <v>92300</v>
      </c>
      <c r="U1568" s="13">
        <v>706900</v>
      </c>
      <c r="V1568" s="13">
        <v>0</v>
      </c>
      <c r="W1568" s="13">
        <v>0</v>
      </c>
      <c r="X1568" s="13">
        <v>228400</v>
      </c>
      <c r="Y1568" s="13">
        <v>1027600</v>
      </c>
    </row>
    <row r="1569" spans="2:25" x14ac:dyDescent="0.25">
      <c r="B1569" s="2">
        <v>1564</v>
      </c>
      <c r="C1569" s="2">
        <v>2011</v>
      </c>
      <c r="D1569" s="1">
        <v>59030</v>
      </c>
      <c r="E1569" t="s">
        <v>1727</v>
      </c>
      <c r="F1569" s="2" t="s">
        <v>1325</v>
      </c>
      <c r="G1569" s="13">
        <v>418996200</v>
      </c>
      <c r="H1569" s="13">
        <v>517800</v>
      </c>
      <c r="I1569" s="13">
        <v>3795000</v>
      </c>
      <c r="J1569" s="13">
        <v>0</v>
      </c>
      <c r="K1569" s="13">
        <v>0</v>
      </c>
      <c r="L1569" s="13">
        <v>126500</v>
      </c>
      <c r="M1569" s="13">
        <v>4439300</v>
      </c>
      <c r="N1569" s="13">
        <v>1300700</v>
      </c>
      <c r="O1569" s="13">
        <v>1308800</v>
      </c>
      <c r="P1569" s="13">
        <v>0</v>
      </c>
      <c r="Q1569" s="13">
        <v>0</v>
      </c>
      <c r="R1569" s="13">
        <v>704800</v>
      </c>
      <c r="S1569" s="13">
        <v>3314300</v>
      </c>
      <c r="T1569" s="13">
        <v>1818500</v>
      </c>
      <c r="U1569" s="13">
        <v>5103800</v>
      </c>
      <c r="V1569" s="13">
        <v>0</v>
      </c>
      <c r="W1569" s="13">
        <v>0</v>
      </c>
      <c r="X1569" s="13">
        <v>831300</v>
      </c>
      <c r="Y1569" s="13">
        <v>7753600</v>
      </c>
    </row>
    <row r="1570" spans="2:25" x14ac:dyDescent="0.25">
      <c r="B1570" s="2">
        <v>1565</v>
      </c>
      <c r="C1570" s="2">
        <v>2011</v>
      </c>
      <c r="D1570" s="1">
        <v>59101</v>
      </c>
      <c r="E1570" t="s">
        <v>2457</v>
      </c>
      <c r="F1570" s="2" t="s">
        <v>1343</v>
      </c>
      <c r="G1570" s="13">
        <v>34763300</v>
      </c>
      <c r="H1570" s="13">
        <v>101800</v>
      </c>
      <c r="I1570" s="13">
        <v>528700</v>
      </c>
      <c r="J1570" s="13">
        <v>0</v>
      </c>
      <c r="K1570" s="13">
        <v>0</v>
      </c>
      <c r="L1570" s="13">
        <v>45100</v>
      </c>
      <c r="M1570" s="13">
        <v>675600</v>
      </c>
      <c r="N1570" s="13">
        <v>131600</v>
      </c>
      <c r="O1570" s="13">
        <v>415800</v>
      </c>
      <c r="P1570" s="13">
        <v>0</v>
      </c>
      <c r="Q1570" s="13">
        <v>0</v>
      </c>
      <c r="R1570" s="13">
        <v>112800</v>
      </c>
      <c r="S1570" s="13">
        <v>660200</v>
      </c>
      <c r="T1570" s="13">
        <v>233400</v>
      </c>
      <c r="U1570" s="13">
        <v>944500</v>
      </c>
      <c r="V1570" s="13">
        <v>0</v>
      </c>
      <c r="W1570" s="13">
        <v>0</v>
      </c>
      <c r="X1570" s="13">
        <v>157900</v>
      </c>
      <c r="Y1570" s="13">
        <v>1335800</v>
      </c>
    </row>
    <row r="1571" spans="2:25" x14ac:dyDescent="0.25">
      <c r="B1571" s="2">
        <v>1566</v>
      </c>
      <c r="C1571" s="2">
        <v>2011</v>
      </c>
      <c r="D1571" s="1">
        <v>59111</v>
      </c>
      <c r="E1571" t="s">
        <v>2458</v>
      </c>
      <c r="F1571" s="2" t="s">
        <v>1343</v>
      </c>
      <c r="G1571" s="13">
        <v>38202800</v>
      </c>
      <c r="H1571" s="13">
        <v>0</v>
      </c>
      <c r="I1571" s="13">
        <v>167300</v>
      </c>
      <c r="J1571" s="13">
        <v>0</v>
      </c>
      <c r="K1571" s="13">
        <v>0</v>
      </c>
      <c r="L1571" s="13">
        <v>300</v>
      </c>
      <c r="M1571" s="13">
        <v>167600</v>
      </c>
      <c r="N1571" s="13">
        <v>121700</v>
      </c>
      <c r="O1571" s="13">
        <v>231100</v>
      </c>
      <c r="P1571" s="13">
        <v>0</v>
      </c>
      <c r="Q1571" s="13">
        <v>0</v>
      </c>
      <c r="R1571" s="13">
        <v>172600</v>
      </c>
      <c r="S1571" s="13">
        <v>525400</v>
      </c>
      <c r="T1571" s="13">
        <v>121700</v>
      </c>
      <c r="U1571" s="13">
        <v>398400</v>
      </c>
      <c r="V1571" s="13">
        <v>0</v>
      </c>
      <c r="W1571" s="13">
        <v>0</v>
      </c>
      <c r="X1571" s="13">
        <v>172900</v>
      </c>
      <c r="Y1571" s="13">
        <v>693000</v>
      </c>
    </row>
    <row r="1572" spans="2:25" x14ac:dyDescent="0.25">
      <c r="B1572" s="2">
        <v>1567</v>
      </c>
      <c r="C1572" s="2">
        <v>2011</v>
      </c>
      <c r="D1572" s="1">
        <v>59112</v>
      </c>
      <c r="E1572" t="s">
        <v>2459</v>
      </c>
      <c r="F1572" s="2" t="s">
        <v>1343</v>
      </c>
      <c r="G1572" s="13">
        <v>135245000</v>
      </c>
      <c r="H1572" s="13">
        <v>62300</v>
      </c>
      <c r="I1572" s="13">
        <v>495100</v>
      </c>
      <c r="J1572" s="13">
        <v>0</v>
      </c>
      <c r="K1572" s="13">
        <v>0</v>
      </c>
      <c r="L1572" s="13">
        <v>29200</v>
      </c>
      <c r="M1572" s="13">
        <v>586600</v>
      </c>
      <c r="N1572" s="13">
        <v>596100</v>
      </c>
      <c r="O1572" s="13">
        <v>181800</v>
      </c>
      <c r="P1572" s="13">
        <v>0</v>
      </c>
      <c r="Q1572" s="13">
        <v>0</v>
      </c>
      <c r="R1572" s="13">
        <v>290600</v>
      </c>
      <c r="S1572" s="13">
        <v>1068500</v>
      </c>
      <c r="T1572" s="13">
        <v>658400</v>
      </c>
      <c r="U1572" s="13">
        <v>676900</v>
      </c>
      <c r="V1572" s="13">
        <v>0</v>
      </c>
      <c r="W1572" s="13">
        <v>0</v>
      </c>
      <c r="X1572" s="13">
        <v>319800</v>
      </c>
      <c r="Y1572" s="13">
        <v>1655100</v>
      </c>
    </row>
    <row r="1573" spans="2:25" x14ac:dyDescent="0.25">
      <c r="B1573" s="2">
        <v>1568</v>
      </c>
      <c r="C1573" s="2">
        <v>2011</v>
      </c>
      <c r="D1573" s="1">
        <v>59121</v>
      </c>
      <c r="E1573" t="s">
        <v>2460</v>
      </c>
      <c r="F1573" s="2" t="s">
        <v>1343</v>
      </c>
      <c r="G1573" s="13">
        <v>291005100</v>
      </c>
      <c r="H1573" s="13">
        <v>190300</v>
      </c>
      <c r="I1573" s="13">
        <v>1074600</v>
      </c>
      <c r="J1573" s="13">
        <v>0</v>
      </c>
      <c r="K1573" s="13">
        <v>0</v>
      </c>
      <c r="L1573" s="13">
        <v>33200</v>
      </c>
      <c r="M1573" s="13">
        <v>1298100</v>
      </c>
      <c r="N1573" s="13">
        <v>2188700</v>
      </c>
      <c r="O1573" s="13">
        <v>600900</v>
      </c>
      <c r="P1573" s="13">
        <v>68600</v>
      </c>
      <c r="Q1573" s="13">
        <v>-43200</v>
      </c>
      <c r="R1573" s="13">
        <v>548100</v>
      </c>
      <c r="S1573" s="13">
        <v>3363100</v>
      </c>
      <c r="T1573" s="13">
        <v>2379000</v>
      </c>
      <c r="U1573" s="13">
        <v>1675500</v>
      </c>
      <c r="V1573" s="13">
        <v>68600</v>
      </c>
      <c r="W1573" s="13">
        <v>-43200</v>
      </c>
      <c r="X1573" s="13">
        <v>581300</v>
      </c>
      <c r="Y1573" s="13">
        <v>4661200</v>
      </c>
    </row>
    <row r="1574" spans="2:25" x14ac:dyDescent="0.25">
      <c r="B1574" s="2">
        <v>1569</v>
      </c>
      <c r="C1574" s="2">
        <v>2011</v>
      </c>
      <c r="D1574" s="1">
        <v>59131</v>
      </c>
      <c r="E1574" t="s">
        <v>2461</v>
      </c>
      <c r="F1574" s="2" t="s">
        <v>1343</v>
      </c>
      <c r="G1574" s="13">
        <v>31490400</v>
      </c>
      <c r="H1574" s="13">
        <v>0</v>
      </c>
      <c r="I1574" s="13">
        <v>0</v>
      </c>
      <c r="J1574" s="13">
        <v>0</v>
      </c>
      <c r="K1574" s="13">
        <v>0</v>
      </c>
      <c r="L1574" s="13">
        <v>0</v>
      </c>
      <c r="M1574" s="13">
        <v>0</v>
      </c>
      <c r="N1574" s="13">
        <v>87700</v>
      </c>
      <c r="O1574" s="13">
        <v>154300</v>
      </c>
      <c r="P1574" s="13">
        <v>0</v>
      </c>
      <c r="Q1574" s="13">
        <v>0</v>
      </c>
      <c r="R1574" s="13">
        <v>144200</v>
      </c>
      <c r="S1574" s="13">
        <v>386200</v>
      </c>
      <c r="T1574" s="13">
        <v>87700</v>
      </c>
      <c r="U1574" s="13">
        <v>154300</v>
      </c>
      <c r="V1574" s="13">
        <v>0</v>
      </c>
      <c r="W1574" s="13">
        <v>0</v>
      </c>
      <c r="X1574" s="13">
        <v>144200</v>
      </c>
      <c r="Y1574" s="13">
        <v>386200</v>
      </c>
    </row>
    <row r="1575" spans="2:25" x14ac:dyDescent="0.25">
      <c r="B1575" s="2">
        <v>1570</v>
      </c>
      <c r="C1575" s="2">
        <v>2011</v>
      </c>
      <c r="D1575" s="1">
        <v>59135</v>
      </c>
      <c r="E1575" t="s">
        <v>2462</v>
      </c>
      <c r="F1575" s="2" t="s">
        <v>1343</v>
      </c>
      <c r="G1575" s="13">
        <v>225008800</v>
      </c>
      <c r="H1575" s="13">
        <v>2500</v>
      </c>
      <c r="I1575" s="13">
        <v>13800</v>
      </c>
      <c r="J1575" s="13">
        <v>0</v>
      </c>
      <c r="K1575" s="13">
        <v>0</v>
      </c>
      <c r="L1575" s="13">
        <v>4700</v>
      </c>
      <c r="M1575" s="13">
        <v>21000</v>
      </c>
      <c r="N1575" s="13">
        <v>915400</v>
      </c>
      <c r="O1575" s="13">
        <v>692100</v>
      </c>
      <c r="P1575" s="13">
        <v>0</v>
      </c>
      <c r="Q1575" s="13">
        <v>0</v>
      </c>
      <c r="R1575" s="13">
        <v>537000</v>
      </c>
      <c r="S1575" s="13">
        <v>2144500</v>
      </c>
      <c r="T1575" s="13">
        <v>917900</v>
      </c>
      <c r="U1575" s="13">
        <v>705900</v>
      </c>
      <c r="V1575" s="13">
        <v>0</v>
      </c>
      <c r="W1575" s="13">
        <v>0</v>
      </c>
      <c r="X1575" s="13">
        <v>541700</v>
      </c>
      <c r="Y1575" s="13">
        <v>2165500</v>
      </c>
    </row>
    <row r="1576" spans="2:25" x14ac:dyDescent="0.25">
      <c r="B1576" s="2">
        <v>1571</v>
      </c>
      <c r="C1576" s="2">
        <v>2011</v>
      </c>
      <c r="D1576" s="1">
        <v>59141</v>
      </c>
      <c r="E1576" t="s">
        <v>2463</v>
      </c>
      <c r="F1576" s="2" t="s">
        <v>1343</v>
      </c>
      <c r="G1576" s="13">
        <v>414206300</v>
      </c>
      <c r="H1576" s="13">
        <v>9547300</v>
      </c>
      <c r="I1576" s="13">
        <v>8344900</v>
      </c>
      <c r="J1576" s="13">
        <v>0</v>
      </c>
      <c r="K1576" s="13">
        <v>0</v>
      </c>
      <c r="L1576" s="13">
        <v>824500</v>
      </c>
      <c r="M1576" s="13">
        <v>18716700</v>
      </c>
      <c r="N1576" s="13">
        <v>14693300</v>
      </c>
      <c r="O1576" s="13">
        <v>944500</v>
      </c>
      <c r="P1576" s="13">
        <v>0</v>
      </c>
      <c r="Q1576" s="13">
        <v>0</v>
      </c>
      <c r="R1576" s="13">
        <v>304100</v>
      </c>
      <c r="S1576" s="13">
        <v>15941900</v>
      </c>
      <c r="T1576" s="13">
        <v>24240600</v>
      </c>
      <c r="U1576" s="13">
        <v>9289400</v>
      </c>
      <c r="V1576" s="13">
        <v>0</v>
      </c>
      <c r="W1576" s="13">
        <v>0</v>
      </c>
      <c r="X1576" s="13">
        <v>1128600</v>
      </c>
      <c r="Y1576" s="13">
        <v>34658600</v>
      </c>
    </row>
    <row r="1577" spans="2:25" x14ac:dyDescent="0.25">
      <c r="B1577" s="2">
        <v>1572</v>
      </c>
      <c r="C1577" s="2">
        <v>2011</v>
      </c>
      <c r="D1577" s="1">
        <v>59165</v>
      </c>
      <c r="E1577" t="s">
        <v>2464</v>
      </c>
      <c r="F1577" s="2" t="s">
        <v>1343</v>
      </c>
      <c r="G1577" s="13">
        <v>195019300</v>
      </c>
      <c r="H1577" s="13">
        <v>187300</v>
      </c>
      <c r="I1577" s="13">
        <v>448000</v>
      </c>
      <c r="J1577" s="13">
        <v>0</v>
      </c>
      <c r="K1577" s="13">
        <v>0</v>
      </c>
      <c r="L1577" s="13">
        <v>141600</v>
      </c>
      <c r="M1577" s="13">
        <v>776900</v>
      </c>
      <c r="N1577" s="13">
        <v>1232400</v>
      </c>
      <c r="O1577" s="13">
        <v>733400</v>
      </c>
      <c r="P1577" s="13">
        <v>0</v>
      </c>
      <c r="Q1577" s="13">
        <v>0</v>
      </c>
      <c r="R1577" s="13">
        <v>1074100</v>
      </c>
      <c r="S1577" s="13">
        <v>3039900</v>
      </c>
      <c r="T1577" s="13">
        <v>1419700</v>
      </c>
      <c r="U1577" s="13">
        <v>1181400</v>
      </c>
      <c r="V1577" s="13">
        <v>0</v>
      </c>
      <c r="W1577" s="13">
        <v>0</v>
      </c>
      <c r="X1577" s="13">
        <v>1215700</v>
      </c>
      <c r="Y1577" s="13">
        <v>3816800</v>
      </c>
    </row>
    <row r="1578" spans="2:25" x14ac:dyDescent="0.25">
      <c r="B1578" s="2">
        <v>1573</v>
      </c>
      <c r="C1578" s="2">
        <v>2011</v>
      </c>
      <c r="D1578" s="1">
        <v>59176</v>
      </c>
      <c r="E1578" t="s">
        <v>2465</v>
      </c>
      <c r="F1578" s="2" t="s">
        <v>1343</v>
      </c>
      <c r="G1578" s="13">
        <v>141042600</v>
      </c>
      <c r="H1578" s="13">
        <v>593600</v>
      </c>
      <c r="I1578" s="13">
        <v>788500</v>
      </c>
      <c r="J1578" s="13">
        <v>0</v>
      </c>
      <c r="K1578" s="13">
        <v>0</v>
      </c>
      <c r="L1578" s="13">
        <v>104000</v>
      </c>
      <c r="M1578" s="13">
        <v>1486100</v>
      </c>
      <c r="N1578" s="13">
        <v>719700</v>
      </c>
      <c r="O1578" s="13">
        <v>659000</v>
      </c>
      <c r="P1578" s="13">
        <v>0</v>
      </c>
      <c r="Q1578" s="13">
        <v>0</v>
      </c>
      <c r="R1578" s="13">
        <v>1268100</v>
      </c>
      <c r="S1578" s="13">
        <v>2646800</v>
      </c>
      <c r="T1578" s="13">
        <v>1313300</v>
      </c>
      <c r="U1578" s="13">
        <v>1447500</v>
      </c>
      <c r="V1578" s="13">
        <v>0</v>
      </c>
      <c r="W1578" s="13">
        <v>0</v>
      </c>
      <c r="X1578" s="13">
        <v>1372100</v>
      </c>
      <c r="Y1578" s="13">
        <v>4132900</v>
      </c>
    </row>
    <row r="1579" spans="2:25" x14ac:dyDescent="0.25">
      <c r="B1579" s="2">
        <v>1574</v>
      </c>
      <c r="C1579" s="2">
        <v>2011</v>
      </c>
      <c r="D1579" s="1">
        <v>59191</v>
      </c>
      <c r="E1579" t="s">
        <v>2466</v>
      </c>
      <c r="F1579" s="2" t="s">
        <v>1343</v>
      </c>
      <c r="G1579" s="13">
        <v>29870100</v>
      </c>
      <c r="H1579" s="13">
        <v>0</v>
      </c>
      <c r="I1579" s="13">
        <v>0</v>
      </c>
      <c r="J1579" s="13">
        <v>0</v>
      </c>
      <c r="K1579" s="13">
        <v>0</v>
      </c>
      <c r="L1579" s="13">
        <v>0</v>
      </c>
      <c r="M1579" s="13">
        <v>0</v>
      </c>
      <c r="N1579" s="13">
        <v>166300</v>
      </c>
      <c r="O1579" s="13">
        <v>273800</v>
      </c>
      <c r="P1579" s="13">
        <v>0</v>
      </c>
      <c r="Q1579" s="13">
        <v>0</v>
      </c>
      <c r="R1579" s="13">
        <v>139200</v>
      </c>
      <c r="S1579" s="13">
        <v>579300</v>
      </c>
      <c r="T1579" s="13">
        <v>166300</v>
      </c>
      <c r="U1579" s="13">
        <v>273800</v>
      </c>
      <c r="V1579" s="13">
        <v>0</v>
      </c>
      <c r="W1579" s="13">
        <v>0</v>
      </c>
      <c r="X1579" s="13">
        <v>139200</v>
      </c>
      <c r="Y1579" s="13">
        <v>579300</v>
      </c>
    </row>
    <row r="1580" spans="2:25" x14ac:dyDescent="0.25">
      <c r="B1580" s="2">
        <v>1575</v>
      </c>
      <c r="C1580" s="2">
        <v>2011</v>
      </c>
      <c r="D1580" s="1">
        <v>59271</v>
      </c>
      <c r="E1580" t="s">
        <v>1925</v>
      </c>
      <c r="F1580" s="2" t="s">
        <v>1344</v>
      </c>
      <c r="G1580" s="13">
        <v>669582600</v>
      </c>
      <c r="H1580" s="13">
        <v>3690900</v>
      </c>
      <c r="I1580" s="13">
        <v>8660100</v>
      </c>
      <c r="J1580" s="13">
        <v>0</v>
      </c>
      <c r="K1580" s="13">
        <v>0</v>
      </c>
      <c r="L1580" s="13">
        <v>1706900</v>
      </c>
      <c r="M1580" s="13">
        <v>14057900</v>
      </c>
      <c r="N1580" s="13">
        <v>7906500</v>
      </c>
      <c r="O1580" s="13">
        <v>2670800</v>
      </c>
      <c r="P1580" s="13">
        <v>0</v>
      </c>
      <c r="Q1580" s="13">
        <v>0</v>
      </c>
      <c r="R1580" s="13">
        <v>1526800</v>
      </c>
      <c r="S1580" s="13">
        <v>12104100</v>
      </c>
      <c r="T1580" s="13">
        <v>11597400</v>
      </c>
      <c r="U1580" s="13">
        <v>11330900</v>
      </c>
      <c r="V1580" s="13">
        <v>0</v>
      </c>
      <c r="W1580" s="13">
        <v>0</v>
      </c>
      <c r="X1580" s="13">
        <v>3233700</v>
      </c>
      <c r="Y1580" s="13">
        <v>26162000</v>
      </c>
    </row>
    <row r="1581" spans="2:25" x14ac:dyDescent="0.25">
      <c r="B1581" s="2">
        <v>1576</v>
      </c>
      <c r="C1581" s="2">
        <v>2011</v>
      </c>
      <c r="D1581" s="1">
        <v>59281</v>
      </c>
      <c r="E1581" t="s">
        <v>2455</v>
      </c>
      <c r="F1581" s="2" t="s">
        <v>1344</v>
      </c>
      <c r="G1581" s="13">
        <v>2586264300</v>
      </c>
      <c r="H1581" s="13">
        <v>5717100</v>
      </c>
      <c r="I1581" s="13">
        <v>11567900</v>
      </c>
      <c r="J1581" s="13">
        <v>0</v>
      </c>
      <c r="K1581" s="13">
        <v>0</v>
      </c>
      <c r="L1581" s="13">
        <v>2851700</v>
      </c>
      <c r="M1581" s="13">
        <v>20136700</v>
      </c>
      <c r="N1581" s="13">
        <v>46305800</v>
      </c>
      <c r="O1581" s="13">
        <v>11002100</v>
      </c>
      <c r="P1581" s="13">
        <v>10600</v>
      </c>
      <c r="Q1581" s="13">
        <v>0</v>
      </c>
      <c r="R1581" s="13">
        <v>9365300</v>
      </c>
      <c r="S1581" s="13">
        <v>66683800</v>
      </c>
      <c r="T1581" s="13">
        <v>52022900</v>
      </c>
      <c r="U1581" s="13">
        <v>22570000</v>
      </c>
      <c r="V1581" s="13">
        <v>10600</v>
      </c>
      <c r="W1581" s="13">
        <v>0</v>
      </c>
      <c r="X1581" s="13">
        <v>12217000</v>
      </c>
      <c r="Y1581" s="13">
        <v>86820500</v>
      </c>
    </row>
    <row r="1582" spans="2:25" x14ac:dyDescent="0.25">
      <c r="B1582" s="2">
        <v>1577</v>
      </c>
      <c r="C1582" s="2">
        <v>2011</v>
      </c>
      <c r="D1582" s="1">
        <v>59282</v>
      </c>
      <c r="E1582" t="s">
        <v>2456</v>
      </c>
      <c r="F1582" s="2" t="s">
        <v>1344</v>
      </c>
      <c r="G1582" s="13">
        <v>578865200</v>
      </c>
      <c r="H1582" s="13">
        <v>3144200</v>
      </c>
      <c r="I1582" s="13">
        <v>4792300</v>
      </c>
      <c r="J1582" s="13">
        <v>0</v>
      </c>
      <c r="K1582" s="13">
        <v>0</v>
      </c>
      <c r="L1582" s="13">
        <v>543700</v>
      </c>
      <c r="M1582" s="13">
        <v>8480200</v>
      </c>
      <c r="N1582" s="13">
        <v>2792100</v>
      </c>
      <c r="O1582" s="13">
        <v>4596500</v>
      </c>
      <c r="P1582" s="13">
        <v>0</v>
      </c>
      <c r="Q1582" s="13">
        <v>0</v>
      </c>
      <c r="R1582" s="13">
        <v>590400</v>
      </c>
      <c r="S1582" s="13">
        <v>7979000</v>
      </c>
      <c r="T1582" s="13">
        <v>5936300</v>
      </c>
      <c r="U1582" s="13">
        <v>9388800</v>
      </c>
      <c r="V1582" s="13">
        <v>0</v>
      </c>
      <c r="W1582" s="13">
        <v>0</v>
      </c>
      <c r="X1582" s="13">
        <v>1134100</v>
      </c>
      <c r="Y1582" s="13">
        <v>16459200</v>
      </c>
    </row>
    <row r="1583" spans="2:25" x14ac:dyDescent="0.25">
      <c r="B1583" s="2">
        <v>1578</v>
      </c>
      <c r="C1583" s="2">
        <v>2011</v>
      </c>
      <c r="D1583" s="1">
        <v>60002</v>
      </c>
      <c r="E1583" t="s">
        <v>1744</v>
      </c>
      <c r="F1583" s="2" t="s">
        <v>1325</v>
      </c>
      <c r="G1583" s="13">
        <v>26041900</v>
      </c>
      <c r="H1583" s="13">
        <v>0</v>
      </c>
      <c r="I1583" s="13">
        <v>0</v>
      </c>
      <c r="J1583" s="13">
        <v>0</v>
      </c>
      <c r="K1583" s="13">
        <v>0</v>
      </c>
      <c r="L1583" s="13">
        <v>0</v>
      </c>
      <c r="M1583" s="13">
        <v>0</v>
      </c>
      <c r="N1583" s="13">
        <v>5500</v>
      </c>
      <c r="O1583" s="13">
        <v>77000</v>
      </c>
      <c r="P1583" s="13">
        <v>0</v>
      </c>
      <c r="Q1583" s="13">
        <v>0</v>
      </c>
      <c r="R1583" s="13">
        <v>180600</v>
      </c>
      <c r="S1583" s="13">
        <v>263100</v>
      </c>
      <c r="T1583" s="13">
        <v>5500</v>
      </c>
      <c r="U1583" s="13">
        <v>77000</v>
      </c>
      <c r="V1583" s="13">
        <v>0</v>
      </c>
      <c r="W1583" s="13">
        <v>0</v>
      </c>
      <c r="X1583" s="13">
        <v>180600</v>
      </c>
      <c r="Y1583" s="13">
        <v>263100</v>
      </c>
    </row>
    <row r="1584" spans="2:25" x14ac:dyDescent="0.25">
      <c r="B1584" s="2">
        <v>1579</v>
      </c>
      <c r="C1584" s="2">
        <v>2011</v>
      </c>
      <c r="D1584" s="1">
        <v>60004</v>
      </c>
      <c r="E1584" t="s">
        <v>2467</v>
      </c>
      <c r="F1584" s="2" t="s">
        <v>1325</v>
      </c>
      <c r="G1584" s="13">
        <v>50026400</v>
      </c>
      <c r="H1584" s="13">
        <v>0</v>
      </c>
      <c r="I1584" s="13">
        <v>3300</v>
      </c>
      <c r="J1584" s="13">
        <v>0</v>
      </c>
      <c r="K1584" s="13">
        <v>0</v>
      </c>
      <c r="L1584" s="13">
        <v>0</v>
      </c>
      <c r="M1584" s="13">
        <v>3300</v>
      </c>
      <c r="N1584" s="13">
        <v>4300</v>
      </c>
      <c r="O1584" s="13">
        <v>74300</v>
      </c>
      <c r="P1584" s="13">
        <v>0</v>
      </c>
      <c r="Q1584" s="13">
        <v>0</v>
      </c>
      <c r="R1584" s="13">
        <v>89900</v>
      </c>
      <c r="S1584" s="13">
        <v>168500</v>
      </c>
      <c r="T1584" s="13">
        <v>4300</v>
      </c>
      <c r="U1584" s="13">
        <v>77600</v>
      </c>
      <c r="V1584" s="13">
        <v>0</v>
      </c>
      <c r="W1584" s="13">
        <v>0</v>
      </c>
      <c r="X1584" s="13">
        <v>89900</v>
      </c>
      <c r="Y1584" s="13">
        <v>171800</v>
      </c>
    </row>
    <row r="1585" spans="2:25" x14ac:dyDescent="0.25">
      <c r="B1585" s="2">
        <v>1580</v>
      </c>
      <c r="C1585" s="2">
        <v>2011</v>
      </c>
      <c r="D1585" s="1">
        <v>60006</v>
      </c>
      <c r="E1585" t="s">
        <v>2468</v>
      </c>
      <c r="F1585" s="2" t="s">
        <v>1325</v>
      </c>
      <c r="G1585" s="13">
        <v>58397000</v>
      </c>
      <c r="H1585" s="13">
        <v>0</v>
      </c>
      <c r="I1585" s="13">
        <v>1300</v>
      </c>
      <c r="J1585" s="13">
        <v>0</v>
      </c>
      <c r="K1585" s="13">
        <v>0</v>
      </c>
      <c r="L1585" s="13">
        <v>0</v>
      </c>
      <c r="M1585" s="13">
        <v>1300</v>
      </c>
      <c r="N1585" s="13">
        <v>10000</v>
      </c>
      <c r="O1585" s="13">
        <v>41500</v>
      </c>
      <c r="P1585" s="13">
        <v>0</v>
      </c>
      <c r="Q1585" s="13">
        <v>0</v>
      </c>
      <c r="R1585" s="13">
        <v>486200</v>
      </c>
      <c r="S1585" s="13">
        <v>537700</v>
      </c>
      <c r="T1585" s="13">
        <v>10000</v>
      </c>
      <c r="U1585" s="13">
        <v>42800</v>
      </c>
      <c r="V1585" s="13">
        <v>0</v>
      </c>
      <c r="W1585" s="13">
        <v>0</v>
      </c>
      <c r="X1585" s="13">
        <v>486200</v>
      </c>
      <c r="Y1585" s="13">
        <v>539000</v>
      </c>
    </row>
    <row r="1586" spans="2:25" x14ac:dyDescent="0.25">
      <c r="B1586" s="2">
        <v>1581</v>
      </c>
      <c r="C1586" s="2">
        <v>2011</v>
      </c>
      <c r="D1586" s="1">
        <v>60008</v>
      </c>
      <c r="E1586" t="s">
        <v>1493</v>
      </c>
      <c r="F1586" s="2" t="s">
        <v>1325</v>
      </c>
      <c r="G1586" s="13">
        <v>20213200</v>
      </c>
      <c r="H1586" s="13">
        <v>0</v>
      </c>
      <c r="I1586" s="13">
        <v>0</v>
      </c>
      <c r="J1586" s="13">
        <v>0</v>
      </c>
      <c r="K1586" s="13">
        <v>0</v>
      </c>
      <c r="L1586" s="13">
        <v>0</v>
      </c>
      <c r="M1586" s="13">
        <v>0</v>
      </c>
      <c r="N1586" s="13">
        <v>4700</v>
      </c>
      <c r="O1586" s="13">
        <v>3200</v>
      </c>
      <c r="P1586" s="13">
        <v>0</v>
      </c>
      <c r="Q1586" s="13">
        <v>0</v>
      </c>
      <c r="R1586" s="13">
        <v>13100</v>
      </c>
      <c r="S1586" s="13">
        <v>21000</v>
      </c>
      <c r="T1586" s="13">
        <v>4700</v>
      </c>
      <c r="U1586" s="13">
        <v>3200</v>
      </c>
      <c r="V1586" s="13">
        <v>0</v>
      </c>
      <c r="W1586" s="13">
        <v>0</v>
      </c>
      <c r="X1586" s="13">
        <v>13100</v>
      </c>
      <c r="Y1586" s="13">
        <v>21000</v>
      </c>
    </row>
    <row r="1587" spans="2:25" x14ac:dyDescent="0.25">
      <c r="B1587" s="2">
        <v>1582</v>
      </c>
      <c r="C1587" s="2">
        <v>2011</v>
      </c>
      <c r="D1587" s="1">
        <v>60010</v>
      </c>
      <c r="E1587" t="s">
        <v>2195</v>
      </c>
      <c r="F1587" s="2" t="s">
        <v>1325</v>
      </c>
      <c r="G1587" s="13">
        <v>42832400</v>
      </c>
      <c r="H1587" s="13">
        <v>0</v>
      </c>
      <c r="I1587" s="13">
        <v>14800</v>
      </c>
      <c r="J1587" s="13">
        <v>0</v>
      </c>
      <c r="K1587" s="13">
        <v>0</v>
      </c>
      <c r="L1587" s="13">
        <v>100</v>
      </c>
      <c r="M1587" s="13">
        <v>14900</v>
      </c>
      <c r="N1587" s="13">
        <v>8400</v>
      </c>
      <c r="O1587" s="13">
        <v>27000</v>
      </c>
      <c r="P1587" s="13">
        <v>0</v>
      </c>
      <c r="Q1587" s="13">
        <v>0</v>
      </c>
      <c r="R1587" s="13">
        <v>324600</v>
      </c>
      <c r="S1587" s="13">
        <v>360000</v>
      </c>
      <c r="T1587" s="13">
        <v>8400</v>
      </c>
      <c r="U1587" s="13">
        <v>41800</v>
      </c>
      <c r="V1587" s="13">
        <v>0</v>
      </c>
      <c r="W1587" s="13">
        <v>0</v>
      </c>
      <c r="X1587" s="13">
        <v>324700</v>
      </c>
      <c r="Y1587" s="13">
        <v>374900</v>
      </c>
    </row>
    <row r="1588" spans="2:25" x14ac:dyDescent="0.25">
      <c r="B1588" s="2">
        <v>1583</v>
      </c>
      <c r="C1588" s="2">
        <v>2011</v>
      </c>
      <c r="D1588" s="1">
        <v>60012</v>
      </c>
      <c r="E1588" t="s">
        <v>2469</v>
      </c>
      <c r="F1588" s="2" t="s">
        <v>1325</v>
      </c>
      <c r="G1588" s="13">
        <v>19679000</v>
      </c>
      <c r="H1588" s="13">
        <v>0</v>
      </c>
      <c r="I1588" s="13">
        <v>0</v>
      </c>
      <c r="J1588" s="13">
        <v>0</v>
      </c>
      <c r="K1588" s="13">
        <v>0</v>
      </c>
      <c r="L1588" s="13">
        <v>0</v>
      </c>
      <c r="M1588" s="13">
        <v>0</v>
      </c>
      <c r="N1588" s="13">
        <v>1300</v>
      </c>
      <c r="O1588" s="13">
        <v>0</v>
      </c>
      <c r="P1588" s="13">
        <v>0</v>
      </c>
      <c r="Q1588" s="13">
        <v>0</v>
      </c>
      <c r="R1588" s="13">
        <v>2900</v>
      </c>
      <c r="S1588" s="13">
        <v>4200</v>
      </c>
      <c r="T1588" s="13">
        <v>1300</v>
      </c>
      <c r="U1588" s="13">
        <v>0</v>
      </c>
      <c r="V1588" s="13">
        <v>0</v>
      </c>
      <c r="W1588" s="13">
        <v>0</v>
      </c>
      <c r="X1588" s="13">
        <v>2900</v>
      </c>
      <c r="Y1588" s="13">
        <v>4200</v>
      </c>
    </row>
    <row r="1589" spans="2:25" x14ac:dyDescent="0.25">
      <c r="B1589" s="2">
        <v>1584</v>
      </c>
      <c r="C1589" s="2">
        <v>2011</v>
      </c>
      <c r="D1589" s="1">
        <v>60014</v>
      </c>
      <c r="E1589" t="s">
        <v>2470</v>
      </c>
      <c r="F1589" s="2" t="s">
        <v>1325</v>
      </c>
      <c r="G1589" s="13">
        <v>33578600</v>
      </c>
      <c r="H1589" s="13">
        <v>0</v>
      </c>
      <c r="I1589" s="13">
        <v>500</v>
      </c>
      <c r="J1589" s="13">
        <v>0</v>
      </c>
      <c r="K1589" s="13">
        <v>0</v>
      </c>
      <c r="L1589" s="13">
        <v>61900</v>
      </c>
      <c r="M1589" s="13">
        <v>62400</v>
      </c>
      <c r="N1589" s="13">
        <v>3900</v>
      </c>
      <c r="O1589" s="13">
        <v>1900</v>
      </c>
      <c r="P1589" s="13">
        <v>0</v>
      </c>
      <c r="Q1589" s="13">
        <v>0</v>
      </c>
      <c r="R1589" s="13">
        <v>195500</v>
      </c>
      <c r="S1589" s="13">
        <v>201300</v>
      </c>
      <c r="T1589" s="13">
        <v>3900</v>
      </c>
      <c r="U1589" s="13">
        <v>2400</v>
      </c>
      <c r="V1589" s="13">
        <v>0</v>
      </c>
      <c r="W1589" s="13">
        <v>0</v>
      </c>
      <c r="X1589" s="13">
        <v>257400</v>
      </c>
      <c r="Y1589" s="13">
        <v>263700</v>
      </c>
    </row>
    <row r="1590" spans="2:25" x14ac:dyDescent="0.25">
      <c r="B1590" s="2">
        <v>1585</v>
      </c>
      <c r="C1590" s="2">
        <v>2011</v>
      </c>
      <c r="D1590" s="1">
        <v>60016</v>
      </c>
      <c r="E1590" t="s">
        <v>1549</v>
      </c>
      <c r="F1590" s="2" t="s">
        <v>1325</v>
      </c>
      <c r="G1590" s="13">
        <v>53484800</v>
      </c>
      <c r="H1590" s="13">
        <v>0</v>
      </c>
      <c r="I1590" s="13">
        <v>0</v>
      </c>
      <c r="J1590" s="13">
        <v>0</v>
      </c>
      <c r="K1590" s="13">
        <v>0</v>
      </c>
      <c r="L1590" s="13">
        <v>0</v>
      </c>
      <c r="M1590" s="13">
        <v>0</v>
      </c>
      <c r="N1590" s="13">
        <v>6800</v>
      </c>
      <c r="O1590" s="13">
        <v>86900</v>
      </c>
      <c r="P1590" s="13">
        <v>0</v>
      </c>
      <c r="Q1590" s="13">
        <v>0</v>
      </c>
      <c r="R1590" s="13">
        <v>165900</v>
      </c>
      <c r="S1590" s="13">
        <v>259600</v>
      </c>
      <c r="T1590" s="13">
        <v>6800</v>
      </c>
      <c r="U1590" s="13">
        <v>86900</v>
      </c>
      <c r="V1590" s="13">
        <v>0</v>
      </c>
      <c r="W1590" s="13">
        <v>0</v>
      </c>
      <c r="X1590" s="13">
        <v>165900</v>
      </c>
      <c r="Y1590" s="13">
        <v>259600</v>
      </c>
    </row>
    <row r="1591" spans="2:25" x14ac:dyDescent="0.25">
      <c r="B1591" s="2">
        <v>1586</v>
      </c>
      <c r="C1591" s="2">
        <v>2011</v>
      </c>
      <c r="D1591" s="1">
        <v>60018</v>
      </c>
      <c r="E1591" t="s">
        <v>2083</v>
      </c>
      <c r="F1591" s="2" t="s">
        <v>1325</v>
      </c>
      <c r="G1591" s="13">
        <v>34933300</v>
      </c>
      <c r="H1591" s="13">
        <v>0</v>
      </c>
      <c r="I1591" s="13">
        <v>0</v>
      </c>
      <c r="J1591" s="13">
        <v>0</v>
      </c>
      <c r="K1591" s="13">
        <v>0</v>
      </c>
      <c r="L1591" s="13">
        <v>0</v>
      </c>
      <c r="M1591" s="13">
        <v>0</v>
      </c>
      <c r="N1591" s="13">
        <v>28200</v>
      </c>
      <c r="O1591" s="13">
        <v>1600</v>
      </c>
      <c r="P1591" s="13">
        <v>0</v>
      </c>
      <c r="Q1591" s="13">
        <v>0</v>
      </c>
      <c r="R1591" s="13">
        <v>88100</v>
      </c>
      <c r="S1591" s="13">
        <v>117900</v>
      </c>
      <c r="T1591" s="13">
        <v>28200</v>
      </c>
      <c r="U1591" s="13">
        <v>1600</v>
      </c>
      <c r="V1591" s="13">
        <v>0</v>
      </c>
      <c r="W1591" s="13">
        <v>0</v>
      </c>
      <c r="X1591" s="13">
        <v>88100</v>
      </c>
      <c r="Y1591" s="13">
        <v>117900</v>
      </c>
    </row>
    <row r="1592" spans="2:25" x14ac:dyDescent="0.25">
      <c r="B1592" s="2">
        <v>1587</v>
      </c>
      <c r="C1592" s="2">
        <v>2011</v>
      </c>
      <c r="D1592" s="1">
        <v>60020</v>
      </c>
      <c r="E1592" t="s">
        <v>2471</v>
      </c>
      <c r="F1592" s="2" t="s">
        <v>1325</v>
      </c>
      <c r="G1592" s="13">
        <v>64651500</v>
      </c>
      <c r="H1592" s="13">
        <v>0</v>
      </c>
      <c r="I1592" s="13">
        <v>0</v>
      </c>
      <c r="J1592" s="13">
        <v>0</v>
      </c>
      <c r="K1592" s="13">
        <v>0</v>
      </c>
      <c r="L1592" s="13">
        <v>0</v>
      </c>
      <c r="M1592" s="13">
        <v>0</v>
      </c>
      <c r="N1592" s="13">
        <v>36700</v>
      </c>
      <c r="O1592" s="13">
        <v>100500</v>
      </c>
      <c r="P1592" s="13">
        <v>0</v>
      </c>
      <c r="Q1592" s="13">
        <v>0</v>
      </c>
      <c r="R1592" s="13">
        <v>219100</v>
      </c>
      <c r="S1592" s="13">
        <v>356300</v>
      </c>
      <c r="T1592" s="13">
        <v>36700</v>
      </c>
      <c r="U1592" s="13">
        <v>100500</v>
      </c>
      <c r="V1592" s="13">
        <v>0</v>
      </c>
      <c r="W1592" s="13">
        <v>0</v>
      </c>
      <c r="X1592" s="13">
        <v>219100</v>
      </c>
      <c r="Y1592" s="13">
        <v>356300</v>
      </c>
    </row>
    <row r="1593" spans="2:25" x14ac:dyDescent="0.25">
      <c r="B1593" s="2">
        <v>1588</v>
      </c>
      <c r="C1593" s="2">
        <v>2011</v>
      </c>
      <c r="D1593" s="1">
        <v>60022</v>
      </c>
      <c r="E1593" t="s">
        <v>2472</v>
      </c>
      <c r="F1593" s="2" t="s">
        <v>1325</v>
      </c>
      <c r="G1593" s="13">
        <v>37634800</v>
      </c>
      <c r="H1593" s="13">
        <v>0</v>
      </c>
      <c r="I1593" s="13">
        <v>0</v>
      </c>
      <c r="J1593" s="13">
        <v>0</v>
      </c>
      <c r="K1593" s="13">
        <v>0</v>
      </c>
      <c r="L1593" s="13">
        <v>0</v>
      </c>
      <c r="M1593" s="13">
        <v>0</v>
      </c>
      <c r="N1593" s="13">
        <v>4800</v>
      </c>
      <c r="O1593" s="13">
        <v>131500</v>
      </c>
      <c r="P1593" s="13">
        <v>0</v>
      </c>
      <c r="Q1593" s="13">
        <v>41500</v>
      </c>
      <c r="R1593" s="13">
        <v>313900</v>
      </c>
      <c r="S1593" s="13">
        <v>491700</v>
      </c>
      <c r="T1593" s="13">
        <v>4800</v>
      </c>
      <c r="U1593" s="13">
        <v>131500</v>
      </c>
      <c r="V1593" s="13">
        <v>0</v>
      </c>
      <c r="W1593" s="13">
        <v>41500</v>
      </c>
      <c r="X1593" s="13">
        <v>313900</v>
      </c>
      <c r="Y1593" s="13">
        <v>491700</v>
      </c>
    </row>
    <row r="1594" spans="2:25" x14ac:dyDescent="0.25">
      <c r="B1594" s="2">
        <v>1589</v>
      </c>
      <c r="C1594" s="2">
        <v>2011</v>
      </c>
      <c r="D1594" s="1">
        <v>60024</v>
      </c>
      <c r="E1594" t="s">
        <v>2473</v>
      </c>
      <c r="F1594" s="2" t="s">
        <v>1325</v>
      </c>
      <c r="G1594" s="13">
        <v>20925400</v>
      </c>
      <c r="H1594" s="13">
        <v>9300</v>
      </c>
      <c r="I1594" s="13">
        <v>1052900</v>
      </c>
      <c r="J1594" s="13">
        <v>0</v>
      </c>
      <c r="K1594" s="13">
        <v>0</v>
      </c>
      <c r="L1594" s="13">
        <v>30000</v>
      </c>
      <c r="M1594" s="13">
        <v>1092200</v>
      </c>
      <c r="N1594" s="13">
        <v>23100</v>
      </c>
      <c r="O1594" s="13">
        <v>33700</v>
      </c>
      <c r="P1594" s="13">
        <v>0</v>
      </c>
      <c r="Q1594" s="13">
        <v>0</v>
      </c>
      <c r="R1594" s="13">
        <v>214100</v>
      </c>
      <c r="S1594" s="13">
        <v>270900</v>
      </c>
      <c r="T1594" s="13">
        <v>32400</v>
      </c>
      <c r="U1594" s="13">
        <v>1086600</v>
      </c>
      <c r="V1594" s="13">
        <v>0</v>
      </c>
      <c r="W1594" s="13">
        <v>0</v>
      </c>
      <c r="X1594" s="13">
        <v>244100</v>
      </c>
      <c r="Y1594" s="13">
        <v>1363100</v>
      </c>
    </row>
    <row r="1595" spans="2:25" x14ac:dyDescent="0.25">
      <c r="B1595" s="2">
        <v>1590</v>
      </c>
      <c r="C1595" s="2">
        <v>2011</v>
      </c>
      <c r="D1595" s="1">
        <v>60026</v>
      </c>
      <c r="E1595" t="s">
        <v>2474</v>
      </c>
      <c r="F1595" s="2" t="s">
        <v>1325</v>
      </c>
      <c r="G1595" s="13">
        <v>69786900</v>
      </c>
      <c r="H1595" s="13">
        <v>400</v>
      </c>
      <c r="I1595" s="13">
        <v>4400</v>
      </c>
      <c r="J1595" s="13">
        <v>0</v>
      </c>
      <c r="K1595" s="13">
        <v>0</v>
      </c>
      <c r="L1595" s="13">
        <v>7500</v>
      </c>
      <c r="M1595" s="13">
        <v>12300</v>
      </c>
      <c r="N1595" s="13">
        <v>107400</v>
      </c>
      <c r="O1595" s="13">
        <v>6803600</v>
      </c>
      <c r="P1595" s="13">
        <v>0</v>
      </c>
      <c r="Q1595" s="13">
        <v>79600</v>
      </c>
      <c r="R1595" s="13">
        <v>104000</v>
      </c>
      <c r="S1595" s="13">
        <v>7094600</v>
      </c>
      <c r="T1595" s="13">
        <v>107800</v>
      </c>
      <c r="U1595" s="13">
        <v>6808000</v>
      </c>
      <c r="V1595" s="13">
        <v>0</v>
      </c>
      <c r="W1595" s="13">
        <v>79600</v>
      </c>
      <c r="X1595" s="13">
        <v>111500</v>
      </c>
      <c r="Y1595" s="13">
        <v>7106900</v>
      </c>
    </row>
    <row r="1596" spans="2:25" x14ac:dyDescent="0.25">
      <c r="B1596" s="2">
        <v>1591</v>
      </c>
      <c r="C1596" s="2">
        <v>2011</v>
      </c>
      <c r="D1596" s="1">
        <v>60028</v>
      </c>
      <c r="E1596" t="s">
        <v>2475</v>
      </c>
      <c r="F1596" s="2" t="s">
        <v>1325</v>
      </c>
      <c r="G1596" s="13">
        <v>24671600</v>
      </c>
      <c r="H1596" s="13">
        <v>0</v>
      </c>
      <c r="I1596" s="13">
        <v>0</v>
      </c>
      <c r="J1596" s="13">
        <v>0</v>
      </c>
      <c r="K1596" s="13">
        <v>0</v>
      </c>
      <c r="L1596" s="13">
        <v>0</v>
      </c>
      <c r="M1596" s="13">
        <v>0</v>
      </c>
      <c r="N1596" s="13">
        <v>13300</v>
      </c>
      <c r="O1596" s="13">
        <v>301100</v>
      </c>
      <c r="P1596" s="13">
        <v>0</v>
      </c>
      <c r="Q1596" s="13">
        <v>0</v>
      </c>
      <c r="R1596" s="13">
        <v>72800</v>
      </c>
      <c r="S1596" s="13">
        <v>387200</v>
      </c>
      <c r="T1596" s="13">
        <v>13300</v>
      </c>
      <c r="U1596" s="13">
        <v>301100</v>
      </c>
      <c r="V1596" s="13">
        <v>0</v>
      </c>
      <c r="W1596" s="13">
        <v>0</v>
      </c>
      <c r="X1596" s="13">
        <v>72800</v>
      </c>
      <c r="Y1596" s="13">
        <v>387200</v>
      </c>
    </row>
    <row r="1597" spans="2:25" x14ac:dyDescent="0.25">
      <c r="B1597" s="2">
        <v>1592</v>
      </c>
      <c r="C1597" s="2">
        <v>2011</v>
      </c>
      <c r="D1597" s="1">
        <v>60030</v>
      </c>
      <c r="E1597" t="s">
        <v>2257</v>
      </c>
      <c r="F1597" s="2" t="s">
        <v>1325</v>
      </c>
      <c r="G1597" s="13">
        <v>29334100</v>
      </c>
      <c r="H1597" s="13">
        <v>0</v>
      </c>
      <c r="I1597" s="13">
        <v>96500</v>
      </c>
      <c r="J1597" s="13">
        <v>0</v>
      </c>
      <c r="K1597" s="13">
        <v>0</v>
      </c>
      <c r="L1597" s="13">
        <v>0</v>
      </c>
      <c r="M1597" s="13">
        <v>96500</v>
      </c>
      <c r="N1597" s="13">
        <v>23400</v>
      </c>
      <c r="O1597" s="13">
        <v>123400</v>
      </c>
      <c r="P1597" s="13">
        <v>0</v>
      </c>
      <c r="Q1597" s="13">
        <v>0</v>
      </c>
      <c r="R1597" s="13">
        <v>133900</v>
      </c>
      <c r="S1597" s="13">
        <v>280700</v>
      </c>
      <c r="T1597" s="13">
        <v>23400</v>
      </c>
      <c r="U1597" s="13">
        <v>219900</v>
      </c>
      <c r="V1597" s="13">
        <v>0</v>
      </c>
      <c r="W1597" s="13">
        <v>0</v>
      </c>
      <c r="X1597" s="13">
        <v>133900</v>
      </c>
      <c r="Y1597" s="13">
        <v>377200</v>
      </c>
    </row>
    <row r="1598" spans="2:25" x14ac:dyDescent="0.25">
      <c r="B1598" s="2">
        <v>1593</v>
      </c>
      <c r="C1598" s="2">
        <v>2011</v>
      </c>
      <c r="D1598" s="1">
        <v>60032</v>
      </c>
      <c r="E1598" t="s">
        <v>2476</v>
      </c>
      <c r="F1598" s="2" t="s">
        <v>1325</v>
      </c>
      <c r="G1598" s="13">
        <v>148923800</v>
      </c>
      <c r="H1598" s="13">
        <v>10900</v>
      </c>
      <c r="I1598" s="13">
        <v>31800</v>
      </c>
      <c r="J1598" s="13">
        <v>0</v>
      </c>
      <c r="K1598" s="13">
        <v>0</v>
      </c>
      <c r="L1598" s="13">
        <v>67200</v>
      </c>
      <c r="M1598" s="13">
        <v>109900</v>
      </c>
      <c r="N1598" s="13">
        <v>101200</v>
      </c>
      <c r="O1598" s="13">
        <v>461100</v>
      </c>
      <c r="P1598" s="13">
        <v>0</v>
      </c>
      <c r="Q1598" s="13">
        <v>-3300</v>
      </c>
      <c r="R1598" s="13">
        <v>367400</v>
      </c>
      <c r="S1598" s="13">
        <v>926400</v>
      </c>
      <c r="T1598" s="13">
        <v>112100</v>
      </c>
      <c r="U1598" s="13">
        <v>492900</v>
      </c>
      <c r="V1598" s="13">
        <v>0</v>
      </c>
      <c r="W1598" s="13">
        <v>-3300</v>
      </c>
      <c r="X1598" s="13">
        <v>434600</v>
      </c>
      <c r="Y1598" s="13">
        <v>1036300</v>
      </c>
    </row>
    <row r="1599" spans="2:25" x14ac:dyDescent="0.25">
      <c r="B1599" s="2">
        <v>1594</v>
      </c>
      <c r="C1599" s="2">
        <v>2011</v>
      </c>
      <c r="D1599" s="1">
        <v>60034</v>
      </c>
      <c r="E1599" t="s">
        <v>2477</v>
      </c>
      <c r="F1599" s="2" t="s">
        <v>1325</v>
      </c>
      <c r="G1599" s="13">
        <v>38240700</v>
      </c>
      <c r="H1599" s="13">
        <v>0</v>
      </c>
      <c r="I1599" s="13">
        <v>0</v>
      </c>
      <c r="J1599" s="13">
        <v>0</v>
      </c>
      <c r="K1599" s="13">
        <v>0</v>
      </c>
      <c r="L1599" s="13">
        <v>0</v>
      </c>
      <c r="M1599" s="13">
        <v>0</v>
      </c>
      <c r="N1599" s="13">
        <v>700</v>
      </c>
      <c r="O1599" s="13">
        <v>20000</v>
      </c>
      <c r="P1599" s="13">
        <v>0</v>
      </c>
      <c r="Q1599" s="13">
        <v>0</v>
      </c>
      <c r="R1599" s="13">
        <v>85000</v>
      </c>
      <c r="S1599" s="13">
        <v>105700</v>
      </c>
      <c r="T1599" s="13">
        <v>700</v>
      </c>
      <c r="U1599" s="13">
        <v>20000</v>
      </c>
      <c r="V1599" s="13">
        <v>0</v>
      </c>
      <c r="W1599" s="13">
        <v>0</v>
      </c>
      <c r="X1599" s="13">
        <v>85000</v>
      </c>
      <c r="Y1599" s="13">
        <v>105700</v>
      </c>
    </row>
    <row r="1600" spans="2:25" x14ac:dyDescent="0.25">
      <c r="B1600" s="2">
        <v>1595</v>
      </c>
      <c r="C1600" s="2">
        <v>2011</v>
      </c>
      <c r="D1600" s="1">
        <v>60036</v>
      </c>
      <c r="E1600" t="s">
        <v>2478</v>
      </c>
      <c r="F1600" s="2" t="s">
        <v>1325</v>
      </c>
      <c r="G1600" s="13">
        <v>17945900</v>
      </c>
      <c r="H1600" s="13">
        <v>0</v>
      </c>
      <c r="I1600" s="13">
        <v>0</v>
      </c>
      <c r="J1600" s="13">
        <v>0</v>
      </c>
      <c r="K1600" s="13">
        <v>0</v>
      </c>
      <c r="L1600" s="13">
        <v>0</v>
      </c>
      <c r="M1600" s="13">
        <v>0</v>
      </c>
      <c r="N1600" s="13">
        <v>1100</v>
      </c>
      <c r="O1600" s="13">
        <v>12100</v>
      </c>
      <c r="P1600" s="13">
        <v>0</v>
      </c>
      <c r="Q1600" s="13">
        <v>0</v>
      </c>
      <c r="R1600" s="13">
        <v>70400</v>
      </c>
      <c r="S1600" s="13">
        <v>83600</v>
      </c>
      <c r="T1600" s="13">
        <v>1100</v>
      </c>
      <c r="U1600" s="13">
        <v>12100</v>
      </c>
      <c r="V1600" s="13">
        <v>0</v>
      </c>
      <c r="W1600" s="13">
        <v>0</v>
      </c>
      <c r="X1600" s="13">
        <v>70400</v>
      </c>
      <c r="Y1600" s="13">
        <v>83600</v>
      </c>
    </row>
    <row r="1601" spans="2:25" x14ac:dyDescent="0.25">
      <c r="B1601" s="2">
        <v>1596</v>
      </c>
      <c r="C1601" s="2">
        <v>2011</v>
      </c>
      <c r="D1601" s="1">
        <v>60038</v>
      </c>
      <c r="E1601" t="s">
        <v>2479</v>
      </c>
      <c r="F1601" s="2" t="s">
        <v>1325</v>
      </c>
      <c r="G1601" s="13">
        <v>74088900</v>
      </c>
      <c r="H1601" s="13">
        <v>0</v>
      </c>
      <c r="I1601" s="13">
        <v>0</v>
      </c>
      <c r="J1601" s="13">
        <v>0</v>
      </c>
      <c r="K1601" s="13">
        <v>0</v>
      </c>
      <c r="L1601" s="13">
        <v>0</v>
      </c>
      <c r="M1601" s="13">
        <v>0</v>
      </c>
      <c r="N1601" s="13">
        <v>15800</v>
      </c>
      <c r="O1601" s="13">
        <v>144900</v>
      </c>
      <c r="P1601" s="13">
        <v>0</v>
      </c>
      <c r="Q1601" s="13">
        <v>0</v>
      </c>
      <c r="R1601" s="13">
        <v>403500</v>
      </c>
      <c r="S1601" s="13">
        <v>564200</v>
      </c>
      <c r="T1601" s="13">
        <v>15800</v>
      </c>
      <c r="U1601" s="13">
        <v>144900</v>
      </c>
      <c r="V1601" s="13">
        <v>0</v>
      </c>
      <c r="W1601" s="13">
        <v>0</v>
      </c>
      <c r="X1601" s="13">
        <v>403500</v>
      </c>
      <c r="Y1601" s="13">
        <v>564200</v>
      </c>
    </row>
    <row r="1602" spans="2:25" x14ac:dyDescent="0.25">
      <c r="B1602" s="2">
        <v>1597</v>
      </c>
      <c r="C1602" s="2">
        <v>2011</v>
      </c>
      <c r="D1602" s="1">
        <v>60040</v>
      </c>
      <c r="E1602" t="s">
        <v>1462</v>
      </c>
      <c r="F1602" s="2" t="s">
        <v>1325</v>
      </c>
      <c r="G1602" s="13">
        <v>27806800</v>
      </c>
      <c r="H1602" s="13">
        <v>0</v>
      </c>
      <c r="I1602" s="13">
        <v>0</v>
      </c>
      <c r="J1602" s="13">
        <v>0</v>
      </c>
      <c r="K1602" s="13">
        <v>0</v>
      </c>
      <c r="L1602" s="13">
        <v>0</v>
      </c>
      <c r="M1602" s="13">
        <v>0</v>
      </c>
      <c r="N1602" s="13">
        <v>14100</v>
      </c>
      <c r="O1602" s="13">
        <v>81400</v>
      </c>
      <c r="P1602" s="13">
        <v>0</v>
      </c>
      <c r="Q1602" s="13">
        <v>99700</v>
      </c>
      <c r="R1602" s="13">
        <v>139000</v>
      </c>
      <c r="S1602" s="13">
        <v>334200</v>
      </c>
      <c r="T1602" s="13">
        <v>14100</v>
      </c>
      <c r="U1602" s="13">
        <v>81400</v>
      </c>
      <c r="V1602" s="13">
        <v>0</v>
      </c>
      <c r="W1602" s="13">
        <v>99700</v>
      </c>
      <c r="X1602" s="13">
        <v>139000</v>
      </c>
      <c r="Y1602" s="13">
        <v>334200</v>
      </c>
    </row>
    <row r="1603" spans="2:25" x14ac:dyDescent="0.25">
      <c r="B1603" s="2">
        <v>1598</v>
      </c>
      <c r="C1603" s="2">
        <v>2011</v>
      </c>
      <c r="D1603" s="1">
        <v>60042</v>
      </c>
      <c r="E1603" t="s">
        <v>2480</v>
      </c>
      <c r="F1603" s="2" t="s">
        <v>1325</v>
      </c>
      <c r="G1603" s="13">
        <v>29044100</v>
      </c>
      <c r="H1603" s="13">
        <v>0</v>
      </c>
      <c r="I1603" s="13">
        <v>0</v>
      </c>
      <c r="J1603" s="13">
        <v>0</v>
      </c>
      <c r="K1603" s="13">
        <v>0</v>
      </c>
      <c r="L1603" s="13">
        <v>0</v>
      </c>
      <c r="M1603" s="13">
        <v>0</v>
      </c>
      <c r="N1603" s="13">
        <v>6200</v>
      </c>
      <c r="O1603" s="13">
        <v>79400</v>
      </c>
      <c r="P1603" s="13">
        <v>0</v>
      </c>
      <c r="Q1603" s="13">
        <v>0</v>
      </c>
      <c r="R1603" s="13">
        <v>176500</v>
      </c>
      <c r="S1603" s="13">
        <v>262100</v>
      </c>
      <c r="T1603" s="13">
        <v>6200</v>
      </c>
      <c r="U1603" s="13">
        <v>79400</v>
      </c>
      <c r="V1603" s="13">
        <v>0</v>
      </c>
      <c r="W1603" s="13">
        <v>0</v>
      </c>
      <c r="X1603" s="13">
        <v>176500</v>
      </c>
      <c r="Y1603" s="13">
        <v>262100</v>
      </c>
    </row>
    <row r="1604" spans="2:25" x14ac:dyDescent="0.25">
      <c r="B1604" s="2">
        <v>1599</v>
      </c>
      <c r="C1604" s="2">
        <v>2011</v>
      </c>
      <c r="D1604" s="1">
        <v>60044</v>
      </c>
      <c r="E1604" t="s">
        <v>2481</v>
      </c>
      <c r="F1604" s="2" t="s">
        <v>1325</v>
      </c>
      <c r="G1604" s="13">
        <v>61472700</v>
      </c>
      <c r="H1604" s="13">
        <v>300</v>
      </c>
      <c r="I1604" s="13">
        <v>400</v>
      </c>
      <c r="J1604" s="13">
        <v>0</v>
      </c>
      <c r="K1604" s="13">
        <v>0</v>
      </c>
      <c r="L1604" s="13">
        <v>100</v>
      </c>
      <c r="M1604" s="13">
        <v>800</v>
      </c>
      <c r="N1604" s="13">
        <v>16400</v>
      </c>
      <c r="O1604" s="13">
        <v>900</v>
      </c>
      <c r="P1604" s="13">
        <v>0</v>
      </c>
      <c r="Q1604" s="13">
        <v>0</v>
      </c>
      <c r="R1604" s="13">
        <v>252700</v>
      </c>
      <c r="S1604" s="13">
        <v>270000</v>
      </c>
      <c r="T1604" s="13">
        <v>16700</v>
      </c>
      <c r="U1604" s="13">
        <v>1300</v>
      </c>
      <c r="V1604" s="13">
        <v>0</v>
      </c>
      <c r="W1604" s="13">
        <v>0</v>
      </c>
      <c r="X1604" s="13">
        <v>252800</v>
      </c>
      <c r="Y1604" s="13">
        <v>270800</v>
      </c>
    </row>
    <row r="1605" spans="2:25" x14ac:dyDescent="0.25">
      <c r="B1605" s="2">
        <v>1600</v>
      </c>
      <c r="C1605" s="2">
        <v>2011</v>
      </c>
      <c r="D1605" s="1">
        <v>60131</v>
      </c>
      <c r="E1605" t="s">
        <v>2230</v>
      </c>
      <c r="F1605" s="2" t="s">
        <v>1343</v>
      </c>
      <c r="G1605" s="13">
        <v>16214600</v>
      </c>
      <c r="H1605" s="13">
        <v>4100</v>
      </c>
      <c r="I1605" s="13">
        <v>77500</v>
      </c>
      <c r="J1605" s="13">
        <v>0</v>
      </c>
      <c r="K1605" s="13">
        <v>0</v>
      </c>
      <c r="L1605" s="13">
        <v>500</v>
      </c>
      <c r="M1605" s="13">
        <v>82100</v>
      </c>
      <c r="N1605" s="13">
        <v>237000</v>
      </c>
      <c r="O1605" s="13">
        <v>171500</v>
      </c>
      <c r="P1605" s="13">
        <v>0</v>
      </c>
      <c r="Q1605" s="13">
        <v>0</v>
      </c>
      <c r="R1605" s="13">
        <v>70800</v>
      </c>
      <c r="S1605" s="13">
        <v>479300</v>
      </c>
      <c r="T1605" s="13">
        <v>241100</v>
      </c>
      <c r="U1605" s="13">
        <v>249000</v>
      </c>
      <c r="V1605" s="13">
        <v>0</v>
      </c>
      <c r="W1605" s="13">
        <v>0</v>
      </c>
      <c r="X1605" s="13">
        <v>71300</v>
      </c>
      <c r="Y1605" s="13">
        <v>561400</v>
      </c>
    </row>
    <row r="1606" spans="2:25" x14ac:dyDescent="0.25">
      <c r="B1606" s="2">
        <v>1601</v>
      </c>
      <c r="C1606" s="2">
        <v>2011</v>
      </c>
      <c r="D1606" s="1">
        <v>60146</v>
      </c>
      <c r="E1606" t="s">
        <v>2482</v>
      </c>
      <c r="F1606" s="2" t="s">
        <v>1343</v>
      </c>
      <c r="G1606" s="13">
        <v>3720800</v>
      </c>
      <c r="H1606" s="13">
        <v>0</v>
      </c>
      <c r="I1606" s="13">
        <v>0</v>
      </c>
      <c r="J1606" s="13">
        <v>0</v>
      </c>
      <c r="K1606" s="13">
        <v>0</v>
      </c>
      <c r="L1606" s="13">
        <v>0</v>
      </c>
      <c r="M1606" s="13">
        <v>0</v>
      </c>
      <c r="N1606" s="13">
        <v>2100</v>
      </c>
      <c r="O1606" s="13">
        <v>11700</v>
      </c>
      <c r="P1606" s="13">
        <v>0</v>
      </c>
      <c r="Q1606" s="13">
        <v>0</v>
      </c>
      <c r="R1606" s="13">
        <v>7900</v>
      </c>
      <c r="S1606" s="13">
        <v>21700</v>
      </c>
      <c r="T1606" s="13">
        <v>2100</v>
      </c>
      <c r="U1606" s="13">
        <v>11700</v>
      </c>
      <c r="V1606" s="13">
        <v>0</v>
      </c>
      <c r="W1606" s="13">
        <v>0</v>
      </c>
      <c r="X1606" s="13">
        <v>7900</v>
      </c>
      <c r="Y1606" s="13">
        <v>21700</v>
      </c>
    </row>
    <row r="1607" spans="2:25" x14ac:dyDescent="0.25">
      <c r="B1607" s="2">
        <v>1602</v>
      </c>
      <c r="C1607" s="2">
        <v>2011</v>
      </c>
      <c r="D1607" s="1">
        <v>60176</v>
      </c>
      <c r="E1607" t="s">
        <v>2479</v>
      </c>
      <c r="F1607" s="2" t="s">
        <v>1343</v>
      </c>
      <c r="G1607" s="13">
        <v>30930700</v>
      </c>
      <c r="H1607" s="13">
        <v>41900</v>
      </c>
      <c r="I1607" s="13">
        <v>9800</v>
      </c>
      <c r="J1607" s="13">
        <v>0</v>
      </c>
      <c r="K1607" s="13">
        <v>0</v>
      </c>
      <c r="L1607" s="13">
        <v>2500</v>
      </c>
      <c r="M1607" s="13">
        <v>54200</v>
      </c>
      <c r="N1607" s="13">
        <v>347100</v>
      </c>
      <c r="O1607" s="13">
        <v>113300</v>
      </c>
      <c r="P1607" s="13">
        <v>0</v>
      </c>
      <c r="Q1607" s="13">
        <v>0</v>
      </c>
      <c r="R1607" s="13">
        <v>100000</v>
      </c>
      <c r="S1607" s="13">
        <v>560400</v>
      </c>
      <c r="T1607" s="13">
        <v>389000</v>
      </c>
      <c r="U1607" s="13">
        <v>123100</v>
      </c>
      <c r="V1607" s="13">
        <v>0</v>
      </c>
      <c r="W1607" s="13">
        <v>0</v>
      </c>
      <c r="X1607" s="13">
        <v>102500</v>
      </c>
      <c r="Y1607" s="13">
        <v>614600</v>
      </c>
    </row>
    <row r="1608" spans="2:25" x14ac:dyDescent="0.25">
      <c r="B1608" s="2">
        <v>1603</v>
      </c>
      <c r="C1608" s="2">
        <v>2011</v>
      </c>
      <c r="D1608" s="1">
        <v>60181</v>
      </c>
      <c r="E1608" t="s">
        <v>2483</v>
      </c>
      <c r="F1608" s="2" t="s">
        <v>1343</v>
      </c>
      <c r="G1608" s="13">
        <v>21469500</v>
      </c>
      <c r="H1608" s="13">
        <v>4700</v>
      </c>
      <c r="I1608" s="13">
        <v>64300</v>
      </c>
      <c r="J1608" s="13">
        <v>0</v>
      </c>
      <c r="K1608" s="13">
        <v>0</v>
      </c>
      <c r="L1608" s="13">
        <v>160200</v>
      </c>
      <c r="M1608" s="13">
        <v>229200</v>
      </c>
      <c r="N1608" s="13">
        <v>23600</v>
      </c>
      <c r="O1608" s="13">
        <v>101700</v>
      </c>
      <c r="P1608" s="13">
        <v>0</v>
      </c>
      <c r="Q1608" s="13">
        <v>0</v>
      </c>
      <c r="R1608" s="13">
        <v>600</v>
      </c>
      <c r="S1608" s="13">
        <v>125900</v>
      </c>
      <c r="T1608" s="13">
        <v>28300</v>
      </c>
      <c r="U1608" s="13">
        <v>166000</v>
      </c>
      <c r="V1608" s="13">
        <v>0</v>
      </c>
      <c r="W1608" s="13">
        <v>0</v>
      </c>
      <c r="X1608" s="13">
        <v>160800</v>
      </c>
      <c r="Y1608" s="13">
        <v>355100</v>
      </c>
    </row>
    <row r="1609" spans="2:25" x14ac:dyDescent="0.25">
      <c r="B1609" s="2">
        <v>1604</v>
      </c>
      <c r="C1609" s="2">
        <v>2011</v>
      </c>
      <c r="D1609" s="1">
        <v>60251</v>
      </c>
      <c r="E1609" t="s">
        <v>2476</v>
      </c>
      <c r="F1609" s="2" t="s">
        <v>1344</v>
      </c>
      <c r="G1609" s="13">
        <v>267182300</v>
      </c>
      <c r="H1609" s="13">
        <v>920200</v>
      </c>
      <c r="I1609" s="13">
        <v>4907600</v>
      </c>
      <c r="J1609" s="13">
        <v>0</v>
      </c>
      <c r="K1609" s="13">
        <v>0</v>
      </c>
      <c r="L1609" s="13">
        <v>962800</v>
      </c>
      <c r="M1609" s="13">
        <v>6790600</v>
      </c>
      <c r="N1609" s="13">
        <v>6958300</v>
      </c>
      <c r="O1609" s="13">
        <v>4466800</v>
      </c>
      <c r="P1609" s="13">
        <v>0</v>
      </c>
      <c r="Q1609" s="13">
        <v>0</v>
      </c>
      <c r="R1609" s="13">
        <v>1526400</v>
      </c>
      <c r="S1609" s="13">
        <v>12951500</v>
      </c>
      <c r="T1609" s="13">
        <v>7878500</v>
      </c>
      <c r="U1609" s="13">
        <v>9374400</v>
      </c>
      <c r="V1609" s="13">
        <v>0</v>
      </c>
      <c r="W1609" s="13">
        <v>0</v>
      </c>
      <c r="X1609" s="13">
        <v>2489200</v>
      </c>
      <c r="Y1609" s="13">
        <v>19742100</v>
      </c>
    </row>
    <row r="1610" spans="2:25" x14ac:dyDescent="0.25">
      <c r="B1610" s="2">
        <v>1605</v>
      </c>
      <c r="C1610" s="2">
        <v>2011</v>
      </c>
      <c r="D1610" s="1">
        <v>61002</v>
      </c>
      <c r="E1610" t="s">
        <v>1598</v>
      </c>
      <c r="F1610" s="2" t="s">
        <v>1325</v>
      </c>
      <c r="G1610" s="13">
        <v>44086000</v>
      </c>
      <c r="H1610" s="13">
        <v>0</v>
      </c>
      <c r="I1610" s="13">
        <v>0</v>
      </c>
      <c r="J1610" s="13">
        <v>0</v>
      </c>
      <c r="K1610" s="13">
        <v>0</v>
      </c>
      <c r="L1610" s="13">
        <v>0</v>
      </c>
      <c r="M1610" s="13">
        <v>0</v>
      </c>
      <c r="N1610" s="13">
        <v>3900</v>
      </c>
      <c r="O1610" s="13">
        <v>92100</v>
      </c>
      <c r="P1610" s="13">
        <v>0</v>
      </c>
      <c r="Q1610" s="13">
        <v>-8600</v>
      </c>
      <c r="R1610" s="13">
        <v>23300</v>
      </c>
      <c r="S1610" s="13">
        <v>110700</v>
      </c>
      <c r="T1610" s="13">
        <v>3900</v>
      </c>
      <c r="U1610" s="13">
        <v>92100</v>
      </c>
      <c r="V1610" s="13">
        <v>0</v>
      </c>
      <c r="W1610" s="13">
        <v>-8600</v>
      </c>
      <c r="X1610" s="13">
        <v>23300</v>
      </c>
      <c r="Y1610" s="13">
        <v>110700</v>
      </c>
    </row>
    <row r="1611" spans="2:25" x14ac:dyDescent="0.25">
      <c r="B1611" s="2">
        <v>1606</v>
      </c>
      <c r="C1611" s="2">
        <v>2011</v>
      </c>
      <c r="D1611" s="1">
        <v>61004</v>
      </c>
      <c r="E1611" t="s">
        <v>2484</v>
      </c>
      <c r="F1611" s="2" t="s">
        <v>1325</v>
      </c>
      <c r="G1611" s="13">
        <v>149586700</v>
      </c>
      <c r="H1611" s="13">
        <v>10500</v>
      </c>
      <c r="I1611" s="13">
        <v>318700</v>
      </c>
      <c r="J1611" s="13">
        <v>0</v>
      </c>
      <c r="K1611" s="13">
        <v>0</v>
      </c>
      <c r="L1611" s="13">
        <v>1500</v>
      </c>
      <c r="M1611" s="13">
        <v>330700</v>
      </c>
      <c r="N1611" s="13">
        <v>769900</v>
      </c>
      <c r="O1611" s="13">
        <v>506200</v>
      </c>
      <c r="P1611" s="13">
        <v>0</v>
      </c>
      <c r="Q1611" s="13">
        <v>0</v>
      </c>
      <c r="R1611" s="13">
        <v>1702200</v>
      </c>
      <c r="S1611" s="13">
        <v>2978300</v>
      </c>
      <c r="T1611" s="13">
        <v>780400</v>
      </c>
      <c r="U1611" s="13">
        <v>824900</v>
      </c>
      <c r="V1611" s="13">
        <v>0</v>
      </c>
      <c r="W1611" s="13">
        <v>0</v>
      </c>
      <c r="X1611" s="13">
        <v>1703700</v>
      </c>
      <c r="Y1611" s="13">
        <v>3309000</v>
      </c>
    </row>
    <row r="1612" spans="2:25" x14ac:dyDescent="0.25">
      <c r="B1612" s="2">
        <v>1607</v>
      </c>
      <c r="C1612" s="2">
        <v>2011</v>
      </c>
      <c r="D1612" s="1">
        <v>61006</v>
      </c>
      <c r="E1612" t="s">
        <v>2485</v>
      </c>
      <c r="F1612" s="2" t="s">
        <v>1325</v>
      </c>
      <c r="G1612" s="13">
        <v>32260400</v>
      </c>
      <c r="H1612" s="13">
        <v>2800</v>
      </c>
      <c r="I1612" s="13">
        <v>84000</v>
      </c>
      <c r="J1612" s="13">
        <v>0</v>
      </c>
      <c r="K1612" s="13">
        <v>0</v>
      </c>
      <c r="L1612" s="13">
        <v>700</v>
      </c>
      <c r="M1612" s="13">
        <v>87500</v>
      </c>
      <c r="N1612" s="13">
        <v>1900</v>
      </c>
      <c r="O1612" s="13">
        <v>122700</v>
      </c>
      <c r="P1612" s="13">
        <v>0</v>
      </c>
      <c r="Q1612" s="13">
        <v>0</v>
      </c>
      <c r="R1612" s="13">
        <v>35100</v>
      </c>
      <c r="S1612" s="13">
        <v>159700</v>
      </c>
      <c r="T1612" s="13">
        <v>4700</v>
      </c>
      <c r="U1612" s="13">
        <v>206700</v>
      </c>
      <c r="V1612" s="13">
        <v>0</v>
      </c>
      <c r="W1612" s="13">
        <v>0</v>
      </c>
      <c r="X1612" s="13">
        <v>35800</v>
      </c>
      <c r="Y1612" s="13">
        <v>247200</v>
      </c>
    </row>
    <row r="1613" spans="2:25" x14ac:dyDescent="0.25">
      <c r="B1613" s="2">
        <v>1608</v>
      </c>
      <c r="C1613" s="2">
        <v>2011</v>
      </c>
      <c r="D1613" s="1">
        <v>61008</v>
      </c>
      <c r="E1613" t="s">
        <v>1553</v>
      </c>
      <c r="F1613" s="2" t="s">
        <v>1325</v>
      </c>
      <c r="G1613" s="13">
        <v>65373700</v>
      </c>
      <c r="H1613" s="13">
        <v>1600</v>
      </c>
      <c r="I1613" s="13">
        <v>73500</v>
      </c>
      <c r="J1613" s="13">
        <v>0</v>
      </c>
      <c r="K1613" s="13">
        <v>0</v>
      </c>
      <c r="L1613" s="13">
        <v>8000</v>
      </c>
      <c r="M1613" s="13">
        <v>83100</v>
      </c>
      <c r="N1613" s="13">
        <v>10200</v>
      </c>
      <c r="O1613" s="13">
        <v>11400</v>
      </c>
      <c r="P1613" s="13">
        <v>0</v>
      </c>
      <c r="Q1613" s="13">
        <v>-1300</v>
      </c>
      <c r="R1613" s="13">
        <v>2600</v>
      </c>
      <c r="S1613" s="13">
        <v>22900</v>
      </c>
      <c r="T1613" s="13">
        <v>11800</v>
      </c>
      <c r="U1613" s="13">
        <v>84900</v>
      </c>
      <c r="V1613" s="13">
        <v>0</v>
      </c>
      <c r="W1613" s="13">
        <v>-1300</v>
      </c>
      <c r="X1613" s="13">
        <v>10600</v>
      </c>
      <c r="Y1613" s="13">
        <v>106000</v>
      </c>
    </row>
    <row r="1614" spans="2:25" x14ac:dyDescent="0.25">
      <c r="B1614" s="2">
        <v>1609</v>
      </c>
      <c r="C1614" s="2">
        <v>2011</v>
      </c>
      <c r="D1614" s="1">
        <v>61010</v>
      </c>
      <c r="E1614" t="s">
        <v>2486</v>
      </c>
      <c r="F1614" s="2" t="s">
        <v>1325</v>
      </c>
      <c r="G1614" s="13">
        <v>22651200</v>
      </c>
      <c r="H1614" s="13">
        <v>0</v>
      </c>
      <c r="I1614" s="13">
        <v>1500</v>
      </c>
      <c r="J1614" s="13">
        <v>0</v>
      </c>
      <c r="K1614" s="13">
        <v>0</v>
      </c>
      <c r="L1614" s="13">
        <v>300</v>
      </c>
      <c r="M1614" s="13">
        <v>1800</v>
      </c>
      <c r="N1614" s="13">
        <v>1800</v>
      </c>
      <c r="O1614" s="13">
        <v>10000</v>
      </c>
      <c r="P1614" s="13">
        <v>0</v>
      </c>
      <c r="Q1614" s="13">
        <v>0</v>
      </c>
      <c r="R1614" s="13">
        <v>57700</v>
      </c>
      <c r="S1614" s="13">
        <v>69500</v>
      </c>
      <c r="T1614" s="13">
        <v>1800</v>
      </c>
      <c r="U1614" s="13">
        <v>11500</v>
      </c>
      <c r="V1614" s="13">
        <v>0</v>
      </c>
      <c r="W1614" s="13">
        <v>0</v>
      </c>
      <c r="X1614" s="13">
        <v>58000</v>
      </c>
      <c r="Y1614" s="13">
        <v>71300</v>
      </c>
    </row>
    <row r="1615" spans="2:25" x14ac:dyDescent="0.25">
      <c r="B1615" s="2">
        <v>1610</v>
      </c>
      <c r="C1615" s="2">
        <v>2011</v>
      </c>
      <c r="D1615" s="1">
        <v>61012</v>
      </c>
      <c r="E1615" t="s">
        <v>2487</v>
      </c>
      <c r="F1615" s="2" t="s">
        <v>1325</v>
      </c>
      <c r="G1615" s="13">
        <v>31504600</v>
      </c>
      <c r="H1615" s="13">
        <v>1100</v>
      </c>
      <c r="I1615" s="13">
        <v>43100</v>
      </c>
      <c r="J1615" s="13">
        <v>0</v>
      </c>
      <c r="K1615" s="13">
        <v>0</v>
      </c>
      <c r="L1615" s="13">
        <v>900</v>
      </c>
      <c r="M1615" s="13">
        <v>45100</v>
      </c>
      <c r="N1615" s="13">
        <v>43800</v>
      </c>
      <c r="O1615" s="13">
        <v>23500</v>
      </c>
      <c r="P1615" s="13">
        <v>0</v>
      </c>
      <c r="Q1615" s="13">
        <v>0</v>
      </c>
      <c r="R1615" s="13">
        <v>81300</v>
      </c>
      <c r="S1615" s="13">
        <v>148600</v>
      </c>
      <c r="T1615" s="13">
        <v>44900</v>
      </c>
      <c r="U1615" s="13">
        <v>66600</v>
      </c>
      <c r="V1615" s="13">
        <v>0</v>
      </c>
      <c r="W1615" s="13">
        <v>0</v>
      </c>
      <c r="X1615" s="13">
        <v>82200</v>
      </c>
      <c r="Y1615" s="13">
        <v>193700</v>
      </c>
    </row>
    <row r="1616" spans="2:25" x14ac:dyDescent="0.25">
      <c r="B1616" s="2">
        <v>1611</v>
      </c>
      <c r="C1616" s="2">
        <v>2011</v>
      </c>
      <c r="D1616" s="1">
        <v>61014</v>
      </c>
      <c r="E1616" t="s">
        <v>2488</v>
      </c>
      <c r="F1616" s="2" t="s">
        <v>1325</v>
      </c>
      <c r="G1616" s="13">
        <v>106135200</v>
      </c>
      <c r="H1616" s="13">
        <v>0</v>
      </c>
      <c r="I1616" s="13">
        <v>0</v>
      </c>
      <c r="J1616" s="13">
        <v>0</v>
      </c>
      <c r="K1616" s="13">
        <v>0</v>
      </c>
      <c r="L1616" s="13">
        <v>0</v>
      </c>
      <c r="M1616" s="13">
        <v>0</v>
      </c>
      <c r="N1616" s="13">
        <v>16800</v>
      </c>
      <c r="O1616" s="13">
        <v>109200</v>
      </c>
      <c r="P1616" s="13">
        <v>0</v>
      </c>
      <c r="Q1616" s="13">
        <v>0</v>
      </c>
      <c r="R1616" s="13">
        <v>185100</v>
      </c>
      <c r="S1616" s="13">
        <v>311100</v>
      </c>
      <c r="T1616" s="13">
        <v>16800</v>
      </c>
      <c r="U1616" s="13">
        <v>109200</v>
      </c>
      <c r="V1616" s="13">
        <v>0</v>
      </c>
      <c r="W1616" s="13">
        <v>0</v>
      </c>
      <c r="X1616" s="13">
        <v>185100</v>
      </c>
      <c r="Y1616" s="13">
        <v>311100</v>
      </c>
    </row>
    <row r="1617" spans="2:25" x14ac:dyDescent="0.25">
      <c r="B1617" s="2">
        <v>1612</v>
      </c>
      <c r="C1617" s="2">
        <v>2011</v>
      </c>
      <c r="D1617" s="1">
        <v>61016</v>
      </c>
      <c r="E1617" t="s">
        <v>2489</v>
      </c>
      <c r="F1617" s="2" t="s">
        <v>1325</v>
      </c>
      <c r="G1617" s="13">
        <v>132549600</v>
      </c>
      <c r="H1617" s="13">
        <v>200</v>
      </c>
      <c r="I1617" s="13">
        <v>24500</v>
      </c>
      <c r="J1617" s="13">
        <v>0</v>
      </c>
      <c r="K1617" s="13">
        <v>0</v>
      </c>
      <c r="L1617" s="13">
        <v>1500</v>
      </c>
      <c r="M1617" s="13">
        <v>26200</v>
      </c>
      <c r="N1617" s="13">
        <v>51900</v>
      </c>
      <c r="O1617" s="13">
        <v>117000</v>
      </c>
      <c r="P1617" s="13">
        <v>1100</v>
      </c>
      <c r="Q1617" s="13">
        <v>0</v>
      </c>
      <c r="R1617" s="13">
        <v>920500</v>
      </c>
      <c r="S1617" s="13">
        <v>1090500</v>
      </c>
      <c r="T1617" s="13">
        <v>52100</v>
      </c>
      <c r="U1617" s="13">
        <v>141500</v>
      </c>
      <c r="V1617" s="13">
        <v>1100</v>
      </c>
      <c r="W1617" s="13">
        <v>0</v>
      </c>
      <c r="X1617" s="13">
        <v>922000</v>
      </c>
      <c r="Y1617" s="13">
        <v>1116700</v>
      </c>
    </row>
    <row r="1618" spans="2:25" x14ac:dyDescent="0.25">
      <c r="B1618" s="2">
        <v>1613</v>
      </c>
      <c r="C1618" s="2">
        <v>2011</v>
      </c>
      <c r="D1618" s="1">
        <v>61018</v>
      </c>
      <c r="E1618" t="s">
        <v>2490</v>
      </c>
      <c r="F1618" s="2" t="s">
        <v>1325</v>
      </c>
      <c r="G1618" s="13">
        <v>72510000</v>
      </c>
      <c r="H1618" s="13">
        <v>100</v>
      </c>
      <c r="I1618" s="13">
        <v>400</v>
      </c>
      <c r="J1618" s="13">
        <v>0</v>
      </c>
      <c r="K1618" s="13">
        <v>0</v>
      </c>
      <c r="L1618" s="13">
        <v>600</v>
      </c>
      <c r="M1618" s="13">
        <v>1100</v>
      </c>
      <c r="N1618" s="13">
        <v>53700</v>
      </c>
      <c r="O1618" s="13">
        <v>193800</v>
      </c>
      <c r="P1618" s="13">
        <v>0</v>
      </c>
      <c r="Q1618" s="13">
        <v>-2300</v>
      </c>
      <c r="R1618" s="13">
        <v>215100</v>
      </c>
      <c r="S1618" s="13">
        <v>460300</v>
      </c>
      <c r="T1618" s="13">
        <v>53800</v>
      </c>
      <c r="U1618" s="13">
        <v>194200</v>
      </c>
      <c r="V1618" s="13">
        <v>0</v>
      </c>
      <c r="W1618" s="13">
        <v>-2300</v>
      </c>
      <c r="X1618" s="13">
        <v>215700</v>
      </c>
      <c r="Y1618" s="13">
        <v>461400</v>
      </c>
    </row>
    <row r="1619" spans="2:25" x14ac:dyDescent="0.25">
      <c r="B1619" s="2">
        <v>1614</v>
      </c>
      <c r="C1619" s="2">
        <v>2011</v>
      </c>
      <c r="D1619" s="1">
        <v>61020</v>
      </c>
      <c r="E1619" t="s">
        <v>1332</v>
      </c>
      <c r="F1619" s="2" t="s">
        <v>1325</v>
      </c>
      <c r="G1619" s="13">
        <v>39942800</v>
      </c>
      <c r="H1619" s="13">
        <v>0</v>
      </c>
      <c r="I1619" s="13">
        <v>0</v>
      </c>
      <c r="J1619" s="13">
        <v>0</v>
      </c>
      <c r="K1619" s="13">
        <v>0</v>
      </c>
      <c r="L1619" s="13">
        <v>0</v>
      </c>
      <c r="M1619" s="13">
        <v>0</v>
      </c>
      <c r="N1619" s="13">
        <v>27900</v>
      </c>
      <c r="O1619" s="13">
        <v>23200</v>
      </c>
      <c r="P1619" s="13">
        <v>0</v>
      </c>
      <c r="Q1619" s="13">
        <v>0</v>
      </c>
      <c r="R1619" s="13">
        <v>6200</v>
      </c>
      <c r="S1619" s="13">
        <v>57300</v>
      </c>
      <c r="T1619" s="13">
        <v>27900</v>
      </c>
      <c r="U1619" s="13">
        <v>23200</v>
      </c>
      <c r="V1619" s="13">
        <v>0</v>
      </c>
      <c r="W1619" s="13">
        <v>0</v>
      </c>
      <c r="X1619" s="13">
        <v>6200</v>
      </c>
      <c r="Y1619" s="13">
        <v>57300</v>
      </c>
    </row>
    <row r="1620" spans="2:25" x14ac:dyDescent="0.25">
      <c r="B1620" s="2">
        <v>1615</v>
      </c>
      <c r="C1620" s="2">
        <v>2011</v>
      </c>
      <c r="D1620" s="1">
        <v>61022</v>
      </c>
      <c r="E1620" t="s">
        <v>2491</v>
      </c>
      <c r="F1620" s="2" t="s">
        <v>1325</v>
      </c>
      <c r="G1620" s="13">
        <v>52621800</v>
      </c>
      <c r="H1620" s="13">
        <v>1700</v>
      </c>
      <c r="I1620" s="13">
        <v>19200</v>
      </c>
      <c r="J1620" s="13">
        <v>0</v>
      </c>
      <c r="K1620" s="13">
        <v>0</v>
      </c>
      <c r="L1620" s="13">
        <v>1300</v>
      </c>
      <c r="M1620" s="13">
        <v>22200</v>
      </c>
      <c r="N1620" s="13">
        <v>23900</v>
      </c>
      <c r="O1620" s="13">
        <v>96200</v>
      </c>
      <c r="P1620" s="13">
        <v>0</v>
      </c>
      <c r="Q1620" s="13">
        <v>0</v>
      </c>
      <c r="R1620" s="13">
        <v>218900</v>
      </c>
      <c r="S1620" s="13">
        <v>339000</v>
      </c>
      <c r="T1620" s="13">
        <v>25600</v>
      </c>
      <c r="U1620" s="13">
        <v>115400</v>
      </c>
      <c r="V1620" s="13">
        <v>0</v>
      </c>
      <c r="W1620" s="13">
        <v>0</v>
      </c>
      <c r="X1620" s="13">
        <v>220200</v>
      </c>
      <c r="Y1620" s="13">
        <v>361200</v>
      </c>
    </row>
    <row r="1621" spans="2:25" x14ac:dyDescent="0.25">
      <c r="B1621" s="2">
        <v>1616</v>
      </c>
      <c r="C1621" s="2">
        <v>2011</v>
      </c>
      <c r="D1621" s="1">
        <v>61024</v>
      </c>
      <c r="E1621" t="s">
        <v>1336</v>
      </c>
      <c r="F1621" s="2" t="s">
        <v>1325</v>
      </c>
      <c r="G1621" s="13">
        <v>65738900</v>
      </c>
      <c r="H1621" s="13">
        <v>0</v>
      </c>
      <c r="I1621" s="13">
        <v>0</v>
      </c>
      <c r="J1621" s="13">
        <v>0</v>
      </c>
      <c r="K1621" s="13">
        <v>0</v>
      </c>
      <c r="L1621" s="13">
        <v>0</v>
      </c>
      <c r="M1621" s="13">
        <v>0</v>
      </c>
      <c r="N1621" s="13">
        <v>5100</v>
      </c>
      <c r="O1621" s="13">
        <v>87900</v>
      </c>
      <c r="P1621" s="13">
        <v>0</v>
      </c>
      <c r="Q1621" s="13">
        <v>0</v>
      </c>
      <c r="R1621" s="13">
        <v>69500</v>
      </c>
      <c r="S1621" s="13">
        <v>162500</v>
      </c>
      <c r="T1621" s="13">
        <v>5100</v>
      </c>
      <c r="U1621" s="13">
        <v>87900</v>
      </c>
      <c r="V1621" s="13">
        <v>0</v>
      </c>
      <c r="W1621" s="13">
        <v>0</v>
      </c>
      <c r="X1621" s="13">
        <v>69500</v>
      </c>
      <c r="Y1621" s="13">
        <v>162500</v>
      </c>
    </row>
    <row r="1622" spans="2:25" x14ac:dyDescent="0.25">
      <c r="B1622" s="2">
        <v>1617</v>
      </c>
      <c r="C1622" s="2">
        <v>2011</v>
      </c>
      <c r="D1622" s="1">
        <v>61026</v>
      </c>
      <c r="E1622" t="s">
        <v>1383</v>
      </c>
      <c r="F1622" s="2" t="s">
        <v>1325</v>
      </c>
      <c r="G1622" s="13">
        <v>55864500</v>
      </c>
      <c r="H1622" s="13">
        <v>1600</v>
      </c>
      <c r="I1622" s="13">
        <v>211900</v>
      </c>
      <c r="J1622" s="13">
        <v>0</v>
      </c>
      <c r="K1622" s="13">
        <v>0</v>
      </c>
      <c r="L1622" s="13">
        <v>2000</v>
      </c>
      <c r="M1622" s="13">
        <v>215500</v>
      </c>
      <c r="N1622" s="13">
        <v>41100</v>
      </c>
      <c r="O1622" s="13">
        <v>151700</v>
      </c>
      <c r="P1622" s="13">
        <v>0</v>
      </c>
      <c r="Q1622" s="13">
        <v>0</v>
      </c>
      <c r="R1622" s="13">
        <v>63400</v>
      </c>
      <c r="S1622" s="13">
        <v>256200</v>
      </c>
      <c r="T1622" s="13">
        <v>42700</v>
      </c>
      <c r="U1622" s="13">
        <v>363600</v>
      </c>
      <c r="V1622" s="13">
        <v>0</v>
      </c>
      <c r="W1622" s="13">
        <v>0</v>
      </c>
      <c r="X1622" s="13">
        <v>65400</v>
      </c>
      <c r="Y1622" s="13">
        <v>471700</v>
      </c>
    </row>
    <row r="1623" spans="2:25" x14ac:dyDescent="0.25">
      <c r="B1623" s="2">
        <v>1618</v>
      </c>
      <c r="C1623" s="2">
        <v>2011</v>
      </c>
      <c r="D1623" s="1">
        <v>61028</v>
      </c>
      <c r="E1623" t="s">
        <v>2492</v>
      </c>
      <c r="F1623" s="2" t="s">
        <v>1325</v>
      </c>
      <c r="G1623" s="13">
        <v>138218900</v>
      </c>
      <c r="H1623" s="13">
        <v>9900</v>
      </c>
      <c r="I1623" s="13">
        <v>100500</v>
      </c>
      <c r="J1623" s="13">
        <v>0</v>
      </c>
      <c r="K1623" s="13">
        <v>0</v>
      </c>
      <c r="L1623" s="13">
        <v>6200</v>
      </c>
      <c r="M1623" s="13">
        <v>116600</v>
      </c>
      <c r="N1623" s="13">
        <v>240100</v>
      </c>
      <c r="O1623" s="13">
        <v>368200</v>
      </c>
      <c r="P1623" s="13">
        <v>0</v>
      </c>
      <c r="Q1623" s="13">
        <v>0</v>
      </c>
      <c r="R1623" s="13">
        <v>25100</v>
      </c>
      <c r="S1623" s="13">
        <v>633400</v>
      </c>
      <c r="T1623" s="13">
        <v>250000</v>
      </c>
      <c r="U1623" s="13">
        <v>468700</v>
      </c>
      <c r="V1623" s="13">
        <v>0</v>
      </c>
      <c r="W1623" s="13">
        <v>0</v>
      </c>
      <c r="X1623" s="13">
        <v>31300</v>
      </c>
      <c r="Y1623" s="13">
        <v>750000</v>
      </c>
    </row>
    <row r="1624" spans="2:25" x14ac:dyDescent="0.25">
      <c r="B1624" s="2">
        <v>1619</v>
      </c>
      <c r="C1624" s="2">
        <v>2011</v>
      </c>
      <c r="D1624" s="1">
        <v>61030</v>
      </c>
      <c r="E1624" t="s">
        <v>1539</v>
      </c>
      <c r="F1624" s="2" t="s">
        <v>1325</v>
      </c>
      <c r="G1624" s="13">
        <v>40513200</v>
      </c>
      <c r="H1624" s="13">
        <v>1900</v>
      </c>
      <c r="I1624" s="13">
        <v>30900</v>
      </c>
      <c r="J1624" s="13">
        <v>0</v>
      </c>
      <c r="K1624" s="13">
        <v>0</v>
      </c>
      <c r="L1624" s="13">
        <v>1000</v>
      </c>
      <c r="M1624" s="13">
        <v>33800</v>
      </c>
      <c r="N1624" s="13">
        <v>18500</v>
      </c>
      <c r="O1624" s="13">
        <v>329400</v>
      </c>
      <c r="P1624" s="13">
        <v>0</v>
      </c>
      <c r="Q1624" s="13">
        <v>112500</v>
      </c>
      <c r="R1624" s="13">
        <v>51700</v>
      </c>
      <c r="S1624" s="13">
        <v>512100</v>
      </c>
      <c r="T1624" s="13">
        <v>20400</v>
      </c>
      <c r="U1624" s="13">
        <v>360300</v>
      </c>
      <c r="V1624" s="13">
        <v>0</v>
      </c>
      <c r="W1624" s="13">
        <v>112500</v>
      </c>
      <c r="X1624" s="13">
        <v>52700</v>
      </c>
      <c r="Y1624" s="13">
        <v>545900</v>
      </c>
    </row>
    <row r="1625" spans="2:25" x14ac:dyDescent="0.25">
      <c r="B1625" s="2">
        <v>1620</v>
      </c>
      <c r="C1625" s="2">
        <v>2011</v>
      </c>
      <c r="D1625" s="1">
        <v>61121</v>
      </c>
      <c r="E1625" t="s">
        <v>2493</v>
      </c>
      <c r="F1625" s="2" t="s">
        <v>1343</v>
      </c>
      <c r="G1625" s="13">
        <v>27422100</v>
      </c>
      <c r="H1625" s="13">
        <v>0</v>
      </c>
      <c r="I1625" s="13">
        <v>0</v>
      </c>
      <c r="J1625" s="13">
        <v>0</v>
      </c>
      <c r="K1625" s="13">
        <v>0</v>
      </c>
      <c r="L1625" s="13">
        <v>0</v>
      </c>
      <c r="M1625" s="13">
        <v>0</v>
      </c>
      <c r="N1625" s="13">
        <v>231200</v>
      </c>
      <c r="O1625" s="13">
        <v>224200</v>
      </c>
      <c r="P1625" s="13">
        <v>0</v>
      </c>
      <c r="Q1625" s="13">
        <v>0</v>
      </c>
      <c r="R1625" s="13">
        <v>20700</v>
      </c>
      <c r="S1625" s="13">
        <v>476100</v>
      </c>
      <c r="T1625" s="13">
        <v>231200</v>
      </c>
      <c r="U1625" s="13">
        <v>224200</v>
      </c>
      <c r="V1625" s="13">
        <v>0</v>
      </c>
      <c r="W1625" s="13">
        <v>0</v>
      </c>
      <c r="X1625" s="13">
        <v>20700</v>
      </c>
      <c r="Y1625" s="13">
        <v>476100</v>
      </c>
    </row>
    <row r="1626" spans="2:25" x14ac:dyDescent="0.25">
      <c r="B1626" s="2">
        <v>1621</v>
      </c>
      <c r="C1626" s="2">
        <v>2011</v>
      </c>
      <c r="D1626" s="1">
        <v>61122</v>
      </c>
      <c r="E1626" t="s">
        <v>2488</v>
      </c>
      <c r="F1626" s="2" t="s">
        <v>1343</v>
      </c>
      <c r="G1626" s="13">
        <v>22935800</v>
      </c>
      <c r="H1626" s="13">
        <v>300</v>
      </c>
      <c r="I1626" s="13">
        <v>300</v>
      </c>
      <c r="J1626" s="13">
        <v>0</v>
      </c>
      <c r="K1626" s="13">
        <v>0</v>
      </c>
      <c r="L1626" s="13">
        <v>13600</v>
      </c>
      <c r="M1626" s="13">
        <v>14200</v>
      </c>
      <c r="N1626" s="13">
        <v>307500</v>
      </c>
      <c r="O1626" s="13">
        <v>129800</v>
      </c>
      <c r="P1626" s="13">
        <v>0</v>
      </c>
      <c r="Q1626" s="13">
        <v>0</v>
      </c>
      <c r="R1626" s="13">
        <v>8100</v>
      </c>
      <c r="S1626" s="13">
        <v>445400</v>
      </c>
      <c r="T1626" s="13">
        <v>307800</v>
      </c>
      <c r="U1626" s="13">
        <v>130100</v>
      </c>
      <c r="V1626" s="13">
        <v>0</v>
      </c>
      <c r="W1626" s="13">
        <v>0</v>
      </c>
      <c r="X1626" s="13">
        <v>21700</v>
      </c>
      <c r="Y1626" s="13">
        <v>459600</v>
      </c>
    </row>
    <row r="1627" spans="2:25" x14ac:dyDescent="0.25">
      <c r="B1627" s="2">
        <v>1622</v>
      </c>
      <c r="C1627" s="2">
        <v>2011</v>
      </c>
      <c r="D1627" s="1">
        <v>61173</v>
      </c>
      <c r="E1627" t="s">
        <v>2494</v>
      </c>
      <c r="F1627" s="2" t="s">
        <v>1343</v>
      </c>
      <c r="G1627" s="13">
        <v>17365900</v>
      </c>
      <c r="H1627" s="13">
        <v>8400</v>
      </c>
      <c r="I1627" s="13">
        <v>38400</v>
      </c>
      <c r="J1627" s="13">
        <v>0</v>
      </c>
      <c r="K1627" s="13">
        <v>0</v>
      </c>
      <c r="L1627" s="13">
        <v>3900</v>
      </c>
      <c r="M1627" s="13">
        <v>50700</v>
      </c>
      <c r="N1627" s="13">
        <v>113800</v>
      </c>
      <c r="O1627" s="13">
        <v>119200</v>
      </c>
      <c r="P1627" s="13">
        <v>0</v>
      </c>
      <c r="Q1627" s="13">
        <v>0</v>
      </c>
      <c r="R1627" s="13">
        <v>9100</v>
      </c>
      <c r="S1627" s="13">
        <v>242100</v>
      </c>
      <c r="T1627" s="13">
        <v>122200</v>
      </c>
      <c r="U1627" s="13">
        <v>157600</v>
      </c>
      <c r="V1627" s="13">
        <v>0</v>
      </c>
      <c r="W1627" s="13">
        <v>0</v>
      </c>
      <c r="X1627" s="13">
        <v>13000</v>
      </c>
      <c r="Y1627" s="13">
        <v>292800</v>
      </c>
    </row>
    <row r="1628" spans="2:25" x14ac:dyDescent="0.25">
      <c r="B1628" s="2">
        <v>1623</v>
      </c>
      <c r="C1628" s="2">
        <v>2011</v>
      </c>
      <c r="D1628" s="1">
        <v>61181</v>
      </c>
      <c r="E1628" t="s">
        <v>2495</v>
      </c>
      <c r="F1628" s="2" t="s">
        <v>1343</v>
      </c>
      <c r="G1628" s="13">
        <v>47737200</v>
      </c>
      <c r="H1628" s="13">
        <v>1000</v>
      </c>
      <c r="I1628" s="13">
        <v>127500</v>
      </c>
      <c r="J1628" s="13">
        <v>0</v>
      </c>
      <c r="K1628" s="13">
        <v>0</v>
      </c>
      <c r="L1628" s="13">
        <v>1600</v>
      </c>
      <c r="M1628" s="13">
        <v>130100</v>
      </c>
      <c r="N1628" s="13">
        <v>402400</v>
      </c>
      <c r="O1628" s="13">
        <v>68100</v>
      </c>
      <c r="P1628" s="13">
        <v>0</v>
      </c>
      <c r="Q1628" s="13">
        <v>49700</v>
      </c>
      <c r="R1628" s="13">
        <v>256200</v>
      </c>
      <c r="S1628" s="13">
        <v>776400</v>
      </c>
      <c r="T1628" s="13">
        <v>403400</v>
      </c>
      <c r="U1628" s="13">
        <v>195600</v>
      </c>
      <c r="V1628" s="13">
        <v>0</v>
      </c>
      <c r="W1628" s="13">
        <v>49700</v>
      </c>
      <c r="X1628" s="13">
        <v>257800</v>
      </c>
      <c r="Y1628" s="13">
        <v>906500</v>
      </c>
    </row>
    <row r="1629" spans="2:25" x14ac:dyDescent="0.25">
      <c r="B1629" s="2">
        <v>1624</v>
      </c>
      <c r="C1629" s="2">
        <v>2011</v>
      </c>
      <c r="D1629" s="1">
        <v>61186</v>
      </c>
      <c r="E1629" t="s">
        <v>2492</v>
      </c>
      <c r="F1629" s="2" t="s">
        <v>1343</v>
      </c>
      <c r="G1629" s="13">
        <v>97781800</v>
      </c>
      <c r="H1629" s="13">
        <v>19600</v>
      </c>
      <c r="I1629" s="13">
        <v>148500</v>
      </c>
      <c r="J1629" s="13">
        <v>0</v>
      </c>
      <c r="K1629" s="13">
        <v>0</v>
      </c>
      <c r="L1629" s="13">
        <v>13900</v>
      </c>
      <c r="M1629" s="13">
        <v>182000</v>
      </c>
      <c r="N1629" s="13">
        <v>468300</v>
      </c>
      <c r="O1629" s="13">
        <v>320800</v>
      </c>
      <c r="P1629" s="13">
        <v>100</v>
      </c>
      <c r="Q1629" s="13">
        <v>0</v>
      </c>
      <c r="R1629" s="13">
        <v>45400</v>
      </c>
      <c r="S1629" s="13">
        <v>834600</v>
      </c>
      <c r="T1629" s="13">
        <v>487900</v>
      </c>
      <c r="U1629" s="13">
        <v>469300</v>
      </c>
      <c r="V1629" s="13">
        <v>100</v>
      </c>
      <c r="W1629" s="13">
        <v>0</v>
      </c>
      <c r="X1629" s="13">
        <v>59300</v>
      </c>
      <c r="Y1629" s="13">
        <v>1016600</v>
      </c>
    </row>
    <row r="1630" spans="2:25" x14ac:dyDescent="0.25">
      <c r="B1630" s="2">
        <v>1625</v>
      </c>
      <c r="C1630" s="2">
        <v>2011</v>
      </c>
      <c r="D1630" s="1">
        <v>61201</v>
      </c>
      <c r="E1630" t="s">
        <v>2484</v>
      </c>
      <c r="F1630" s="2" t="s">
        <v>1344</v>
      </c>
      <c r="G1630" s="13">
        <v>156223100</v>
      </c>
      <c r="H1630" s="13">
        <v>1220700</v>
      </c>
      <c r="I1630" s="13">
        <v>8901600</v>
      </c>
      <c r="J1630" s="13">
        <v>0</v>
      </c>
      <c r="K1630" s="13">
        <v>0</v>
      </c>
      <c r="L1630" s="13">
        <v>116300</v>
      </c>
      <c r="M1630" s="13">
        <v>10238600</v>
      </c>
      <c r="N1630" s="13">
        <v>2342300</v>
      </c>
      <c r="O1630" s="13">
        <v>1236600</v>
      </c>
      <c r="P1630" s="13">
        <v>0</v>
      </c>
      <c r="Q1630" s="13">
        <v>0</v>
      </c>
      <c r="R1630" s="13">
        <v>234300</v>
      </c>
      <c r="S1630" s="13">
        <v>3813200</v>
      </c>
      <c r="T1630" s="13">
        <v>3563000</v>
      </c>
      <c r="U1630" s="13">
        <v>10138200</v>
      </c>
      <c r="V1630" s="13">
        <v>0</v>
      </c>
      <c r="W1630" s="13">
        <v>0</v>
      </c>
      <c r="X1630" s="13">
        <v>350600</v>
      </c>
      <c r="Y1630" s="13">
        <v>14051800</v>
      </c>
    </row>
    <row r="1631" spans="2:25" x14ac:dyDescent="0.25">
      <c r="B1631" s="2">
        <v>1626</v>
      </c>
      <c r="C1631" s="2">
        <v>2011</v>
      </c>
      <c r="D1631" s="1">
        <v>61206</v>
      </c>
      <c r="E1631" t="s">
        <v>2496</v>
      </c>
      <c r="F1631" s="2" t="s">
        <v>1344</v>
      </c>
      <c r="G1631" s="13">
        <v>54119700</v>
      </c>
      <c r="H1631" s="13">
        <v>6200</v>
      </c>
      <c r="I1631" s="13">
        <v>1207400</v>
      </c>
      <c r="J1631" s="13">
        <v>0</v>
      </c>
      <c r="K1631" s="13">
        <v>0</v>
      </c>
      <c r="L1631" s="13">
        <v>28300</v>
      </c>
      <c r="M1631" s="13">
        <v>1241900</v>
      </c>
      <c r="N1631" s="13">
        <v>529200</v>
      </c>
      <c r="O1631" s="13">
        <v>245400</v>
      </c>
      <c r="P1631" s="13">
        <v>0</v>
      </c>
      <c r="Q1631" s="13">
        <v>0</v>
      </c>
      <c r="R1631" s="13">
        <v>58400</v>
      </c>
      <c r="S1631" s="13">
        <v>833000</v>
      </c>
      <c r="T1631" s="13">
        <v>535400</v>
      </c>
      <c r="U1631" s="13">
        <v>1452800</v>
      </c>
      <c r="V1631" s="13">
        <v>0</v>
      </c>
      <c r="W1631" s="13">
        <v>0</v>
      </c>
      <c r="X1631" s="13">
        <v>86700</v>
      </c>
      <c r="Y1631" s="13">
        <v>2074900</v>
      </c>
    </row>
    <row r="1632" spans="2:25" x14ac:dyDescent="0.25">
      <c r="B1632" s="2">
        <v>1627</v>
      </c>
      <c r="C1632" s="2">
        <v>2011</v>
      </c>
      <c r="D1632" s="1">
        <v>61231</v>
      </c>
      <c r="E1632" t="s">
        <v>2497</v>
      </c>
      <c r="F1632" s="2" t="s">
        <v>1344</v>
      </c>
      <c r="G1632" s="13">
        <v>83135300</v>
      </c>
      <c r="H1632" s="13">
        <v>433300</v>
      </c>
      <c r="I1632" s="13">
        <v>606000</v>
      </c>
      <c r="J1632" s="13">
        <v>0</v>
      </c>
      <c r="K1632" s="13">
        <v>0</v>
      </c>
      <c r="L1632" s="13">
        <v>87900</v>
      </c>
      <c r="M1632" s="13">
        <v>1127200</v>
      </c>
      <c r="N1632" s="13">
        <v>1145200</v>
      </c>
      <c r="O1632" s="13">
        <v>243700</v>
      </c>
      <c r="P1632" s="13">
        <v>8200</v>
      </c>
      <c r="Q1632" s="13">
        <v>0</v>
      </c>
      <c r="R1632" s="13">
        <v>67600</v>
      </c>
      <c r="S1632" s="13">
        <v>1464700</v>
      </c>
      <c r="T1632" s="13">
        <v>1578500</v>
      </c>
      <c r="U1632" s="13">
        <v>849700</v>
      </c>
      <c r="V1632" s="13">
        <v>8200</v>
      </c>
      <c r="W1632" s="13">
        <v>0</v>
      </c>
      <c r="X1632" s="13">
        <v>155500</v>
      </c>
      <c r="Y1632" s="13">
        <v>2591900</v>
      </c>
    </row>
    <row r="1633" spans="2:25" x14ac:dyDescent="0.25">
      <c r="B1633" s="2">
        <v>1628</v>
      </c>
      <c r="C1633" s="2">
        <v>2011</v>
      </c>
      <c r="D1633" s="1">
        <v>61241</v>
      </c>
      <c r="E1633" t="s">
        <v>2498</v>
      </c>
      <c r="F1633" s="2" t="s">
        <v>1344</v>
      </c>
      <c r="G1633" s="13">
        <v>65310800</v>
      </c>
      <c r="H1633" s="13">
        <v>400</v>
      </c>
      <c r="I1633" s="13">
        <v>52200</v>
      </c>
      <c r="J1633" s="13">
        <v>0</v>
      </c>
      <c r="K1633" s="13">
        <v>0</v>
      </c>
      <c r="L1633" s="13">
        <v>4000</v>
      </c>
      <c r="M1633" s="13">
        <v>56600</v>
      </c>
      <c r="N1633" s="13">
        <v>432100</v>
      </c>
      <c r="O1633" s="13">
        <v>3349800</v>
      </c>
      <c r="P1633" s="13">
        <v>0</v>
      </c>
      <c r="Q1633" s="13">
        <v>0</v>
      </c>
      <c r="R1633" s="13">
        <v>128100</v>
      </c>
      <c r="S1633" s="13">
        <v>3910000</v>
      </c>
      <c r="T1633" s="13">
        <v>432500</v>
      </c>
      <c r="U1633" s="13">
        <v>3402000</v>
      </c>
      <c r="V1633" s="13">
        <v>0</v>
      </c>
      <c r="W1633" s="13">
        <v>0</v>
      </c>
      <c r="X1633" s="13">
        <v>132100</v>
      </c>
      <c r="Y1633" s="13">
        <v>3966600</v>
      </c>
    </row>
    <row r="1634" spans="2:25" x14ac:dyDescent="0.25">
      <c r="B1634" s="2">
        <v>1629</v>
      </c>
      <c r="C1634" s="2">
        <v>2011</v>
      </c>
      <c r="D1634" s="1">
        <v>61265</v>
      </c>
      <c r="E1634" t="s">
        <v>2499</v>
      </c>
      <c r="F1634" s="2" t="s">
        <v>1344</v>
      </c>
      <c r="G1634" s="13">
        <v>107005900</v>
      </c>
      <c r="H1634" s="13">
        <v>193800</v>
      </c>
      <c r="I1634" s="13">
        <v>538200</v>
      </c>
      <c r="J1634" s="13">
        <v>0</v>
      </c>
      <c r="K1634" s="13">
        <v>0</v>
      </c>
      <c r="L1634" s="13">
        <v>262100</v>
      </c>
      <c r="M1634" s="13">
        <v>994100</v>
      </c>
      <c r="N1634" s="13">
        <v>1716000</v>
      </c>
      <c r="O1634" s="13">
        <v>853600</v>
      </c>
      <c r="P1634" s="13">
        <v>0</v>
      </c>
      <c r="Q1634" s="13">
        <v>0</v>
      </c>
      <c r="R1634" s="13">
        <v>229500</v>
      </c>
      <c r="S1634" s="13">
        <v>2799100</v>
      </c>
      <c r="T1634" s="13">
        <v>1909800</v>
      </c>
      <c r="U1634" s="13">
        <v>1391800</v>
      </c>
      <c r="V1634" s="13">
        <v>0</v>
      </c>
      <c r="W1634" s="13">
        <v>0</v>
      </c>
      <c r="X1634" s="13">
        <v>491600</v>
      </c>
      <c r="Y1634" s="13">
        <v>3793200</v>
      </c>
    </row>
    <row r="1635" spans="2:25" x14ac:dyDescent="0.25">
      <c r="B1635" s="2">
        <v>1630</v>
      </c>
      <c r="C1635" s="2">
        <v>2011</v>
      </c>
      <c r="D1635" s="1">
        <v>61291</v>
      </c>
      <c r="E1635" t="s">
        <v>2500</v>
      </c>
      <c r="F1635" s="2" t="s">
        <v>1344</v>
      </c>
      <c r="G1635" s="13">
        <v>78086900</v>
      </c>
      <c r="H1635" s="13">
        <v>154500</v>
      </c>
      <c r="I1635" s="13">
        <v>1603900</v>
      </c>
      <c r="J1635" s="13">
        <v>0</v>
      </c>
      <c r="K1635" s="13">
        <v>0</v>
      </c>
      <c r="L1635" s="13">
        <v>490800</v>
      </c>
      <c r="M1635" s="13">
        <v>2249200</v>
      </c>
      <c r="N1635" s="13">
        <v>927200</v>
      </c>
      <c r="O1635" s="13">
        <v>583900</v>
      </c>
      <c r="P1635" s="13">
        <v>0</v>
      </c>
      <c r="Q1635" s="13">
        <v>0</v>
      </c>
      <c r="R1635" s="13">
        <v>249700</v>
      </c>
      <c r="S1635" s="13">
        <v>1760800</v>
      </c>
      <c r="T1635" s="13">
        <v>1081700</v>
      </c>
      <c r="U1635" s="13">
        <v>2187800</v>
      </c>
      <c r="V1635" s="13">
        <v>0</v>
      </c>
      <c r="W1635" s="13">
        <v>0</v>
      </c>
      <c r="X1635" s="13">
        <v>740500</v>
      </c>
      <c r="Y1635" s="13">
        <v>4010000</v>
      </c>
    </row>
    <row r="1636" spans="2:25" x14ac:dyDescent="0.25">
      <c r="B1636" s="2">
        <v>1631</v>
      </c>
      <c r="C1636" s="2">
        <v>2011</v>
      </c>
      <c r="D1636" s="1">
        <v>62002</v>
      </c>
      <c r="E1636" t="s">
        <v>2034</v>
      </c>
      <c r="F1636" s="2" t="s">
        <v>1325</v>
      </c>
      <c r="G1636" s="13">
        <v>102661300</v>
      </c>
      <c r="H1636" s="13">
        <v>400</v>
      </c>
      <c r="I1636" s="13">
        <v>100</v>
      </c>
      <c r="J1636" s="13">
        <v>0</v>
      </c>
      <c r="K1636" s="13">
        <v>0</v>
      </c>
      <c r="L1636" s="13">
        <v>5300</v>
      </c>
      <c r="M1636" s="13">
        <v>5800</v>
      </c>
      <c r="N1636" s="13">
        <v>20800</v>
      </c>
      <c r="O1636" s="13">
        <v>288200</v>
      </c>
      <c r="P1636" s="13">
        <v>100200</v>
      </c>
      <c r="Q1636" s="13">
        <v>0</v>
      </c>
      <c r="R1636" s="13">
        <v>1237400</v>
      </c>
      <c r="S1636" s="13">
        <v>1646600</v>
      </c>
      <c r="T1636" s="13">
        <v>21200</v>
      </c>
      <c r="U1636" s="13">
        <v>288300</v>
      </c>
      <c r="V1636" s="13">
        <v>100200</v>
      </c>
      <c r="W1636" s="13">
        <v>0</v>
      </c>
      <c r="X1636" s="13">
        <v>1242700</v>
      </c>
      <c r="Y1636" s="13">
        <v>1652400</v>
      </c>
    </row>
    <row r="1637" spans="2:25" x14ac:dyDescent="0.25">
      <c r="B1637" s="2">
        <v>1632</v>
      </c>
      <c r="C1637" s="2">
        <v>2011</v>
      </c>
      <c r="D1637" s="1">
        <v>62004</v>
      </c>
      <c r="E1637" t="s">
        <v>1605</v>
      </c>
      <c r="F1637" s="2" t="s">
        <v>1325</v>
      </c>
      <c r="G1637" s="13">
        <v>56993200</v>
      </c>
      <c r="H1637" s="13">
        <v>400</v>
      </c>
      <c r="I1637" s="13">
        <v>65200</v>
      </c>
      <c r="J1637" s="13">
        <v>0</v>
      </c>
      <c r="K1637" s="13">
        <v>0</v>
      </c>
      <c r="L1637" s="13">
        <v>100</v>
      </c>
      <c r="M1637" s="13">
        <v>65700</v>
      </c>
      <c r="N1637" s="13">
        <v>500</v>
      </c>
      <c r="O1637" s="13">
        <v>19700</v>
      </c>
      <c r="P1637" s="13">
        <v>0</v>
      </c>
      <c r="Q1637" s="13">
        <v>109000</v>
      </c>
      <c r="R1637" s="13">
        <v>330400</v>
      </c>
      <c r="S1637" s="13">
        <v>459600</v>
      </c>
      <c r="T1637" s="13">
        <v>900</v>
      </c>
      <c r="U1637" s="13">
        <v>84900</v>
      </c>
      <c r="V1637" s="13">
        <v>0</v>
      </c>
      <c r="W1637" s="13">
        <v>109000</v>
      </c>
      <c r="X1637" s="13">
        <v>330500</v>
      </c>
      <c r="Y1637" s="13">
        <v>525300</v>
      </c>
    </row>
    <row r="1638" spans="2:25" x14ac:dyDescent="0.25">
      <c r="B1638" s="2">
        <v>1633</v>
      </c>
      <c r="C1638" s="2">
        <v>2011</v>
      </c>
      <c r="D1638" s="1">
        <v>62006</v>
      </c>
      <c r="E1638" t="s">
        <v>1367</v>
      </c>
      <c r="F1638" s="2" t="s">
        <v>1325</v>
      </c>
      <c r="G1638" s="13">
        <v>48238600</v>
      </c>
      <c r="H1638" s="13">
        <v>3700</v>
      </c>
      <c r="I1638" s="13">
        <v>416500</v>
      </c>
      <c r="J1638" s="13">
        <v>0</v>
      </c>
      <c r="K1638" s="13">
        <v>0</v>
      </c>
      <c r="L1638" s="13">
        <v>29100</v>
      </c>
      <c r="M1638" s="13">
        <v>449300</v>
      </c>
      <c r="N1638" s="13">
        <v>29600</v>
      </c>
      <c r="O1638" s="13">
        <v>543900</v>
      </c>
      <c r="P1638" s="13">
        <v>0</v>
      </c>
      <c r="Q1638" s="13">
        <v>-117500</v>
      </c>
      <c r="R1638" s="13">
        <v>218700</v>
      </c>
      <c r="S1638" s="13">
        <v>674700</v>
      </c>
      <c r="T1638" s="13">
        <v>33300</v>
      </c>
      <c r="U1638" s="13">
        <v>960400</v>
      </c>
      <c r="V1638" s="13">
        <v>0</v>
      </c>
      <c r="W1638" s="13">
        <v>-117500</v>
      </c>
      <c r="X1638" s="13">
        <v>247800</v>
      </c>
      <c r="Y1638" s="13">
        <v>1124000</v>
      </c>
    </row>
    <row r="1639" spans="2:25" x14ac:dyDescent="0.25">
      <c r="B1639" s="2">
        <v>1634</v>
      </c>
      <c r="C1639" s="2">
        <v>2011</v>
      </c>
      <c r="D1639" s="1">
        <v>62008</v>
      </c>
      <c r="E1639" t="s">
        <v>2501</v>
      </c>
      <c r="F1639" s="2" t="s">
        <v>1325</v>
      </c>
      <c r="G1639" s="13">
        <v>56461500</v>
      </c>
      <c r="H1639" s="13">
        <v>0</v>
      </c>
      <c r="I1639" s="13">
        <v>0</v>
      </c>
      <c r="J1639" s="13">
        <v>0</v>
      </c>
      <c r="K1639" s="13">
        <v>0</v>
      </c>
      <c r="L1639" s="13">
        <v>0</v>
      </c>
      <c r="M1639" s="13">
        <v>0</v>
      </c>
      <c r="N1639" s="13">
        <v>40400</v>
      </c>
      <c r="O1639" s="13">
        <v>8800</v>
      </c>
      <c r="P1639" s="13">
        <v>0</v>
      </c>
      <c r="Q1639" s="13">
        <v>0</v>
      </c>
      <c r="R1639" s="13">
        <v>184700</v>
      </c>
      <c r="S1639" s="13">
        <v>233900</v>
      </c>
      <c r="T1639" s="13">
        <v>40400</v>
      </c>
      <c r="U1639" s="13">
        <v>8800</v>
      </c>
      <c r="V1639" s="13">
        <v>0</v>
      </c>
      <c r="W1639" s="13">
        <v>0</v>
      </c>
      <c r="X1639" s="13">
        <v>184700</v>
      </c>
      <c r="Y1639" s="13">
        <v>233900</v>
      </c>
    </row>
    <row r="1640" spans="2:25" x14ac:dyDescent="0.25">
      <c r="B1640" s="2">
        <v>1635</v>
      </c>
      <c r="C1640" s="2">
        <v>2011</v>
      </c>
      <c r="D1640" s="1">
        <v>62010</v>
      </c>
      <c r="E1640" t="s">
        <v>1760</v>
      </c>
      <c r="F1640" s="2" t="s">
        <v>1325</v>
      </c>
      <c r="G1640" s="13">
        <v>34261100</v>
      </c>
      <c r="H1640" s="13">
        <v>0</v>
      </c>
      <c r="I1640" s="13">
        <v>0</v>
      </c>
      <c r="J1640" s="13">
        <v>0</v>
      </c>
      <c r="K1640" s="13">
        <v>0</v>
      </c>
      <c r="L1640" s="13">
        <v>0</v>
      </c>
      <c r="M1640" s="13">
        <v>0</v>
      </c>
      <c r="N1640" s="13">
        <v>3100</v>
      </c>
      <c r="O1640" s="13">
        <v>4900</v>
      </c>
      <c r="P1640" s="13">
        <v>0</v>
      </c>
      <c r="Q1640" s="13">
        <v>0</v>
      </c>
      <c r="R1640" s="13">
        <v>153400</v>
      </c>
      <c r="S1640" s="13">
        <v>161400</v>
      </c>
      <c r="T1640" s="13">
        <v>3100</v>
      </c>
      <c r="U1640" s="13">
        <v>4900</v>
      </c>
      <c r="V1640" s="13">
        <v>0</v>
      </c>
      <c r="W1640" s="13">
        <v>0</v>
      </c>
      <c r="X1640" s="13">
        <v>153400</v>
      </c>
      <c r="Y1640" s="13">
        <v>161400</v>
      </c>
    </row>
    <row r="1641" spans="2:25" x14ac:dyDescent="0.25">
      <c r="B1641" s="2">
        <v>1636</v>
      </c>
      <c r="C1641" s="2">
        <v>2011</v>
      </c>
      <c r="D1641" s="1">
        <v>62012</v>
      </c>
      <c r="E1641" t="s">
        <v>1883</v>
      </c>
      <c r="F1641" s="2" t="s">
        <v>1325</v>
      </c>
      <c r="G1641" s="13">
        <v>77308100</v>
      </c>
      <c r="H1641" s="13">
        <v>1400</v>
      </c>
      <c r="I1641" s="13">
        <v>56500</v>
      </c>
      <c r="J1641" s="13">
        <v>0</v>
      </c>
      <c r="K1641" s="13">
        <v>0</v>
      </c>
      <c r="L1641" s="13">
        <v>1000</v>
      </c>
      <c r="M1641" s="13">
        <v>58900</v>
      </c>
      <c r="N1641" s="13">
        <v>22700</v>
      </c>
      <c r="O1641" s="13">
        <v>178200</v>
      </c>
      <c r="P1641" s="13">
        <v>0</v>
      </c>
      <c r="Q1641" s="13">
        <v>0</v>
      </c>
      <c r="R1641" s="13">
        <v>100500</v>
      </c>
      <c r="S1641" s="13">
        <v>301400</v>
      </c>
      <c r="T1641" s="13">
        <v>24100</v>
      </c>
      <c r="U1641" s="13">
        <v>234700</v>
      </c>
      <c r="V1641" s="13">
        <v>0</v>
      </c>
      <c r="W1641" s="13">
        <v>0</v>
      </c>
      <c r="X1641" s="13">
        <v>101500</v>
      </c>
      <c r="Y1641" s="13">
        <v>360300</v>
      </c>
    </row>
    <row r="1642" spans="2:25" x14ac:dyDescent="0.25">
      <c r="B1642" s="2">
        <v>1637</v>
      </c>
      <c r="C1642" s="2">
        <v>2011</v>
      </c>
      <c r="D1642" s="1">
        <v>62014</v>
      </c>
      <c r="E1642" t="s">
        <v>2502</v>
      </c>
      <c r="F1642" s="2" t="s">
        <v>1325</v>
      </c>
      <c r="G1642" s="13">
        <v>54615200</v>
      </c>
      <c r="H1642" s="13">
        <v>0</v>
      </c>
      <c r="I1642" s="13">
        <v>0</v>
      </c>
      <c r="J1642" s="13">
        <v>0</v>
      </c>
      <c r="K1642" s="13">
        <v>0</v>
      </c>
      <c r="L1642" s="13">
        <v>0</v>
      </c>
      <c r="M1642" s="13">
        <v>0</v>
      </c>
      <c r="N1642" s="13">
        <v>8300</v>
      </c>
      <c r="O1642" s="13">
        <v>25800</v>
      </c>
      <c r="P1642" s="13">
        <v>0</v>
      </c>
      <c r="Q1642" s="13">
        <v>0</v>
      </c>
      <c r="R1642" s="13">
        <v>193000</v>
      </c>
      <c r="S1642" s="13">
        <v>227100</v>
      </c>
      <c r="T1642" s="13">
        <v>8300</v>
      </c>
      <c r="U1642" s="13">
        <v>25800</v>
      </c>
      <c r="V1642" s="13">
        <v>0</v>
      </c>
      <c r="W1642" s="13">
        <v>0</v>
      </c>
      <c r="X1642" s="13">
        <v>193000</v>
      </c>
      <c r="Y1642" s="13">
        <v>227100</v>
      </c>
    </row>
    <row r="1643" spans="2:25" x14ac:dyDescent="0.25">
      <c r="B1643" s="2">
        <v>1638</v>
      </c>
      <c r="C1643" s="2">
        <v>2011</v>
      </c>
      <c r="D1643" s="1">
        <v>62016</v>
      </c>
      <c r="E1643" t="s">
        <v>1549</v>
      </c>
      <c r="F1643" s="2" t="s">
        <v>1325</v>
      </c>
      <c r="G1643" s="13">
        <v>37891600</v>
      </c>
      <c r="H1643" s="13">
        <v>0</v>
      </c>
      <c r="I1643" s="13">
        <v>0</v>
      </c>
      <c r="J1643" s="13">
        <v>0</v>
      </c>
      <c r="K1643" s="13">
        <v>0</v>
      </c>
      <c r="L1643" s="13">
        <v>0</v>
      </c>
      <c r="M1643" s="13">
        <v>0</v>
      </c>
      <c r="N1643" s="13">
        <v>23400</v>
      </c>
      <c r="O1643" s="13">
        <v>248100</v>
      </c>
      <c r="P1643" s="13">
        <v>0</v>
      </c>
      <c r="Q1643" s="13">
        <v>245800</v>
      </c>
      <c r="R1643" s="13">
        <v>176200</v>
      </c>
      <c r="S1643" s="13">
        <v>693500</v>
      </c>
      <c r="T1643" s="13">
        <v>23400</v>
      </c>
      <c r="U1643" s="13">
        <v>248100</v>
      </c>
      <c r="V1643" s="13">
        <v>0</v>
      </c>
      <c r="W1643" s="13">
        <v>245800</v>
      </c>
      <c r="X1643" s="13">
        <v>176200</v>
      </c>
      <c r="Y1643" s="13">
        <v>693500</v>
      </c>
    </row>
    <row r="1644" spans="2:25" x14ac:dyDescent="0.25">
      <c r="B1644" s="2">
        <v>1639</v>
      </c>
      <c r="C1644" s="2">
        <v>2011</v>
      </c>
      <c r="D1644" s="1">
        <v>62018</v>
      </c>
      <c r="E1644" t="s">
        <v>2046</v>
      </c>
      <c r="F1644" s="2" t="s">
        <v>1325</v>
      </c>
      <c r="G1644" s="13">
        <v>67950300</v>
      </c>
      <c r="H1644" s="13">
        <v>0</v>
      </c>
      <c r="I1644" s="13">
        <v>0</v>
      </c>
      <c r="J1644" s="13">
        <v>0</v>
      </c>
      <c r="K1644" s="13">
        <v>0</v>
      </c>
      <c r="L1644" s="13">
        <v>0</v>
      </c>
      <c r="M1644" s="13">
        <v>0</v>
      </c>
      <c r="N1644" s="13">
        <v>500</v>
      </c>
      <c r="O1644" s="13">
        <v>80600</v>
      </c>
      <c r="P1644" s="13">
        <v>0</v>
      </c>
      <c r="Q1644" s="13">
        <v>0</v>
      </c>
      <c r="R1644" s="13">
        <v>304700</v>
      </c>
      <c r="S1644" s="13">
        <v>385800</v>
      </c>
      <c r="T1644" s="13">
        <v>500</v>
      </c>
      <c r="U1644" s="13">
        <v>80600</v>
      </c>
      <c r="V1644" s="13">
        <v>0</v>
      </c>
      <c r="W1644" s="13">
        <v>0</v>
      </c>
      <c r="X1644" s="13">
        <v>304700</v>
      </c>
      <c r="Y1644" s="13">
        <v>385800</v>
      </c>
    </row>
    <row r="1645" spans="2:25" x14ac:dyDescent="0.25">
      <c r="B1645" s="2">
        <v>1640</v>
      </c>
      <c r="C1645" s="2">
        <v>2011</v>
      </c>
      <c r="D1645" s="1">
        <v>62020</v>
      </c>
      <c r="E1645" t="s">
        <v>2292</v>
      </c>
      <c r="F1645" s="2" t="s">
        <v>1325</v>
      </c>
      <c r="G1645" s="13">
        <v>55145200</v>
      </c>
      <c r="H1645" s="13">
        <v>0</v>
      </c>
      <c r="I1645" s="13">
        <v>1000</v>
      </c>
      <c r="J1645" s="13">
        <v>0</v>
      </c>
      <c r="K1645" s="13">
        <v>0</v>
      </c>
      <c r="L1645" s="13">
        <v>100</v>
      </c>
      <c r="M1645" s="13">
        <v>1100</v>
      </c>
      <c r="N1645" s="13">
        <v>12000</v>
      </c>
      <c r="O1645" s="13">
        <v>235800</v>
      </c>
      <c r="P1645" s="13">
        <v>0</v>
      </c>
      <c r="Q1645" s="13">
        <v>0</v>
      </c>
      <c r="R1645" s="13">
        <v>779600</v>
      </c>
      <c r="S1645" s="13">
        <v>1027400</v>
      </c>
      <c r="T1645" s="13">
        <v>12000</v>
      </c>
      <c r="U1645" s="13">
        <v>236800</v>
      </c>
      <c r="V1645" s="13">
        <v>0</v>
      </c>
      <c r="W1645" s="13">
        <v>0</v>
      </c>
      <c r="X1645" s="13">
        <v>779700</v>
      </c>
      <c r="Y1645" s="13">
        <v>1028500</v>
      </c>
    </row>
    <row r="1646" spans="2:25" x14ac:dyDescent="0.25">
      <c r="B1646" s="2">
        <v>1641</v>
      </c>
      <c r="C1646" s="2">
        <v>2011</v>
      </c>
      <c r="D1646" s="1">
        <v>62022</v>
      </c>
      <c r="E1646" t="s">
        <v>2503</v>
      </c>
      <c r="F1646" s="2" t="s">
        <v>1325</v>
      </c>
      <c r="G1646" s="13">
        <v>54596700</v>
      </c>
      <c r="H1646" s="13">
        <v>0</v>
      </c>
      <c r="I1646" s="13">
        <v>0</v>
      </c>
      <c r="J1646" s="13">
        <v>0</v>
      </c>
      <c r="K1646" s="13">
        <v>0</v>
      </c>
      <c r="L1646" s="13">
        <v>0</v>
      </c>
      <c r="M1646" s="13">
        <v>0</v>
      </c>
      <c r="N1646" s="13">
        <v>175900</v>
      </c>
      <c r="O1646" s="13">
        <v>3227100</v>
      </c>
      <c r="P1646" s="13">
        <v>0</v>
      </c>
      <c r="Q1646" s="13">
        <v>0</v>
      </c>
      <c r="R1646" s="13">
        <v>469300</v>
      </c>
      <c r="S1646" s="13">
        <v>3872300</v>
      </c>
      <c r="T1646" s="13">
        <v>175900</v>
      </c>
      <c r="U1646" s="13">
        <v>3227100</v>
      </c>
      <c r="V1646" s="13">
        <v>0</v>
      </c>
      <c r="W1646" s="13">
        <v>0</v>
      </c>
      <c r="X1646" s="13">
        <v>469300</v>
      </c>
      <c r="Y1646" s="13">
        <v>3872300</v>
      </c>
    </row>
    <row r="1647" spans="2:25" x14ac:dyDescent="0.25">
      <c r="B1647" s="2">
        <v>1642</v>
      </c>
      <c r="C1647" s="2">
        <v>2011</v>
      </c>
      <c r="D1647" s="1">
        <v>62024</v>
      </c>
      <c r="E1647" t="s">
        <v>1834</v>
      </c>
      <c r="F1647" s="2" t="s">
        <v>1325</v>
      </c>
      <c r="G1647" s="13">
        <v>74775200</v>
      </c>
      <c r="H1647" s="13">
        <v>0</v>
      </c>
      <c r="I1647" s="13">
        <v>0</v>
      </c>
      <c r="J1647" s="13">
        <v>0</v>
      </c>
      <c r="K1647" s="13">
        <v>0</v>
      </c>
      <c r="L1647" s="13">
        <v>0</v>
      </c>
      <c r="M1647" s="13">
        <v>0</v>
      </c>
      <c r="N1647" s="13">
        <v>30200</v>
      </c>
      <c r="O1647" s="13">
        <v>94900</v>
      </c>
      <c r="P1647" s="13">
        <v>0</v>
      </c>
      <c r="Q1647" s="13">
        <v>0</v>
      </c>
      <c r="R1647" s="13">
        <v>255200</v>
      </c>
      <c r="S1647" s="13">
        <v>380300</v>
      </c>
      <c r="T1647" s="13">
        <v>30200</v>
      </c>
      <c r="U1647" s="13">
        <v>94900</v>
      </c>
      <c r="V1647" s="13">
        <v>0</v>
      </c>
      <c r="W1647" s="13">
        <v>0</v>
      </c>
      <c r="X1647" s="13">
        <v>255200</v>
      </c>
      <c r="Y1647" s="13">
        <v>380300</v>
      </c>
    </row>
    <row r="1648" spans="2:25" x14ac:dyDescent="0.25">
      <c r="B1648" s="2">
        <v>1643</v>
      </c>
      <c r="C1648" s="2">
        <v>2011</v>
      </c>
      <c r="D1648" s="1">
        <v>62026</v>
      </c>
      <c r="E1648" t="s">
        <v>2504</v>
      </c>
      <c r="F1648" s="2" t="s">
        <v>1325</v>
      </c>
      <c r="G1648" s="13">
        <v>41782100</v>
      </c>
      <c r="H1648" s="13">
        <v>0</v>
      </c>
      <c r="I1648" s="13">
        <v>0</v>
      </c>
      <c r="J1648" s="13">
        <v>0</v>
      </c>
      <c r="K1648" s="13">
        <v>0</v>
      </c>
      <c r="L1648" s="13">
        <v>0</v>
      </c>
      <c r="M1648" s="13">
        <v>0</v>
      </c>
      <c r="N1648" s="13">
        <v>2400</v>
      </c>
      <c r="O1648" s="13">
        <v>35900</v>
      </c>
      <c r="P1648" s="13">
        <v>0</v>
      </c>
      <c r="Q1648" s="13">
        <v>0</v>
      </c>
      <c r="R1648" s="13">
        <v>100000</v>
      </c>
      <c r="S1648" s="13">
        <v>138300</v>
      </c>
      <c r="T1648" s="13">
        <v>2400</v>
      </c>
      <c r="U1648" s="13">
        <v>35900</v>
      </c>
      <c r="V1648" s="13">
        <v>0</v>
      </c>
      <c r="W1648" s="13">
        <v>0</v>
      </c>
      <c r="X1648" s="13">
        <v>100000</v>
      </c>
      <c r="Y1648" s="13">
        <v>138300</v>
      </c>
    </row>
    <row r="1649" spans="2:25" x14ac:dyDescent="0.25">
      <c r="B1649" s="2">
        <v>1644</v>
      </c>
      <c r="C1649" s="2">
        <v>2011</v>
      </c>
      <c r="D1649" s="1">
        <v>62028</v>
      </c>
      <c r="E1649" t="s">
        <v>1801</v>
      </c>
      <c r="F1649" s="2" t="s">
        <v>1325</v>
      </c>
      <c r="G1649" s="13">
        <v>28903600</v>
      </c>
      <c r="H1649" s="13">
        <v>0</v>
      </c>
      <c r="I1649" s="13">
        <v>0</v>
      </c>
      <c r="J1649" s="13">
        <v>0</v>
      </c>
      <c r="K1649" s="13">
        <v>0</v>
      </c>
      <c r="L1649" s="13">
        <v>0</v>
      </c>
      <c r="M1649" s="13">
        <v>0</v>
      </c>
      <c r="N1649" s="13">
        <v>1100</v>
      </c>
      <c r="O1649" s="13">
        <v>2700</v>
      </c>
      <c r="P1649" s="13">
        <v>0</v>
      </c>
      <c r="Q1649" s="13">
        <v>0</v>
      </c>
      <c r="R1649" s="13">
        <v>26400</v>
      </c>
      <c r="S1649" s="13">
        <v>30200</v>
      </c>
      <c r="T1649" s="13">
        <v>1100</v>
      </c>
      <c r="U1649" s="13">
        <v>2700</v>
      </c>
      <c r="V1649" s="13">
        <v>0</v>
      </c>
      <c r="W1649" s="13">
        <v>0</v>
      </c>
      <c r="X1649" s="13">
        <v>26400</v>
      </c>
      <c r="Y1649" s="13">
        <v>30200</v>
      </c>
    </row>
    <row r="1650" spans="2:25" x14ac:dyDescent="0.25">
      <c r="B1650" s="2">
        <v>1645</v>
      </c>
      <c r="C1650" s="2">
        <v>2011</v>
      </c>
      <c r="D1650" s="1">
        <v>62030</v>
      </c>
      <c r="E1650" t="s">
        <v>2505</v>
      </c>
      <c r="F1650" s="2" t="s">
        <v>1325</v>
      </c>
      <c r="G1650" s="13">
        <v>30249500</v>
      </c>
      <c r="H1650" s="13">
        <v>0</v>
      </c>
      <c r="I1650" s="13">
        <v>0</v>
      </c>
      <c r="J1650" s="13">
        <v>0</v>
      </c>
      <c r="K1650" s="13">
        <v>0</v>
      </c>
      <c r="L1650" s="13">
        <v>0</v>
      </c>
      <c r="M1650" s="13">
        <v>0</v>
      </c>
      <c r="N1650" s="13">
        <v>5000</v>
      </c>
      <c r="O1650" s="13">
        <v>40900</v>
      </c>
      <c r="P1650" s="13">
        <v>0</v>
      </c>
      <c r="Q1650" s="13">
        <v>0</v>
      </c>
      <c r="R1650" s="13">
        <v>80300</v>
      </c>
      <c r="S1650" s="13">
        <v>126200</v>
      </c>
      <c r="T1650" s="13">
        <v>5000</v>
      </c>
      <c r="U1650" s="13">
        <v>40900</v>
      </c>
      <c r="V1650" s="13">
        <v>0</v>
      </c>
      <c r="W1650" s="13">
        <v>0</v>
      </c>
      <c r="X1650" s="13">
        <v>80300</v>
      </c>
      <c r="Y1650" s="13">
        <v>126200</v>
      </c>
    </row>
    <row r="1651" spans="2:25" x14ac:dyDescent="0.25">
      <c r="B1651" s="2">
        <v>1646</v>
      </c>
      <c r="C1651" s="2">
        <v>2011</v>
      </c>
      <c r="D1651" s="1">
        <v>62032</v>
      </c>
      <c r="E1651" t="s">
        <v>2260</v>
      </c>
      <c r="F1651" s="2" t="s">
        <v>1325</v>
      </c>
      <c r="G1651" s="13">
        <v>43852500</v>
      </c>
      <c r="H1651" s="13">
        <v>0</v>
      </c>
      <c r="I1651" s="13">
        <v>0</v>
      </c>
      <c r="J1651" s="13">
        <v>0</v>
      </c>
      <c r="K1651" s="13">
        <v>0</v>
      </c>
      <c r="L1651" s="13">
        <v>0</v>
      </c>
      <c r="M1651" s="13">
        <v>0</v>
      </c>
      <c r="N1651" s="13">
        <v>3700</v>
      </c>
      <c r="O1651" s="13">
        <v>3400</v>
      </c>
      <c r="P1651" s="13">
        <v>0</v>
      </c>
      <c r="Q1651" s="13">
        <v>0</v>
      </c>
      <c r="R1651" s="13">
        <v>88600</v>
      </c>
      <c r="S1651" s="13">
        <v>95700</v>
      </c>
      <c r="T1651" s="13">
        <v>3700</v>
      </c>
      <c r="U1651" s="13">
        <v>3400</v>
      </c>
      <c r="V1651" s="13">
        <v>0</v>
      </c>
      <c r="W1651" s="13">
        <v>0</v>
      </c>
      <c r="X1651" s="13">
        <v>88600</v>
      </c>
      <c r="Y1651" s="13">
        <v>95700</v>
      </c>
    </row>
    <row r="1652" spans="2:25" x14ac:dyDescent="0.25">
      <c r="B1652" s="2">
        <v>1647</v>
      </c>
      <c r="C1652" s="2">
        <v>2011</v>
      </c>
      <c r="D1652" s="1">
        <v>62034</v>
      </c>
      <c r="E1652" t="s">
        <v>1468</v>
      </c>
      <c r="F1652" s="2" t="s">
        <v>1325</v>
      </c>
      <c r="G1652" s="13">
        <v>33834700</v>
      </c>
      <c r="H1652" s="13">
        <v>700</v>
      </c>
      <c r="I1652" s="13">
        <v>18200</v>
      </c>
      <c r="J1652" s="13">
        <v>0</v>
      </c>
      <c r="K1652" s="13">
        <v>0</v>
      </c>
      <c r="L1652" s="13">
        <v>63100</v>
      </c>
      <c r="M1652" s="13">
        <v>82000</v>
      </c>
      <c r="N1652" s="13">
        <v>1700</v>
      </c>
      <c r="O1652" s="13">
        <v>6300</v>
      </c>
      <c r="P1652" s="13">
        <v>0</v>
      </c>
      <c r="Q1652" s="13">
        <v>61000</v>
      </c>
      <c r="R1652" s="13">
        <v>431000</v>
      </c>
      <c r="S1652" s="13">
        <v>500000</v>
      </c>
      <c r="T1652" s="13">
        <v>2400</v>
      </c>
      <c r="U1652" s="13">
        <v>24500</v>
      </c>
      <c r="V1652" s="13">
        <v>0</v>
      </c>
      <c r="W1652" s="13">
        <v>61000</v>
      </c>
      <c r="X1652" s="13">
        <v>494100</v>
      </c>
      <c r="Y1652" s="13">
        <v>582000</v>
      </c>
    </row>
    <row r="1653" spans="2:25" x14ac:dyDescent="0.25">
      <c r="B1653" s="2">
        <v>1648</v>
      </c>
      <c r="C1653" s="2">
        <v>2011</v>
      </c>
      <c r="D1653" s="1">
        <v>62036</v>
      </c>
      <c r="E1653" t="s">
        <v>2506</v>
      </c>
      <c r="F1653" s="2" t="s">
        <v>1325</v>
      </c>
      <c r="G1653" s="13">
        <v>126243500</v>
      </c>
      <c r="H1653" s="13">
        <v>300</v>
      </c>
      <c r="I1653" s="13">
        <v>94300</v>
      </c>
      <c r="J1653" s="13">
        <v>0</v>
      </c>
      <c r="K1653" s="13">
        <v>0</v>
      </c>
      <c r="L1653" s="13">
        <v>1100</v>
      </c>
      <c r="M1653" s="13">
        <v>95700</v>
      </c>
      <c r="N1653" s="13">
        <v>169000</v>
      </c>
      <c r="O1653" s="13">
        <v>608000</v>
      </c>
      <c r="P1653" s="13">
        <v>0</v>
      </c>
      <c r="Q1653" s="13">
        <v>0</v>
      </c>
      <c r="R1653" s="13">
        <v>2665100</v>
      </c>
      <c r="S1653" s="13">
        <v>3442100</v>
      </c>
      <c r="T1653" s="13">
        <v>169300</v>
      </c>
      <c r="U1653" s="13">
        <v>702300</v>
      </c>
      <c r="V1653" s="13">
        <v>0</v>
      </c>
      <c r="W1653" s="13">
        <v>0</v>
      </c>
      <c r="X1653" s="13">
        <v>2666200</v>
      </c>
      <c r="Y1653" s="13">
        <v>3537800</v>
      </c>
    </row>
    <row r="1654" spans="2:25" x14ac:dyDescent="0.25">
      <c r="B1654" s="2">
        <v>1649</v>
      </c>
      <c r="C1654" s="2">
        <v>2011</v>
      </c>
      <c r="D1654" s="1">
        <v>62038</v>
      </c>
      <c r="E1654" t="s">
        <v>1472</v>
      </c>
      <c r="F1654" s="2" t="s">
        <v>1325</v>
      </c>
      <c r="G1654" s="13">
        <v>54661600</v>
      </c>
      <c r="H1654" s="13">
        <v>0</v>
      </c>
      <c r="I1654" s="13">
        <v>1000</v>
      </c>
      <c r="J1654" s="13">
        <v>0</v>
      </c>
      <c r="K1654" s="13">
        <v>0</v>
      </c>
      <c r="L1654" s="13">
        <v>200</v>
      </c>
      <c r="M1654" s="13">
        <v>1200</v>
      </c>
      <c r="N1654" s="13">
        <v>9600</v>
      </c>
      <c r="O1654" s="13">
        <v>114500</v>
      </c>
      <c r="P1654" s="13">
        <v>0</v>
      </c>
      <c r="Q1654" s="13">
        <v>0</v>
      </c>
      <c r="R1654" s="13">
        <v>157500</v>
      </c>
      <c r="S1654" s="13">
        <v>281600</v>
      </c>
      <c r="T1654" s="13">
        <v>9600</v>
      </c>
      <c r="U1654" s="13">
        <v>115500</v>
      </c>
      <c r="V1654" s="13">
        <v>0</v>
      </c>
      <c r="W1654" s="13">
        <v>0</v>
      </c>
      <c r="X1654" s="13">
        <v>157700</v>
      </c>
      <c r="Y1654" s="13">
        <v>282800</v>
      </c>
    </row>
    <row r="1655" spans="2:25" x14ac:dyDescent="0.25">
      <c r="B1655" s="2">
        <v>1650</v>
      </c>
      <c r="C1655" s="2">
        <v>2011</v>
      </c>
      <c r="D1655" s="1">
        <v>62040</v>
      </c>
      <c r="E1655" t="s">
        <v>1939</v>
      </c>
      <c r="F1655" s="2" t="s">
        <v>1325</v>
      </c>
      <c r="G1655" s="13">
        <v>59195700</v>
      </c>
      <c r="H1655" s="13">
        <v>0</v>
      </c>
      <c r="I1655" s="13">
        <v>0</v>
      </c>
      <c r="J1655" s="13">
        <v>0</v>
      </c>
      <c r="K1655" s="13">
        <v>0</v>
      </c>
      <c r="L1655" s="13">
        <v>0</v>
      </c>
      <c r="M1655" s="13">
        <v>0</v>
      </c>
      <c r="N1655" s="13">
        <v>55600</v>
      </c>
      <c r="O1655" s="13">
        <v>21800</v>
      </c>
      <c r="P1655" s="13">
        <v>0</v>
      </c>
      <c r="Q1655" s="13">
        <v>0</v>
      </c>
      <c r="R1655" s="13">
        <v>62600</v>
      </c>
      <c r="S1655" s="13">
        <v>140000</v>
      </c>
      <c r="T1655" s="13">
        <v>55600</v>
      </c>
      <c r="U1655" s="13">
        <v>21800</v>
      </c>
      <c r="V1655" s="13">
        <v>0</v>
      </c>
      <c r="W1655" s="13">
        <v>0</v>
      </c>
      <c r="X1655" s="13">
        <v>62600</v>
      </c>
      <c r="Y1655" s="13">
        <v>140000</v>
      </c>
    </row>
    <row r="1656" spans="2:25" x14ac:dyDescent="0.25">
      <c r="B1656" s="2">
        <v>1651</v>
      </c>
      <c r="C1656" s="2">
        <v>2011</v>
      </c>
      <c r="D1656" s="1">
        <v>62042</v>
      </c>
      <c r="E1656" t="s">
        <v>2507</v>
      </c>
      <c r="F1656" s="2" t="s">
        <v>1325</v>
      </c>
      <c r="G1656" s="13">
        <v>28979500</v>
      </c>
      <c r="H1656" s="13">
        <v>0</v>
      </c>
      <c r="I1656" s="13">
        <v>0</v>
      </c>
      <c r="J1656" s="13">
        <v>0</v>
      </c>
      <c r="K1656" s="13">
        <v>0</v>
      </c>
      <c r="L1656" s="13">
        <v>0</v>
      </c>
      <c r="M1656" s="13">
        <v>0</v>
      </c>
      <c r="N1656" s="13">
        <v>11800</v>
      </c>
      <c r="O1656" s="13">
        <v>6100</v>
      </c>
      <c r="P1656" s="13">
        <v>0</v>
      </c>
      <c r="Q1656" s="13">
        <v>0</v>
      </c>
      <c r="R1656" s="13">
        <v>122000</v>
      </c>
      <c r="S1656" s="13">
        <v>139900</v>
      </c>
      <c r="T1656" s="13">
        <v>11800</v>
      </c>
      <c r="U1656" s="13">
        <v>6100</v>
      </c>
      <c r="V1656" s="13">
        <v>0</v>
      </c>
      <c r="W1656" s="13">
        <v>0</v>
      </c>
      <c r="X1656" s="13">
        <v>122000</v>
      </c>
      <c r="Y1656" s="13">
        <v>139900</v>
      </c>
    </row>
    <row r="1657" spans="2:25" x14ac:dyDescent="0.25">
      <c r="B1657" s="2">
        <v>1652</v>
      </c>
      <c r="C1657" s="2">
        <v>2011</v>
      </c>
      <c r="D1657" s="1">
        <v>62111</v>
      </c>
      <c r="E1657" t="s">
        <v>2508</v>
      </c>
      <c r="F1657" s="2" t="s">
        <v>1343</v>
      </c>
      <c r="G1657" s="13">
        <v>16171500</v>
      </c>
      <c r="H1657" s="13">
        <v>2600</v>
      </c>
      <c r="I1657" s="13">
        <v>1196700</v>
      </c>
      <c r="J1657" s="13">
        <v>0</v>
      </c>
      <c r="K1657" s="13">
        <v>0</v>
      </c>
      <c r="L1657" s="13">
        <v>119000</v>
      </c>
      <c r="M1657" s="13">
        <v>1318300</v>
      </c>
      <c r="N1657" s="13">
        <v>91300</v>
      </c>
      <c r="O1657" s="13">
        <v>125600</v>
      </c>
      <c r="P1657" s="13">
        <v>0</v>
      </c>
      <c r="Q1657" s="13">
        <v>0</v>
      </c>
      <c r="R1657" s="13">
        <v>29300</v>
      </c>
      <c r="S1657" s="13">
        <v>246200</v>
      </c>
      <c r="T1657" s="13">
        <v>93900</v>
      </c>
      <c r="U1657" s="13">
        <v>1322300</v>
      </c>
      <c r="V1657" s="13">
        <v>0</v>
      </c>
      <c r="W1657" s="13">
        <v>0</v>
      </c>
      <c r="X1657" s="13">
        <v>148300</v>
      </c>
      <c r="Y1657" s="13">
        <v>1564500</v>
      </c>
    </row>
    <row r="1658" spans="2:25" x14ac:dyDescent="0.25">
      <c r="B1658" s="2">
        <v>1653</v>
      </c>
      <c r="C1658" s="2">
        <v>2011</v>
      </c>
      <c r="D1658" s="1">
        <v>62112</v>
      </c>
      <c r="E1658" t="s">
        <v>2509</v>
      </c>
      <c r="F1658" s="2" t="s">
        <v>1343</v>
      </c>
      <c r="G1658" s="13">
        <v>41414600</v>
      </c>
      <c r="H1658" s="13">
        <v>66400</v>
      </c>
      <c r="I1658" s="13">
        <v>43700</v>
      </c>
      <c r="J1658" s="13">
        <v>0</v>
      </c>
      <c r="K1658" s="13">
        <v>0</v>
      </c>
      <c r="L1658" s="13">
        <v>280300</v>
      </c>
      <c r="M1658" s="13">
        <v>390400</v>
      </c>
      <c r="N1658" s="13">
        <v>333100</v>
      </c>
      <c r="O1658" s="13">
        <v>149200</v>
      </c>
      <c r="P1658" s="13">
        <v>0</v>
      </c>
      <c r="Q1658" s="13">
        <v>0</v>
      </c>
      <c r="R1658" s="13">
        <v>202200</v>
      </c>
      <c r="S1658" s="13">
        <v>684500</v>
      </c>
      <c r="T1658" s="13">
        <v>399500</v>
      </c>
      <c r="U1658" s="13">
        <v>192900</v>
      </c>
      <c r="V1658" s="13">
        <v>0</v>
      </c>
      <c r="W1658" s="13">
        <v>0</v>
      </c>
      <c r="X1658" s="13">
        <v>482500</v>
      </c>
      <c r="Y1658" s="13">
        <v>1074900</v>
      </c>
    </row>
    <row r="1659" spans="2:25" x14ac:dyDescent="0.25">
      <c r="B1659" s="2">
        <v>1654</v>
      </c>
      <c r="C1659" s="2">
        <v>2011</v>
      </c>
      <c r="D1659" s="1">
        <v>62116</v>
      </c>
      <c r="E1659" t="s">
        <v>1591</v>
      </c>
      <c r="F1659" s="2" t="s">
        <v>1343</v>
      </c>
      <c r="G1659" s="13">
        <v>15289700</v>
      </c>
      <c r="H1659" s="13">
        <v>0</v>
      </c>
      <c r="I1659" s="13">
        <v>0</v>
      </c>
      <c r="J1659" s="13">
        <v>0</v>
      </c>
      <c r="K1659" s="13">
        <v>0</v>
      </c>
      <c r="L1659" s="13">
        <v>0</v>
      </c>
      <c r="M1659" s="13">
        <v>0</v>
      </c>
      <c r="N1659" s="13">
        <v>112100</v>
      </c>
      <c r="O1659" s="13">
        <v>41100</v>
      </c>
      <c r="P1659" s="13">
        <v>0</v>
      </c>
      <c r="Q1659" s="13">
        <v>0</v>
      </c>
      <c r="R1659" s="13">
        <v>28000</v>
      </c>
      <c r="S1659" s="13">
        <v>181200</v>
      </c>
      <c r="T1659" s="13">
        <v>112100</v>
      </c>
      <c r="U1659" s="13">
        <v>41100</v>
      </c>
      <c r="V1659" s="13">
        <v>0</v>
      </c>
      <c r="W1659" s="13">
        <v>0</v>
      </c>
      <c r="X1659" s="13">
        <v>28000</v>
      </c>
      <c r="Y1659" s="13">
        <v>181200</v>
      </c>
    </row>
    <row r="1660" spans="2:25" x14ac:dyDescent="0.25">
      <c r="B1660" s="2">
        <v>1655</v>
      </c>
      <c r="C1660" s="2">
        <v>2011</v>
      </c>
      <c r="D1660" s="1">
        <v>62131</v>
      </c>
      <c r="E1660" t="s">
        <v>2502</v>
      </c>
      <c r="F1660" s="2" t="s">
        <v>1343</v>
      </c>
      <c r="G1660" s="13">
        <v>12989800</v>
      </c>
      <c r="H1660" s="13">
        <v>0</v>
      </c>
      <c r="I1660" s="13">
        <v>0</v>
      </c>
      <c r="J1660" s="13">
        <v>0</v>
      </c>
      <c r="K1660" s="13">
        <v>0</v>
      </c>
      <c r="L1660" s="13">
        <v>0</v>
      </c>
      <c r="M1660" s="13">
        <v>0</v>
      </c>
      <c r="N1660" s="13">
        <v>55300</v>
      </c>
      <c r="O1660" s="13">
        <v>2400</v>
      </c>
      <c r="P1660" s="13">
        <v>0</v>
      </c>
      <c r="Q1660" s="13">
        <v>0</v>
      </c>
      <c r="R1660" s="13">
        <v>11100</v>
      </c>
      <c r="S1660" s="13">
        <v>68800</v>
      </c>
      <c r="T1660" s="13">
        <v>55300</v>
      </c>
      <c r="U1660" s="13">
        <v>2400</v>
      </c>
      <c r="V1660" s="13">
        <v>0</v>
      </c>
      <c r="W1660" s="13">
        <v>0</v>
      </c>
      <c r="X1660" s="13">
        <v>11100</v>
      </c>
      <c r="Y1660" s="13">
        <v>68800</v>
      </c>
    </row>
    <row r="1661" spans="2:25" x14ac:dyDescent="0.25">
      <c r="B1661" s="2">
        <v>1656</v>
      </c>
      <c r="C1661" s="2">
        <v>2011</v>
      </c>
      <c r="D1661" s="1">
        <v>62146</v>
      </c>
      <c r="E1661" t="s">
        <v>2510</v>
      </c>
      <c r="F1661" s="2" t="s">
        <v>1343</v>
      </c>
      <c r="G1661" s="13">
        <v>30083200</v>
      </c>
      <c r="H1661" s="13">
        <v>900</v>
      </c>
      <c r="I1661" s="13">
        <v>9400</v>
      </c>
      <c r="J1661" s="13">
        <v>0</v>
      </c>
      <c r="K1661" s="13">
        <v>0</v>
      </c>
      <c r="L1661" s="13">
        <v>1100</v>
      </c>
      <c r="M1661" s="13">
        <v>11400</v>
      </c>
      <c r="N1661" s="13">
        <v>358100</v>
      </c>
      <c r="O1661" s="13">
        <v>369100</v>
      </c>
      <c r="P1661" s="13">
        <v>0</v>
      </c>
      <c r="Q1661" s="13">
        <v>0</v>
      </c>
      <c r="R1661" s="13">
        <v>67600</v>
      </c>
      <c r="S1661" s="13">
        <v>794800</v>
      </c>
      <c r="T1661" s="13">
        <v>359000</v>
      </c>
      <c r="U1661" s="13">
        <v>378500</v>
      </c>
      <c r="V1661" s="13">
        <v>0</v>
      </c>
      <c r="W1661" s="13">
        <v>0</v>
      </c>
      <c r="X1661" s="13">
        <v>68700</v>
      </c>
      <c r="Y1661" s="13">
        <v>806200</v>
      </c>
    </row>
    <row r="1662" spans="2:25" x14ac:dyDescent="0.25">
      <c r="B1662" s="2">
        <v>1657</v>
      </c>
      <c r="C1662" s="2">
        <v>2011</v>
      </c>
      <c r="D1662" s="1">
        <v>62165</v>
      </c>
      <c r="E1662" t="s">
        <v>2511</v>
      </c>
      <c r="F1662" s="2" t="s">
        <v>1343</v>
      </c>
      <c r="G1662" s="13">
        <v>15677300</v>
      </c>
      <c r="H1662" s="13">
        <v>1900</v>
      </c>
      <c r="I1662" s="13">
        <v>19400</v>
      </c>
      <c r="J1662" s="13">
        <v>0</v>
      </c>
      <c r="K1662" s="13">
        <v>0</v>
      </c>
      <c r="L1662" s="13">
        <v>2500</v>
      </c>
      <c r="M1662" s="13">
        <v>23800</v>
      </c>
      <c r="N1662" s="13">
        <v>93600</v>
      </c>
      <c r="O1662" s="13">
        <v>155700</v>
      </c>
      <c r="P1662" s="13">
        <v>52000</v>
      </c>
      <c r="Q1662" s="13">
        <v>208400</v>
      </c>
      <c r="R1662" s="13">
        <v>73800</v>
      </c>
      <c r="S1662" s="13">
        <v>583500</v>
      </c>
      <c r="T1662" s="13">
        <v>95500</v>
      </c>
      <c r="U1662" s="13">
        <v>175100</v>
      </c>
      <c r="V1662" s="13">
        <v>52000</v>
      </c>
      <c r="W1662" s="13">
        <v>208400</v>
      </c>
      <c r="X1662" s="13">
        <v>76300</v>
      </c>
      <c r="Y1662" s="13">
        <v>607300</v>
      </c>
    </row>
    <row r="1663" spans="2:25" x14ac:dyDescent="0.25">
      <c r="B1663" s="2">
        <v>1658</v>
      </c>
      <c r="C1663" s="2">
        <v>2011</v>
      </c>
      <c r="D1663" s="1">
        <v>62176</v>
      </c>
      <c r="E1663" t="s">
        <v>2512</v>
      </c>
      <c r="F1663" s="2" t="s">
        <v>1343</v>
      </c>
      <c r="G1663" s="13">
        <v>12395700</v>
      </c>
      <c r="H1663" s="13">
        <v>600</v>
      </c>
      <c r="I1663" s="13">
        <v>2800</v>
      </c>
      <c r="J1663" s="13">
        <v>0</v>
      </c>
      <c r="K1663" s="13">
        <v>0</v>
      </c>
      <c r="L1663" s="13">
        <v>800</v>
      </c>
      <c r="M1663" s="13">
        <v>4200</v>
      </c>
      <c r="N1663" s="13">
        <v>161400</v>
      </c>
      <c r="O1663" s="13">
        <v>81100</v>
      </c>
      <c r="P1663" s="13">
        <v>2700</v>
      </c>
      <c r="Q1663" s="13">
        <v>0</v>
      </c>
      <c r="R1663" s="13">
        <v>59500</v>
      </c>
      <c r="S1663" s="13">
        <v>304700</v>
      </c>
      <c r="T1663" s="13">
        <v>162000</v>
      </c>
      <c r="U1663" s="13">
        <v>83900</v>
      </c>
      <c r="V1663" s="13">
        <v>2700</v>
      </c>
      <c r="W1663" s="13">
        <v>0</v>
      </c>
      <c r="X1663" s="13">
        <v>60300</v>
      </c>
      <c r="Y1663" s="13">
        <v>308900</v>
      </c>
    </row>
    <row r="1664" spans="2:25" x14ac:dyDescent="0.25">
      <c r="B1664" s="2">
        <v>1659</v>
      </c>
      <c r="C1664" s="2">
        <v>2011</v>
      </c>
      <c r="D1664" s="1">
        <v>62181</v>
      </c>
      <c r="E1664" t="s">
        <v>2513</v>
      </c>
      <c r="F1664" s="2" t="s">
        <v>1343</v>
      </c>
      <c r="G1664" s="13">
        <v>44596200</v>
      </c>
      <c r="H1664" s="13">
        <v>100</v>
      </c>
      <c r="I1664" s="13">
        <v>2900</v>
      </c>
      <c r="J1664" s="13">
        <v>0</v>
      </c>
      <c r="K1664" s="13">
        <v>0</v>
      </c>
      <c r="L1664" s="13">
        <v>100</v>
      </c>
      <c r="M1664" s="13">
        <v>3100</v>
      </c>
      <c r="N1664" s="13">
        <v>182100</v>
      </c>
      <c r="O1664" s="13">
        <v>86100</v>
      </c>
      <c r="P1664" s="13">
        <v>19800</v>
      </c>
      <c r="Q1664" s="13">
        <v>0</v>
      </c>
      <c r="R1664" s="13">
        <v>96000</v>
      </c>
      <c r="S1664" s="13">
        <v>384000</v>
      </c>
      <c r="T1664" s="13">
        <v>182200</v>
      </c>
      <c r="U1664" s="13">
        <v>89000</v>
      </c>
      <c r="V1664" s="13">
        <v>19800</v>
      </c>
      <c r="W1664" s="13">
        <v>0</v>
      </c>
      <c r="X1664" s="13">
        <v>96100</v>
      </c>
      <c r="Y1664" s="13">
        <v>387100</v>
      </c>
    </row>
    <row r="1665" spans="2:25" x14ac:dyDescent="0.25">
      <c r="B1665" s="2">
        <v>1660</v>
      </c>
      <c r="C1665" s="2">
        <v>2011</v>
      </c>
      <c r="D1665" s="1">
        <v>62186</v>
      </c>
      <c r="E1665" t="s">
        <v>2329</v>
      </c>
      <c r="F1665" s="2" t="s">
        <v>1343</v>
      </c>
      <c r="G1665" s="13">
        <v>5735600</v>
      </c>
      <c r="H1665" s="13">
        <v>200</v>
      </c>
      <c r="I1665" s="13">
        <v>9300</v>
      </c>
      <c r="J1665" s="13">
        <v>0</v>
      </c>
      <c r="K1665" s="13">
        <v>0</v>
      </c>
      <c r="L1665" s="13">
        <v>14100</v>
      </c>
      <c r="M1665" s="13">
        <v>23600</v>
      </c>
      <c r="N1665" s="13">
        <v>14000</v>
      </c>
      <c r="O1665" s="13">
        <v>7300</v>
      </c>
      <c r="P1665" s="13">
        <v>0</v>
      </c>
      <c r="Q1665" s="13">
        <v>0</v>
      </c>
      <c r="R1665" s="13">
        <v>500</v>
      </c>
      <c r="S1665" s="13">
        <v>21800</v>
      </c>
      <c r="T1665" s="13">
        <v>14200</v>
      </c>
      <c r="U1665" s="13">
        <v>16600</v>
      </c>
      <c r="V1665" s="13">
        <v>0</v>
      </c>
      <c r="W1665" s="13">
        <v>0</v>
      </c>
      <c r="X1665" s="13">
        <v>14600</v>
      </c>
      <c r="Y1665" s="13">
        <v>45400</v>
      </c>
    </row>
    <row r="1666" spans="2:25" x14ac:dyDescent="0.25">
      <c r="B1666" s="2">
        <v>1661</v>
      </c>
      <c r="C1666" s="2">
        <v>2011</v>
      </c>
      <c r="D1666" s="1">
        <v>62236</v>
      </c>
      <c r="E1666" t="s">
        <v>2503</v>
      </c>
      <c r="F1666" s="2" t="s">
        <v>1344</v>
      </c>
      <c r="G1666" s="13">
        <v>61459500</v>
      </c>
      <c r="H1666" s="13">
        <v>62000</v>
      </c>
      <c r="I1666" s="13">
        <v>564700</v>
      </c>
      <c r="J1666" s="13">
        <v>0</v>
      </c>
      <c r="K1666" s="13">
        <v>0</v>
      </c>
      <c r="L1666" s="13">
        <v>32400</v>
      </c>
      <c r="M1666" s="13">
        <v>659100</v>
      </c>
      <c r="N1666" s="13">
        <v>763700</v>
      </c>
      <c r="O1666" s="13">
        <v>312400</v>
      </c>
      <c r="P1666" s="13">
        <v>0</v>
      </c>
      <c r="Q1666" s="13">
        <v>0</v>
      </c>
      <c r="R1666" s="13">
        <v>129600</v>
      </c>
      <c r="S1666" s="13">
        <v>1205700</v>
      </c>
      <c r="T1666" s="13">
        <v>825700</v>
      </c>
      <c r="U1666" s="13">
        <v>877100</v>
      </c>
      <c r="V1666" s="13">
        <v>0</v>
      </c>
      <c r="W1666" s="13">
        <v>0</v>
      </c>
      <c r="X1666" s="13">
        <v>162000</v>
      </c>
      <c r="Y1666" s="13">
        <v>1864800</v>
      </c>
    </row>
    <row r="1667" spans="2:25" x14ac:dyDescent="0.25">
      <c r="B1667" s="2">
        <v>1662</v>
      </c>
      <c r="C1667" s="2">
        <v>2011</v>
      </c>
      <c r="D1667" s="1">
        <v>62286</v>
      </c>
      <c r="E1667" t="s">
        <v>2506</v>
      </c>
      <c r="F1667" s="2" t="s">
        <v>1344</v>
      </c>
      <c r="G1667" s="13">
        <v>237860000</v>
      </c>
      <c r="H1667" s="13">
        <v>128900</v>
      </c>
      <c r="I1667" s="13">
        <v>96400</v>
      </c>
      <c r="J1667" s="13">
        <v>0</v>
      </c>
      <c r="K1667" s="13">
        <v>0</v>
      </c>
      <c r="L1667" s="13">
        <v>27200</v>
      </c>
      <c r="M1667" s="13">
        <v>252500</v>
      </c>
      <c r="N1667" s="13">
        <v>4765300</v>
      </c>
      <c r="O1667" s="13">
        <v>957100</v>
      </c>
      <c r="P1667" s="13">
        <v>0</v>
      </c>
      <c r="Q1667" s="13">
        <v>0</v>
      </c>
      <c r="R1667" s="13">
        <v>5570200</v>
      </c>
      <c r="S1667" s="13">
        <v>11292600</v>
      </c>
      <c r="T1667" s="13">
        <v>4894200</v>
      </c>
      <c r="U1667" s="13">
        <v>1053500</v>
      </c>
      <c r="V1667" s="13">
        <v>0</v>
      </c>
      <c r="W1667" s="13">
        <v>0</v>
      </c>
      <c r="X1667" s="13">
        <v>5597400</v>
      </c>
      <c r="Y1667" s="13">
        <v>11545100</v>
      </c>
    </row>
    <row r="1668" spans="2:25" x14ac:dyDescent="0.25">
      <c r="B1668" s="2">
        <v>1663</v>
      </c>
      <c r="C1668" s="2">
        <v>2011</v>
      </c>
      <c r="D1668" s="1">
        <v>62291</v>
      </c>
      <c r="E1668" t="s">
        <v>2514</v>
      </c>
      <c r="F1668" s="2" t="s">
        <v>1344</v>
      </c>
      <c r="G1668" s="13">
        <v>109569400</v>
      </c>
      <c r="H1668" s="13">
        <v>28800</v>
      </c>
      <c r="I1668" s="13">
        <v>344800</v>
      </c>
      <c r="J1668" s="13">
        <v>0</v>
      </c>
      <c r="K1668" s="13">
        <v>0</v>
      </c>
      <c r="L1668" s="13">
        <v>35600</v>
      </c>
      <c r="M1668" s="13">
        <v>409200</v>
      </c>
      <c r="N1668" s="13">
        <v>1212000</v>
      </c>
      <c r="O1668" s="13">
        <v>2168500</v>
      </c>
      <c r="P1668" s="13">
        <v>0</v>
      </c>
      <c r="Q1668" s="13">
        <v>0</v>
      </c>
      <c r="R1668" s="13">
        <v>160300</v>
      </c>
      <c r="S1668" s="13">
        <v>3540800</v>
      </c>
      <c r="T1668" s="13">
        <v>1240800</v>
      </c>
      <c r="U1668" s="13">
        <v>2513300</v>
      </c>
      <c r="V1668" s="13">
        <v>0</v>
      </c>
      <c r="W1668" s="13">
        <v>0</v>
      </c>
      <c r="X1668" s="13">
        <v>195900</v>
      </c>
      <c r="Y1668" s="13">
        <v>3950000</v>
      </c>
    </row>
    <row r="1669" spans="2:25" x14ac:dyDescent="0.25">
      <c r="B1669" s="2">
        <v>1664</v>
      </c>
      <c r="C1669" s="2">
        <v>2011</v>
      </c>
      <c r="D1669" s="1">
        <v>63002</v>
      </c>
      <c r="E1669" t="s">
        <v>2515</v>
      </c>
      <c r="F1669" s="2" t="s">
        <v>1325</v>
      </c>
      <c r="G1669" s="13">
        <v>552030600</v>
      </c>
      <c r="H1669" s="13">
        <v>82100</v>
      </c>
      <c r="I1669" s="13">
        <v>296300</v>
      </c>
      <c r="J1669" s="13">
        <v>0</v>
      </c>
      <c r="K1669" s="13">
        <v>0</v>
      </c>
      <c r="L1669" s="13">
        <v>386300</v>
      </c>
      <c r="M1669" s="13">
        <v>764700</v>
      </c>
      <c r="N1669" s="13">
        <v>1339000</v>
      </c>
      <c r="O1669" s="13">
        <v>1450300</v>
      </c>
      <c r="P1669" s="13">
        <v>130700</v>
      </c>
      <c r="Q1669" s="13">
        <v>392500</v>
      </c>
      <c r="R1669" s="13">
        <v>11640300</v>
      </c>
      <c r="S1669" s="13">
        <v>14952800</v>
      </c>
      <c r="T1669" s="13">
        <v>1421100</v>
      </c>
      <c r="U1669" s="13">
        <v>1746600</v>
      </c>
      <c r="V1669" s="13">
        <v>130700</v>
      </c>
      <c r="W1669" s="13">
        <v>392500</v>
      </c>
      <c r="X1669" s="13">
        <v>12026600</v>
      </c>
      <c r="Y1669" s="13">
        <v>15717500</v>
      </c>
    </row>
    <row r="1670" spans="2:25" x14ac:dyDescent="0.25">
      <c r="B1670" s="2">
        <v>1665</v>
      </c>
      <c r="C1670" s="2">
        <v>2011</v>
      </c>
      <c r="D1670" s="1">
        <v>63004</v>
      </c>
      <c r="E1670" t="s">
        <v>2516</v>
      </c>
      <c r="F1670" s="2" t="s">
        <v>1325</v>
      </c>
      <c r="G1670" s="13">
        <v>567214500</v>
      </c>
      <c r="H1670" s="13">
        <v>0</v>
      </c>
      <c r="I1670" s="13">
        <v>0</v>
      </c>
      <c r="J1670" s="13">
        <v>0</v>
      </c>
      <c r="K1670" s="13">
        <v>0</v>
      </c>
      <c r="L1670" s="13">
        <v>0</v>
      </c>
      <c r="M1670" s="13">
        <v>0</v>
      </c>
      <c r="N1670" s="13">
        <v>2323300</v>
      </c>
      <c r="O1670" s="13">
        <v>0</v>
      </c>
      <c r="P1670" s="13">
        <v>0</v>
      </c>
      <c r="Q1670" s="13">
        <v>622100</v>
      </c>
      <c r="R1670" s="13">
        <v>933000</v>
      </c>
      <c r="S1670" s="13">
        <v>3878400</v>
      </c>
      <c r="T1670" s="13">
        <v>2323300</v>
      </c>
      <c r="U1670" s="13">
        <v>0</v>
      </c>
      <c r="V1670" s="13">
        <v>0</v>
      </c>
      <c r="W1670" s="13">
        <v>622100</v>
      </c>
      <c r="X1670" s="13">
        <v>933000</v>
      </c>
      <c r="Y1670" s="13">
        <v>3878400</v>
      </c>
    </row>
    <row r="1671" spans="2:25" x14ac:dyDescent="0.25">
      <c r="B1671" s="2">
        <v>1666</v>
      </c>
      <c r="C1671" s="2">
        <v>2011</v>
      </c>
      <c r="D1671" s="1">
        <v>63006</v>
      </c>
      <c r="E1671" t="s">
        <v>1697</v>
      </c>
      <c r="F1671" s="2" t="s">
        <v>1325</v>
      </c>
      <c r="G1671" s="13">
        <v>241383100</v>
      </c>
      <c r="H1671" s="13">
        <v>0</v>
      </c>
      <c r="I1671" s="13">
        <v>0</v>
      </c>
      <c r="J1671" s="13">
        <v>0</v>
      </c>
      <c r="K1671" s="13">
        <v>0</v>
      </c>
      <c r="L1671" s="13">
        <v>0</v>
      </c>
      <c r="M1671" s="13">
        <v>0</v>
      </c>
      <c r="N1671" s="13">
        <v>32000</v>
      </c>
      <c r="O1671" s="13">
        <v>0</v>
      </c>
      <c r="P1671" s="13">
        <v>0</v>
      </c>
      <c r="Q1671" s="13">
        <v>0</v>
      </c>
      <c r="R1671" s="13">
        <v>3000</v>
      </c>
      <c r="S1671" s="13">
        <v>35000</v>
      </c>
      <c r="T1671" s="13">
        <v>32000</v>
      </c>
      <c r="U1671" s="13">
        <v>0</v>
      </c>
      <c r="V1671" s="13">
        <v>0</v>
      </c>
      <c r="W1671" s="13">
        <v>0</v>
      </c>
      <c r="X1671" s="13">
        <v>3000</v>
      </c>
      <c r="Y1671" s="13">
        <v>35000</v>
      </c>
    </row>
    <row r="1672" spans="2:25" x14ac:dyDescent="0.25">
      <c r="B1672" s="2">
        <v>1667</v>
      </c>
      <c r="C1672" s="2">
        <v>2011</v>
      </c>
      <c r="D1672" s="1">
        <v>63008</v>
      </c>
      <c r="E1672" t="s">
        <v>2517</v>
      </c>
      <c r="F1672" s="2" t="s">
        <v>1325</v>
      </c>
      <c r="G1672" s="13">
        <v>413078900</v>
      </c>
      <c r="H1672" s="13">
        <v>0</v>
      </c>
      <c r="I1672" s="13">
        <v>1000</v>
      </c>
      <c r="J1672" s="13">
        <v>0</v>
      </c>
      <c r="K1672" s="13">
        <v>0</v>
      </c>
      <c r="L1672" s="13">
        <v>0</v>
      </c>
      <c r="M1672" s="13">
        <v>1000</v>
      </c>
      <c r="N1672" s="13">
        <v>231200</v>
      </c>
      <c r="O1672" s="13">
        <v>328500</v>
      </c>
      <c r="P1672" s="13">
        <v>28600</v>
      </c>
      <c r="Q1672" s="13">
        <v>0</v>
      </c>
      <c r="R1672" s="13">
        <v>970200</v>
      </c>
      <c r="S1672" s="13">
        <v>1558500</v>
      </c>
      <c r="T1672" s="13">
        <v>231200</v>
      </c>
      <c r="U1672" s="13">
        <v>329500</v>
      </c>
      <c r="V1672" s="13">
        <v>28600</v>
      </c>
      <c r="W1672" s="13">
        <v>0</v>
      </c>
      <c r="X1672" s="13">
        <v>970200</v>
      </c>
      <c r="Y1672" s="13">
        <v>1559500</v>
      </c>
    </row>
    <row r="1673" spans="2:25" x14ac:dyDescent="0.25">
      <c r="B1673" s="2">
        <v>1668</v>
      </c>
      <c r="C1673" s="2">
        <v>2011</v>
      </c>
      <c r="D1673" s="1">
        <v>63010</v>
      </c>
      <c r="E1673" t="s">
        <v>2518</v>
      </c>
      <c r="F1673" s="2" t="s">
        <v>1325</v>
      </c>
      <c r="G1673" s="13">
        <v>959370800</v>
      </c>
      <c r="H1673" s="13">
        <v>1500</v>
      </c>
      <c r="I1673" s="13">
        <v>16400</v>
      </c>
      <c r="J1673" s="13">
        <v>0</v>
      </c>
      <c r="K1673" s="13">
        <v>0</v>
      </c>
      <c r="L1673" s="13">
        <v>600</v>
      </c>
      <c r="M1673" s="13">
        <v>18500</v>
      </c>
      <c r="N1673" s="13">
        <v>1385700</v>
      </c>
      <c r="O1673" s="13">
        <v>0</v>
      </c>
      <c r="P1673" s="13">
        <v>0</v>
      </c>
      <c r="Q1673" s="13">
        <v>-219100</v>
      </c>
      <c r="R1673" s="13">
        <v>2031100</v>
      </c>
      <c r="S1673" s="13">
        <v>3197700</v>
      </c>
      <c r="T1673" s="13">
        <v>1387200</v>
      </c>
      <c r="U1673" s="13">
        <v>16400</v>
      </c>
      <c r="V1673" s="13">
        <v>0</v>
      </c>
      <c r="W1673" s="13">
        <v>-219100</v>
      </c>
      <c r="X1673" s="13">
        <v>2031700</v>
      </c>
      <c r="Y1673" s="13">
        <v>3216200</v>
      </c>
    </row>
    <row r="1674" spans="2:25" x14ac:dyDescent="0.25">
      <c r="B1674" s="2">
        <v>1669</v>
      </c>
      <c r="C1674" s="2">
        <v>2011</v>
      </c>
      <c r="D1674" s="1">
        <v>63012</v>
      </c>
      <c r="E1674" t="s">
        <v>2519</v>
      </c>
      <c r="F1674" s="2" t="s">
        <v>1325</v>
      </c>
      <c r="G1674" s="13">
        <v>484953600</v>
      </c>
      <c r="H1674" s="13">
        <v>4300</v>
      </c>
      <c r="I1674" s="13">
        <v>18600</v>
      </c>
      <c r="J1674" s="13">
        <v>0</v>
      </c>
      <c r="K1674" s="13">
        <v>0</v>
      </c>
      <c r="L1674" s="13">
        <v>200</v>
      </c>
      <c r="M1674" s="13">
        <v>23100</v>
      </c>
      <c r="N1674" s="13">
        <v>669000</v>
      </c>
      <c r="O1674" s="13">
        <v>553000</v>
      </c>
      <c r="P1674" s="13">
        <v>9900</v>
      </c>
      <c r="Q1674" s="13">
        <v>-56700</v>
      </c>
      <c r="R1674" s="13">
        <v>4471000</v>
      </c>
      <c r="S1674" s="13">
        <v>5646200</v>
      </c>
      <c r="T1674" s="13">
        <v>673300</v>
      </c>
      <c r="U1674" s="13">
        <v>571600</v>
      </c>
      <c r="V1674" s="13">
        <v>9900</v>
      </c>
      <c r="W1674" s="13">
        <v>-56700</v>
      </c>
      <c r="X1674" s="13">
        <v>4471200</v>
      </c>
      <c r="Y1674" s="13">
        <v>5669300</v>
      </c>
    </row>
    <row r="1675" spans="2:25" x14ac:dyDescent="0.25">
      <c r="B1675" s="2">
        <v>1670</v>
      </c>
      <c r="C1675" s="2">
        <v>2011</v>
      </c>
      <c r="D1675" s="1">
        <v>63014</v>
      </c>
      <c r="E1675" t="s">
        <v>1332</v>
      </c>
      <c r="F1675" s="2" t="s">
        <v>1325</v>
      </c>
      <c r="G1675" s="13">
        <v>535568500</v>
      </c>
      <c r="H1675" s="13">
        <v>10200</v>
      </c>
      <c r="I1675" s="13">
        <v>83700</v>
      </c>
      <c r="J1675" s="13">
        <v>0</v>
      </c>
      <c r="K1675" s="13">
        <v>0</v>
      </c>
      <c r="L1675" s="13">
        <v>4200</v>
      </c>
      <c r="M1675" s="13">
        <v>98100</v>
      </c>
      <c r="N1675" s="13">
        <v>940000</v>
      </c>
      <c r="O1675" s="13">
        <v>3200000</v>
      </c>
      <c r="P1675" s="13">
        <v>30000</v>
      </c>
      <c r="Q1675" s="13">
        <v>-107800</v>
      </c>
      <c r="R1675" s="13">
        <v>1468000</v>
      </c>
      <c r="S1675" s="13">
        <v>5530200</v>
      </c>
      <c r="T1675" s="13">
        <v>950200</v>
      </c>
      <c r="U1675" s="13">
        <v>3283700</v>
      </c>
      <c r="V1675" s="13">
        <v>30000</v>
      </c>
      <c r="W1675" s="13">
        <v>-107800</v>
      </c>
      <c r="X1675" s="13">
        <v>1472200</v>
      </c>
      <c r="Y1675" s="13">
        <v>5628300</v>
      </c>
    </row>
    <row r="1676" spans="2:25" x14ac:dyDescent="0.25">
      <c r="B1676" s="2">
        <v>1671</v>
      </c>
      <c r="C1676" s="2">
        <v>2011</v>
      </c>
      <c r="D1676" s="1">
        <v>63016</v>
      </c>
      <c r="E1676" t="s">
        <v>2520</v>
      </c>
      <c r="F1676" s="2" t="s">
        <v>1325</v>
      </c>
      <c r="G1676" s="13">
        <v>589203700</v>
      </c>
      <c r="H1676" s="13">
        <v>600</v>
      </c>
      <c r="I1676" s="13">
        <v>13000</v>
      </c>
      <c r="J1676" s="13">
        <v>0</v>
      </c>
      <c r="K1676" s="13">
        <v>0</v>
      </c>
      <c r="L1676" s="13">
        <v>10300</v>
      </c>
      <c r="M1676" s="13">
        <v>23900</v>
      </c>
      <c r="N1676" s="13">
        <v>1514900</v>
      </c>
      <c r="O1676" s="13">
        <v>0</v>
      </c>
      <c r="P1676" s="13">
        <v>0</v>
      </c>
      <c r="Q1676" s="13">
        <v>-1291200</v>
      </c>
      <c r="R1676" s="13">
        <v>1314000</v>
      </c>
      <c r="S1676" s="13">
        <v>1537700</v>
      </c>
      <c r="T1676" s="13">
        <v>1515500</v>
      </c>
      <c r="U1676" s="13">
        <v>13000</v>
      </c>
      <c r="V1676" s="13">
        <v>0</v>
      </c>
      <c r="W1676" s="13">
        <v>-1291200</v>
      </c>
      <c r="X1676" s="13">
        <v>1324300</v>
      </c>
      <c r="Y1676" s="13">
        <v>1561600</v>
      </c>
    </row>
    <row r="1677" spans="2:25" x14ac:dyDescent="0.25">
      <c r="B1677" s="2">
        <v>1672</v>
      </c>
      <c r="C1677" s="2">
        <v>2011</v>
      </c>
      <c r="D1677" s="1">
        <v>63018</v>
      </c>
      <c r="E1677" t="s">
        <v>2521</v>
      </c>
      <c r="F1677" s="2" t="s">
        <v>1325</v>
      </c>
      <c r="G1677" s="13">
        <v>428218200</v>
      </c>
      <c r="H1677" s="13">
        <v>100</v>
      </c>
      <c r="I1677" s="13">
        <v>16500</v>
      </c>
      <c r="J1677" s="13">
        <v>0</v>
      </c>
      <c r="K1677" s="13">
        <v>0</v>
      </c>
      <c r="L1677" s="13">
        <v>11500</v>
      </c>
      <c r="M1677" s="13">
        <v>28100</v>
      </c>
      <c r="N1677" s="13">
        <v>620800</v>
      </c>
      <c r="O1677" s="13">
        <v>446400</v>
      </c>
      <c r="P1677" s="13">
        <v>71800</v>
      </c>
      <c r="Q1677" s="13">
        <v>0</v>
      </c>
      <c r="R1677" s="13">
        <v>736600</v>
      </c>
      <c r="S1677" s="13">
        <v>1875600</v>
      </c>
      <c r="T1677" s="13">
        <v>620900</v>
      </c>
      <c r="U1677" s="13">
        <v>462900</v>
      </c>
      <c r="V1677" s="13">
        <v>71800</v>
      </c>
      <c r="W1677" s="13">
        <v>0</v>
      </c>
      <c r="X1677" s="13">
        <v>748100</v>
      </c>
      <c r="Y1677" s="13">
        <v>1903700</v>
      </c>
    </row>
    <row r="1678" spans="2:25" x14ac:dyDescent="0.25">
      <c r="B1678" s="2">
        <v>1673</v>
      </c>
      <c r="C1678" s="2">
        <v>2011</v>
      </c>
      <c r="D1678" s="1">
        <v>63020</v>
      </c>
      <c r="E1678" t="s">
        <v>2522</v>
      </c>
      <c r="F1678" s="2" t="s">
        <v>1325</v>
      </c>
      <c r="G1678" s="13">
        <v>286273700</v>
      </c>
      <c r="H1678" s="13">
        <v>0</v>
      </c>
      <c r="I1678" s="13">
        <v>0</v>
      </c>
      <c r="J1678" s="13">
        <v>0</v>
      </c>
      <c r="K1678" s="13">
        <v>0</v>
      </c>
      <c r="L1678" s="13">
        <v>0</v>
      </c>
      <c r="M1678" s="13">
        <v>0</v>
      </c>
      <c r="N1678" s="13">
        <v>352900</v>
      </c>
      <c r="O1678" s="13">
        <v>364800</v>
      </c>
      <c r="P1678" s="13">
        <v>27300</v>
      </c>
      <c r="Q1678" s="13">
        <v>1400</v>
      </c>
      <c r="R1678" s="13">
        <v>246700</v>
      </c>
      <c r="S1678" s="13">
        <v>993100</v>
      </c>
      <c r="T1678" s="13">
        <v>352900</v>
      </c>
      <c r="U1678" s="13">
        <v>364800</v>
      </c>
      <c r="V1678" s="13">
        <v>27300</v>
      </c>
      <c r="W1678" s="13">
        <v>1400</v>
      </c>
      <c r="X1678" s="13">
        <v>246700</v>
      </c>
      <c r="Y1678" s="13">
        <v>993100</v>
      </c>
    </row>
    <row r="1679" spans="2:25" x14ac:dyDescent="0.25">
      <c r="B1679" s="2">
        <v>1674</v>
      </c>
      <c r="C1679" s="2">
        <v>2011</v>
      </c>
      <c r="D1679" s="1">
        <v>63022</v>
      </c>
      <c r="E1679" t="s">
        <v>2523</v>
      </c>
      <c r="F1679" s="2" t="s">
        <v>1325</v>
      </c>
      <c r="G1679" s="13">
        <v>652397300</v>
      </c>
      <c r="H1679" s="13">
        <v>0</v>
      </c>
      <c r="I1679" s="13">
        <v>0</v>
      </c>
      <c r="J1679" s="13">
        <v>0</v>
      </c>
      <c r="K1679" s="13">
        <v>0</v>
      </c>
      <c r="L1679" s="13">
        <v>0</v>
      </c>
      <c r="M1679" s="13">
        <v>0</v>
      </c>
      <c r="N1679" s="13">
        <v>566600</v>
      </c>
      <c r="O1679" s="13">
        <v>0</v>
      </c>
      <c r="P1679" s="13">
        <v>0</v>
      </c>
      <c r="Q1679" s="13">
        <v>-198700</v>
      </c>
      <c r="R1679" s="13">
        <v>185500</v>
      </c>
      <c r="S1679" s="13">
        <v>553400</v>
      </c>
      <c r="T1679" s="13">
        <v>566600</v>
      </c>
      <c r="U1679" s="13">
        <v>0</v>
      </c>
      <c r="V1679" s="13">
        <v>0</v>
      </c>
      <c r="W1679" s="13">
        <v>-198700</v>
      </c>
      <c r="X1679" s="13">
        <v>185500</v>
      </c>
      <c r="Y1679" s="13">
        <v>553400</v>
      </c>
    </row>
    <row r="1680" spans="2:25" x14ac:dyDescent="0.25">
      <c r="B1680" s="2">
        <v>1675</v>
      </c>
      <c r="C1680" s="2">
        <v>2011</v>
      </c>
      <c r="D1680" s="1">
        <v>63024</v>
      </c>
      <c r="E1680" t="s">
        <v>2524</v>
      </c>
      <c r="F1680" s="2" t="s">
        <v>1325</v>
      </c>
      <c r="G1680" s="13">
        <v>636903300</v>
      </c>
      <c r="H1680" s="13">
        <v>0</v>
      </c>
      <c r="I1680" s="13">
        <v>0</v>
      </c>
      <c r="J1680" s="13">
        <v>0</v>
      </c>
      <c r="K1680" s="13">
        <v>0</v>
      </c>
      <c r="L1680" s="13">
        <v>0</v>
      </c>
      <c r="M1680" s="13">
        <v>0</v>
      </c>
      <c r="N1680" s="13">
        <v>3112900</v>
      </c>
      <c r="O1680" s="13">
        <v>0</v>
      </c>
      <c r="P1680" s="13">
        <v>0</v>
      </c>
      <c r="Q1680" s="13">
        <v>-79900</v>
      </c>
      <c r="R1680" s="13">
        <v>2806300</v>
      </c>
      <c r="S1680" s="13">
        <v>5839300</v>
      </c>
      <c r="T1680" s="13">
        <v>3112900</v>
      </c>
      <c r="U1680" s="13">
        <v>0</v>
      </c>
      <c r="V1680" s="13">
        <v>0</v>
      </c>
      <c r="W1680" s="13">
        <v>-79900</v>
      </c>
      <c r="X1680" s="13">
        <v>2806300</v>
      </c>
      <c r="Y1680" s="13">
        <v>5839300</v>
      </c>
    </row>
    <row r="1681" spans="2:25" x14ac:dyDescent="0.25">
      <c r="B1681" s="2">
        <v>1676</v>
      </c>
      <c r="C1681" s="2">
        <v>2011</v>
      </c>
      <c r="D1681" s="1">
        <v>63026</v>
      </c>
      <c r="E1681" t="s">
        <v>1691</v>
      </c>
      <c r="F1681" s="2" t="s">
        <v>1325</v>
      </c>
      <c r="G1681" s="13">
        <v>519609600</v>
      </c>
      <c r="H1681" s="13">
        <v>0</v>
      </c>
      <c r="I1681" s="13">
        <v>0</v>
      </c>
      <c r="J1681" s="13">
        <v>0</v>
      </c>
      <c r="K1681" s="13">
        <v>0</v>
      </c>
      <c r="L1681" s="13">
        <v>0</v>
      </c>
      <c r="M1681" s="13">
        <v>0</v>
      </c>
      <c r="N1681" s="13">
        <v>216900</v>
      </c>
      <c r="O1681" s="13">
        <v>227300</v>
      </c>
      <c r="P1681" s="13">
        <v>79400</v>
      </c>
      <c r="Q1681" s="13">
        <v>0</v>
      </c>
      <c r="R1681" s="13">
        <v>1515800</v>
      </c>
      <c r="S1681" s="13">
        <v>2039400</v>
      </c>
      <c r="T1681" s="13">
        <v>216900</v>
      </c>
      <c r="U1681" s="13">
        <v>227300</v>
      </c>
      <c r="V1681" s="13">
        <v>79400</v>
      </c>
      <c r="W1681" s="13">
        <v>0</v>
      </c>
      <c r="X1681" s="13">
        <v>1515800</v>
      </c>
      <c r="Y1681" s="13">
        <v>2039400</v>
      </c>
    </row>
    <row r="1682" spans="2:25" x14ac:dyDescent="0.25">
      <c r="B1682" s="2">
        <v>1677</v>
      </c>
      <c r="C1682" s="2">
        <v>2011</v>
      </c>
      <c r="D1682" s="1">
        <v>63028</v>
      </c>
      <c r="E1682" t="s">
        <v>2525</v>
      </c>
      <c r="F1682" s="2" t="s">
        <v>1325</v>
      </c>
      <c r="G1682" s="13">
        <v>311201000</v>
      </c>
      <c r="H1682" s="13">
        <v>0</v>
      </c>
      <c r="I1682" s="13">
        <v>0</v>
      </c>
      <c r="J1682" s="13">
        <v>0</v>
      </c>
      <c r="K1682" s="13">
        <v>0</v>
      </c>
      <c r="L1682" s="13">
        <v>0</v>
      </c>
      <c r="M1682" s="13">
        <v>0</v>
      </c>
      <c r="N1682" s="13">
        <v>412000</v>
      </c>
      <c r="O1682" s="13">
        <v>0</v>
      </c>
      <c r="P1682" s="13">
        <v>0</v>
      </c>
      <c r="Q1682" s="13">
        <v>-25300</v>
      </c>
      <c r="R1682" s="13">
        <v>0</v>
      </c>
      <c r="S1682" s="13">
        <v>386700</v>
      </c>
      <c r="T1682" s="13">
        <v>412000</v>
      </c>
      <c r="U1682" s="13">
        <v>0</v>
      </c>
      <c r="V1682" s="13">
        <v>0</v>
      </c>
      <c r="W1682" s="13">
        <v>-25300</v>
      </c>
      <c r="X1682" s="13">
        <v>0</v>
      </c>
      <c r="Y1682" s="13">
        <v>386700</v>
      </c>
    </row>
    <row r="1683" spans="2:25" x14ac:dyDescent="0.25">
      <c r="B1683" s="2">
        <v>1678</v>
      </c>
      <c r="C1683" s="2">
        <v>2011</v>
      </c>
      <c r="D1683" s="1">
        <v>63221</v>
      </c>
      <c r="E1683" t="s">
        <v>2526</v>
      </c>
      <c r="F1683" s="2" t="s">
        <v>1344</v>
      </c>
      <c r="G1683" s="13">
        <v>167012100</v>
      </c>
      <c r="H1683" s="13">
        <v>70300</v>
      </c>
      <c r="I1683" s="13">
        <v>156700</v>
      </c>
      <c r="J1683" s="13">
        <v>0</v>
      </c>
      <c r="K1683" s="13">
        <v>0</v>
      </c>
      <c r="L1683" s="13">
        <v>278200</v>
      </c>
      <c r="M1683" s="13">
        <v>505200</v>
      </c>
      <c r="N1683" s="13">
        <v>5560600</v>
      </c>
      <c r="O1683" s="13">
        <v>1467100</v>
      </c>
      <c r="P1683" s="13">
        <v>0</v>
      </c>
      <c r="Q1683" s="13">
        <v>0</v>
      </c>
      <c r="R1683" s="13">
        <v>3801500</v>
      </c>
      <c r="S1683" s="13">
        <v>10829200</v>
      </c>
      <c r="T1683" s="13">
        <v>5630900</v>
      </c>
      <c r="U1683" s="13">
        <v>1623800</v>
      </c>
      <c r="V1683" s="13">
        <v>0</v>
      </c>
      <c r="W1683" s="13">
        <v>0</v>
      </c>
      <c r="X1683" s="13">
        <v>4079700</v>
      </c>
      <c r="Y1683" s="13">
        <v>11334400</v>
      </c>
    </row>
    <row r="1684" spans="2:25" x14ac:dyDescent="0.25">
      <c r="B1684" s="2">
        <v>1679</v>
      </c>
      <c r="C1684" s="2">
        <v>2011</v>
      </c>
      <c r="D1684" s="1">
        <v>64002</v>
      </c>
      <c r="E1684" t="s">
        <v>2527</v>
      </c>
      <c r="F1684" s="2" t="s">
        <v>1325</v>
      </c>
      <c r="G1684" s="13">
        <v>503298900</v>
      </c>
      <c r="H1684" s="13">
        <v>23000</v>
      </c>
      <c r="I1684" s="13">
        <v>93300</v>
      </c>
      <c r="J1684" s="13">
        <v>0</v>
      </c>
      <c r="K1684" s="13">
        <v>0</v>
      </c>
      <c r="L1684" s="13">
        <v>10200</v>
      </c>
      <c r="M1684" s="13">
        <v>126500</v>
      </c>
      <c r="N1684" s="13">
        <v>456000</v>
      </c>
      <c r="O1684" s="13">
        <v>853200</v>
      </c>
      <c r="P1684" s="13">
        <v>0</v>
      </c>
      <c r="Q1684" s="13">
        <v>26700</v>
      </c>
      <c r="R1684" s="13">
        <v>540900</v>
      </c>
      <c r="S1684" s="13">
        <v>1876800</v>
      </c>
      <c r="T1684" s="13">
        <v>479000</v>
      </c>
      <c r="U1684" s="13">
        <v>946500</v>
      </c>
      <c r="V1684" s="13">
        <v>0</v>
      </c>
      <c r="W1684" s="13">
        <v>26700</v>
      </c>
      <c r="X1684" s="13">
        <v>551100</v>
      </c>
      <c r="Y1684" s="13">
        <v>2003300</v>
      </c>
    </row>
    <row r="1685" spans="2:25" x14ac:dyDescent="0.25">
      <c r="B1685" s="2">
        <v>1680</v>
      </c>
      <c r="C1685" s="2">
        <v>2011</v>
      </c>
      <c r="D1685" s="1">
        <v>64004</v>
      </c>
      <c r="E1685" t="s">
        <v>2528</v>
      </c>
      <c r="F1685" s="2" t="s">
        <v>1325</v>
      </c>
      <c r="G1685" s="13">
        <v>170328800</v>
      </c>
      <c r="H1685" s="13">
        <v>554500</v>
      </c>
      <c r="I1685" s="13">
        <v>1019900</v>
      </c>
      <c r="J1685" s="13">
        <v>0</v>
      </c>
      <c r="K1685" s="13">
        <v>0</v>
      </c>
      <c r="L1685" s="13">
        <v>513700</v>
      </c>
      <c r="M1685" s="13">
        <v>2088100</v>
      </c>
      <c r="N1685" s="13">
        <v>234800</v>
      </c>
      <c r="O1685" s="13">
        <v>2615100</v>
      </c>
      <c r="P1685" s="13">
        <v>0</v>
      </c>
      <c r="Q1685" s="13">
        <v>0</v>
      </c>
      <c r="R1685" s="13">
        <v>417000</v>
      </c>
      <c r="S1685" s="13">
        <v>3266900</v>
      </c>
      <c r="T1685" s="13">
        <v>789300</v>
      </c>
      <c r="U1685" s="13">
        <v>3635000</v>
      </c>
      <c r="V1685" s="13">
        <v>0</v>
      </c>
      <c r="W1685" s="13">
        <v>0</v>
      </c>
      <c r="X1685" s="13">
        <v>930700</v>
      </c>
      <c r="Y1685" s="13">
        <v>5355000</v>
      </c>
    </row>
    <row r="1686" spans="2:25" x14ac:dyDescent="0.25">
      <c r="B1686" s="2">
        <v>1681</v>
      </c>
      <c r="C1686" s="2">
        <v>2011</v>
      </c>
      <c r="D1686" s="1">
        <v>64006</v>
      </c>
      <c r="E1686" t="s">
        <v>2529</v>
      </c>
      <c r="F1686" s="2" t="s">
        <v>1325</v>
      </c>
      <c r="G1686" s="13">
        <v>1031847000</v>
      </c>
      <c r="H1686" s="13">
        <v>1400</v>
      </c>
      <c r="I1686" s="13">
        <v>3000</v>
      </c>
      <c r="J1686" s="13">
        <v>0</v>
      </c>
      <c r="K1686" s="13">
        <v>0</v>
      </c>
      <c r="L1686" s="13">
        <v>1400</v>
      </c>
      <c r="M1686" s="13">
        <v>5800</v>
      </c>
      <c r="N1686" s="13">
        <v>1016900</v>
      </c>
      <c r="O1686" s="13">
        <v>687800</v>
      </c>
      <c r="P1686" s="13">
        <v>0</v>
      </c>
      <c r="Q1686" s="13">
        <v>0</v>
      </c>
      <c r="R1686" s="13">
        <v>211300</v>
      </c>
      <c r="S1686" s="13">
        <v>1916000</v>
      </c>
      <c r="T1686" s="13">
        <v>1018300</v>
      </c>
      <c r="U1686" s="13">
        <v>690800</v>
      </c>
      <c r="V1686" s="13">
        <v>0</v>
      </c>
      <c r="W1686" s="13">
        <v>0</v>
      </c>
      <c r="X1686" s="13">
        <v>212700</v>
      </c>
      <c r="Y1686" s="13">
        <v>1921800</v>
      </c>
    </row>
    <row r="1687" spans="2:25" x14ac:dyDescent="0.25">
      <c r="B1687" s="2">
        <v>1682</v>
      </c>
      <c r="C1687" s="2">
        <v>2011</v>
      </c>
      <c r="D1687" s="1">
        <v>64008</v>
      </c>
      <c r="E1687" t="s">
        <v>2530</v>
      </c>
      <c r="F1687" s="2" t="s">
        <v>1325</v>
      </c>
      <c r="G1687" s="13">
        <v>784257300</v>
      </c>
      <c r="H1687" s="13">
        <v>9400</v>
      </c>
      <c r="I1687" s="13">
        <v>52800</v>
      </c>
      <c r="J1687" s="13">
        <v>0</v>
      </c>
      <c r="K1687" s="13">
        <v>0</v>
      </c>
      <c r="L1687" s="13">
        <v>900</v>
      </c>
      <c r="M1687" s="13">
        <v>63100</v>
      </c>
      <c r="N1687" s="13">
        <v>1332200</v>
      </c>
      <c r="O1687" s="13">
        <v>95100</v>
      </c>
      <c r="P1687" s="13">
        <v>0</v>
      </c>
      <c r="Q1687" s="13">
        <v>0</v>
      </c>
      <c r="R1687" s="13">
        <v>29300</v>
      </c>
      <c r="S1687" s="13">
        <v>1456600</v>
      </c>
      <c r="T1687" s="13">
        <v>1341600</v>
      </c>
      <c r="U1687" s="13">
        <v>147900</v>
      </c>
      <c r="V1687" s="13">
        <v>0</v>
      </c>
      <c r="W1687" s="13">
        <v>0</v>
      </c>
      <c r="X1687" s="13">
        <v>30200</v>
      </c>
      <c r="Y1687" s="13">
        <v>1519700</v>
      </c>
    </row>
    <row r="1688" spans="2:25" x14ac:dyDescent="0.25">
      <c r="B1688" s="2">
        <v>1683</v>
      </c>
      <c r="C1688" s="2">
        <v>2011</v>
      </c>
      <c r="D1688" s="1">
        <v>64010</v>
      </c>
      <c r="E1688" t="s">
        <v>2531</v>
      </c>
      <c r="F1688" s="2" t="s">
        <v>1325</v>
      </c>
      <c r="G1688" s="13">
        <v>936644900</v>
      </c>
      <c r="H1688" s="13">
        <v>0</v>
      </c>
      <c r="I1688" s="13">
        <v>0</v>
      </c>
      <c r="J1688" s="13">
        <v>0</v>
      </c>
      <c r="K1688" s="13">
        <v>0</v>
      </c>
      <c r="L1688" s="13">
        <v>0</v>
      </c>
      <c r="M1688" s="13">
        <v>0</v>
      </c>
      <c r="N1688" s="13">
        <v>3438300</v>
      </c>
      <c r="O1688" s="13">
        <v>2100800</v>
      </c>
      <c r="P1688" s="13">
        <v>15200</v>
      </c>
      <c r="Q1688" s="13">
        <v>0</v>
      </c>
      <c r="R1688" s="13">
        <v>407500</v>
      </c>
      <c r="S1688" s="13">
        <v>5961800</v>
      </c>
      <c r="T1688" s="13">
        <v>3438300</v>
      </c>
      <c r="U1688" s="13">
        <v>2100800</v>
      </c>
      <c r="V1688" s="13">
        <v>15200</v>
      </c>
      <c r="W1688" s="13">
        <v>0</v>
      </c>
      <c r="X1688" s="13">
        <v>407500</v>
      </c>
      <c r="Y1688" s="13">
        <v>5961800</v>
      </c>
    </row>
    <row r="1689" spans="2:25" x14ac:dyDescent="0.25">
      <c r="B1689" s="2">
        <v>1684</v>
      </c>
      <c r="C1689" s="2">
        <v>2011</v>
      </c>
      <c r="D1689" s="1">
        <v>64012</v>
      </c>
      <c r="E1689" t="s">
        <v>2127</v>
      </c>
      <c r="F1689" s="2" t="s">
        <v>1325</v>
      </c>
      <c r="G1689" s="13">
        <v>254199300</v>
      </c>
      <c r="H1689" s="13">
        <v>19700</v>
      </c>
      <c r="I1689" s="13">
        <v>257800</v>
      </c>
      <c r="J1689" s="13">
        <v>0</v>
      </c>
      <c r="K1689" s="13">
        <v>0</v>
      </c>
      <c r="L1689" s="13">
        <v>14800</v>
      </c>
      <c r="M1689" s="13">
        <v>292300</v>
      </c>
      <c r="N1689" s="13">
        <v>1019300</v>
      </c>
      <c r="O1689" s="13">
        <v>3957600</v>
      </c>
      <c r="P1689" s="13">
        <v>0</v>
      </c>
      <c r="Q1689" s="13">
        <v>0</v>
      </c>
      <c r="R1689" s="13">
        <v>82600</v>
      </c>
      <c r="S1689" s="13">
        <v>5059500</v>
      </c>
      <c r="T1689" s="13">
        <v>1039000</v>
      </c>
      <c r="U1689" s="13">
        <v>4215400</v>
      </c>
      <c r="V1689" s="13">
        <v>0</v>
      </c>
      <c r="W1689" s="13">
        <v>0</v>
      </c>
      <c r="X1689" s="13">
        <v>97400</v>
      </c>
      <c r="Y1689" s="13">
        <v>5351800</v>
      </c>
    </row>
    <row r="1690" spans="2:25" x14ac:dyDescent="0.25">
      <c r="B1690" s="2">
        <v>1685</v>
      </c>
      <c r="C1690" s="2">
        <v>2011</v>
      </c>
      <c r="D1690" s="1">
        <v>64014</v>
      </c>
      <c r="E1690" t="s">
        <v>2128</v>
      </c>
      <c r="F1690" s="2" t="s">
        <v>1325</v>
      </c>
      <c r="G1690" s="13">
        <v>805024000</v>
      </c>
      <c r="H1690" s="13">
        <v>0</v>
      </c>
      <c r="I1690" s="13">
        <v>268600</v>
      </c>
      <c r="J1690" s="13">
        <v>0</v>
      </c>
      <c r="K1690" s="13">
        <v>0</v>
      </c>
      <c r="L1690" s="13">
        <v>0</v>
      </c>
      <c r="M1690" s="13">
        <v>268600</v>
      </c>
      <c r="N1690" s="13">
        <v>94800</v>
      </c>
      <c r="O1690" s="13">
        <v>128400</v>
      </c>
      <c r="P1690" s="13">
        <v>1100</v>
      </c>
      <c r="Q1690" s="13">
        <v>0</v>
      </c>
      <c r="R1690" s="13">
        <v>120500</v>
      </c>
      <c r="S1690" s="13">
        <v>344800</v>
      </c>
      <c r="T1690" s="13">
        <v>94800</v>
      </c>
      <c r="U1690" s="13">
        <v>397000</v>
      </c>
      <c r="V1690" s="13">
        <v>1100</v>
      </c>
      <c r="W1690" s="13">
        <v>0</v>
      </c>
      <c r="X1690" s="13">
        <v>120500</v>
      </c>
      <c r="Y1690" s="13">
        <v>613400</v>
      </c>
    </row>
    <row r="1691" spans="2:25" x14ac:dyDescent="0.25">
      <c r="B1691" s="2">
        <v>1686</v>
      </c>
      <c r="C1691" s="2">
        <v>2011</v>
      </c>
      <c r="D1691" s="1">
        <v>64016</v>
      </c>
      <c r="E1691" t="s">
        <v>2532</v>
      </c>
      <c r="F1691" s="2" t="s">
        <v>1325</v>
      </c>
      <c r="G1691" s="13">
        <v>1836947100</v>
      </c>
      <c r="H1691" s="13">
        <v>15000</v>
      </c>
      <c r="I1691" s="13">
        <v>85800</v>
      </c>
      <c r="J1691" s="13">
        <v>0</v>
      </c>
      <c r="K1691" s="13">
        <v>0</v>
      </c>
      <c r="L1691" s="13">
        <v>19900</v>
      </c>
      <c r="M1691" s="13">
        <v>120700</v>
      </c>
      <c r="N1691" s="13">
        <v>530800</v>
      </c>
      <c r="O1691" s="13">
        <v>1306900</v>
      </c>
      <c r="P1691" s="13">
        <v>27300</v>
      </c>
      <c r="Q1691" s="13">
        <v>586900</v>
      </c>
      <c r="R1691" s="13">
        <v>747000</v>
      </c>
      <c r="S1691" s="13">
        <v>3198900</v>
      </c>
      <c r="T1691" s="13">
        <v>545800</v>
      </c>
      <c r="U1691" s="13">
        <v>1392700</v>
      </c>
      <c r="V1691" s="13">
        <v>27300</v>
      </c>
      <c r="W1691" s="13">
        <v>586900</v>
      </c>
      <c r="X1691" s="13">
        <v>766900</v>
      </c>
      <c r="Y1691" s="13">
        <v>3319600</v>
      </c>
    </row>
    <row r="1692" spans="2:25" x14ac:dyDescent="0.25">
      <c r="B1692" s="2">
        <v>1687</v>
      </c>
      <c r="C1692" s="2">
        <v>2011</v>
      </c>
      <c r="D1692" s="1">
        <v>64018</v>
      </c>
      <c r="E1692" t="s">
        <v>2533</v>
      </c>
      <c r="F1692" s="2" t="s">
        <v>1325</v>
      </c>
      <c r="G1692" s="13">
        <v>466851300</v>
      </c>
      <c r="H1692" s="13">
        <v>26900</v>
      </c>
      <c r="I1692" s="13">
        <v>76300</v>
      </c>
      <c r="J1692" s="13">
        <v>0</v>
      </c>
      <c r="K1692" s="13">
        <v>0</v>
      </c>
      <c r="L1692" s="13">
        <v>93900</v>
      </c>
      <c r="M1692" s="13">
        <v>197100</v>
      </c>
      <c r="N1692" s="13">
        <v>5926800</v>
      </c>
      <c r="O1692" s="13">
        <v>4731100</v>
      </c>
      <c r="P1692" s="13">
        <v>0</v>
      </c>
      <c r="Q1692" s="13">
        <v>0</v>
      </c>
      <c r="R1692" s="13">
        <v>564700</v>
      </c>
      <c r="S1692" s="13">
        <v>11222600</v>
      </c>
      <c r="T1692" s="13">
        <v>5953700</v>
      </c>
      <c r="U1692" s="13">
        <v>4807400</v>
      </c>
      <c r="V1692" s="13">
        <v>0</v>
      </c>
      <c r="W1692" s="13">
        <v>0</v>
      </c>
      <c r="X1692" s="13">
        <v>658600</v>
      </c>
      <c r="Y1692" s="13">
        <v>11419700</v>
      </c>
    </row>
    <row r="1693" spans="2:25" x14ac:dyDescent="0.25">
      <c r="B1693" s="2">
        <v>1688</v>
      </c>
      <c r="C1693" s="2">
        <v>2011</v>
      </c>
      <c r="D1693" s="1">
        <v>64020</v>
      </c>
      <c r="E1693" t="s">
        <v>2376</v>
      </c>
      <c r="F1693" s="2" t="s">
        <v>1325</v>
      </c>
      <c r="G1693" s="13">
        <v>242463200</v>
      </c>
      <c r="H1693" s="13">
        <v>1100</v>
      </c>
      <c r="I1693" s="13">
        <v>3100</v>
      </c>
      <c r="J1693" s="13">
        <v>0</v>
      </c>
      <c r="K1693" s="13">
        <v>0</v>
      </c>
      <c r="L1693" s="13">
        <v>200</v>
      </c>
      <c r="M1693" s="13">
        <v>4400</v>
      </c>
      <c r="N1693" s="13">
        <v>157300</v>
      </c>
      <c r="O1693" s="13">
        <v>224500</v>
      </c>
      <c r="P1693" s="13">
        <v>6000</v>
      </c>
      <c r="Q1693" s="13">
        <v>0</v>
      </c>
      <c r="R1693" s="13">
        <v>29800</v>
      </c>
      <c r="S1693" s="13">
        <v>417600</v>
      </c>
      <c r="T1693" s="13">
        <v>158400</v>
      </c>
      <c r="U1693" s="13">
        <v>227600</v>
      </c>
      <c r="V1693" s="13">
        <v>6000</v>
      </c>
      <c r="W1693" s="13">
        <v>0</v>
      </c>
      <c r="X1693" s="13">
        <v>30000</v>
      </c>
      <c r="Y1693" s="13">
        <v>422000</v>
      </c>
    </row>
    <row r="1694" spans="2:25" x14ac:dyDescent="0.25">
      <c r="B1694" s="2">
        <v>1689</v>
      </c>
      <c r="C1694" s="2">
        <v>2011</v>
      </c>
      <c r="D1694" s="1">
        <v>64022</v>
      </c>
      <c r="E1694" t="s">
        <v>2275</v>
      </c>
      <c r="F1694" s="2" t="s">
        <v>1325</v>
      </c>
      <c r="G1694" s="13">
        <v>77944600</v>
      </c>
      <c r="H1694" s="13">
        <v>0</v>
      </c>
      <c r="I1694" s="13">
        <v>0</v>
      </c>
      <c r="J1694" s="13">
        <v>0</v>
      </c>
      <c r="K1694" s="13">
        <v>0</v>
      </c>
      <c r="L1694" s="13">
        <v>0</v>
      </c>
      <c r="M1694" s="13">
        <v>0</v>
      </c>
      <c r="N1694" s="13">
        <v>38800</v>
      </c>
      <c r="O1694" s="13">
        <v>400</v>
      </c>
      <c r="P1694" s="13">
        <v>0</v>
      </c>
      <c r="Q1694" s="13">
        <v>0</v>
      </c>
      <c r="R1694" s="13">
        <v>96200</v>
      </c>
      <c r="S1694" s="13">
        <v>135400</v>
      </c>
      <c r="T1694" s="13">
        <v>38800</v>
      </c>
      <c r="U1694" s="13">
        <v>400</v>
      </c>
      <c r="V1694" s="13">
        <v>0</v>
      </c>
      <c r="W1694" s="13">
        <v>0</v>
      </c>
      <c r="X1694" s="13">
        <v>96200</v>
      </c>
      <c r="Y1694" s="13">
        <v>135400</v>
      </c>
    </row>
    <row r="1695" spans="2:25" x14ac:dyDescent="0.25">
      <c r="B1695" s="2">
        <v>1690</v>
      </c>
      <c r="C1695" s="2">
        <v>2011</v>
      </c>
      <c r="D1695" s="1">
        <v>64024</v>
      </c>
      <c r="E1695" t="s">
        <v>2534</v>
      </c>
      <c r="F1695" s="2" t="s">
        <v>1325</v>
      </c>
      <c r="G1695" s="13">
        <v>241034700</v>
      </c>
      <c r="H1695" s="13">
        <v>0</v>
      </c>
      <c r="I1695" s="13">
        <v>0</v>
      </c>
      <c r="J1695" s="13">
        <v>0</v>
      </c>
      <c r="K1695" s="13">
        <v>0</v>
      </c>
      <c r="L1695" s="13">
        <v>0</v>
      </c>
      <c r="M1695" s="13">
        <v>0</v>
      </c>
      <c r="N1695" s="13">
        <v>51000</v>
      </c>
      <c r="O1695" s="13">
        <v>472200</v>
      </c>
      <c r="P1695" s="13">
        <v>0</v>
      </c>
      <c r="Q1695" s="13">
        <v>0</v>
      </c>
      <c r="R1695" s="13">
        <v>19500</v>
      </c>
      <c r="S1695" s="13">
        <v>542700</v>
      </c>
      <c r="T1695" s="13">
        <v>51000</v>
      </c>
      <c r="U1695" s="13">
        <v>472200</v>
      </c>
      <c r="V1695" s="13">
        <v>0</v>
      </c>
      <c r="W1695" s="13">
        <v>0</v>
      </c>
      <c r="X1695" s="13">
        <v>19500</v>
      </c>
      <c r="Y1695" s="13">
        <v>542700</v>
      </c>
    </row>
    <row r="1696" spans="2:25" x14ac:dyDescent="0.25">
      <c r="B1696" s="2">
        <v>1691</v>
      </c>
      <c r="C1696" s="2">
        <v>2011</v>
      </c>
      <c r="D1696" s="1">
        <v>64026</v>
      </c>
      <c r="E1696" t="s">
        <v>2535</v>
      </c>
      <c r="F1696" s="2" t="s">
        <v>1325</v>
      </c>
      <c r="G1696" s="13">
        <v>374160000</v>
      </c>
      <c r="H1696" s="13">
        <v>2100</v>
      </c>
      <c r="I1696" s="13">
        <v>10100</v>
      </c>
      <c r="J1696" s="13">
        <v>0</v>
      </c>
      <c r="K1696" s="13">
        <v>0</v>
      </c>
      <c r="L1696" s="13">
        <v>300</v>
      </c>
      <c r="M1696" s="13">
        <v>12500</v>
      </c>
      <c r="N1696" s="13">
        <v>348700</v>
      </c>
      <c r="O1696" s="13">
        <v>309700</v>
      </c>
      <c r="P1696" s="13">
        <v>0</v>
      </c>
      <c r="Q1696" s="13">
        <v>0</v>
      </c>
      <c r="R1696" s="13">
        <v>173300</v>
      </c>
      <c r="S1696" s="13">
        <v>831700</v>
      </c>
      <c r="T1696" s="13">
        <v>350800</v>
      </c>
      <c r="U1696" s="13">
        <v>319800</v>
      </c>
      <c r="V1696" s="13">
        <v>0</v>
      </c>
      <c r="W1696" s="13">
        <v>0</v>
      </c>
      <c r="X1696" s="13">
        <v>173600</v>
      </c>
      <c r="Y1696" s="13">
        <v>844200</v>
      </c>
    </row>
    <row r="1697" spans="2:25" x14ac:dyDescent="0.25">
      <c r="B1697" s="2">
        <v>1692</v>
      </c>
      <c r="C1697" s="2">
        <v>2011</v>
      </c>
      <c r="D1697" s="1">
        <v>64028</v>
      </c>
      <c r="E1697" t="s">
        <v>2381</v>
      </c>
      <c r="F1697" s="2" t="s">
        <v>1325</v>
      </c>
      <c r="G1697" s="13">
        <v>260851600</v>
      </c>
      <c r="H1697" s="13">
        <v>2100</v>
      </c>
      <c r="I1697" s="13">
        <v>131900</v>
      </c>
      <c r="J1697" s="13">
        <v>0</v>
      </c>
      <c r="K1697" s="13">
        <v>0</v>
      </c>
      <c r="L1697" s="13">
        <v>1000</v>
      </c>
      <c r="M1697" s="13">
        <v>135000</v>
      </c>
      <c r="N1697" s="13">
        <v>18300</v>
      </c>
      <c r="O1697" s="13">
        <v>154800</v>
      </c>
      <c r="P1697" s="13">
        <v>0</v>
      </c>
      <c r="Q1697" s="13">
        <v>0</v>
      </c>
      <c r="R1697" s="13">
        <v>389700</v>
      </c>
      <c r="S1697" s="13">
        <v>562800</v>
      </c>
      <c r="T1697" s="13">
        <v>20400</v>
      </c>
      <c r="U1697" s="13">
        <v>286700</v>
      </c>
      <c r="V1697" s="13">
        <v>0</v>
      </c>
      <c r="W1697" s="13">
        <v>0</v>
      </c>
      <c r="X1697" s="13">
        <v>390700</v>
      </c>
      <c r="Y1697" s="13">
        <v>697800</v>
      </c>
    </row>
    <row r="1698" spans="2:25" x14ac:dyDescent="0.25">
      <c r="B1698" s="2">
        <v>1693</v>
      </c>
      <c r="C1698" s="2">
        <v>2011</v>
      </c>
      <c r="D1698" s="1">
        <v>64030</v>
      </c>
      <c r="E1698" t="s">
        <v>2536</v>
      </c>
      <c r="F1698" s="2" t="s">
        <v>1325</v>
      </c>
      <c r="G1698" s="13">
        <v>235839800</v>
      </c>
      <c r="H1698" s="13">
        <v>422800</v>
      </c>
      <c r="I1698" s="13">
        <v>669100</v>
      </c>
      <c r="J1698" s="13">
        <v>0</v>
      </c>
      <c r="K1698" s="13">
        <v>0</v>
      </c>
      <c r="L1698" s="13">
        <v>43100</v>
      </c>
      <c r="M1698" s="13">
        <v>1135000</v>
      </c>
      <c r="N1698" s="13">
        <v>223500</v>
      </c>
      <c r="O1698" s="13">
        <v>153500</v>
      </c>
      <c r="P1698" s="13">
        <v>0</v>
      </c>
      <c r="Q1698" s="13">
        <v>0</v>
      </c>
      <c r="R1698" s="13">
        <v>247300</v>
      </c>
      <c r="S1698" s="13">
        <v>624300</v>
      </c>
      <c r="T1698" s="13">
        <v>646300</v>
      </c>
      <c r="U1698" s="13">
        <v>822600</v>
      </c>
      <c r="V1698" s="13">
        <v>0</v>
      </c>
      <c r="W1698" s="13">
        <v>0</v>
      </c>
      <c r="X1698" s="13">
        <v>290400</v>
      </c>
      <c r="Y1698" s="13">
        <v>1759300</v>
      </c>
    </row>
    <row r="1699" spans="2:25" x14ac:dyDescent="0.25">
      <c r="B1699" s="2">
        <v>1694</v>
      </c>
      <c r="C1699" s="2">
        <v>2011</v>
      </c>
      <c r="D1699" s="1">
        <v>64032</v>
      </c>
      <c r="E1699" t="s">
        <v>1911</v>
      </c>
      <c r="F1699" s="2" t="s">
        <v>1325</v>
      </c>
      <c r="G1699" s="13">
        <v>316091600</v>
      </c>
      <c r="H1699" s="13">
        <v>51900</v>
      </c>
      <c r="I1699" s="13">
        <v>94300</v>
      </c>
      <c r="J1699" s="13">
        <v>0</v>
      </c>
      <c r="K1699" s="13">
        <v>0</v>
      </c>
      <c r="L1699" s="13">
        <v>295000</v>
      </c>
      <c r="M1699" s="13">
        <v>441200</v>
      </c>
      <c r="N1699" s="13">
        <v>116100</v>
      </c>
      <c r="O1699" s="13">
        <v>574200</v>
      </c>
      <c r="P1699" s="13">
        <v>0</v>
      </c>
      <c r="Q1699" s="13">
        <v>0</v>
      </c>
      <c r="R1699" s="13">
        <v>299900</v>
      </c>
      <c r="S1699" s="13">
        <v>990200</v>
      </c>
      <c r="T1699" s="13">
        <v>168000</v>
      </c>
      <c r="U1699" s="13">
        <v>668500</v>
      </c>
      <c r="V1699" s="13">
        <v>0</v>
      </c>
      <c r="W1699" s="13">
        <v>0</v>
      </c>
      <c r="X1699" s="13">
        <v>594900</v>
      </c>
      <c r="Y1699" s="13">
        <v>1431400</v>
      </c>
    </row>
    <row r="1700" spans="2:25" x14ac:dyDescent="0.25">
      <c r="B1700" s="2">
        <v>1695</v>
      </c>
      <c r="C1700" s="2">
        <v>2011</v>
      </c>
      <c r="D1700" s="1">
        <v>64116</v>
      </c>
      <c r="E1700" t="s">
        <v>2528</v>
      </c>
      <c r="F1700" s="2" t="s">
        <v>1343</v>
      </c>
      <c r="G1700" s="13">
        <v>104852600</v>
      </c>
      <c r="H1700" s="13">
        <v>359800</v>
      </c>
      <c r="I1700" s="13">
        <v>742200</v>
      </c>
      <c r="J1700" s="13">
        <v>0</v>
      </c>
      <c r="K1700" s="13">
        <v>0</v>
      </c>
      <c r="L1700" s="13">
        <v>98500</v>
      </c>
      <c r="M1700" s="13">
        <v>1200500</v>
      </c>
      <c r="N1700" s="13">
        <v>241100</v>
      </c>
      <c r="O1700" s="13">
        <v>3634500</v>
      </c>
      <c r="P1700" s="13">
        <v>0</v>
      </c>
      <c r="Q1700" s="13">
        <v>0</v>
      </c>
      <c r="R1700" s="13">
        <v>39200</v>
      </c>
      <c r="S1700" s="13">
        <v>3914800</v>
      </c>
      <c r="T1700" s="13">
        <v>600900</v>
      </c>
      <c r="U1700" s="13">
        <v>4376700</v>
      </c>
      <c r="V1700" s="13">
        <v>0</v>
      </c>
      <c r="W1700" s="13">
        <v>0</v>
      </c>
      <c r="X1700" s="13">
        <v>137700</v>
      </c>
      <c r="Y1700" s="13">
        <v>5115300</v>
      </c>
    </row>
    <row r="1701" spans="2:25" x14ac:dyDescent="0.25">
      <c r="B1701" s="2">
        <v>1696</v>
      </c>
      <c r="C1701" s="2">
        <v>2011</v>
      </c>
      <c r="D1701" s="1">
        <v>64121</v>
      </c>
      <c r="E1701" t="s">
        <v>2530</v>
      </c>
      <c r="F1701" s="2" t="s">
        <v>1343</v>
      </c>
      <c r="G1701" s="13">
        <v>348598600</v>
      </c>
      <c r="H1701" s="13">
        <v>776100</v>
      </c>
      <c r="I1701" s="13">
        <v>562400</v>
      </c>
      <c r="J1701" s="13">
        <v>0</v>
      </c>
      <c r="K1701" s="13">
        <v>0</v>
      </c>
      <c r="L1701" s="13">
        <v>711600</v>
      </c>
      <c r="M1701" s="13">
        <v>2050100</v>
      </c>
      <c r="N1701" s="13">
        <v>2683700</v>
      </c>
      <c r="O1701" s="13">
        <v>1490300</v>
      </c>
      <c r="P1701" s="13">
        <v>0</v>
      </c>
      <c r="Q1701" s="13">
        <v>0</v>
      </c>
      <c r="R1701" s="13">
        <v>3114400</v>
      </c>
      <c r="S1701" s="13">
        <v>7288400</v>
      </c>
      <c r="T1701" s="13">
        <v>3459800</v>
      </c>
      <c r="U1701" s="13">
        <v>2052700</v>
      </c>
      <c r="V1701" s="13">
        <v>0</v>
      </c>
      <c r="W1701" s="13">
        <v>0</v>
      </c>
      <c r="X1701" s="13">
        <v>3826000</v>
      </c>
      <c r="Y1701" s="13">
        <v>9338500</v>
      </c>
    </row>
    <row r="1702" spans="2:25" x14ac:dyDescent="0.25">
      <c r="B1702" s="2">
        <v>1697</v>
      </c>
      <c r="C1702" s="2">
        <v>2011</v>
      </c>
      <c r="D1702" s="1">
        <v>64126</v>
      </c>
      <c r="E1702" t="s">
        <v>2537</v>
      </c>
      <c r="F1702" s="2" t="s">
        <v>1343</v>
      </c>
      <c r="G1702" s="13">
        <v>1271088200</v>
      </c>
      <c r="H1702" s="13">
        <v>0</v>
      </c>
      <c r="I1702" s="13">
        <v>0</v>
      </c>
      <c r="J1702" s="13">
        <v>0</v>
      </c>
      <c r="K1702" s="13">
        <v>0</v>
      </c>
      <c r="L1702" s="13">
        <v>0</v>
      </c>
      <c r="M1702" s="13">
        <v>0</v>
      </c>
      <c r="N1702" s="13">
        <v>1880400</v>
      </c>
      <c r="O1702" s="13">
        <v>1689000</v>
      </c>
      <c r="P1702" s="13">
        <v>68600</v>
      </c>
      <c r="Q1702" s="13">
        <v>170000</v>
      </c>
      <c r="R1702" s="13">
        <v>24800</v>
      </c>
      <c r="S1702" s="13">
        <v>3832800</v>
      </c>
      <c r="T1702" s="13">
        <v>1880400</v>
      </c>
      <c r="U1702" s="13">
        <v>1689000</v>
      </c>
      <c r="V1702" s="13">
        <v>68600</v>
      </c>
      <c r="W1702" s="13">
        <v>170000</v>
      </c>
      <c r="X1702" s="13">
        <v>24800</v>
      </c>
      <c r="Y1702" s="13">
        <v>3832800</v>
      </c>
    </row>
    <row r="1703" spans="2:25" x14ac:dyDescent="0.25">
      <c r="B1703" s="2">
        <v>1698</v>
      </c>
      <c r="C1703" s="2">
        <v>2011</v>
      </c>
      <c r="D1703" s="1">
        <v>64131</v>
      </c>
      <c r="E1703" t="s">
        <v>1940</v>
      </c>
      <c r="F1703" s="2" t="s">
        <v>1343</v>
      </c>
      <c r="G1703" s="13">
        <v>188095700</v>
      </c>
      <c r="H1703" s="13">
        <v>97900</v>
      </c>
      <c r="I1703" s="13">
        <v>338000</v>
      </c>
      <c r="J1703" s="13">
        <v>0</v>
      </c>
      <c r="K1703" s="13">
        <v>0</v>
      </c>
      <c r="L1703" s="13">
        <v>85400</v>
      </c>
      <c r="M1703" s="13">
        <v>521300</v>
      </c>
      <c r="N1703" s="13">
        <v>455200</v>
      </c>
      <c r="O1703" s="13">
        <v>659700</v>
      </c>
      <c r="P1703" s="13">
        <v>0</v>
      </c>
      <c r="Q1703" s="13">
        <v>9100</v>
      </c>
      <c r="R1703" s="13">
        <v>3624300</v>
      </c>
      <c r="S1703" s="13">
        <v>4748300</v>
      </c>
      <c r="T1703" s="13">
        <v>553100</v>
      </c>
      <c r="U1703" s="13">
        <v>997700</v>
      </c>
      <c r="V1703" s="13">
        <v>0</v>
      </c>
      <c r="W1703" s="13">
        <v>9100</v>
      </c>
      <c r="X1703" s="13">
        <v>3709700</v>
      </c>
      <c r="Y1703" s="13">
        <v>5269600</v>
      </c>
    </row>
    <row r="1704" spans="2:25" x14ac:dyDescent="0.25">
      <c r="B1704" s="2">
        <v>1699</v>
      </c>
      <c r="C1704" s="2">
        <v>2011</v>
      </c>
      <c r="D1704" s="1">
        <v>64153</v>
      </c>
      <c r="E1704" t="s">
        <v>2538</v>
      </c>
      <c r="F1704" s="2" t="s">
        <v>1343</v>
      </c>
      <c r="G1704" s="13">
        <v>9726000</v>
      </c>
      <c r="H1704" s="13">
        <v>0</v>
      </c>
      <c r="I1704" s="13">
        <v>0</v>
      </c>
      <c r="J1704" s="13">
        <v>0</v>
      </c>
      <c r="K1704" s="13">
        <v>0</v>
      </c>
      <c r="L1704" s="13">
        <v>0</v>
      </c>
      <c r="M1704" s="13">
        <v>0</v>
      </c>
      <c r="N1704" s="13">
        <v>203900</v>
      </c>
      <c r="O1704" s="13">
        <v>0</v>
      </c>
      <c r="P1704" s="13">
        <v>0</v>
      </c>
      <c r="Q1704" s="13">
        <v>153100</v>
      </c>
      <c r="R1704" s="13">
        <v>4200</v>
      </c>
      <c r="S1704" s="13">
        <v>361200</v>
      </c>
      <c r="T1704" s="13">
        <v>203900</v>
      </c>
      <c r="U1704" s="13">
        <v>0</v>
      </c>
      <c r="V1704" s="13">
        <v>0</v>
      </c>
      <c r="W1704" s="13">
        <v>153100</v>
      </c>
      <c r="X1704" s="13">
        <v>4200</v>
      </c>
      <c r="Y1704" s="13">
        <v>361200</v>
      </c>
    </row>
    <row r="1705" spans="2:25" x14ac:dyDescent="0.25">
      <c r="B1705" s="2">
        <v>1700</v>
      </c>
      <c r="C1705" s="2">
        <v>2011</v>
      </c>
      <c r="D1705" s="1">
        <v>64181</v>
      </c>
      <c r="E1705" t="s">
        <v>2275</v>
      </c>
      <c r="F1705" s="2" t="s">
        <v>1343</v>
      </c>
      <c r="G1705" s="13">
        <v>78305400</v>
      </c>
      <c r="H1705" s="13">
        <v>205500</v>
      </c>
      <c r="I1705" s="13">
        <v>431400</v>
      </c>
      <c r="J1705" s="13">
        <v>0</v>
      </c>
      <c r="K1705" s="13">
        <v>0</v>
      </c>
      <c r="L1705" s="13">
        <v>80900</v>
      </c>
      <c r="M1705" s="13">
        <v>717800</v>
      </c>
      <c r="N1705" s="13">
        <v>112000</v>
      </c>
      <c r="O1705" s="13">
        <v>113400</v>
      </c>
      <c r="P1705" s="13">
        <v>0</v>
      </c>
      <c r="Q1705" s="13">
        <v>0</v>
      </c>
      <c r="R1705" s="13">
        <v>86900</v>
      </c>
      <c r="S1705" s="13">
        <v>312300</v>
      </c>
      <c r="T1705" s="13">
        <v>317500</v>
      </c>
      <c r="U1705" s="13">
        <v>544800</v>
      </c>
      <c r="V1705" s="13">
        <v>0</v>
      </c>
      <c r="W1705" s="13">
        <v>0</v>
      </c>
      <c r="X1705" s="13">
        <v>167800</v>
      </c>
      <c r="Y1705" s="13">
        <v>1030100</v>
      </c>
    </row>
    <row r="1706" spans="2:25" x14ac:dyDescent="0.25">
      <c r="B1706" s="2">
        <v>1701</v>
      </c>
      <c r="C1706" s="2">
        <v>2011</v>
      </c>
      <c r="D1706" s="1">
        <v>64191</v>
      </c>
      <c r="E1706" t="s">
        <v>2536</v>
      </c>
      <c r="F1706" s="2" t="s">
        <v>1343</v>
      </c>
      <c r="G1706" s="13">
        <v>207196600</v>
      </c>
      <c r="H1706" s="13">
        <v>966500</v>
      </c>
      <c r="I1706" s="13">
        <v>1655100</v>
      </c>
      <c r="J1706" s="13">
        <v>0</v>
      </c>
      <c r="K1706" s="13">
        <v>0</v>
      </c>
      <c r="L1706" s="13">
        <v>608100</v>
      </c>
      <c r="M1706" s="13">
        <v>3229700</v>
      </c>
      <c r="N1706" s="13">
        <v>1330000</v>
      </c>
      <c r="O1706" s="13">
        <v>720300</v>
      </c>
      <c r="P1706" s="13">
        <v>2600</v>
      </c>
      <c r="Q1706" s="13">
        <v>298900</v>
      </c>
      <c r="R1706" s="13">
        <v>737600</v>
      </c>
      <c r="S1706" s="13">
        <v>3089400</v>
      </c>
      <c r="T1706" s="13">
        <v>2296500</v>
      </c>
      <c r="U1706" s="13">
        <v>2375400</v>
      </c>
      <c r="V1706" s="13">
        <v>2600</v>
      </c>
      <c r="W1706" s="13">
        <v>298900</v>
      </c>
      <c r="X1706" s="13">
        <v>1345700</v>
      </c>
      <c r="Y1706" s="13">
        <v>6319100</v>
      </c>
    </row>
    <row r="1707" spans="2:25" x14ac:dyDescent="0.25">
      <c r="B1707" s="2">
        <v>1702</v>
      </c>
      <c r="C1707" s="2">
        <v>2011</v>
      </c>
      <c r="D1707" s="1">
        <v>64192</v>
      </c>
      <c r="E1707" t="s">
        <v>2539</v>
      </c>
      <c r="F1707" s="2" t="s">
        <v>1343</v>
      </c>
      <c r="G1707" s="13">
        <v>727785900</v>
      </c>
      <c r="H1707" s="13">
        <v>600</v>
      </c>
      <c r="I1707" s="13">
        <v>7400</v>
      </c>
      <c r="J1707" s="13">
        <v>0</v>
      </c>
      <c r="K1707" s="13">
        <v>0</v>
      </c>
      <c r="L1707" s="13">
        <v>500</v>
      </c>
      <c r="M1707" s="13">
        <v>8500</v>
      </c>
      <c r="N1707" s="13">
        <v>1083200</v>
      </c>
      <c r="O1707" s="13">
        <v>511800</v>
      </c>
      <c r="P1707" s="13">
        <v>0</v>
      </c>
      <c r="Q1707" s="13">
        <v>0</v>
      </c>
      <c r="R1707" s="13">
        <v>149300</v>
      </c>
      <c r="S1707" s="13">
        <v>1744300</v>
      </c>
      <c r="T1707" s="13">
        <v>1083800</v>
      </c>
      <c r="U1707" s="13">
        <v>519200</v>
      </c>
      <c r="V1707" s="13">
        <v>0</v>
      </c>
      <c r="W1707" s="13">
        <v>0</v>
      </c>
      <c r="X1707" s="13">
        <v>149800</v>
      </c>
      <c r="Y1707" s="13">
        <v>1752800</v>
      </c>
    </row>
    <row r="1708" spans="2:25" x14ac:dyDescent="0.25">
      <c r="B1708" s="2">
        <v>1703</v>
      </c>
      <c r="C1708" s="2">
        <v>2011</v>
      </c>
      <c r="D1708" s="1">
        <v>64206</v>
      </c>
      <c r="E1708" t="s">
        <v>2302</v>
      </c>
      <c r="F1708" s="2" t="s">
        <v>1344</v>
      </c>
      <c r="G1708" s="13">
        <v>594100</v>
      </c>
      <c r="H1708" s="13">
        <v>0</v>
      </c>
      <c r="I1708" s="13">
        <v>0</v>
      </c>
      <c r="J1708" s="13">
        <v>0</v>
      </c>
      <c r="K1708" s="13">
        <v>0</v>
      </c>
      <c r="L1708" s="13">
        <v>0</v>
      </c>
      <c r="M1708" s="13">
        <v>0</v>
      </c>
      <c r="N1708" s="13">
        <v>0</v>
      </c>
      <c r="O1708" s="13">
        <v>0</v>
      </c>
      <c r="P1708" s="13">
        <v>0</v>
      </c>
      <c r="Q1708" s="13">
        <v>20400</v>
      </c>
      <c r="R1708" s="13">
        <v>573700</v>
      </c>
      <c r="S1708" s="13">
        <v>594100</v>
      </c>
      <c r="T1708" s="13">
        <v>0</v>
      </c>
      <c r="U1708" s="13">
        <v>0</v>
      </c>
      <c r="V1708" s="13">
        <v>0</v>
      </c>
      <c r="W1708" s="13">
        <v>20400</v>
      </c>
      <c r="X1708" s="13">
        <v>573700</v>
      </c>
      <c r="Y1708" s="13">
        <v>594100</v>
      </c>
    </row>
    <row r="1709" spans="2:25" x14ac:dyDescent="0.25">
      <c r="B1709" s="2">
        <v>1704</v>
      </c>
      <c r="C1709" s="2">
        <v>2011</v>
      </c>
      <c r="D1709" s="1">
        <v>64216</v>
      </c>
      <c r="E1709" t="s">
        <v>2529</v>
      </c>
      <c r="F1709" s="2" t="s">
        <v>1344</v>
      </c>
      <c r="G1709" s="13">
        <v>652317400</v>
      </c>
      <c r="H1709" s="13">
        <v>1668800</v>
      </c>
      <c r="I1709" s="13">
        <v>3584900</v>
      </c>
      <c r="J1709" s="13">
        <v>0</v>
      </c>
      <c r="K1709" s="13">
        <v>0</v>
      </c>
      <c r="L1709" s="13">
        <v>2020000</v>
      </c>
      <c r="M1709" s="13">
        <v>7273700</v>
      </c>
      <c r="N1709" s="13">
        <v>11500000</v>
      </c>
      <c r="O1709" s="13">
        <v>2773800</v>
      </c>
      <c r="P1709" s="13">
        <v>0</v>
      </c>
      <c r="Q1709" s="13">
        <v>0</v>
      </c>
      <c r="R1709" s="13">
        <v>3425700</v>
      </c>
      <c r="S1709" s="13">
        <v>17699500</v>
      </c>
      <c r="T1709" s="13">
        <v>13168800</v>
      </c>
      <c r="U1709" s="13">
        <v>6358700</v>
      </c>
      <c r="V1709" s="13">
        <v>0</v>
      </c>
      <c r="W1709" s="13">
        <v>0</v>
      </c>
      <c r="X1709" s="13">
        <v>5445700</v>
      </c>
      <c r="Y1709" s="13">
        <v>24973200</v>
      </c>
    </row>
    <row r="1710" spans="2:25" x14ac:dyDescent="0.25">
      <c r="B1710" s="2">
        <v>1705</v>
      </c>
      <c r="C1710" s="2">
        <v>2011</v>
      </c>
      <c r="D1710" s="1">
        <v>64221</v>
      </c>
      <c r="E1710" t="s">
        <v>2540</v>
      </c>
      <c r="F1710" s="2" t="s">
        <v>1344</v>
      </c>
      <c r="G1710" s="13">
        <v>667523900</v>
      </c>
      <c r="H1710" s="13">
        <v>1003800</v>
      </c>
      <c r="I1710" s="13">
        <v>1269300</v>
      </c>
      <c r="J1710" s="13">
        <v>0</v>
      </c>
      <c r="K1710" s="13">
        <v>0</v>
      </c>
      <c r="L1710" s="13">
        <v>721400</v>
      </c>
      <c r="M1710" s="13">
        <v>2994500</v>
      </c>
      <c r="N1710" s="13">
        <v>6002700</v>
      </c>
      <c r="O1710" s="13">
        <v>6433100</v>
      </c>
      <c r="P1710" s="13">
        <v>9500</v>
      </c>
      <c r="Q1710" s="13">
        <v>1094900</v>
      </c>
      <c r="R1710" s="13">
        <v>642700</v>
      </c>
      <c r="S1710" s="13">
        <v>14182900</v>
      </c>
      <c r="T1710" s="13">
        <v>7006500</v>
      </c>
      <c r="U1710" s="13">
        <v>7702400</v>
      </c>
      <c r="V1710" s="13">
        <v>9500</v>
      </c>
      <c r="W1710" s="13">
        <v>1094900</v>
      </c>
      <c r="X1710" s="13">
        <v>1364100</v>
      </c>
      <c r="Y1710" s="13">
        <v>17177400</v>
      </c>
    </row>
    <row r="1711" spans="2:25" x14ac:dyDescent="0.25">
      <c r="B1711" s="2">
        <v>1706</v>
      </c>
      <c r="C1711" s="2">
        <v>2011</v>
      </c>
      <c r="D1711" s="1">
        <v>64246</v>
      </c>
      <c r="E1711" t="s">
        <v>2541</v>
      </c>
      <c r="F1711" s="2" t="s">
        <v>1344</v>
      </c>
      <c r="G1711" s="13">
        <v>1313358600</v>
      </c>
      <c r="H1711" s="13">
        <v>1124200</v>
      </c>
      <c r="I1711" s="13">
        <v>720600</v>
      </c>
      <c r="J1711" s="13">
        <v>4100</v>
      </c>
      <c r="K1711" s="13">
        <v>0</v>
      </c>
      <c r="L1711" s="13">
        <v>343900</v>
      </c>
      <c r="M1711" s="13">
        <v>2192800</v>
      </c>
      <c r="N1711" s="13">
        <v>14199300</v>
      </c>
      <c r="O1711" s="13">
        <v>2675900</v>
      </c>
      <c r="P1711" s="13">
        <v>12200</v>
      </c>
      <c r="Q1711" s="13">
        <v>0</v>
      </c>
      <c r="R1711" s="13">
        <v>4146500</v>
      </c>
      <c r="S1711" s="13">
        <v>21033900</v>
      </c>
      <c r="T1711" s="13">
        <v>15323500</v>
      </c>
      <c r="U1711" s="13">
        <v>3396500</v>
      </c>
      <c r="V1711" s="13">
        <v>16300</v>
      </c>
      <c r="W1711" s="13">
        <v>0</v>
      </c>
      <c r="X1711" s="13">
        <v>4490400</v>
      </c>
      <c r="Y1711" s="13">
        <v>23226700</v>
      </c>
    </row>
    <row r="1712" spans="2:25" x14ac:dyDescent="0.25">
      <c r="B1712" s="2">
        <v>1707</v>
      </c>
      <c r="C1712" s="2">
        <v>2011</v>
      </c>
      <c r="D1712" s="1">
        <v>64291</v>
      </c>
      <c r="E1712" t="s">
        <v>1911</v>
      </c>
      <c r="F1712" s="2" t="s">
        <v>1344</v>
      </c>
      <c r="G1712" s="13">
        <v>555482100</v>
      </c>
      <c r="H1712" s="13">
        <v>777000</v>
      </c>
      <c r="I1712" s="13">
        <v>869700</v>
      </c>
      <c r="J1712" s="13">
        <v>0</v>
      </c>
      <c r="K1712" s="13">
        <v>0</v>
      </c>
      <c r="L1712" s="13">
        <v>475900</v>
      </c>
      <c r="M1712" s="13">
        <v>2122600</v>
      </c>
      <c r="N1712" s="13">
        <v>4968800</v>
      </c>
      <c r="O1712" s="13">
        <v>3771600</v>
      </c>
      <c r="P1712" s="13">
        <v>400</v>
      </c>
      <c r="Q1712" s="13">
        <v>0</v>
      </c>
      <c r="R1712" s="13">
        <v>325200</v>
      </c>
      <c r="S1712" s="13">
        <v>9066000</v>
      </c>
      <c r="T1712" s="13">
        <v>5745800</v>
      </c>
      <c r="U1712" s="13">
        <v>4641300</v>
      </c>
      <c r="V1712" s="13">
        <v>400</v>
      </c>
      <c r="W1712" s="13">
        <v>0</v>
      </c>
      <c r="X1712" s="13">
        <v>801100</v>
      </c>
      <c r="Y1712" s="13">
        <v>11188600</v>
      </c>
    </row>
    <row r="1713" spans="2:25" x14ac:dyDescent="0.25">
      <c r="B1713" s="2">
        <v>1708</v>
      </c>
      <c r="C1713" s="2">
        <v>2011</v>
      </c>
      <c r="D1713" s="1">
        <v>65002</v>
      </c>
      <c r="E1713" t="s">
        <v>2542</v>
      </c>
      <c r="F1713" s="2" t="s">
        <v>1325</v>
      </c>
      <c r="G1713" s="13">
        <v>36047100</v>
      </c>
      <c r="H1713" s="13">
        <v>0</v>
      </c>
      <c r="I1713" s="13">
        <v>0</v>
      </c>
      <c r="J1713" s="13">
        <v>0</v>
      </c>
      <c r="K1713" s="13">
        <v>0</v>
      </c>
      <c r="L1713" s="13">
        <v>0</v>
      </c>
      <c r="M1713" s="13">
        <v>0</v>
      </c>
      <c r="N1713" s="13">
        <v>9000</v>
      </c>
      <c r="O1713" s="13">
        <v>57700</v>
      </c>
      <c r="P1713" s="13">
        <v>0</v>
      </c>
      <c r="Q1713" s="13">
        <v>0</v>
      </c>
      <c r="R1713" s="13">
        <v>6600</v>
      </c>
      <c r="S1713" s="13">
        <v>73300</v>
      </c>
      <c r="T1713" s="13">
        <v>9000</v>
      </c>
      <c r="U1713" s="13">
        <v>57700</v>
      </c>
      <c r="V1713" s="13">
        <v>0</v>
      </c>
      <c r="W1713" s="13">
        <v>0</v>
      </c>
      <c r="X1713" s="13">
        <v>6600</v>
      </c>
      <c r="Y1713" s="13">
        <v>73300</v>
      </c>
    </row>
    <row r="1714" spans="2:25" x14ac:dyDescent="0.25">
      <c r="B1714" s="2">
        <v>1709</v>
      </c>
      <c r="C1714" s="2">
        <v>2011</v>
      </c>
      <c r="D1714" s="1">
        <v>65004</v>
      </c>
      <c r="E1714" t="s">
        <v>2543</v>
      </c>
      <c r="F1714" s="2" t="s">
        <v>1325</v>
      </c>
      <c r="G1714" s="13">
        <v>80437400</v>
      </c>
      <c r="H1714" s="13">
        <v>0</v>
      </c>
      <c r="I1714" s="13">
        <v>0</v>
      </c>
      <c r="J1714" s="13">
        <v>0</v>
      </c>
      <c r="K1714" s="13">
        <v>0</v>
      </c>
      <c r="L1714" s="13">
        <v>0</v>
      </c>
      <c r="M1714" s="13">
        <v>0</v>
      </c>
      <c r="N1714" s="13">
        <v>26000</v>
      </c>
      <c r="O1714" s="13">
        <v>238500</v>
      </c>
      <c r="P1714" s="13">
        <v>0</v>
      </c>
      <c r="Q1714" s="13">
        <v>0</v>
      </c>
      <c r="R1714" s="13">
        <v>137100</v>
      </c>
      <c r="S1714" s="13">
        <v>401600</v>
      </c>
      <c r="T1714" s="13">
        <v>26000</v>
      </c>
      <c r="U1714" s="13">
        <v>238500</v>
      </c>
      <c r="V1714" s="13">
        <v>0</v>
      </c>
      <c r="W1714" s="13">
        <v>0</v>
      </c>
      <c r="X1714" s="13">
        <v>137100</v>
      </c>
      <c r="Y1714" s="13">
        <v>401600</v>
      </c>
    </row>
    <row r="1715" spans="2:25" x14ac:dyDescent="0.25">
      <c r="B1715" s="2">
        <v>1710</v>
      </c>
      <c r="C1715" s="2">
        <v>2011</v>
      </c>
      <c r="D1715" s="1">
        <v>65006</v>
      </c>
      <c r="E1715" t="s">
        <v>2411</v>
      </c>
      <c r="F1715" s="2" t="s">
        <v>1325</v>
      </c>
      <c r="G1715" s="13">
        <v>68421300</v>
      </c>
      <c r="H1715" s="13">
        <v>0</v>
      </c>
      <c r="I1715" s="13">
        <v>0</v>
      </c>
      <c r="J1715" s="13">
        <v>0</v>
      </c>
      <c r="K1715" s="13">
        <v>0</v>
      </c>
      <c r="L1715" s="13">
        <v>0</v>
      </c>
      <c r="M1715" s="13">
        <v>0</v>
      </c>
      <c r="N1715" s="13">
        <v>20900</v>
      </c>
      <c r="O1715" s="13">
        <v>62800</v>
      </c>
      <c r="P1715" s="13">
        <v>0</v>
      </c>
      <c r="Q1715" s="13">
        <v>0</v>
      </c>
      <c r="R1715" s="13">
        <v>59600</v>
      </c>
      <c r="S1715" s="13">
        <v>143300</v>
      </c>
      <c r="T1715" s="13">
        <v>20900</v>
      </c>
      <c r="U1715" s="13">
        <v>62800</v>
      </c>
      <c r="V1715" s="13">
        <v>0</v>
      </c>
      <c r="W1715" s="13">
        <v>0</v>
      </c>
      <c r="X1715" s="13">
        <v>59600</v>
      </c>
      <c r="Y1715" s="13">
        <v>143300</v>
      </c>
    </row>
    <row r="1716" spans="2:25" x14ac:dyDescent="0.25">
      <c r="B1716" s="2">
        <v>1711</v>
      </c>
      <c r="C1716" s="2">
        <v>2011</v>
      </c>
      <c r="D1716" s="1">
        <v>65008</v>
      </c>
      <c r="E1716" t="s">
        <v>2544</v>
      </c>
      <c r="F1716" s="2" t="s">
        <v>1325</v>
      </c>
      <c r="G1716" s="13">
        <v>57299900</v>
      </c>
      <c r="H1716" s="13">
        <v>1600</v>
      </c>
      <c r="I1716" s="13">
        <v>140500</v>
      </c>
      <c r="J1716" s="13">
        <v>0</v>
      </c>
      <c r="K1716" s="13">
        <v>0</v>
      </c>
      <c r="L1716" s="13">
        <v>1100</v>
      </c>
      <c r="M1716" s="13">
        <v>143200</v>
      </c>
      <c r="N1716" s="13">
        <v>172600</v>
      </c>
      <c r="O1716" s="13">
        <v>182000</v>
      </c>
      <c r="P1716" s="13">
        <v>0</v>
      </c>
      <c r="Q1716" s="13">
        <v>0</v>
      </c>
      <c r="R1716" s="13">
        <v>78700</v>
      </c>
      <c r="S1716" s="13">
        <v>433300</v>
      </c>
      <c r="T1716" s="13">
        <v>174200</v>
      </c>
      <c r="U1716" s="13">
        <v>322500</v>
      </c>
      <c r="V1716" s="13">
        <v>0</v>
      </c>
      <c r="W1716" s="13">
        <v>0</v>
      </c>
      <c r="X1716" s="13">
        <v>79800</v>
      </c>
      <c r="Y1716" s="13">
        <v>576500</v>
      </c>
    </row>
    <row r="1717" spans="2:25" x14ac:dyDescent="0.25">
      <c r="B1717" s="2">
        <v>1712</v>
      </c>
      <c r="C1717" s="2">
        <v>2011</v>
      </c>
      <c r="D1717" s="1">
        <v>65010</v>
      </c>
      <c r="E1717" t="s">
        <v>2545</v>
      </c>
      <c r="F1717" s="2" t="s">
        <v>1325</v>
      </c>
      <c r="G1717" s="13">
        <v>229544600</v>
      </c>
      <c r="H1717" s="13">
        <v>0</v>
      </c>
      <c r="I1717" s="13">
        <v>0</v>
      </c>
      <c r="J1717" s="13">
        <v>0</v>
      </c>
      <c r="K1717" s="13">
        <v>0</v>
      </c>
      <c r="L1717" s="13">
        <v>0</v>
      </c>
      <c r="M1717" s="13">
        <v>0</v>
      </c>
      <c r="N1717" s="13">
        <v>3800</v>
      </c>
      <c r="O1717" s="13">
        <v>39500</v>
      </c>
      <c r="P1717" s="13">
        <v>1100</v>
      </c>
      <c r="Q1717" s="13">
        <v>0</v>
      </c>
      <c r="R1717" s="13">
        <v>364800</v>
      </c>
      <c r="S1717" s="13">
        <v>409200</v>
      </c>
      <c r="T1717" s="13">
        <v>3800</v>
      </c>
      <c r="U1717" s="13">
        <v>39500</v>
      </c>
      <c r="V1717" s="13">
        <v>1100</v>
      </c>
      <c r="W1717" s="13">
        <v>0</v>
      </c>
      <c r="X1717" s="13">
        <v>364800</v>
      </c>
      <c r="Y1717" s="13">
        <v>409200</v>
      </c>
    </row>
    <row r="1718" spans="2:25" x14ac:dyDescent="0.25">
      <c r="B1718" s="2">
        <v>1713</v>
      </c>
      <c r="C1718" s="2">
        <v>2011</v>
      </c>
      <c r="D1718" s="1">
        <v>65012</v>
      </c>
      <c r="E1718" t="s">
        <v>1632</v>
      </c>
      <c r="F1718" s="2" t="s">
        <v>1325</v>
      </c>
      <c r="G1718" s="13">
        <v>39211000</v>
      </c>
      <c r="H1718" s="13">
        <v>0</v>
      </c>
      <c r="I1718" s="13">
        <v>0</v>
      </c>
      <c r="J1718" s="13">
        <v>0</v>
      </c>
      <c r="K1718" s="13">
        <v>0</v>
      </c>
      <c r="L1718" s="13">
        <v>0</v>
      </c>
      <c r="M1718" s="13">
        <v>0</v>
      </c>
      <c r="N1718" s="13">
        <v>3200</v>
      </c>
      <c r="O1718" s="13">
        <v>7300</v>
      </c>
      <c r="P1718" s="13">
        <v>0</v>
      </c>
      <c r="Q1718" s="13">
        <v>0</v>
      </c>
      <c r="R1718" s="13">
        <v>259000</v>
      </c>
      <c r="S1718" s="13">
        <v>269500</v>
      </c>
      <c r="T1718" s="13">
        <v>3200</v>
      </c>
      <c r="U1718" s="13">
        <v>7300</v>
      </c>
      <c r="V1718" s="13">
        <v>0</v>
      </c>
      <c r="W1718" s="13">
        <v>0</v>
      </c>
      <c r="X1718" s="13">
        <v>259000</v>
      </c>
      <c r="Y1718" s="13">
        <v>269500</v>
      </c>
    </row>
    <row r="1719" spans="2:25" x14ac:dyDescent="0.25">
      <c r="B1719" s="2">
        <v>1714</v>
      </c>
      <c r="C1719" s="2">
        <v>2011</v>
      </c>
      <c r="D1719" s="1">
        <v>65014</v>
      </c>
      <c r="E1719" t="s">
        <v>2546</v>
      </c>
      <c r="F1719" s="2" t="s">
        <v>1325</v>
      </c>
      <c r="G1719" s="13">
        <v>177195600</v>
      </c>
      <c r="H1719" s="13">
        <v>28900</v>
      </c>
      <c r="I1719" s="13">
        <v>77700</v>
      </c>
      <c r="J1719" s="13">
        <v>2900</v>
      </c>
      <c r="K1719" s="13">
        <v>0</v>
      </c>
      <c r="L1719" s="13">
        <v>3400</v>
      </c>
      <c r="M1719" s="13">
        <v>112900</v>
      </c>
      <c r="N1719" s="13">
        <v>16500</v>
      </c>
      <c r="O1719" s="13">
        <v>30900</v>
      </c>
      <c r="P1719" s="13">
        <v>3500</v>
      </c>
      <c r="Q1719" s="13">
        <v>0</v>
      </c>
      <c r="R1719" s="13">
        <v>215300</v>
      </c>
      <c r="S1719" s="13">
        <v>266200</v>
      </c>
      <c r="T1719" s="13">
        <v>45400</v>
      </c>
      <c r="U1719" s="13">
        <v>108600</v>
      </c>
      <c r="V1719" s="13">
        <v>6400</v>
      </c>
      <c r="W1719" s="13">
        <v>0</v>
      </c>
      <c r="X1719" s="13">
        <v>218700</v>
      </c>
      <c r="Y1719" s="13">
        <v>379100</v>
      </c>
    </row>
    <row r="1720" spans="2:25" x14ac:dyDescent="0.25">
      <c r="B1720" s="2">
        <v>1715</v>
      </c>
      <c r="C1720" s="2">
        <v>2011</v>
      </c>
      <c r="D1720" s="1">
        <v>65016</v>
      </c>
      <c r="E1720" t="s">
        <v>2547</v>
      </c>
      <c r="F1720" s="2" t="s">
        <v>1325</v>
      </c>
      <c r="G1720" s="13">
        <v>122265400</v>
      </c>
      <c r="H1720" s="13">
        <v>0</v>
      </c>
      <c r="I1720" s="13">
        <v>0</v>
      </c>
      <c r="J1720" s="13">
        <v>0</v>
      </c>
      <c r="K1720" s="13">
        <v>0</v>
      </c>
      <c r="L1720" s="13">
        <v>0</v>
      </c>
      <c r="M1720" s="13">
        <v>0</v>
      </c>
      <c r="N1720" s="13">
        <v>30300</v>
      </c>
      <c r="O1720" s="13">
        <v>8000</v>
      </c>
      <c r="P1720" s="13">
        <v>6400</v>
      </c>
      <c r="Q1720" s="13">
        <v>5700</v>
      </c>
      <c r="R1720" s="13">
        <v>283300</v>
      </c>
      <c r="S1720" s="13">
        <v>333700</v>
      </c>
      <c r="T1720" s="13">
        <v>30300</v>
      </c>
      <c r="U1720" s="13">
        <v>8000</v>
      </c>
      <c r="V1720" s="13">
        <v>6400</v>
      </c>
      <c r="W1720" s="13">
        <v>5700</v>
      </c>
      <c r="X1720" s="13">
        <v>283300</v>
      </c>
      <c r="Y1720" s="13">
        <v>333700</v>
      </c>
    </row>
    <row r="1721" spans="2:25" x14ac:dyDescent="0.25">
      <c r="B1721" s="2">
        <v>1716</v>
      </c>
      <c r="C1721" s="2">
        <v>2011</v>
      </c>
      <c r="D1721" s="1">
        <v>65018</v>
      </c>
      <c r="E1721" t="s">
        <v>2548</v>
      </c>
      <c r="F1721" s="2" t="s">
        <v>1325</v>
      </c>
      <c r="G1721" s="13">
        <v>45606900</v>
      </c>
      <c r="H1721" s="13">
        <v>0</v>
      </c>
      <c r="I1721" s="13">
        <v>0</v>
      </c>
      <c r="J1721" s="13">
        <v>0</v>
      </c>
      <c r="K1721" s="13">
        <v>0</v>
      </c>
      <c r="L1721" s="13">
        <v>0</v>
      </c>
      <c r="M1721" s="13">
        <v>0</v>
      </c>
      <c r="N1721" s="13">
        <v>3700</v>
      </c>
      <c r="O1721" s="13">
        <v>0</v>
      </c>
      <c r="P1721" s="13">
        <v>0</v>
      </c>
      <c r="Q1721" s="13">
        <v>0</v>
      </c>
      <c r="R1721" s="13">
        <v>25000</v>
      </c>
      <c r="S1721" s="13">
        <v>28700</v>
      </c>
      <c r="T1721" s="13">
        <v>3700</v>
      </c>
      <c r="U1721" s="13">
        <v>0</v>
      </c>
      <c r="V1721" s="13">
        <v>0</v>
      </c>
      <c r="W1721" s="13">
        <v>0</v>
      </c>
      <c r="X1721" s="13">
        <v>25000</v>
      </c>
      <c r="Y1721" s="13">
        <v>28700</v>
      </c>
    </row>
    <row r="1722" spans="2:25" x14ac:dyDescent="0.25">
      <c r="B1722" s="2">
        <v>1717</v>
      </c>
      <c r="C1722" s="2">
        <v>2011</v>
      </c>
      <c r="D1722" s="1">
        <v>65020</v>
      </c>
      <c r="E1722" t="s">
        <v>1989</v>
      </c>
      <c r="F1722" s="2" t="s">
        <v>1325</v>
      </c>
      <c r="G1722" s="13">
        <v>100628900</v>
      </c>
      <c r="H1722" s="13">
        <v>0</v>
      </c>
      <c r="I1722" s="13">
        <v>0</v>
      </c>
      <c r="J1722" s="13">
        <v>0</v>
      </c>
      <c r="K1722" s="13">
        <v>0</v>
      </c>
      <c r="L1722" s="13">
        <v>0</v>
      </c>
      <c r="M1722" s="13">
        <v>0</v>
      </c>
      <c r="N1722" s="13">
        <v>48900</v>
      </c>
      <c r="O1722" s="13">
        <v>237600</v>
      </c>
      <c r="P1722" s="13">
        <v>300</v>
      </c>
      <c r="Q1722" s="13">
        <v>0</v>
      </c>
      <c r="R1722" s="13">
        <v>493800</v>
      </c>
      <c r="S1722" s="13">
        <v>780600</v>
      </c>
      <c r="T1722" s="13">
        <v>48900</v>
      </c>
      <c r="U1722" s="13">
        <v>237600</v>
      </c>
      <c r="V1722" s="13">
        <v>300</v>
      </c>
      <c r="W1722" s="13">
        <v>0</v>
      </c>
      <c r="X1722" s="13">
        <v>493800</v>
      </c>
      <c r="Y1722" s="13">
        <v>780600</v>
      </c>
    </row>
    <row r="1723" spans="2:25" x14ac:dyDescent="0.25">
      <c r="B1723" s="2">
        <v>1718</v>
      </c>
      <c r="C1723" s="2">
        <v>2011</v>
      </c>
      <c r="D1723" s="1">
        <v>65022</v>
      </c>
      <c r="E1723" t="s">
        <v>2549</v>
      </c>
      <c r="F1723" s="2" t="s">
        <v>1325</v>
      </c>
      <c r="G1723" s="13">
        <v>15012900</v>
      </c>
      <c r="H1723" s="13">
        <v>0</v>
      </c>
      <c r="I1723" s="13">
        <v>0</v>
      </c>
      <c r="J1723" s="13">
        <v>0</v>
      </c>
      <c r="K1723" s="13">
        <v>0</v>
      </c>
      <c r="L1723" s="13">
        <v>0</v>
      </c>
      <c r="M1723" s="13">
        <v>0</v>
      </c>
      <c r="N1723" s="13">
        <v>3000</v>
      </c>
      <c r="O1723" s="13">
        <v>0</v>
      </c>
      <c r="P1723" s="13">
        <v>0</v>
      </c>
      <c r="Q1723" s="13">
        <v>4200</v>
      </c>
      <c r="R1723" s="13">
        <v>230400</v>
      </c>
      <c r="S1723" s="13">
        <v>237600</v>
      </c>
      <c r="T1723" s="13">
        <v>3000</v>
      </c>
      <c r="U1723" s="13">
        <v>0</v>
      </c>
      <c r="V1723" s="13">
        <v>0</v>
      </c>
      <c r="W1723" s="13">
        <v>4200</v>
      </c>
      <c r="X1723" s="13">
        <v>230400</v>
      </c>
      <c r="Y1723" s="13">
        <v>237600</v>
      </c>
    </row>
    <row r="1724" spans="2:25" x14ac:dyDescent="0.25">
      <c r="B1724" s="2">
        <v>1719</v>
      </c>
      <c r="C1724" s="2">
        <v>2011</v>
      </c>
      <c r="D1724" s="1">
        <v>65024</v>
      </c>
      <c r="E1724" t="s">
        <v>2550</v>
      </c>
      <c r="F1724" s="2" t="s">
        <v>1325</v>
      </c>
      <c r="G1724" s="13">
        <v>34172100</v>
      </c>
      <c r="H1724" s="13">
        <v>0</v>
      </c>
      <c r="I1724" s="13">
        <v>0</v>
      </c>
      <c r="J1724" s="13">
        <v>0</v>
      </c>
      <c r="K1724" s="13">
        <v>0</v>
      </c>
      <c r="L1724" s="13">
        <v>0</v>
      </c>
      <c r="M1724" s="13">
        <v>0</v>
      </c>
      <c r="N1724" s="13">
        <v>16400</v>
      </c>
      <c r="O1724" s="13">
        <v>60100</v>
      </c>
      <c r="P1724" s="13">
        <v>0</v>
      </c>
      <c r="Q1724" s="13">
        <v>0</v>
      </c>
      <c r="R1724" s="13">
        <v>256300</v>
      </c>
      <c r="S1724" s="13">
        <v>332800</v>
      </c>
      <c r="T1724" s="13">
        <v>16400</v>
      </c>
      <c r="U1724" s="13">
        <v>60100</v>
      </c>
      <c r="V1724" s="13">
        <v>0</v>
      </c>
      <c r="W1724" s="13">
        <v>0</v>
      </c>
      <c r="X1724" s="13">
        <v>256300</v>
      </c>
      <c r="Y1724" s="13">
        <v>332800</v>
      </c>
    </row>
    <row r="1725" spans="2:25" x14ac:dyDescent="0.25">
      <c r="B1725" s="2">
        <v>1720</v>
      </c>
      <c r="C1725" s="2">
        <v>2011</v>
      </c>
      <c r="D1725" s="1">
        <v>65026</v>
      </c>
      <c r="E1725" t="s">
        <v>1750</v>
      </c>
      <c r="F1725" s="2" t="s">
        <v>1325</v>
      </c>
      <c r="G1725" s="13">
        <v>213256300</v>
      </c>
      <c r="H1725" s="13">
        <v>0</v>
      </c>
      <c r="I1725" s="13">
        <v>0</v>
      </c>
      <c r="J1725" s="13">
        <v>0</v>
      </c>
      <c r="K1725" s="13">
        <v>0</v>
      </c>
      <c r="L1725" s="13">
        <v>0</v>
      </c>
      <c r="M1725" s="13">
        <v>0</v>
      </c>
      <c r="N1725" s="13">
        <v>90600</v>
      </c>
      <c r="O1725" s="13">
        <v>21700</v>
      </c>
      <c r="P1725" s="13">
        <v>14200</v>
      </c>
      <c r="Q1725" s="13">
        <v>0</v>
      </c>
      <c r="R1725" s="13">
        <v>104300</v>
      </c>
      <c r="S1725" s="13">
        <v>230800</v>
      </c>
      <c r="T1725" s="13">
        <v>90600</v>
      </c>
      <c r="U1725" s="13">
        <v>21700</v>
      </c>
      <c r="V1725" s="13">
        <v>14200</v>
      </c>
      <c r="W1725" s="13">
        <v>0</v>
      </c>
      <c r="X1725" s="13">
        <v>104300</v>
      </c>
      <c r="Y1725" s="13">
        <v>230800</v>
      </c>
    </row>
    <row r="1726" spans="2:25" x14ac:dyDescent="0.25">
      <c r="B1726" s="2">
        <v>1721</v>
      </c>
      <c r="C1726" s="2">
        <v>2011</v>
      </c>
      <c r="D1726" s="1">
        <v>65028</v>
      </c>
      <c r="E1726" t="s">
        <v>2551</v>
      </c>
      <c r="F1726" s="2" t="s">
        <v>1325</v>
      </c>
      <c r="G1726" s="13">
        <v>146392200</v>
      </c>
      <c r="H1726" s="13">
        <v>100</v>
      </c>
      <c r="I1726" s="13">
        <v>0</v>
      </c>
      <c r="J1726" s="13">
        <v>0</v>
      </c>
      <c r="K1726" s="13">
        <v>0</v>
      </c>
      <c r="L1726" s="13">
        <v>0</v>
      </c>
      <c r="M1726" s="13">
        <v>100</v>
      </c>
      <c r="N1726" s="13">
        <v>28400</v>
      </c>
      <c r="O1726" s="13">
        <v>76400</v>
      </c>
      <c r="P1726" s="13">
        <v>100</v>
      </c>
      <c r="Q1726" s="13">
        <v>0</v>
      </c>
      <c r="R1726" s="13">
        <v>51100</v>
      </c>
      <c r="S1726" s="13">
        <v>156000</v>
      </c>
      <c r="T1726" s="13">
        <v>28500</v>
      </c>
      <c r="U1726" s="13">
        <v>76400</v>
      </c>
      <c r="V1726" s="13">
        <v>100</v>
      </c>
      <c r="W1726" s="13">
        <v>0</v>
      </c>
      <c r="X1726" s="13">
        <v>51100</v>
      </c>
      <c r="Y1726" s="13">
        <v>156100</v>
      </c>
    </row>
    <row r="1727" spans="2:25" x14ac:dyDescent="0.25">
      <c r="B1727" s="2">
        <v>1722</v>
      </c>
      <c r="C1727" s="2">
        <v>2011</v>
      </c>
      <c r="D1727" s="1">
        <v>65030</v>
      </c>
      <c r="E1727" t="s">
        <v>2552</v>
      </c>
      <c r="F1727" s="2" t="s">
        <v>1325</v>
      </c>
      <c r="G1727" s="13">
        <v>343933600</v>
      </c>
      <c r="H1727" s="13">
        <v>0</v>
      </c>
      <c r="I1727" s="13">
        <v>0</v>
      </c>
      <c r="J1727" s="13">
        <v>0</v>
      </c>
      <c r="K1727" s="13">
        <v>0</v>
      </c>
      <c r="L1727" s="13">
        <v>15500</v>
      </c>
      <c r="M1727" s="13">
        <v>15500</v>
      </c>
      <c r="N1727" s="13">
        <v>29300</v>
      </c>
      <c r="O1727" s="13">
        <v>66700</v>
      </c>
      <c r="P1727" s="13">
        <v>22000</v>
      </c>
      <c r="Q1727" s="13">
        <v>15100</v>
      </c>
      <c r="R1727" s="13">
        <v>436900</v>
      </c>
      <c r="S1727" s="13">
        <v>570000</v>
      </c>
      <c r="T1727" s="13">
        <v>29300</v>
      </c>
      <c r="U1727" s="13">
        <v>66700</v>
      </c>
      <c r="V1727" s="13">
        <v>22000</v>
      </c>
      <c r="W1727" s="13">
        <v>15100</v>
      </c>
      <c r="X1727" s="13">
        <v>452400</v>
      </c>
      <c r="Y1727" s="13">
        <v>585500</v>
      </c>
    </row>
    <row r="1728" spans="2:25" x14ac:dyDescent="0.25">
      <c r="B1728" s="2">
        <v>1723</v>
      </c>
      <c r="C1728" s="2">
        <v>2011</v>
      </c>
      <c r="D1728" s="1">
        <v>65032</v>
      </c>
      <c r="E1728" t="s">
        <v>2553</v>
      </c>
      <c r="F1728" s="2" t="s">
        <v>1325</v>
      </c>
      <c r="G1728" s="13">
        <v>70802500</v>
      </c>
      <c r="H1728" s="13">
        <v>0</v>
      </c>
      <c r="I1728" s="13">
        <v>0</v>
      </c>
      <c r="J1728" s="13">
        <v>0</v>
      </c>
      <c r="K1728" s="13">
        <v>0</v>
      </c>
      <c r="L1728" s="13">
        <v>0</v>
      </c>
      <c r="M1728" s="13">
        <v>0</v>
      </c>
      <c r="N1728" s="13">
        <v>61000</v>
      </c>
      <c r="O1728" s="13">
        <v>1905000</v>
      </c>
      <c r="P1728" s="13">
        <v>0</v>
      </c>
      <c r="Q1728" s="13">
        <v>-650700</v>
      </c>
      <c r="R1728" s="13">
        <v>70000</v>
      </c>
      <c r="S1728" s="13">
        <v>1385300</v>
      </c>
      <c r="T1728" s="13">
        <v>61000</v>
      </c>
      <c r="U1728" s="13">
        <v>1905000</v>
      </c>
      <c r="V1728" s="13">
        <v>0</v>
      </c>
      <c r="W1728" s="13">
        <v>-650700</v>
      </c>
      <c r="X1728" s="13">
        <v>70000</v>
      </c>
      <c r="Y1728" s="13">
        <v>1385300</v>
      </c>
    </row>
    <row r="1729" spans="2:25" x14ac:dyDescent="0.25">
      <c r="B1729" s="2">
        <v>1724</v>
      </c>
      <c r="C1729" s="2">
        <v>2011</v>
      </c>
      <c r="D1729" s="1">
        <v>65034</v>
      </c>
      <c r="E1729" t="s">
        <v>2554</v>
      </c>
      <c r="F1729" s="2" t="s">
        <v>1325</v>
      </c>
      <c r="G1729" s="13">
        <v>94581900</v>
      </c>
      <c r="H1729" s="13">
        <v>0</v>
      </c>
      <c r="I1729" s="13">
        <v>0</v>
      </c>
      <c r="J1729" s="13">
        <v>0</v>
      </c>
      <c r="K1729" s="13">
        <v>0</v>
      </c>
      <c r="L1729" s="13">
        <v>0</v>
      </c>
      <c r="M1729" s="13">
        <v>0</v>
      </c>
      <c r="N1729" s="13">
        <v>117800</v>
      </c>
      <c r="O1729" s="13">
        <v>249300</v>
      </c>
      <c r="P1729" s="13">
        <v>3000</v>
      </c>
      <c r="Q1729" s="13">
        <v>-76300</v>
      </c>
      <c r="R1729" s="13">
        <v>276100</v>
      </c>
      <c r="S1729" s="13">
        <v>569900</v>
      </c>
      <c r="T1729" s="13">
        <v>117800</v>
      </c>
      <c r="U1729" s="13">
        <v>249300</v>
      </c>
      <c r="V1729" s="13">
        <v>3000</v>
      </c>
      <c r="W1729" s="13">
        <v>-76300</v>
      </c>
      <c r="X1729" s="13">
        <v>276100</v>
      </c>
      <c r="Y1729" s="13">
        <v>569900</v>
      </c>
    </row>
    <row r="1730" spans="2:25" x14ac:dyDescent="0.25">
      <c r="B1730" s="2">
        <v>1725</v>
      </c>
      <c r="C1730" s="2">
        <v>2011</v>
      </c>
      <c r="D1730" s="1">
        <v>65036</v>
      </c>
      <c r="E1730" t="s">
        <v>2555</v>
      </c>
      <c r="F1730" s="2" t="s">
        <v>1325</v>
      </c>
      <c r="G1730" s="13">
        <v>35783600</v>
      </c>
      <c r="H1730" s="13">
        <v>100</v>
      </c>
      <c r="I1730" s="13">
        <v>101800</v>
      </c>
      <c r="J1730" s="13">
        <v>0</v>
      </c>
      <c r="K1730" s="13">
        <v>0</v>
      </c>
      <c r="L1730" s="13">
        <v>300</v>
      </c>
      <c r="M1730" s="13">
        <v>102200</v>
      </c>
      <c r="N1730" s="13">
        <v>35700</v>
      </c>
      <c r="O1730" s="13">
        <v>21000</v>
      </c>
      <c r="P1730" s="13">
        <v>0</v>
      </c>
      <c r="Q1730" s="13">
        <v>-700</v>
      </c>
      <c r="R1730" s="13">
        <v>134100</v>
      </c>
      <c r="S1730" s="13">
        <v>190100</v>
      </c>
      <c r="T1730" s="13">
        <v>35800</v>
      </c>
      <c r="U1730" s="13">
        <v>122800</v>
      </c>
      <c r="V1730" s="13">
        <v>0</v>
      </c>
      <c r="W1730" s="13">
        <v>-700</v>
      </c>
      <c r="X1730" s="13">
        <v>134400</v>
      </c>
      <c r="Y1730" s="13">
        <v>292300</v>
      </c>
    </row>
    <row r="1731" spans="2:25" x14ac:dyDescent="0.25">
      <c r="B1731" s="2">
        <v>1726</v>
      </c>
      <c r="C1731" s="2">
        <v>2011</v>
      </c>
      <c r="D1731" s="1">
        <v>65038</v>
      </c>
      <c r="E1731" t="s">
        <v>2556</v>
      </c>
      <c r="F1731" s="2" t="s">
        <v>1325</v>
      </c>
      <c r="G1731" s="13">
        <v>18078800</v>
      </c>
      <c r="H1731" s="13">
        <v>0</v>
      </c>
      <c r="I1731" s="13">
        <v>0</v>
      </c>
      <c r="J1731" s="13">
        <v>0</v>
      </c>
      <c r="K1731" s="13">
        <v>0</v>
      </c>
      <c r="L1731" s="13">
        <v>0</v>
      </c>
      <c r="M1731" s="13">
        <v>0</v>
      </c>
      <c r="N1731" s="13">
        <v>7200</v>
      </c>
      <c r="O1731" s="13">
        <v>0</v>
      </c>
      <c r="P1731" s="13">
        <v>0</v>
      </c>
      <c r="Q1731" s="13">
        <v>0</v>
      </c>
      <c r="R1731" s="13">
        <v>100100</v>
      </c>
      <c r="S1731" s="13">
        <v>107300</v>
      </c>
      <c r="T1731" s="13">
        <v>7200</v>
      </c>
      <c r="U1731" s="13">
        <v>0</v>
      </c>
      <c r="V1731" s="13">
        <v>0</v>
      </c>
      <c r="W1731" s="13">
        <v>0</v>
      </c>
      <c r="X1731" s="13">
        <v>100100</v>
      </c>
      <c r="Y1731" s="13">
        <v>107300</v>
      </c>
    </row>
    <row r="1732" spans="2:25" x14ac:dyDescent="0.25">
      <c r="B1732" s="2">
        <v>1727</v>
      </c>
      <c r="C1732" s="2">
        <v>2011</v>
      </c>
      <c r="D1732" s="1">
        <v>65040</v>
      </c>
      <c r="E1732" t="s">
        <v>2557</v>
      </c>
      <c r="F1732" s="2" t="s">
        <v>1325</v>
      </c>
      <c r="G1732" s="13">
        <v>66635700</v>
      </c>
      <c r="H1732" s="13">
        <v>0</v>
      </c>
      <c r="I1732" s="13">
        <v>0</v>
      </c>
      <c r="J1732" s="13">
        <v>0</v>
      </c>
      <c r="K1732" s="13">
        <v>0</v>
      </c>
      <c r="L1732" s="13">
        <v>0</v>
      </c>
      <c r="M1732" s="13">
        <v>0</v>
      </c>
      <c r="N1732" s="13">
        <v>47900</v>
      </c>
      <c r="O1732" s="13">
        <v>13500</v>
      </c>
      <c r="P1732" s="13">
        <v>0</v>
      </c>
      <c r="Q1732" s="13">
        <v>0</v>
      </c>
      <c r="R1732" s="13">
        <v>85800</v>
      </c>
      <c r="S1732" s="13">
        <v>147200</v>
      </c>
      <c r="T1732" s="13">
        <v>47900</v>
      </c>
      <c r="U1732" s="13">
        <v>13500</v>
      </c>
      <c r="V1732" s="13">
        <v>0</v>
      </c>
      <c r="W1732" s="13">
        <v>0</v>
      </c>
      <c r="X1732" s="13">
        <v>85800</v>
      </c>
      <c r="Y1732" s="13">
        <v>147200</v>
      </c>
    </row>
    <row r="1733" spans="2:25" x14ac:dyDescent="0.25">
      <c r="B1733" s="2">
        <v>1728</v>
      </c>
      <c r="C1733" s="2">
        <v>2011</v>
      </c>
      <c r="D1733" s="1">
        <v>65042</v>
      </c>
      <c r="E1733" t="s">
        <v>2558</v>
      </c>
      <c r="F1733" s="2" t="s">
        <v>1325</v>
      </c>
      <c r="G1733" s="13">
        <v>125783200</v>
      </c>
      <c r="H1733" s="13">
        <v>0</v>
      </c>
      <c r="I1733" s="13">
        <v>27300</v>
      </c>
      <c r="J1733" s="13">
        <v>0</v>
      </c>
      <c r="K1733" s="13">
        <v>0</v>
      </c>
      <c r="L1733" s="13">
        <v>500</v>
      </c>
      <c r="M1733" s="13">
        <v>27800</v>
      </c>
      <c r="N1733" s="13">
        <v>249900</v>
      </c>
      <c r="O1733" s="13">
        <v>188500</v>
      </c>
      <c r="P1733" s="13">
        <v>24200</v>
      </c>
      <c r="Q1733" s="13">
        <v>0</v>
      </c>
      <c r="R1733" s="13">
        <v>134400</v>
      </c>
      <c r="S1733" s="13">
        <v>597000</v>
      </c>
      <c r="T1733" s="13">
        <v>249900</v>
      </c>
      <c r="U1733" s="13">
        <v>215800</v>
      </c>
      <c r="V1733" s="13">
        <v>24200</v>
      </c>
      <c r="W1733" s="13">
        <v>0</v>
      </c>
      <c r="X1733" s="13">
        <v>134900</v>
      </c>
      <c r="Y1733" s="13">
        <v>624800</v>
      </c>
    </row>
    <row r="1734" spans="2:25" x14ac:dyDescent="0.25">
      <c r="B1734" s="2">
        <v>1729</v>
      </c>
      <c r="C1734" s="2">
        <v>2011</v>
      </c>
      <c r="D1734" s="1">
        <v>65106</v>
      </c>
      <c r="E1734" t="s">
        <v>2545</v>
      </c>
      <c r="F1734" s="2" t="s">
        <v>1343</v>
      </c>
      <c r="G1734" s="13">
        <v>32768700</v>
      </c>
      <c r="H1734" s="13">
        <v>86200</v>
      </c>
      <c r="I1734" s="13">
        <v>270000</v>
      </c>
      <c r="J1734" s="13">
        <v>0</v>
      </c>
      <c r="K1734" s="13">
        <v>0</v>
      </c>
      <c r="L1734" s="13">
        <v>8200</v>
      </c>
      <c r="M1734" s="13">
        <v>364400</v>
      </c>
      <c r="N1734" s="13">
        <v>215900</v>
      </c>
      <c r="O1734" s="13">
        <v>165500</v>
      </c>
      <c r="P1734" s="13">
        <v>9000</v>
      </c>
      <c r="Q1734" s="13">
        <v>0</v>
      </c>
      <c r="R1734" s="13">
        <v>30500</v>
      </c>
      <c r="S1734" s="13">
        <v>420900</v>
      </c>
      <c r="T1734" s="13">
        <v>302100</v>
      </c>
      <c r="U1734" s="13">
        <v>435500</v>
      </c>
      <c r="V1734" s="13">
        <v>9000</v>
      </c>
      <c r="W1734" s="13">
        <v>0</v>
      </c>
      <c r="X1734" s="13">
        <v>38700</v>
      </c>
      <c r="Y1734" s="13">
        <v>785300</v>
      </c>
    </row>
    <row r="1735" spans="2:25" x14ac:dyDescent="0.25">
      <c r="B1735" s="2">
        <v>1730</v>
      </c>
      <c r="C1735" s="2">
        <v>2011</v>
      </c>
      <c r="D1735" s="1">
        <v>65151</v>
      </c>
      <c r="E1735" t="s">
        <v>2552</v>
      </c>
      <c r="F1735" s="2" t="s">
        <v>1343</v>
      </c>
      <c r="G1735" s="13">
        <v>32164300</v>
      </c>
      <c r="H1735" s="13">
        <v>378100</v>
      </c>
      <c r="I1735" s="13">
        <v>517500</v>
      </c>
      <c r="J1735" s="13">
        <v>0</v>
      </c>
      <c r="K1735" s="13">
        <v>0</v>
      </c>
      <c r="L1735" s="13">
        <v>36000</v>
      </c>
      <c r="M1735" s="13">
        <v>931600</v>
      </c>
      <c r="N1735" s="13">
        <v>307400</v>
      </c>
      <c r="O1735" s="13">
        <v>312000</v>
      </c>
      <c r="P1735" s="13">
        <v>0</v>
      </c>
      <c r="Q1735" s="13">
        <v>0</v>
      </c>
      <c r="R1735" s="13">
        <v>155600</v>
      </c>
      <c r="S1735" s="13">
        <v>775000</v>
      </c>
      <c r="T1735" s="13">
        <v>685500</v>
      </c>
      <c r="U1735" s="13">
        <v>829500</v>
      </c>
      <c r="V1735" s="13">
        <v>0</v>
      </c>
      <c r="W1735" s="13">
        <v>0</v>
      </c>
      <c r="X1735" s="13">
        <v>191600</v>
      </c>
      <c r="Y1735" s="13">
        <v>1706600</v>
      </c>
    </row>
    <row r="1736" spans="2:25" x14ac:dyDescent="0.25">
      <c r="B1736" s="2">
        <v>1731</v>
      </c>
      <c r="C1736" s="2">
        <v>2011</v>
      </c>
      <c r="D1736" s="1">
        <v>65281</v>
      </c>
      <c r="E1736" t="s">
        <v>2554</v>
      </c>
      <c r="F1736" s="2" t="s">
        <v>1344</v>
      </c>
      <c r="G1736" s="13">
        <v>141592300</v>
      </c>
      <c r="H1736" s="13">
        <v>69100</v>
      </c>
      <c r="I1736" s="13">
        <v>498200</v>
      </c>
      <c r="J1736" s="13">
        <v>0</v>
      </c>
      <c r="K1736" s="13">
        <v>0</v>
      </c>
      <c r="L1736" s="13">
        <v>18600</v>
      </c>
      <c r="M1736" s="13">
        <v>585900</v>
      </c>
      <c r="N1736" s="13">
        <v>3336700</v>
      </c>
      <c r="O1736" s="13">
        <v>884500</v>
      </c>
      <c r="P1736" s="13">
        <v>0</v>
      </c>
      <c r="Q1736" s="13">
        <v>0</v>
      </c>
      <c r="R1736" s="13">
        <v>665900</v>
      </c>
      <c r="S1736" s="13">
        <v>4887100</v>
      </c>
      <c r="T1736" s="13">
        <v>3405800</v>
      </c>
      <c r="U1736" s="13">
        <v>1382700</v>
      </c>
      <c r="V1736" s="13">
        <v>0</v>
      </c>
      <c r="W1736" s="13">
        <v>0</v>
      </c>
      <c r="X1736" s="13">
        <v>684500</v>
      </c>
      <c r="Y1736" s="13">
        <v>5473000</v>
      </c>
    </row>
    <row r="1737" spans="2:25" x14ac:dyDescent="0.25">
      <c r="B1737" s="2">
        <v>1732</v>
      </c>
      <c r="C1737" s="2">
        <v>2011</v>
      </c>
      <c r="D1737" s="1">
        <v>65282</v>
      </c>
      <c r="E1737" t="s">
        <v>2559</v>
      </c>
      <c r="F1737" s="2" t="s">
        <v>1344</v>
      </c>
      <c r="G1737" s="13">
        <v>191569700</v>
      </c>
      <c r="H1737" s="13">
        <v>39800</v>
      </c>
      <c r="I1737" s="13">
        <v>90800</v>
      </c>
      <c r="J1737" s="13">
        <v>0</v>
      </c>
      <c r="K1737" s="13">
        <v>0</v>
      </c>
      <c r="L1737" s="13">
        <v>24500</v>
      </c>
      <c r="M1737" s="13">
        <v>155100</v>
      </c>
      <c r="N1737" s="13">
        <v>663400</v>
      </c>
      <c r="O1737" s="13">
        <v>283600</v>
      </c>
      <c r="P1737" s="13">
        <v>16700</v>
      </c>
      <c r="Q1737" s="13">
        <v>0</v>
      </c>
      <c r="R1737" s="13">
        <v>802200</v>
      </c>
      <c r="S1737" s="13">
        <v>1765900</v>
      </c>
      <c r="T1737" s="13">
        <v>703200</v>
      </c>
      <c r="U1737" s="13">
        <v>374400</v>
      </c>
      <c r="V1737" s="13">
        <v>16700</v>
      </c>
      <c r="W1737" s="13">
        <v>0</v>
      </c>
      <c r="X1737" s="13">
        <v>826700</v>
      </c>
      <c r="Y1737" s="13">
        <v>1921000</v>
      </c>
    </row>
    <row r="1738" spans="2:25" x14ac:dyDescent="0.25">
      <c r="B1738" s="2">
        <v>1733</v>
      </c>
      <c r="C1738" s="2">
        <v>2011</v>
      </c>
      <c r="D1738" s="1">
        <v>66002</v>
      </c>
      <c r="E1738" t="s">
        <v>2560</v>
      </c>
      <c r="F1738" s="2" t="s">
        <v>1325</v>
      </c>
      <c r="G1738" s="13">
        <v>311150900</v>
      </c>
      <c r="H1738" s="13">
        <v>246300</v>
      </c>
      <c r="I1738" s="13">
        <v>1183100</v>
      </c>
      <c r="J1738" s="13">
        <v>0</v>
      </c>
      <c r="K1738" s="13">
        <v>0</v>
      </c>
      <c r="L1738" s="13">
        <v>506400</v>
      </c>
      <c r="M1738" s="13">
        <v>1935800</v>
      </c>
      <c r="N1738" s="13">
        <v>1077600</v>
      </c>
      <c r="O1738" s="13">
        <v>2487600</v>
      </c>
      <c r="P1738" s="13">
        <v>0</v>
      </c>
      <c r="Q1738" s="13">
        <v>0</v>
      </c>
      <c r="R1738" s="13">
        <v>761000</v>
      </c>
      <c r="S1738" s="13">
        <v>4326200</v>
      </c>
      <c r="T1738" s="13">
        <v>1323900</v>
      </c>
      <c r="U1738" s="13">
        <v>3670700</v>
      </c>
      <c r="V1738" s="13">
        <v>0</v>
      </c>
      <c r="W1738" s="13">
        <v>0</v>
      </c>
      <c r="X1738" s="13">
        <v>1267400</v>
      </c>
      <c r="Y1738" s="13">
        <v>6262000</v>
      </c>
    </row>
    <row r="1739" spans="2:25" x14ac:dyDescent="0.25">
      <c r="B1739" s="2">
        <v>1734</v>
      </c>
      <c r="C1739" s="2">
        <v>2011</v>
      </c>
      <c r="D1739" s="1">
        <v>66004</v>
      </c>
      <c r="E1739" t="s">
        <v>2561</v>
      </c>
      <c r="F1739" s="2" t="s">
        <v>1325</v>
      </c>
      <c r="G1739" s="13">
        <v>298081100</v>
      </c>
      <c r="H1739" s="13">
        <v>351500</v>
      </c>
      <c r="I1739" s="13">
        <v>1088900</v>
      </c>
      <c r="J1739" s="13">
        <v>0</v>
      </c>
      <c r="K1739" s="13">
        <v>0</v>
      </c>
      <c r="L1739" s="13">
        <v>81100</v>
      </c>
      <c r="M1739" s="13">
        <v>1521500</v>
      </c>
      <c r="N1739" s="13">
        <v>542000</v>
      </c>
      <c r="O1739" s="13">
        <v>994200</v>
      </c>
      <c r="P1739" s="13">
        <v>0</v>
      </c>
      <c r="Q1739" s="13">
        <v>0</v>
      </c>
      <c r="R1739" s="13">
        <v>291400</v>
      </c>
      <c r="S1739" s="13">
        <v>1827600</v>
      </c>
      <c r="T1739" s="13">
        <v>893500</v>
      </c>
      <c r="U1739" s="13">
        <v>2083100</v>
      </c>
      <c r="V1739" s="13">
        <v>0</v>
      </c>
      <c r="W1739" s="13">
        <v>0</v>
      </c>
      <c r="X1739" s="13">
        <v>372500</v>
      </c>
      <c r="Y1739" s="13">
        <v>3349100</v>
      </c>
    </row>
    <row r="1740" spans="2:25" x14ac:dyDescent="0.25">
      <c r="B1740" s="2">
        <v>1735</v>
      </c>
      <c r="C1740" s="2">
        <v>2011</v>
      </c>
      <c r="D1740" s="1">
        <v>66006</v>
      </c>
      <c r="E1740" t="s">
        <v>2562</v>
      </c>
      <c r="F1740" s="2" t="s">
        <v>1325</v>
      </c>
      <c r="G1740" s="13">
        <v>568468300</v>
      </c>
      <c r="H1740" s="13">
        <v>0</v>
      </c>
      <c r="I1740" s="13">
        <v>0</v>
      </c>
      <c r="J1740" s="13">
        <v>0</v>
      </c>
      <c r="K1740" s="13">
        <v>0</v>
      </c>
      <c r="L1740" s="13">
        <v>0</v>
      </c>
      <c r="M1740" s="13">
        <v>0</v>
      </c>
      <c r="N1740" s="13">
        <v>305000</v>
      </c>
      <c r="O1740" s="13">
        <v>1390600</v>
      </c>
      <c r="P1740" s="13">
        <v>0</v>
      </c>
      <c r="Q1740" s="13">
        <v>0</v>
      </c>
      <c r="R1740" s="13">
        <v>44800</v>
      </c>
      <c r="S1740" s="13">
        <v>1740400</v>
      </c>
      <c r="T1740" s="13">
        <v>305000</v>
      </c>
      <c r="U1740" s="13">
        <v>1390600</v>
      </c>
      <c r="V1740" s="13">
        <v>0</v>
      </c>
      <c r="W1740" s="13">
        <v>0</v>
      </c>
      <c r="X1740" s="13">
        <v>44800</v>
      </c>
      <c r="Y1740" s="13">
        <v>1740400</v>
      </c>
    </row>
    <row r="1741" spans="2:25" x14ac:dyDescent="0.25">
      <c r="B1741" s="2">
        <v>1736</v>
      </c>
      <c r="C1741" s="2">
        <v>2011</v>
      </c>
      <c r="D1741" s="1">
        <v>66008</v>
      </c>
      <c r="E1741" t="s">
        <v>1900</v>
      </c>
      <c r="F1741" s="2" t="s">
        <v>1325</v>
      </c>
      <c r="G1741" s="13">
        <v>401266700</v>
      </c>
      <c r="H1741" s="13">
        <v>100</v>
      </c>
      <c r="I1741" s="13">
        <v>1500</v>
      </c>
      <c r="J1741" s="13">
        <v>0</v>
      </c>
      <c r="K1741" s="13">
        <v>0</v>
      </c>
      <c r="L1741" s="13">
        <v>200</v>
      </c>
      <c r="M1741" s="13">
        <v>1800</v>
      </c>
      <c r="N1741" s="13">
        <v>321200</v>
      </c>
      <c r="O1741" s="13">
        <v>1257800</v>
      </c>
      <c r="P1741" s="13">
        <v>0</v>
      </c>
      <c r="Q1741" s="13">
        <v>0</v>
      </c>
      <c r="R1741" s="13">
        <v>101500</v>
      </c>
      <c r="S1741" s="13">
        <v>1680500</v>
      </c>
      <c r="T1741" s="13">
        <v>321300</v>
      </c>
      <c r="U1741" s="13">
        <v>1259300</v>
      </c>
      <c r="V1741" s="13">
        <v>0</v>
      </c>
      <c r="W1741" s="13">
        <v>0</v>
      </c>
      <c r="X1741" s="13">
        <v>101700</v>
      </c>
      <c r="Y1741" s="13">
        <v>1682300</v>
      </c>
    </row>
    <row r="1742" spans="2:25" x14ac:dyDescent="0.25">
      <c r="B1742" s="2">
        <v>1737</v>
      </c>
      <c r="C1742" s="2">
        <v>2011</v>
      </c>
      <c r="D1742" s="1">
        <v>66010</v>
      </c>
      <c r="E1742" t="s">
        <v>1917</v>
      </c>
      <c r="F1742" s="2" t="s">
        <v>1325</v>
      </c>
      <c r="G1742" s="13">
        <v>23085400</v>
      </c>
      <c r="H1742" s="13">
        <v>0</v>
      </c>
      <c r="I1742" s="13">
        <v>0</v>
      </c>
      <c r="J1742" s="13">
        <v>0</v>
      </c>
      <c r="K1742" s="13">
        <v>0</v>
      </c>
      <c r="L1742" s="13">
        <v>0</v>
      </c>
      <c r="M1742" s="13">
        <v>0</v>
      </c>
      <c r="N1742" s="13">
        <v>44600</v>
      </c>
      <c r="O1742" s="13">
        <v>221000</v>
      </c>
      <c r="P1742" s="13">
        <v>0</v>
      </c>
      <c r="Q1742" s="13">
        <v>0</v>
      </c>
      <c r="R1742" s="13">
        <v>24900</v>
      </c>
      <c r="S1742" s="13">
        <v>290500</v>
      </c>
      <c r="T1742" s="13">
        <v>44600</v>
      </c>
      <c r="U1742" s="13">
        <v>221000</v>
      </c>
      <c r="V1742" s="13">
        <v>0</v>
      </c>
      <c r="W1742" s="13">
        <v>0</v>
      </c>
      <c r="X1742" s="13">
        <v>24900</v>
      </c>
      <c r="Y1742" s="13">
        <v>290500</v>
      </c>
    </row>
    <row r="1743" spans="2:25" x14ac:dyDescent="0.25">
      <c r="B1743" s="2">
        <v>1738</v>
      </c>
      <c r="C1743" s="2">
        <v>2011</v>
      </c>
      <c r="D1743" s="1">
        <v>66012</v>
      </c>
      <c r="E1743" t="s">
        <v>1674</v>
      </c>
      <c r="F1743" s="2" t="s">
        <v>1325</v>
      </c>
      <c r="G1743" s="13">
        <v>379478900</v>
      </c>
      <c r="H1743" s="13">
        <v>76300</v>
      </c>
      <c r="I1743" s="13">
        <v>143600</v>
      </c>
      <c r="J1743" s="13">
        <v>0</v>
      </c>
      <c r="K1743" s="13">
        <v>0</v>
      </c>
      <c r="L1743" s="13">
        <v>2800</v>
      </c>
      <c r="M1743" s="13">
        <v>222700</v>
      </c>
      <c r="N1743" s="13">
        <v>506400</v>
      </c>
      <c r="O1743" s="13">
        <v>289600</v>
      </c>
      <c r="P1743" s="13">
        <v>12000</v>
      </c>
      <c r="Q1743" s="13">
        <v>0</v>
      </c>
      <c r="R1743" s="13">
        <v>383400</v>
      </c>
      <c r="S1743" s="13">
        <v>1191400</v>
      </c>
      <c r="T1743" s="13">
        <v>582700</v>
      </c>
      <c r="U1743" s="13">
        <v>433200</v>
      </c>
      <c r="V1743" s="13">
        <v>12000</v>
      </c>
      <c r="W1743" s="13">
        <v>0</v>
      </c>
      <c r="X1743" s="13">
        <v>386200</v>
      </c>
      <c r="Y1743" s="13">
        <v>1414100</v>
      </c>
    </row>
    <row r="1744" spans="2:25" x14ac:dyDescent="0.25">
      <c r="B1744" s="2">
        <v>1739</v>
      </c>
      <c r="C1744" s="2">
        <v>2011</v>
      </c>
      <c r="D1744" s="1">
        <v>66014</v>
      </c>
      <c r="E1744" t="s">
        <v>1330</v>
      </c>
      <c r="F1744" s="2" t="s">
        <v>1325</v>
      </c>
      <c r="G1744" s="13">
        <v>461789300</v>
      </c>
      <c r="H1744" s="13">
        <v>137500</v>
      </c>
      <c r="I1744" s="13">
        <v>1115700</v>
      </c>
      <c r="J1744" s="13">
        <v>0</v>
      </c>
      <c r="K1744" s="13">
        <v>0</v>
      </c>
      <c r="L1744" s="13">
        <v>64700</v>
      </c>
      <c r="M1744" s="13">
        <v>1317900</v>
      </c>
      <c r="N1744" s="13">
        <v>670000</v>
      </c>
      <c r="O1744" s="13">
        <v>2048800</v>
      </c>
      <c r="P1744" s="13">
        <v>0</v>
      </c>
      <c r="Q1744" s="13">
        <v>0</v>
      </c>
      <c r="R1744" s="13">
        <v>619600</v>
      </c>
      <c r="S1744" s="13">
        <v>3338400</v>
      </c>
      <c r="T1744" s="13">
        <v>807500</v>
      </c>
      <c r="U1744" s="13">
        <v>3164500</v>
      </c>
      <c r="V1744" s="13">
        <v>0</v>
      </c>
      <c r="W1744" s="13">
        <v>0</v>
      </c>
      <c r="X1744" s="13">
        <v>684300</v>
      </c>
      <c r="Y1744" s="13">
        <v>4656300</v>
      </c>
    </row>
    <row r="1745" spans="2:25" x14ac:dyDescent="0.25">
      <c r="B1745" s="2">
        <v>1740</v>
      </c>
      <c r="C1745" s="2">
        <v>2011</v>
      </c>
      <c r="D1745" s="1">
        <v>66016</v>
      </c>
      <c r="E1745" t="s">
        <v>1772</v>
      </c>
      <c r="F1745" s="2" t="s">
        <v>1325</v>
      </c>
      <c r="G1745" s="13">
        <v>122800000</v>
      </c>
      <c r="H1745" s="13">
        <v>0</v>
      </c>
      <c r="I1745" s="13">
        <v>0</v>
      </c>
      <c r="J1745" s="13">
        <v>0</v>
      </c>
      <c r="K1745" s="13">
        <v>0</v>
      </c>
      <c r="L1745" s="13">
        <v>0</v>
      </c>
      <c r="M1745" s="13">
        <v>0</v>
      </c>
      <c r="N1745" s="13">
        <v>204200</v>
      </c>
      <c r="O1745" s="13">
        <v>1666200</v>
      </c>
      <c r="P1745" s="13">
        <v>0</v>
      </c>
      <c r="Q1745" s="13">
        <v>0</v>
      </c>
      <c r="R1745" s="13">
        <v>104100</v>
      </c>
      <c r="S1745" s="13">
        <v>1974500</v>
      </c>
      <c r="T1745" s="13">
        <v>204200</v>
      </c>
      <c r="U1745" s="13">
        <v>1666200</v>
      </c>
      <c r="V1745" s="13">
        <v>0</v>
      </c>
      <c r="W1745" s="13">
        <v>0</v>
      </c>
      <c r="X1745" s="13">
        <v>104100</v>
      </c>
      <c r="Y1745" s="13">
        <v>1974500</v>
      </c>
    </row>
    <row r="1746" spans="2:25" x14ac:dyDescent="0.25">
      <c r="B1746" s="2">
        <v>1741</v>
      </c>
      <c r="C1746" s="2">
        <v>2011</v>
      </c>
      <c r="D1746" s="1">
        <v>66018</v>
      </c>
      <c r="E1746" t="s">
        <v>2563</v>
      </c>
      <c r="F1746" s="2" t="s">
        <v>1325</v>
      </c>
      <c r="G1746" s="13">
        <v>569390300</v>
      </c>
      <c r="H1746" s="13">
        <v>545700</v>
      </c>
      <c r="I1746" s="13">
        <v>1084700</v>
      </c>
      <c r="J1746" s="13">
        <v>0</v>
      </c>
      <c r="K1746" s="13">
        <v>0</v>
      </c>
      <c r="L1746" s="13">
        <v>328700</v>
      </c>
      <c r="M1746" s="13">
        <v>1959100</v>
      </c>
      <c r="N1746" s="13">
        <v>1204700</v>
      </c>
      <c r="O1746" s="13">
        <v>1754700</v>
      </c>
      <c r="P1746" s="13">
        <v>0</v>
      </c>
      <c r="Q1746" s="13">
        <v>0</v>
      </c>
      <c r="R1746" s="13">
        <v>1324900</v>
      </c>
      <c r="S1746" s="13">
        <v>4284300</v>
      </c>
      <c r="T1746" s="13">
        <v>1750400</v>
      </c>
      <c r="U1746" s="13">
        <v>2839400</v>
      </c>
      <c r="V1746" s="13">
        <v>0</v>
      </c>
      <c r="W1746" s="13">
        <v>0</v>
      </c>
      <c r="X1746" s="13">
        <v>1653600</v>
      </c>
      <c r="Y1746" s="13">
        <v>6243400</v>
      </c>
    </row>
    <row r="1747" spans="2:25" x14ac:dyDescent="0.25">
      <c r="B1747" s="2">
        <v>1742</v>
      </c>
      <c r="C1747" s="2">
        <v>2011</v>
      </c>
      <c r="D1747" s="1">
        <v>66022</v>
      </c>
      <c r="E1747" t="s">
        <v>1666</v>
      </c>
      <c r="F1747" s="2" t="s">
        <v>1325</v>
      </c>
      <c r="G1747" s="13">
        <v>472497300</v>
      </c>
      <c r="H1747" s="13">
        <v>4700</v>
      </c>
      <c r="I1747" s="13">
        <v>8500</v>
      </c>
      <c r="J1747" s="13">
        <v>0</v>
      </c>
      <c r="K1747" s="13">
        <v>0</v>
      </c>
      <c r="L1747" s="13">
        <v>22600</v>
      </c>
      <c r="M1747" s="13">
        <v>35800</v>
      </c>
      <c r="N1747" s="13">
        <v>274700</v>
      </c>
      <c r="O1747" s="13">
        <v>1505100</v>
      </c>
      <c r="P1747" s="13">
        <v>0</v>
      </c>
      <c r="Q1747" s="13">
        <v>0</v>
      </c>
      <c r="R1747" s="13">
        <v>264800</v>
      </c>
      <c r="S1747" s="13">
        <v>2044600</v>
      </c>
      <c r="T1747" s="13">
        <v>279400</v>
      </c>
      <c r="U1747" s="13">
        <v>1513600</v>
      </c>
      <c r="V1747" s="13">
        <v>0</v>
      </c>
      <c r="W1747" s="13">
        <v>0</v>
      </c>
      <c r="X1747" s="13">
        <v>287400</v>
      </c>
      <c r="Y1747" s="13">
        <v>2080400</v>
      </c>
    </row>
    <row r="1748" spans="2:25" x14ac:dyDescent="0.25">
      <c r="B1748" s="2">
        <v>1743</v>
      </c>
      <c r="C1748" s="2">
        <v>2011</v>
      </c>
      <c r="D1748" s="1">
        <v>66024</v>
      </c>
      <c r="E1748" t="s">
        <v>1980</v>
      </c>
      <c r="F1748" s="2" t="s">
        <v>1325</v>
      </c>
      <c r="G1748" s="13">
        <v>198063200</v>
      </c>
      <c r="H1748" s="13">
        <v>65100</v>
      </c>
      <c r="I1748" s="13">
        <v>26000</v>
      </c>
      <c r="J1748" s="13">
        <v>0</v>
      </c>
      <c r="K1748" s="13">
        <v>0</v>
      </c>
      <c r="L1748" s="13">
        <v>19200</v>
      </c>
      <c r="M1748" s="13">
        <v>110300</v>
      </c>
      <c r="N1748" s="13">
        <v>258900</v>
      </c>
      <c r="O1748" s="13">
        <v>311200</v>
      </c>
      <c r="P1748" s="13">
        <v>3900</v>
      </c>
      <c r="Q1748" s="13">
        <v>0</v>
      </c>
      <c r="R1748" s="13">
        <v>362100</v>
      </c>
      <c r="S1748" s="13">
        <v>936100</v>
      </c>
      <c r="T1748" s="13">
        <v>324000</v>
      </c>
      <c r="U1748" s="13">
        <v>337200</v>
      </c>
      <c r="V1748" s="13">
        <v>3900</v>
      </c>
      <c r="W1748" s="13">
        <v>0</v>
      </c>
      <c r="X1748" s="13">
        <v>381300</v>
      </c>
      <c r="Y1748" s="13">
        <v>1046400</v>
      </c>
    </row>
    <row r="1749" spans="2:25" x14ac:dyDescent="0.25">
      <c r="B1749" s="2">
        <v>1744</v>
      </c>
      <c r="C1749" s="2">
        <v>2011</v>
      </c>
      <c r="D1749" s="1">
        <v>66026</v>
      </c>
      <c r="E1749" t="s">
        <v>2564</v>
      </c>
      <c r="F1749" s="2" t="s">
        <v>1325</v>
      </c>
      <c r="G1749" s="13">
        <v>863644500</v>
      </c>
      <c r="H1749" s="13">
        <v>28500</v>
      </c>
      <c r="I1749" s="13">
        <v>242900</v>
      </c>
      <c r="J1749" s="13">
        <v>0</v>
      </c>
      <c r="K1749" s="13">
        <v>0</v>
      </c>
      <c r="L1749" s="13">
        <v>9800</v>
      </c>
      <c r="M1749" s="13">
        <v>281200</v>
      </c>
      <c r="N1749" s="13">
        <v>500900</v>
      </c>
      <c r="O1749" s="13">
        <v>1296200</v>
      </c>
      <c r="P1749" s="13">
        <v>18900</v>
      </c>
      <c r="Q1749" s="13">
        <v>0</v>
      </c>
      <c r="R1749" s="13">
        <v>1433700</v>
      </c>
      <c r="S1749" s="13">
        <v>3249700</v>
      </c>
      <c r="T1749" s="13">
        <v>529400</v>
      </c>
      <c r="U1749" s="13">
        <v>1539100</v>
      </c>
      <c r="V1749" s="13">
        <v>18900</v>
      </c>
      <c r="W1749" s="13">
        <v>0</v>
      </c>
      <c r="X1749" s="13">
        <v>1443500</v>
      </c>
      <c r="Y1749" s="13">
        <v>3530900</v>
      </c>
    </row>
    <row r="1750" spans="2:25" x14ac:dyDescent="0.25">
      <c r="B1750" s="2">
        <v>1745</v>
      </c>
      <c r="C1750" s="2">
        <v>2011</v>
      </c>
      <c r="D1750" s="1">
        <v>66131</v>
      </c>
      <c r="E1750" t="s">
        <v>1917</v>
      </c>
      <c r="F1750" s="2" t="s">
        <v>1343</v>
      </c>
      <c r="G1750" s="13">
        <v>2350376900</v>
      </c>
      <c r="H1750" s="13">
        <v>7358800</v>
      </c>
      <c r="I1750" s="13">
        <v>7296200</v>
      </c>
      <c r="J1750" s="13">
        <v>0</v>
      </c>
      <c r="K1750" s="13">
        <v>0</v>
      </c>
      <c r="L1750" s="13">
        <v>1951100</v>
      </c>
      <c r="M1750" s="13">
        <v>16606100</v>
      </c>
      <c r="N1750" s="13">
        <v>20624400</v>
      </c>
      <c r="O1750" s="13">
        <v>12834000</v>
      </c>
      <c r="P1750" s="13">
        <v>0</v>
      </c>
      <c r="Q1750" s="13">
        <v>0</v>
      </c>
      <c r="R1750" s="13">
        <v>4841100</v>
      </c>
      <c r="S1750" s="13">
        <v>38299500</v>
      </c>
      <c r="T1750" s="13">
        <v>27983200</v>
      </c>
      <c r="U1750" s="13">
        <v>20130200</v>
      </c>
      <c r="V1750" s="13">
        <v>0</v>
      </c>
      <c r="W1750" s="13">
        <v>0</v>
      </c>
      <c r="X1750" s="13">
        <v>6792200</v>
      </c>
      <c r="Y1750" s="13">
        <v>54905600</v>
      </c>
    </row>
    <row r="1751" spans="2:25" x14ac:dyDescent="0.25">
      <c r="B1751" s="2">
        <v>1746</v>
      </c>
      <c r="C1751" s="2">
        <v>2011</v>
      </c>
      <c r="D1751" s="1">
        <v>66141</v>
      </c>
      <c r="E1751" t="s">
        <v>1330</v>
      </c>
      <c r="F1751" s="2" t="s">
        <v>1343</v>
      </c>
      <c r="G1751" s="13">
        <v>581047300</v>
      </c>
      <c r="H1751" s="13">
        <v>1310800</v>
      </c>
      <c r="I1751" s="13">
        <v>1506100</v>
      </c>
      <c r="J1751" s="13">
        <v>2300</v>
      </c>
      <c r="K1751" s="13">
        <v>0</v>
      </c>
      <c r="L1751" s="13">
        <v>685400</v>
      </c>
      <c r="M1751" s="13">
        <v>3504600</v>
      </c>
      <c r="N1751" s="13">
        <v>3230800</v>
      </c>
      <c r="O1751" s="13">
        <v>2890300</v>
      </c>
      <c r="P1751" s="13">
        <v>0</v>
      </c>
      <c r="Q1751" s="13">
        <v>0</v>
      </c>
      <c r="R1751" s="13">
        <v>559000</v>
      </c>
      <c r="S1751" s="13">
        <v>6680100</v>
      </c>
      <c r="T1751" s="13">
        <v>4541600</v>
      </c>
      <c r="U1751" s="13">
        <v>4396400</v>
      </c>
      <c r="V1751" s="13">
        <v>2300</v>
      </c>
      <c r="W1751" s="13">
        <v>0</v>
      </c>
      <c r="X1751" s="13">
        <v>1244400</v>
      </c>
      <c r="Y1751" s="13">
        <v>10184700</v>
      </c>
    </row>
    <row r="1752" spans="2:25" x14ac:dyDescent="0.25">
      <c r="B1752" s="2">
        <v>1747</v>
      </c>
      <c r="C1752" s="2">
        <v>2011</v>
      </c>
      <c r="D1752" s="1">
        <v>66142</v>
      </c>
      <c r="E1752" t="s">
        <v>1772</v>
      </c>
      <c r="F1752" s="2" t="s">
        <v>1343</v>
      </c>
      <c r="G1752" s="13">
        <v>285855100</v>
      </c>
      <c r="H1752" s="13">
        <v>217300</v>
      </c>
      <c r="I1752" s="13">
        <v>131900</v>
      </c>
      <c r="J1752" s="13">
        <v>0</v>
      </c>
      <c r="K1752" s="13">
        <v>0</v>
      </c>
      <c r="L1752" s="13">
        <v>116200</v>
      </c>
      <c r="M1752" s="13">
        <v>465400</v>
      </c>
      <c r="N1752" s="13">
        <v>1583500</v>
      </c>
      <c r="O1752" s="13">
        <v>841600</v>
      </c>
      <c r="P1752" s="13">
        <v>0</v>
      </c>
      <c r="Q1752" s="13">
        <v>-3200</v>
      </c>
      <c r="R1752" s="13">
        <v>357100</v>
      </c>
      <c r="S1752" s="13">
        <v>2779000</v>
      </c>
      <c r="T1752" s="13">
        <v>1800800</v>
      </c>
      <c r="U1752" s="13">
        <v>973500</v>
      </c>
      <c r="V1752" s="13">
        <v>0</v>
      </c>
      <c r="W1752" s="13">
        <v>-3200</v>
      </c>
      <c r="X1752" s="13">
        <v>473300</v>
      </c>
      <c r="Y1752" s="13">
        <v>3244400</v>
      </c>
    </row>
    <row r="1753" spans="2:25" x14ac:dyDescent="0.25">
      <c r="B1753" s="2">
        <v>1748</v>
      </c>
      <c r="C1753" s="2">
        <v>2011</v>
      </c>
      <c r="D1753" s="1">
        <v>66161</v>
      </c>
      <c r="E1753" t="s">
        <v>2219</v>
      </c>
      <c r="F1753" s="2" t="s">
        <v>1343</v>
      </c>
      <c r="G1753" s="13">
        <v>69778600</v>
      </c>
      <c r="H1753" s="13">
        <v>5800</v>
      </c>
      <c r="I1753" s="13">
        <v>26500</v>
      </c>
      <c r="J1753" s="13">
        <v>0</v>
      </c>
      <c r="K1753" s="13">
        <v>0</v>
      </c>
      <c r="L1753" s="13">
        <v>700</v>
      </c>
      <c r="M1753" s="13">
        <v>33000</v>
      </c>
      <c r="N1753" s="13">
        <v>179500</v>
      </c>
      <c r="O1753" s="13">
        <v>129300</v>
      </c>
      <c r="P1753" s="13">
        <v>0</v>
      </c>
      <c r="Q1753" s="13">
        <v>0</v>
      </c>
      <c r="R1753" s="13">
        <v>103800</v>
      </c>
      <c r="S1753" s="13">
        <v>412600</v>
      </c>
      <c r="T1753" s="13">
        <v>185300</v>
      </c>
      <c r="U1753" s="13">
        <v>155800</v>
      </c>
      <c r="V1753" s="13">
        <v>0</v>
      </c>
      <c r="W1753" s="13">
        <v>0</v>
      </c>
      <c r="X1753" s="13">
        <v>104500</v>
      </c>
      <c r="Y1753" s="13">
        <v>445600</v>
      </c>
    </row>
    <row r="1754" spans="2:25" x14ac:dyDescent="0.25">
      <c r="B1754" s="2">
        <v>1749</v>
      </c>
      <c r="C1754" s="2">
        <v>2011</v>
      </c>
      <c r="D1754" s="1">
        <v>66166</v>
      </c>
      <c r="E1754" t="s">
        <v>1338</v>
      </c>
      <c r="F1754" s="2" t="s">
        <v>1343</v>
      </c>
      <c r="G1754" s="13">
        <v>1492980300</v>
      </c>
      <c r="H1754" s="13">
        <v>352400</v>
      </c>
      <c r="I1754" s="13">
        <v>611500</v>
      </c>
      <c r="J1754" s="13">
        <v>0</v>
      </c>
      <c r="K1754" s="13">
        <v>0</v>
      </c>
      <c r="L1754" s="13">
        <v>123900</v>
      </c>
      <c r="M1754" s="13">
        <v>1087800</v>
      </c>
      <c r="N1754" s="13">
        <v>5460400</v>
      </c>
      <c r="O1754" s="13">
        <v>6297900</v>
      </c>
      <c r="P1754" s="13">
        <v>600</v>
      </c>
      <c r="Q1754" s="13">
        <v>0</v>
      </c>
      <c r="R1754" s="13">
        <v>1201700</v>
      </c>
      <c r="S1754" s="13">
        <v>12960600</v>
      </c>
      <c r="T1754" s="13">
        <v>5812800</v>
      </c>
      <c r="U1754" s="13">
        <v>6909400</v>
      </c>
      <c r="V1754" s="13">
        <v>600</v>
      </c>
      <c r="W1754" s="13">
        <v>0</v>
      </c>
      <c r="X1754" s="13">
        <v>1325600</v>
      </c>
      <c r="Y1754" s="13">
        <v>14048400</v>
      </c>
    </row>
    <row r="1755" spans="2:25" x14ac:dyDescent="0.25">
      <c r="B1755" s="2">
        <v>1750</v>
      </c>
      <c r="C1755" s="2">
        <v>2011</v>
      </c>
      <c r="D1755" s="1">
        <v>66181</v>
      </c>
      <c r="E1755" t="s">
        <v>2565</v>
      </c>
      <c r="F1755" s="2" t="s">
        <v>1343</v>
      </c>
      <c r="G1755" s="13">
        <v>463755100</v>
      </c>
      <c r="H1755" s="13">
        <v>120000</v>
      </c>
      <c r="I1755" s="13">
        <v>156500</v>
      </c>
      <c r="J1755" s="13">
        <v>0</v>
      </c>
      <c r="K1755" s="13">
        <v>0</v>
      </c>
      <c r="L1755" s="13">
        <v>113500</v>
      </c>
      <c r="M1755" s="13">
        <v>390000</v>
      </c>
      <c r="N1755" s="13">
        <v>3368900</v>
      </c>
      <c r="O1755" s="13">
        <v>2723400</v>
      </c>
      <c r="P1755" s="13">
        <v>0</v>
      </c>
      <c r="Q1755" s="13">
        <v>0</v>
      </c>
      <c r="R1755" s="13">
        <v>648300</v>
      </c>
      <c r="S1755" s="13">
        <v>6740600</v>
      </c>
      <c r="T1755" s="13">
        <v>3488900</v>
      </c>
      <c r="U1755" s="13">
        <v>2879900</v>
      </c>
      <c r="V1755" s="13">
        <v>0</v>
      </c>
      <c r="W1755" s="13">
        <v>0</v>
      </c>
      <c r="X1755" s="13">
        <v>761800</v>
      </c>
      <c r="Y1755" s="13">
        <v>7130600</v>
      </c>
    </row>
    <row r="1756" spans="2:25" x14ac:dyDescent="0.25">
      <c r="B1756" s="2">
        <v>1751</v>
      </c>
      <c r="C1756" s="2">
        <v>2011</v>
      </c>
      <c r="D1756" s="1">
        <v>66236</v>
      </c>
      <c r="E1756" t="s">
        <v>1674</v>
      </c>
      <c r="F1756" s="2" t="s">
        <v>1344</v>
      </c>
      <c r="G1756" s="13">
        <v>1101309600</v>
      </c>
      <c r="H1756" s="13">
        <v>1947800</v>
      </c>
      <c r="I1756" s="13">
        <v>2896100</v>
      </c>
      <c r="J1756" s="13">
        <v>0</v>
      </c>
      <c r="K1756" s="13">
        <v>0</v>
      </c>
      <c r="L1756" s="13">
        <v>1022000</v>
      </c>
      <c r="M1756" s="13">
        <v>5865900</v>
      </c>
      <c r="N1756" s="13">
        <v>9259500</v>
      </c>
      <c r="O1756" s="13">
        <v>4710900</v>
      </c>
      <c r="P1756" s="13">
        <v>18800</v>
      </c>
      <c r="Q1756" s="13">
        <v>265400</v>
      </c>
      <c r="R1756" s="13">
        <v>4820600</v>
      </c>
      <c r="S1756" s="13">
        <v>19075200</v>
      </c>
      <c r="T1756" s="13">
        <v>11207300</v>
      </c>
      <c r="U1756" s="13">
        <v>7607000</v>
      </c>
      <c r="V1756" s="13">
        <v>18800</v>
      </c>
      <c r="W1756" s="13">
        <v>265400</v>
      </c>
      <c r="X1756" s="13">
        <v>5842600</v>
      </c>
      <c r="Y1756" s="13">
        <v>24941100</v>
      </c>
    </row>
    <row r="1757" spans="2:25" x14ac:dyDescent="0.25">
      <c r="B1757" s="2">
        <v>1752</v>
      </c>
      <c r="C1757" s="2">
        <v>2011</v>
      </c>
      <c r="D1757" s="1">
        <v>66251</v>
      </c>
      <c r="E1757" t="s">
        <v>2119</v>
      </c>
      <c r="F1757" s="2" t="s">
        <v>1344</v>
      </c>
      <c r="G1757" s="13">
        <v>1301300</v>
      </c>
      <c r="H1757" s="13">
        <v>0</v>
      </c>
      <c r="I1757" s="13">
        <v>0</v>
      </c>
      <c r="J1757" s="13">
        <v>0</v>
      </c>
      <c r="K1757" s="13">
        <v>0</v>
      </c>
      <c r="L1757" s="13">
        <v>0</v>
      </c>
      <c r="M1757" s="13">
        <v>0</v>
      </c>
      <c r="N1757" s="13">
        <v>4200</v>
      </c>
      <c r="O1757" s="13">
        <v>143800</v>
      </c>
      <c r="P1757" s="13">
        <v>0</v>
      </c>
      <c r="Q1757" s="13">
        <v>1100</v>
      </c>
      <c r="R1757" s="13">
        <v>6100</v>
      </c>
      <c r="S1757" s="13">
        <v>155200</v>
      </c>
      <c r="T1757" s="13">
        <v>4200</v>
      </c>
      <c r="U1757" s="13">
        <v>143800</v>
      </c>
      <c r="V1757" s="13">
        <v>0</v>
      </c>
      <c r="W1757" s="13">
        <v>1100</v>
      </c>
      <c r="X1757" s="13">
        <v>6100</v>
      </c>
      <c r="Y1757" s="13">
        <v>155200</v>
      </c>
    </row>
    <row r="1758" spans="2:25" x14ac:dyDescent="0.25">
      <c r="B1758" s="2">
        <v>1753</v>
      </c>
      <c r="C1758" s="2">
        <v>2011</v>
      </c>
      <c r="D1758" s="1">
        <v>66291</v>
      </c>
      <c r="E1758" t="s">
        <v>2564</v>
      </c>
      <c r="F1758" s="2" t="s">
        <v>1344</v>
      </c>
      <c r="G1758" s="13">
        <v>2453201000</v>
      </c>
      <c r="H1758" s="13">
        <v>1211500</v>
      </c>
      <c r="I1758" s="13">
        <v>2251100</v>
      </c>
      <c r="J1758" s="13">
        <v>0</v>
      </c>
      <c r="K1758" s="13">
        <v>0</v>
      </c>
      <c r="L1758" s="13">
        <v>588800</v>
      </c>
      <c r="M1758" s="13">
        <v>4051400</v>
      </c>
      <c r="N1758" s="13">
        <v>36022000</v>
      </c>
      <c r="O1758" s="13">
        <v>11467700</v>
      </c>
      <c r="P1758" s="13">
        <v>0</v>
      </c>
      <c r="Q1758" s="13">
        <v>0</v>
      </c>
      <c r="R1758" s="13">
        <v>7120500</v>
      </c>
      <c r="S1758" s="13">
        <v>54610200</v>
      </c>
      <c r="T1758" s="13">
        <v>37233500</v>
      </c>
      <c r="U1758" s="13">
        <v>13718800</v>
      </c>
      <c r="V1758" s="13">
        <v>0</v>
      </c>
      <c r="W1758" s="13">
        <v>0</v>
      </c>
      <c r="X1758" s="13">
        <v>7709300</v>
      </c>
      <c r="Y1758" s="13">
        <v>58661600</v>
      </c>
    </row>
    <row r="1759" spans="2:25" x14ac:dyDescent="0.25">
      <c r="B1759" s="2">
        <v>1754</v>
      </c>
      <c r="C1759" s="2">
        <v>2011</v>
      </c>
      <c r="D1759" s="1">
        <v>67002</v>
      </c>
      <c r="E1759" t="s">
        <v>2566</v>
      </c>
      <c r="F1759" s="2" t="s">
        <v>1325</v>
      </c>
      <c r="G1759" s="13">
        <v>1015838400</v>
      </c>
      <c r="H1759" s="13">
        <v>1639400</v>
      </c>
      <c r="I1759" s="13">
        <v>4962200</v>
      </c>
      <c r="J1759" s="13">
        <v>0</v>
      </c>
      <c r="K1759" s="13">
        <v>0</v>
      </c>
      <c r="L1759" s="13">
        <v>884400</v>
      </c>
      <c r="M1759" s="13">
        <v>7486000</v>
      </c>
      <c r="N1759" s="13">
        <v>18405600</v>
      </c>
      <c r="O1759" s="13">
        <v>3014900</v>
      </c>
      <c r="P1759" s="13">
        <v>0</v>
      </c>
      <c r="Q1759" s="13">
        <v>0</v>
      </c>
      <c r="R1759" s="13">
        <v>4181200</v>
      </c>
      <c r="S1759" s="13">
        <v>25601700</v>
      </c>
      <c r="T1759" s="13">
        <v>20045000</v>
      </c>
      <c r="U1759" s="13">
        <v>7977100</v>
      </c>
      <c r="V1759" s="13">
        <v>0</v>
      </c>
      <c r="W1759" s="13">
        <v>0</v>
      </c>
      <c r="X1759" s="13">
        <v>5065600</v>
      </c>
      <c r="Y1759" s="13">
        <v>33087700</v>
      </c>
    </row>
    <row r="1760" spans="2:25" x14ac:dyDescent="0.25">
      <c r="B1760" s="2">
        <v>1755</v>
      </c>
      <c r="C1760" s="2">
        <v>2011</v>
      </c>
      <c r="D1760" s="1">
        <v>67004</v>
      </c>
      <c r="E1760" t="s">
        <v>2567</v>
      </c>
      <c r="F1760" s="2" t="s">
        <v>1325</v>
      </c>
      <c r="G1760" s="13">
        <v>1463319600</v>
      </c>
      <c r="H1760" s="13">
        <v>0</v>
      </c>
      <c r="I1760" s="13">
        <v>0</v>
      </c>
      <c r="J1760" s="13">
        <v>0</v>
      </c>
      <c r="K1760" s="13">
        <v>0</v>
      </c>
      <c r="L1760" s="13">
        <v>0</v>
      </c>
      <c r="M1760" s="13">
        <v>0</v>
      </c>
      <c r="N1760" s="13">
        <v>383200</v>
      </c>
      <c r="O1760" s="13">
        <v>447800</v>
      </c>
      <c r="P1760" s="13">
        <v>37800</v>
      </c>
      <c r="Q1760" s="13">
        <v>175800</v>
      </c>
      <c r="R1760" s="13">
        <v>2589100</v>
      </c>
      <c r="S1760" s="13">
        <v>3633700</v>
      </c>
      <c r="T1760" s="13">
        <v>383200</v>
      </c>
      <c r="U1760" s="13">
        <v>447800</v>
      </c>
      <c r="V1760" s="13">
        <v>37800</v>
      </c>
      <c r="W1760" s="13">
        <v>175800</v>
      </c>
      <c r="X1760" s="13">
        <v>2589100</v>
      </c>
      <c r="Y1760" s="13">
        <v>3633700</v>
      </c>
    </row>
    <row r="1761" spans="2:25" x14ac:dyDescent="0.25">
      <c r="B1761" s="2">
        <v>1756</v>
      </c>
      <c r="C1761" s="2">
        <v>2011</v>
      </c>
      <c r="D1761" s="1">
        <v>67006</v>
      </c>
      <c r="E1761" t="s">
        <v>2317</v>
      </c>
      <c r="F1761" s="2" t="s">
        <v>1325</v>
      </c>
      <c r="G1761" s="13">
        <v>436390000</v>
      </c>
      <c r="H1761" s="13">
        <v>78300</v>
      </c>
      <c r="I1761" s="13">
        <v>115700</v>
      </c>
      <c r="J1761" s="13">
        <v>0</v>
      </c>
      <c r="K1761" s="13">
        <v>0</v>
      </c>
      <c r="L1761" s="13">
        <v>51400</v>
      </c>
      <c r="M1761" s="13">
        <v>245400</v>
      </c>
      <c r="N1761" s="13">
        <v>1503600</v>
      </c>
      <c r="O1761" s="13">
        <v>478100</v>
      </c>
      <c r="P1761" s="13">
        <v>3500</v>
      </c>
      <c r="Q1761" s="13">
        <v>0</v>
      </c>
      <c r="R1761" s="13">
        <v>107400</v>
      </c>
      <c r="S1761" s="13">
        <v>2092600</v>
      </c>
      <c r="T1761" s="13">
        <v>1581900</v>
      </c>
      <c r="U1761" s="13">
        <v>593800</v>
      </c>
      <c r="V1761" s="13">
        <v>3500</v>
      </c>
      <c r="W1761" s="13">
        <v>0</v>
      </c>
      <c r="X1761" s="13">
        <v>158800</v>
      </c>
      <c r="Y1761" s="13">
        <v>2338000</v>
      </c>
    </row>
    <row r="1762" spans="2:25" x14ac:dyDescent="0.25">
      <c r="B1762" s="2">
        <v>1757</v>
      </c>
      <c r="C1762" s="2">
        <v>2011</v>
      </c>
      <c r="D1762" s="1">
        <v>67008</v>
      </c>
      <c r="E1762" t="s">
        <v>2568</v>
      </c>
      <c r="F1762" s="2" t="s">
        <v>1325</v>
      </c>
      <c r="G1762" s="13">
        <v>934827700</v>
      </c>
      <c r="H1762" s="13">
        <v>378100</v>
      </c>
      <c r="I1762" s="13">
        <v>2226000</v>
      </c>
      <c r="J1762" s="13">
        <v>0</v>
      </c>
      <c r="K1762" s="13">
        <v>0</v>
      </c>
      <c r="L1762" s="13">
        <v>240400</v>
      </c>
      <c r="M1762" s="13">
        <v>2844500</v>
      </c>
      <c r="N1762" s="13">
        <v>658800</v>
      </c>
      <c r="O1762" s="13">
        <v>1274600</v>
      </c>
      <c r="P1762" s="13">
        <v>0</v>
      </c>
      <c r="Q1762" s="13">
        <v>-21000</v>
      </c>
      <c r="R1762" s="13">
        <v>2069600</v>
      </c>
      <c r="S1762" s="13">
        <v>3982000</v>
      </c>
      <c r="T1762" s="13">
        <v>1036900</v>
      </c>
      <c r="U1762" s="13">
        <v>3500600</v>
      </c>
      <c r="V1762" s="13">
        <v>0</v>
      </c>
      <c r="W1762" s="13">
        <v>-21000</v>
      </c>
      <c r="X1762" s="13">
        <v>2310000</v>
      </c>
      <c r="Y1762" s="13">
        <v>6826500</v>
      </c>
    </row>
    <row r="1763" spans="2:25" x14ac:dyDescent="0.25">
      <c r="B1763" s="2">
        <v>1758</v>
      </c>
      <c r="C1763" s="2">
        <v>2011</v>
      </c>
      <c r="D1763" s="1">
        <v>67010</v>
      </c>
      <c r="E1763" t="s">
        <v>1921</v>
      </c>
      <c r="F1763" s="2" t="s">
        <v>1325</v>
      </c>
      <c r="G1763" s="13">
        <v>1087393700</v>
      </c>
      <c r="H1763" s="13">
        <v>142100</v>
      </c>
      <c r="I1763" s="13">
        <v>1462000</v>
      </c>
      <c r="J1763" s="13">
        <v>0</v>
      </c>
      <c r="K1763" s="13">
        <v>0</v>
      </c>
      <c r="L1763" s="13">
        <v>164400</v>
      </c>
      <c r="M1763" s="13">
        <v>1768500</v>
      </c>
      <c r="N1763" s="13">
        <v>1236600</v>
      </c>
      <c r="O1763" s="13">
        <v>8879000</v>
      </c>
      <c r="P1763" s="13">
        <v>0</v>
      </c>
      <c r="Q1763" s="13">
        <v>0</v>
      </c>
      <c r="R1763" s="13">
        <v>3103400</v>
      </c>
      <c r="S1763" s="13">
        <v>13219000</v>
      </c>
      <c r="T1763" s="13">
        <v>1378700</v>
      </c>
      <c r="U1763" s="13">
        <v>10341000</v>
      </c>
      <c r="V1763" s="13">
        <v>0</v>
      </c>
      <c r="W1763" s="13">
        <v>0</v>
      </c>
      <c r="X1763" s="13">
        <v>3267800</v>
      </c>
      <c r="Y1763" s="13">
        <v>14987500</v>
      </c>
    </row>
    <row r="1764" spans="2:25" x14ac:dyDescent="0.25">
      <c r="B1764" s="2">
        <v>1759</v>
      </c>
      <c r="C1764" s="2">
        <v>2011</v>
      </c>
      <c r="D1764" s="1">
        <v>67014</v>
      </c>
      <c r="E1764" t="s">
        <v>2569</v>
      </c>
      <c r="F1764" s="2" t="s">
        <v>1325</v>
      </c>
      <c r="G1764" s="13">
        <v>1433687800</v>
      </c>
      <c r="H1764" s="13">
        <v>69200</v>
      </c>
      <c r="I1764" s="13">
        <v>132100</v>
      </c>
      <c r="J1764" s="13">
        <v>0</v>
      </c>
      <c r="K1764" s="13">
        <v>0</v>
      </c>
      <c r="L1764" s="13">
        <v>110300</v>
      </c>
      <c r="M1764" s="13">
        <v>311600</v>
      </c>
      <c r="N1764" s="13">
        <v>700700</v>
      </c>
      <c r="O1764" s="13">
        <v>1858600</v>
      </c>
      <c r="P1764" s="13">
        <v>100</v>
      </c>
      <c r="Q1764" s="13">
        <v>0</v>
      </c>
      <c r="R1764" s="13">
        <v>1631200</v>
      </c>
      <c r="S1764" s="13">
        <v>4190600</v>
      </c>
      <c r="T1764" s="13">
        <v>769900</v>
      </c>
      <c r="U1764" s="13">
        <v>1990700</v>
      </c>
      <c r="V1764" s="13">
        <v>100</v>
      </c>
      <c r="W1764" s="13">
        <v>0</v>
      </c>
      <c r="X1764" s="13">
        <v>1741500</v>
      </c>
      <c r="Y1764" s="13">
        <v>4502200</v>
      </c>
    </row>
    <row r="1765" spans="2:25" x14ac:dyDescent="0.25">
      <c r="B1765" s="2">
        <v>1760</v>
      </c>
      <c r="C1765" s="2">
        <v>2011</v>
      </c>
      <c r="D1765" s="1">
        <v>67016</v>
      </c>
      <c r="E1765" t="s">
        <v>2538</v>
      </c>
      <c r="F1765" s="2" t="s">
        <v>1325</v>
      </c>
      <c r="G1765" s="13">
        <v>846691900</v>
      </c>
      <c r="H1765" s="13">
        <v>0</v>
      </c>
      <c r="I1765" s="13">
        <v>0</v>
      </c>
      <c r="J1765" s="13">
        <v>0</v>
      </c>
      <c r="K1765" s="13">
        <v>0</v>
      </c>
      <c r="L1765" s="13">
        <v>0</v>
      </c>
      <c r="M1765" s="13">
        <v>0</v>
      </c>
      <c r="N1765" s="13">
        <v>1728000</v>
      </c>
      <c r="O1765" s="13">
        <v>936600</v>
      </c>
      <c r="P1765" s="13">
        <v>0</v>
      </c>
      <c r="Q1765" s="13">
        <v>0</v>
      </c>
      <c r="R1765" s="13">
        <v>59000</v>
      </c>
      <c r="S1765" s="13">
        <v>2723600</v>
      </c>
      <c r="T1765" s="13">
        <v>1728000</v>
      </c>
      <c r="U1765" s="13">
        <v>936600</v>
      </c>
      <c r="V1765" s="13">
        <v>0</v>
      </c>
      <c r="W1765" s="13">
        <v>0</v>
      </c>
      <c r="X1765" s="13">
        <v>59000</v>
      </c>
      <c r="Y1765" s="13">
        <v>2723600</v>
      </c>
    </row>
    <row r="1766" spans="2:25" x14ac:dyDescent="0.25">
      <c r="B1766" s="2">
        <v>1761</v>
      </c>
      <c r="C1766" s="2">
        <v>2011</v>
      </c>
      <c r="D1766" s="1">
        <v>67022</v>
      </c>
      <c r="E1766" t="s">
        <v>2570</v>
      </c>
      <c r="F1766" s="2" t="s">
        <v>1325</v>
      </c>
      <c r="G1766" s="13">
        <v>1442750200</v>
      </c>
      <c r="H1766" s="13">
        <v>523400</v>
      </c>
      <c r="I1766" s="13">
        <v>181900</v>
      </c>
      <c r="J1766" s="13">
        <v>0</v>
      </c>
      <c r="K1766" s="13">
        <v>0</v>
      </c>
      <c r="L1766" s="13">
        <v>690300</v>
      </c>
      <c r="M1766" s="13">
        <v>1395600</v>
      </c>
      <c r="N1766" s="13">
        <v>2263300</v>
      </c>
      <c r="O1766" s="13">
        <v>1196800</v>
      </c>
      <c r="P1766" s="13">
        <v>14600</v>
      </c>
      <c r="Q1766" s="13">
        <v>-7500</v>
      </c>
      <c r="R1766" s="13">
        <v>1671500</v>
      </c>
      <c r="S1766" s="13">
        <v>5138700</v>
      </c>
      <c r="T1766" s="13">
        <v>2786700</v>
      </c>
      <c r="U1766" s="13">
        <v>1378700</v>
      </c>
      <c r="V1766" s="13">
        <v>14600</v>
      </c>
      <c r="W1766" s="13">
        <v>-7500</v>
      </c>
      <c r="X1766" s="13">
        <v>2361800</v>
      </c>
      <c r="Y1766" s="13">
        <v>6534300</v>
      </c>
    </row>
    <row r="1767" spans="2:25" x14ac:dyDescent="0.25">
      <c r="B1767" s="2">
        <v>1762</v>
      </c>
      <c r="C1767" s="2">
        <v>2011</v>
      </c>
      <c r="D1767" s="1">
        <v>67024</v>
      </c>
      <c r="E1767" t="s">
        <v>2571</v>
      </c>
      <c r="F1767" s="2" t="s">
        <v>1325</v>
      </c>
      <c r="G1767" s="13">
        <v>549566100</v>
      </c>
      <c r="H1767" s="13">
        <v>4400</v>
      </c>
      <c r="I1767" s="13">
        <v>463100</v>
      </c>
      <c r="J1767" s="13">
        <v>0</v>
      </c>
      <c r="K1767" s="13">
        <v>0</v>
      </c>
      <c r="L1767" s="13">
        <v>42600</v>
      </c>
      <c r="M1767" s="13">
        <v>510100</v>
      </c>
      <c r="N1767" s="13">
        <v>63400</v>
      </c>
      <c r="O1767" s="13">
        <v>473300</v>
      </c>
      <c r="P1767" s="13">
        <v>0</v>
      </c>
      <c r="Q1767" s="13">
        <v>0</v>
      </c>
      <c r="R1767" s="13">
        <v>799000</v>
      </c>
      <c r="S1767" s="13">
        <v>1335700</v>
      </c>
      <c r="T1767" s="13">
        <v>67800</v>
      </c>
      <c r="U1767" s="13">
        <v>936400</v>
      </c>
      <c r="V1767" s="13">
        <v>0</v>
      </c>
      <c r="W1767" s="13">
        <v>0</v>
      </c>
      <c r="X1767" s="13">
        <v>841600</v>
      </c>
      <c r="Y1767" s="13">
        <v>1845800</v>
      </c>
    </row>
    <row r="1768" spans="2:25" x14ac:dyDescent="0.25">
      <c r="B1768" s="2">
        <v>1763</v>
      </c>
      <c r="C1768" s="2">
        <v>2011</v>
      </c>
      <c r="D1768" s="1">
        <v>67030</v>
      </c>
      <c r="E1768" t="s">
        <v>2572</v>
      </c>
      <c r="F1768" s="2" t="s">
        <v>1325</v>
      </c>
      <c r="G1768" s="13">
        <v>851747300</v>
      </c>
      <c r="H1768" s="13">
        <v>13900</v>
      </c>
      <c r="I1768" s="13">
        <v>25200</v>
      </c>
      <c r="J1768" s="13">
        <v>0</v>
      </c>
      <c r="K1768" s="13">
        <v>0</v>
      </c>
      <c r="L1768" s="13">
        <v>3700</v>
      </c>
      <c r="M1768" s="13">
        <v>42800</v>
      </c>
      <c r="N1768" s="13">
        <v>2613100</v>
      </c>
      <c r="O1768" s="13">
        <v>997500</v>
      </c>
      <c r="P1768" s="13">
        <v>23700</v>
      </c>
      <c r="Q1768" s="13">
        <v>0</v>
      </c>
      <c r="R1768" s="13">
        <v>144600</v>
      </c>
      <c r="S1768" s="13">
        <v>3778900</v>
      </c>
      <c r="T1768" s="13">
        <v>2627000</v>
      </c>
      <c r="U1768" s="13">
        <v>1022700</v>
      </c>
      <c r="V1768" s="13">
        <v>23700</v>
      </c>
      <c r="W1768" s="13">
        <v>0</v>
      </c>
      <c r="X1768" s="13">
        <v>148300</v>
      </c>
      <c r="Y1768" s="13">
        <v>3821700</v>
      </c>
    </row>
    <row r="1769" spans="2:25" x14ac:dyDescent="0.25">
      <c r="B1769" s="2">
        <v>1764</v>
      </c>
      <c r="C1769" s="2">
        <v>2011</v>
      </c>
      <c r="D1769" s="1">
        <v>67032</v>
      </c>
      <c r="E1769" t="s">
        <v>2573</v>
      </c>
      <c r="F1769" s="2" t="s">
        <v>1325</v>
      </c>
      <c r="G1769" s="13">
        <v>974055300</v>
      </c>
      <c r="H1769" s="13">
        <v>46200</v>
      </c>
      <c r="I1769" s="13">
        <v>28500</v>
      </c>
      <c r="J1769" s="13">
        <v>0</v>
      </c>
      <c r="K1769" s="13">
        <v>0</v>
      </c>
      <c r="L1769" s="13">
        <v>23200</v>
      </c>
      <c r="M1769" s="13">
        <v>97900</v>
      </c>
      <c r="N1769" s="13">
        <v>1503300</v>
      </c>
      <c r="O1769" s="13">
        <v>2225300</v>
      </c>
      <c r="P1769" s="13">
        <v>0</v>
      </c>
      <c r="Q1769" s="13">
        <v>0</v>
      </c>
      <c r="R1769" s="13">
        <v>1104700</v>
      </c>
      <c r="S1769" s="13">
        <v>4833300</v>
      </c>
      <c r="T1769" s="13">
        <v>1549500</v>
      </c>
      <c r="U1769" s="13">
        <v>2253800</v>
      </c>
      <c r="V1769" s="13">
        <v>0</v>
      </c>
      <c r="W1769" s="13">
        <v>0</v>
      </c>
      <c r="X1769" s="13">
        <v>1127900</v>
      </c>
      <c r="Y1769" s="13">
        <v>4931200</v>
      </c>
    </row>
    <row r="1770" spans="2:25" x14ac:dyDescent="0.25">
      <c r="B1770" s="2">
        <v>1765</v>
      </c>
      <c r="C1770" s="2">
        <v>2011</v>
      </c>
      <c r="D1770" s="1">
        <v>67106</v>
      </c>
      <c r="E1770" t="s">
        <v>2347</v>
      </c>
      <c r="F1770" s="2" t="s">
        <v>1343</v>
      </c>
      <c r="G1770" s="13">
        <v>151147000</v>
      </c>
      <c r="H1770" s="13">
        <v>60000</v>
      </c>
      <c r="I1770" s="13">
        <v>62700</v>
      </c>
      <c r="J1770" s="13">
        <v>0</v>
      </c>
      <c r="K1770" s="13">
        <v>0</v>
      </c>
      <c r="L1770" s="13">
        <v>60200</v>
      </c>
      <c r="M1770" s="13">
        <v>182900</v>
      </c>
      <c r="N1770" s="13">
        <v>2086300</v>
      </c>
      <c r="O1770" s="13">
        <v>1786700</v>
      </c>
      <c r="P1770" s="13">
        <v>0</v>
      </c>
      <c r="Q1770" s="13">
        <v>0</v>
      </c>
      <c r="R1770" s="13">
        <v>96600</v>
      </c>
      <c r="S1770" s="13">
        <v>3969600</v>
      </c>
      <c r="T1770" s="13">
        <v>2146300</v>
      </c>
      <c r="U1770" s="13">
        <v>1849400</v>
      </c>
      <c r="V1770" s="13">
        <v>0</v>
      </c>
      <c r="W1770" s="13">
        <v>0</v>
      </c>
      <c r="X1770" s="13">
        <v>156800</v>
      </c>
      <c r="Y1770" s="13">
        <v>4152500</v>
      </c>
    </row>
    <row r="1771" spans="2:25" x14ac:dyDescent="0.25">
      <c r="B1771" s="2">
        <v>1766</v>
      </c>
      <c r="C1771" s="2">
        <v>2011</v>
      </c>
      <c r="D1771" s="1">
        <v>67107</v>
      </c>
      <c r="E1771" t="s">
        <v>1516</v>
      </c>
      <c r="F1771" s="2" t="s">
        <v>1343</v>
      </c>
      <c r="G1771" s="13">
        <v>234430800</v>
      </c>
      <c r="H1771" s="13">
        <v>1821900</v>
      </c>
      <c r="I1771" s="13">
        <v>1061100</v>
      </c>
      <c r="J1771" s="13">
        <v>0</v>
      </c>
      <c r="K1771" s="13">
        <v>0</v>
      </c>
      <c r="L1771" s="13">
        <v>827500</v>
      </c>
      <c r="M1771" s="13">
        <v>3710500</v>
      </c>
      <c r="N1771" s="13">
        <v>1884600</v>
      </c>
      <c r="O1771" s="13">
        <v>4514900</v>
      </c>
      <c r="P1771" s="13">
        <v>0</v>
      </c>
      <c r="Q1771" s="13">
        <v>0</v>
      </c>
      <c r="R1771" s="13">
        <v>4080000</v>
      </c>
      <c r="S1771" s="13">
        <v>10479500</v>
      </c>
      <c r="T1771" s="13">
        <v>3706500</v>
      </c>
      <c r="U1771" s="13">
        <v>5576000</v>
      </c>
      <c r="V1771" s="13">
        <v>0</v>
      </c>
      <c r="W1771" s="13">
        <v>0</v>
      </c>
      <c r="X1771" s="13">
        <v>4907500</v>
      </c>
      <c r="Y1771" s="13">
        <v>14190000</v>
      </c>
    </row>
    <row r="1772" spans="2:25" x14ac:dyDescent="0.25">
      <c r="B1772" s="2">
        <v>1767</v>
      </c>
      <c r="C1772" s="2">
        <v>2011</v>
      </c>
      <c r="D1772" s="1">
        <v>67111</v>
      </c>
      <c r="E1772" t="s">
        <v>2574</v>
      </c>
      <c r="F1772" s="2" t="s">
        <v>1343</v>
      </c>
      <c r="G1772" s="13">
        <v>493358200</v>
      </c>
      <c r="H1772" s="13">
        <v>0</v>
      </c>
      <c r="I1772" s="13">
        <v>0</v>
      </c>
      <c r="J1772" s="13">
        <v>0</v>
      </c>
      <c r="K1772" s="13">
        <v>0</v>
      </c>
      <c r="L1772" s="13">
        <v>0</v>
      </c>
      <c r="M1772" s="13">
        <v>0</v>
      </c>
      <c r="N1772" s="13">
        <v>347100</v>
      </c>
      <c r="O1772" s="13">
        <v>175500</v>
      </c>
      <c r="P1772" s="13">
        <v>0</v>
      </c>
      <c r="Q1772" s="13">
        <v>0</v>
      </c>
      <c r="R1772" s="13">
        <v>38100</v>
      </c>
      <c r="S1772" s="13">
        <v>560700</v>
      </c>
      <c r="T1772" s="13">
        <v>347100</v>
      </c>
      <c r="U1772" s="13">
        <v>175500</v>
      </c>
      <c r="V1772" s="13">
        <v>0</v>
      </c>
      <c r="W1772" s="13">
        <v>0</v>
      </c>
      <c r="X1772" s="13">
        <v>38100</v>
      </c>
      <c r="Y1772" s="13">
        <v>560700</v>
      </c>
    </row>
    <row r="1773" spans="2:25" x14ac:dyDescent="0.25">
      <c r="B1773" s="2">
        <v>1768</v>
      </c>
      <c r="C1773" s="2">
        <v>2011</v>
      </c>
      <c r="D1773" s="1">
        <v>67116</v>
      </c>
      <c r="E1773" t="s">
        <v>2575</v>
      </c>
      <c r="F1773" s="2" t="s">
        <v>1343</v>
      </c>
      <c r="G1773" s="13">
        <v>167305300</v>
      </c>
      <c r="H1773" s="13">
        <v>21000</v>
      </c>
      <c r="I1773" s="13">
        <v>8900</v>
      </c>
      <c r="J1773" s="13">
        <v>0</v>
      </c>
      <c r="K1773" s="13">
        <v>0</v>
      </c>
      <c r="L1773" s="13">
        <v>44800</v>
      </c>
      <c r="M1773" s="13">
        <v>74700</v>
      </c>
      <c r="N1773" s="13">
        <v>365100</v>
      </c>
      <c r="O1773" s="13">
        <v>674300</v>
      </c>
      <c r="P1773" s="13">
        <v>0</v>
      </c>
      <c r="Q1773" s="13">
        <v>0</v>
      </c>
      <c r="R1773" s="13">
        <v>354300</v>
      </c>
      <c r="S1773" s="13">
        <v>1393700</v>
      </c>
      <c r="T1773" s="13">
        <v>386100</v>
      </c>
      <c r="U1773" s="13">
        <v>683200</v>
      </c>
      <c r="V1773" s="13">
        <v>0</v>
      </c>
      <c r="W1773" s="13">
        <v>0</v>
      </c>
      <c r="X1773" s="13">
        <v>399100</v>
      </c>
      <c r="Y1773" s="13">
        <v>1468400</v>
      </c>
    </row>
    <row r="1774" spans="2:25" x14ac:dyDescent="0.25">
      <c r="B1774" s="2">
        <v>1769</v>
      </c>
      <c r="C1774" s="2">
        <v>2011</v>
      </c>
      <c r="D1774" s="1">
        <v>67121</v>
      </c>
      <c r="E1774" t="s">
        <v>2317</v>
      </c>
      <c r="F1774" s="2" t="s">
        <v>1343</v>
      </c>
      <c r="G1774" s="13">
        <v>158986300</v>
      </c>
      <c r="H1774" s="13">
        <v>119500</v>
      </c>
      <c r="I1774" s="13">
        <v>277800</v>
      </c>
      <c r="J1774" s="13">
        <v>0</v>
      </c>
      <c r="K1774" s="13">
        <v>0</v>
      </c>
      <c r="L1774" s="13">
        <v>47800</v>
      </c>
      <c r="M1774" s="13">
        <v>445100</v>
      </c>
      <c r="N1774" s="13">
        <v>533600</v>
      </c>
      <c r="O1774" s="13">
        <v>478400</v>
      </c>
      <c r="P1774" s="13">
        <v>0</v>
      </c>
      <c r="Q1774" s="13">
        <v>0</v>
      </c>
      <c r="R1774" s="13">
        <v>13700</v>
      </c>
      <c r="S1774" s="13">
        <v>1025700</v>
      </c>
      <c r="T1774" s="13">
        <v>653100</v>
      </c>
      <c r="U1774" s="13">
        <v>756200</v>
      </c>
      <c r="V1774" s="13">
        <v>0</v>
      </c>
      <c r="W1774" s="13">
        <v>0</v>
      </c>
      <c r="X1774" s="13">
        <v>61500</v>
      </c>
      <c r="Y1774" s="13">
        <v>1470800</v>
      </c>
    </row>
    <row r="1775" spans="2:25" x14ac:dyDescent="0.25">
      <c r="B1775" s="2">
        <v>1770</v>
      </c>
      <c r="C1775" s="2">
        <v>2011</v>
      </c>
      <c r="D1775" s="1">
        <v>67122</v>
      </c>
      <c r="E1775" t="s">
        <v>2576</v>
      </c>
      <c r="F1775" s="2" t="s">
        <v>1343</v>
      </c>
      <c r="G1775" s="13">
        <v>1047445900</v>
      </c>
      <c r="H1775" s="13">
        <v>0</v>
      </c>
      <c r="I1775" s="13">
        <v>0</v>
      </c>
      <c r="J1775" s="13">
        <v>0</v>
      </c>
      <c r="K1775" s="13">
        <v>0</v>
      </c>
      <c r="L1775" s="13">
        <v>0</v>
      </c>
      <c r="M1775" s="13">
        <v>0</v>
      </c>
      <c r="N1775" s="13">
        <v>6287900</v>
      </c>
      <c r="O1775" s="13">
        <v>2383600</v>
      </c>
      <c r="P1775" s="13">
        <v>0</v>
      </c>
      <c r="Q1775" s="13">
        <v>-144900</v>
      </c>
      <c r="R1775" s="13">
        <v>1520700</v>
      </c>
      <c r="S1775" s="13">
        <v>10047300</v>
      </c>
      <c r="T1775" s="13">
        <v>6287900</v>
      </c>
      <c r="U1775" s="13">
        <v>2383600</v>
      </c>
      <c r="V1775" s="13">
        <v>0</v>
      </c>
      <c r="W1775" s="13">
        <v>-144900</v>
      </c>
      <c r="X1775" s="13">
        <v>1520700</v>
      </c>
      <c r="Y1775" s="13">
        <v>10047300</v>
      </c>
    </row>
    <row r="1776" spans="2:25" x14ac:dyDescent="0.25">
      <c r="B1776" s="2">
        <v>1771</v>
      </c>
      <c r="C1776" s="2">
        <v>2011</v>
      </c>
      <c r="D1776" s="1">
        <v>67136</v>
      </c>
      <c r="E1776" t="s">
        <v>2231</v>
      </c>
      <c r="F1776" s="2" t="s">
        <v>1343</v>
      </c>
      <c r="G1776" s="13">
        <v>1173978700</v>
      </c>
      <c r="H1776" s="13">
        <v>1934700</v>
      </c>
      <c r="I1776" s="13">
        <v>1360700</v>
      </c>
      <c r="J1776" s="13">
        <v>0</v>
      </c>
      <c r="K1776" s="13">
        <v>6400</v>
      </c>
      <c r="L1776" s="13">
        <v>1269000</v>
      </c>
      <c r="M1776" s="13">
        <v>4570800</v>
      </c>
      <c r="N1776" s="13">
        <v>10309900</v>
      </c>
      <c r="O1776" s="13">
        <v>6542500</v>
      </c>
      <c r="P1776" s="13">
        <v>0</v>
      </c>
      <c r="Q1776" s="13">
        <v>0</v>
      </c>
      <c r="R1776" s="13">
        <v>424000</v>
      </c>
      <c r="S1776" s="13">
        <v>17276400</v>
      </c>
      <c r="T1776" s="13">
        <v>12244600</v>
      </c>
      <c r="U1776" s="13">
        <v>7903200</v>
      </c>
      <c r="V1776" s="13">
        <v>0</v>
      </c>
      <c r="W1776" s="13">
        <v>6400</v>
      </c>
      <c r="X1776" s="13">
        <v>1693000</v>
      </c>
      <c r="Y1776" s="13">
        <v>21847200</v>
      </c>
    </row>
    <row r="1777" spans="2:25" x14ac:dyDescent="0.25">
      <c r="B1777" s="2">
        <v>1772</v>
      </c>
      <c r="C1777" s="2">
        <v>2011</v>
      </c>
      <c r="D1777" s="1">
        <v>67146</v>
      </c>
      <c r="E1777" t="s">
        <v>1909</v>
      </c>
      <c r="F1777" s="2" t="s">
        <v>1343</v>
      </c>
      <c r="G1777" s="13">
        <v>116696700</v>
      </c>
      <c r="H1777" s="13">
        <v>0</v>
      </c>
      <c r="I1777" s="13">
        <v>0</v>
      </c>
      <c r="J1777" s="13">
        <v>0</v>
      </c>
      <c r="K1777" s="13">
        <v>0</v>
      </c>
      <c r="L1777" s="13">
        <v>0</v>
      </c>
      <c r="M1777" s="13">
        <v>0</v>
      </c>
      <c r="N1777" s="13">
        <v>400</v>
      </c>
      <c r="O1777" s="13">
        <v>5800</v>
      </c>
      <c r="P1777" s="13">
        <v>0</v>
      </c>
      <c r="Q1777" s="13">
        <v>0</v>
      </c>
      <c r="R1777" s="13">
        <v>171500</v>
      </c>
      <c r="S1777" s="13">
        <v>177700</v>
      </c>
      <c r="T1777" s="13">
        <v>400</v>
      </c>
      <c r="U1777" s="13">
        <v>5800</v>
      </c>
      <c r="V1777" s="13">
        <v>0</v>
      </c>
      <c r="W1777" s="13">
        <v>0</v>
      </c>
      <c r="X1777" s="13">
        <v>171500</v>
      </c>
      <c r="Y1777" s="13">
        <v>177700</v>
      </c>
    </row>
    <row r="1778" spans="2:25" x14ac:dyDescent="0.25">
      <c r="B1778" s="2">
        <v>1773</v>
      </c>
      <c r="C1778" s="2">
        <v>2011</v>
      </c>
      <c r="D1778" s="1">
        <v>67147</v>
      </c>
      <c r="E1778" t="s">
        <v>2577</v>
      </c>
      <c r="F1778" s="2" t="s">
        <v>1343</v>
      </c>
      <c r="G1778" s="13">
        <v>110570100</v>
      </c>
      <c r="H1778" s="13">
        <v>150900</v>
      </c>
      <c r="I1778" s="13">
        <v>412000</v>
      </c>
      <c r="J1778" s="13">
        <v>13300</v>
      </c>
      <c r="K1778" s="13">
        <v>0</v>
      </c>
      <c r="L1778" s="13">
        <v>442900</v>
      </c>
      <c r="M1778" s="13">
        <v>1019100</v>
      </c>
      <c r="N1778" s="13">
        <v>343400</v>
      </c>
      <c r="O1778" s="13">
        <v>7435800</v>
      </c>
      <c r="P1778" s="13">
        <v>0</v>
      </c>
      <c r="Q1778" s="13">
        <v>0</v>
      </c>
      <c r="R1778" s="13">
        <v>393600</v>
      </c>
      <c r="S1778" s="13">
        <v>8172800</v>
      </c>
      <c r="T1778" s="13">
        <v>494300</v>
      </c>
      <c r="U1778" s="13">
        <v>7847800</v>
      </c>
      <c r="V1778" s="13">
        <v>13300</v>
      </c>
      <c r="W1778" s="13">
        <v>0</v>
      </c>
      <c r="X1778" s="13">
        <v>836500</v>
      </c>
      <c r="Y1778" s="13">
        <v>9191900</v>
      </c>
    </row>
    <row r="1779" spans="2:25" x14ac:dyDescent="0.25">
      <c r="B1779" s="2">
        <v>1774</v>
      </c>
      <c r="C1779" s="2">
        <v>2011</v>
      </c>
      <c r="D1779" s="1">
        <v>67151</v>
      </c>
      <c r="E1779" t="s">
        <v>2578</v>
      </c>
      <c r="F1779" s="2" t="s">
        <v>1343</v>
      </c>
      <c r="G1779" s="13">
        <v>4441598500</v>
      </c>
      <c r="H1779" s="13">
        <v>14907300</v>
      </c>
      <c r="I1779" s="13">
        <v>19524000</v>
      </c>
      <c r="J1779" s="13">
        <v>0</v>
      </c>
      <c r="K1779" s="13">
        <v>0</v>
      </c>
      <c r="L1779" s="13">
        <v>6277300</v>
      </c>
      <c r="M1779" s="13">
        <v>40708600</v>
      </c>
      <c r="N1779" s="13">
        <v>50768200</v>
      </c>
      <c r="O1779" s="13">
        <v>39109100</v>
      </c>
      <c r="P1779" s="13">
        <v>0</v>
      </c>
      <c r="Q1779" s="13">
        <v>1576600</v>
      </c>
      <c r="R1779" s="13">
        <v>6981600</v>
      </c>
      <c r="S1779" s="13">
        <v>98435500</v>
      </c>
      <c r="T1779" s="13">
        <v>65675500</v>
      </c>
      <c r="U1779" s="13">
        <v>58633100</v>
      </c>
      <c r="V1779" s="13">
        <v>0</v>
      </c>
      <c r="W1779" s="13">
        <v>1576600</v>
      </c>
      <c r="X1779" s="13">
        <v>13258900</v>
      </c>
      <c r="Y1779" s="13">
        <v>139144100</v>
      </c>
    </row>
    <row r="1780" spans="2:25" x14ac:dyDescent="0.25">
      <c r="B1780" s="2">
        <v>1775</v>
      </c>
      <c r="C1780" s="2">
        <v>2011</v>
      </c>
      <c r="D1780" s="1">
        <v>67152</v>
      </c>
      <c r="E1780" t="s">
        <v>2569</v>
      </c>
      <c r="F1780" s="2" t="s">
        <v>1343</v>
      </c>
      <c r="G1780" s="13">
        <v>381799300</v>
      </c>
      <c r="H1780" s="13">
        <v>184900</v>
      </c>
      <c r="I1780" s="13">
        <v>212600</v>
      </c>
      <c r="J1780" s="13">
        <v>0</v>
      </c>
      <c r="K1780" s="13">
        <v>0</v>
      </c>
      <c r="L1780" s="13">
        <v>7200</v>
      </c>
      <c r="M1780" s="13">
        <v>404700</v>
      </c>
      <c r="N1780" s="13">
        <v>241100</v>
      </c>
      <c r="O1780" s="13">
        <v>412400</v>
      </c>
      <c r="P1780" s="13">
        <v>0</v>
      </c>
      <c r="Q1780" s="13">
        <v>0</v>
      </c>
      <c r="R1780" s="13">
        <v>209500</v>
      </c>
      <c r="S1780" s="13">
        <v>863000</v>
      </c>
      <c r="T1780" s="13">
        <v>426000</v>
      </c>
      <c r="U1780" s="13">
        <v>625000</v>
      </c>
      <c r="V1780" s="13">
        <v>0</v>
      </c>
      <c r="W1780" s="13">
        <v>0</v>
      </c>
      <c r="X1780" s="13">
        <v>216700</v>
      </c>
      <c r="Y1780" s="13">
        <v>1267700</v>
      </c>
    </row>
    <row r="1781" spans="2:25" x14ac:dyDescent="0.25">
      <c r="B1781" s="2">
        <v>1776</v>
      </c>
      <c r="C1781" s="2">
        <v>2011</v>
      </c>
      <c r="D1781" s="1">
        <v>67153</v>
      </c>
      <c r="E1781" t="s">
        <v>2538</v>
      </c>
      <c r="F1781" s="2" t="s">
        <v>1343</v>
      </c>
      <c r="G1781" s="13">
        <v>724702200</v>
      </c>
      <c r="H1781" s="13">
        <v>1002300</v>
      </c>
      <c r="I1781" s="13">
        <v>616400</v>
      </c>
      <c r="J1781" s="13">
        <v>0</v>
      </c>
      <c r="K1781" s="13">
        <v>-3337900</v>
      </c>
      <c r="L1781" s="13">
        <v>3711800</v>
      </c>
      <c r="M1781" s="13">
        <v>1992600</v>
      </c>
      <c r="N1781" s="13">
        <v>8287400</v>
      </c>
      <c r="O1781" s="13">
        <v>3193500</v>
      </c>
      <c r="P1781" s="13">
        <v>1700</v>
      </c>
      <c r="Q1781" s="13">
        <v>-1729800</v>
      </c>
      <c r="R1781" s="13">
        <v>1437600</v>
      </c>
      <c r="S1781" s="13">
        <v>11190400</v>
      </c>
      <c r="T1781" s="13">
        <v>9289700</v>
      </c>
      <c r="U1781" s="13">
        <v>3809900</v>
      </c>
      <c r="V1781" s="13">
        <v>1700</v>
      </c>
      <c r="W1781" s="13">
        <v>-5067700</v>
      </c>
      <c r="X1781" s="13">
        <v>5149400</v>
      </c>
      <c r="Y1781" s="13">
        <v>13183000</v>
      </c>
    </row>
    <row r="1782" spans="2:25" x14ac:dyDescent="0.25">
      <c r="B1782" s="2">
        <v>1777</v>
      </c>
      <c r="C1782" s="2">
        <v>2011</v>
      </c>
      <c r="D1782" s="1">
        <v>67158</v>
      </c>
      <c r="E1782" t="s">
        <v>2579</v>
      </c>
      <c r="F1782" s="2" t="s">
        <v>1343</v>
      </c>
      <c r="G1782" s="13">
        <v>173437700</v>
      </c>
      <c r="H1782" s="13">
        <v>45600</v>
      </c>
      <c r="I1782" s="13">
        <v>289700</v>
      </c>
      <c r="J1782" s="13">
        <v>0</v>
      </c>
      <c r="K1782" s="13">
        <v>0</v>
      </c>
      <c r="L1782" s="13">
        <v>317700</v>
      </c>
      <c r="M1782" s="13">
        <v>653000</v>
      </c>
      <c r="N1782" s="13">
        <v>511400</v>
      </c>
      <c r="O1782" s="13">
        <v>151900</v>
      </c>
      <c r="P1782" s="13">
        <v>0</v>
      </c>
      <c r="Q1782" s="13">
        <v>0</v>
      </c>
      <c r="R1782" s="13">
        <v>26900</v>
      </c>
      <c r="S1782" s="13">
        <v>690200</v>
      </c>
      <c r="T1782" s="13">
        <v>557000</v>
      </c>
      <c r="U1782" s="13">
        <v>441600</v>
      </c>
      <c r="V1782" s="13">
        <v>0</v>
      </c>
      <c r="W1782" s="13">
        <v>0</v>
      </c>
      <c r="X1782" s="13">
        <v>344600</v>
      </c>
      <c r="Y1782" s="13">
        <v>1343200</v>
      </c>
    </row>
    <row r="1783" spans="2:25" x14ac:dyDescent="0.25">
      <c r="B1783" s="2">
        <v>1778</v>
      </c>
      <c r="C1783" s="2">
        <v>2011</v>
      </c>
      <c r="D1783" s="1">
        <v>67161</v>
      </c>
      <c r="E1783" t="s">
        <v>2580</v>
      </c>
      <c r="F1783" s="2" t="s">
        <v>1343</v>
      </c>
      <c r="G1783" s="13">
        <v>237620900</v>
      </c>
      <c r="H1783" s="13">
        <v>270800</v>
      </c>
      <c r="I1783" s="13">
        <v>576100</v>
      </c>
      <c r="J1783" s="13">
        <v>0</v>
      </c>
      <c r="K1783" s="13">
        <v>0</v>
      </c>
      <c r="L1783" s="13">
        <v>120600</v>
      </c>
      <c r="M1783" s="13">
        <v>967500</v>
      </c>
      <c r="N1783" s="13">
        <v>1749800</v>
      </c>
      <c r="O1783" s="13">
        <v>323400</v>
      </c>
      <c r="P1783" s="13">
        <v>0</v>
      </c>
      <c r="Q1783" s="13">
        <v>0</v>
      </c>
      <c r="R1783" s="13">
        <v>88000</v>
      </c>
      <c r="S1783" s="13">
        <v>2161200</v>
      </c>
      <c r="T1783" s="13">
        <v>2020600</v>
      </c>
      <c r="U1783" s="13">
        <v>899500</v>
      </c>
      <c r="V1783" s="13">
        <v>0</v>
      </c>
      <c r="W1783" s="13">
        <v>0</v>
      </c>
      <c r="X1783" s="13">
        <v>208600</v>
      </c>
      <c r="Y1783" s="13">
        <v>3128700</v>
      </c>
    </row>
    <row r="1784" spans="2:25" x14ac:dyDescent="0.25">
      <c r="B1784" s="2">
        <v>1779</v>
      </c>
      <c r="C1784" s="2">
        <v>2011</v>
      </c>
      <c r="D1784" s="1">
        <v>67166</v>
      </c>
      <c r="E1784" t="s">
        <v>2581</v>
      </c>
      <c r="F1784" s="2" t="s">
        <v>1343</v>
      </c>
      <c r="G1784" s="13">
        <v>395634500</v>
      </c>
      <c r="H1784" s="13">
        <v>12300</v>
      </c>
      <c r="I1784" s="13">
        <v>14900</v>
      </c>
      <c r="J1784" s="13">
        <v>0</v>
      </c>
      <c r="K1784" s="13">
        <v>0</v>
      </c>
      <c r="L1784" s="13">
        <v>5100</v>
      </c>
      <c r="M1784" s="13">
        <v>32300</v>
      </c>
      <c r="N1784" s="13">
        <v>2011800</v>
      </c>
      <c r="O1784" s="13">
        <v>301600</v>
      </c>
      <c r="P1784" s="13">
        <v>1800</v>
      </c>
      <c r="Q1784" s="13">
        <v>-72200</v>
      </c>
      <c r="R1784" s="13">
        <v>583500</v>
      </c>
      <c r="S1784" s="13">
        <v>2826500</v>
      </c>
      <c r="T1784" s="13">
        <v>2024100</v>
      </c>
      <c r="U1784" s="13">
        <v>316500</v>
      </c>
      <c r="V1784" s="13">
        <v>1800</v>
      </c>
      <c r="W1784" s="13">
        <v>-72200</v>
      </c>
      <c r="X1784" s="13">
        <v>588600</v>
      </c>
      <c r="Y1784" s="13">
        <v>2858800</v>
      </c>
    </row>
    <row r="1785" spans="2:25" x14ac:dyDescent="0.25">
      <c r="B1785" s="2">
        <v>1780</v>
      </c>
      <c r="C1785" s="2">
        <v>2011</v>
      </c>
      <c r="D1785" s="1">
        <v>67171</v>
      </c>
      <c r="E1785" t="s">
        <v>2582</v>
      </c>
      <c r="F1785" s="2" t="s">
        <v>1343</v>
      </c>
      <c r="G1785" s="13">
        <v>925472800</v>
      </c>
      <c r="H1785" s="13">
        <v>1119500</v>
      </c>
      <c r="I1785" s="13">
        <v>849100</v>
      </c>
      <c r="J1785" s="13">
        <v>97700</v>
      </c>
      <c r="K1785" s="13">
        <v>0</v>
      </c>
      <c r="L1785" s="13">
        <v>832900</v>
      </c>
      <c r="M1785" s="13">
        <v>2899200</v>
      </c>
      <c r="N1785" s="13">
        <v>10500000</v>
      </c>
      <c r="O1785" s="13">
        <v>2700000</v>
      </c>
      <c r="P1785" s="13">
        <v>0</v>
      </c>
      <c r="Q1785" s="13">
        <v>-138000</v>
      </c>
      <c r="R1785" s="13">
        <v>2600000</v>
      </c>
      <c r="S1785" s="13">
        <v>15662000</v>
      </c>
      <c r="T1785" s="13">
        <v>11619500</v>
      </c>
      <c r="U1785" s="13">
        <v>3549100</v>
      </c>
      <c r="V1785" s="13">
        <v>97700</v>
      </c>
      <c r="W1785" s="13">
        <v>-138000</v>
      </c>
      <c r="X1785" s="13">
        <v>3432900</v>
      </c>
      <c r="Y1785" s="13">
        <v>18561200</v>
      </c>
    </row>
    <row r="1786" spans="2:25" x14ac:dyDescent="0.25">
      <c r="B1786" s="2">
        <v>1781</v>
      </c>
      <c r="C1786" s="2">
        <v>2011</v>
      </c>
      <c r="D1786" s="1">
        <v>67172</v>
      </c>
      <c r="E1786" t="s">
        <v>382</v>
      </c>
      <c r="F1786" s="2" t="s">
        <v>19</v>
      </c>
      <c r="G1786" s="13">
        <v>987268000</v>
      </c>
      <c r="H1786" s="13">
        <v>0</v>
      </c>
      <c r="I1786" s="13">
        <v>0</v>
      </c>
      <c r="J1786" s="13">
        <v>0</v>
      </c>
      <c r="K1786" s="13">
        <v>0</v>
      </c>
      <c r="L1786" s="13">
        <v>0</v>
      </c>
      <c r="M1786" s="13">
        <v>0</v>
      </c>
      <c r="N1786" s="13">
        <v>21865400</v>
      </c>
      <c r="O1786" s="13">
        <v>364800</v>
      </c>
      <c r="P1786" s="13">
        <v>8100</v>
      </c>
      <c r="Q1786" s="13">
        <v>-46900</v>
      </c>
      <c r="R1786" s="13">
        <v>1235900</v>
      </c>
      <c r="S1786" s="13">
        <v>23427300</v>
      </c>
      <c r="T1786" s="13">
        <v>21865400</v>
      </c>
      <c r="U1786" s="13">
        <v>364800</v>
      </c>
      <c r="V1786" s="13">
        <v>8100</v>
      </c>
      <c r="W1786" s="13">
        <v>-46900</v>
      </c>
      <c r="X1786" s="13">
        <v>1235900</v>
      </c>
      <c r="Y1786" s="13">
        <v>23427300</v>
      </c>
    </row>
    <row r="1787" spans="2:25" x14ac:dyDescent="0.25">
      <c r="B1787" s="2">
        <v>1782</v>
      </c>
      <c r="C1787" s="2">
        <v>2011</v>
      </c>
      <c r="D1787" s="1">
        <v>67181</v>
      </c>
      <c r="E1787" t="s">
        <v>2583</v>
      </c>
      <c r="F1787" s="2" t="s">
        <v>1343</v>
      </c>
      <c r="G1787" s="13">
        <v>1151031800</v>
      </c>
      <c r="H1787" s="13">
        <v>4453700</v>
      </c>
      <c r="I1787" s="13">
        <v>9774600</v>
      </c>
      <c r="J1787" s="13">
        <v>0</v>
      </c>
      <c r="K1787" s="13">
        <v>0</v>
      </c>
      <c r="L1787" s="13">
        <v>4679000</v>
      </c>
      <c r="M1787" s="13">
        <v>18907300</v>
      </c>
      <c r="N1787" s="13">
        <v>9480400</v>
      </c>
      <c r="O1787" s="13">
        <v>3303900</v>
      </c>
      <c r="P1787" s="13">
        <v>0</v>
      </c>
      <c r="Q1787" s="13">
        <v>0</v>
      </c>
      <c r="R1787" s="13">
        <v>962400</v>
      </c>
      <c r="S1787" s="13">
        <v>13746700</v>
      </c>
      <c r="T1787" s="13">
        <v>13934100</v>
      </c>
      <c r="U1787" s="13">
        <v>13078500</v>
      </c>
      <c r="V1787" s="13">
        <v>0</v>
      </c>
      <c r="W1787" s="13">
        <v>0</v>
      </c>
      <c r="X1787" s="13">
        <v>5641400</v>
      </c>
      <c r="Y1787" s="13">
        <v>32654000</v>
      </c>
    </row>
    <row r="1788" spans="2:25" x14ac:dyDescent="0.25">
      <c r="B1788" s="2">
        <v>1783</v>
      </c>
      <c r="C1788" s="2">
        <v>2011</v>
      </c>
      <c r="D1788" s="1">
        <v>67191</v>
      </c>
      <c r="E1788" t="s">
        <v>2584</v>
      </c>
      <c r="F1788" s="2" t="s">
        <v>1343</v>
      </c>
      <c r="G1788" s="13">
        <v>356687900</v>
      </c>
      <c r="H1788" s="13">
        <v>5800</v>
      </c>
      <c r="I1788" s="13">
        <v>8900</v>
      </c>
      <c r="J1788" s="13">
        <v>0</v>
      </c>
      <c r="K1788" s="13">
        <v>0</v>
      </c>
      <c r="L1788" s="13">
        <v>6600</v>
      </c>
      <c r="M1788" s="13">
        <v>21300</v>
      </c>
      <c r="N1788" s="13">
        <v>4182100</v>
      </c>
      <c r="O1788" s="13">
        <v>841800</v>
      </c>
      <c r="P1788" s="13">
        <v>0</v>
      </c>
      <c r="Q1788" s="13">
        <v>0</v>
      </c>
      <c r="R1788" s="13">
        <v>692000</v>
      </c>
      <c r="S1788" s="13">
        <v>5715900</v>
      </c>
      <c r="T1788" s="13">
        <v>4187900</v>
      </c>
      <c r="U1788" s="13">
        <v>850700</v>
      </c>
      <c r="V1788" s="13">
        <v>0</v>
      </c>
      <c r="W1788" s="13">
        <v>0</v>
      </c>
      <c r="X1788" s="13">
        <v>698600</v>
      </c>
      <c r="Y1788" s="13">
        <v>5737200</v>
      </c>
    </row>
    <row r="1789" spans="2:25" x14ac:dyDescent="0.25">
      <c r="B1789" s="2">
        <v>1784</v>
      </c>
      <c r="C1789" s="2">
        <v>2011</v>
      </c>
      <c r="D1789" s="1">
        <v>67206</v>
      </c>
      <c r="E1789" t="s">
        <v>2566</v>
      </c>
      <c r="F1789" s="2" t="s">
        <v>1344</v>
      </c>
      <c r="G1789" s="13">
        <v>6083418800</v>
      </c>
      <c r="H1789" s="13">
        <v>2173800</v>
      </c>
      <c r="I1789" s="13">
        <v>1370000</v>
      </c>
      <c r="J1789" s="13">
        <v>0</v>
      </c>
      <c r="K1789" s="13">
        <v>0</v>
      </c>
      <c r="L1789" s="13">
        <v>947900</v>
      </c>
      <c r="M1789" s="13">
        <v>4491700</v>
      </c>
      <c r="N1789" s="13">
        <v>108833200</v>
      </c>
      <c r="O1789" s="13">
        <v>34662700</v>
      </c>
      <c r="P1789" s="13">
        <v>20200</v>
      </c>
      <c r="Q1789" s="13">
        <v>0</v>
      </c>
      <c r="R1789" s="13">
        <v>15265800</v>
      </c>
      <c r="S1789" s="13">
        <v>158781900</v>
      </c>
      <c r="T1789" s="13">
        <v>111007000</v>
      </c>
      <c r="U1789" s="13">
        <v>36032700</v>
      </c>
      <c r="V1789" s="13">
        <v>20200</v>
      </c>
      <c r="W1789" s="13">
        <v>0</v>
      </c>
      <c r="X1789" s="13">
        <v>16213700</v>
      </c>
      <c r="Y1789" s="13">
        <v>163273600</v>
      </c>
    </row>
    <row r="1790" spans="2:25" x14ac:dyDescent="0.25">
      <c r="B1790" s="2">
        <v>1785</v>
      </c>
      <c r="C1790" s="2">
        <v>2011</v>
      </c>
      <c r="D1790" s="1">
        <v>67216</v>
      </c>
      <c r="E1790" t="s">
        <v>2567</v>
      </c>
      <c r="F1790" s="2" t="s">
        <v>1344</v>
      </c>
      <c r="G1790" s="13">
        <v>1307413400</v>
      </c>
      <c r="H1790" s="13">
        <v>137800</v>
      </c>
      <c r="I1790" s="13">
        <v>114300</v>
      </c>
      <c r="J1790" s="13">
        <v>0</v>
      </c>
      <c r="K1790" s="13">
        <v>0</v>
      </c>
      <c r="L1790" s="13">
        <v>207000</v>
      </c>
      <c r="M1790" s="13">
        <v>459100</v>
      </c>
      <c r="N1790" s="13">
        <v>15831600</v>
      </c>
      <c r="O1790" s="13">
        <v>2286200</v>
      </c>
      <c r="P1790" s="13">
        <v>17100</v>
      </c>
      <c r="Q1790" s="13">
        <v>2185200</v>
      </c>
      <c r="R1790" s="13">
        <v>2856100</v>
      </c>
      <c r="S1790" s="13">
        <v>23176200</v>
      </c>
      <c r="T1790" s="13">
        <v>15969400</v>
      </c>
      <c r="U1790" s="13">
        <v>2400500</v>
      </c>
      <c r="V1790" s="13">
        <v>17100</v>
      </c>
      <c r="W1790" s="13">
        <v>2185200</v>
      </c>
      <c r="X1790" s="13">
        <v>3063100</v>
      </c>
      <c r="Y1790" s="13">
        <v>23635300</v>
      </c>
    </row>
    <row r="1791" spans="2:25" x14ac:dyDescent="0.25">
      <c r="B1791" s="2">
        <v>1786</v>
      </c>
      <c r="C1791" s="2">
        <v>2011</v>
      </c>
      <c r="D1791" s="1">
        <v>67250</v>
      </c>
      <c r="E1791" t="s">
        <v>2119</v>
      </c>
      <c r="F1791" s="2" t="s">
        <v>1344</v>
      </c>
      <c r="G1791" s="13">
        <v>18280400</v>
      </c>
      <c r="H1791" s="13">
        <v>537400</v>
      </c>
      <c r="I1791" s="13">
        <v>1338100</v>
      </c>
      <c r="J1791" s="13">
        <v>0</v>
      </c>
      <c r="K1791" s="13">
        <v>0</v>
      </c>
      <c r="L1791" s="13">
        <v>13700</v>
      </c>
      <c r="M1791" s="13">
        <v>1889200</v>
      </c>
      <c r="N1791" s="13">
        <v>0</v>
      </c>
      <c r="O1791" s="13">
        <v>0</v>
      </c>
      <c r="P1791" s="13">
        <v>0</v>
      </c>
      <c r="Q1791" s="13">
        <v>0</v>
      </c>
      <c r="R1791" s="13">
        <v>0</v>
      </c>
      <c r="S1791" s="13">
        <v>0</v>
      </c>
      <c r="T1791" s="13">
        <v>537400</v>
      </c>
      <c r="U1791" s="13">
        <v>1338100</v>
      </c>
      <c r="V1791" s="13">
        <v>0</v>
      </c>
      <c r="W1791" s="13">
        <v>0</v>
      </c>
      <c r="X1791" s="13">
        <v>13700</v>
      </c>
      <c r="Y1791" s="13">
        <v>1889200</v>
      </c>
    </row>
    <row r="1792" spans="2:25" x14ac:dyDescent="0.25">
      <c r="B1792" s="2">
        <v>1787</v>
      </c>
      <c r="C1792" s="2">
        <v>2011</v>
      </c>
      <c r="D1792" s="1">
        <v>67251</v>
      </c>
      <c r="E1792" t="s">
        <v>2585</v>
      </c>
      <c r="F1792" s="2" t="s">
        <v>1344</v>
      </c>
      <c r="G1792" s="13">
        <v>2634299800</v>
      </c>
      <c r="H1792" s="13">
        <v>1411300</v>
      </c>
      <c r="I1792" s="13">
        <v>1108700</v>
      </c>
      <c r="J1792" s="13">
        <v>180400</v>
      </c>
      <c r="K1792" s="13">
        <v>0</v>
      </c>
      <c r="L1792" s="13">
        <v>352700</v>
      </c>
      <c r="M1792" s="13">
        <v>3053100</v>
      </c>
      <c r="N1792" s="13">
        <v>11130100</v>
      </c>
      <c r="O1792" s="13">
        <v>13155700</v>
      </c>
      <c r="P1792" s="13">
        <v>0</v>
      </c>
      <c r="Q1792" s="13">
        <v>0</v>
      </c>
      <c r="R1792" s="13">
        <v>850100</v>
      </c>
      <c r="S1792" s="13">
        <v>25135900</v>
      </c>
      <c r="T1792" s="13">
        <v>12541400</v>
      </c>
      <c r="U1792" s="13">
        <v>14264400</v>
      </c>
      <c r="V1792" s="13">
        <v>180400</v>
      </c>
      <c r="W1792" s="13">
        <v>0</v>
      </c>
      <c r="X1792" s="13">
        <v>1202800</v>
      </c>
      <c r="Y1792" s="13">
        <v>28189000</v>
      </c>
    </row>
    <row r="1793" spans="2:25" x14ac:dyDescent="0.25">
      <c r="B1793" s="2">
        <v>1788</v>
      </c>
      <c r="C1793" s="2">
        <v>2011</v>
      </c>
      <c r="D1793" s="1">
        <v>67261</v>
      </c>
      <c r="E1793" t="s">
        <v>2586</v>
      </c>
      <c r="F1793" s="2" t="s">
        <v>1344</v>
      </c>
      <c r="G1793" s="13">
        <v>4745968400</v>
      </c>
      <c r="H1793" s="13">
        <v>8350400</v>
      </c>
      <c r="I1793" s="13">
        <v>8930500</v>
      </c>
      <c r="J1793" s="13">
        <v>0</v>
      </c>
      <c r="K1793" s="13">
        <v>488700</v>
      </c>
      <c r="L1793" s="13">
        <v>5377100</v>
      </c>
      <c r="M1793" s="13">
        <v>23146700</v>
      </c>
      <c r="N1793" s="13">
        <v>42350400</v>
      </c>
      <c r="O1793" s="13">
        <v>50915400</v>
      </c>
      <c r="P1793" s="13">
        <v>600</v>
      </c>
      <c r="Q1793" s="13">
        <v>0</v>
      </c>
      <c r="R1793" s="13">
        <v>16506400</v>
      </c>
      <c r="S1793" s="13">
        <v>109772800</v>
      </c>
      <c r="T1793" s="13">
        <v>50700800</v>
      </c>
      <c r="U1793" s="13">
        <v>59845900</v>
      </c>
      <c r="V1793" s="13">
        <v>600</v>
      </c>
      <c r="W1793" s="13">
        <v>488700</v>
      </c>
      <c r="X1793" s="13">
        <v>21883500</v>
      </c>
      <c r="Y1793" s="13">
        <v>132919500</v>
      </c>
    </row>
    <row r="1794" spans="2:25" x14ac:dyDescent="0.25">
      <c r="B1794" s="2">
        <v>1789</v>
      </c>
      <c r="C1794" s="2">
        <v>2011</v>
      </c>
      <c r="D1794" s="1">
        <v>67265</v>
      </c>
      <c r="E1794" t="s">
        <v>2570</v>
      </c>
      <c r="F1794" s="2" t="s">
        <v>1344</v>
      </c>
      <c r="G1794" s="13">
        <v>1921427200</v>
      </c>
      <c r="H1794" s="13">
        <v>2457600</v>
      </c>
      <c r="I1794" s="13">
        <v>1768200</v>
      </c>
      <c r="J1794" s="13">
        <v>0</v>
      </c>
      <c r="K1794" s="13">
        <v>0</v>
      </c>
      <c r="L1794" s="13">
        <v>3560700</v>
      </c>
      <c r="M1794" s="13">
        <v>7786500</v>
      </c>
      <c r="N1794" s="13">
        <v>24655400</v>
      </c>
      <c r="O1794" s="13">
        <v>7398700</v>
      </c>
      <c r="P1794" s="13">
        <v>0</v>
      </c>
      <c r="Q1794" s="13">
        <v>43400</v>
      </c>
      <c r="R1794" s="13">
        <v>4514900</v>
      </c>
      <c r="S1794" s="13">
        <v>36612400</v>
      </c>
      <c r="T1794" s="13">
        <v>27113000</v>
      </c>
      <c r="U1794" s="13">
        <v>9166900</v>
      </c>
      <c r="V1794" s="13">
        <v>0</v>
      </c>
      <c r="W1794" s="13">
        <v>43400</v>
      </c>
      <c r="X1794" s="13">
        <v>8075600</v>
      </c>
      <c r="Y1794" s="13">
        <v>44398900</v>
      </c>
    </row>
    <row r="1795" spans="2:25" x14ac:dyDescent="0.25">
      <c r="B1795" s="2">
        <v>1790</v>
      </c>
      <c r="C1795" s="2">
        <v>2011</v>
      </c>
      <c r="D1795" s="1">
        <v>67270</v>
      </c>
      <c r="E1795" t="s">
        <v>2582</v>
      </c>
      <c r="F1795" s="2" t="s">
        <v>1344</v>
      </c>
      <c r="G1795" s="13">
        <v>2609197200</v>
      </c>
      <c r="H1795" s="13">
        <v>5258300</v>
      </c>
      <c r="I1795" s="13">
        <v>9807700</v>
      </c>
      <c r="J1795" s="13">
        <v>0</v>
      </c>
      <c r="K1795" s="13">
        <v>0</v>
      </c>
      <c r="L1795" s="13">
        <v>5756900</v>
      </c>
      <c r="M1795" s="13">
        <v>20822900</v>
      </c>
      <c r="N1795" s="13">
        <v>47203200</v>
      </c>
      <c r="O1795" s="13">
        <v>34965900</v>
      </c>
      <c r="P1795" s="13">
        <v>0</v>
      </c>
      <c r="Q1795" s="13">
        <v>0</v>
      </c>
      <c r="R1795" s="13">
        <v>3189000</v>
      </c>
      <c r="S1795" s="13">
        <v>85358100</v>
      </c>
      <c r="T1795" s="13">
        <v>52461500</v>
      </c>
      <c r="U1795" s="13">
        <v>44773600</v>
      </c>
      <c r="V1795" s="13">
        <v>0</v>
      </c>
      <c r="W1795" s="13">
        <v>0</v>
      </c>
      <c r="X1795" s="13">
        <v>8945900</v>
      </c>
      <c r="Y1795" s="13">
        <v>106181000</v>
      </c>
    </row>
    <row r="1796" spans="2:25" x14ac:dyDescent="0.25">
      <c r="B1796" s="2">
        <v>1791</v>
      </c>
      <c r="C1796" s="2">
        <v>2011</v>
      </c>
      <c r="D1796" s="1">
        <v>67291</v>
      </c>
      <c r="E1796" t="s">
        <v>2573</v>
      </c>
      <c r="F1796" s="2" t="s">
        <v>1344</v>
      </c>
      <c r="G1796" s="13">
        <v>5767116700</v>
      </c>
      <c r="H1796" s="13">
        <v>13660700</v>
      </c>
      <c r="I1796" s="13">
        <v>20135400</v>
      </c>
      <c r="J1796" s="13">
        <v>1200</v>
      </c>
      <c r="K1796" s="13">
        <v>-475900</v>
      </c>
      <c r="L1796" s="13">
        <v>5157600</v>
      </c>
      <c r="M1796" s="13">
        <v>38479000</v>
      </c>
      <c r="N1796" s="13">
        <v>88779000</v>
      </c>
      <c r="O1796" s="13">
        <v>39948200</v>
      </c>
      <c r="P1796" s="13">
        <v>0</v>
      </c>
      <c r="Q1796" s="13">
        <v>0</v>
      </c>
      <c r="R1796" s="13">
        <v>19290200</v>
      </c>
      <c r="S1796" s="13">
        <v>148017400</v>
      </c>
      <c r="T1796" s="13">
        <v>102439700</v>
      </c>
      <c r="U1796" s="13">
        <v>60083600</v>
      </c>
      <c r="V1796" s="13">
        <v>1200</v>
      </c>
      <c r="W1796" s="13">
        <v>-475900</v>
      </c>
      <c r="X1796" s="13">
        <v>24447800</v>
      </c>
      <c r="Y1796" s="13">
        <v>186496400</v>
      </c>
    </row>
    <row r="1797" spans="2:25" x14ac:dyDescent="0.25">
      <c r="B1797" s="2">
        <v>1792</v>
      </c>
      <c r="C1797" s="2">
        <v>2011</v>
      </c>
      <c r="D1797" s="1">
        <v>68002</v>
      </c>
      <c r="E1797" t="s">
        <v>2205</v>
      </c>
      <c r="F1797" s="2" t="s">
        <v>1325</v>
      </c>
      <c r="G1797" s="13">
        <v>59854900</v>
      </c>
      <c r="H1797" s="13">
        <v>0</v>
      </c>
      <c r="I1797" s="13">
        <v>0</v>
      </c>
      <c r="J1797" s="13">
        <v>0</v>
      </c>
      <c r="K1797" s="13">
        <v>0</v>
      </c>
      <c r="L1797" s="13">
        <v>0</v>
      </c>
      <c r="M1797" s="13">
        <v>0</v>
      </c>
      <c r="N1797" s="13">
        <v>75700</v>
      </c>
      <c r="O1797" s="13">
        <v>218900</v>
      </c>
      <c r="P1797" s="13">
        <v>0</v>
      </c>
      <c r="Q1797" s="13">
        <v>0</v>
      </c>
      <c r="R1797" s="13">
        <v>53100</v>
      </c>
      <c r="S1797" s="13">
        <v>347700</v>
      </c>
      <c r="T1797" s="13">
        <v>75700</v>
      </c>
      <c r="U1797" s="13">
        <v>218900</v>
      </c>
      <c r="V1797" s="13">
        <v>0</v>
      </c>
      <c r="W1797" s="13">
        <v>0</v>
      </c>
      <c r="X1797" s="13">
        <v>53100</v>
      </c>
      <c r="Y1797" s="13">
        <v>347700</v>
      </c>
    </row>
    <row r="1798" spans="2:25" x14ac:dyDescent="0.25">
      <c r="B1798" s="2">
        <v>1793</v>
      </c>
      <c r="C1798" s="2">
        <v>2011</v>
      </c>
      <c r="D1798" s="1">
        <v>68004</v>
      </c>
      <c r="E1798" t="s">
        <v>1553</v>
      </c>
      <c r="F1798" s="2" t="s">
        <v>1325</v>
      </c>
      <c r="G1798" s="13">
        <v>143264500</v>
      </c>
      <c r="H1798" s="13">
        <v>17700</v>
      </c>
      <c r="I1798" s="13">
        <v>855500</v>
      </c>
      <c r="J1798" s="13">
        <v>0</v>
      </c>
      <c r="K1798" s="13">
        <v>0</v>
      </c>
      <c r="L1798" s="13">
        <v>900</v>
      </c>
      <c r="M1798" s="13">
        <v>874100</v>
      </c>
      <c r="N1798" s="13">
        <v>60600</v>
      </c>
      <c r="O1798" s="13">
        <v>1693800</v>
      </c>
      <c r="P1798" s="13">
        <v>0</v>
      </c>
      <c r="Q1798" s="13">
        <v>0</v>
      </c>
      <c r="R1798" s="13">
        <v>169900</v>
      </c>
      <c r="S1798" s="13">
        <v>1924300</v>
      </c>
      <c r="T1798" s="13">
        <v>78300</v>
      </c>
      <c r="U1798" s="13">
        <v>2549300</v>
      </c>
      <c r="V1798" s="13">
        <v>0</v>
      </c>
      <c r="W1798" s="13">
        <v>0</v>
      </c>
      <c r="X1798" s="13">
        <v>170800</v>
      </c>
      <c r="Y1798" s="13">
        <v>2798400</v>
      </c>
    </row>
    <row r="1799" spans="2:25" x14ac:dyDescent="0.25">
      <c r="B1799" s="2">
        <v>1794</v>
      </c>
      <c r="C1799" s="2">
        <v>2011</v>
      </c>
      <c r="D1799" s="1">
        <v>68006</v>
      </c>
      <c r="E1799" t="s">
        <v>2316</v>
      </c>
      <c r="F1799" s="2" t="s">
        <v>1325</v>
      </c>
      <c r="G1799" s="13">
        <v>365304300</v>
      </c>
      <c r="H1799" s="13">
        <v>0</v>
      </c>
      <c r="I1799" s="13">
        <v>2200</v>
      </c>
      <c r="J1799" s="13">
        <v>0</v>
      </c>
      <c r="K1799" s="13">
        <v>0</v>
      </c>
      <c r="L1799" s="13">
        <v>0</v>
      </c>
      <c r="M1799" s="13">
        <v>2200</v>
      </c>
      <c r="N1799" s="13">
        <v>59800</v>
      </c>
      <c r="O1799" s="13">
        <v>62100</v>
      </c>
      <c r="P1799" s="13">
        <v>0</v>
      </c>
      <c r="Q1799" s="13">
        <v>0</v>
      </c>
      <c r="R1799" s="13">
        <v>4046300</v>
      </c>
      <c r="S1799" s="13">
        <v>4168200</v>
      </c>
      <c r="T1799" s="13">
        <v>59800</v>
      </c>
      <c r="U1799" s="13">
        <v>64300</v>
      </c>
      <c r="V1799" s="13">
        <v>0</v>
      </c>
      <c r="W1799" s="13">
        <v>0</v>
      </c>
      <c r="X1799" s="13">
        <v>4046300</v>
      </c>
      <c r="Y1799" s="13">
        <v>4170400</v>
      </c>
    </row>
    <row r="1800" spans="2:25" x14ac:dyDescent="0.25">
      <c r="B1800" s="2">
        <v>1795</v>
      </c>
      <c r="C1800" s="2">
        <v>2011</v>
      </c>
      <c r="D1800" s="1">
        <v>68008</v>
      </c>
      <c r="E1800" t="s">
        <v>2587</v>
      </c>
      <c r="F1800" s="2" t="s">
        <v>1325</v>
      </c>
      <c r="G1800" s="13">
        <v>51164500</v>
      </c>
      <c r="H1800" s="13">
        <v>1700</v>
      </c>
      <c r="I1800" s="13">
        <v>103000</v>
      </c>
      <c r="J1800" s="13">
        <v>0</v>
      </c>
      <c r="K1800" s="13">
        <v>0</v>
      </c>
      <c r="L1800" s="13">
        <v>6000</v>
      </c>
      <c r="M1800" s="13">
        <v>110700</v>
      </c>
      <c r="N1800" s="13">
        <v>91900</v>
      </c>
      <c r="O1800" s="13">
        <v>70900</v>
      </c>
      <c r="P1800" s="13">
        <v>0</v>
      </c>
      <c r="Q1800" s="13">
        <v>0</v>
      </c>
      <c r="R1800" s="13">
        <v>176100</v>
      </c>
      <c r="S1800" s="13">
        <v>338900</v>
      </c>
      <c r="T1800" s="13">
        <v>93600</v>
      </c>
      <c r="U1800" s="13">
        <v>173900</v>
      </c>
      <c r="V1800" s="13">
        <v>0</v>
      </c>
      <c r="W1800" s="13">
        <v>0</v>
      </c>
      <c r="X1800" s="13">
        <v>182100</v>
      </c>
      <c r="Y1800" s="13">
        <v>449600</v>
      </c>
    </row>
    <row r="1801" spans="2:25" x14ac:dyDescent="0.25">
      <c r="B1801" s="2">
        <v>1796</v>
      </c>
      <c r="C1801" s="2">
        <v>2011</v>
      </c>
      <c r="D1801" s="1">
        <v>68010</v>
      </c>
      <c r="E1801" t="s">
        <v>1900</v>
      </c>
      <c r="F1801" s="2" t="s">
        <v>1325</v>
      </c>
      <c r="G1801" s="13">
        <v>446470800</v>
      </c>
      <c r="H1801" s="13">
        <v>0</v>
      </c>
      <c r="I1801" s="13">
        <v>8200</v>
      </c>
      <c r="J1801" s="13">
        <v>0</v>
      </c>
      <c r="K1801" s="13">
        <v>0</v>
      </c>
      <c r="L1801" s="13">
        <v>0</v>
      </c>
      <c r="M1801" s="13">
        <v>8200</v>
      </c>
      <c r="N1801" s="13">
        <v>512200</v>
      </c>
      <c r="O1801" s="13">
        <v>302800</v>
      </c>
      <c r="P1801" s="13">
        <v>14400</v>
      </c>
      <c r="Q1801" s="13">
        <v>0</v>
      </c>
      <c r="R1801" s="13">
        <v>63300</v>
      </c>
      <c r="S1801" s="13">
        <v>892700</v>
      </c>
      <c r="T1801" s="13">
        <v>512200</v>
      </c>
      <c r="U1801" s="13">
        <v>311000</v>
      </c>
      <c r="V1801" s="13">
        <v>14400</v>
      </c>
      <c r="W1801" s="13">
        <v>0</v>
      </c>
      <c r="X1801" s="13">
        <v>63300</v>
      </c>
      <c r="Y1801" s="13">
        <v>900900</v>
      </c>
    </row>
    <row r="1802" spans="2:25" x14ac:dyDescent="0.25">
      <c r="B1802" s="2">
        <v>1797</v>
      </c>
      <c r="C1802" s="2">
        <v>2011</v>
      </c>
      <c r="D1802" s="1">
        <v>68012</v>
      </c>
      <c r="E1802" t="s">
        <v>1520</v>
      </c>
      <c r="F1802" s="2" t="s">
        <v>1325</v>
      </c>
      <c r="G1802" s="13">
        <v>80863700</v>
      </c>
      <c r="H1802" s="13">
        <v>0</v>
      </c>
      <c r="I1802" s="13">
        <v>9200</v>
      </c>
      <c r="J1802" s="13">
        <v>0</v>
      </c>
      <c r="K1802" s="13">
        <v>0</v>
      </c>
      <c r="L1802" s="13">
        <v>0</v>
      </c>
      <c r="M1802" s="13">
        <v>9200</v>
      </c>
      <c r="N1802" s="13">
        <v>324500</v>
      </c>
      <c r="O1802" s="13">
        <v>273400</v>
      </c>
      <c r="P1802" s="13">
        <v>106900</v>
      </c>
      <c r="Q1802" s="13">
        <v>-40700</v>
      </c>
      <c r="R1802" s="13">
        <v>144100</v>
      </c>
      <c r="S1802" s="13">
        <v>808200</v>
      </c>
      <c r="T1802" s="13">
        <v>324500</v>
      </c>
      <c r="U1802" s="13">
        <v>282600</v>
      </c>
      <c r="V1802" s="13">
        <v>106900</v>
      </c>
      <c r="W1802" s="13">
        <v>-40700</v>
      </c>
      <c r="X1802" s="13">
        <v>144100</v>
      </c>
      <c r="Y1802" s="13">
        <v>817400</v>
      </c>
    </row>
    <row r="1803" spans="2:25" x14ac:dyDescent="0.25">
      <c r="B1803" s="2">
        <v>1798</v>
      </c>
      <c r="C1803" s="2">
        <v>2011</v>
      </c>
      <c r="D1803" s="1">
        <v>68014</v>
      </c>
      <c r="E1803" t="s">
        <v>1477</v>
      </c>
      <c r="F1803" s="2" t="s">
        <v>1325</v>
      </c>
      <c r="G1803" s="13">
        <v>58099900</v>
      </c>
      <c r="H1803" s="13">
        <v>0</v>
      </c>
      <c r="I1803" s="13">
        <v>0</v>
      </c>
      <c r="J1803" s="13">
        <v>0</v>
      </c>
      <c r="K1803" s="13">
        <v>0</v>
      </c>
      <c r="L1803" s="13">
        <v>0</v>
      </c>
      <c r="M1803" s="13">
        <v>0</v>
      </c>
      <c r="N1803" s="13">
        <v>57800</v>
      </c>
      <c r="O1803" s="13">
        <v>0</v>
      </c>
      <c r="P1803" s="13">
        <v>0</v>
      </c>
      <c r="Q1803" s="13">
        <v>0</v>
      </c>
      <c r="R1803" s="13">
        <v>295800</v>
      </c>
      <c r="S1803" s="13">
        <v>353600</v>
      </c>
      <c r="T1803" s="13">
        <v>57800</v>
      </c>
      <c r="U1803" s="13">
        <v>0</v>
      </c>
      <c r="V1803" s="13">
        <v>0</v>
      </c>
      <c r="W1803" s="13">
        <v>0</v>
      </c>
      <c r="X1803" s="13">
        <v>295800</v>
      </c>
      <c r="Y1803" s="13">
        <v>353600</v>
      </c>
    </row>
    <row r="1804" spans="2:25" x14ac:dyDescent="0.25">
      <c r="B1804" s="2">
        <v>1799</v>
      </c>
      <c r="C1804" s="2">
        <v>2011</v>
      </c>
      <c r="D1804" s="1">
        <v>68016</v>
      </c>
      <c r="E1804" t="s">
        <v>2588</v>
      </c>
      <c r="F1804" s="2" t="s">
        <v>1325</v>
      </c>
      <c r="G1804" s="13">
        <v>70165200</v>
      </c>
      <c r="H1804" s="13">
        <v>32200</v>
      </c>
      <c r="I1804" s="13">
        <v>133600</v>
      </c>
      <c r="J1804" s="13">
        <v>0</v>
      </c>
      <c r="K1804" s="13">
        <v>0</v>
      </c>
      <c r="L1804" s="13">
        <v>13500</v>
      </c>
      <c r="M1804" s="13">
        <v>179300</v>
      </c>
      <c r="N1804" s="13">
        <v>137000</v>
      </c>
      <c r="O1804" s="13">
        <v>150200</v>
      </c>
      <c r="P1804" s="13">
        <v>0</v>
      </c>
      <c r="Q1804" s="13">
        <v>0</v>
      </c>
      <c r="R1804" s="13">
        <v>285000</v>
      </c>
      <c r="S1804" s="13">
        <v>572200</v>
      </c>
      <c r="T1804" s="13">
        <v>169200</v>
      </c>
      <c r="U1804" s="13">
        <v>283800</v>
      </c>
      <c r="V1804" s="13">
        <v>0</v>
      </c>
      <c r="W1804" s="13">
        <v>0</v>
      </c>
      <c r="X1804" s="13">
        <v>298500</v>
      </c>
      <c r="Y1804" s="13">
        <v>751500</v>
      </c>
    </row>
    <row r="1805" spans="2:25" x14ac:dyDescent="0.25">
      <c r="B1805" s="2">
        <v>1800</v>
      </c>
      <c r="C1805" s="2">
        <v>2011</v>
      </c>
      <c r="D1805" s="1">
        <v>68018</v>
      </c>
      <c r="E1805" t="s">
        <v>2589</v>
      </c>
      <c r="F1805" s="2" t="s">
        <v>1325</v>
      </c>
      <c r="G1805" s="13">
        <v>107354800</v>
      </c>
      <c r="H1805" s="13">
        <v>700</v>
      </c>
      <c r="I1805" s="13">
        <v>65200</v>
      </c>
      <c r="J1805" s="13">
        <v>8600</v>
      </c>
      <c r="K1805" s="13">
        <v>0</v>
      </c>
      <c r="L1805" s="13">
        <v>200</v>
      </c>
      <c r="M1805" s="13">
        <v>74700</v>
      </c>
      <c r="N1805" s="13">
        <v>4600</v>
      </c>
      <c r="O1805" s="13">
        <v>174900</v>
      </c>
      <c r="P1805" s="13">
        <v>0</v>
      </c>
      <c r="Q1805" s="13">
        <v>0</v>
      </c>
      <c r="R1805" s="13">
        <v>27500</v>
      </c>
      <c r="S1805" s="13">
        <v>207000</v>
      </c>
      <c r="T1805" s="13">
        <v>5300</v>
      </c>
      <c r="U1805" s="13">
        <v>240100</v>
      </c>
      <c r="V1805" s="13">
        <v>8600</v>
      </c>
      <c r="W1805" s="13">
        <v>0</v>
      </c>
      <c r="X1805" s="13">
        <v>27700</v>
      </c>
      <c r="Y1805" s="13">
        <v>281700</v>
      </c>
    </row>
    <row r="1806" spans="2:25" x14ac:dyDescent="0.25">
      <c r="B1806" s="2">
        <v>1801</v>
      </c>
      <c r="C1806" s="2">
        <v>2011</v>
      </c>
      <c r="D1806" s="1">
        <v>68020</v>
      </c>
      <c r="E1806" t="s">
        <v>2590</v>
      </c>
      <c r="F1806" s="2" t="s">
        <v>1325</v>
      </c>
      <c r="G1806" s="13">
        <v>80437600</v>
      </c>
      <c r="H1806" s="13">
        <v>1300</v>
      </c>
      <c r="I1806" s="13">
        <v>4000</v>
      </c>
      <c r="J1806" s="13">
        <v>0</v>
      </c>
      <c r="K1806" s="13">
        <v>0</v>
      </c>
      <c r="L1806" s="13">
        <v>500</v>
      </c>
      <c r="M1806" s="13">
        <v>5800</v>
      </c>
      <c r="N1806" s="13">
        <v>92400</v>
      </c>
      <c r="O1806" s="13">
        <v>686600</v>
      </c>
      <c r="P1806" s="13">
        <v>0</v>
      </c>
      <c r="Q1806" s="13">
        <v>0</v>
      </c>
      <c r="R1806" s="13">
        <v>58900</v>
      </c>
      <c r="S1806" s="13">
        <v>837900</v>
      </c>
      <c r="T1806" s="13">
        <v>93700</v>
      </c>
      <c r="U1806" s="13">
        <v>690600</v>
      </c>
      <c r="V1806" s="13">
        <v>0</v>
      </c>
      <c r="W1806" s="13">
        <v>0</v>
      </c>
      <c r="X1806" s="13">
        <v>59400</v>
      </c>
      <c r="Y1806" s="13">
        <v>843700</v>
      </c>
    </row>
    <row r="1807" spans="2:25" x14ac:dyDescent="0.25">
      <c r="B1807" s="2">
        <v>1802</v>
      </c>
      <c r="C1807" s="2">
        <v>2011</v>
      </c>
      <c r="D1807" s="1">
        <v>68022</v>
      </c>
      <c r="E1807" t="s">
        <v>1658</v>
      </c>
      <c r="F1807" s="2" t="s">
        <v>1325</v>
      </c>
      <c r="G1807" s="13">
        <v>110360200</v>
      </c>
      <c r="H1807" s="13">
        <v>0</v>
      </c>
      <c r="I1807" s="13">
        <v>0</v>
      </c>
      <c r="J1807" s="13">
        <v>0</v>
      </c>
      <c r="K1807" s="13">
        <v>0</v>
      </c>
      <c r="L1807" s="13">
        <v>0</v>
      </c>
      <c r="M1807" s="13">
        <v>0</v>
      </c>
      <c r="N1807" s="13">
        <v>198900</v>
      </c>
      <c r="O1807" s="13">
        <v>26600</v>
      </c>
      <c r="P1807" s="13">
        <v>0</v>
      </c>
      <c r="Q1807" s="13">
        <v>0</v>
      </c>
      <c r="R1807" s="13">
        <v>128500</v>
      </c>
      <c r="S1807" s="13">
        <v>354000</v>
      </c>
      <c r="T1807" s="13">
        <v>198900</v>
      </c>
      <c r="U1807" s="13">
        <v>26600</v>
      </c>
      <c r="V1807" s="13">
        <v>0</v>
      </c>
      <c r="W1807" s="13">
        <v>0</v>
      </c>
      <c r="X1807" s="13">
        <v>128500</v>
      </c>
      <c r="Y1807" s="13">
        <v>354000</v>
      </c>
    </row>
    <row r="1808" spans="2:25" x14ac:dyDescent="0.25">
      <c r="B1808" s="2">
        <v>1803</v>
      </c>
      <c r="C1808" s="2">
        <v>2011</v>
      </c>
      <c r="D1808" s="1">
        <v>68024</v>
      </c>
      <c r="E1808" t="s">
        <v>2591</v>
      </c>
      <c r="F1808" s="2" t="s">
        <v>1325</v>
      </c>
      <c r="G1808" s="13">
        <v>119672500</v>
      </c>
      <c r="H1808" s="13">
        <v>30500</v>
      </c>
      <c r="I1808" s="13">
        <v>118400</v>
      </c>
      <c r="J1808" s="13">
        <v>0</v>
      </c>
      <c r="K1808" s="13">
        <v>0</v>
      </c>
      <c r="L1808" s="13">
        <v>62900</v>
      </c>
      <c r="M1808" s="13">
        <v>211800</v>
      </c>
      <c r="N1808" s="13">
        <v>124800</v>
      </c>
      <c r="O1808" s="13">
        <v>90300</v>
      </c>
      <c r="P1808" s="13">
        <v>0</v>
      </c>
      <c r="Q1808" s="13">
        <v>0</v>
      </c>
      <c r="R1808" s="13">
        <v>7121200</v>
      </c>
      <c r="S1808" s="13">
        <v>7336300</v>
      </c>
      <c r="T1808" s="13">
        <v>155300</v>
      </c>
      <c r="U1808" s="13">
        <v>208700</v>
      </c>
      <c r="V1808" s="13">
        <v>0</v>
      </c>
      <c r="W1808" s="13">
        <v>0</v>
      </c>
      <c r="X1808" s="13">
        <v>7184100</v>
      </c>
      <c r="Y1808" s="13">
        <v>7548100</v>
      </c>
    </row>
    <row r="1809" spans="2:25" x14ac:dyDescent="0.25">
      <c r="B1809" s="2">
        <v>1804</v>
      </c>
      <c r="C1809" s="2">
        <v>2011</v>
      </c>
      <c r="D1809" s="1">
        <v>68026</v>
      </c>
      <c r="E1809" t="s">
        <v>2592</v>
      </c>
      <c r="F1809" s="2" t="s">
        <v>1325</v>
      </c>
      <c r="G1809" s="13">
        <v>96473500</v>
      </c>
      <c r="H1809" s="13">
        <v>1600</v>
      </c>
      <c r="I1809" s="13">
        <v>17000</v>
      </c>
      <c r="J1809" s="13">
        <v>0</v>
      </c>
      <c r="K1809" s="13">
        <v>0</v>
      </c>
      <c r="L1809" s="13">
        <v>200</v>
      </c>
      <c r="M1809" s="13">
        <v>18800</v>
      </c>
      <c r="N1809" s="13">
        <v>25700</v>
      </c>
      <c r="O1809" s="13">
        <v>408100</v>
      </c>
      <c r="P1809" s="13">
        <v>0</v>
      </c>
      <c r="Q1809" s="13">
        <v>-3600</v>
      </c>
      <c r="R1809" s="13">
        <v>256000</v>
      </c>
      <c r="S1809" s="13">
        <v>686200</v>
      </c>
      <c r="T1809" s="13">
        <v>27300</v>
      </c>
      <c r="U1809" s="13">
        <v>425100</v>
      </c>
      <c r="V1809" s="13">
        <v>0</v>
      </c>
      <c r="W1809" s="13">
        <v>-3600</v>
      </c>
      <c r="X1809" s="13">
        <v>256200</v>
      </c>
      <c r="Y1809" s="13">
        <v>705000</v>
      </c>
    </row>
    <row r="1810" spans="2:25" x14ac:dyDescent="0.25">
      <c r="B1810" s="2">
        <v>1805</v>
      </c>
      <c r="C1810" s="2">
        <v>2011</v>
      </c>
      <c r="D1810" s="1">
        <v>68028</v>
      </c>
      <c r="E1810" t="s">
        <v>2593</v>
      </c>
      <c r="F1810" s="2" t="s">
        <v>1325</v>
      </c>
      <c r="G1810" s="13">
        <v>60765800</v>
      </c>
      <c r="H1810" s="13">
        <v>103300</v>
      </c>
      <c r="I1810" s="13">
        <v>61800</v>
      </c>
      <c r="J1810" s="13">
        <v>0</v>
      </c>
      <c r="K1810" s="13">
        <v>0</v>
      </c>
      <c r="L1810" s="13">
        <v>17100</v>
      </c>
      <c r="M1810" s="13">
        <v>182200</v>
      </c>
      <c r="N1810" s="13">
        <v>34900</v>
      </c>
      <c r="O1810" s="13">
        <v>80500</v>
      </c>
      <c r="P1810" s="13">
        <v>0</v>
      </c>
      <c r="Q1810" s="13">
        <v>0</v>
      </c>
      <c r="R1810" s="13">
        <v>35700</v>
      </c>
      <c r="S1810" s="13">
        <v>151100</v>
      </c>
      <c r="T1810" s="13">
        <v>138200</v>
      </c>
      <c r="U1810" s="13">
        <v>142300</v>
      </c>
      <c r="V1810" s="13">
        <v>0</v>
      </c>
      <c r="W1810" s="13">
        <v>0</v>
      </c>
      <c r="X1810" s="13">
        <v>52800</v>
      </c>
      <c r="Y1810" s="13">
        <v>333300</v>
      </c>
    </row>
    <row r="1811" spans="2:25" x14ac:dyDescent="0.25">
      <c r="B1811" s="2">
        <v>1806</v>
      </c>
      <c r="C1811" s="2">
        <v>2011</v>
      </c>
      <c r="D1811" s="1">
        <v>68030</v>
      </c>
      <c r="E1811" t="s">
        <v>2594</v>
      </c>
      <c r="F1811" s="2" t="s">
        <v>1325</v>
      </c>
      <c r="G1811" s="13">
        <v>206992500</v>
      </c>
      <c r="H1811" s="13">
        <v>500</v>
      </c>
      <c r="I1811" s="13">
        <v>500</v>
      </c>
      <c r="J1811" s="13">
        <v>0</v>
      </c>
      <c r="K1811" s="13">
        <v>0</v>
      </c>
      <c r="L1811" s="13">
        <v>200</v>
      </c>
      <c r="M1811" s="13">
        <v>1200</v>
      </c>
      <c r="N1811" s="13">
        <v>247300</v>
      </c>
      <c r="O1811" s="13">
        <v>182400</v>
      </c>
      <c r="P1811" s="13">
        <v>13900</v>
      </c>
      <c r="Q1811" s="13">
        <v>0</v>
      </c>
      <c r="R1811" s="13">
        <v>276300</v>
      </c>
      <c r="S1811" s="13">
        <v>719900</v>
      </c>
      <c r="T1811" s="13">
        <v>247800</v>
      </c>
      <c r="U1811" s="13">
        <v>182900</v>
      </c>
      <c r="V1811" s="13">
        <v>13900</v>
      </c>
      <c r="W1811" s="13">
        <v>0</v>
      </c>
      <c r="X1811" s="13">
        <v>276500</v>
      </c>
      <c r="Y1811" s="13">
        <v>721100</v>
      </c>
    </row>
    <row r="1812" spans="2:25" x14ac:dyDescent="0.25">
      <c r="B1812" s="2">
        <v>1807</v>
      </c>
      <c r="C1812" s="2">
        <v>2011</v>
      </c>
      <c r="D1812" s="1">
        <v>68032</v>
      </c>
      <c r="E1812" t="s">
        <v>2595</v>
      </c>
      <c r="F1812" s="2" t="s">
        <v>1325</v>
      </c>
      <c r="G1812" s="13">
        <v>121045900</v>
      </c>
      <c r="H1812" s="13">
        <v>500</v>
      </c>
      <c r="I1812" s="13">
        <v>15600</v>
      </c>
      <c r="J1812" s="13">
        <v>0</v>
      </c>
      <c r="K1812" s="13">
        <v>0</v>
      </c>
      <c r="L1812" s="13">
        <v>500</v>
      </c>
      <c r="M1812" s="13">
        <v>16600</v>
      </c>
      <c r="N1812" s="13">
        <v>70000</v>
      </c>
      <c r="O1812" s="13">
        <v>15900</v>
      </c>
      <c r="P1812" s="13">
        <v>0</v>
      </c>
      <c r="Q1812" s="13">
        <v>-5300</v>
      </c>
      <c r="R1812" s="13">
        <v>290900</v>
      </c>
      <c r="S1812" s="13">
        <v>371500</v>
      </c>
      <c r="T1812" s="13">
        <v>70500</v>
      </c>
      <c r="U1812" s="13">
        <v>31500</v>
      </c>
      <c r="V1812" s="13">
        <v>0</v>
      </c>
      <c r="W1812" s="13">
        <v>-5300</v>
      </c>
      <c r="X1812" s="13">
        <v>291400</v>
      </c>
      <c r="Y1812" s="13">
        <v>388100</v>
      </c>
    </row>
    <row r="1813" spans="2:25" x14ac:dyDescent="0.25">
      <c r="B1813" s="2">
        <v>1808</v>
      </c>
      <c r="C1813" s="2">
        <v>2011</v>
      </c>
      <c r="D1813" s="1">
        <v>68034</v>
      </c>
      <c r="E1813" t="s">
        <v>2596</v>
      </c>
      <c r="F1813" s="2" t="s">
        <v>1325</v>
      </c>
      <c r="G1813" s="13">
        <v>63257600</v>
      </c>
      <c r="H1813" s="13">
        <v>0</v>
      </c>
      <c r="I1813" s="13">
        <v>0</v>
      </c>
      <c r="J1813" s="13">
        <v>0</v>
      </c>
      <c r="K1813" s="13">
        <v>0</v>
      </c>
      <c r="L1813" s="13">
        <v>0</v>
      </c>
      <c r="M1813" s="13">
        <v>0</v>
      </c>
      <c r="N1813" s="13">
        <v>11200</v>
      </c>
      <c r="O1813" s="13">
        <v>8500</v>
      </c>
      <c r="P1813" s="13">
        <v>0</v>
      </c>
      <c r="Q1813" s="13">
        <v>0</v>
      </c>
      <c r="R1813" s="13">
        <v>155300</v>
      </c>
      <c r="S1813" s="13">
        <v>175000</v>
      </c>
      <c r="T1813" s="13">
        <v>11200</v>
      </c>
      <c r="U1813" s="13">
        <v>8500</v>
      </c>
      <c r="V1813" s="13">
        <v>0</v>
      </c>
      <c r="W1813" s="13">
        <v>0</v>
      </c>
      <c r="X1813" s="13">
        <v>155300</v>
      </c>
      <c r="Y1813" s="13">
        <v>175000</v>
      </c>
    </row>
    <row r="1814" spans="2:25" x14ac:dyDescent="0.25">
      <c r="B1814" s="2">
        <v>1809</v>
      </c>
      <c r="C1814" s="2">
        <v>2011</v>
      </c>
      <c r="D1814" s="1">
        <v>68036</v>
      </c>
      <c r="E1814" t="s">
        <v>2597</v>
      </c>
      <c r="F1814" s="2" t="s">
        <v>1325</v>
      </c>
      <c r="G1814" s="13">
        <v>106630100</v>
      </c>
      <c r="H1814" s="13">
        <v>0</v>
      </c>
      <c r="I1814" s="13">
        <v>0</v>
      </c>
      <c r="J1814" s="13">
        <v>0</v>
      </c>
      <c r="K1814" s="13">
        <v>0</v>
      </c>
      <c r="L1814" s="13">
        <v>0</v>
      </c>
      <c r="M1814" s="13">
        <v>0</v>
      </c>
      <c r="N1814" s="13">
        <v>28500</v>
      </c>
      <c r="O1814" s="13">
        <v>37500</v>
      </c>
      <c r="P1814" s="13">
        <v>0</v>
      </c>
      <c r="Q1814" s="13">
        <v>0</v>
      </c>
      <c r="R1814" s="13">
        <v>132100</v>
      </c>
      <c r="S1814" s="13">
        <v>198100</v>
      </c>
      <c r="T1814" s="13">
        <v>28500</v>
      </c>
      <c r="U1814" s="13">
        <v>37500</v>
      </c>
      <c r="V1814" s="13">
        <v>0</v>
      </c>
      <c r="W1814" s="13">
        <v>0</v>
      </c>
      <c r="X1814" s="13">
        <v>132100</v>
      </c>
      <c r="Y1814" s="13">
        <v>198100</v>
      </c>
    </row>
    <row r="1815" spans="2:25" x14ac:dyDescent="0.25">
      <c r="B1815" s="2">
        <v>1810</v>
      </c>
      <c r="C1815" s="2">
        <v>2011</v>
      </c>
      <c r="D1815" s="1">
        <v>68038</v>
      </c>
      <c r="E1815" t="s">
        <v>1468</v>
      </c>
      <c r="F1815" s="2" t="s">
        <v>1325</v>
      </c>
      <c r="G1815" s="13">
        <v>56342200</v>
      </c>
      <c r="H1815" s="13">
        <v>0</v>
      </c>
      <c r="I1815" s="13">
        <v>4900</v>
      </c>
      <c r="J1815" s="13">
        <v>0</v>
      </c>
      <c r="K1815" s="13">
        <v>0</v>
      </c>
      <c r="L1815" s="13">
        <v>0</v>
      </c>
      <c r="M1815" s="13">
        <v>4900</v>
      </c>
      <c r="N1815" s="13">
        <v>49100</v>
      </c>
      <c r="O1815" s="13">
        <v>92100</v>
      </c>
      <c r="P1815" s="13">
        <v>0</v>
      </c>
      <c r="Q1815" s="13">
        <v>0</v>
      </c>
      <c r="R1815" s="13">
        <v>73400</v>
      </c>
      <c r="S1815" s="13">
        <v>214600</v>
      </c>
      <c r="T1815" s="13">
        <v>49100</v>
      </c>
      <c r="U1815" s="13">
        <v>97000</v>
      </c>
      <c r="V1815" s="13">
        <v>0</v>
      </c>
      <c r="W1815" s="13">
        <v>0</v>
      </c>
      <c r="X1815" s="13">
        <v>73400</v>
      </c>
      <c r="Y1815" s="13">
        <v>219500</v>
      </c>
    </row>
    <row r="1816" spans="2:25" x14ac:dyDescent="0.25">
      <c r="B1816" s="2">
        <v>1811</v>
      </c>
      <c r="C1816" s="2">
        <v>2011</v>
      </c>
      <c r="D1816" s="1">
        <v>68040</v>
      </c>
      <c r="E1816" t="s">
        <v>2598</v>
      </c>
      <c r="F1816" s="2" t="s">
        <v>1325</v>
      </c>
      <c r="G1816" s="13">
        <v>89497100</v>
      </c>
      <c r="H1816" s="13">
        <v>15500</v>
      </c>
      <c r="I1816" s="13">
        <v>2089600</v>
      </c>
      <c r="J1816" s="13">
        <v>0</v>
      </c>
      <c r="K1816" s="13">
        <v>0</v>
      </c>
      <c r="L1816" s="13">
        <v>85000</v>
      </c>
      <c r="M1816" s="13">
        <v>2190100</v>
      </c>
      <c r="N1816" s="13">
        <v>417600</v>
      </c>
      <c r="O1816" s="13">
        <v>147400</v>
      </c>
      <c r="P1816" s="13">
        <v>0</v>
      </c>
      <c r="Q1816" s="13">
        <v>65900</v>
      </c>
      <c r="R1816" s="13">
        <v>284400</v>
      </c>
      <c r="S1816" s="13">
        <v>915300</v>
      </c>
      <c r="T1816" s="13">
        <v>433100</v>
      </c>
      <c r="U1816" s="13">
        <v>2237000</v>
      </c>
      <c r="V1816" s="13">
        <v>0</v>
      </c>
      <c r="W1816" s="13">
        <v>65900</v>
      </c>
      <c r="X1816" s="13">
        <v>369400</v>
      </c>
      <c r="Y1816" s="13">
        <v>3105400</v>
      </c>
    </row>
    <row r="1817" spans="2:25" x14ac:dyDescent="0.25">
      <c r="B1817" s="2">
        <v>1812</v>
      </c>
      <c r="C1817" s="2">
        <v>2011</v>
      </c>
      <c r="D1817" s="1">
        <v>68042</v>
      </c>
      <c r="E1817" t="s">
        <v>2599</v>
      </c>
      <c r="F1817" s="2" t="s">
        <v>1325</v>
      </c>
      <c r="G1817" s="13">
        <v>55797600</v>
      </c>
      <c r="H1817" s="13">
        <v>4700</v>
      </c>
      <c r="I1817" s="13">
        <v>56700</v>
      </c>
      <c r="J1817" s="13">
        <v>0</v>
      </c>
      <c r="K1817" s="13">
        <v>0</v>
      </c>
      <c r="L1817" s="13">
        <v>2800</v>
      </c>
      <c r="M1817" s="13">
        <v>64200</v>
      </c>
      <c r="N1817" s="13">
        <v>144100</v>
      </c>
      <c r="O1817" s="13">
        <v>151600</v>
      </c>
      <c r="P1817" s="13">
        <v>700</v>
      </c>
      <c r="Q1817" s="13">
        <v>0</v>
      </c>
      <c r="R1817" s="13">
        <v>205500</v>
      </c>
      <c r="S1817" s="13">
        <v>501900</v>
      </c>
      <c r="T1817" s="13">
        <v>148800</v>
      </c>
      <c r="U1817" s="13">
        <v>208300</v>
      </c>
      <c r="V1817" s="13">
        <v>700</v>
      </c>
      <c r="W1817" s="13">
        <v>0</v>
      </c>
      <c r="X1817" s="13">
        <v>208300</v>
      </c>
      <c r="Y1817" s="13">
        <v>566100</v>
      </c>
    </row>
    <row r="1818" spans="2:25" x14ac:dyDescent="0.25">
      <c r="B1818" s="2">
        <v>1813</v>
      </c>
      <c r="C1818" s="2">
        <v>2011</v>
      </c>
      <c r="D1818" s="1">
        <v>68044</v>
      </c>
      <c r="E1818" t="s">
        <v>1862</v>
      </c>
      <c r="F1818" s="2" t="s">
        <v>1325</v>
      </c>
      <c r="G1818" s="13">
        <v>35917100</v>
      </c>
      <c r="H1818" s="13">
        <v>0</v>
      </c>
      <c r="I1818" s="13">
        <v>0</v>
      </c>
      <c r="J1818" s="13">
        <v>0</v>
      </c>
      <c r="K1818" s="13">
        <v>0</v>
      </c>
      <c r="L1818" s="13">
        <v>0</v>
      </c>
      <c r="M1818" s="13">
        <v>0</v>
      </c>
      <c r="N1818" s="13">
        <v>28900</v>
      </c>
      <c r="O1818" s="13">
        <v>6400</v>
      </c>
      <c r="P1818" s="13">
        <v>0</v>
      </c>
      <c r="Q1818" s="13">
        <v>0</v>
      </c>
      <c r="R1818" s="13">
        <v>313400</v>
      </c>
      <c r="S1818" s="13">
        <v>348700</v>
      </c>
      <c r="T1818" s="13">
        <v>28900</v>
      </c>
      <c r="U1818" s="13">
        <v>6400</v>
      </c>
      <c r="V1818" s="13">
        <v>0</v>
      </c>
      <c r="W1818" s="13">
        <v>0</v>
      </c>
      <c r="X1818" s="13">
        <v>313400</v>
      </c>
      <c r="Y1818" s="13">
        <v>348700</v>
      </c>
    </row>
    <row r="1819" spans="2:25" x14ac:dyDescent="0.25">
      <c r="B1819" s="2">
        <v>1814</v>
      </c>
      <c r="C1819" s="2">
        <v>2011</v>
      </c>
      <c r="D1819" s="1">
        <v>68106</v>
      </c>
      <c r="E1819" t="s">
        <v>2348</v>
      </c>
      <c r="F1819" s="2" t="s">
        <v>1343</v>
      </c>
      <c r="G1819" s="13">
        <v>2978100</v>
      </c>
      <c r="H1819" s="13">
        <v>0</v>
      </c>
      <c r="I1819" s="13">
        <v>0</v>
      </c>
      <c r="J1819" s="13">
        <v>0</v>
      </c>
      <c r="K1819" s="13">
        <v>0</v>
      </c>
      <c r="L1819" s="13">
        <v>0</v>
      </c>
      <c r="M1819" s="13">
        <v>0</v>
      </c>
      <c r="N1819" s="13">
        <v>18400</v>
      </c>
      <c r="O1819" s="13">
        <v>74400</v>
      </c>
      <c r="P1819" s="13">
        <v>0</v>
      </c>
      <c r="Q1819" s="13">
        <v>0</v>
      </c>
      <c r="R1819" s="13">
        <v>0</v>
      </c>
      <c r="S1819" s="13">
        <v>92800</v>
      </c>
      <c r="T1819" s="13">
        <v>18400</v>
      </c>
      <c r="U1819" s="13">
        <v>74400</v>
      </c>
      <c r="V1819" s="13">
        <v>0</v>
      </c>
      <c r="W1819" s="13">
        <v>0</v>
      </c>
      <c r="X1819" s="13">
        <v>0</v>
      </c>
      <c r="Y1819" s="13">
        <v>92800</v>
      </c>
    </row>
    <row r="1820" spans="2:25" x14ac:dyDescent="0.25">
      <c r="B1820" s="2">
        <v>1815</v>
      </c>
      <c r="C1820" s="2">
        <v>2011</v>
      </c>
      <c r="D1820" s="1">
        <v>68121</v>
      </c>
      <c r="E1820" t="s">
        <v>2600</v>
      </c>
      <c r="F1820" s="2" t="s">
        <v>1343</v>
      </c>
      <c r="G1820" s="13">
        <v>13829300</v>
      </c>
      <c r="H1820" s="13">
        <v>0</v>
      </c>
      <c r="I1820" s="13">
        <v>0</v>
      </c>
      <c r="J1820" s="13">
        <v>0</v>
      </c>
      <c r="K1820" s="13">
        <v>0</v>
      </c>
      <c r="L1820" s="13">
        <v>0</v>
      </c>
      <c r="M1820" s="13">
        <v>0</v>
      </c>
      <c r="N1820" s="13">
        <v>307400</v>
      </c>
      <c r="O1820" s="13">
        <v>75500</v>
      </c>
      <c r="P1820" s="13">
        <v>0</v>
      </c>
      <c r="Q1820" s="13">
        <v>0</v>
      </c>
      <c r="R1820" s="13">
        <v>0</v>
      </c>
      <c r="S1820" s="13">
        <v>382900</v>
      </c>
      <c r="T1820" s="13">
        <v>307400</v>
      </c>
      <c r="U1820" s="13">
        <v>75500</v>
      </c>
      <c r="V1820" s="13">
        <v>0</v>
      </c>
      <c r="W1820" s="13">
        <v>0</v>
      </c>
      <c r="X1820" s="13">
        <v>0</v>
      </c>
      <c r="Y1820" s="13">
        <v>382900</v>
      </c>
    </row>
    <row r="1821" spans="2:25" x14ac:dyDescent="0.25">
      <c r="B1821" s="2">
        <v>1816</v>
      </c>
      <c r="C1821" s="2">
        <v>2011</v>
      </c>
      <c r="D1821" s="1">
        <v>68126</v>
      </c>
      <c r="E1821" t="s">
        <v>1520</v>
      </c>
      <c r="F1821" s="2" t="s">
        <v>1343</v>
      </c>
      <c r="G1821" s="13">
        <v>68271100</v>
      </c>
      <c r="H1821" s="13">
        <v>0</v>
      </c>
      <c r="I1821" s="13">
        <v>0</v>
      </c>
      <c r="J1821" s="13">
        <v>0</v>
      </c>
      <c r="K1821" s="13">
        <v>0</v>
      </c>
      <c r="L1821" s="13">
        <v>0</v>
      </c>
      <c r="M1821" s="13">
        <v>0</v>
      </c>
      <c r="N1821" s="13">
        <v>422500</v>
      </c>
      <c r="O1821" s="13">
        <v>85400</v>
      </c>
      <c r="P1821" s="13">
        <v>62500</v>
      </c>
      <c r="Q1821" s="13">
        <v>0</v>
      </c>
      <c r="R1821" s="13">
        <v>210300</v>
      </c>
      <c r="S1821" s="13">
        <v>780700</v>
      </c>
      <c r="T1821" s="13">
        <v>422500</v>
      </c>
      <c r="U1821" s="13">
        <v>85400</v>
      </c>
      <c r="V1821" s="13">
        <v>62500</v>
      </c>
      <c r="W1821" s="13">
        <v>0</v>
      </c>
      <c r="X1821" s="13">
        <v>210300</v>
      </c>
      <c r="Y1821" s="13">
        <v>780700</v>
      </c>
    </row>
    <row r="1822" spans="2:25" x14ac:dyDescent="0.25">
      <c r="B1822" s="2">
        <v>1817</v>
      </c>
      <c r="C1822" s="2">
        <v>2011</v>
      </c>
      <c r="D1822" s="1">
        <v>68141</v>
      </c>
      <c r="E1822" t="s">
        <v>2589</v>
      </c>
      <c r="F1822" s="2" t="s">
        <v>1343</v>
      </c>
      <c r="G1822" s="13">
        <v>63174700</v>
      </c>
      <c r="H1822" s="13">
        <v>239000</v>
      </c>
      <c r="I1822" s="13">
        <v>79800</v>
      </c>
      <c r="J1822" s="13">
        <v>0</v>
      </c>
      <c r="K1822" s="13">
        <v>0</v>
      </c>
      <c r="L1822" s="13">
        <v>95300</v>
      </c>
      <c r="M1822" s="13">
        <v>414100</v>
      </c>
      <c r="N1822" s="13">
        <v>643300</v>
      </c>
      <c r="O1822" s="13">
        <v>339100</v>
      </c>
      <c r="P1822" s="13">
        <v>0</v>
      </c>
      <c r="Q1822" s="13">
        <v>0</v>
      </c>
      <c r="R1822" s="13">
        <v>94100</v>
      </c>
      <c r="S1822" s="13">
        <v>1076500</v>
      </c>
      <c r="T1822" s="13">
        <v>882300</v>
      </c>
      <c r="U1822" s="13">
        <v>418900</v>
      </c>
      <c r="V1822" s="13">
        <v>0</v>
      </c>
      <c r="W1822" s="13">
        <v>0</v>
      </c>
      <c r="X1822" s="13">
        <v>189400</v>
      </c>
      <c r="Y1822" s="13">
        <v>1490600</v>
      </c>
    </row>
    <row r="1823" spans="2:25" x14ac:dyDescent="0.25">
      <c r="B1823" s="2">
        <v>1818</v>
      </c>
      <c r="C1823" s="2">
        <v>2011</v>
      </c>
      <c r="D1823" s="1">
        <v>68165</v>
      </c>
      <c r="E1823" t="s">
        <v>2601</v>
      </c>
      <c r="F1823" s="2" t="s">
        <v>1343</v>
      </c>
      <c r="G1823" s="13">
        <v>6997000</v>
      </c>
      <c r="H1823" s="13">
        <v>0</v>
      </c>
      <c r="I1823" s="13">
        <v>0</v>
      </c>
      <c r="J1823" s="13">
        <v>0</v>
      </c>
      <c r="K1823" s="13">
        <v>0</v>
      </c>
      <c r="L1823" s="13">
        <v>0</v>
      </c>
      <c r="M1823" s="13">
        <v>0</v>
      </c>
      <c r="N1823" s="13">
        <v>24600</v>
      </c>
      <c r="O1823" s="13">
        <v>3800</v>
      </c>
      <c r="P1823" s="13">
        <v>0</v>
      </c>
      <c r="Q1823" s="13">
        <v>0</v>
      </c>
      <c r="R1823" s="13">
        <v>17600</v>
      </c>
      <c r="S1823" s="13">
        <v>46000</v>
      </c>
      <c r="T1823" s="13">
        <v>24600</v>
      </c>
      <c r="U1823" s="13">
        <v>3800</v>
      </c>
      <c r="V1823" s="13">
        <v>0</v>
      </c>
      <c r="W1823" s="13">
        <v>0</v>
      </c>
      <c r="X1823" s="13">
        <v>17600</v>
      </c>
      <c r="Y1823" s="13">
        <v>46000</v>
      </c>
    </row>
    <row r="1824" spans="2:25" x14ac:dyDescent="0.25">
      <c r="B1824" s="2">
        <v>1819</v>
      </c>
      <c r="C1824" s="2">
        <v>2011</v>
      </c>
      <c r="D1824" s="1">
        <v>68181</v>
      </c>
      <c r="E1824" t="s">
        <v>2597</v>
      </c>
      <c r="F1824" s="2" t="s">
        <v>1343</v>
      </c>
      <c r="G1824" s="13">
        <v>15710400</v>
      </c>
      <c r="H1824" s="13">
        <v>24700</v>
      </c>
      <c r="I1824" s="13">
        <v>81100</v>
      </c>
      <c r="J1824" s="13">
        <v>0</v>
      </c>
      <c r="K1824" s="13">
        <v>0</v>
      </c>
      <c r="L1824" s="13">
        <v>32600</v>
      </c>
      <c r="M1824" s="13">
        <v>138400</v>
      </c>
      <c r="N1824" s="13">
        <v>107800</v>
      </c>
      <c r="O1824" s="13">
        <v>33400</v>
      </c>
      <c r="P1824" s="13">
        <v>0</v>
      </c>
      <c r="Q1824" s="13">
        <v>0</v>
      </c>
      <c r="R1824" s="13">
        <v>16400</v>
      </c>
      <c r="S1824" s="13">
        <v>157600</v>
      </c>
      <c r="T1824" s="13">
        <v>132500</v>
      </c>
      <c r="U1824" s="13">
        <v>114500</v>
      </c>
      <c r="V1824" s="13">
        <v>0</v>
      </c>
      <c r="W1824" s="13">
        <v>0</v>
      </c>
      <c r="X1824" s="13">
        <v>49000</v>
      </c>
      <c r="Y1824" s="13">
        <v>296000</v>
      </c>
    </row>
    <row r="1825" spans="2:25" x14ac:dyDescent="0.25">
      <c r="B1825" s="2">
        <v>1820</v>
      </c>
      <c r="C1825" s="2">
        <v>2011</v>
      </c>
      <c r="D1825" s="1">
        <v>68211</v>
      </c>
      <c r="E1825" t="s">
        <v>2602</v>
      </c>
      <c r="F1825" s="2" t="s">
        <v>1344</v>
      </c>
      <c r="G1825" s="13">
        <v>218768400</v>
      </c>
      <c r="H1825" s="13">
        <v>1186600</v>
      </c>
      <c r="I1825" s="13">
        <v>1650300</v>
      </c>
      <c r="J1825" s="13">
        <v>0</v>
      </c>
      <c r="K1825" s="13">
        <v>0</v>
      </c>
      <c r="L1825" s="13">
        <v>2562800</v>
      </c>
      <c r="M1825" s="13">
        <v>5399700</v>
      </c>
      <c r="N1825" s="13">
        <v>3482400</v>
      </c>
      <c r="O1825" s="13">
        <v>2632800</v>
      </c>
      <c r="P1825" s="13">
        <v>0</v>
      </c>
      <c r="Q1825" s="13">
        <v>0</v>
      </c>
      <c r="R1825" s="13">
        <v>986400</v>
      </c>
      <c r="S1825" s="13">
        <v>7101600</v>
      </c>
      <c r="T1825" s="13">
        <v>4669000</v>
      </c>
      <c r="U1825" s="13">
        <v>4283100</v>
      </c>
      <c r="V1825" s="13">
        <v>0</v>
      </c>
      <c r="W1825" s="13">
        <v>0</v>
      </c>
      <c r="X1825" s="13">
        <v>3549200</v>
      </c>
      <c r="Y1825" s="13">
        <v>12501300</v>
      </c>
    </row>
    <row r="1826" spans="2:25" x14ac:dyDescent="0.25">
      <c r="B1826" s="2">
        <v>1821</v>
      </c>
      <c r="C1826" s="2">
        <v>2011</v>
      </c>
      <c r="D1826" s="1">
        <v>68251</v>
      </c>
      <c r="E1826" t="s">
        <v>2603</v>
      </c>
      <c r="F1826" s="2" t="s">
        <v>1344</v>
      </c>
      <c r="G1826" s="13">
        <v>75278800</v>
      </c>
      <c r="H1826" s="13">
        <v>1065800</v>
      </c>
      <c r="I1826" s="13">
        <v>4260200</v>
      </c>
      <c r="J1826" s="13">
        <v>0</v>
      </c>
      <c r="K1826" s="13">
        <v>0</v>
      </c>
      <c r="L1826" s="13">
        <v>227400</v>
      </c>
      <c r="M1826" s="13">
        <v>5553400</v>
      </c>
      <c r="N1826" s="13">
        <v>809800</v>
      </c>
      <c r="O1826" s="13">
        <v>605200</v>
      </c>
      <c r="P1826" s="13">
        <v>0</v>
      </c>
      <c r="Q1826" s="13">
        <v>0</v>
      </c>
      <c r="R1826" s="13">
        <v>27500</v>
      </c>
      <c r="S1826" s="13">
        <v>1442500</v>
      </c>
      <c r="T1826" s="13">
        <v>1875600</v>
      </c>
      <c r="U1826" s="13">
        <v>4865400</v>
      </c>
      <c r="V1826" s="13">
        <v>0</v>
      </c>
      <c r="W1826" s="13">
        <v>0</v>
      </c>
      <c r="X1826" s="13">
        <v>254900</v>
      </c>
      <c r="Y1826" s="13">
        <v>6995900</v>
      </c>
    </row>
    <row r="1827" spans="2:25" x14ac:dyDescent="0.25">
      <c r="B1827" s="2">
        <v>1822</v>
      </c>
      <c r="C1827" s="2">
        <v>2011</v>
      </c>
      <c r="D1827" s="1">
        <v>68252</v>
      </c>
      <c r="E1827" t="s">
        <v>1804</v>
      </c>
      <c r="F1827" s="2" t="s">
        <v>1344</v>
      </c>
      <c r="G1827" s="13">
        <v>52223400</v>
      </c>
      <c r="H1827" s="13">
        <v>193300</v>
      </c>
      <c r="I1827" s="13">
        <v>1094400</v>
      </c>
      <c r="J1827" s="13">
        <v>0</v>
      </c>
      <c r="K1827" s="13">
        <v>0</v>
      </c>
      <c r="L1827" s="13">
        <v>16600</v>
      </c>
      <c r="M1827" s="13">
        <v>1304300</v>
      </c>
      <c r="N1827" s="13">
        <v>132600</v>
      </c>
      <c r="O1827" s="13">
        <v>263100</v>
      </c>
      <c r="P1827" s="13">
        <v>0</v>
      </c>
      <c r="Q1827" s="13">
        <v>0</v>
      </c>
      <c r="R1827" s="13">
        <v>30600</v>
      </c>
      <c r="S1827" s="13">
        <v>426300</v>
      </c>
      <c r="T1827" s="13">
        <v>325900</v>
      </c>
      <c r="U1827" s="13">
        <v>1357500</v>
      </c>
      <c r="V1827" s="13">
        <v>0</v>
      </c>
      <c r="W1827" s="13">
        <v>0</v>
      </c>
      <c r="X1827" s="13">
        <v>47200</v>
      </c>
      <c r="Y1827" s="13">
        <v>1730600</v>
      </c>
    </row>
    <row r="1828" spans="2:25" x14ac:dyDescent="0.25">
      <c r="B1828" s="2">
        <v>1823</v>
      </c>
      <c r="C1828" s="2">
        <v>2011</v>
      </c>
      <c r="D1828" s="1">
        <v>68261</v>
      </c>
      <c r="E1828" t="s">
        <v>2212</v>
      </c>
      <c r="F1828" s="2" t="s">
        <v>1344</v>
      </c>
      <c r="G1828" s="13">
        <v>240400600</v>
      </c>
      <c r="H1828" s="13">
        <v>84900</v>
      </c>
      <c r="I1828" s="13">
        <v>813200</v>
      </c>
      <c r="J1828" s="13">
        <v>0</v>
      </c>
      <c r="K1828" s="13">
        <v>0</v>
      </c>
      <c r="L1828" s="13">
        <v>3100</v>
      </c>
      <c r="M1828" s="13">
        <v>901200</v>
      </c>
      <c r="N1828" s="13">
        <v>3735800</v>
      </c>
      <c r="O1828" s="13">
        <v>733700</v>
      </c>
      <c r="P1828" s="13">
        <v>6100</v>
      </c>
      <c r="Q1828" s="13">
        <v>32900</v>
      </c>
      <c r="R1828" s="13">
        <v>697400</v>
      </c>
      <c r="S1828" s="13">
        <v>5205900</v>
      </c>
      <c r="T1828" s="13">
        <v>3820700</v>
      </c>
      <c r="U1828" s="13">
        <v>1546900</v>
      </c>
      <c r="V1828" s="13">
        <v>6100</v>
      </c>
      <c r="W1828" s="13">
        <v>32900</v>
      </c>
      <c r="X1828" s="13">
        <v>700500</v>
      </c>
      <c r="Y1828" s="13">
        <v>6107100</v>
      </c>
    </row>
    <row r="1829" spans="2:25" x14ac:dyDescent="0.25">
      <c r="B1829" s="2">
        <v>1824</v>
      </c>
      <c r="C1829" s="2">
        <v>2011</v>
      </c>
      <c r="D1829" s="1">
        <v>68291</v>
      </c>
      <c r="E1829" t="s">
        <v>2598</v>
      </c>
      <c r="F1829" s="2" t="s">
        <v>1344</v>
      </c>
      <c r="G1829" s="13">
        <v>396063400</v>
      </c>
      <c r="H1829" s="13">
        <v>1241100</v>
      </c>
      <c r="I1829" s="13">
        <v>5157200</v>
      </c>
      <c r="J1829" s="13">
        <v>0</v>
      </c>
      <c r="K1829" s="13">
        <v>0</v>
      </c>
      <c r="L1829" s="13">
        <v>579000</v>
      </c>
      <c r="M1829" s="13">
        <v>6977300</v>
      </c>
      <c r="N1829" s="13">
        <v>7976900</v>
      </c>
      <c r="O1829" s="13">
        <v>4618700</v>
      </c>
      <c r="P1829" s="13">
        <v>10500</v>
      </c>
      <c r="Q1829" s="13">
        <v>0</v>
      </c>
      <c r="R1829" s="13">
        <v>2652400</v>
      </c>
      <c r="S1829" s="13">
        <v>15258500</v>
      </c>
      <c r="T1829" s="13">
        <v>9218000</v>
      </c>
      <c r="U1829" s="13">
        <v>9775900</v>
      </c>
      <c r="V1829" s="13">
        <v>10500</v>
      </c>
      <c r="W1829" s="13">
        <v>0</v>
      </c>
      <c r="X1829" s="13">
        <v>3231400</v>
      </c>
      <c r="Y1829" s="13">
        <v>22235800</v>
      </c>
    </row>
    <row r="1830" spans="2:25" x14ac:dyDescent="0.25">
      <c r="B1830" s="2">
        <v>1825</v>
      </c>
      <c r="C1830" s="2">
        <v>2011</v>
      </c>
      <c r="D1830" s="1">
        <v>68292</v>
      </c>
      <c r="E1830" t="s">
        <v>2599</v>
      </c>
      <c r="F1830" s="2" t="s">
        <v>1344</v>
      </c>
      <c r="G1830" s="13">
        <v>87764400</v>
      </c>
      <c r="H1830" s="13">
        <v>538500</v>
      </c>
      <c r="I1830" s="13">
        <v>2367800</v>
      </c>
      <c r="J1830" s="13">
        <v>0</v>
      </c>
      <c r="K1830" s="13">
        <v>0</v>
      </c>
      <c r="L1830" s="13">
        <v>48000</v>
      </c>
      <c r="M1830" s="13">
        <v>2954300</v>
      </c>
      <c r="N1830" s="13">
        <v>606900</v>
      </c>
      <c r="O1830" s="13">
        <v>375200</v>
      </c>
      <c r="P1830" s="13">
        <v>0</v>
      </c>
      <c r="Q1830" s="13">
        <v>0</v>
      </c>
      <c r="R1830" s="13">
        <v>148200</v>
      </c>
      <c r="S1830" s="13">
        <v>1130300</v>
      </c>
      <c r="T1830" s="13">
        <v>1145400</v>
      </c>
      <c r="U1830" s="13">
        <v>2743000</v>
      </c>
      <c r="V1830" s="13">
        <v>0</v>
      </c>
      <c r="W1830" s="13">
        <v>0</v>
      </c>
      <c r="X1830" s="13">
        <v>196200</v>
      </c>
      <c r="Y1830" s="13">
        <v>4084600</v>
      </c>
    </row>
    <row r="1831" spans="2:25" x14ac:dyDescent="0.25">
      <c r="B1831" s="2">
        <v>1826</v>
      </c>
      <c r="C1831" s="2">
        <v>2011</v>
      </c>
      <c r="D1831" s="1">
        <v>69002</v>
      </c>
      <c r="E1831" t="s">
        <v>1744</v>
      </c>
      <c r="F1831" s="2" t="s">
        <v>1325</v>
      </c>
      <c r="G1831" s="13">
        <v>82327500</v>
      </c>
      <c r="H1831" s="13">
        <v>13700</v>
      </c>
      <c r="I1831" s="13">
        <v>55000</v>
      </c>
      <c r="J1831" s="13">
        <v>0</v>
      </c>
      <c r="K1831" s="13">
        <v>0</v>
      </c>
      <c r="L1831" s="13">
        <v>2200</v>
      </c>
      <c r="M1831" s="13">
        <v>70900</v>
      </c>
      <c r="N1831" s="13">
        <v>106500</v>
      </c>
      <c r="O1831" s="13">
        <v>1180800</v>
      </c>
      <c r="P1831" s="13">
        <v>0</v>
      </c>
      <c r="Q1831" s="13">
        <v>0</v>
      </c>
      <c r="R1831" s="13">
        <v>134700</v>
      </c>
      <c r="S1831" s="13">
        <v>1422000</v>
      </c>
      <c r="T1831" s="13">
        <v>120200</v>
      </c>
      <c r="U1831" s="13">
        <v>1235800</v>
      </c>
      <c r="V1831" s="13">
        <v>0</v>
      </c>
      <c r="W1831" s="13">
        <v>0</v>
      </c>
      <c r="X1831" s="13">
        <v>136900</v>
      </c>
      <c r="Y1831" s="13">
        <v>1492900</v>
      </c>
    </row>
    <row r="1832" spans="2:25" x14ac:dyDescent="0.25">
      <c r="B1832" s="2">
        <v>1827</v>
      </c>
      <c r="C1832" s="2">
        <v>2011</v>
      </c>
      <c r="D1832" s="1">
        <v>69004</v>
      </c>
      <c r="E1832" t="s">
        <v>2527</v>
      </c>
      <c r="F1832" s="2" t="s">
        <v>1325</v>
      </c>
      <c r="G1832" s="13">
        <v>85217800</v>
      </c>
      <c r="H1832" s="13">
        <v>100</v>
      </c>
      <c r="I1832" s="13">
        <v>19600</v>
      </c>
      <c r="J1832" s="13">
        <v>0</v>
      </c>
      <c r="K1832" s="13">
        <v>0</v>
      </c>
      <c r="L1832" s="13">
        <v>24300</v>
      </c>
      <c r="M1832" s="13">
        <v>44000</v>
      </c>
      <c r="N1832" s="13">
        <v>31600</v>
      </c>
      <c r="O1832" s="13">
        <v>74500</v>
      </c>
      <c r="P1832" s="13">
        <v>0</v>
      </c>
      <c r="Q1832" s="13">
        <v>1400</v>
      </c>
      <c r="R1832" s="13">
        <v>40800</v>
      </c>
      <c r="S1832" s="13">
        <v>148300</v>
      </c>
      <c r="T1832" s="13">
        <v>31700</v>
      </c>
      <c r="U1832" s="13">
        <v>94100</v>
      </c>
      <c r="V1832" s="13">
        <v>0</v>
      </c>
      <c r="W1832" s="13">
        <v>1400</v>
      </c>
      <c r="X1832" s="13">
        <v>65100</v>
      </c>
      <c r="Y1832" s="13">
        <v>192300</v>
      </c>
    </row>
    <row r="1833" spans="2:25" x14ac:dyDescent="0.25">
      <c r="B1833" s="2">
        <v>1828</v>
      </c>
      <c r="C1833" s="2">
        <v>2011</v>
      </c>
      <c r="D1833" s="1">
        <v>69006</v>
      </c>
      <c r="E1833" t="s">
        <v>2604</v>
      </c>
      <c r="F1833" s="2" t="s">
        <v>1325</v>
      </c>
      <c r="G1833" s="13">
        <v>100746500</v>
      </c>
      <c r="H1833" s="13">
        <v>0</v>
      </c>
      <c r="I1833" s="13">
        <v>0</v>
      </c>
      <c r="J1833" s="13">
        <v>0</v>
      </c>
      <c r="K1833" s="13">
        <v>0</v>
      </c>
      <c r="L1833" s="13">
        <v>0</v>
      </c>
      <c r="M1833" s="13">
        <v>0</v>
      </c>
      <c r="N1833" s="13">
        <v>13300</v>
      </c>
      <c r="O1833" s="13">
        <v>29400</v>
      </c>
      <c r="P1833" s="13">
        <v>0</v>
      </c>
      <c r="Q1833" s="13">
        <v>0</v>
      </c>
      <c r="R1833" s="13">
        <v>103000</v>
      </c>
      <c r="S1833" s="13">
        <v>145700</v>
      </c>
      <c r="T1833" s="13">
        <v>13300</v>
      </c>
      <c r="U1833" s="13">
        <v>29400</v>
      </c>
      <c r="V1833" s="13">
        <v>0</v>
      </c>
      <c r="W1833" s="13">
        <v>0</v>
      </c>
      <c r="X1833" s="13">
        <v>103000</v>
      </c>
      <c r="Y1833" s="13">
        <v>145700</v>
      </c>
    </row>
    <row r="1834" spans="2:25" x14ac:dyDescent="0.25">
      <c r="B1834" s="2">
        <v>1829</v>
      </c>
      <c r="C1834" s="2">
        <v>2011</v>
      </c>
      <c r="D1834" s="1">
        <v>69008</v>
      </c>
      <c r="E1834" t="s">
        <v>2605</v>
      </c>
      <c r="F1834" s="2" t="s">
        <v>1325</v>
      </c>
      <c r="G1834" s="13">
        <v>105337400</v>
      </c>
      <c r="H1834" s="13">
        <v>0</v>
      </c>
      <c r="I1834" s="13">
        <v>0</v>
      </c>
      <c r="J1834" s="13">
        <v>0</v>
      </c>
      <c r="K1834" s="13">
        <v>0</v>
      </c>
      <c r="L1834" s="13">
        <v>0</v>
      </c>
      <c r="M1834" s="13">
        <v>0</v>
      </c>
      <c r="N1834" s="13">
        <v>383300</v>
      </c>
      <c r="O1834" s="13">
        <v>258100</v>
      </c>
      <c r="P1834" s="13">
        <v>0</v>
      </c>
      <c r="Q1834" s="13">
        <v>0</v>
      </c>
      <c r="R1834" s="13">
        <v>184700</v>
      </c>
      <c r="S1834" s="13">
        <v>826100</v>
      </c>
      <c r="T1834" s="13">
        <v>383300</v>
      </c>
      <c r="U1834" s="13">
        <v>258100</v>
      </c>
      <c r="V1834" s="13">
        <v>0</v>
      </c>
      <c r="W1834" s="13">
        <v>0</v>
      </c>
      <c r="X1834" s="13">
        <v>184700</v>
      </c>
      <c r="Y1834" s="13">
        <v>826100</v>
      </c>
    </row>
    <row r="1835" spans="2:25" x14ac:dyDescent="0.25">
      <c r="B1835" s="2">
        <v>1830</v>
      </c>
      <c r="C1835" s="2">
        <v>2011</v>
      </c>
      <c r="D1835" s="1">
        <v>69010</v>
      </c>
      <c r="E1835" t="s">
        <v>1609</v>
      </c>
      <c r="F1835" s="2" t="s">
        <v>1325</v>
      </c>
      <c r="G1835" s="13">
        <v>94187700</v>
      </c>
      <c r="H1835" s="13">
        <v>200</v>
      </c>
      <c r="I1835" s="13">
        <v>0</v>
      </c>
      <c r="J1835" s="13">
        <v>0</v>
      </c>
      <c r="K1835" s="13">
        <v>0</v>
      </c>
      <c r="L1835" s="13">
        <v>100</v>
      </c>
      <c r="M1835" s="13">
        <v>300</v>
      </c>
      <c r="N1835" s="13">
        <v>14600</v>
      </c>
      <c r="O1835" s="13">
        <v>39400</v>
      </c>
      <c r="P1835" s="13">
        <v>0</v>
      </c>
      <c r="Q1835" s="13">
        <v>0</v>
      </c>
      <c r="R1835" s="13">
        <v>32900</v>
      </c>
      <c r="S1835" s="13">
        <v>86900</v>
      </c>
      <c r="T1835" s="13">
        <v>14800</v>
      </c>
      <c r="U1835" s="13">
        <v>39400</v>
      </c>
      <c r="V1835" s="13">
        <v>0</v>
      </c>
      <c r="W1835" s="13">
        <v>0</v>
      </c>
      <c r="X1835" s="13">
        <v>33000</v>
      </c>
      <c r="Y1835" s="13">
        <v>87200</v>
      </c>
    </row>
    <row r="1836" spans="2:25" x14ac:dyDescent="0.25">
      <c r="B1836" s="2">
        <v>1831</v>
      </c>
      <c r="C1836" s="2">
        <v>2011</v>
      </c>
      <c r="D1836" s="1">
        <v>69012</v>
      </c>
      <c r="E1836" t="s">
        <v>2606</v>
      </c>
      <c r="F1836" s="2" t="s">
        <v>1325</v>
      </c>
      <c r="G1836" s="13">
        <v>76425100</v>
      </c>
      <c r="H1836" s="13">
        <v>900</v>
      </c>
      <c r="I1836" s="13">
        <v>400</v>
      </c>
      <c r="J1836" s="13">
        <v>0</v>
      </c>
      <c r="K1836" s="13">
        <v>0</v>
      </c>
      <c r="L1836" s="13">
        <v>0</v>
      </c>
      <c r="M1836" s="13">
        <v>1300</v>
      </c>
      <c r="N1836" s="13">
        <v>11800</v>
      </c>
      <c r="O1836" s="13">
        <v>141000</v>
      </c>
      <c r="P1836" s="13">
        <v>400</v>
      </c>
      <c r="Q1836" s="13">
        <v>-5500</v>
      </c>
      <c r="R1836" s="13">
        <v>18000</v>
      </c>
      <c r="S1836" s="13">
        <v>165700</v>
      </c>
      <c r="T1836" s="13">
        <v>12700</v>
      </c>
      <c r="U1836" s="13">
        <v>141400</v>
      </c>
      <c r="V1836" s="13">
        <v>400</v>
      </c>
      <c r="W1836" s="13">
        <v>-5500</v>
      </c>
      <c r="X1836" s="13">
        <v>18000</v>
      </c>
      <c r="Y1836" s="13">
        <v>167000</v>
      </c>
    </row>
    <row r="1837" spans="2:25" x14ac:dyDescent="0.25">
      <c r="B1837" s="2">
        <v>1832</v>
      </c>
      <c r="C1837" s="2">
        <v>2011</v>
      </c>
      <c r="D1837" s="1">
        <v>69014</v>
      </c>
      <c r="E1837" t="s">
        <v>2129</v>
      </c>
      <c r="F1837" s="2" t="s">
        <v>1325</v>
      </c>
      <c r="G1837" s="13">
        <v>172299800</v>
      </c>
      <c r="H1837" s="13">
        <v>0</v>
      </c>
      <c r="I1837" s="13">
        <v>0</v>
      </c>
      <c r="J1837" s="13">
        <v>0</v>
      </c>
      <c r="K1837" s="13">
        <v>0</v>
      </c>
      <c r="L1837" s="13">
        <v>0</v>
      </c>
      <c r="M1837" s="13">
        <v>0</v>
      </c>
      <c r="N1837" s="13">
        <v>63400</v>
      </c>
      <c r="O1837" s="13">
        <v>64300</v>
      </c>
      <c r="P1837" s="13">
        <v>0</v>
      </c>
      <c r="Q1837" s="13">
        <v>0</v>
      </c>
      <c r="R1837" s="13">
        <v>427300</v>
      </c>
      <c r="S1837" s="13">
        <v>555000</v>
      </c>
      <c r="T1837" s="13">
        <v>63400</v>
      </c>
      <c r="U1837" s="13">
        <v>64300</v>
      </c>
      <c r="V1837" s="13">
        <v>0</v>
      </c>
      <c r="W1837" s="13">
        <v>0</v>
      </c>
      <c r="X1837" s="13">
        <v>427300</v>
      </c>
      <c r="Y1837" s="13">
        <v>555000</v>
      </c>
    </row>
    <row r="1838" spans="2:25" x14ac:dyDescent="0.25">
      <c r="B1838" s="2">
        <v>1833</v>
      </c>
      <c r="C1838" s="2">
        <v>2011</v>
      </c>
      <c r="D1838" s="1">
        <v>69016</v>
      </c>
      <c r="E1838" t="s">
        <v>1804</v>
      </c>
      <c r="F1838" s="2" t="s">
        <v>1325</v>
      </c>
      <c r="G1838" s="13">
        <v>327081000</v>
      </c>
      <c r="H1838" s="13">
        <v>300</v>
      </c>
      <c r="I1838" s="13">
        <v>1900</v>
      </c>
      <c r="J1838" s="13">
        <v>0</v>
      </c>
      <c r="K1838" s="13">
        <v>0</v>
      </c>
      <c r="L1838" s="13">
        <v>103600</v>
      </c>
      <c r="M1838" s="13">
        <v>105800</v>
      </c>
      <c r="N1838" s="13">
        <v>207200</v>
      </c>
      <c r="O1838" s="13">
        <v>217300</v>
      </c>
      <c r="P1838" s="13">
        <v>0</v>
      </c>
      <c r="Q1838" s="13">
        <v>0</v>
      </c>
      <c r="R1838" s="13">
        <v>374000</v>
      </c>
      <c r="S1838" s="13">
        <v>798500</v>
      </c>
      <c r="T1838" s="13">
        <v>207500</v>
      </c>
      <c r="U1838" s="13">
        <v>219200</v>
      </c>
      <c r="V1838" s="13">
        <v>0</v>
      </c>
      <c r="W1838" s="13">
        <v>0</v>
      </c>
      <c r="X1838" s="13">
        <v>477600</v>
      </c>
      <c r="Y1838" s="13">
        <v>904300</v>
      </c>
    </row>
    <row r="1839" spans="2:25" x14ac:dyDescent="0.25">
      <c r="B1839" s="2">
        <v>1834</v>
      </c>
      <c r="C1839" s="2">
        <v>2011</v>
      </c>
      <c r="D1839" s="1">
        <v>69018</v>
      </c>
      <c r="E1839" t="s">
        <v>2607</v>
      </c>
      <c r="F1839" s="2" t="s">
        <v>1325</v>
      </c>
      <c r="G1839" s="13">
        <v>244304800</v>
      </c>
      <c r="H1839" s="13">
        <v>0</v>
      </c>
      <c r="I1839" s="13">
        <v>0</v>
      </c>
      <c r="J1839" s="13">
        <v>0</v>
      </c>
      <c r="K1839" s="13">
        <v>0</v>
      </c>
      <c r="L1839" s="13">
        <v>0</v>
      </c>
      <c r="M1839" s="13">
        <v>0</v>
      </c>
      <c r="N1839" s="13">
        <v>100600</v>
      </c>
      <c r="O1839" s="13">
        <v>423600</v>
      </c>
      <c r="P1839" s="13">
        <v>0</v>
      </c>
      <c r="Q1839" s="13">
        <v>0</v>
      </c>
      <c r="R1839" s="13">
        <v>964100</v>
      </c>
      <c r="S1839" s="13">
        <v>1488300</v>
      </c>
      <c r="T1839" s="13">
        <v>100600</v>
      </c>
      <c r="U1839" s="13">
        <v>423600</v>
      </c>
      <c r="V1839" s="13">
        <v>0</v>
      </c>
      <c r="W1839" s="13">
        <v>0</v>
      </c>
      <c r="X1839" s="13">
        <v>964100</v>
      </c>
      <c r="Y1839" s="13">
        <v>1488300</v>
      </c>
    </row>
    <row r="1840" spans="2:25" x14ac:dyDescent="0.25">
      <c r="B1840" s="2">
        <v>1835</v>
      </c>
      <c r="C1840" s="2">
        <v>2011</v>
      </c>
      <c r="D1840" s="1">
        <v>69020</v>
      </c>
      <c r="E1840" t="s">
        <v>2608</v>
      </c>
      <c r="F1840" s="2" t="s">
        <v>1325</v>
      </c>
      <c r="G1840" s="13">
        <v>50976400</v>
      </c>
      <c r="H1840" s="13">
        <v>0</v>
      </c>
      <c r="I1840" s="13">
        <v>2000</v>
      </c>
      <c r="J1840" s="13">
        <v>0</v>
      </c>
      <c r="K1840" s="13">
        <v>0</v>
      </c>
      <c r="L1840" s="13">
        <v>0</v>
      </c>
      <c r="M1840" s="13">
        <v>2000</v>
      </c>
      <c r="N1840" s="13">
        <v>9800</v>
      </c>
      <c r="O1840" s="13">
        <v>173500</v>
      </c>
      <c r="P1840" s="13">
        <v>0</v>
      </c>
      <c r="Q1840" s="13">
        <v>0</v>
      </c>
      <c r="R1840" s="13">
        <v>18300</v>
      </c>
      <c r="S1840" s="13">
        <v>201600</v>
      </c>
      <c r="T1840" s="13">
        <v>9800</v>
      </c>
      <c r="U1840" s="13">
        <v>175500</v>
      </c>
      <c r="V1840" s="13">
        <v>0</v>
      </c>
      <c r="W1840" s="13">
        <v>0</v>
      </c>
      <c r="X1840" s="13">
        <v>18300</v>
      </c>
      <c r="Y1840" s="13">
        <v>203600</v>
      </c>
    </row>
    <row r="1841" spans="2:25" x14ac:dyDescent="0.25">
      <c r="B1841" s="2">
        <v>1836</v>
      </c>
      <c r="C1841" s="2">
        <v>2011</v>
      </c>
      <c r="D1841" s="1">
        <v>69022</v>
      </c>
      <c r="E1841" t="s">
        <v>2609</v>
      </c>
      <c r="F1841" s="2" t="s">
        <v>1325</v>
      </c>
      <c r="G1841" s="13">
        <v>46332400</v>
      </c>
      <c r="H1841" s="13">
        <v>4400</v>
      </c>
      <c r="I1841" s="13">
        <v>19100</v>
      </c>
      <c r="J1841" s="13">
        <v>0</v>
      </c>
      <c r="K1841" s="13">
        <v>0</v>
      </c>
      <c r="L1841" s="13">
        <v>600</v>
      </c>
      <c r="M1841" s="13">
        <v>24100</v>
      </c>
      <c r="N1841" s="13">
        <v>194700</v>
      </c>
      <c r="O1841" s="13">
        <v>905300</v>
      </c>
      <c r="P1841" s="13">
        <v>0</v>
      </c>
      <c r="Q1841" s="13">
        <v>0</v>
      </c>
      <c r="R1841" s="13">
        <v>199000</v>
      </c>
      <c r="S1841" s="13">
        <v>1299000</v>
      </c>
      <c r="T1841" s="13">
        <v>199100</v>
      </c>
      <c r="U1841" s="13">
        <v>924400</v>
      </c>
      <c r="V1841" s="13">
        <v>0</v>
      </c>
      <c r="W1841" s="13">
        <v>0</v>
      </c>
      <c r="X1841" s="13">
        <v>199600</v>
      </c>
      <c r="Y1841" s="13">
        <v>1323100</v>
      </c>
    </row>
    <row r="1842" spans="2:25" x14ac:dyDescent="0.25">
      <c r="B1842" s="2">
        <v>1837</v>
      </c>
      <c r="C1842" s="2">
        <v>2011</v>
      </c>
      <c r="D1842" s="1">
        <v>69024</v>
      </c>
      <c r="E1842" t="s">
        <v>2610</v>
      </c>
      <c r="F1842" s="2" t="s">
        <v>1325</v>
      </c>
      <c r="G1842" s="13">
        <v>66320200</v>
      </c>
      <c r="H1842" s="13">
        <v>9700</v>
      </c>
      <c r="I1842" s="13">
        <v>72000</v>
      </c>
      <c r="J1842" s="13">
        <v>0</v>
      </c>
      <c r="K1842" s="13">
        <v>0</v>
      </c>
      <c r="L1842" s="13">
        <v>142100</v>
      </c>
      <c r="M1842" s="13">
        <v>223800</v>
      </c>
      <c r="N1842" s="13">
        <v>321200</v>
      </c>
      <c r="O1842" s="13">
        <v>185700</v>
      </c>
      <c r="P1842" s="13">
        <v>19700</v>
      </c>
      <c r="Q1842" s="13">
        <v>0</v>
      </c>
      <c r="R1842" s="13">
        <v>60300</v>
      </c>
      <c r="S1842" s="13">
        <v>586900</v>
      </c>
      <c r="T1842" s="13">
        <v>330900</v>
      </c>
      <c r="U1842" s="13">
        <v>257700</v>
      </c>
      <c r="V1842" s="13">
        <v>19700</v>
      </c>
      <c r="W1842" s="13">
        <v>0</v>
      </c>
      <c r="X1842" s="13">
        <v>202400</v>
      </c>
      <c r="Y1842" s="13">
        <v>810700</v>
      </c>
    </row>
    <row r="1843" spans="2:25" x14ac:dyDescent="0.25">
      <c r="B1843" s="2">
        <v>1838</v>
      </c>
      <c r="C1843" s="2">
        <v>2011</v>
      </c>
      <c r="D1843" s="1">
        <v>69026</v>
      </c>
      <c r="E1843" t="s">
        <v>2611</v>
      </c>
      <c r="F1843" s="2" t="s">
        <v>1325</v>
      </c>
      <c r="G1843" s="13">
        <v>68601700</v>
      </c>
      <c r="H1843" s="13">
        <v>0</v>
      </c>
      <c r="I1843" s="13">
        <v>0</v>
      </c>
      <c r="J1843" s="13">
        <v>0</v>
      </c>
      <c r="K1843" s="13">
        <v>0</v>
      </c>
      <c r="L1843" s="13">
        <v>0</v>
      </c>
      <c r="M1843" s="13">
        <v>0</v>
      </c>
      <c r="N1843" s="13">
        <v>117300</v>
      </c>
      <c r="O1843" s="13">
        <v>28200</v>
      </c>
      <c r="P1843" s="13">
        <v>0</v>
      </c>
      <c r="Q1843" s="13">
        <v>0</v>
      </c>
      <c r="R1843" s="13">
        <v>28800</v>
      </c>
      <c r="S1843" s="13">
        <v>174300</v>
      </c>
      <c r="T1843" s="13">
        <v>117300</v>
      </c>
      <c r="U1843" s="13">
        <v>28200</v>
      </c>
      <c r="V1843" s="13">
        <v>0</v>
      </c>
      <c r="W1843" s="13">
        <v>0</v>
      </c>
      <c r="X1843" s="13">
        <v>28800</v>
      </c>
      <c r="Y1843" s="13">
        <v>174300</v>
      </c>
    </row>
    <row r="1844" spans="2:25" x14ac:dyDescent="0.25">
      <c r="B1844" s="2">
        <v>1839</v>
      </c>
      <c r="C1844" s="2">
        <v>2011</v>
      </c>
      <c r="D1844" s="1">
        <v>69028</v>
      </c>
      <c r="E1844" t="s">
        <v>2612</v>
      </c>
      <c r="F1844" s="2" t="s">
        <v>1325</v>
      </c>
      <c r="G1844" s="13">
        <v>76553800</v>
      </c>
      <c r="H1844" s="13">
        <v>1000</v>
      </c>
      <c r="I1844" s="13">
        <v>11200</v>
      </c>
      <c r="J1844" s="13">
        <v>0</v>
      </c>
      <c r="K1844" s="13">
        <v>0</v>
      </c>
      <c r="L1844" s="13">
        <v>300</v>
      </c>
      <c r="M1844" s="13">
        <v>12500</v>
      </c>
      <c r="N1844" s="13">
        <v>700</v>
      </c>
      <c r="O1844" s="13">
        <v>428200</v>
      </c>
      <c r="P1844" s="13">
        <v>0</v>
      </c>
      <c r="Q1844" s="13">
        <v>0</v>
      </c>
      <c r="R1844" s="13">
        <v>13700</v>
      </c>
      <c r="S1844" s="13">
        <v>442600</v>
      </c>
      <c r="T1844" s="13">
        <v>1700</v>
      </c>
      <c r="U1844" s="13">
        <v>439400</v>
      </c>
      <c r="V1844" s="13">
        <v>0</v>
      </c>
      <c r="W1844" s="13">
        <v>0</v>
      </c>
      <c r="X1844" s="13">
        <v>14000</v>
      </c>
      <c r="Y1844" s="13">
        <v>455100</v>
      </c>
    </row>
    <row r="1845" spans="2:25" x14ac:dyDescent="0.25">
      <c r="B1845" s="2">
        <v>1840</v>
      </c>
      <c r="C1845" s="2">
        <v>2011</v>
      </c>
      <c r="D1845" s="1">
        <v>69030</v>
      </c>
      <c r="E1845" t="s">
        <v>2613</v>
      </c>
      <c r="F1845" s="2" t="s">
        <v>1325</v>
      </c>
      <c r="G1845" s="13">
        <v>141035400</v>
      </c>
      <c r="H1845" s="13">
        <v>200</v>
      </c>
      <c r="I1845" s="13">
        <v>100</v>
      </c>
      <c r="J1845" s="13">
        <v>0</v>
      </c>
      <c r="K1845" s="13">
        <v>0</v>
      </c>
      <c r="L1845" s="13">
        <v>200</v>
      </c>
      <c r="M1845" s="13">
        <v>500</v>
      </c>
      <c r="N1845" s="13">
        <v>9900</v>
      </c>
      <c r="O1845" s="13">
        <v>85200</v>
      </c>
      <c r="P1845" s="13">
        <v>0</v>
      </c>
      <c r="Q1845" s="13">
        <v>0</v>
      </c>
      <c r="R1845" s="13">
        <v>36600</v>
      </c>
      <c r="S1845" s="13">
        <v>131700</v>
      </c>
      <c r="T1845" s="13">
        <v>10100</v>
      </c>
      <c r="U1845" s="13">
        <v>85300</v>
      </c>
      <c r="V1845" s="13">
        <v>0</v>
      </c>
      <c r="W1845" s="13">
        <v>0</v>
      </c>
      <c r="X1845" s="13">
        <v>36800</v>
      </c>
      <c r="Y1845" s="13">
        <v>132200</v>
      </c>
    </row>
    <row r="1846" spans="2:25" x14ac:dyDescent="0.25">
      <c r="B1846" s="2">
        <v>1841</v>
      </c>
      <c r="C1846" s="2">
        <v>2011</v>
      </c>
      <c r="D1846" s="1">
        <v>69032</v>
      </c>
      <c r="E1846" t="s">
        <v>2614</v>
      </c>
      <c r="F1846" s="2" t="s">
        <v>1325</v>
      </c>
      <c r="G1846" s="13">
        <v>285278900</v>
      </c>
      <c r="H1846" s="13">
        <v>0</v>
      </c>
      <c r="I1846" s="13">
        <v>0</v>
      </c>
      <c r="J1846" s="13">
        <v>0</v>
      </c>
      <c r="K1846" s="13">
        <v>0</v>
      </c>
      <c r="L1846" s="13">
        <v>0</v>
      </c>
      <c r="M1846" s="13">
        <v>0</v>
      </c>
      <c r="N1846" s="13">
        <v>132300</v>
      </c>
      <c r="O1846" s="13">
        <v>226400</v>
      </c>
      <c r="P1846" s="13">
        <v>0</v>
      </c>
      <c r="Q1846" s="13">
        <v>605000</v>
      </c>
      <c r="R1846" s="13">
        <v>7245000</v>
      </c>
      <c r="S1846" s="13">
        <v>8208700</v>
      </c>
      <c r="T1846" s="13">
        <v>132300</v>
      </c>
      <c r="U1846" s="13">
        <v>226400</v>
      </c>
      <c r="V1846" s="13">
        <v>0</v>
      </c>
      <c r="W1846" s="13">
        <v>605000</v>
      </c>
      <c r="X1846" s="13">
        <v>7245000</v>
      </c>
      <c r="Y1846" s="13">
        <v>8208700</v>
      </c>
    </row>
    <row r="1847" spans="2:25" x14ac:dyDescent="0.25">
      <c r="B1847" s="2">
        <v>1842</v>
      </c>
      <c r="C1847" s="2">
        <v>2011</v>
      </c>
      <c r="D1847" s="1">
        <v>69034</v>
      </c>
      <c r="E1847" t="s">
        <v>2382</v>
      </c>
      <c r="F1847" s="2" t="s">
        <v>1325</v>
      </c>
      <c r="G1847" s="13">
        <v>50088900</v>
      </c>
      <c r="H1847" s="13">
        <v>6400</v>
      </c>
      <c r="I1847" s="13">
        <v>5100</v>
      </c>
      <c r="J1847" s="13">
        <v>0</v>
      </c>
      <c r="K1847" s="13">
        <v>0</v>
      </c>
      <c r="L1847" s="13">
        <v>5700</v>
      </c>
      <c r="M1847" s="13">
        <v>17200</v>
      </c>
      <c r="N1847" s="13">
        <v>3000</v>
      </c>
      <c r="O1847" s="13">
        <v>37500</v>
      </c>
      <c r="P1847" s="13">
        <v>0</v>
      </c>
      <c r="Q1847" s="13">
        <v>0</v>
      </c>
      <c r="R1847" s="13">
        <v>339700</v>
      </c>
      <c r="S1847" s="13">
        <v>380200</v>
      </c>
      <c r="T1847" s="13">
        <v>9400</v>
      </c>
      <c r="U1847" s="13">
        <v>42600</v>
      </c>
      <c r="V1847" s="13">
        <v>0</v>
      </c>
      <c r="W1847" s="13">
        <v>0</v>
      </c>
      <c r="X1847" s="13">
        <v>345400</v>
      </c>
      <c r="Y1847" s="13">
        <v>397400</v>
      </c>
    </row>
    <row r="1848" spans="2:25" x14ac:dyDescent="0.25">
      <c r="B1848" s="2">
        <v>1843</v>
      </c>
      <c r="C1848" s="2">
        <v>2011</v>
      </c>
      <c r="D1848" s="1">
        <v>69036</v>
      </c>
      <c r="E1848" t="s">
        <v>2615</v>
      </c>
      <c r="F1848" s="2" t="s">
        <v>1325</v>
      </c>
      <c r="G1848" s="13">
        <v>129997700</v>
      </c>
      <c r="H1848" s="13">
        <v>5700</v>
      </c>
      <c r="I1848" s="13">
        <v>51000</v>
      </c>
      <c r="J1848" s="13">
        <v>0</v>
      </c>
      <c r="K1848" s="13">
        <v>0</v>
      </c>
      <c r="L1848" s="13">
        <v>1600</v>
      </c>
      <c r="M1848" s="13">
        <v>58300</v>
      </c>
      <c r="N1848" s="13">
        <v>1430000</v>
      </c>
      <c r="O1848" s="13">
        <v>1396100</v>
      </c>
      <c r="P1848" s="13">
        <v>0</v>
      </c>
      <c r="Q1848" s="13">
        <v>0</v>
      </c>
      <c r="R1848" s="13">
        <v>700600</v>
      </c>
      <c r="S1848" s="13">
        <v>3526700</v>
      </c>
      <c r="T1848" s="13">
        <v>1435700</v>
      </c>
      <c r="U1848" s="13">
        <v>1447100</v>
      </c>
      <c r="V1848" s="13">
        <v>0</v>
      </c>
      <c r="W1848" s="13">
        <v>0</v>
      </c>
      <c r="X1848" s="13">
        <v>702200</v>
      </c>
      <c r="Y1848" s="13">
        <v>3585000</v>
      </c>
    </row>
    <row r="1849" spans="2:25" x14ac:dyDescent="0.25">
      <c r="B1849" s="2">
        <v>1844</v>
      </c>
      <c r="C1849" s="2">
        <v>2011</v>
      </c>
      <c r="D1849" s="1">
        <v>69111</v>
      </c>
      <c r="E1849" t="s">
        <v>2604</v>
      </c>
      <c r="F1849" s="2" t="s">
        <v>1343</v>
      </c>
      <c r="G1849" s="13">
        <v>23096900</v>
      </c>
      <c r="H1849" s="13">
        <v>1200</v>
      </c>
      <c r="I1849" s="13">
        <v>5800</v>
      </c>
      <c r="J1849" s="13">
        <v>0</v>
      </c>
      <c r="K1849" s="13">
        <v>0</v>
      </c>
      <c r="L1849" s="13">
        <v>700</v>
      </c>
      <c r="M1849" s="13">
        <v>7700</v>
      </c>
      <c r="N1849" s="13">
        <v>363900</v>
      </c>
      <c r="O1849" s="13">
        <v>152500</v>
      </c>
      <c r="P1849" s="13">
        <v>0</v>
      </c>
      <c r="Q1849" s="13">
        <v>0</v>
      </c>
      <c r="R1849" s="13">
        <v>24000</v>
      </c>
      <c r="S1849" s="13">
        <v>540400</v>
      </c>
      <c r="T1849" s="13">
        <v>365100</v>
      </c>
      <c r="U1849" s="13">
        <v>158300</v>
      </c>
      <c r="V1849" s="13">
        <v>0</v>
      </c>
      <c r="W1849" s="13">
        <v>0</v>
      </c>
      <c r="X1849" s="13">
        <v>24700</v>
      </c>
      <c r="Y1849" s="13">
        <v>548100</v>
      </c>
    </row>
    <row r="1850" spans="2:25" x14ac:dyDescent="0.25">
      <c r="B1850" s="2">
        <v>1845</v>
      </c>
      <c r="C1850" s="2">
        <v>2011</v>
      </c>
      <c r="D1850" s="1">
        <v>69136</v>
      </c>
      <c r="E1850" t="s">
        <v>2606</v>
      </c>
      <c r="F1850" s="2" t="s">
        <v>1343</v>
      </c>
      <c r="G1850" s="13">
        <v>18884300</v>
      </c>
      <c r="H1850" s="13">
        <v>0</v>
      </c>
      <c r="I1850" s="13">
        <v>0</v>
      </c>
      <c r="J1850" s="13">
        <v>0</v>
      </c>
      <c r="K1850" s="13">
        <v>0</v>
      </c>
      <c r="L1850" s="13">
        <v>0</v>
      </c>
      <c r="M1850" s="13">
        <v>0</v>
      </c>
      <c r="N1850" s="13">
        <v>92500</v>
      </c>
      <c r="O1850" s="13">
        <v>3300</v>
      </c>
      <c r="P1850" s="13">
        <v>0</v>
      </c>
      <c r="Q1850" s="13">
        <v>0</v>
      </c>
      <c r="R1850" s="13">
        <v>25600</v>
      </c>
      <c r="S1850" s="13">
        <v>121400</v>
      </c>
      <c r="T1850" s="13">
        <v>92500</v>
      </c>
      <c r="U1850" s="13">
        <v>3300</v>
      </c>
      <c r="V1850" s="13">
        <v>0</v>
      </c>
      <c r="W1850" s="13">
        <v>0</v>
      </c>
      <c r="X1850" s="13">
        <v>25600</v>
      </c>
      <c r="Y1850" s="13">
        <v>121400</v>
      </c>
    </row>
    <row r="1851" spans="2:25" x14ac:dyDescent="0.25">
      <c r="B1851" s="2">
        <v>1846</v>
      </c>
      <c r="C1851" s="2">
        <v>2011</v>
      </c>
      <c r="D1851" s="1">
        <v>69146</v>
      </c>
      <c r="E1851" t="s">
        <v>2616</v>
      </c>
      <c r="F1851" s="2" t="s">
        <v>1343</v>
      </c>
      <c r="G1851" s="13">
        <v>16861400</v>
      </c>
      <c r="H1851" s="13">
        <v>0</v>
      </c>
      <c r="I1851" s="13">
        <v>0</v>
      </c>
      <c r="J1851" s="13">
        <v>0</v>
      </c>
      <c r="K1851" s="13">
        <v>0</v>
      </c>
      <c r="L1851" s="13">
        <v>0</v>
      </c>
      <c r="M1851" s="13">
        <v>0</v>
      </c>
      <c r="N1851" s="13">
        <v>15000</v>
      </c>
      <c r="O1851" s="13">
        <v>37100</v>
      </c>
      <c r="P1851" s="13">
        <v>0</v>
      </c>
      <c r="Q1851" s="13">
        <v>0</v>
      </c>
      <c r="R1851" s="13">
        <v>79600</v>
      </c>
      <c r="S1851" s="13">
        <v>131700</v>
      </c>
      <c r="T1851" s="13">
        <v>15000</v>
      </c>
      <c r="U1851" s="13">
        <v>37100</v>
      </c>
      <c r="V1851" s="13">
        <v>0</v>
      </c>
      <c r="W1851" s="13">
        <v>0</v>
      </c>
      <c r="X1851" s="13">
        <v>79600</v>
      </c>
      <c r="Y1851" s="13">
        <v>131700</v>
      </c>
    </row>
    <row r="1852" spans="2:25" x14ac:dyDescent="0.25">
      <c r="B1852" s="2">
        <v>1847</v>
      </c>
      <c r="C1852" s="2">
        <v>2011</v>
      </c>
      <c r="D1852" s="1">
        <v>69171</v>
      </c>
      <c r="E1852" t="s">
        <v>2609</v>
      </c>
      <c r="F1852" s="2" t="s">
        <v>1343</v>
      </c>
      <c r="G1852" s="13">
        <v>32520700</v>
      </c>
      <c r="H1852" s="13">
        <v>200</v>
      </c>
      <c r="I1852" s="13">
        <v>0</v>
      </c>
      <c r="J1852" s="13">
        <v>0</v>
      </c>
      <c r="K1852" s="13">
        <v>0</v>
      </c>
      <c r="L1852" s="13">
        <v>200</v>
      </c>
      <c r="M1852" s="13">
        <v>400</v>
      </c>
      <c r="N1852" s="13">
        <v>195400</v>
      </c>
      <c r="O1852" s="13">
        <v>473300</v>
      </c>
      <c r="P1852" s="13">
        <v>0</v>
      </c>
      <c r="Q1852" s="13">
        <v>-13800</v>
      </c>
      <c r="R1852" s="13">
        <v>85800</v>
      </c>
      <c r="S1852" s="13">
        <v>740700</v>
      </c>
      <c r="T1852" s="13">
        <v>195600</v>
      </c>
      <c r="U1852" s="13">
        <v>473300</v>
      </c>
      <c r="V1852" s="13">
        <v>0</v>
      </c>
      <c r="W1852" s="13">
        <v>-13800</v>
      </c>
      <c r="X1852" s="13">
        <v>86000</v>
      </c>
      <c r="Y1852" s="13">
        <v>741100</v>
      </c>
    </row>
    <row r="1853" spans="2:25" x14ac:dyDescent="0.25">
      <c r="B1853" s="2">
        <v>1848</v>
      </c>
      <c r="C1853" s="2">
        <v>2011</v>
      </c>
      <c r="D1853" s="1">
        <v>69176</v>
      </c>
      <c r="E1853" t="s">
        <v>2617</v>
      </c>
      <c r="F1853" s="2" t="s">
        <v>1343</v>
      </c>
      <c r="G1853" s="13">
        <v>47889500</v>
      </c>
      <c r="H1853" s="13">
        <v>35200</v>
      </c>
      <c r="I1853" s="13">
        <v>60300</v>
      </c>
      <c r="J1853" s="13">
        <v>0</v>
      </c>
      <c r="K1853" s="13">
        <v>0</v>
      </c>
      <c r="L1853" s="13">
        <v>90100</v>
      </c>
      <c r="M1853" s="13">
        <v>185600</v>
      </c>
      <c r="N1853" s="13">
        <v>611800</v>
      </c>
      <c r="O1853" s="13">
        <v>49000</v>
      </c>
      <c r="P1853" s="13">
        <v>0</v>
      </c>
      <c r="Q1853" s="13">
        <v>0</v>
      </c>
      <c r="R1853" s="13">
        <v>154800</v>
      </c>
      <c r="S1853" s="13">
        <v>815600</v>
      </c>
      <c r="T1853" s="13">
        <v>647000</v>
      </c>
      <c r="U1853" s="13">
        <v>109300</v>
      </c>
      <c r="V1853" s="13">
        <v>0</v>
      </c>
      <c r="W1853" s="13">
        <v>0</v>
      </c>
      <c r="X1853" s="13">
        <v>244900</v>
      </c>
      <c r="Y1853" s="13">
        <v>1001200</v>
      </c>
    </row>
    <row r="1854" spans="2:25" x14ac:dyDescent="0.25">
      <c r="B1854" s="2">
        <v>1849</v>
      </c>
      <c r="C1854" s="2">
        <v>2011</v>
      </c>
      <c r="D1854" s="1">
        <v>69191</v>
      </c>
      <c r="E1854" t="s">
        <v>2618</v>
      </c>
      <c r="F1854" s="2" t="s">
        <v>1343</v>
      </c>
      <c r="G1854" s="13">
        <v>31505500</v>
      </c>
      <c r="H1854" s="13">
        <v>34400</v>
      </c>
      <c r="I1854" s="13">
        <v>29700</v>
      </c>
      <c r="J1854" s="13">
        <v>0</v>
      </c>
      <c r="K1854" s="13">
        <v>0</v>
      </c>
      <c r="L1854" s="13">
        <v>1000</v>
      </c>
      <c r="M1854" s="13">
        <v>65100</v>
      </c>
      <c r="N1854" s="13">
        <v>448900</v>
      </c>
      <c r="O1854" s="13">
        <v>506600</v>
      </c>
      <c r="P1854" s="13">
        <v>0</v>
      </c>
      <c r="Q1854" s="13">
        <v>0</v>
      </c>
      <c r="R1854" s="13">
        <v>349300</v>
      </c>
      <c r="S1854" s="13">
        <v>1304800</v>
      </c>
      <c r="T1854" s="13">
        <v>483300</v>
      </c>
      <c r="U1854" s="13">
        <v>536300</v>
      </c>
      <c r="V1854" s="13">
        <v>0</v>
      </c>
      <c r="W1854" s="13">
        <v>0</v>
      </c>
      <c r="X1854" s="13">
        <v>350300</v>
      </c>
      <c r="Y1854" s="13">
        <v>1369900</v>
      </c>
    </row>
    <row r="1855" spans="2:25" x14ac:dyDescent="0.25">
      <c r="B1855" s="2">
        <v>1850</v>
      </c>
      <c r="C1855" s="2">
        <v>2011</v>
      </c>
      <c r="D1855" s="1">
        <v>69206</v>
      </c>
      <c r="E1855" t="s">
        <v>1843</v>
      </c>
      <c r="F1855" s="2" t="s">
        <v>1344</v>
      </c>
      <c r="G1855" s="13">
        <v>10845600</v>
      </c>
      <c r="H1855" s="13">
        <v>137200</v>
      </c>
      <c r="I1855" s="13">
        <v>202100</v>
      </c>
      <c r="J1855" s="13">
        <v>0</v>
      </c>
      <c r="K1855" s="13">
        <v>0</v>
      </c>
      <c r="L1855" s="13">
        <v>12800</v>
      </c>
      <c r="M1855" s="13">
        <v>352100</v>
      </c>
      <c r="N1855" s="13">
        <v>0</v>
      </c>
      <c r="O1855" s="13">
        <v>0</v>
      </c>
      <c r="P1855" s="13">
        <v>0</v>
      </c>
      <c r="Q1855" s="13">
        <v>0</v>
      </c>
      <c r="R1855" s="13">
        <v>0</v>
      </c>
      <c r="S1855" s="13">
        <v>0</v>
      </c>
      <c r="T1855" s="13">
        <v>137200</v>
      </c>
      <c r="U1855" s="13">
        <v>202100</v>
      </c>
      <c r="V1855" s="13">
        <v>0</v>
      </c>
      <c r="W1855" s="13">
        <v>0</v>
      </c>
      <c r="X1855" s="13">
        <v>12800</v>
      </c>
      <c r="Y1855" s="13">
        <v>352100</v>
      </c>
    </row>
    <row r="1856" spans="2:25" x14ac:dyDescent="0.25">
      <c r="B1856" s="2">
        <v>1851</v>
      </c>
      <c r="C1856" s="2">
        <v>2011</v>
      </c>
      <c r="D1856" s="1">
        <v>69291</v>
      </c>
      <c r="E1856" t="s">
        <v>2615</v>
      </c>
      <c r="F1856" s="2" t="s">
        <v>1344</v>
      </c>
      <c r="G1856" s="13">
        <v>102711000</v>
      </c>
      <c r="H1856" s="13">
        <v>18400</v>
      </c>
      <c r="I1856" s="13">
        <v>147600</v>
      </c>
      <c r="J1856" s="13">
        <v>0</v>
      </c>
      <c r="K1856" s="13">
        <v>0</v>
      </c>
      <c r="L1856" s="13">
        <v>21400</v>
      </c>
      <c r="M1856" s="13">
        <v>187400</v>
      </c>
      <c r="N1856" s="13">
        <v>1725000</v>
      </c>
      <c r="O1856" s="13">
        <v>658800</v>
      </c>
      <c r="P1856" s="13">
        <v>0</v>
      </c>
      <c r="Q1856" s="13">
        <v>0</v>
      </c>
      <c r="R1856" s="13">
        <v>957300</v>
      </c>
      <c r="S1856" s="13">
        <v>3341100</v>
      </c>
      <c r="T1856" s="13">
        <v>1743400</v>
      </c>
      <c r="U1856" s="13">
        <v>806400</v>
      </c>
      <c r="V1856" s="13">
        <v>0</v>
      </c>
      <c r="W1856" s="13">
        <v>0</v>
      </c>
      <c r="X1856" s="13">
        <v>978700</v>
      </c>
      <c r="Y1856" s="13">
        <v>3528500</v>
      </c>
    </row>
    <row r="1857" spans="2:25" x14ac:dyDescent="0.25">
      <c r="B1857" s="2">
        <v>1852</v>
      </c>
      <c r="C1857" s="2">
        <v>2011</v>
      </c>
      <c r="D1857" s="1">
        <v>70002</v>
      </c>
      <c r="E1857" t="s">
        <v>1954</v>
      </c>
      <c r="F1857" s="2" t="s">
        <v>1325</v>
      </c>
      <c r="G1857" s="13">
        <v>573121900</v>
      </c>
      <c r="H1857" s="13">
        <v>37900</v>
      </c>
      <c r="I1857" s="13">
        <v>37800</v>
      </c>
      <c r="J1857" s="13">
        <v>0</v>
      </c>
      <c r="K1857" s="13">
        <v>0</v>
      </c>
      <c r="L1857" s="13">
        <v>14800</v>
      </c>
      <c r="M1857" s="13">
        <v>90500</v>
      </c>
      <c r="N1857" s="13">
        <v>550500</v>
      </c>
      <c r="O1857" s="13">
        <v>2178200</v>
      </c>
      <c r="P1857" s="13">
        <v>0</v>
      </c>
      <c r="Q1857" s="13">
        <v>0</v>
      </c>
      <c r="R1857" s="13">
        <v>509600</v>
      </c>
      <c r="S1857" s="13">
        <v>3238300</v>
      </c>
      <c r="T1857" s="13">
        <v>588400</v>
      </c>
      <c r="U1857" s="13">
        <v>2216000</v>
      </c>
      <c r="V1857" s="13">
        <v>0</v>
      </c>
      <c r="W1857" s="13">
        <v>0</v>
      </c>
      <c r="X1857" s="13">
        <v>524400</v>
      </c>
      <c r="Y1857" s="13">
        <v>3328800</v>
      </c>
    </row>
    <row r="1858" spans="2:25" x14ac:dyDescent="0.25">
      <c r="B1858" s="2">
        <v>1853</v>
      </c>
      <c r="C1858" s="2">
        <v>2011</v>
      </c>
      <c r="D1858" s="1">
        <v>70004</v>
      </c>
      <c r="E1858" t="s">
        <v>2619</v>
      </c>
      <c r="F1858" s="2" t="s">
        <v>1325</v>
      </c>
      <c r="G1858" s="13">
        <v>264129300</v>
      </c>
      <c r="H1858" s="13">
        <v>71800</v>
      </c>
      <c r="I1858" s="13">
        <v>110400</v>
      </c>
      <c r="J1858" s="13">
        <v>0</v>
      </c>
      <c r="K1858" s="13">
        <v>0</v>
      </c>
      <c r="L1858" s="13">
        <v>22000</v>
      </c>
      <c r="M1858" s="13">
        <v>204200</v>
      </c>
      <c r="N1858" s="13">
        <v>204800</v>
      </c>
      <c r="O1858" s="13">
        <v>246500</v>
      </c>
      <c r="P1858" s="13">
        <v>0</v>
      </c>
      <c r="Q1858" s="13">
        <v>0</v>
      </c>
      <c r="R1858" s="13">
        <v>149800</v>
      </c>
      <c r="S1858" s="13">
        <v>601100</v>
      </c>
      <c r="T1858" s="13">
        <v>276600</v>
      </c>
      <c r="U1858" s="13">
        <v>356900</v>
      </c>
      <c r="V1858" s="13">
        <v>0</v>
      </c>
      <c r="W1858" s="13">
        <v>0</v>
      </c>
      <c r="X1858" s="13">
        <v>171800</v>
      </c>
      <c r="Y1858" s="13">
        <v>805300</v>
      </c>
    </row>
    <row r="1859" spans="2:25" x14ac:dyDescent="0.25">
      <c r="B1859" s="2">
        <v>1854</v>
      </c>
      <c r="C1859" s="2">
        <v>2011</v>
      </c>
      <c r="D1859" s="1">
        <v>70006</v>
      </c>
      <c r="E1859" t="s">
        <v>1581</v>
      </c>
      <c r="F1859" s="2" t="s">
        <v>1325</v>
      </c>
      <c r="G1859" s="13">
        <v>438229000</v>
      </c>
      <c r="H1859" s="13">
        <v>460600</v>
      </c>
      <c r="I1859" s="13">
        <v>560700</v>
      </c>
      <c r="J1859" s="13">
        <v>0</v>
      </c>
      <c r="K1859" s="13">
        <v>0</v>
      </c>
      <c r="L1859" s="13">
        <v>9352400</v>
      </c>
      <c r="M1859" s="13">
        <v>10373700</v>
      </c>
      <c r="N1859" s="13">
        <v>633500</v>
      </c>
      <c r="O1859" s="13">
        <v>1827000</v>
      </c>
      <c r="P1859" s="13">
        <v>9000</v>
      </c>
      <c r="Q1859" s="13">
        <v>0</v>
      </c>
      <c r="R1859" s="13">
        <v>1093200</v>
      </c>
      <c r="S1859" s="13">
        <v>3562700</v>
      </c>
      <c r="T1859" s="13">
        <v>1094100</v>
      </c>
      <c r="U1859" s="13">
        <v>2387700</v>
      </c>
      <c r="V1859" s="13">
        <v>9000</v>
      </c>
      <c r="W1859" s="13">
        <v>0</v>
      </c>
      <c r="X1859" s="13">
        <v>10445600</v>
      </c>
      <c r="Y1859" s="13">
        <v>13936400</v>
      </c>
    </row>
    <row r="1860" spans="2:25" x14ac:dyDescent="0.25">
      <c r="B1860" s="2">
        <v>1855</v>
      </c>
      <c r="C1860" s="2">
        <v>2011</v>
      </c>
      <c r="D1860" s="1">
        <v>70008</v>
      </c>
      <c r="E1860" t="s">
        <v>1487</v>
      </c>
      <c r="F1860" s="2" t="s">
        <v>1325</v>
      </c>
      <c r="G1860" s="13">
        <v>1436584600</v>
      </c>
      <c r="H1860" s="13">
        <v>15432400</v>
      </c>
      <c r="I1860" s="13">
        <v>13666300</v>
      </c>
      <c r="J1860" s="13">
        <v>0</v>
      </c>
      <c r="K1860" s="13">
        <v>0</v>
      </c>
      <c r="L1860" s="13">
        <v>4024000</v>
      </c>
      <c r="M1860" s="13">
        <v>33122700</v>
      </c>
      <c r="N1860" s="13">
        <v>12180100</v>
      </c>
      <c r="O1860" s="13">
        <v>15571500</v>
      </c>
      <c r="P1860" s="13">
        <v>0</v>
      </c>
      <c r="Q1860" s="13">
        <v>-844600</v>
      </c>
      <c r="R1860" s="13">
        <v>3451200</v>
      </c>
      <c r="S1860" s="13">
        <v>30358200</v>
      </c>
      <c r="T1860" s="13">
        <v>27612500</v>
      </c>
      <c r="U1860" s="13">
        <v>29237800</v>
      </c>
      <c r="V1860" s="13">
        <v>0</v>
      </c>
      <c r="W1860" s="13">
        <v>-844600</v>
      </c>
      <c r="X1860" s="13">
        <v>7475200</v>
      </c>
      <c r="Y1860" s="13">
        <v>63480900</v>
      </c>
    </row>
    <row r="1861" spans="2:25" x14ac:dyDescent="0.25">
      <c r="B1861" s="2">
        <v>1856</v>
      </c>
      <c r="C1861" s="2">
        <v>2011</v>
      </c>
      <c r="D1861" s="1">
        <v>70010</v>
      </c>
      <c r="E1861" t="s">
        <v>2620</v>
      </c>
      <c r="F1861" s="2" t="s">
        <v>1325</v>
      </c>
      <c r="G1861" s="13">
        <v>375195200</v>
      </c>
      <c r="H1861" s="13">
        <v>929900</v>
      </c>
      <c r="I1861" s="13">
        <v>863900</v>
      </c>
      <c r="J1861" s="13">
        <v>0</v>
      </c>
      <c r="K1861" s="13">
        <v>0</v>
      </c>
      <c r="L1861" s="13">
        <v>3431300</v>
      </c>
      <c r="M1861" s="13">
        <v>5225100</v>
      </c>
      <c r="N1861" s="13">
        <v>1127500</v>
      </c>
      <c r="O1861" s="13">
        <v>2389300</v>
      </c>
      <c r="P1861" s="13">
        <v>0</v>
      </c>
      <c r="Q1861" s="13">
        <v>90500</v>
      </c>
      <c r="R1861" s="13">
        <v>757600</v>
      </c>
      <c r="S1861" s="13">
        <v>4364900</v>
      </c>
      <c r="T1861" s="13">
        <v>2057400</v>
      </c>
      <c r="U1861" s="13">
        <v>3253200</v>
      </c>
      <c r="V1861" s="13">
        <v>0</v>
      </c>
      <c r="W1861" s="13">
        <v>90500</v>
      </c>
      <c r="X1861" s="13">
        <v>4188900</v>
      </c>
      <c r="Y1861" s="13">
        <v>9590000</v>
      </c>
    </row>
    <row r="1862" spans="2:25" x14ac:dyDescent="0.25">
      <c r="B1862" s="2">
        <v>1857</v>
      </c>
      <c r="C1862" s="2">
        <v>2011</v>
      </c>
      <c r="D1862" s="1">
        <v>70012</v>
      </c>
      <c r="E1862" t="s">
        <v>2621</v>
      </c>
      <c r="F1862" s="2" t="s">
        <v>1325</v>
      </c>
      <c r="G1862" s="13">
        <v>127418600</v>
      </c>
      <c r="H1862" s="13">
        <v>38200</v>
      </c>
      <c r="I1862" s="13">
        <v>111700</v>
      </c>
      <c r="J1862" s="13">
        <v>0</v>
      </c>
      <c r="K1862" s="13">
        <v>0</v>
      </c>
      <c r="L1862" s="13">
        <v>151500</v>
      </c>
      <c r="M1862" s="13">
        <v>301400</v>
      </c>
      <c r="N1862" s="13">
        <v>337000</v>
      </c>
      <c r="O1862" s="13">
        <v>277400</v>
      </c>
      <c r="P1862" s="13">
        <v>0</v>
      </c>
      <c r="Q1862" s="13">
        <v>0</v>
      </c>
      <c r="R1862" s="13">
        <v>405600</v>
      </c>
      <c r="S1862" s="13">
        <v>1020000</v>
      </c>
      <c r="T1862" s="13">
        <v>375200</v>
      </c>
      <c r="U1862" s="13">
        <v>389100</v>
      </c>
      <c r="V1862" s="13">
        <v>0</v>
      </c>
      <c r="W1862" s="13">
        <v>0</v>
      </c>
      <c r="X1862" s="13">
        <v>557100</v>
      </c>
      <c r="Y1862" s="13">
        <v>1321400</v>
      </c>
    </row>
    <row r="1863" spans="2:25" x14ac:dyDescent="0.25">
      <c r="B1863" s="2">
        <v>1858</v>
      </c>
      <c r="C1863" s="2">
        <v>2011</v>
      </c>
      <c r="D1863" s="1">
        <v>70014</v>
      </c>
      <c r="E1863" t="s">
        <v>2622</v>
      </c>
      <c r="F1863" s="2" t="s">
        <v>1325</v>
      </c>
      <c r="G1863" s="13">
        <v>54153800</v>
      </c>
      <c r="H1863" s="13">
        <v>0</v>
      </c>
      <c r="I1863" s="13">
        <v>9000</v>
      </c>
      <c r="J1863" s="13">
        <v>0</v>
      </c>
      <c r="K1863" s="13">
        <v>0</v>
      </c>
      <c r="L1863" s="13">
        <v>0</v>
      </c>
      <c r="M1863" s="13">
        <v>9000</v>
      </c>
      <c r="N1863" s="13">
        <v>9400</v>
      </c>
      <c r="O1863" s="13">
        <v>35700</v>
      </c>
      <c r="P1863" s="13">
        <v>0</v>
      </c>
      <c r="Q1863" s="13">
        <v>0</v>
      </c>
      <c r="R1863" s="13">
        <v>166900</v>
      </c>
      <c r="S1863" s="13">
        <v>212000</v>
      </c>
      <c r="T1863" s="13">
        <v>9400</v>
      </c>
      <c r="U1863" s="13">
        <v>44700</v>
      </c>
      <c r="V1863" s="13">
        <v>0</v>
      </c>
      <c r="W1863" s="13">
        <v>0</v>
      </c>
      <c r="X1863" s="13">
        <v>166900</v>
      </c>
      <c r="Y1863" s="13">
        <v>221000</v>
      </c>
    </row>
    <row r="1864" spans="2:25" x14ac:dyDescent="0.25">
      <c r="B1864" s="2">
        <v>1859</v>
      </c>
      <c r="C1864" s="2">
        <v>2011</v>
      </c>
      <c r="D1864" s="1">
        <v>70016</v>
      </c>
      <c r="E1864" t="s">
        <v>2623</v>
      </c>
      <c r="F1864" s="2" t="s">
        <v>1325</v>
      </c>
      <c r="G1864" s="13">
        <v>178514900</v>
      </c>
      <c r="H1864" s="13">
        <v>1100</v>
      </c>
      <c r="I1864" s="13">
        <v>17300</v>
      </c>
      <c r="J1864" s="13">
        <v>0</v>
      </c>
      <c r="K1864" s="13">
        <v>0</v>
      </c>
      <c r="L1864" s="13">
        <v>900</v>
      </c>
      <c r="M1864" s="13">
        <v>19300</v>
      </c>
      <c r="N1864" s="13">
        <v>71200</v>
      </c>
      <c r="O1864" s="13">
        <v>247900</v>
      </c>
      <c r="P1864" s="13">
        <v>200</v>
      </c>
      <c r="Q1864" s="13">
        <v>0</v>
      </c>
      <c r="R1864" s="13">
        <v>132000</v>
      </c>
      <c r="S1864" s="13">
        <v>451300</v>
      </c>
      <c r="T1864" s="13">
        <v>72300</v>
      </c>
      <c r="U1864" s="13">
        <v>265200</v>
      </c>
      <c r="V1864" s="13">
        <v>200</v>
      </c>
      <c r="W1864" s="13">
        <v>0</v>
      </c>
      <c r="X1864" s="13">
        <v>132900</v>
      </c>
      <c r="Y1864" s="13">
        <v>470600</v>
      </c>
    </row>
    <row r="1865" spans="2:25" x14ac:dyDescent="0.25">
      <c r="B1865" s="2">
        <v>1860</v>
      </c>
      <c r="C1865" s="2">
        <v>2011</v>
      </c>
      <c r="D1865" s="1">
        <v>70018</v>
      </c>
      <c r="E1865" t="s">
        <v>2624</v>
      </c>
      <c r="F1865" s="2" t="s">
        <v>1325</v>
      </c>
      <c r="G1865" s="13">
        <v>311908100</v>
      </c>
      <c r="H1865" s="13">
        <v>25700</v>
      </c>
      <c r="I1865" s="13">
        <v>91900</v>
      </c>
      <c r="J1865" s="13">
        <v>0</v>
      </c>
      <c r="K1865" s="13">
        <v>0</v>
      </c>
      <c r="L1865" s="13">
        <v>6600</v>
      </c>
      <c r="M1865" s="13">
        <v>124200</v>
      </c>
      <c r="N1865" s="13">
        <v>312500</v>
      </c>
      <c r="O1865" s="13">
        <v>6061800</v>
      </c>
      <c r="P1865" s="13">
        <v>2300</v>
      </c>
      <c r="Q1865" s="13">
        <v>46900</v>
      </c>
      <c r="R1865" s="13">
        <v>862000</v>
      </c>
      <c r="S1865" s="13">
        <v>7285500</v>
      </c>
      <c r="T1865" s="13">
        <v>338200</v>
      </c>
      <c r="U1865" s="13">
        <v>6153700</v>
      </c>
      <c r="V1865" s="13">
        <v>2300</v>
      </c>
      <c r="W1865" s="13">
        <v>46900</v>
      </c>
      <c r="X1865" s="13">
        <v>868600</v>
      </c>
      <c r="Y1865" s="13">
        <v>7409700</v>
      </c>
    </row>
    <row r="1866" spans="2:25" x14ac:dyDescent="0.25">
      <c r="B1866" s="2">
        <v>1861</v>
      </c>
      <c r="C1866" s="2">
        <v>2011</v>
      </c>
      <c r="D1866" s="1">
        <v>70020</v>
      </c>
      <c r="E1866" t="s">
        <v>2625</v>
      </c>
      <c r="F1866" s="2" t="s">
        <v>1325</v>
      </c>
      <c r="G1866" s="13">
        <v>147223700</v>
      </c>
      <c r="H1866" s="13">
        <v>0</v>
      </c>
      <c r="I1866" s="13">
        <v>0</v>
      </c>
      <c r="J1866" s="13">
        <v>0</v>
      </c>
      <c r="K1866" s="13">
        <v>0</v>
      </c>
      <c r="L1866" s="13">
        <v>0</v>
      </c>
      <c r="M1866" s="13">
        <v>0</v>
      </c>
      <c r="N1866" s="13">
        <v>46600</v>
      </c>
      <c r="O1866" s="13">
        <v>117900</v>
      </c>
      <c r="P1866" s="13">
        <v>0</v>
      </c>
      <c r="Q1866" s="13">
        <v>0</v>
      </c>
      <c r="R1866" s="13">
        <v>30100</v>
      </c>
      <c r="S1866" s="13">
        <v>194600</v>
      </c>
      <c r="T1866" s="13">
        <v>46600</v>
      </c>
      <c r="U1866" s="13">
        <v>117900</v>
      </c>
      <c r="V1866" s="13">
        <v>0</v>
      </c>
      <c r="W1866" s="13">
        <v>0</v>
      </c>
      <c r="X1866" s="13">
        <v>30100</v>
      </c>
      <c r="Y1866" s="13">
        <v>194600</v>
      </c>
    </row>
    <row r="1867" spans="2:25" x14ac:dyDescent="0.25">
      <c r="B1867" s="2">
        <v>1862</v>
      </c>
      <c r="C1867" s="2">
        <v>2011</v>
      </c>
      <c r="D1867" s="1">
        <v>70022</v>
      </c>
      <c r="E1867" t="s">
        <v>2626</v>
      </c>
      <c r="F1867" s="2" t="s">
        <v>1325</v>
      </c>
      <c r="G1867" s="13">
        <v>105616000</v>
      </c>
      <c r="H1867" s="13">
        <v>0</v>
      </c>
      <c r="I1867" s="13">
        <v>1800</v>
      </c>
      <c r="J1867" s="13">
        <v>0</v>
      </c>
      <c r="K1867" s="13">
        <v>0</v>
      </c>
      <c r="L1867" s="13">
        <v>0</v>
      </c>
      <c r="M1867" s="13">
        <v>1800</v>
      </c>
      <c r="N1867" s="13">
        <v>52900</v>
      </c>
      <c r="O1867" s="13">
        <v>382100</v>
      </c>
      <c r="P1867" s="13">
        <v>400</v>
      </c>
      <c r="Q1867" s="13">
        <v>23800</v>
      </c>
      <c r="R1867" s="13">
        <v>80700</v>
      </c>
      <c r="S1867" s="13">
        <v>539900</v>
      </c>
      <c r="T1867" s="13">
        <v>52900</v>
      </c>
      <c r="U1867" s="13">
        <v>383900</v>
      </c>
      <c r="V1867" s="13">
        <v>400</v>
      </c>
      <c r="W1867" s="13">
        <v>23800</v>
      </c>
      <c r="X1867" s="13">
        <v>80700</v>
      </c>
      <c r="Y1867" s="13">
        <v>541700</v>
      </c>
    </row>
    <row r="1868" spans="2:25" x14ac:dyDescent="0.25">
      <c r="B1868" s="2">
        <v>1863</v>
      </c>
      <c r="C1868" s="2">
        <v>2011</v>
      </c>
      <c r="D1868" s="1">
        <v>70024</v>
      </c>
      <c r="E1868" t="s">
        <v>1588</v>
      </c>
      <c r="F1868" s="2" t="s">
        <v>1325</v>
      </c>
      <c r="G1868" s="13">
        <v>127154500</v>
      </c>
      <c r="H1868" s="13">
        <v>645000</v>
      </c>
      <c r="I1868" s="13">
        <v>2469300</v>
      </c>
      <c r="J1868" s="13">
        <v>0</v>
      </c>
      <c r="K1868" s="13">
        <v>0</v>
      </c>
      <c r="L1868" s="13">
        <v>43000</v>
      </c>
      <c r="M1868" s="13">
        <v>3157300</v>
      </c>
      <c r="N1868" s="13">
        <v>83000</v>
      </c>
      <c r="O1868" s="13">
        <v>483800</v>
      </c>
      <c r="P1868" s="13">
        <v>0</v>
      </c>
      <c r="Q1868" s="13">
        <v>0</v>
      </c>
      <c r="R1868" s="13">
        <v>324900</v>
      </c>
      <c r="S1868" s="13">
        <v>891700</v>
      </c>
      <c r="T1868" s="13">
        <v>728000</v>
      </c>
      <c r="U1868" s="13">
        <v>2953100</v>
      </c>
      <c r="V1868" s="13">
        <v>0</v>
      </c>
      <c r="W1868" s="13">
        <v>0</v>
      </c>
      <c r="X1868" s="13">
        <v>367900</v>
      </c>
      <c r="Y1868" s="13">
        <v>4049000</v>
      </c>
    </row>
    <row r="1869" spans="2:25" x14ac:dyDescent="0.25">
      <c r="B1869" s="2">
        <v>1864</v>
      </c>
      <c r="C1869" s="2">
        <v>2011</v>
      </c>
      <c r="D1869" s="1">
        <v>70026</v>
      </c>
      <c r="E1869" t="s">
        <v>2627</v>
      </c>
      <c r="F1869" s="2" t="s">
        <v>1325</v>
      </c>
      <c r="G1869" s="13">
        <v>235016700</v>
      </c>
      <c r="H1869" s="13">
        <v>4049200</v>
      </c>
      <c r="I1869" s="13">
        <v>1578500</v>
      </c>
      <c r="J1869" s="13">
        <v>0</v>
      </c>
      <c r="K1869" s="13">
        <v>0</v>
      </c>
      <c r="L1869" s="13">
        <v>836500</v>
      </c>
      <c r="M1869" s="13">
        <v>6464200</v>
      </c>
      <c r="N1869" s="13">
        <v>294500</v>
      </c>
      <c r="O1869" s="13">
        <v>951800</v>
      </c>
      <c r="P1869" s="13">
        <v>0</v>
      </c>
      <c r="Q1869" s="13">
        <v>0</v>
      </c>
      <c r="R1869" s="13">
        <v>566400</v>
      </c>
      <c r="S1869" s="13">
        <v>1812700</v>
      </c>
      <c r="T1869" s="13">
        <v>4343700</v>
      </c>
      <c r="U1869" s="13">
        <v>2530300</v>
      </c>
      <c r="V1869" s="13">
        <v>0</v>
      </c>
      <c r="W1869" s="13">
        <v>0</v>
      </c>
      <c r="X1869" s="13">
        <v>1402900</v>
      </c>
      <c r="Y1869" s="13">
        <v>8276900</v>
      </c>
    </row>
    <row r="1870" spans="2:25" x14ac:dyDescent="0.25">
      <c r="B1870" s="2">
        <v>1865</v>
      </c>
      <c r="C1870" s="2">
        <v>2011</v>
      </c>
      <c r="D1870" s="1">
        <v>70028</v>
      </c>
      <c r="E1870" t="s">
        <v>2525</v>
      </c>
      <c r="F1870" s="2" t="s">
        <v>1325</v>
      </c>
      <c r="G1870" s="13">
        <v>129976600</v>
      </c>
      <c r="H1870" s="13">
        <v>2300</v>
      </c>
      <c r="I1870" s="13">
        <v>13800</v>
      </c>
      <c r="J1870" s="13">
        <v>0</v>
      </c>
      <c r="K1870" s="13">
        <v>0</v>
      </c>
      <c r="L1870" s="13">
        <v>7300</v>
      </c>
      <c r="M1870" s="13">
        <v>23400</v>
      </c>
      <c r="N1870" s="13">
        <v>390100</v>
      </c>
      <c r="O1870" s="13">
        <v>111800</v>
      </c>
      <c r="P1870" s="13">
        <v>0</v>
      </c>
      <c r="Q1870" s="13">
        <v>0</v>
      </c>
      <c r="R1870" s="13">
        <v>583400</v>
      </c>
      <c r="S1870" s="13">
        <v>1085300</v>
      </c>
      <c r="T1870" s="13">
        <v>392400</v>
      </c>
      <c r="U1870" s="13">
        <v>125600</v>
      </c>
      <c r="V1870" s="13">
        <v>0</v>
      </c>
      <c r="W1870" s="13">
        <v>0</v>
      </c>
      <c r="X1870" s="13">
        <v>590700</v>
      </c>
      <c r="Y1870" s="13">
        <v>1108700</v>
      </c>
    </row>
    <row r="1871" spans="2:25" x14ac:dyDescent="0.25">
      <c r="B1871" s="2">
        <v>1866</v>
      </c>
      <c r="C1871" s="2">
        <v>2011</v>
      </c>
      <c r="D1871" s="1">
        <v>70030</v>
      </c>
      <c r="E1871" t="s">
        <v>2628</v>
      </c>
      <c r="F1871" s="2" t="s">
        <v>1325</v>
      </c>
      <c r="G1871" s="13">
        <v>301312200</v>
      </c>
      <c r="H1871" s="13">
        <v>0</v>
      </c>
      <c r="I1871" s="13">
        <v>0</v>
      </c>
      <c r="J1871" s="13">
        <v>0</v>
      </c>
      <c r="K1871" s="13">
        <v>0</v>
      </c>
      <c r="L1871" s="13">
        <v>0</v>
      </c>
      <c r="M1871" s="13">
        <v>0</v>
      </c>
      <c r="N1871" s="13">
        <v>350200</v>
      </c>
      <c r="O1871" s="13">
        <v>949700</v>
      </c>
      <c r="P1871" s="13">
        <v>0</v>
      </c>
      <c r="Q1871" s="13">
        <v>0</v>
      </c>
      <c r="R1871" s="13">
        <v>103900</v>
      </c>
      <c r="S1871" s="13">
        <v>1403800</v>
      </c>
      <c r="T1871" s="13">
        <v>350200</v>
      </c>
      <c r="U1871" s="13">
        <v>949700</v>
      </c>
      <c r="V1871" s="13">
        <v>0</v>
      </c>
      <c r="W1871" s="13">
        <v>0</v>
      </c>
      <c r="X1871" s="13">
        <v>103900</v>
      </c>
      <c r="Y1871" s="13">
        <v>1403800</v>
      </c>
    </row>
    <row r="1872" spans="2:25" x14ac:dyDescent="0.25">
      <c r="B1872" s="2">
        <v>1867</v>
      </c>
      <c r="C1872" s="2">
        <v>2011</v>
      </c>
      <c r="D1872" s="1">
        <v>70032</v>
      </c>
      <c r="E1872" t="s">
        <v>2000</v>
      </c>
      <c r="F1872" s="2" t="s">
        <v>1325</v>
      </c>
      <c r="G1872" s="13">
        <v>182362100</v>
      </c>
      <c r="H1872" s="13">
        <v>100</v>
      </c>
      <c r="I1872" s="13">
        <v>13500</v>
      </c>
      <c r="J1872" s="13">
        <v>0</v>
      </c>
      <c r="K1872" s="13">
        <v>0</v>
      </c>
      <c r="L1872" s="13">
        <v>4800</v>
      </c>
      <c r="M1872" s="13">
        <v>18400</v>
      </c>
      <c r="N1872" s="13">
        <v>201500</v>
      </c>
      <c r="O1872" s="13">
        <v>150600</v>
      </c>
      <c r="P1872" s="13">
        <v>123400</v>
      </c>
      <c r="Q1872" s="13">
        <v>93000</v>
      </c>
      <c r="R1872" s="13">
        <v>629000</v>
      </c>
      <c r="S1872" s="13">
        <v>1197500</v>
      </c>
      <c r="T1872" s="13">
        <v>201600</v>
      </c>
      <c r="U1872" s="13">
        <v>164100</v>
      </c>
      <c r="V1872" s="13">
        <v>123400</v>
      </c>
      <c r="W1872" s="13">
        <v>93000</v>
      </c>
      <c r="X1872" s="13">
        <v>633800</v>
      </c>
      <c r="Y1872" s="13">
        <v>1215900</v>
      </c>
    </row>
    <row r="1873" spans="2:25" x14ac:dyDescent="0.25">
      <c r="B1873" s="2">
        <v>1868</v>
      </c>
      <c r="C1873" s="2">
        <v>2011</v>
      </c>
      <c r="D1873" s="1">
        <v>70191</v>
      </c>
      <c r="E1873" t="s">
        <v>2628</v>
      </c>
      <c r="F1873" s="2" t="s">
        <v>1343</v>
      </c>
      <c r="G1873" s="13">
        <v>188688500</v>
      </c>
      <c r="H1873" s="13">
        <v>97800</v>
      </c>
      <c r="I1873" s="13">
        <v>92900</v>
      </c>
      <c r="J1873" s="13">
        <v>0</v>
      </c>
      <c r="K1873" s="13">
        <v>0</v>
      </c>
      <c r="L1873" s="13">
        <v>7600</v>
      </c>
      <c r="M1873" s="13">
        <v>198300</v>
      </c>
      <c r="N1873" s="13">
        <v>1646400</v>
      </c>
      <c r="O1873" s="13">
        <v>270100</v>
      </c>
      <c r="P1873" s="13">
        <v>19500</v>
      </c>
      <c r="Q1873" s="13">
        <v>0</v>
      </c>
      <c r="R1873" s="13">
        <v>281600</v>
      </c>
      <c r="S1873" s="13">
        <v>2217600</v>
      </c>
      <c r="T1873" s="13">
        <v>1744200</v>
      </c>
      <c r="U1873" s="13">
        <v>363000</v>
      </c>
      <c r="V1873" s="13">
        <v>19500</v>
      </c>
      <c r="W1873" s="13">
        <v>0</v>
      </c>
      <c r="X1873" s="13">
        <v>289200</v>
      </c>
      <c r="Y1873" s="13">
        <v>2415900</v>
      </c>
    </row>
    <row r="1874" spans="2:25" x14ac:dyDescent="0.25">
      <c r="B1874" s="2">
        <v>1869</v>
      </c>
      <c r="C1874" s="2">
        <v>2011</v>
      </c>
      <c r="D1874" s="1">
        <v>70201</v>
      </c>
      <c r="E1874" t="s">
        <v>1485</v>
      </c>
      <c r="F1874" s="2" t="s">
        <v>1344</v>
      </c>
      <c r="G1874" s="13">
        <v>79189100</v>
      </c>
      <c r="H1874" s="13">
        <v>0</v>
      </c>
      <c r="I1874" s="13">
        <v>0</v>
      </c>
      <c r="J1874" s="13">
        <v>0</v>
      </c>
      <c r="K1874" s="13">
        <v>0</v>
      </c>
      <c r="L1874" s="13">
        <v>0</v>
      </c>
      <c r="M1874" s="13">
        <v>0</v>
      </c>
      <c r="N1874" s="13">
        <v>4622700</v>
      </c>
      <c r="O1874" s="13">
        <v>461600</v>
      </c>
      <c r="P1874" s="13">
        <v>0</v>
      </c>
      <c r="Q1874" s="13">
        <v>-30100</v>
      </c>
      <c r="R1874" s="13">
        <v>174300</v>
      </c>
      <c r="S1874" s="13">
        <v>5228500</v>
      </c>
      <c r="T1874" s="13">
        <v>4622700</v>
      </c>
      <c r="U1874" s="13">
        <v>461600</v>
      </c>
      <c r="V1874" s="13">
        <v>0</v>
      </c>
      <c r="W1874" s="13">
        <v>-30100</v>
      </c>
      <c r="X1874" s="13">
        <v>174300</v>
      </c>
      <c r="Y1874" s="13">
        <v>5228500</v>
      </c>
    </row>
    <row r="1875" spans="2:25" x14ac:dyDescent="0.25">
      <c r="B1875" s="2">
        <v>1870</v>
      </c>
      <c r="C1875" s="2">
        <v>2011</v>
      </c>
      <c r="D1875" s="1">
        <v>70251</v>
      </c>
      <c r="E1875" t="s">
        <v>1487</v>
      </c>
      <c r="F1875" s="2" t="s">
        <v>1344</v>
      </c>
      <c r="G1875" s="13">
        <v>839321000</v>
      </c>
      <c r="H1875" s="13">
        <v>1773200</v>
      </c>
      <c r="I1875" s="13">
        <v>5873200</v>
      </c>
      <c r="J1875" s="13">
        <v>0</v>
      </c>
      <c r="K1875" s="13">
        <v>0</v>
      </c>
      <c r="L1875" s="13">
        <v>1029300</v>
      </c>
      <c r="M1875" s="13">
        <v>8675700</v>
      </c>
      <c r="N1875" s="13">
        <v>8550500</v>
      </c>
      <c r="O1875" s="13">
        <v>4171200</v>
      </c>
      <c r="P1875" s="13">
        <v>0</v>
      </c>
      <c r="Q1875" s="13">
        <v>0</v>
      </c>
      <c r="R1875" s="13">
        <v>2028000</v>
      </c>
      <c r="S1875" s="13">
        <v>14749700</v>
      </c>
      <c r="T1875" s="13">
        <v>10323700</v>
      </c>
      <c r="U1875" s="13">
        <v>10044400</v>
      </c>
      <c r="V1875" s="13">
        <v>0</v>
      </c>
      <c r="W1875" s="13">
        <v>0</v>
      </c>
      <c r="X1875" s="13">
        <v>3057300</v>
      </c>
      <c r="Y1875" s="13">
        <v>23425400</v>
      </c>
    </row>
    <row r="1876" spans="2:25" x14ac:dyDescent="0.25">
      <c r="B1876" s="2">
        <v>1871</v>
      </c>
      <c r="C1876" s="2">
        <v>2011</v>
      </c>
      <c r="D1876" s="1">
        <v>70261</v>
      </c>
      <c r="E1876" t="s">
        <v>2620</v>
      </c>
      <c r="F1876" s="2" t="s">
        <v>1344</v>
      </c>
      <c r="G1876" s="13">
        <v>1916768500</v>
      </c>
      <c r="H1876" s="13">
        <v>7080300</v>
      </c>
      <c r="I1876" s="13">
        <v>22858300</v>
      </c>
      <c r="J1876" s="13">
        <v>2200</v>
      </c>
      <c r="K1876" s="13">
        <v>-489900</v>
      </c>
      <c r="L1876" s="13">
        <v>4382300</v>
      </c>
      <c r="M1876" s="13">
        <v>33833200</v>
      </c>
      <c r="N1876" s="13">
        <v>31260100</v>
      </c>
      <c r="O1876" s="13">
        <v>11292000</v>
      </c>
      <c r="P1876" s="13">
        <v>0</v>
      </c>
      <c r="Q1876" s="13">
        <v>0</v>
      </c>
      <c r="R1876" s="13">
        <v>2349300</v>
      </c>
      <c r="S1876" s="13">
        <v>44901400</v>
      </c>
      <c r="T1876" s="13">
        <v>38340400</v>
      </c>
      <c r="U1876" s="13">
        <v>34150300</v>
      </c>
      <c r="V1876" s="13">
        <v>2200</v>
      </c>
      <c r="W1876" s="13">
        <v>-489900</v>
      </c>
      <c r="X1876" s="13">
        <v>6731600</v>
      </c>
      <c r="Y1876" s="13">
        <v>78734600</v>
      </c>
    </row>
    <row r="1877" spans="2:25" x14ac:dyDescent="0.25">
      <c r="B1877" s="2">
        <v>1872</v>
      </c>
      <c r="C1877" s="2">
        <v>2011</v>
      </c>
      <c r="D1877" s="1">
        <v>70265</v>
      </c>
      <c r="E1877" t="s">
        <v>2623</v>
      </c>
      <c r="F1877" s="2" t="s">
        <v>1344</v>
      </c>
      <c r="G1877" s="13">
        <v>181370800</v>
      </c>
      <c r="H1877" s="13">
        <v>121900</v>
      </c>
      <c r="I1877" s="13">
        <v>100500</v>
      </c>
      <c r="J1877" s="13">
        <v>0</v>
      </c>
      <c r="K1877" s="13">
        <v>0</v>
      </c>
      <c r="L1877" s="13">
        <v>36100</v>
      </c>
      <c r="M1877" s="13">
        <v>258500</v>
      </c>
      <c r="N1877" s="13">
        <v>1674200</v>
      </c>
      <c r="O1877" s="13">
        <v>679500</v>
      </c>
      <c r="P1877" s="13">
        <v>0</v>
      </c>
      <c r="Q1877" s="13">
        <v>0</v>
      </c>
      <c r="R1877" s="13">
        <v>159000</v>
      </c>
      <c r="S1877" s="13">
        <v>2512700</v>
      </c>
      <c r="T1877" s="13">
        <v>1796100</v>
      </c>
      <c r="U1877" s="13">
        <v>780000</v>
      </c>
      <c r="V1877" s="13">
        <v>0</v>
      </c>
      <c r="W1877" s="13">
        <v>0</v>
      </c>
      <c r="X1877" s="13">
        <v>195100</v>
      </c>
      <c r="Y1877" s="13">
        <v>2771200</v>
      </c>
    </row>
    <row r="1878" spans="2:25" x14ac:dyDescent="0.25">
      <c r="B1878" s="2">
        <v>1873</v>
      </c>
      <c r="C1878" s="2">
        <v>2011</v>
      </c>
      <c r="D1878" s="1">
        <v>70266</v>
      </c>
      <c r="E1878" t="s">
        <v>2624</v>
      </c>
      <c r="F1878" s="2" t="s">
        <v>1344</v>
      </c>
      <c r="G1878" s="13">
        <v>3776085900</v>
      </c>
      <c r="H1878" s="13">
        <v>15778400</v>
      </c>
      <c r="I1878" s="13">
        <v>14596600</v>
      </c>
      <c r="J1878" s="13">
        <v>758200</v>
      </c>
      <c r="K1878" s="13">
        <v>0</v>
      </c>
      <c r="L1878" s="13">
        <v>17663400</v>
      </c>
      <c r="M1878" s="13">
        <v>48796600</v>
      </c>
      <c r="N1878" s="13">
        <v>60250500</v>
      </c>
      <c r="O1878" s="13">
        <v>21940900</v>
      </c>
      <c r="P1878" s="13">
        <v>100</v>
      </c>
      <c r="Q1878" s="13">
        <v>0</v>
      </c>
      <c r="R1878" s="13">
        <v>18727000</v>
      </c>
      <c r="S1878" s="13">
        <v>100918500</v>
      </c>
      <c r="T1878" s="13">
        <v>76028900</v>
      </c>
      <c r="U1878" s="13">
        <v>36537500</v>
      </c>
      <c r="V1878" s="13">
        <v>758300</v>
      </c>
      <c r="W1878" s="13">
        <v>0</v>
      </c>
      <c r="X1878" s="13">
        <v>36390400</v>
      </c>
      <c r="Y1878" s="13">
        <v>149715100</v>
      </c>
    </row>
    <row r="1879" spans="2:25" x14ac:dyDescent="0.25">
      <c r="B1879" s="2">
        <v>1874</v>
      </c>
      <c r="C1879" s="2">
        <v>2011</v>
      </c>
      <c r="D1879" s="1">
        <v>71002</v>
      </c>
      <c r="E1879" t="s">
        <v>2629</v>
      </c>
      <c r="F1879" s="2" t="s">
        <v>1325</v>
      </c>
      <c r="G1879" s="13">
        <v>50688600</v>
      </c>
      <c r="H1879" s="13">
        <v>0</v>
      </c>
      <c r="I1879" s="13">
        <v>0</v>
      </c>
      <c r="J1879" s="13">
        <v>0</v>
      </c>
      <c r="K1879" s="13">
        <v>0</v>
      </c>
      <c r="L1879" s="13">
        <v>0</v>
      </c>
      <c r="M1879" s="13">
        <v>0</v>
      </c>
      <c r="N1879" s="13">
        <v>5000</v>
      </c>
      <c r="O1879" s="13">
        <v>110400</v>
      </c>
      <c r="P1879" s="13">
        <v>0</v>
      </c>
      <c r="Q1879" s="13">
        <v>38200</v>
      </c>
      <c r="R1879" s="13">
        <v>65900</v>
      </c>
      <c r="S1879" s="13">
        <v>219500</v>
      </c>
      <c r="T1879" s="13">
        <v>5000</v>
      </c>
      <c r="U1879" s="13">
        <v>110400</v>
      </c>
      <c r="V1879" s="13">
        <v>0</v>
      </c>
      <c r="W1879" s="13">
        <v>38200</v>
      </c>
      <c r="X1879" s="13">
        <v>65900</v>
      </c>
      <c r="Y1879" s="13">
        <v>219500</v>
      </c>
    </row>
    <row r="1880" spans="2:25" x14ac:dyDescent="0.25">
      <c r="B1880" s="2">
        <v>1875</v>
      </c>
      <c r="C1880" s="2">
        <v>2011</v>
      </c>
      <c r="D1880" s="1">
        <v>71004</v>
      </c>
      <c r="E1880" t="s">
        <v>2630</v>
      </c>
      <c r="F1880" s="2" t="s">
        <v>1325</v>
      </c>
      <c r="G1880" s="13">
        <v>52029500</v>
      </c>
      <c r="H1880" s="13">
        <v>97400</v>
      </c>
      <c r="I1880" s="13">
        <v>413600</v>
      </c>
      <c r="J1880" s="13">
        <v>0</v>
      </c>
      <c r="K1880" s="13">
        <v>0</v>
      </c>
      <c r="L1880" s="13">
        <v>45600</v>
      </c>
      <c r="M1880" s="13">
        <v>556600</v>
      </c>
      <c r="N1880" s="13">
        <v>6000</v>
      </c>
      <c r="O1880" s="13">
        <v>276500</v>
      </c>
      <c r="P1880" s="13">
        <v>0</v>
      </c>
      <c r="Q1880" s="13">
        <v>0</v>
      </c>
      <c r="R1880" s="13">
        <v>875700</v>
      </c>
      <c r="S1880" s="13">
        <v>1158200</v>
      </c>
      <c r="T1880" s="13">
        <v>103400</v>
      </c>
      <c r="U1880" s="13">
        <v>690100</v>
      </c>
      <c r="V1880" s="13">
        <v>0</v>
      </c>
      <c r="W1880" s="13">
        <v>0</v>
      </c>
      <c r="X1880" s="13">
        <v>921300</v>
      </c>
      <c r="Y1880" s="13">
        <v>1714800</v>
      </c>
    </row>
    <row r="1881" spans="2:25" x14ac:dyDescent="0.25">
      <c r="B1881" s="2">
        <v>1876</v>
      </c>
      <c r="C1881" s="2">
        <v>2011</v>
      </c>
      <c r="D1881" s="1">
        <v>71006</v>
      </c>
      <c r="E1881" t="s">
        <v>1386</v>
      </c>
      <c r="F1881" s="2" t="s">
        <v>1325</v>
      </c>
      <c r="G1881" s="13">
        <v>53466500</v>
      </c>
      <c r="H1881" s="13">
        <v>7300</v>
      </c>
      <c r="I1881" s="13">
        <v>178600</v>
      </c>
      <c r="J1881" s="13">
        <v>0</v>
      </c>
      <c r="K1881" s="13">
        <v>0</v>
      </c>
      <c r="L1881" s="13">
        <v>700</v>
      </c>
      <c r="M1881" s="13">
        <v>186600</v>
      </c>
      <c r="N1881" s="13">
        <v>454400</v>
      </c>
      <c r="O1881" s="13">
        <v>6043200</v>
      </c>
      <c r="P1881" s="13">
        <v>0</v>
      </c>
      <c r="Q1881" s="13">
        <v>0</v>
      </c>
      <c r="R1881" s="13">
        <v>92800</v>
      </c>
      <c r="S1881" s="13">
        <v>6590400</v>
      </c>
      <c r="T1881" s="13">
        <v>461700</v>
      </c>
      <c r="U1881" s="13">
        <v>6221800</v>
      </c>
      <c r="V1881" s="13">
        <v>0</v>
      </c>
      <c r="W1881" s="13">
        <v>0</v>
      </c>
      <c r="X1881" s="13">
        <v>93500</v>
      </c>
      <c r="Y1881" s="13">
        <v>6777000</v>
      </c>
    </row>
    <row r="1882" spans="2:25" x14ac:dyDescent="0.25">
      <c r="B1882" s="2">
        <v>1877</v>
      </c>
      <c r="C1882" s="2">
        <v>2011</v>
      </c>
      <c r="D1882" s="1">
        <v>71008</v>
      </c>
      <c r="E1882" t="s">
        <v>2631</v>
      </c>
      <c r="F1882" s="2" t="s">
        <v>1325</v>
      </c>
      <c r="G1882" s="13">
        <v>46046200</v>
      </c>
      <c r="H1882" s="13">
        <v>0</v>
      </c>
      <c r="I1882" s="13">
        <v>0</v>
      </c>
      <c r="J1882" s="13">
        <v>0</v>
      </c>
      <c r="K1882" s="13">
        <v>0</v>
      </c>
      <c r="L1882" s="13">
        <v>0</v>
      </c>
      <c r="M1882" s="13">
        <v>0</v>
      </c>
      <c r="N1882" s="13">
        <v>23100</v>
      </c>
      <c r="O1882" s="13">
        <v>131100</v>
      </c>
      <c r="P1882" s="13">
        <v>0</v>
      </c>
      <c r="Q1882" s="13">
        <v>0</v>
      </c>
      <c r="R1882" s="13">
        <v>152200</v>
      </c>
      <c r="S1882" s="13">
        <v>306400</v>
      </c>
      <c r="T1882" s="13">
        <v>23100</v>
      </c>
      <c r="U1882" s="13">
        <v>131100</v>
      </c>
      <c r="V1882" s="13">
        <v>0</v>
      </c>
      <c r="W1882" s="13">
        <v>0</v>
      </c>
      <c r="X1882" s="13">
        <v>152200</v>
      </c>
      <c r="Y1882" s="13">
        <v>306400</v>
      </c>
    </row>
    <row r="1883" spans="2:25" x14ac:dyDescent="0.25">
      <c r="B1883" s="2">
        <v>1878</v>
      </c>
      <c r="C1883" s="2">
        <v>2011</v>
      </c>
      <c r="D1883" s="1">
        <v>71010</v>
      </c>
      <c r="E1883" t="s">
        <v>2632</v>
      </c>
      <c r="F1883" s="2" t="s">
        <v>1325</v>
      </c>
      <c r="G1883" s="13">
        <v>37403100</v>
      </c>
      <c r="H1883" s="13">
        <v>0</v>
      </c>
      <c r="I1883" s="13">
        <v>0</v>
      </c>
      <c r="J1883" s="13">
        <v>0</v>
      </c>
      <c r="K1883" s="13">
        <v>0</v>
      </c>
      <c r="L1883" s="13">
        <v>0</v>
      </c>
      <c r="M1883" s="13">
        <v>0</v>
      </c>
      <c r="N1883" s="13">
        <v>0</v>
      </c>
      <c r="O1883" s="13">
        <v>0</v>
      </c>
      <c r="P1883" s="13">
        <v>0</v>
      </c>
      <c r="Q1883" s="13">
        <v>0</v>
      </c>
      <c r="R1883" s="13">
        <v>9800</v>
      </c>
      <c r="S1883" s="13">
        <v>9800</v>
      </c>
      <c r="T1883" s="13">
        <v>0</v>
      </c>
      <c r="U1883" s="13">
        <v>0</v>
      </c>
      <c r="V1883" s="13">
        <v>0</v>
      </c>
      <c r="W1883" s="13">
        <v>0</v>
      </c>
      <c r="X1883" s="13">
        <v>9800</v>
      </c>
      <c r="Y1883" s="13">
        <v>9800</v>
      </c>
    </row>
    <row r="1884" spans="2:25" x14ac:dyDescent="0.25">
      <c r="B1884" s="2">
        <v>1879</v>
      </c>
      <c r="C1884" s="2">
        <v>2011</v>
      </c>
      <c r="D1884" s="1">
        <v>71012</v>
      </c>
      <c r="E1884" t="s">
        <v>2633</v>
      </c>
      <c r="F1884" s="2" t="s">
        <v>1325</v>
      </c>
      <c r="G1884" s="13">
        <v>29788900</v>
      </c>
      <c r="H1884" s="13">
        <v>0</v>
      </c>
      <c r="I1884" s="13">
        <v>0</v>
      </c>
      <c r="J1884" s="13">
        <v>0</v>
      </c>
      <c r="K1884" s="13">
        <v>0</v>
      </c>
      <c r="L1884" s="13">
        <v>0</v>
      </c>
      <c r="M1884" s="13">
        <v>0</v>
      </c>
      <c r="N1884" s="13">
        <v>31000</v>
      </c>
      <c r="O1884" s="13">
        <v>23600</v>
      </c>
      <c r="P1884" s="13">
        <v>0</v>
      </c>
      <c r="Q1884" s="13">
        <v>0</v>
      </c>
      <c r="R1884" s="13">
        <v>38600</v>
      </c>
      <c r="S1884" s="13">
        <v>93200</v>
      </c>
      <c r="T1884" s="13">
        <v>31000</v>
      </c>
      <c r="U1884" s="13">
        <v>23600</v>
      </c>
      <c r="V1884" s="13">
        <v>0</v>
      </c>
      <c r="W1884" s="13">
        <v>0</v>
      </c>
      <c r="X1884" s="13">
        <v>38600</v>
      </c>
      <c r="Y1884" s="13">
        <v>93200</v>
      </c>
    </row>
    <row r="1885" spans="2:25" x14ac:dyDescent="0.25">
      <c r="B1885" s="2">
        <v>1880</v>
      </c>
      <c r="C1885" s="2">
        <v>2011</v>
      </c>
      <c r="D1885" s="1">
        <v>71014</v>
      </c>
      <c r="E1885" t="s">
        <v>2634</v>
      </c>
      <c r="F1885" s="2" t="s">
        <v>1325</v>
      </c>
      <c r="G1885" s="13">
        <v>475125900</v>
      </c>
      <c r="H1885" s="13">
        <v>6600</v>
      </c>
      <c r="I1885" s="13">
        <v>9300</v>
      </c>
      <c r="J1885" s="13">
        <v>0</v>
      </c>
      <c r="K1885" s="13">
        <v>0</v>
      </c>
      <c r="L1885" s="13">
        <v>400</v>
      </c>
      <c r="M1885" s="13">
        <v>16300</v>
      </c>
      <c r="N1885" s="13">
        <v>1030200</v>
      </c>
      <c r="O1885" s="13">
        <v>1728300</v>
      </c>
      <c r="P1885" s="13">
        <v>0</v>
      </c>
      <c r="Q1885" s="13">
        <v>0</v>
      </c>
      <c r="R1885" s="13">
        <v>976800</v>
      </c>
      <c r="S1885" s="13">
        <v>3735300</v>
      </c>
      <c r="T1885" s="13">
        <v>1036800</v>
      </c>
      <c r="U1885" s="13">
        <v>1737600</v>
      </c>
      <c r="V1885" s="13">
        <v>0</v>
      </c>
      <c r="W1885" s="13">
        <v>0</v>
      </c>
      <c r="X1885" s="13">
        <v>977200</v>
      </c>
      <c r="Y1885" s="13">
        <v>3751600</v>
      </c>
    </row>
    <row r="1886" spans="2:25" x14ac:dyDescent="0.25">
      <c r="B1886" s="2">
        <v>1881</v>
      </c>
      <c r="C1886" s="2">
        <v>2011</v>
      </c>
      <c r="D1886" s="1">
        <v>71016</v>
      </c>
      <c r="E1886" t="s">
        <v>2635</v>
      </c>
      <c r="F1886" s="2" t="s">
        <v>1325</v>
      </c>
      <c r="G1886" s="13">
        <v>51366600</v>
      </c>
      <c r="H1886" s="13">
        <v>1900</v>
      </c>
      <c r="I1886" s="13">
        <v>6600</v>
      </c>
      <c r="J1886" s="13">
        <v>0</v>
      </c>
      <c r="K1886" s="13">
        <v>0</v>
      </c>
      <c r="L1886" s="13">
        <v>800</v>
      </c>
      <c r="M1886" s="13">
        <v>9300</v>
      </c>
      <c r="N1886" s="13">
        <v>6000</v>
      </c>
      <c r="O1886" s="13">
        <v>65000</v>
      </c>
      <c r="P1886" s="13">
        <v>0</v>
      </c>
      <c r="Q1886" s="13">
        <v>0</v>
      </c>
      <c r="R1886" s="13">
        <v>93100</v>
      </c>
      <c r="S1886" s="13">
        <v>164100</v>
      </c>
      <c r="T1886" s="13">
        <v>7900</v>
      </c>
      <c r="U1886" s="13">
        <v>71600</v>
      </c>
      <c r="V1886" s="13">
        <v>0</v>
      </c>
      <c r="W1886" s="13">
        <v>0</v>
      </c>
      <c r="X1886" s="13">
        <v>93900</v>
      </c>
      <c r="Y1886" s="13">
        <v>173400</v>
      </c>
    </row>
    <row r="1887" spans="2:25" x14ac:dyDescent="0.25">
      <c r="B1887" s="2">
        <v>1882</v>
      </c>
      <c r="C1887" s="2">
        <v>2011</v>
      </c>
      <c r="D1887" s="1">
        <v>71018</v>
      </c>
      <c r="E1887" t="s">
        <v>1783</v>
      </c>
      <c r="F1887" s="2" t="s">
        <v>1325</v>
      </c>
      <c r="G1887" s="13">
        <v>21003300</v>
      </c>
      <c r="H1887" s="13">
        <v>400</v>
      </c>
      <c r="I1887" s="13">
        <v>132400</v>
      </c>
      <c r="J1887" s="13">
        <v>0</v>
      </c>
      <c r="K1887" s="13">
        <v>0</v>
      </c>
      <c r="L1887" s="13">
        <v>380700</v>
      </c>
      <c r="M1887" s="13">
        <v>513500</v>
      </c>
      <c r="N1887" s="13">
        <v>100</v>
      </c>
      <c r="O1887" s="13">
        <v>0</v>
      </c>
      <c r="P1887" s="13">
        <v>0</v>
      </c>
      <c r="Q1887" s="13">
        <v>-2500</v>
      </c>
      <c r="R1887" s="13">
        <v>129200</v>
      </c>
      <c r="S1887" s="13">
        <v>126800</v>
      </c>
      <c r="T1887" s="13">
        <v>500</v>
      </c>
      <c r="U1887" s="13">
        <v>132400</v>
      </c>
      <c r="V1887" s="13">
        <v>0</v>
      </c>
      <c r="W1887" s="13">
        <v>-2500</v>
      </c>
      <c r="X1887" s="13">
        <v>509900</v>
      </c>
      <c r="Y1887" s="13">
        <v>640300</v>
      </c>
    </row>
    <row r="1888" spans="2:25" x14ac:dyDescent="0.25">
      <c r="B1888" s="2">
        <v>1883</v>
      </c>
      <c r="C1888" s="2">
        <v>2011</v>
      </c>
      <c r="D1888" s="1">
        <v>71020</v>
      </c>
      <c r="E1888" t="s">
        <v>1332</v>
      </c>
      <c r="F1888" s="2" t="s">
        <v>1325</v>
      </c>
      <c r="G1888" s="13">
        <v>128642000</v>
      </c>
      <c r="H1888" s="13">
        <v>34600</v>
      </c>
      <c r="I1888" s="13">
        <v>1210400</v>
      </c>
      <c r="J1888" s="13">
        <v>0</v>
      </c>
      <c r="K1888" s="13">
        <v>0</v>
      </c>
      <c r="L1888" s="13">
        <v>4700</v>
      </c>
      <c r="M1888" s="13">
        <v>1249700</v>
      </c>
      <c r="N1888" s="13">
        <v>68200</v>
      </c>
      <c r="O1888" s="13">
        <v>220000</v>
      </c>
      <c r="P1888" s="13">
        <v>0</v>
      </c>
      <c r="Q1888" s="13">
        <v>0</v>
      </c>
      <c r="R1888" s="13">
        <v>829100</v>
      </c>
      <c r="S1888" s="13">
        <v>1117300</v>
      </c>
      <c r="T1888" s="13">
        <v>102800</v>
      </c>
      <c r="U1888" s="13">
        <v>1430400</v>
      </c>
      <c r="V1888" s="13">
        <v>0</v>
      </c>
      <c r="W1888" s="13">
        <v>0</v>
      </c>
      <c r="X1888" s="13">
        <v>833800</v>
      </c>
      <c r="Y1888" s="13">
        <v>2367000</v>
      </c>
    </row>
    <row r="1889" spans="2:25" x14ac:dyDescent="0.25">
      <c r="B1889" s="2">
        <v>1884</v>
      </c>
      <c r="C1889" s="2">
        <v>2011</v>
      </c>
      <c r="D1889" s="1">
        <v>71022</v>
      </c>
      <c r="E1889" t="s">
        <v>1762</v>
      </c>
      <c r="F1889" s="2" t="s">
        <v>1325</v>
      </c>
      <c r="G1889" s="13">
        <v>58664900</v>
      </c>
      <c r="H1889" s="13">
        <v>0</v>
      </c>
      <c r="I1889" s="13">
        <v>5400</v>
      </c>
      <c r="J1889" s="13">
        <v>0</v>
      </c>
      <c r="K1889" s="13">
        <v>0</v>
      </c>
      <c r="L1889" s="13">
        <v>1100</v>
      </c>
      <c r="M1889" s="13">
        <v>6500</v>
      </c>
      <c r="N1889" s="13">
        <v>135100</v>
      </c>
      <c r="O1889" s="13">
        <v>825800</v>
      </c>
      <c r="P1889" s="13">
        <v>0</v>
      </c>
      <c r="Q1889" s="13">
        <v>0</v>
      </c>
      <c r="R1889" s="13">
        <v>543000</v>
      </c>
      <c r="S1889" s="13">
        <v>1503900</v>
      </c>
      <c r="T1889" s="13">
        <v>135100</v>
      </c>
      <c r="U1889" s="13">
        <v>831200</v>
      </c>
      <c r="V1889" s="13">
        <v>0</v>
      </c>
      <c r="W1889" s="13">
        <v>0</v>
      </c>
      <c r="X1889" s="13">
        <v>544100</v>
      </c>
      <c r="Y1889" s="13">
        <v>1510400</v>
      </c>
    </row>
    <row r="1890" spans="2:25" x14ac:dyDescent="0.25">
      <c r="B1890" s="2">
        <v>1885</v>
      </c>
      <c r="C1890" s="2">
        <v>2011</v>
      </c>
      <c r="D1890" s="1">
        <v>71024</v>
      </c>
      <c r="E1890" t="s">
        <v>2279</v>
      </c>
      <c r="F1890" s="2" t="s">
        <v>1325</v>
      </c>
      <c r="G1890" s="13">
        <v>41872100</v>
      </c>
      <c r="H1890" s="13">
        <v>1500</v>
      </c>
      <c r="I1890" s="13">
        <v>52400</v>
      </c>
      <c r="J1890" s="13">
        <v>0</v>
      </c>
      <c r="K1890" s="13">
        <v>0</v>
      </c>
      <c r="L1890" s="13">
        <v>500</v>
      </c>
      <c r="M1890" s="13">
        <v>54400</v>
      </c>
      <c r="N1890" s="13">
        <v>60900</v>
      </c>
      <c r="O1890" s="13">
        <v>130900</v>
      </c>
      <c r="P1890" s="13">
        <v>0</v>
      </c>
      <c r="Q1890" s="13">
        <v>0</v>
      </c>
      <c r="R1890" s="13">
        <v>770900</v>
      </c>
      <c r="S1890" s="13">
        <v>962700</v>
      </c>
      <c r="T1890" s="13">
        <v>62400</v>
      </c>
      <c r="U1890" s="13">
        <v>183300</v>
      </c>
      <c r="V1890" s="13">
        <v>0</v>
      </c>
      <c r="W1890" s="13">
        <v>0</v>
      </c>
      <c r="X1890" s="13">
        <v>771400</v>
      </c>
      <c r="Y1890" s="13">
        <v>1017100</v>
      </c>
    </row>
    <row r="1891" spans="2:25" x14ac:dyDescent="0.25">
      <c r="B1891" s="2">
        <v>1886</v>
      </c>
      <c r="C1891" s="2">
        <v>2011</v>
      </c>
      <c r="D1891" s="1">
        <v>71026</v>
      </c>
      <c r="E1891" t="s">
        <v>2636</v>
      </c>
      <c r="F1891" s="2" t="s">
        <v>1325</v>
      </c>
      <c r="G1891" s="13">
        <v>80289400</v>
      </c>
      <c r="H1891" s="13">
        <v>0</v>
      </c>
      <c r="I1891" s="13">
        <v>0</v>
      </c>
      <c r="J1891" s="13">
        <v>0</v>
      </c>
      <c r="K1891" s="13">
        <v>0</v>
      </c>
      <c r="L1891" s="13">
        <v>0</v>
      </c>
      <c r="M1891" s="13">
        <v>0</v>
      </c>
      <c r="N1891" s="13">
        <v>198400</v>
      </c>
      <c r="O1891" s="13">
        <v>31600</v>
      </c>
      <c r="P1891" s="13">
        <v>0</v>
      </c>
      <c r="Q1891" s="13">
        <v>0</v>
      </c>
      <c r="R1891" s="13">
        <v>414600</v>
      </c>
      <c r="S1891" s="13">
        <v>644600</v>
      </c>
      <c r="T1891" s="13">
        <v>198400</v>
      </c>
      <c r="U1891" s="13">
        <v>31600</v>
      </c>
      <c r="V1891" s="13">
        <v>0</v>
      </c>
      <c r="W1891" s="13">
        <v>0</v>
      </c>
      <c r="X1891" s="13">
        <v>414600</v>
      </c>
      <c r="Y1891" s="13">
        <v>644600</v>
      </c>
    </row>
    <row r="1892" spans="2:25" x14ac:dyDescent="0.25">
      <c r="B1892" s="2">
        <v>1887</v>
      </c>
      <c r="C1892" s="2">
        <v>2011</v>
      </c>
      <c r="D1892" s="1">
        <v>71028</v>
      </c>
      <c r="E1892" t="s">
        <v>2637</v>
      </c>
      <c r="F1892" s="2" t="s">
        <v>1325</v>
      </c>
      <c r="G1892" s="13">
        <v>30802100</v>
      </c>
      <c r="H1892" s="13">
        <v>73100</v>
      </c>
      <c r="I1892" s="13">
        <v>462100</v>
      </c>
      <c r="J1892" s="13">
        <v>0</v>
      </c>
      <c r="K1892" s="13">
        <v>0</v>
      </c>
      <c r="L1892" s="13">
        <v>113500</v>
      </c>
      <c r="M1892" s="13">
        <v>648700</v>
      </c>
      <c r="N1892" s="13">
        <v>29100</v>
      </c>
      <c r="O1892" s="13">
        <v>44500</v>
      </c>
      <c r="P1892" s="13">
        <v>100</v>
      </c>
      <c r="Q1892" s="13">
        <v>13300</v>
      </c>
      <c r="R1892" s="13">
        <v>105800</v>
      </c>
      <c r="S1892" s="13">
        <v>192800</v>
      </c>
      <c r="T1892" s="13">
        <v>102200</v>
      </c>
      <c r="U1892" s="13">
        <v>506600</v>
      </c>
      <c r="V1892" s="13">
        <v>100</v>
      </c>
      <c r="W1892" s="13">
        <v>13300</v>
      </c>
      <c r="X1892" s="13">
        <v>219300</v>
      </c>
      <c r="Y1892" s="13">
        <v>841500</v>
      </c>
    </row>
    <row r="1893" spans="2:25" x14ac:dyDescent="0.25">
      <c r="B1893" s="2">
        <v>1888</v>
      </c>
      <c r="C1893" s="2">
        <v>2011</v>
      </c>
      <c r="D1893" s="1">
        <v>71030</v>
      </c>
      <c r="E1893" t="s">
        <v>1338</v>
      </c>
      <c r="F1893" s="2" t="s">
        <v>1325</v>
      </c>
      <c r="G1893" s="13">
        <v>92442000</v>
      </c>
      <c r="H1893" s="13">
        <v>400</v>
      </c>
      <c r="I1893" s="13">
        <v>4900</v>
      </c>
      <c r="J1893" s="13">
        <v>0</v>
      </c>
      <c r="K1893" s="13">
        <v>0</v>
      </c>
      <c r="L1893" s="13">
        <v>1200</v>
      </c>
      <c r="M1893" s="13">
        <v>6500</v>
      </c>
      <c r="N1893" s="13">
        <v>17800</v>
      </c>
      <c r="O1893" s="13">
        <v>201900</v>
      </c>
      <c r="P1893" s="13">
        <v>0</v>
      </c>
      <c r="Q1893" s="13">
        <v>0</v>
      </c>
      <c r="R1893" s="13">
        <v>180100</v>
      </c>
      <c r="S1893" s="13">
        <v>399800</v>
      </c>
      <c r="T1893" s="13">
        <v>18200</v>
      </c>
      <c r="U1893" s="13">
        <v>206800</v>
      </c>
      <c r="V1893" s="13">
        <v>0</v>
      </c>
      <c r="W1893" s="13">
        <v>0</v>
      </c>
      <c r="X1893" s="13">
        <v>181300</v>
      </c>
      <c r="Y1893" s="13">
        <v>406300</v>
      </c>
    </row>
    <row r="1894" spans="2:25" x14ac:dyDescent="0.25">
      <c r="B1894" s="2">
        <v>1889</v>
      </c>
      <c r="C1894" s="2">
        <v>2011</v>
      </c>
      <c r="D1894" s="1">
        <v>71032</v>
      </c>
      <c r="E1894" t="s">
        <v>2341</v>
      </c>
      <c r="F1894" s="2" t="s">
        <v>1325</v>
      </c>
      <c r="G1894" s="13">
        <v>71664200</v>
      </c>
      <c r="H1894" s="13">
        <v>0</v>
      </c>
      <c r="I1894" s="13">
        <v>0</v>
      </c>
      <c r="J1894" s="13">
        <v>0</v>
      </c>
      <c r="K1894" s="13">
        <v>0</v>
      </c>
      <c r="L1894" s="13">
        <v>0</v>
      </c>
      <c r="M1894" s="13">
        <v>0</v>
      </c>
      <c r="N1894" s="13">
        <v>43200</v>
      </c>
      <c r="O1894" s="13">
        <v>295100</v>
      </c>
      <c r="P1894" s="13">
        <v>0</v>
      </c>
      <c r="Q1894" s="13">
        <v>0</v>
      </c>
      <c r="R1894" s="13">
        <v>155500</v>
      </c>
      <c r="S1894" s="13">
        <v>493800</v>
      </c>
      <c r="T1894" s="13">
        <v>43200</v>
      </c>
      <c r="U1894" s="13">
        <v>295100</v>
      </c>
      <c r="V1894" s="13">
        <v>0</v>
      </c>
      <c r="W1894" s="13">
        <v>0</v>
      </c>
      <c r="X1894" s="13">
        <v>155500</v>
      </c>
      <c r="Y1894" s="13">
        <v>493800</v>
      </c>
    </row>
    <row r="1895" spans="2:25" x14ac:dyDescent="0.25">
      <c r="B1895" s="2">
        <v>1890</v>
      </c>
      <c r="C1895" s="2">
        <v>2011</v>
      </c>
      <c r="D1895" s="1">
        <v>71034</v>
      </c>
      <c r="E1895" t="s">
        <v>2638</v>
      </c>
      <c r="F1895" s="2" t="s">
        <v>1325</v>
      </c>
      <c r="G1895" s="13">
        <v>59345800</v>
      </c>
      <c r="H1895" s="13">
        <v>0</v>
      </c>
      <c r="I1895" s="13">
        <v>0</v>
      </c>
      <c r="J1895" s="13">
        <v>0</v>
      </c>
      <c r="K1895" s="13">
        <v>0</v>
      </c>
      <c r="L1895" s="13">
        <v>0</v>
      </c>
      <c r="M1895" s="13">
        <v>0</v>
      </c>
      <c r="N1895" s="13">
        <v>31000</v>
      </c>
      <c r="O1895" s="13">
        <v>145200</v>
      </c>
      <c r="P1895" s="13">
        <v>0</v>
      </c>
      <c r="Q1895" s="13">
        <v>0</v>
      </c>
      <c r="R1895" s="13">
        <v>184600</v>
      </c>
      <c r="S1895" s="13">
        <v>360800</v>
      </c>
      <c r="T1895" s="13">
        <v>31000</v>
      </c>
      <c r="U1895" s="13">
        <v>145200</v>
      </c>
      <c r="V1895" s="13">
        <v>0</v>
      </c>
      <c r="W1895" s="13">
        <v>0</v>
      </c>
      <c r="X1895" s="13">
        <v>184600</v>
      </c>
      <c r="Y1895" s="13">
        <v>360800</v>
      </c>
    </row>
    <row r="1896" spans="2:25" x14ac:dyDescent="0.25">
      <c r="B1896" s="2">
        <v>1891</v>
      </c>
      <c r="C1896" s="2">
        <v>2011</v>
      </c>
      <c r="D1896" s="1">
        <v>71036</v>
      </c>
      <c r="E1896" t="s">
        <v>2639</v>
      </c>
      <c r="F1896" s="2" t="s">
        <v>1325</v>
      </c>
      <c r="G1896" s="13">
        <v>294349400</v>
      </c>
      <c r="H1896" s="13">
        <v>8500</v>
      </c>
      <c r="I1896" s="13">
        <v>129500</v>
      </c>
      <c r="J1896" s="13">
        <v>0</v>
      </c>
      <c r="K1896" s="13">
        <v>0</v>
      </c>
      <c r="L1896" s="13">
        <v>5700</v>
      </c>
      <c r="M1896" s="13">
        <v>143700</v>
      </c>
      <c r="N1896" s="13">
        <v>375400</v>
      </c>
      <c r="O1896" s="13">
        <v>388600</v>
      </c>
      <c r="P1896" s="13">
        <v>0</v>
      </c>
      <c r="Q1896" s="13">
        <v>0</v>
      </c>
      <c r="R1896" s="13">
        <v>102900</v>
      </c>
      <c r="S1896" s="13">
        <v>866900</v>
      </c>
      <c r="T1896" s="13">
        <v>383900</v>
      </c>
      <c r="U1896" s="13">
        <v>518100</v>
      </c>
      <c r="V1896" s="13">
        <v>0</v>
      </c>
      <c r="W1896" s="13">
        <v>0</v>
      </c>
      <c r="X1896" s="13">
        <v>108600</v>
      </c>
      <c r="Y1896" s="13">
        <v>1010600</v>
      </c>
    </row>
    <row r="1897" spans="2:25" x14ac:dyDescent="0.25">
      <c r="B1897" s="2">
        <v>1892</v>
      </c>
      <c r="C1897" s="2">
        <v>2011</v>
      </c>
      <c r="D1897" s="1">
        <v>71038</v>
      </c>
      <c r="E1897" t="s">
        <v>1587</v>
      </c>
      <c r="F1897" s="2" t="s">
        <v>1325</v>
      </c>
      <c r="G1897" s="13">
        <v>72865200</v>
      </c>
      <c r="H1897" s="13">
        <v>0</v>
      </c>
      <c r="I1897" s="13">
        <v>0</v>
      </c>
      <c r="J1897" s="13">
        <v>0</v>
      </c>
      <c r="K1897" s="13">
        <v>0</v>
      </c>
      <c r="L1897" s="13">
        <v>0</v>
      </c>
      <c r="M1897" s="13">
        <v>0</v>
      </c>
      <c r="N1897" s="13">
        <v>30500</v>
      </c>
      <c r="O1897" s="13">
        <v>325400</v>
      </c>
      <c r="P1897" s="13">
        <v>0</v>
      </c>
      <c r="Q1897" s="13">
        <v>0</v>
      </c>
      <c r="R1897" s="13">
        <v>70300</v>
      </c>
      <c r="S1897" s="13">
        <v>426200</v>
      </c>
      <c r="T1897" s="13">
        <v>30500</v>
      </c>
      <c r="U1897" s="13">
        <v>325400</v>
      </c>
      <c r="V1897" s="13">
        <v>0</v>
      </c>
      <c r="W1897" s="13">
        <v>0</v>
      </c>
      <c r="X1897" s="13">
        <v>70300</v>
      </c>
      <c r="Y1897" s="13">
        <v>426200</v>
      </c>
    </row>
    <row r="1898" spans="2:25" x14ac:dyDescent="0.25">
      <c r="B1898" s="2">
        <v>1893</v>
      </c>
      <c r="C1898" s="2">
        <v>2011</v>
      </c>
      <c r="D1898" s="1">
        <v>71040</v>
      </c>
      <c r="E1898" t="s">
        <v>2640</v>
      </c>
      <c r="F1898" s="2" t="s">
        <v>1325</v>
      </c>
      <c r="G1898" s="13">
        <v>58434000</v>
      </c>
      <c r="H1898" s="13">
        <v>41000</v>
      </c>
      <c r="I1898" s="13">
        <v>57400</v>
      </c>
      <c r="J1898" s="13">
        <v>0</v>
      </c>
      <c r="K1898" s="13">
        <v>0</v>
      </c>
      <c r="L1898" s="13">
        <v>500</v>
      </c>
      <c r="M1898" s="13">
        <v>98900</v>
      </c>
      <c r="N1898" s="13">
        <v>104300</v>
      </c>
      <c r="O1898" s="13">
        <v>5898200</v>
      </c>
      <c r="P1898" s="13">
        <v>0</v>
      </c>
      <c r="Q1898" s="13">
        <v>0</v>
      </c>
      <c r="R1898" s="13">
        <v>578100</v>
      </c>
      <c r="S1898" s="13">
        <v>6580600</v>
      </c>
      <c r="T1898" s="13">
        <v>145300</v>
      </c>
      <c r="U1898" s="13">
        <v>5955600</v>
      </c>
      <c r="V1898" s="13">
        <v>0</v>
      </c>
      <c r="W1898" s="13">
        <v>0</v>
      </c>
      <c r="X1898" s="13">
        <v>578600</v>
      </c>
      <c r="Y1898" s="13">
        <v>6679500</v>
      </c>
    </row>
    <row r="1899" spans="2:25" x14ac:dyDescent="0.25">
      <c r="B1899" s="2">
        <v>1894</v>
      </c>
      <c r="C1899" s="2">
        <v>2011</v>
      </c>
      <c r="D1899" s="1">
        <v>71042</v>
      </c>
      <c r="E1899" t="s">
        <v>1505</v>
      </c>
      <c r="F1899" s="2" t="s">
        <v>1325</v>
      </c>
      <c r="G1899" s="13">
        <v>63501300</v>
      </c>
      <c r="H1899" s="13">
        <v>0</v>
      </c>
      <c r="I1899" s="13">
        <v>13800</v>
      </c>
      <c r="J1899" s="13">
        <v>0</v>
      </c>
      <c r="K1899" s="13">
        <v>0</v>
      </c>
      <c r="L1899" s="13">
        <v>100</v>
      </c>
      <c r="M1899" s="13">
        <v>13900</v>
      </c>
      <c r="N1899" s="13">
        <v>30600</v>
      </c>
      <c r="O1899" s="13">
        <v>2193100</v>
      </c>
      <c r="P1899" s="13">
        <v>300</v>
      </c>
      <c r="Q1899" s="13">
        <v>0</v>
      </c>
      <c r="R1899" s="13">
        <v>13600</v>
      </c>
      <c r="S1899" s="13">
        <v>2237600</v>
      </c>
      <c r="T1899" s="13">
        <v>30600</v>
      </c>
      <c r="U1899" s="13">
        <v>2206900</v>
      </c>
      <c r="V1899" s="13">
        <v>300</v>
      </c>
      <c r="W1899" s="13">
        <v>0</v>
      </c>
      <c r="X1899" s="13">
        <v>13700</v>
      </c>
      <c r="Y1899" s="13">
        <v>2251500</v>
      </c>
    </row>
    <row r="1900" spans="2:25" x14ac:dyDescent="0.25">
      <c r="B1900" s="2">
        <v>1895</v>
      </c>
      <c r="C1900" s="2">
        <v>2011</v>
      </c>
      <c r="D1900" s="1">
        <v>71044</v>
      </c>
      <c r="E1900" t="s">
        <v>2641</v>
      </c>
      <c r="F1900" s="2" t="s">
        <v>1325</v>
      </c>
      <c r="G1900" s="13">
        <v>62095700</v>
      </c>
      <c r="H1900" s="13">
        <v>0</v>
      </c>
      <c r="I1900" s="13">
        <v>0</v>
      </c>
      <c r="J1900" s="13">
        <v>0</v>
      </c>
      <c r="K1900" s="13">
        <v>0</v>
      </c>
      <c r="L1900" s="13">
        <v>0</v>
      </c>
      <c r="M1900" s="13">
        <v>0</v>
      </c>
      <c r="N1900" s="13">
        <v>18900</v>
      </c>
      <c r="O1900" s="13">
        <v>567400</v>
      </c>
      <c r="P1900" s="13">
        <v>0</v>
      </c>
      <c r="Q1900" s="13">
        <v>0</v>
      </c>
      <c r="R1900" s="13">
        <v>83000</v>
      </c>
      <c r="S1900" s="13">
        <v>669300</v>
      </c>
      <c r="T1900" s="13">
        <v>18900</v>
      </c>
      <c r="U1900" s="13">
        <v>567400</v>
      </c>
      <c r="V1900" s="13">
        <v>0</v>
      </c>
      <c r="W1900" s="13">
        <v>0</v>
      </c>
      <c r="X1900" s="13">
        <v>83000</v>
      </c>
      <c r="Y1900" s="13">
        <v>669300</v>
      </c>
    </row>
    <row r="1901" spans="2:25" x14ac:dyDescent="0.25">
      <c r="B1901" s="2">
        <v>1896</v>
      </c>
      <c r="C1901" s="2">
        <v>2011</v>
      </c>
      <c r="D1901" s="1">
        <v>71100</v>
      </c>
      <c r="E1901" t="s">
        <v>2629</v>
      </c>
      <c r="F1901" s="2" t="s">
        <v>1343</v>
      </c>
      <c r="G1901" s="13">
        <v>10055500</v>
      </c>
      <c r="H1901" s="13">
        <v>0</v>
      </c>
      <c r="I1901" s="13">
        <v>0</v>
      </c>
      <c r="J1901" s="13">
        <v>0</v>
      </c>
      <c r="K1901" s="13">
        <v>0</v>
      </c>
      <c r="L1901" s="13">
        <v>0</v>
      </c>
      <c r="M1901" s="13">
        <v>0</v>
      </c>
      <c r="N1901" s="13">
        <v>59000</v>
      </c>
      <c r="O1901" s="13">
        <v>224800</v>
      </c>
      <c r="P1901" s="13">
        <v>0</v>
      </c>
      <c r="Q1901" s="13">
        <v>0</v>
      </c>
      <c r="R1901" s="13">
        <v>5000</v>
      </c>
      <c r="S1901" s="13">
        <v>288800</v>
      </c>
      <c r="T1901" s="13">
        <v>59000</v>
      </c>
      <c r="U1901" s="13">
        <v>224800</v>
      </c>
      <c r="V1901" s="13">
        <v>0</v>
      </c>
      <c r="W1901" s="13">
        <v>0</v>
      </c>
      <c r="X1901" s="13">
        <v>5000</v>
      </c>
      <c r="Y1901" s="13">
        <v>288800</v>
      </c>
    </row>
    <row r="1902" spans="2:25" x14ac:dyDescent="0.25">
      <c r="B1902" s="2">
        <v>1897</v>
      </c>
      <c r="C1902" s="2">
        <v>2011</v>
      </c>
      <c r="D1902" s="1">
        <v>71101</v>
      </c>
      <c r="E1902" t="s">
        <v>2630</v>
      </c>
      <c r="F1902" s="2" t="s">
        <v>1343</v>
      </c>
      <c r="G1902" s="13">
        <v>35177500</v>
      </c>
      <c r="H1902" s="13">
        <v>16800</v>
      </c>
      <c r="I1902" s="13">
        <v>119600</v>
      </c>
      <c r="J1902" s="13">
        <v>0</v>
      </c>
      <c r="K1902" s="13">
        <v>0</v>
      </c>
      <c r="L1902" s="13">
        <v>300</v>
      </c>
      <c r="M1902" s="13">
        <v>136700</v>
      </c>
      <c r="N1902" s="13">
        <v>368000</v>
      </c>
      <c r="O1902" s="13">
        <v>191400</v>
      </c>
      <c r="P1902" s="13">
        <v>0</v>
      </c>
      <c r="Q1902" s="13">
        <v>0</v>
      </c>
      <c r="R1902" s="13">
        <v>500</v>
      </c>
      <c r="S1902" s="13">
        <v>559900</v>
      </c>
      <c r="T1902" s="13">
        <v>384800</v>
      </c>
      <c r="U1902" s="13">
        <v>311000</v>
      </c>
      <c r="V1902" s="13">
        <v>0</v>
      </c>
      <c r="W1902" s="13">
        <v>0</v>
      </c>
      <c r="X1902" s="13">
        <v>800</v>
      </c>
      <c r="Y1902" s="13">
        <v>696600</v>
      </c>
    </row>
    <row r="1903" spans="2:25" x14ac:dyDescent="0.25">
      <c r="B1903" s="2">
        <v>1898</v>
      </c>
      <c r="C1903" s="2">
        <v>2011</v>
      </c>
      <c r="D1903" s="1">
        <v>71106</v>
      </c>
      <c r="E1903" t="s">
        <v>2642</v>
      </c>
      <c r="F1903" s="2" t="s">
        <v>1343</v>
      </c>
      <c r="G1903" s="13">
        <v>83695200</v>
      </c>
      <c r="H1903" s="13">
        <v>378700</v>
      </c>
      <c r="I1903" s="13">
        <v>10304700</v>
      </c>
      <c r="J1903" s="13">
        <v>0</v>
      </c>
      <c r="K1903" s="13">
        <v>0</v>
      </c>
      <c r="L1903" s="13">
        <v>130500</v>
      </c>
      <c r="M1903" s="13">
        <v>10813900</v>
      </c>
      <c r="N1903" s="13">
        <v>495100</v>
      </c>
      <c r="O1903" s="13">
        <v>702800</v>
      </c>
      <c r="P1903" s="13">
        <v>0</v>
      </c>
      <c r="Q1903" s="13">
        <v>0</v>
      </c>
      <c r="R1903" s="13">
        <v>452700</v>
      </c>
      <c r="S1903" s="13">
        <v>1650600</v>
      </c>
      <c r="T1903" s="13">
        <v>873800</v>
      </c>
      <c r="U1903" s="13">
        <v>11007500</v>
      </c>
      <c r="V1903" s="13">
        <v>0</v>
      </c>
      <c r="W1903" s="13">
        <v>0</v>
      </c>
      <c r="X1903" s="13">
        <v>583200</v>
      </c>
      <c r="Y1903" s="13">
        <v>12464500</v>
      </c>
    </row>
    <row r="1904" spans="2:25" x14ac:dyDescent="0.25">
      <c r="B1904" s="2">
        <v>1899</v>
      </c>
      <c r="C1904" s="2">
        <v>2011</v>
      </c>
      <c r="D1904" s="1">
        <v>71122</v>
      </c>
      <c r="E1904" t="s">
        <v>2047</v>
      </c>
      <c r="F1904" s="2" t="s">
        <v>1343</v>
      </c>
      <c r="G1904" s="13">
        <v>50238800</v>
      </c>
      <c r="H1904" s="13">
        <v>1900</v>
      </c>
      <c r="I1904" s="13">
        <v>19300</v>
      </c>
      <c r="J1904" s="13">
        <v>0</v>
      </c>
      <c r="K1904" s="13">
        <v>0</v>
      </c>
      <c r="L1904" s="13">
        <v>100</v>
      </c>
      <c r="M1904" s="13">
        <v>21300</v>
      </c>
      <c r="N1904" s="13">
        <v>114700</v>
      </c>
      <c r="O1904" s="13">
        <v>423900</v>
      </c>
      <c r="P1904" s="13">
        <v>0</v>
      </c>
      <c r="Q1904" s="13">
        <v>0</v>
      </c>
      <c r="R1904" s="13">
        <v>0</v>
      </c>
      <c r="S1904" s="13">
        <v>538600</v>
      </c>
      <c r="T1904" s="13">
        <v>116600</v>
      </c>
      <c r="U1904" s="13">
        <v>443200</v>
      </c>
      <c r="V1904" s="13">
        <v>0</v>
      </c>
      <c r="W1904" s="13">
        <v>0</v>
      </c>
      <c r="X1904" s="13">
        <v>100</v>
      </c>
      <c r="Y1904" s="13">
        <v>559900</v>
      </c>
    </row>
    <row r="1905" spans="2:25" x14ac:dyDescent="0.25">
      <c r="B1905" s="2">
        <v>1900</v>
      </c>
      <c r="C1905" s="2">
        <v>2011</v>
      </c>
      <c r="D1905" s="1">
        <v>71151</v>
      </c>
      <c r="E1905" t="s">
        <v>2279</v>
      </c>
      <c r="F1905" s="2" t="s">
        <v>1343</v>
      </c>
      <c r="G1905" s="13">
        <v>8936100</v>
      </c>
      <c r="H1905" s="13">
        <v>1100</v>
      </c>
      <c r="I1905" s="13">
        <v>11300</v>
      </c>
      <c r="J1905" s="13">
        <v>0</v>
      </c>
      <c r="K1905" s="13">
        <v>0</v>
      </c>
      <c r="L1905" s="13">
        <v>100</v>
      </c>
      <c r="M1905" s="13">
        <v>12500</v>
      </c>
      <c r="N1905" s="13">
        <v>44800</v>
      </c>
      <c r="O1905" s="13">
        <v>50400</v>
      </c>
      <c r="P1905" s="13">
        <v>0</v>
      </c>
      <c r="Q1905" s="13">
        <v>0</v>
      </c>
      <c r="R1905" s="13">
        <v>21500</v>
      </c>
      <c r="S1905" s="13">
        <v>116700</v>
      </c>
      <c r="T1905" s="13">
        <v>45900</v>
      </c>
      <c r="U1905" s="13">
        <v>61700</v>
      </c>
      <c r="V1905" s="13">
        <v>0</v>
      </c>
      <c r="W1905" s="13">
        <v>0</v>
      </c>
      <c r="X1905" s="13">
        <v>21600</v>
      </c>
      <c r="Y1905" s="13">
        <v>129200</v>
      </c>
    </row>
    <row r="1906" spans="2:25" x14ac:dyDescent="0.25">
      <c r="B1906" s="2">
        <v>1901</v>
      </c>
      <c r="C1906" s="2">
        <v>2011</v>
      </c>
      <c r="D1906" s="1">
        <v>71171</v>
      </c>
      <c r="E1906" t="s">
        <v>2636</v>
      </c>
      <c r="F1906" s="2" t="s">
        <v>1343</v>
      </c>
      <c r="G1906" s="13">
        <v>104941000</v>
      </c>
      <c r="H1906" s="13">
        <v>417600</v>
      </c>
      <c r="I1906" s="13">
        <v>8639600</v>
      </c>
      <c r="J1906" s="13">
        <v>0</v>
      </c>
      <c r="K1906" s="13">
        <v>0</v>
      </c>
      <c r="L1906" s="13">
        <v>14700</v>
      </c>
      <c r="M1906" s="13">
        <v>9071900</v>
      </c>
      <c r="N1906" s="13">
        <v>184800</v>
      </c>
      <c r="O1906" s="13">
        <v>116500</v>
      </c>
      <c r="P1906" s="13">
        <v>0</v>
      </c>
      <c r="Q1906" s="13">
        <v>0</v>
      </c>
      <c r="R1906" s="13">
        <v>646500</v>
      </c>
      <c r="S1906" s="13">
        <v>947800</v>
      </c>
      <c r="T1906" s="13">
        <v>602400</v>
      </c>
      <c r="U1906" s="13">
        <v>8756100</v>
      </c>
      <c r="V1906" s="13">
        <v>0</v>
      </c>
      <c r="W1906" s="13">
        <v>0</v>
      </c>
      <c r="X1906" s="13">
        <v>661200</v>
      </c>
      <c r="Y1906" s="13">
        <v>10019700</v>
      </c>
    </row>
    <row r="1907" spans="2:25" x14ac:dyDescent="0.25">
      <c r="B1907" s="2">
        <v>1902</v>
      </c>
      <c r="C1907" s="2">
        <v>2011</v>
      </c>
      <c r="D1907" s="1">
        <v>71178</v>
      </c>
      <c r="E1907" t="s">
        <v>2638</v>
      </c>
      <c r="F1907" s="2" t="s">
        <v>1343</v>
      </c>
      <c r="G1907" s="13">
        <v>25112600</v>
      </c>
      <c r="H1907" s="13">
        <v>106700</v>
      </c>
      <c r="I1907" s="13">
        <v>246000</v>
      </c>
      <c r="J1907" s="13">
        <v>0</v>
      </c>
      <c r="K1907" s="13">
        <v>0</v>
      </c>
      <c r="L1907" s="13">
        <v>1300</v>
      </c>
      <c r="M1907" s="13">
        <v>354000</v>
      </c>
      <c r="N1907" s="13">
        <v>102200</v>
      </c>
      <c r="O1907" s="13">
        <v>25900</v>
      </c>
      <c r="P1907" s="13">
        <v>0</v>
      </c>
      <c r="Q1907" s="13">
        <v>0</v>
      </c>
      <c r="R1907" s="13">
        <v>21700</v>
      </c>
      <c r="S1907" s="13">
        <v>149800</v>
      </c>
      <c r="T1907" s="13">
        <v>208900</v>
      </c>
      <c r="U1907" s="13">
        <v>271900</v>
      </c>
      <c r="V1907" s="13">
        <v>0</v>
      </c>
      <c r="W1907" s="13">
        <v>0</v>
      </c>
      <c r="X1907" s="13">
        <v>23000</v>
      </c>
      <c r="Y1907" s="13">
        <v>503800</v>
      </c>
    </row>
    <row r="1908" spans="2:25" x14ac:dyDescent="0.25">
      <c r="B1908" s="2">
        <v>1903</v>
      </c>
      <c r="C1908" s="2">
        <v>2011</v>
      </c>
      <c r="D1908" s="1">
        <v>71186</v>
      </c>
      <c r="E1908" t="s">
        <v>2643</v>
      </c>
      <c r="F1908" s="2" t="s">
        <v>1343</v>
      </c>
      <c r="G1908" s="13">
        <v>27085500</v>
      </c>
      <c r="H1908" s="13">
        <v>151300</v>
      </c>
      <c r="I1908" s="13">
        <v>772200</v>
      </c>
      <c r="J1908" s="13">
        <v>0</v>
      </c>
      <c r="K1908" s="13">
        <v>0</v>
      </c>
      <c r="L1908" s="13">
        <v>173700</v>
      </c>
      <c r="M1908" s="13">
        <v>1097200</v>
      </c>
      <c r="N1908" s="13">
        <v>82800</v>
      </c>
      <c r="O1908" s="13">
        <v>213500</v>
      </c>
      <c r="P1908" s="13">
        <v>0</v>
      </c>
      <c r="Q1908" s="13">
        <v>0</v>
      </c>
      <c r="R1908" s="13">
        <v>30900</v>
      </c>
      <c r="S1908" s="13">
        <v>327200</v>
      </c>
      <c r="T1908" s="13">
        <v>234100</v>
      </c>
      <c r="U1908" s="13">
        <v>985700</v>
      </c>
      <c r="V1908" s="13">
        <v>0</v>
      </c>
      <c r="W1908" s="13">
        <v>0</v>
      </c>
      <c r="X1908" s="13">
        <v>204600</v>
      </c>
      <c r="Y1908" s="13">
        <v>1424400</v>
      </c>
    </row>
    <row r="1909" spans="2:25" x14ac:dyDescent="0.25">
      <c r="B1909" s="2">
        <v>1904</v>
      </c>
      <c r="C1909" s="2">
        <v>2011</v>
      </c>
      <c r="D1909" s="1">
        <v>71251</v>
      </c>
      <c r="E1909" t="s">
        <v>1762</v>
      </c>
      <c r="F1909" s="2" t="s">
        <v>1344</v>
      </c>
      <c r="G1909" s="13">
        <v>1259881800</v>
      </c>
      <c r="H1909" s="13">
        <v>1314200</v>
      </c>
      <c r="I1909" s="13">
        <v>4711800</v>
      </c>
      <c r="J1909" s="13">
        <v>0</v>
      </c>
      <c r="K1909" s="13">
        <v>0</v>
      </c>
      <c r="L1909" s="13">
        <v>679700</v>
      </c>
      <c r="M1909" s="13">
        <v>6705700</v>
      </c>
      <c r="N1909" s="13">
        <v>24034300</v>
      </c>
      <c r="O1909" s="13">
        <v>16582300</v>
      </c>
      <c r="P1909" s="13">
        <v>1900</v>
      </c>
      <c r="Q1909" s="13">
        <v>117300</v>
      </c>
      <c r="R1909" s="13">
        <v>4571300</v>
      </c>
      <c r="S1909" s="13">
        <v>45307100</v>
      </c>
      <c r="T1909" s="13">
        <v>25348500</v>
      </c>
      <c r="U1909" s="13">
        <v>21294100</v>
      </c>
      <c r="V1909" s="13">
        <v>1900</v>
      </c>
      <c r="W1909" s="13">
        <v>117300</v>
      </c>
      <c r="X1909" s="13">
        <v>5251000</v>
      </c>
      <c r="Y1909" s="13">
        <v>52012800</v>
      </c>
    </row>
    <row r="1910" spans="2:25" x14ac:dyDescent="0.25">
      <c r="B1910" s="2">
        <v>1905</v>
      </c>
      <c r="C1910" s="2">
        <v>2011</v>
      </c>
      <c r="D1910" s="1">
        <v>71261</v>
      </c>
      <c r="E1910" t="s">
        <v>2644</v>
      </c>
      <c r="F1910" s="2" t="s">
        <v>1344</v>
      </c>
      <c r="G1910" s="13">
        <v>105899400</v>
      </c>
      <c r="H1910" s="13">
        <v>2216900</v>
      </c>
      <c r="I1910" s="13">
        <v>6301400</v>
      </c>
      <c r="J1910" s="13">
        <v>0</v>
      </c>
      <c r="K1910" s="13">
        <v>0</v>
      </c>
      <c r="L1910" s="13">
        <v>19300</v>
      </c>
      <c r="M1910" s="13">
        <v>8537600</v>
      </c>
      <c r="N1910" s="13">
        <v>1056200</v>
      </c>
      <c r="O1910" s="13">
        <v>537900</v>
      </c>
      <c r="P1910" s="13">
        <v>0</v>
      </c>
      <c r="Q1910" s="13">
        <v>0</v>
      </c>
      <c r="R1910" s="13">
        <v>67200</v>
      </c>
      <c r="S1910" s="13">
        <v>1661300</v>
      </c>
      <c r="T1910" s="13">
        <v>3273100</v>
      </c>
      <c r="U1910" s="13">
        <v>6839300</v>
      </c>
      <c r="V1910" s="13">
        <v>0</v>
      </c>
      <c r="W1910" s="13">
        <v>0</v>
      </c>
      <c r="X1910" s="13">
        <v>86500</v>
      </c>
      <c r="Y1910" s="13">
        <v>10198900</v>
      </c>
    </row>
    <row r="1911" spans="2:25" x14ac:dyDescent="0.25">
      <c r="B1911" s="2">
        <v>1906</v>
      </c>
      <c r="C1911" s="2">
        <v>2011</v>
      </c>
      <c r="D1911" s="1">
        <v>71271</v>
      </c>
      <c r="E1911" t="s">
        <v>2645</v>
      </c>
      <c r="F1911" s="2" t="s">
        <v>1344</v>
      </c>
      <c r="G1911" s="13">
        <v>45208800</v>
      </c>
      <c r="H1911" s="13">
        <v>35200</v>
      </c>
      <c r="I1911" s="13">
        <v>200800</v>
      </c>
      <c r="J1911" s="13">
        <v>0</v>
      </c>
      <c r="K1911" s="13">
        <v>0</v>
      </c>
      <c r="L1911" s="13">
        <v>4900</v>
      </c>
      <c r="M1911" s="13">
        <v>240900</v>
      </c>
      <c r="N1911" s="13">
        <v>375800</v>
      </c>
      <c r="O1911" s="13">
        <v>3071000</v>
      </c>
      <c r="P1911" s="13">
        <v>0</v>
      </c>
      <c r="Q1911" s="13">
        <v>0</v>
      </c>
      <c r="R1911" s="13">
        <v>26000</v>
      </c>
      <c r="S1911" s="13">
        <v>3472800</v>
      </c>
      <c r="T1911" s="13">
        <v>411000</v>
      </c>
      <c r="U1911" s="13">
        <v>3271800</v>
      </c>
      <c r="V1911" s="13">
        <v>0</v>
      </c>
      <c r="W1911" s="13">
        <v>0</v>
      </c>
      <c r="X1911" s="13">
        <v>30900</v>
      </c>
      <c r="Y1911" s="13">
        <v>3713700</v>
      </c>
    </row>
    <row r="1912" spans="2:25" x14ac:dyDescent="0.25">
      <c r="B1912" s="2">
        <v>1907</v>
      </c>
      <c r="C1912" s="2">
        <v>2011</v>
      </c>
      <c r="D1912" s="1">
        <v>71291</v>
      </c>
      <c r="E1912" t="s">
        <v>2646</v>
      </c>
      <c r="F1912" s="2" t="s">
        <v>1344</v>
      </c>
      <c r="G1912" s="13">
        <v>1010136200</v>
      </c>
      <c r="H1912" s="13">
        <v>2497900</v>
      </c>
      <c r="I1912" s="13">
        <v>19641800</v>
      </c>
      <c r="J1912" s="13">
        <v>0</v>
      </c>
      <c r="K1912" s="13">
        <v>0</v>
      </c>
      <c r="L1912" s="13">
        <v>1969800</v>
      </c>
      <c r="M1912" s="13">
        <v>24109500</v>
      </c>
      <c r="N1912" s="13">
        <v>20823800</v>
      </c>
      <c r="O1912" s="13">
        <v>7340700</v>
      </c>
      <c r="P1912" s="13">
        <v>0</v>
      </c>
      <c r="Q1912" s="13">
        <v>0</v>
      </c>
      <c r="R1912" s="13">
        <v>4026800</v>
      </c>
      <c r="S1912" s="13">
        <v>32191300</v>
      </c>
      <c r="T1912" s="13">
        <v>23321700</v>
      </c>
      <c r="U1912" s="13">
        <v>26982500</v>
      </c>
      <c r="V1912" s="13">
        <v>0</v>
      </c>
      <c r="W1912" s="13">
        <v>0</v>
      </c>
      <c r="X1912" s="13">
        <v>5996600</v>
      </c>
      <c r="Y1912" s="13">
        <v>56300800</v>
      </c>
    </row>
    <row r="1913" spans="2:25" x14ac:dyDescent="0.25">
      <c r="B1913" s="2">
        <v>1908</v>
      </c>
      <c r="C1913" s="2">
        <v>2011</v>
      </c>
      <c r="D1913" s="1">
        <v>72001</v>
      </c>
      <c r="E1913" t="s">
        <v>2647</v>
      </c>
      <c r="F1913" s="2" t="s">
        <v>1325</v>
      </c>
      <c r="G1913" s="13">
        <v>318242300</v>
      </c>
      <c r="H1913" s="13">
        <v>0</v>
      </c>
      <c r="I1913" s="13">
        <v>0</v>
      </c>
      <c r="J1913" s="13">
        <v>0</v>
      </c>
      <c r="K1913" s="13">
        <v>0</v>
      </c>
      <c r="L1913" s="13">
        <v>0</v>
      </c>
      <c r="M1913" s="13">
        <v>0</v>
      </c>
      <c r="N1913" s="13">
        <v>440100</v>
      </c>
      <c r="O1913" s="13">
        <v>48700</v>
      </c>
      <c r="P1913" s="13">
        <v>0</v>
      </c>
      <c r="Q1913" s="13">
        <v>0</v>
      </c>
      <c r="R1913" s="13">
        <v>462500</v>
      </c>
      <c r="S1913" s="13">
        <v>951300</v>
      </c>
      <c r="T1913" s="13">
        <v>440100</v>
      </c>
      <c r="U1913" s="13">
        <v>48700</v>
      </c>
      <c r="V1913" s="13">
        <v>0</v>
      </c>
      <c r="W1913" s="13">
        <v>0</v>
      </c>
      <c r="X1913" s="13">
        <v>462500</v>
      </c>
      <c r="Y1913" s="13">
        <v>951300</v>
      </c>
    </row>
    <row r="1915" spans="2:25" x14ac:dyDescent="0.25">
      <c r="G1915">
        <f>SUM(Table6[EV (Total Property)])</f>
        <v>486864232800</v>
      </c>
      <c r="T1915" s="13">
        <f>SUM(T6:T1913)</f>
        <v>5100770500</v>
      </c>
      <c r="U1915" s="13">
        <f>SUM(U6:U1913)</f>
        <v>4096391000</v>
      </c>
      <c r="V1915">
        <f>SUM(Table6[ [ Watercraft] ])</f>
        <v>18096900</v>
      </c>
      <c r="W1915">
        <f>SUM(Table6[ [ Compensation] ])</f>
        <v>-14973300</v>
      </c>
      <c r="X1915">
        <f>SUM(Table6[ [ All Other] ])</f>
        <v>2157703100</v>
      </c>
      <c r="Y1915">
        <f>SUM(Table6[ [ Total PP] ])</f>
        <v>11357988200</v>
      </c>
    </row>
  </sheetData>
  <mergeCells count="3">
    <mergeCell ref="H4:M4"/>
    <mergeCell ref="N4:S4"/>
    <mergeCell ref="T4:Y4"/>
  </mergeCells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919"/>
  <sheetViews>
    <sheetView zoomScale="90" zoomScaleNormal="90" workbookViewId="0">
      <pane ySplit="4" topLeftCell="A1881" activePane="bottomLeft" state="frozen"/>
      <selection pane="bottomLeft" activeCell="G1917" sqref="G1917:J1917"/>
    </sheetView>
  </sheetViews>
  <sheetFormatPr defaultRowHeight="15" x14ac:dyDescent="0.25"/>
  <cols>
    <col min="1" max="1" width="1.140625" customWidth="1"/>
    <col min="2" max="2" width="5.5703125" style="22" bestFit="1" customWidth="1"/>
    <col min="3" max="3" width="8.42578125" style="2" bestFit="1" customWidth="1"/>
    <col min="4" max="4" width="10.28515625" style="2" bestFit="1" customWidth="1"/>
    <col min="5" max="5" width="21.140625" bestFit="1" customWidth="1"/>
    <col min="6" max="6" width="11" bestFit="1" customWidth="1"/>
    <col min="7" max="7" width="23" bestFit="1" customWidth="1"/>
    <col min="8" max="8" width="17.42578125" bestFit="1" customWidth="1"/>
    <col min="9" max="9" width="21.28515625" bestFit="1" customWidth="1"/>
    <col min="10" max="10" width="15.5703125" bestFit="1" customWidth="1"/>
  </cols>
  <sheetData>
    <row r="1" spans="2:10" s="8" customFormat="1" x14ac:dyDescent="0.25">
      <c r="B1" s="21"/>
      <c r="C1" s="9"/>
      <c r="D1" s="9"/>
      <c r="E1" s="10"/>
      <c r="F1" s="10"/>
      <c r="G1" s="10"/>
      <c r="H1" s="10"/>
      <c r="I1" s="10"/>
      <c r="J1" s="10"/>
    </row>
    <row r="2" spans="2:10" s="8" customFormat="1" x14ac:dyDescent="0.25">
      <c r="B2" s="11" t="s">
        <v>2692</v>
      </c>
      <c r="E2" s="10"/>
      <c r="F2" s="25" t="s">
        <v>2694</v>
      </c>
      <c r="G2" s="10"/>
      <c r="H2" s="10"/>
      <c r="I2" s="10"/>
      <c r="J2" s="10"/>
    </row>
    <row r="3" spans="2:10" s="8" customFormat="1" x14ac:dyDescent="0.25">
      <c r="B3" s="21"/>
      <c r="C3" s="9"/>
      <c r="D3" s="9"/>
      <c r="E3" s="10"/>
      <c r="F3" s="10"/>
      <c r="G3" s="10"/>
      <c r="H3" s="10"/>
      <c r="I3" s="10"/>
      <c r="J3" s="10"/>
    </row>
    <row r="4" spans="2:10" s="16" customFormat="1" x14ac:dyDescent="0.25">
      <c r="B4" s="21" t="s">
        <v>2673</v>
      </c>
      <c r="C4" s="9" t="s">
        <v>2648</v>
      </c>
      <c r="D4" s="9" t="s">
        <v>2649</v>
      </c>
      <c r="E4" s="9" t="s">
        <v>2650</v>
      </c>
      <c r="F4" s="9" t="s">
        <v>2669</v>
      </c>
      <c r="G4" s="9" t="s">
        <v>2661</v>
      </c>
      <c r="H4" s="9" t="s">
        <v>2660</v>
      </c>
      <c r="I4" s="9" t="s">
        <v>2662</v>
      </c>
      <c r="J4" s="9" t="s">
        <v>2663</v>
      </c>
    </row>
    <row r="5" spans="2:10" x14ac:dyDescent="0.25">
      <c r="B5" s="22">
        <v>1</v>
      </c>
      <c r="C5" s="2">
        <v>2013</v>
      </c>
      <c r="D5" s="1">
        <v>1002</v>
      </c>
      <c r="E5" t="s">
        <v>0</v>
      </c>
      <c r="F5" s="2" t="s">
        <v>1</v>
      </c>
      <c r="G5" s="13">
        <v>2410420.7400000002</v>
      </c>
      <c r="H5" s="13">
        <v>40821.32</v>
      </c>
      <c r="I5" s="13">
        <v>2090784.06</v>
      </c>
      <c r="J5" s="13">
        <v>34725.96</v>
      </c>
    </row>
    <row r="6" spans="2:10" x14ac:dyDescent="0.25">
      <c r="B6" s="22">
        <v>2</v>
      </c>
      <c r="C6" s="2">
        <v>2013</v>
      </c>
      <c r="D6" s="1">
        <v>1004</v>
      </c>
      <c r="E6" t="s">
        <v>2</v>
      </c>
      <c r="F6" s="2" t="s">
        <v>1</v>
      </c>
      <c r="G6" s="13">
        <v>1905147.62</v>
      </c>
      <c r="H6" s="13">
        <v>11084.22</v>
      </c>
      <c r="I6" s="13">
        <v>1636387.19</v>
      </c>
      <c r="J6" s="13">
        <v>10121.16</v>
      </c>
    </row>
    <row r="7" spans="2:10" x14ac:dyDescent="0.25">
      <c r="B7" s="22">
        <v>3</v>
      </c>
      <c r="C7" s="2">
        <v>2013</v>
      </c>
      <c r="D7" s="1">
        <v>1006</v>
      </c>
      <c r="E7" t="s">
        <v>3</v>
      </c>
      <c r="F7" s="2" t="s">
        <v>1</v>
      </c>
      <c r="G7" s="13">
        <v>971464.76</v>
      </c>
      <c r="H7" s="13">
        <v>7522.87</v>
      </c>
      <c r="I7" s="13">
        <v>873237.12</v>
      </c>
      <c r="J7" s="13">
        <v>7014.84</v>
      </c>
    </row>
    <row r="8" spans="2:10" x14ac:dyDescent="0.25">
      <c r="B8" s="22">
        <v>4</v>
      </c>
      <c r="C8" s="2">
        <v>2013</v>
      </c>
      <c r="D8" s="1">
        <v>1008</v>
      </c>
      <c r="E8" t="s">
        <v>4</v>
      </c>
      <c r="F8" s="2" t="s">
        <v>1</v>
      </c>
      <c r="G8" s="13">
        <v>2852308.14</v>
      </c>
      <c r="H8" s="13">
        <v>15877.58</v>
      </c>
      <c r="I8" s="13">
        <v>2550602.5499999998</v>
      </c>
      <c r="J8" s="13">
        <v>14741.18</v>
      </c>
    </row>
    <row r="9" spans="2:10" x14ac:dyDescent="0.25">
      <c r="B9" s="22">
        <v>5</v>
      </c>
      <c r="C9" s="2">
        <v>2013</v>
      </c>
      <c r="D9" s="1">
        <v>1010</v>
      </c>
      <c r="E9" t="s">
        <v>5</v>
      </c>
      <c r="F9" s="2" t="s">
        <v>1</v>
      </c>
      <c r="G9" s="13">
        <v>1802307.04</v>
      </c>
      <c r="H9" s="13">
        <v>8004.58</v>
      </c>
      <c r="I9" s="13">
        <v>1564476.51</v>
      </c>
      <c r="J9" s="13">
        <v>7258.1</v>
      </c>
    </row>
    <row r="10" spans="2:10" x14ac:dyDescent="0.25">
      <c r="B10" s="22">
        <v>6</v>
      </c>
      <c r="C10" s="2">
        <v>2013</v>
      </c>
      <c r="D10" s="1">
        <v>1012</v>
      </c>
      <c r="E10" t="s">
        <v>6</v>
      </c>
      <c r="F10" s="2" t="s">
        <v>1</v>
      </c>
      <c r="G10" s="13">
        <v>3278985.62</v>
      </c>
      <c r="H10" s="13">
        <v>8557.86</v>
      </c>
      <c r="I10" s="13">
        <v>2912046.35</v>
      </c>
      <c r="J10" s="13">
        <v>7078.54</v>
      </c>
    </row>
    <row r="11" spans="2:10" x14ac:dyDescent="0.25">
      <c r="B11" s="22">
        <v>7</v>
      </c>
      <c r="C11" s="2">
        <v>2013</v>
      </c>
      <c r="D11" s="1">
        <v>1014</v>
      </c>
      <c r="E11" t="s">
        <v>7</v>
      </c>
      <c r="F11" s="2" t="s">
        <v>1</v>
      </c>
      <c r="G11" s="13">
        <v>800099.8</v>
      </c>
      <c r="H11" s="13">
        <v>6061.52</v>
      </c>
      <c r="I11" s="13">
        <v>719799.62</v>
      </c>
      <c r="J11" s="13">
        <v>5569.87</v>
      </c>
    </row>
    <row r="12" spans="2:10" x14ac:dyDescent="0.25">
      <c r="B12" s="22">
        <v>8</v>
      </c>
      <c r="C12" s="2">
        <v>2013</v>
      </c>
      <c r="D12" s="1">
        <v>1016</v>
      </c>
      <c r="E12" t="s">
        <v>8</v>
      </c>
      <c r="F12" s="2" t="s">
        <v>1</v>
      </c>
      <c r="G12" s="13">
        <v>843650.36</v>
      </c>
      <c r="H12" s="13">
        <v>3021.7</v>
      </c>
      <c r="I12" s="13">
        <v>742856.6</v>
      </c>
      <c r="J12" s="13">
        <v>2786.68</v>
      </c>
    </row>
    <row r="13" spans="2:10" x14ac:dyDescent="0.25">
      <c r="B13" s="22">
        <v>9</v>
      </c>
      <c r="C13" s="2">
        <v>2013</v>
      </c>
      <c r="D13" s="1">
        <v>1018</v>
      </c>
      <c r="E13" t="s">
        <v>9</v>
      </c>
      <c r="F13" s="2" t="s">
        <v>1</v>
      </c>
      <c r="G13" s="13">
        <v>2123232.6800000002</v>
      </c>
      <c r="H13" s="13">
        <v>11747.33</v>
      </c>
      <c r="I13" s="13">
        <v>1913937.32</v>
      </c>
      <c r="J13" s="13">
        <v>10695.7</v>
      </c>
    </row>
    <row r="14" spans="2:10" x14ac:dyDescent="0.25">
      <c r="B14" s="22">
        <v>10</v>
      </c>
      <c r="C14" s="2">
        <v>2013</v>
      </c>
      <c r="D14" s="1">
        <v>1020</v>
      </c>
      <c r="E14" t="s">
        <v>10</v>
      </c>
      <c r="F14" s="2" t="s">
        <v>1</v>
      </c>
      <c r="G14" s="13">
        <v>1738629.62</v>
      </c>
      <c r="H14" s="13">
        <v>16784.43</v>
      </c>
      <c r="I14" s="13">
        <v>1502682.73</v>
      </c>
      <c r="J14" s="13">
        <v>15461.67</v>
      </c>
    </row>
    <row r="15" spans="2:10" x14ac:dyDescent="0.25">
      <c r="B15" s="22">
        <v>11</v>
      </c>
      <c r="C15" s="2">
        <v>2013</v>
      </c>
      <c r="D15" s="1">
        <v>1022</v>
      </c>
      <c r="E15" t="s">
        <v>11</v>
      </c>
      <c r="F15" s="2" t="s">
        <v>1</v>
      </c>
      <c r="G15" s="13">
        <v>1038897.56</v>
      </c>
      <c r="H15" s="13">
        <v>5557.97</v>
      </c>
      <c r="I15" s="13">
        <v>930099.56</v>
      </c>
      <c r="J15" s="13">
        <v>5184.97</v>
      </c>
    </row>
    <row r="16" spans="2:10" x14ac:dyDescent="0.25">
      <c r="B16" s="22">
        <v>12</v>
      </c>
      <c r="C16" s="2">
        <v>2013</v>
      </c>
      <c r="D16" s="1">
        <v>1024</v>
      </c>
      <c r="E16" t="s">
        <v>12</v>
      </c>
      <c r="F16" s="2" t="s">
        <v>1</v>
      </c>
      <c r="G16" s="13">
        <v>2925713.78</v>
      </c>
      <c r="H16" s="13">
        <v>10084.52</v>
      </c>
      <c r="I16" s="13">
        <v>2563624.2000000002</v>
      </c>
      <c r="J16" s="13">
        <v>9320.32</v>
      </c>
    </row>
    <row r="17" spans="2:10" x14ac:dyDescent="0.25">
      <c r="B17" s="22">
        <v>13</v>
      </c>
      <c r="C17" s="2">
        <v>2013</v>
      </c>
      <c r="D17" s="1">
        <v>1026</v>
      </c>
      <c r="E17" t="s">
        <v>13</v>
      </c>
      <c r="F17" s="2" t="s">
        <v>1</v>
      </c>
      <c r="G17" s="13">
        <v>3899561.68</v>
      </c>
      <c r="H17" s="13">
        <v>56630.720000000001</v>
      </c>
      <c r="I17" s="13">
        <v>3412791.36</v>
      </c>
      <c r="J17" s="13">
        <v>46752.43</v>
      </c>
    </row>
    <row r="18" spans="2:10" x14ac:dyDescent="0.25">
      <c r="B18" s="22">
        <v>14</v>
      </c>
      <c r="C18" s="2">
        <v>2013</v>
      </c>
      <c r="D18" s="1">
        <v>1028</v>
      </c>
      <c r="E18" t="s">
        <v>14</v>
      </c>
      <c r="F18" s="2" t="s">
        <v>1</v>
      </c>
      <c r="G18" s="13">
        <v>636193.12</v>
      </c>
      <c r="H18" s="13">
        <v>6327.38</v>
      </c>
      <c r="I18" s="13">
        <v>570875.93000000005</v>
      </c>
      <c r="J18" s="13">
        <v>5773.44</v>
      </c>
    </row>
    <row r="19" spans="2:10" x14ac:dyDescent="0.25">
      <c r="B19" s="22">
        <v>15</v>
      </c>
      <c r="C19" s="2">
        <v>2013</v>
      </c>
      <c r="D19" s="1">
        <v>1030</v>
      </c>
      <c r="E19" t="s">
        <v>15</v>
      </c>
      <c r="F19" s="2" t="s">
        <v>1</v>
      </c>
      <c r="G19" s="13">
        <v>14434283.82</v>
      </c>
      <c r="H19" s="13">
        <v>45303.63</v>
      </c>
      <c r="I19" s="13">
        <v>12902131.32</v>
      </c>
      <c r="J19" s="13">
        <v>41883.040000000001</v>
      </c>
    </row>
    <row r="20" spans="2:10" x14ac:dyDescent="0.25">
      <c r="B20" s="22">
        <v>16</v>
      </c>
      <c r="C20" s="2">
        <v>2013</v>
      </c>
      <c r="D20" s="1">
        <v>1032</v>
      </c>
      <c r="E20" t="s">
        <v>16</v>
      </c>
      <c r="F20" s="2" t="s">
        <v>1</v>
      </c>
      <c r="G20" s="13">
        <v>2295941.83</v>
      </c>
      <c r="H20" s="13">
        <v>16705.27</v>
      </c>
      <c r="I20" s="13">
        <v>2002259.62</v>
      </c>
      <c r="J20" s="13">
        <v>15342.45</v>
      </c>
    </row>
    <row r="21" spans="2:10" x14ac:dyDescent="0.25">
      <c r="B21" s="22">
        <v>17</v>
      </c>
      <c r="C21" s="2">
        <v>2013</v>
      </c>
      <c r="D21" s="1">
        <v>1034</v>
      </c>
      <c r="E21" t="s">
        <v>17</v>
      </c>
      <c r="F21" s="2" t="s">
        <v>1</v>
      </c>
      <c r="G21" s="13">
        <v>3845201.66</v>
      </c>
      <c r="H21" s="13">
        <v>26858.62</v>
      </c>
      <c r="I21" s="13">
        <v>3382828.74</v>
      </c>
      <c r="J21" s="13">
        <v>24698.28</v>
      </c>
    </row>
    <row r="22" spans="2:10" x14ac:dyDescent="0.25">
      <c r="B22" s="22">
        <v>18</v>
      </c>
      <c r="C22" s="2">
        <v>2013</v>
      </c>
      <c r="D22" s="1">
        <v>1126</v>
      </c>
      <c r="E22" t="s">
        <v>18</v>
      </c>
      <c r="F22" s="2" t="s">
        <v>19</v>
      </c>
      <c r="G22" s="13">
        <v>766605.41</v>
      </c>
      <c r="H22" s="13">
        <v>42121.46</v>
      </c>
      <c r="I22" s="13">
        <v>684920.75</v>
      </c>
      <c r="J22" s="13">
        <v>39661.35</v>
      </c>
    </row>
    <row r="23" spans="2:10" x14ac:dyDescent="0.25">
      <c r="B23" s="22">
        <v>19</v>
      </c>
      <c r="C23" s="2">
        <v>2013</v>
      </c>
      <c r="D23" s="1">
        <v>1201</v>
      </c>
      <c r="E23" t="s">
        <v>0</v>
      </c>
      <c r="F23" s="2" t="s">
        <v>20</v>
      </c>
      <c r="G23" s="13">
        <v>2065284.73</v>
      </c>
      <c r="H23" s="13">
        <v>151568.75</v>
      </c>
      <c r="I23" s="13">
        <v>1863078.7</v>
      </c>
      <c r="J23" s="13">
        <v>144169.89000000001</v>
      </c>
    </row>
    <row r="24" spans="2:10" x14ac:dyDescent="0.25">
      <c r="B24" s="22">
        <v>20</v>
      </c>
      <c r="C24" s="2">
        <v>2013</v>
      </c>
      <c r="D24" s="1">
        <v>1291</v>
      </c>
      <c r="E24" t="s">
        <v>21</v>
      </c>
      <c r="F24" s="2" t="s">
        <v>20</v>
      </c>
      <c r="G24" s="13">
        <v>2594825.2599999998</v>
      </c>
      <c r="H24" s="13">
        <v>94807.02</v>
      </c>
      <c r="I24" s="13">
        <v>2551472.2999999998</v>
      </c>
      <c r="J24" s="13">
        <v>93842.75</v>
      </c>
    </row>
    <row r="25" spans="2:10" x14ac:dyDescent="0.25">
      <c r="B25" s="22">
        <v>21</v>
      </c>
      <c r="C25" s="2">
        <v>2013</v>
      </c>
      <c r="D25" s="1">
        <v>2002</v>
      </c>
      <c r="E25" t="s">
        <v>22</v>
      </c>
      <c r="F25" s="2" t="s">
        <v>1</v>
      </c>
      <c r="G25" s="13">
        <v>883627.16</v>
      </c>
      <c r="H25" s="13">
        <v>3886.42</v>
      </c>
      <c r="I25" s="13">
        <v>768576.26</v>
      </c>
      <c r="J25" s="13">
        <v>3459.54</v>
      </c>
    </row>
    <row r="26" spans="2:10" x14ac:dyDescent="0.25">
      <c r="B26" s="22">
        <v>22</v>
      </c>
      <c r="C26" s="2">
        <v>2013</v>
      </c>
      <c r="D26" s="1">
        <v>2004</v>
      </c>
      <c r="E26" t="s">
        <v>23</v>
      </c>
      <c r="F26" s="2" t="s">
        <v>1</v>
      </c>
      <c r="G26" s="13">
        <v>767182.65</v>
      </c>
      <c r="H26" s="13">
        <v>6606.94</v>
      </c>
      <c r="I26" s="13">
        <v>658620.14</v>
      </c>
      <c r="J26" s="13">
        <v>5218.22</v>
      </c>
    </row>
    <row r="27" spans="2:10" x14ac:dyDescent="0.25">
      <c r="B27" s="22">
        <v>23</v>
      </c>
      <c r="C27" s="2">
        <v>2013</v>
      </c>
      <c r="D27" s="1">
        <v>2006</v>
      </c>
      <c r="E27" t="s">
        <v>24</v>
      </c>
      <c r="F27" s="2" t="s">
        <v>1</v>
      </c>
      <c r="G27" s="13">
        <v>1004214.51</v>
      </c>
      <c r="H27" s="13">
        <v>6368.54</v>
      </c>
      <c r="I27" s="13">
        <v>877856.29</v>
      </c>
      <c r="J27" s="13">
        <v>5845.07</v>
      </c>
    </row>
    <row r="28" spans="2:10" x14ac:dyDescent="0.25">
      <c r="B28" s="22">
        <v>24</v>
      </c>
      <c r="C28" s="2">
        <v>2013</v>
      </c>
      <c r="D28" s="1">
        <v>2008</v>
      </c>
      <c r="E28" t="s">
        <v>25</v>
      </c>
      <c r="F28" s="2" t="s">
        <v>1</v>
      </c>
      <c r="G28" s="13">
        <v>1069079.77</v>
      </c>
      <c r="H28" s="13">
        <v>13851.25</v>
      </c>
      <c r="I28" s="13">
        <v>955272.28</v>
      </c>
      <c r="J28" s="13">
        <v>12925.22</v>
      </c>
    </row>
    <row r="29" spans="2:10" x14ac:dyDescent="0.25">
      <c r="B29" s="22">
        <v>25</v>
      </c>
      <c r="C29" s="2">
        <v>2013</v>
      </c>
      <c r="D29" s="1">
        <v>2010</v>
      </c>
      <c r="E29" t="s">
        <v>26</v>
      </c>
      <c r="F29" s="2" t="s">
        <v>1</v>
      </c>
      <c r="G29" s="13">
        <v>959360.84</v>
      </c>
      <c r="H29" s="13">
        <v>3499.79</v>
      </c>
      <c r="I29" s="13">
        <v>846839.14</v>
      </c>
      <c r="J29" s="13">
        <v>3118.97</v>
      </c>
    </row>
    <row r="30" spans="2:10" x14ac:dyDescent="0.25">
      <c r="B30" s="22">
        <v>26</v>
      </c>
      <c r="C30" s="2">
        <v>2013</v>
      </c>
      <c r="D30" s="1">
        <v>2012</v>
      </c>
      <c r="E30" t="s">
        <v>27</v>
      </c>
      <c r="F30" s="2" t="s">
        <v>1</v>
      </c>
      <c r="G30" s="13">
        <v>666123.03</v>
      </c>
      <c r="H30" s="13">
        <v>8190.63</v>
      </c>
      <c r="I30" s="13">
        <v>569739.16</v>
      </c>
      <c r="J30" s="13">
        <v>7525.31</v>
      </c>
    </row>
    <row r="31" spans="2:10" x14ac:dyDescent="0.25">
      <c r="B31" s="22">
        <v>27</v>
      </c>
      <c r="C31" s="2">
        <v>2013</v>
      </c>
      <c r="D31" s="1">
        <v>2014</v>
      </c>
      <c r="E31" t="s">
        <v>28</v>
      </c>
      <c r="F31" s="2" t="s">
        <v>1</v>
      </c>
      <c r="G31" s="13">
        <v>6449129.1200000001</v>
      </c>
      <c r="H31" s="13">
        <v>74995.679999999993</v>
      </c>
      <c r="I31" s="13">
        <v>5936505.4800000004</v>
      </c>
      <c r="J31" s="13">
        <v>69753.14</v>
      </c>
    </row>
    <row r="32" spans="2:10" x14ac:dyDescent="0.25">
      <c r="B32" s="22">
        <v>28</v>
      </c>
      <c r="C32" s="2">
        <v>2013</v>
      </c>
      <c r="D32" s="1">
        <v>2016</v>
      </c>
      <c r="E32" t="s">
        <v>29</v>
      </c>
      <c r="F32" s="2" t="s">
        <v>1</v>
      </c>
      <c r="G32" s="13">
        <v>535874.56000000006</v>
      </c>
      <c r="H32" s="13">
        <v>3621.16</v>
      </c>
      <c r="I32" s="13">
        <v>468091.96</v>
      </c>
      <c r="J32" s="13">
        <v>3223.81</v>
      </c>
    </row>
    <row r="33" spans="2:10" x14ac:dyDescent="0.25">
      <c r="B33" s="22">
        <v>29</v>
      </c>
      <c r="C33" s="2">
        <v>2013</v>
      </c>
      <c r="D33" s="1">
        <v>2018</v>
      </c>
      <c r="E33" t="s">
        <v>30</v>
      </c>
      <c r="F33" s="2" t="s">
        <v>1</v>
      </c>
      <c r="G33" s="13">
        <v>1034158.08</v>
      </c>
      <c r="H33" s="13">
        <v>6148.31</v>
      </c>
      <c r="I33" s="13">
        <v>895812.19</v>
      </c>
      <c r="J33" s="13">
        <v>5366.16</v>
      </c>
    </row>
    <row r="34" spans="2:10" x14ac:dyDescent="0.25">
      <c r="B34" s="22">
        <v>30</v>
      </c>
      <c r="C34" s="2">
        <v>2013</v>
      </c>
      <c r="D34" s="1">
        <v>2020</v>
      </c>
      <c r="E34" t="s">
        <v>31</v>
      </c>
      <c r="F34" s="2" t="s">
        <v>1</v>
      </c>
      <c r="G34" s="13">
        <v>376320.22</v>
      </c>
      <c r="H34" s="13">
        <v>2919.98</v>
      </c>
      <c r="I34" s="13">
        <v>337187.94</v>
      </c>
      <c r="J34" s="13">
        <v>2715.09</v>
      </c>
    </row>
    <row r="35" spans="2:10" x14ac:dyDescent="0.25">
      <c r="B35" s="22">
        <v>31</v>
      </c>
      <c r="C35" s="2">
        <v>2013</v>
      </c>
      <c r="D35" s="1">
        <v>2022</v>
      </c>
      <c r="E35" t="s">
        <v>32</v>
      </c>
      <c r="F35" s="2" t="s">
        <v>1</v>
      </c>
      <c r="G35" s="13">
        <v>356926.87</v>
      </c>
      <c r="H35" s="13">
        <v>4269.7</v>
      </c>
      <c r="I35" s="13">
        <v>319171.74</v>
      </c>
      <c r="J35" s="13">
        <v>3827.85</v>
      </c>
    </row>
    <row r="36" spans="2:10" x14ac:dyDescent="0.25">
      <c r="B36" s="22">
        <v>32</v>
      </c>
      <c r="C36" s="2">
        <v>2013</v>
      </c>
      <c r="D36" s="1">
        <v>2024</v>
      </c>
      <c r="E36" t="s">
        <v>33</v>
      </c>
      <c r="F36" s="2" t="s">
        <v>1</v>
      </c>
      <c r="G36" s="13">
        <v>349994.64</v>
      </c>
      <c r="H36" s="13">
        <v>2370.6</v>
      </c>
      <c r="I36" s="13">
        <v>307593.08</v>
      </c>
      <c r="J36" s="13">
        <v>2180.3200000000002</v>
      </c>
    </row>
    <row r="37" spans="2:10" x14ac:dyDescent="0.25">
      <c r="B37" s="22">
        <v>33</v>
      </c>
      <c r="C37" s="2">
        <v>2013</v>
      </c>
      <c r="D37" s="1">
        <v>2026</v>
      </c>
      <c r="E37" t="s">
        <v>34</v>
      </c>
      <c r="F37" s="2" t="s">
        <v>1</v>
      </c>
      <c r="G37" s="13">
        <v>974295.16</v>
      </c>
      <c r="H37" s="13">
        <v>22062.39</v>
      </c>
      <c r="I37" s="13">
        <v>862757.78</v>
      </c>
      <c r="J37" s="13">
        <v>19824.689999999999</v>
      </c>
    </row>
    <row r="38" spans="2:10" x14ac:dyDescent="0.25">
      <c r="B38" s="22">
        <v>34</v>
      </c>
      <c r="C38" s="2">
        <v>2013</v>
      </c>
      <c r="D38" s="1">
        <v>2106</v>
      </c>
      <c r="E38" t="s">
        <v>35</v>
      </c>
      <c r="F38" s="2" t="s">
        <v>19</v>
      </c>
      <c r="G38" s="13">
        <v>266488.65999999997</v>
      </c>
      <c r="H38" s="13">
        <v>13239.48</v>
      </c>
      <c r="I38" s="13">
        <v>221658.82</v>
      </c>
      <c r="J38" s="13">
        <v>12369.9</v>
      </c>
    </row>
    <row r="39" spans="2:10" x14ac:dyDescent="0.25">
      <c r="B39" s="22">
        <v>35</v>
      </c>
      <c r="C39" s="2">
        <v>2013</v>
      </c>
      <c r="D39" s="1">
        <v>2201</v>
      </c>
      <c r="E39" t="s">
        <v>23</v>
      </c>
      <c r="F39" s="2" t="s">
        <v>20</v>
      </c>
      <c r="G39" s="13">
        <v>10384736.029999999</v>
      </c>
      <c r="H39" s="13">
        <v>435303.69</v>
      </c>
      <c r="I39" s="13">
        <v>9474540.1199999992</v>
      </c>
      <c r="J39" s="13">
        <v>412236.9</v>
      </c>
    </row>
    <row r="40" spans="2:10" x14ac:dyDescent="0.25">
      <c r="B40" s="22">
        <v>36</v>
      </c>
      <c r="C40" s="2">
        <v>2013</v>
      </c>
      <c r="D40" s="1">
        <v>2251</v>
      </c>
      <c r="E40" t="s">
        <v>36</v>
      </c>
      <c r="F40" s="2" t="s">
        <v>20</v>
      </c>
      <c r="G40" s="13">
        <v>590626.02</v>
      </c>
      <c r="H40" s="13">
        <v>44675.34</v>
      </c>
      <c r="I40" s="13">
        <v>506096.5</v>
      </c>
      <c r="J40" s="13">
        <v>41866.03</v>
      </c>
    </row>
    <row r="41" spans="2:10" x14ac:dyDescent="0.25">
      <c r="B41" s="22">
        <v>37</v>
      </c>
      <c r="C41" s="2">
        <v>2013</v>
      </c>
      <c r="D41" s="1">
        <v>3002</v>
      </c>
      <c r="E41" t="s">
        <v>37</v>
      </c>
      <c r="F41" s="2" t="s">
        <v>1</v>
      </c>
      <c r="G41" s="13">
        <v>2628147.61</v>
      </c>
      <c r="H41" s="13">
        <v>3982.19</v>
      </c>
      <c r="I41" s="13">
        <v>2306913.6800000002</v>
      </c>
      <c r="J41" s="13">
        <v>3631.91</v>
      </c>
    </row>
    <row r="42" spans="2:10" x14ac:dyDescent="0.25">
      <c r="B42" s="22">
        <v>38</v>
      </c>
      <c r="C42" s="2">
        <v>2013</v>
      </c>
      <c r="D42" s="1">
        <v>3004</v>
      </c>
      <c r="E42" t="s">
        <v>38</v>
      </c>
      <c r="F42" s="2" t="s">
        <v>1</v>
      </c>
      <c r="G42" s="13">
        <v>982543.76</v>
      </c>
      <c r="H42" s="13">
        <v>60667.81</v>
      </c>
      <c r="I42" s="13">
        <v>852496.15</v>
      </c>
      <c r="J42" s="13">
        <v>54786.8</v>
      </c>
    </row>
    <row r="43" spans="2:10" x14ac:dyDescent="0.25">
      <c r="B43" s="22">
        <v>39</v>
      </c>
      <c r="C43" s="2">
        <v>2013</v>
      </c>
      <c r="D43" s="1">
        <v>3006</v>
      </c>
      <c r="E43" t="s">
        <v>39</v>
      </c>
      <c r="F43" s="2" t="s">
        <v>1</v>
      </c>
      <c r="G43" s="13">
        <v>1029389.91</v>
      </c>
      <c r="H43" s="13">
        <v>27813.86</v>
      </c>
      <c r="I43" s="13">
        <v>876085.8</v>
      </c>
      <c r="J43" s="13">
        <v>25217.37</v>
      </c>
    </row>
    <row r="44" spans="2:10" x14ac:dyDescent="0.25">
      <c r="B44" s="22">
        <v>40</v>
      </c>
      <c r="C44" s="2">
        <v>2013</v>
      </c>
      <c r="D44" s="1">
        <v>3008</v>
      </c>
      <c r="E44" t="s">
        <v>40</v>
      </c>
      <c r="F44" s="2" t="s">
        <v>1</v>
      </c>
      <c r="G44" s="13">
        <v>1392843.19</v>
      </c>
      <c r="H44" s="13">
        <v>2778.41</v>
      </c>
      <c r="I44" s="13">
        <v>1221956.77</v>
      </c>
      <c r="J44" s="13">
        <v>2432.48</v>
      </c>
    </row>
    <row r="45" spans="2:10" x14ac:dyDescent="0.25">
      <c r="B45" s="22">
        <v>41</v>
      </c>
      <c r="C45" s="2">
        <v>2013</v>
      </c>
      <c r="D45" s="1">
        <v>3010</v>
      </c>
      <c r="E45" t="s">
        <v>41</v>
      </c>
      <c r="F45" s="2" t="s">
        <v>1</v>
      </c>
      <c r="G45" s="13">
        <v>3863117.48</v>
      </c>
      <c r="H45" s="13">
        <v>10403.06</v>
      </c>
      <c r="I45" s="13">
        <v>3443936.45</v>
      </c>
      <c r="J45" s="13">
        <v>9574.51</v>
      </c>
    </row>
    <row r="46" spans="2:10" x14ac:dyDescent="0.25">
      <c r="B46" s="22">
        <v>42</v>
      </c>
      <c r="C46" s="2">
        <v>2013</v>
      </c>
      <c r="D46" s="1">
        <v>3012</v>
      </c>
      <c r="E46" t="s">
        <v>42</v>
      </c>
      <c r="F46" s="2" t="s">
        <v>1</v>
      </c>
      <c r="G46" s="13">
        <v>4225990.47</v>
      </c>
      <c r="H46" s="13">
        <v>12817.64</v>
      </c>
      <c r="I46" s="13">
        <v>3683157.17</v>
      </c>
      <c r="J46" s="13">
        <v>11562.18</v>
      </c>
    </row>
    <row r="47" spans="2:10" x14ac:dyDescent="0.25">
      <c r="B47" s="22">
        <v>43</v>
      </c>
      <c r="C47" s="2">
        <v>2013</v>
      </c>
      <c r="D47" s="1">
        <v>3014</v>
      </c>
      <c r="E47" t="s">
        <v>43</v>
      </c>
      <c r="F47" s="2" t="s">
        <v>1</v>
      </c>
      <c r="G47" s="13">
        <v>1513493.61</v>
      </c>
      <c r="H47" s="13">
        <v>64956.480000000003</v>
      </c>
      <c r="I47" s="13">
        <v>1337737.7</v>
      </c>
      <c r="J47" s="13">
        <v>60327.09</v>
      </c>
    </row>
    <row r="48" spans="2:10" x14ac:dyDescent="0.25">
      <c r="B48" s="22">
        <v>44</v>
      </c>
      <c r="C48" s="2">
        <v>2013</v>
      </c>
      <c r="D48" s="1">
        <v>3016</v>
      </c>
      <c r="E48" t="s">
        <v>44</v>
      </c>
      <c r="F48" s="2" t="s">
        <v>1</v>
      </c>
      <c r="G48" s="13">
        <v>1524219.65</v>
      </c>
      <c r="H48" s="13">
        <v>7368.03</v>
      </c>
      <c r="I48" s="13">
        <v>1331827.3500000001</v>
      </c>
      <c r="J48" s="13">
        <v>6757.65</v>
      </c>
    </row>
    <row r="49" spans="2:10" x14ac:dyDescent="0.25">
      <c r="B49" s="22">
        <v>45</v>
      </c>
      <c r="C49" s="2">
        <v>2013</v>
      </c>
      <c r="D49" s="1">
        <v>3018</v>
      </c>
      <c r="E49" t="s">
        <v>45</v>
      </c>
      <c r="F49" s="2" t="s">
        <v>1</v>
      </c>
      <c r="G49" s="13">
        <v>1568656.2</v>
      </c>
      <c r="H49" s="13">
        <v>6804.58</v>
      </c>
      <c r="I49" s="13">
        <v>1370380.66</v>
      </c>
      <c r="J49" s="13">
        <v>6237.12</v>
      </c>
    </row>
    <row r="50" spans="2:10" x14ac:dyDescent="0.25">
      <c r="B50" s="22">
        <v>46</v>
      </c>
      <c r="C50" s="2">
        <v>2013</v>
      </c>
      <c r="D50" s="1">
        <v>3020</v>
      </c>
      <c r="E50" t="s">
        <v>46</v>
      </c>
      <c r="F50" s="2" t="s">
        <v>1</v>
      </c>
      <c r="G50" s="13">
        <v>783899.48</v>
      </c>
      <c r="H50" s="13">
        <v>29102.560000000001</v>
      </c>
      <c r="I50" s="13">
        <v>667304.16</v>
      </c>
      <c r="J50" s="13">
        <v>26213.82</v>
      </c>
    </row>
    <row r="51" spans="2:10" x14ac:dyDescent="0.25">
      <c r="B51" s="22">
        <v>47</v>
      </c>
      <c r="C51" s="2">
        <v>2013</v>
      </c>
      <c r="D51" s="1">
        <v>3022</v>
      </c>
      <c r="E51" t="s">
        <v>47</v>
      </c>
      <c r="F51" s="2" t="s">
        <v>1</v>
      </c>
      <c r="G51" s="13">
        <v>2358493.4300000002</v>
      </c>
      <c r="H51" s="13">
        <v>223504.12</v>
      </c>
      <c r="I51" s="13">
        <v>2214821.2799999998</v>
      </c>
      <c r="J51" s="13">
        <v>214972.39</v>
      </c>
    </row>
    <row r="52" spans="2:10" x14ac:dyDescent="0.25">
      <c r="B52" s="22">
        <v>48</v>
      </c>
      <c r="C52" s="2">
        <v>2013</v>
      </c>
      <c r="D52" s="1">
        <v>3024</v>
      </c>
      <c r="E52" t="s">
        <v>48</v>
      </c>
      <c r="F52" s="2" t="s">
        <v>1</v>
      </c>
      <c r="G52" s="13">
        <v>823917.8</v>
      </c>
      <c r="H52" s="13">
        <v>9583.2999999999993</v>
      </c>
      <c r="I52" s="13">
        <v>724609.61</v>
      </c>
      <c r="J52" s="13">
        <v>8613.7800000000007</v>
      </c>
    </row>
    <row r="53" spans="2:10" x14ac:dyDescent="0.25">
      <c r="B53" s="22">
        <v>49</v>
      </c>
      <c r="C53" s="2">
        <v>2013</v>
      </c>
      <c r="D53" s="1">
        <v>3026</v>
      </c>
      <c r="E53" t="s">
        <v>49</v>
      </c>
      <c r="F53" s="2" t="s">
        <v>1</v>
      </c>
      <c r="G53" s="13">
        <v>2569599.59</v>
      </c>
      <c r="H53" s="13">
        <v>61852.99</v>
      </c>
      <c r="I53" s="13">
        <v>2236063.25</v>
      </c>
      <c r="J53" s="13">
        <v>56019.17</v>
      </c>
    </row>
    <row r="54" spans="2:10" x14ac:dyDescent="0.25">
      <c r="B54" s="22">
        <v>50</v>
      </c>
      <c r="C54" s="2">
        <v>2013</v>
      </c>
      <c r="D54" s="1">
        <v>3028</v>
      </c>
      <c r="E54" t="s">
        <v>50</v>
      </c>
      <c r="F54" s="2" t="s">
        <v>1</v>
      </c>
      <c r="G54" s="13">
        <v>1000057.65</v>
      </c>
      <c r="H54" s="13">
        <v>3140.68</v>
      </c>
      <c r="I54" s="13">
        <v>836441.53</v>
      </c>
      <c r="J54" s="13">
        <v>2844.26</v>
      </c>
    </row>
    <row r="55" spans="2:10" x14ac:dyDescent="0.25">
      <c r="B55" s="22">
        <v>51</v>
      </c>
      <c r="C55" s="2">
        <v>2013</v>
      </c>
      <c r="D55" s="1">
        <v>3030</v>
      </c>
      <c r="E55" t="s">
        <v>51</v>
      </c>
      <c r="F55" s="2" t="s">
        <v>1</v>
      </c>
      <c r="G55" s="13">
        <v>3344343.04</v>
      </c>
      <c r="H55" s="13">
        <v>11707.45</v>
      </c>
      <c r="I55" s="13">
        <v>2966335.08</v>
      </c>
      <c r="J55" s="13">
        <v>10655.7</v>
      </c>
    </row>
    <row r="56" spans="2:10" x14ac:dyDescent="0.25">
      <c r="B56" s="22">
        <v>52</v>
      </c>
      <c r="C56" s="2">
        <v>2013</v>
      </c>
      <c r="D56" s="1">
        <v>3032</v>
      </c>
      <c r="E56" t="s">
        <v>52</v>
      </c>
      <c r="F56" s="2" t="s">
        <v>1</v>
      </c>
      <c r="G56" s="13">
        <v>1382120.68</v>
      </c>
      <c r="H56" s="13">
        <v>6059.34</v>
      </c>
      <c r="I56" s="13">
        <v>1221748.58</v>
      </c>
      <c r="J56" s="13">
        <v>5625.87</v>
      </c>
    </row>
    <row r="57" spans="2:10" x14ac:dyDescent="0.25">
      <c r="B57" s="22">
        <v>53</v>
      </c>
      <c r="C57" s="2">
        <v>2013</v>
      </c>
      <c r="D57" s="1">
        <v>3034</v>
      </c>
      <c r="E57" t="s">
        <v>53</v>
      </c>
      <c r="F57" s="2" t="s">
        <v>1</v>
      </c>
      <c r="G57" s="13">
        <v>746750.78</v>
      </c>
      <c r="H57" s="13">
        <v>5858.56</v>
      </c>
      <c r="I57" s="13">
        <v>636658.43999999994</v>
      </c>
      <c r="J57" s="13">
        <v>5183.17</v>
      </c>
    </row>
    <row r="58" spans="2:10" x14ac:dyDescent="0.25">
      <c r="B58" s="22">
        <v>54</v>
      </c>
      <c r="C58" s="2">
        <v>2013</v>
      </c>
      <c r="D58" s="1">
        <v>3036</v>
      </c>
      <c r="E58" t="s">
        <v>54</v>
      </c>
      <c r="F58" s="2" t="s">
        <v>1</v>
      </c>
      <c r="G58" s="13">
        <v>2960914.8</v>
      </c>
      <c r="H58" s="13">
        <v>10205.09</v>
      </c>
      <c r="I58" s="13">
        <v>2576259.23</v>
      </c>
      <c r="J58" s="13">
        <v>9295.91</v>
      </c>
    </row>
    <row r="59" spans="2:10" x14ac:dyDescent="0.25">
      <c r="B59" s="22">
        <v>55</v>
      </c>
      <c r="C59" s="2">
        <v>2013</v>
      </c>
      <c r="D59" s="1">
        <v>3038</v>
      </c>
      <c r="E59" t="s">
        <v>55</v>
      </c>
      <c r="F59" s="2" t="s">
        <v>1</v>
      </c>
      <c r="G59" s="13">
        <v>3758148.99</v>
      </c>
      <c r="H59" s="13">
        <v>21234.92</v>
      </c>
      <c r="I59" s="13">
        <v>3266707.4</v>
      </c>
      <c r="J59" s="13">
        <v>19416.03</v>
      </c>
    </row>
    <row r="60" spans="2:10" x14ac:dyDescent="0.25">
      <c r="B60" s="22">
        <v>56</v>
      </c>
      <c r="C60" s="2">
        <v>2013</v>
      </c>
      <c r="D60" s="1">
        <v>3040</v>
      </c>
      <c r="E60" t="s">
        <v>56</v>
      </c>
      <c r="F60" s="2" t="s">
        <v>1</v>
      </c>
      <c r="G60" s="13">
        <v>919402.56</v>
      </c>
      <c r="H60" s="13">
        <v>6971.74</v>
      </c>
      <c r="I60" s="13">
        <v>806996.31</v>
      </c>
      <c r="J60" s="13">
        <v>6332.91</v>
      </c>
    </row>
    <row r="61" spans="2:10" x14ac:dyDescent="0.25">
      <c r="B61" s="22">
        <v>57</v>
      </c>
      <c r="C61" s="2">
        <v>2013</v>
      </c>
      <c r="D61" s="1">
        <v>3042</v>
      </c>
      <c r="E61" t="s">
        <v>57</v>
      </c>
      <c r="F61" s="2" t="s">
        <v>1</v>
      </c>
      <c r="G61" s="13">
        <v>989805.23</v>
      </c>
      <c r="H61" s="13">
        <v>12994.83</v>
      </c>
      <c r="I61" s="13">
        <v>859739.32</v>
      </c>
      <c r="J61" s="13">
        <v>11796.52</v>
      </c>
    </row>
    <row r="62" spans="2:10" x14ac:dyDescent="0.25">
      <c r="B62" s="22">
        <v>58</v>
      </c>
      <c r="C62" s="2">
        <v>2013</v>
      </c>
      <c r="D62" s="1">
        <v>3044</v>
      </c>
      <c r="E62" t="s">
        <v>58</v>
      </c>
      <c r="F62" s="2" t="s">
        <v>1</v>
      </c>
      <c r="G62" s="13">
        <v>3293040.59</v>
      </c>
      <c r="H62" s="13">
        <v>43299.92</v>
      </c>
      <c r="I62" s="13">
        <v>2850932.73</v>
      </c>
      <c r="J62" s="13">
        <v>39594.019999999997</v>
      </c>
    </row>
    <row r="63" spans="2:10" x14ac:dyDescent="0.25">
      <c r="B63" s="22">
        <v>59</v>
      </c>
      <c r="C63" s="2">
        <v>2013</v>
      </c>
      <c r="D63" s="1">
        <v>3046</v>
      </c>
      <c r="E63" t="s">
        <v>59</v>
      </c>
      <c r="F63" s="2" t="s">
        <v>1</v>
      </c>
      <c r="G63" s="13">
        <v>1100840.3600000001</v>
      </c>
      <c r="H63" s="13">
        <v>7228.57</v>
      </c>
      <c r="I63" s="13">
        <v>970023.12</v>
      </c>
      <c r="J63" s="13">
        <v>6690.51</v>
      </c>
    </row>
    <row r="64" spans="2:10" x14ac:dyDescent="0.25">
      <c r="B64" s="22">
        <v>60</v>
      </c>
      <c r="C64" s="2">
        <v>2013</v>
      </c>
      <c r="D64" s="1">
        <v>3048</v>
      </c>
      <c r="E64" t="s">
        <v>60</v>
      </c>
      <c r="F64" s="2" t="s">
        <v>1</v>
      </c>
      <c r="G64" s="13">
        <v>1124712.18</v>
      </c>
      <c r="H64" s="13">
        <v>27230.79</v>
      </c>
      <c r="I64" s="13">
        <v>994284.8</v>
      </c>
      <c r="J64" s="13">
        <v>25214.76</v>
      </c>
    </row>
    <row r="65" spans="2:10" x14ac:dyDescent="0.25">
      <c r="B65" s="22">
        <v>61</v>
      </c>
      <c r="C65" s="2">
        <v>2013</v>
      </c>
      <c r="D65" s="1">
        <v>3050</v>
      </c>
      <c r="E65" t="s">
        <v>61</v>
      </c>
      <c r="F65" s="2" t="s">
        <v>1</v>
      </c>
      <c r="G65" s="13">
        <v>869199.67</v>
      </c>
      <c r="H65" s="13">
        <v>1006.59</v>
      </c>
      <c r="I65" s="13">
        <v>752483.97</v>
      </c>
      <c r="J65" s="13">
        <v>871.81</v>
      </c>
    </row>
    <row r="66" spans="2:10" x14ac:dyDescent="0.25">
      <c r="B66" s="22">
        <v>62</v>
      </c>
      <c r="C66" s="2">
        <v>2013</v>
      </c>
      <c r="D66" s="1">
        <v>3101</v>
      </c>
      <c r="E66" t="s">
        <v>37</v>
      </c>
      <c r="F66" s="2" t="s">
        <v>19</v>
      </c>
      <c r="G66" s="13">
        <v>562942.76</v>
      </c>
      <c r="H66" s="13">
        <v>30858.04</v>
      </c>
      <c r="I66" s="13">
        <v>479195.42</v>
      </c>
      <c r="J66" s="13">
        <v>28616.12</v>
      </c>
    </row>
    <row r="67" spans="2:10" x14ac:dyDescent="0.25">
      <c r="B67" s="22">
        <v>63</v>
      </c>
      <c r="C67" s="2">
        <v>2013</v>
      </c>
      <c r="D67" s="1">
        <v>3111</v>
      </c>
      <c r="E67" t="s">
        <v>62</v>
      </c>
      <c r="F67" s="2" t="s">
        <v>19</v>
      </c>
      <c r="G67" s="13">
        <v>1741988.59</v>
      </c>
      <c r="H67" s="13">
        <v>33441.040000000001</v>
      </c>
      <c r="I67" s="13">
        <v>1534247.56</v>
      </c>
      <c r="J67" s="13">
        <v>31117.360000000001</v>
      </c>
    </row>
    <row r="68" spans="2:10" x14ac:dyDescent="0.25">
      <c r="B68" s="22">
        <v>64</v>
      </c>
      <c r="C68" s="2">
        <v>2013</v>
      </c>
      <c r="D68" s="1">
        <v>3116</v>
      </c>
      <c r="E68" t="s">
        <v>46</v>
      </c>
      <c r="F68" s="2" t="s">
        <v>19</v>
      </c>
      <c r="G68" s="13">
        <v>268920.96000000002</v>
      </c>
      <c r="H68" s="13">
        <v>3431.46</v>
      </c>
      <c r="I68" s="13">
        <v>215051.02</v>
      </c>
      <c r="J68" s="13">
        <v>3111.58</v>
      </c>
    </row>
    <row r="69" spans="2:10" x14ac:dyDescent="0.25">
      <c r="B69" s="22">
        <v>65</v>
      </c>
      <c r="C69" s="2">
        <v>2013</v>
      </c>
      <c r="D69" s="1">
        <v>3136</v>
      </c>
      <c r="E69" t="s">
        <v>63</v>
      </c>
      <c r="F69" s="2" t="s">
        <v>19</v>
      </c>
      <c r="G69" s="13">
        <v>216530.04</v>
      </c>
      <c r="H69" s="13">
        <v>1484.59</v>
      </c>
      <c r="I69" s="13">
        <v>179790.89</v>
      </c>
      <c r="J69" s="13">
        <v>1365.32</v>
      </c>
    </row>
    <row r="70" spans="2:10" x14ac:dyDescent="0.25">
      <c r="B70" s="22">
        <v>66</v>
      </c>
      <c r="C70" s="2">
        <v>2013</v>
      </c>
      <c r="D70" s="1">
        <v>3151</v>
      </c>
      <c r="E70" t="s">
        <v>64</v>
      </c>
      <c r="F70" s="2" t="s">
        <v>19</v>
      </c>
      <c r="G70" s="13">
        <v>17890.89</v>
      </c>
      <c r="H70" s="13">
        <v>0</v>
      </c>
      <c r="I70" s="13">
        <v>15038.47</v>
      </c>
      <c r="J70" s="13">
        <v>0</v>
      </c>
    </row>
    <row r="71" spans="2:10" x14ac:dyDescent="0.25">
      <c r="B71" s="22">
        <v>67</v>
      </c>
      <c r="C71" s="2">
        <v>2013</v>
      </c>
      <c r="D71" s="1">
        <v>3171</v>
      </c>
      <c r="E71" t="s">
        <v>53</v>
      </c>
      <c r="F71" s="2" t="s">
        <v>19</v>
      </c>
      <c r="G71" s="13">
        <v>331229.37</v>
      </c>
      <c r="H71" s="13">
        <v>4275.3100000000004</v>
      </c>
      <c r="I71" s="13">
        <v>267532.51</v>
      </c>
      <c r="J71" s="13">
        <v>3848.03</v>
      </c>
    </row>
    <row r="72" spans="2:10" x14ac:dyDescent="0.25">
      <c r="B72" s="22">
        <v>68</v>
      </c>
      <c r="C72" s="2">
        <v>2013</v>
      </c>
      <c r="D72" s="1">
        <v>3186</v>
      </c>
      <c r="E72" t="s">
        <v>60</v>
      </c>
      <c r="F72" s="2" t="s">
        <v>19</v>
      </c>
      <c r="G72" s="13">
        <v>1353471.36</v>
      </c>
      <c r="H72" s="13">
        <v>101717.36</v>
      </c>
      <c r="I72" s="13">
        <v>1212834.93</v>
      </c>
      <c r="J72" s="13">
        <v>95443.44</v>
      </c>
    </row>
    <row r="73" spans="2:10" x14ac:dyDescent="0.25">
      <c r="B73" s="22">
        <v>69</v>
      </c>
      <c r="C73" s="2">
        <v>2013</v>
      </c>
      <c r="D73" s="1">
        <v>3206</v>
      </c>
      <c r="E73" t="s">
        <v>39</v>
      </c>
      <c r="F73" s="2" t="s">
        <v>20</v>
      </c>
      <c r="G73" s="13">
        <v>3522944.4</v>
      </c>
      <c r="H73" s="13">
        <v>211376.46</v>
      </c>
      <c r="I73" s="13">
        <v>3096436.22</v>
      </c>
      <c r="J73" s="13">
        <v>196075.79</v>
      </c>
    </row>
    <row r="74" spans="2:10" x14ac:dyDescent="0.25">
      <c r="B74" s="22">
        <v>70</v>
      </c>
      <c r="C74" s="2">
        <v>2013</v>
      </c>
      <c r="D74" s="1">
        <v>3211</v>
      </c>
      <c r="E74" t="s">
        <v>42</v>
      </c>
      <c r="F74" s="2" t="s">
        <v>20</v>
      </c>
      <c r="G74" s="13">
        <v>3505048.94</v>
      </c>
      <c r="H74" s="13">
        <v>130236.73</v>
      </c>
      <c r="I74" s="13">
        <v>3174520.38</v>
      </c>
      <c r="J74" s="13">
        <v>122924.92</v>
      </c>
    </row>
    <row r="75" spans="2:10" x14ac:dyDescent="0.25">
      <c r="B75" s="22">
        <v>71</v>
      </c>
      <c r="C75" s="2">
        <v>2013</v>
      </c>
      <c r="D75" s="1">
        <v>3212</v>
      </c>
      <c r="E75" t="s">
        <v>45</v>
      </c>
      <c r="F75" s="2" t="s">
        <v>20</v>
      </c>
      <c r="G75" s="13">
        <v>4086616.73</v>
      </c>
      <c r="H75" s="13">
        <v>115949.41</v>
      </c>
      <c r="I75" s="13">
        <v>3700727.99</v>
      </c>
      <c r="J75" s="13">
        <v>109009.45</v>
      </c>
    </row>
    <row r="76" spans="2:10" x14ac:dyDescent="0.25">
      <c r="B76" s="22">
        <v>72</v>
      </c>
      <c r="C76" s="2">
        <v>2013</v>
      </c>
      <c r="D76" s="1">
        <v>3276</v>
      </c>
      <c r="E76" t="s">
        <v>55</v>
      </c>
      <c r="F76" s="2" t="s">
        <v>20</v>
      </c>
      <c r="G76" s="13">
        <v>15069043.18</v>
      </c>
      <c r="H76" s="13">
        <v>720053.82</v>
      </c>
      <c r="I76" s="13">
        <v>13766585.08</v>
      </c>
      <c r="J76" s="13">
        <v>677691.37</v>
      </c>
    </row>
    <row r="77" spans="2:10" x14ac:dyDescent="0.25">
      <c r="B77" s="22">
        <v>73</v>
      </c>
      <c r="C77" s="2">
        <v>2013</v>
      </c>
      <c r="D77" s="1">
        <v>4002</v>
      </c>
      <c r="E77" t="s">
        <v>65</v>
      </c>
      <c r="F77" s="2" t="s">
        <v>1</v>
      </c>
      <c r="G77" s="13">
        <v>1450850.91</v>
      </c>
      <c r="H77" s="13">
        <v>12747.73</v>
      </c>
      <c r="I77" s="13">
        <v>1268389.52</v>
      </c>
      <c r="J77" s="13">
        <v>11443.95</v>
      </c>
    </row>
    <row r="78" spans="2:10" x14ac:dyDescent="0.25">
      <c r="B78" s="22">
        <v>74</v>
      </c>
      <c r="C78" s="2">
        <v>2013</v>
      </c>
      <c r="D78" s="1">
        <v>4004</v>
      </c>
      <c r="E78" t="s">
        <v>66</v>
      </c>
      <c r="F78" s="2" t="s">
        <v>1</v>
      </c>
      <c r="G78" s="13">
        <v>3542790.46</v>
      </c>
      <c r="H78" s="13">
        <v>6368.09</v>
      </c>
      <c r="I78" s="13">
        <v>3280675.47</v>
      </c>
      <c r="J78" s="13">
        <v>5920.93</v>
      </c>
    </row>
    <row r="79" spans="2:10" x14ac:dyDescent="0.25">
      <c r="B79" s="22">
        <v>75</v>
      </c>
      <c r="C79" s="2">
        <v>2013</v>
      </c>
      <c r="D79" s="1">
        <v>4006</v>
      </c>
      <c r="E79" t="s">
        <v>67</v>
      </c>
      <c r="F79" s="2" t="s">
        <v>1</v>
      </c>
      <c r="G79" s="13">
        <v>3236132.32</v>
      </c>
      <c r="H79" s="13">
        <v>17644.34</v>
      </c>
      <c r="I79" s="13">
        <v>2898207.1</v>
      </c>
      <c r="J79" s="13">
        <v>15158.37</v>
      </c>
    </row>
    <row r="80" spans="2:10" x14ac:dyDescent="0.25">
      <c r="B80" s="22">
        <v>76</v>
      </c>
      <c r="C80" s="2">
        <v>2013</v>
      </c>
      <c r="D80" s="1">
        <v>4008</v>
      </c>
      <c r="E80" t="s">
        <v>68</v>
      </c>
      <c r="F80" s="2" t="s">
        <v>1</v>
      </c>
      <c r="G80" s="13">
        <v>1413371.88</v>
      </c>
      <c r="H80" s="13">
        <v>4169.58</v>
      </c>
      <c r="I80" s="13">
        <v>1220256.1000000001</v>
      </c>
      <c r="J80" s="13">
        <v>3611.04</v>
      </c>
    </row>
    <row r="81" spans="2:10" x14ac:dyDescent="0.25">
      <c r="B81" s="22">
        <v>77</v>
      </c>
      <c r="C81" s="2">
        <v>2013</v>
      </c>
      <c r="D81" s="1">
        <v>4010</v>
      </c>
      <c r="E81" t="s">
        <v>69</v>
      </c>
      <c r="F81" s="2" t="s">
        <v>1</v>
      </c>
      <c r="G81" s="13">
        <v>1576208.47</v>
      </c>
      <c r="H81" s="13">
        <v>14259.89</v>
      </c>
      <c r="I81" s="13">
        <v>1412000.18</v>
      </c>
      <c r="J81" s="13">
        <v>13132.63</v>
      </c>
    </row>
    <row r="82" spans="2:10" x14ac:dyDescent="0.25">
      <c r="B82" s="22">
        <v>78</v>
      </c>
      <c r="C82" s="2">
        <v>2013</v>
      </c>
      <c r="D82" s="1">
        <v>4012</v>
      </c>
      <c r="E82" t="s">
        <v>70</v>
      </c>
      <c r="F82" s="2" t="s">
        <v>1</v>
      </c>
      <c r="G82" s="13">
        <v>2183687.15</v>
      </c>
      <c r="H82" s="13">
        <v>11542.17</v>
      </c>
      <c r="I82" s="13">
        <v>2038213.66</v>
      </c>
      <c r="J82" s="13">
        <v>10891.15</v>
      </c>
    </row>
    <row r="83" spans="2:10" x14ac:dyDescent="0.25">
      <c r="B83" s="22">
        <v>79</v>
      </c>
      <c r="C83" s="2">
        <v>2013</v>
      </c>
      <c r="D83" s="1">
        <v>4014</v>
      </c>
      <c r="E83" t="s">
        <v>71</v>
      </c>
      <c r="F83" s="2" t="s">
        <v>1</v>
      </c>
      <c r="G83" s="13">
        <v>1244009.33</v>
      </c>
      <c r="H83" s="13">
        <v>4588.29</v>
      </c>
      <c r="I83" s="13">
        <v>1108472.79</v>
      </c>
      <c r="J83" s="13">
        <v>4213.9399999999996</v>
      </c>
    </row>
    <row r="84" spans="2:10" x14ac:dyDescent="0.25">
      <c r="B84" s="22">
        <v>80</v>
      </c>
      <c r="C84" s="2">
        <v>2013</v>
      </c>
      <c r="D84" s="1">
        <v>4016</v>
      </c>
      <c r="E84" t="s">
        <v>72</v>
      </c>
      <c r="F84" s="2" t="s">
        <v>1</v>
      </c>
      <c r="G84" s="13">
        <v>825422.81</v>
      </c>
      <c r="H84" s="13">
        <v>851.27</v>
      </c>
      <c r="I84" s="13">
        <v>758068.66</v>
      </c>
      <c r="J84" s="13">
        <v>797.45</v>
      </c>
    </row>
    <row r="85" spans="2:10" x14ac:dyDescent="0.25">
      <c r="B85" s="22">
        <v>81</v>
      </c>
      <c r="C85" s="2">
        <v>2013</v>
      </c>
      <c r="D85" s="1">
        <v>4018</v>
      </c>
      <c r="E85" t="s">
        <v>73</v>
      </c>
      <c r="F85" s="2" t="s">
        <v>1</v>
      </c>
      <c r="G85" s="13">
        <v>2131776.7599999998</v>
      </c>
      <c r="H85" s="13">
        <v>8742.42</v>
      </c>
      <c r="I85" s="13">
        <v>1992865.46</v>
      </c>
      <c r="J85" s="13">
        <v>8274.7099999999991</v>
      </c>
    </row>
    <row r="86" spans="2:10" x14ac:dyDescent="0.25">
      <c r="B86" s="22">
        <v>82</v>
      </c>
      <c r="C86" s="2">
        <v>2013</v>
      </c>
      <c r="D86" s="1">
        <v>4020</v>
      </c>
      <c r="E86" t="s">
        <v>74</v>
      </c>
      <c r="F86" s="2" t="s">
        <v>1</v>
      </c>
      <c r="G86" s="13">
        <v>1001159.27</v>
      </c>
      <c r="H86" s="13">
        <v>9370.16</v>
      </c>
      <c r="I86" s="13">
        <v>884305.99</v>
      </c>
      <c r="J86" s="13">
        <v>8573.83</v>
      </c>
    </row>
    <row r="87" spans="2:10" x14ac:dyDescent="0.25">
      <c r="B87" s="22">
        <v>83</v>
      </c>
      <c r="C87" s="2">
        <v>2013</v>
      </c>
      <c r="D87" s="1">
        <v>4021</v>
      </c>
      <c r="E87" t="s">
        <v>75</v>
      </c>
      <c r="F87" s="2" t="s">
        <v>1</v>
      </c>
      <c r="G87" s="13">
        <v>1569749.36</v>
      </c>
      <c r="H87" s="13">
        <v>4009.98</v>
      </c>
      <c r="I87" s="13">
        <v>1454065.1</v>
      </c>
      <c r="J87" s="13">
        <v>3772.68</v>
      </c>
    </row>
    <row r="88" spans="2:10" x14ac:dyDescent="0.25">
      <c r="B88" s="22">
        <v>84</v>
      </c>
      <c r="C88" s="2">
        <v>2013</v>
      </c>
      <c r="D88" s="1">
        <v>4022</v>
      </c>
      <c r="E88" t="s">
        <v>76</v>
      </c>
      <c r="F88" s="2" t="s">
        <v>1</v>
      </c>
      <c r="G88" s="13">
        <v>1371690.25</v>
      </c>
      <c r="H88" s="13">
        <v>2339.61</v>
      </c>
      <c r="I88" s="13">
        <v>1183815.33</v>
      </c>
      <c r="J88" s="13">
        <v>2113.2600000000002</v>
      </c>
    </row>
    <row r="89" spans="2:10" x14ac:dyDescent="0.25">
      <c r="B89" s="22">
        <v>85</v>
      </c>
      <c r="C89" s="2">
        <v>2013</v>
      </c>
      <c r="D89" s="1">
        <v>4024</v>
      </c>
      <c r="E89" t="s">
        <v>77</v>
      </c>
      <c r="F89" s="2" t="s">
        <v>1</v>
      </c>
      <c r="G89" s="13">
        <v>3870341.42</v>
      </c>
      <c r="H89" s="13">
        <v>29383.89</v>
      </c>
      <c r="I89" s="13">
        <v>3353945.67</v>
      </c>
      <c r="J89" s="13">
        <v>26346.28</v>
      </c>
    </row>
    <row r="90" spans="2:10" x14ac:dyDescent="0.25">
      <c r="B90" s="22">
        <v>86</v>
      </c>
      <c r="C90" s="2">
        <v>2013</v>
      </c>
      <c r="D90" s="1">
        <v>4026</v>
      </c>
      <c r="E90" t="s">
        <v>78</v>
      </c>
      <c r="F90" s="2" t="s">
        <v>1</v>
      </c>
      <c r="G90" s="13">
        <v>588039.91</v>
      </c>
      <c r="H90" s="13">
        <v>3131.08</v>
      </c>
      <c r="I90" s="13">
        <v>525050.22</v>
      </c>
      <c r="J90" s="13">
        <v>2936.93</v>
      </c>
    </row>
    <row r="91" spans="2:10" x14ac:dyDescent="0.25">
      <c r="B91" s="22">
        <v>87</v>
      </c>
      <c r="C91" s="2">
        <v>2013</v>
      </c>
      <c r="D91" s="1">
        <v>4028</v>
      </c>
      <c r="E91" t="s">
        <v>79</v>
      </c>
      <c r="F91" s="2" t="s">
        <v>1</v>
      </c>
      <c r="G91" s="13">
        <v>506242.93</v>
      </c>
      <c r="H91" s="13">
        <v>721.75</v>
      </c>
      <c r="I91" s="13">
        <v>446578.38</v>
      </c>
      <c r="J91" s="13">
        <v>669.63</v>
      </c>
    </row>
    <row r="92" spans="2:10" x14ac:dyDescent="0.25">
      <c r="B92" s="22">
        <v>88</v>
      </c>
      <c r="C92" s="2">
        <v>2013</v>
      </c>
      <c r="D92" s="1">
        <v>4030</v>
      </c>
      <c r="E92" t="s">
        <v>8</v>
      </c>
      <c r="F92" s="2" t="s">
        <v>1</v>
      </c>
      <c r="G92" s="13">
        <v>465174.51</v>
      </c>
      <c r="H92" s="13">
        <v>390.97</v>
      </c>
      <c r="I92" s="13">
        <v>430015.87</v>
      </c>
      <c r="J92" s="13">
        <v>370.67</v>
      </c>
    </row>
    <row r="93" spans="2:10" x14ac:dyDescent="0.25">
      <c r="B93" s="22">
        <v>89</v>
      </c>
      <c r="C93" s="2">
        <v>2013</v>
      </c>
      <c r="D93" s="1">
        <v>4032</v>
      </c>
      <c r="E93" t="s">
        <v>80</v>
      </c>
      <c r="F93" s="2" t="s">
        <v>1</v>
      </c>
      <c r="G93" s="13">
        <v>341666.74</v>
      </c>
      <c r="H93" s="13">
        <v>2793.05</v>
      </c>
      <c r="I93" s="13">
        <v>319580.99</v>
      </c>
      <c r="J93" s="13">
        <v>2680.84</v>
      </c>
    </row>
    <row r="94" spans="2:10" x14ac:dyDescent="0.25">
      <c r="B94" s="22">
        <v>90</v>
      </c>
      <c r="C94" s="2">
        <v>2013</v>
      </c>
      <c r="D94" s="1">
        <v>4034</v>
      </c>
      <c r="E94" t="s">
        <v>81</v>
      </c>
      <c r="F94" s="2" t="s">
        <v>1</v>
      </c>
      <c r="G94" s="13">
        <v>2466743.21</v>
      </c>
      <c r="H94" s="13">
        <v>9104.67</v>
      </c>
      <c r="I94" s="13">
        <v>2289783.73</v>
      </c>
      <c r="J94" s="13">
        <v>8532.7099999999991</v>
      </c>
    </row>
    <row r="95" spans="2:10" x14ac:dyDescent="0.25">
      <c r="B95" s="22">
        <v>91</v>
      </c>
      <c r="C95" s="2">
        <v>2013</v>
      </c>
      <c r="D95" s="1">
        <v>4036</v>
      </c>
      <c r="E95" t="s">
        <v>82</v>
      </c>
      <c r="F95" s="2" t="s">
        <v>1</v>
      </c>
      <c r="G95" s="13">
        <v>756205.75</v>
      </c>
      <c r="H95" s="13">
        <v>3223.51</v>
      </c>
      <c r="I95" s="13">
        <v>687629.46</v>
      </c>
      <c r="J95" s="13">
        <v>3005.08</v>
      </c>
    </row>
    <row r="96" spans="2:10" x14ac:dyDescent="0.25">
      <c r="B96" s="22">
        <v>92</v>
      </c>
      <c r="C96" s="2">
        <v>2013</v>
      </c>
      <c r="D96" s="1">
        <v>4038</v>
      </c>
      <c r="E96" t="s">
        <v>83</v>
      </c>
      <c r="F96" s="2" t="s">
        <v>1</v>
      </c>
      <c r="G96" s="13">
        <v>550936.18000000005</v>
      </c>
      <c r="H96" s="13">
        <v>656.1</v>
      </c>
      <c r="I96" s="13">
        <v>476928.05</v>
      </c>
      <c r="J96" s="13">
        <v>510.29</v>
      </c>
    </row>
    <row r="97" spans="2:10" x14ac:dyDescent="0.25">
      <c r="B97" s="22">
        <v>93</v>
      </c>
      <c r="C97" s="2">
        <v>2013</v>
      </c>
      <c r="D97" s="1">
        <v>4040</v>
      </c>
      <c r="E97" t="s">
        <v>84</v>
      </c>
      <c r="F97" s="2" t="s">
        <v>1</v>
      </c>
      <c r="G97" s="13">
        <v>273481.56</v>
      </c>
      <c r="H97" s="13">
        <v>403.56</v>
      </c>
      <c r="I97" s="13">
        <v>236481.63</v>
      </c>
      <c r="J97" s="13">
        <v>207.78</v>
      </c>
    </row>
    <row r="98" spans="2:10" x14ac:dyDescent="0.25">
      <c r="B98" s="22">
        <v>94</v>
      </c>
      <c r="C98" s="2">
        <v>2013</v>
      </c>
      <c r="D98" s="1">
        <v>4042</v>
      </c>
      <c r="E98" t="s">
        <v>85</v>
      </c>
      <c r="F98" s="2" t="s">
        <v>1</v>
      </c>
      <c r="G98" s="13">
        <v>824268.34</v>
      </c>
      <c r="H98" s="13">
        <v>2432.4299999999998</v>
      </c>
      <c r="I98" s="13">
        <v>726074.2</v>
      </c>
      <c r="J98" s="13">
        <v>2252.81</v>
      </c>
    </row>
    <row r="99" spans="2:10" x14ac:dyDescent="0.25">
      <c r="B99" s="22">
        <v>95</v>
      </c>
      <c r="C99" s="2">
        <v>2013</v>
      </c>
      <c r="D99" s="1">
        <v>4046</v>
      </c>
      <c r="E99" t="s">
        <v>86</v>
      </c>
      <c r="F99" s="2" t="s">
        <v>1</v>
      </c>
      <c r="G99" s="13">
        <v>633306.93000000005</v>
      </c>
      <c r="H99" s="13">
        <v>8368.31</v>
      </c>
      <c r="I99" s="13">
        <v>560780.88</v>
      </c>
      <c r="J99" s="13">
        <v>7632.8</v>
      </c>
    </row>
    <row r="100" spans="2:10" x14ac:dyDescent="0.25">
      <c r="B100" s="22">
        <v>96</v>
      </c>
      <c r="C100" s="2">
        <v>2013</v>
      </c>
      <c r="D100" s="1">
        <v>4048</v>
      </c>
      <c r="E100" t="s">
        <v>87</v>
      </c>
      <c r="F100" s="2" t="s">
        <v>1</v>
      </c>
      <c r="G100" s="13">
        <v>363134.54</v>
      </c>
      <c r="H100" s="13">
        <v>619.01</v>
      </c>
      <c r="I100" s="13">
        <v>320435.11</v>
      </c>
      <c r="J100" s="13">
        <v>574.71</v>
      </c>
    </row>
    <row r="101" spans="2:10" x14ac:dyDescent="0.25">
      <c r="B101" s="22">
        <v>97</v>
      </c>
      <c r="C101" s="2">
        <v>2013</v>
      </c>
      <c r="D101" s="1">
        <v>4050</v>
      </c>
      <c r="E101" t="s">
        <v>88</v>
      </c>
      <c r="F101" s="2" t="s">
        <v>1</v>
      </c>
      <c r="G101" s="13">
        <v>902149.66</v>
      </c>
      <c r="H101" s="13">
        <v>1694.54</v>
      </c>
      <c r="I101" s="13">
        <v>771720.74</v>
      </c>
      <c r="J101" s="13">
        <v>1527.39</v>
      </c>
    </row>
    <row r="102" spans="2:10" x14ac:dyDescent="0.25">
      <c r="B102" s="22">
        <v>98</v>
      </c>
      <c r="C102" s="2">
        <v>2013</v>
      </c>
      <c r="D102" s="1">
        <v>4151</v>
      </c>
      <c r="E102" t="s">
        <v>80</v>
      </c>
      <c r="F102" s="2" t="s">
        <v>19</v>
      </c>
      <c r="G102" s="13">
        <v>40078.22</v>
      </c>
      <c r="H102" s="13">
        <v>196.29</v>
      </c>
      <c r="I102" s="13">
        <v>35894.589999999997</v>
      </c>
      <c r="J102" s="13">
        <v>188.59</v>
      </c>
    </row>
    <row r="103" spans="2:10" x14ac:dyDescent="0.25">
      <c r="B103" s="22">
        <v>99</v>
      </c>
      <c r="C103" s="2">
        <v>2013</v>
      </c>
      <c r="D103" s="1">
        <v>4201</v>
      </c>
      <c r="E103" t="s">
        <v>23</v>
      </c>
      <c r="F103" s="2" t="s">
        <v>20</v>
      </c>
      <c r="G103" s="13">
        <v>0</v>
      </c>
      <c r="H103" s="13">
        <v>0</v>
      </c>
      <c r="I103" s="13">
        <v>0</v>
      </c>
      <c r="J103" s="13">
        <v>0</v>
      </c>
    </row>
    <row r="104" spans="2:10" x14ac:dyDescent="0.25">
      <c r="B104" s="22">
        <v>100</v>
      </c>
      <c r="C104" s="2">
        <v>2013</v>
      </c>
      <c r="D104" s="1">
        <v>4206</v>
      </c>
      <c r="E104" t="s">
        <v>67</v>
      </c>
      <c r="F104" s="2" t="s">
        <v>20</v>
      </c>
      <c r="G104" s="13">
        <v>2137506.19</v>
      </c>
      <c r="H104" s="13">
        <v>21793.89</v>
      </c>
      <c r="I104" s="13">
        <v>1930502.77</v>
      </c>
      <c r="J104" s="13">
        <v>20165.3</v>
      </c>
    </row>
    <row r="105" spans="2:10" x14ac:dyDescent="0.25">
      <c r="B105" s="22">
        <v>101</v>
      </c>
      <c r="C105" s="2">
        <v>2013</v>
      </c>
      <c r="D105" s="1">
        <v>4291</v>
      </c>
      <c r="E105" t="s">
        <v>88</v>
      </c>
      <c r="F105" s="2" t="s">
        <v>20</v>
      </c>
      <c r="G105" s="13">
        <v>2709016.33</v>
      </c>
      <c r="H105" s="13">
        <v>31815.97</v>
      </c>
      <c r="I105" s="13">
        <v>2375509.2400000002</v>
      </c>
      <c r="J105" s="13">
        <v>29503.38</v>
      </c>
    </row>
    <row r="106" spans="2:10" x14ac:dyDescent="0.25">
      <c r="B106" s="22">
        <v>102</v>
      </c>
      <c r="C106" s="2">
        <v>2013</v>
      </c>
      <c r="D106" s="1">
        <v>5010</v>
      </c>
      <c r="E106" t="s">
        <v>89</v>
      </c>
      <c r="F106" s="2" t="s">
        <v>1</v>
      </c>
      <c r="G106" s="13">
        <v>2424590.5</v>
      </c>
      <c r="H106" s="13">
        <v>96918.6</v>
      </c>
      <c r="I106" s="13">
        <v>2424590.5</v>
      </c>
      <c r="J106" s="13">
        <v>96918.6</v>
      </c>
    </row>
    <row r="107" spans="2:10" x14ac:dyDescent="0.25">
      <c r="B107" s="22">
        <v>103</v>
      </c>
      <c r="C107" s="2">
        <v>2013</v>
      </c>
      <c r="D107" s="1">
        <v>5012</v>
      </c>
      <c r="E107" t="s">
        <v>90</v>
      </c>
      <c r="F107" s="2" t="s">
        <v>1</v>
      </c>
      <c r="G107" s="13">
        <v>2147822.1</v>
      </c>
      <c r="H107" s="13">
        <v>154660.6</v>
      </c>
      <c r="I107" s="13">
        <v>1920257.1</v>
      </c>
      <c r="J107" s="13">
        <v>143173.6</v>
      </c>
    </row>
    <row r="108" spans="2:10" x14ac:dyDescent="0.25">
      <c r="B108" s="22">
        <v>104</v>
      </c>
      <c r="C108" s="2">
        <v>2013</v>
      </c>
      <c r="D108" s="1">
        <v>5014</v>
      </c>
      <c r="E108" t="s">
        <v>91</v>
      </c>
      <c r="F108" s="2" t="s">
        <v>1</v>
      </c>
      <c r="G108" s="13">
        <v>3652669.2</v>
      </c>
      <c r="H108" s="13">
        <v>25932.5</v>
      </c>
      <c r="I108" s="13">
        <v>3253014.7</v>
      </c>
      <c r="J108" s="13">
        <v>23924.5</v>
      </c>
    </row>
    <row r="109" spans="2:10" x14ac:dyDescent="0.25">
      <c r="B109" s="22">
        <v>105</v>
      </c>
      <c r="C109" s="2">
        <v>2013</v>
      </c>
      <c r="D109" s="1">
        <v>5018</v>
      </c>
      <c r="E109" t="s">
        <v>92</v>
      </c>
      <c r="F109" s="2" t="s">
        <v>1</v>
      </c>
      <c r="G109" s="13">
        <v>2719096</v>
      </c>
      <c r="H109" s="13">
        <v>31190</v>
      </c>
      <c r="I109" s="13">
        <v>2425508.4</v>
      </c>
      <c r="J109" s="13">
        <v>28875.3</v>
      </c>
    </row>
    <row r="110" spans="2:10" x14ac:dyDescent="0.25">
      <c r="B110" s="22">
        <v>106</v>
      </c>
      <c r="C110" s="2">
        <v>2013</v>
      </c>
      <c r="D110" s="1">
        <v>5022</v>
      </c>
      <c r="E110" t="s">
        <v>93</v>
      </c>
      <c r="F110" s="2" t="s">
        <v>1</v>
      </c>
      <c r="G110" s="13">
        <v>1764086.8</v>
      </c>
      <c r="H110" s="13">
        <v>41396.699999999997</v>
      </c>
      <c r="I110" s="13">
        <v>1543946.1</v>
      </c>
      <c r="J110" s="13">
        <v>38153.1</v>
      </c>
    </row>
    <row r="111" spans="2:10" x14ac:dyDescent="0.25">
      <c r="B111" s="22">
        <v>107</v>
      </c>
      <c r="C111" s="2">
        <v>2013</v>
      </c>
      <c r="D111" s="1">
        <v>5024</v>
      </c>
      <c r="E111" t="s">
        <v>94</v>
      </c>
      <c r="F111" s="2" t="s">
        <v>1</v>
      </c>
      <c r="G111" s="13">
        <v>9937158.3000000007</v>
      </c>
      <c r="H111" s="13">
        <v>206463.7</v>
      </c>
      <c r="I111" s="13">
        <v>8868360.5999999996</v>
      </c>
      <c r="J111" s="13">
        <v>189304.2</v>
      </c>
    </row>
    <row r="112" spans="2:10" x14ac:dyDescent="0.25">
      <c r="B112" s="22">
        <v>108</v>
      </c>
      <c r="C112" s="2">
        <v>2013</v>
      </c>
      <c r="D112" s="1">
        <v>5025</v>
      </c>
      <c r="E112" t="s">
        <v>95</v>
      </c>
      <c r="F112" s="2" t="s">
        <v>1</v>
      </c>
      <c r="G112" s="13">
        <v>14604696.1</v>
      </c>
      <c r="H112" s="13">
        <v>238947.5</v>
      </c>
      <c r="I112" s="13">
        <v>13082726.5</v>
      </c>
      <c r="J112" s="13">
        <v>218917.8</v>
      </c>
    </row>
    <row r="113" spans="2:10" x14ac:dyDescent="0.25">
      <c r="B113" s="22">
        <v>109</v>
      </c>
      <c r="C113" s="2">
        <v>2013</v>
      </c>
      <c r="D113" s="1">
        <v>5026</v>
      </c>
      <c r="E113" t="s">
        <v>96</v>
      </c>
      <c r="F113" s="2" t="s">
        <v>1</v>
      </c>
      <c r="G113" s="13">
        <v>2493064.1</v>
      </c>
      <c r="H113" s="13">
        <v>13596.5</v>
      </c>
      <c r="I113" s="13">
        <v>2185708.5</v>
      </c>
      <c r="J113" s="13">
        <v>12549.4</v>
      </c>
    </row>
    <row r="114" spans="2:10" x14ac:dyDescent="0.25">
      <c r="B114" s="22">
        <v>110</v>
      </c>
      <c r="C114" s="2">
        <v>2013</v>
      </c>
      <c r="D114" s="1">
        <v>5028</v>
      </c>
      <c r="E114" t="s">
        <v>97</v>
      </c>
      <c r="F114" s="2" t="s">
        <v>1</v>
      </c>
      <c r="G114" s="13">
        <v>2544680.9</v>
      </c>
      <c r="H114" s="13">
        <v>58109</v>
      </c>
      <c r="I114" s="13">
        <v>2245505</v>
      </c>
      <c r="J114" s="13">
        <v>53162.7</v>
      </c>
    </row>
    <row r="115" spans="2:10" x14ac:dyDescent="0.25">
      <c r="B115" s="22">
        <v>111</v>
      </c>
      <c r="C115" s="2">
        <v>2013</v>
      </c>
      <c r="D115" s="1">
        <v>5030</v>
      </c>
      <c r="E115" t="s">
        <v>98</v>
      </c>
      <c r="F115" s="2" t="s">
        <v>1</v>
      </c>
      <c r="G115" s="13">
        <v>4275990.0999999996</v>
      </c>
      <c r="H115" s="13">
        <v>43659.6</v>
      </c>
      <c r="I115" s="13">
        <v>3771670.87</v>
      </c>
      <c r="J115" s="13">
        <v>40161.31</v>
      </c>
    </row>
    <row r="116" spans="2:10" x14ac:dyDescent="0.25">
      <c r="B116" s="22">
        <v>112</v>
      </c>
      <c r="C116" s="2">
        <v>2013</v>
      </c>
      <c r="D116" s="1">
        <v>5034</v>
      </c>
      <c r="E116" t="s">
        <v>99</v>
      </c>
      <c r="F116" s="2" t="s">
        <v>1</v>
      </c>
      <c r="G116" s="13">
        <v>3532475.4</v>
      </c>
      <c r="H116" s="13">
        <v>24520.6</v>
      </c>
      <c r="I116" s="13">
        <v>3117241.8</v>
      </c>
      <c r="J116" s="13">
        <v>22380.799999999999</v>
      </c>
    </row>
    <row r="117" spans="2:10" x14ac:dyDescent="0.25">
      <c r="B117" s="22">
        <v>113</v>
      </c>
      <c r="C117" s="2">
        <v>2013</v>
      </c>
      <c r="D117" s="1">
        <v>5036</v>
      </c>
      <c r="E117" t="s">
        <v>100</v>
      </c>
      <c r="F117" s="2" t="s">
        <v>1</v>
      </c>
      <c r="G117" s="13">
        <v>5807385.7999999998</v>
      </c>
      <c r="H117" s="13">
        <v>61626.7</v>
      </c>
      <c r="I117" s="13">
        <v>5075864.0999999996</v>
      </c>
      <c r="J117" s="13">
        <v>56340</v>
      </c>
    </row>
    <row r="118" spans="2:10" x14ac:dyDescent="0.25">
      <c r="B118" s="22">
        <v>114</v>
      </c>
      <c r="C118" s="2">
        <v>2013</v>
      </c>
      <c r="D118" s="1">
        <v>5040</v>
      </c>
      <c r="E118" t="s">
        <v>101</v>
      </c>
      <c r="F118" s="2" t="s">
        <v>1</v>
      </c>
      <c r="G118" s="13">
        <v>3379737.2</v>
      </c>
      <c r="H118" s="13">
        <v>24146.9</v>
      </c>
      <c r="I118" s="13">
        <v>2978801.3</v>
      </c>
      <c r="J118" s="13">
        <v>22202.3</v>
      </c>
    </row>
    <row r="119" spans="2:10" x14ac:dyDescent="0.25">
      <c r="B119" s="22">
        <v>115</v>
      </c>
      <c r="C119" s="2">
        <v>2013</v>
      </c>
      <c r="D119" s="1">
        <v>5102</v>
      </c>
      <c r="E119" t="s">
        <v>102</v>
      </c>
      <c r="F119" s="2" t="s">
        <v>19</v>
      </c>
      <c r="G119" s="13">
        <v>20454475.5</v>
      </c>
      <c r="H119" s="13">
        <v>294806.5</v>
      </c>
      <c r="I119" s="13">
        <v>18203182.899999999</v>
      </c>
      <c r="J119" s="13">
        <v>274076.2</v>
      </c>
    </row>
    <row r="120" spans="2:10" x14ac:dyDescent="0.25">
      <c r="B120" s="22">
        <v>116</v>
      </c>
      <c r="C120" s="2">
        <v>2013</v>
      </c>
      <c r="D120" s="1">
        <v>5104</v>
      </c>
      <c r="E120" t="s">
        <v>103</v>
      </c>
      <c r="F120" s="2" t="s">
        <v>19</v>
      </c>
      <c r="G120" s="13">
        <v>44821310.100000001</v>
      </c>
      <c r="H120" s="13">
        <v>2967828.5</v>
      </c>
      <c r="I120" s="13">
        <v>40837852.200000003</v>
      </c>
      <c r="J120" s="13">
        <v>2752720</v>
      </c>
    </row>
    <row r="121" spans="2:10" x14ac:dyDescent="0.25">
      <c r="B121" s="22">
        <v>117</v>
      </c>
      <c r="C121" s="2">
        <v>2013</v>
      </c>
      <c r="D121" s="1">
        <v>5106</v>
      </c>
      <c r="E121" t="s">
        <v>104</v>
      </c>
      <c r="F121" s="2" t="s">
        <v>19</v>
      </c>
      <c r="G121" s="13">
        <v>21398369.5</v>
      </c>
      <c r="H121" s="13">
        <v>604859.69999999995</v>
      </c>
      <c r="I121" s="13">
        <v>19005101.800000001</v>
      </c>
      <c r="J121" s="13">
        <v>554570.19999999995</v>
      </c>
    </row>
    <row r="122" spans="2:10" x14ac:dyDescent="0.25">
      <c r="B122" s="22">
        <v>118</v>
      </c>
      <c r="C122" s="2">
        <v>2013</v>
      </c>
      <c r="D122" s="1">
        <v>5116</v>
      </c>
      <c r="E122" t="s">
        <v>105</v>
      </c>
      <c r="F122" s="2" t="s">
        <v>19</v>
      </c>
      <c r="G122" s="13">
        <v>2896972</v>
      </c>
      <c r="H122" s="13">
        <v>156375.79999999999</v>
      </c>
      <c r="I122" s="13">
        <v>2653385.7000000002</v>
      </c>
      <c r="J122" s="13">
        <v>148293.1</v>
      </c>
    </row>
    <row r="123" spans="2:10" x14ac:dyDescent="0.25">
      <c r="B123" s="22">
        <v>119</v>
      </c>
      <c r="C123" s="2">
        <v>2013</v>
      </c>
      <c r="D123" s="1">
        <v>5126</v>
      </c>
      <c r="E123" t="s">
        <v>106</v>
      </c>
      <c r="F123" s="2" t="s">
        <v>19</v>
      </c>
      <c r="G123" s="13">
        <v>14235471</v>
      </c>
      <c r="H123" s="13">
        <v>185722.1</v>
      </c>
      <c r="I123" s="13">
        <v>12866072.699999999</v>
      </c>
      <c r="J123" s="13">
        <v>172753.3</v>
      </c>
    </row>
    <row r="124" spans="2:10" x14ac:dyDescent="0.25">
      <c r="B124" s="22">
        <v>120</v>
      </c>
      <c r="C124" s="2">
        <v>2013</v>
      </c>
      <c r="D124" s="1">
        <v>5136</v>
      </c>
      <c r="E124" t="s">
        <v>107</v>
      </c>
      <c r="F124" s="2" t="s">
        <v>19</v>
      </c>
      <c r="G124" s="13">
        <v>27227085.199999999</v>
      </c>
      <c r="H124" s="13">
        <v>922914</v>
      </c>
      <c r="I124" s="13">
        <v>24439827.800000001</v>
      </c>
      <c r="J124" s="13">
        <v>855195.9</v>
      </c>
    </row>
    <row r="125" spans="2:10" x14ac:dyDescent="0.25">
      <c r="B125" s="22">
        <v>121</v>
      </c>
      <c r="C125" s="2">
        <v>2013</v>
      </c>
      <c r="D125" s="1">
        <v>5171</v>
      </c>
      <c r="E125" t="s">
        <v>108</v>
      </c>
      <c r="F125" s="2" t="s">
        <v>19</v>
      </c>
      <c r="G125" s="13">
        <v>4384582.3</v>
      </c>
      <c r="H125" s="13">
        <v>172392.4</v>
      </c>
      <c r="I125" s="13">
        <v>3977829.9</v>
      </c>
      <c r="J125" s="13">
        <v>161682.9</v>
      </c>
    </row>
    <row r="126" spans="2:10" x14ac:dyDescent="0.25">
      <c r="B126" s="22">
        <v>122</v>
      </c>
      <c r="C126" s="2">
        <v>2013</v>
      </c>
      <c r="D126" s="1">
        <v>5178</v>
      </c>
      <c r="E126" t="s">
        <v>109</v>
      </c>
      <c r="F126" s="2" t="s">
        <v>19</v>
      </c>
      <c r="G126" s="13">
        <v>20517431.899999999</v>
      </c>
      <c r="H126" s="13">
        <v>302729.3</v>
      </c>
      <c r="I126" s="13">
        <v>18415596.600000001</v>
      </c>
      <c r="J126" s="13">
        <v>280741.2</v>
      </c>
    </row>
    <row r="127" spans="2:10" x14ac:dyDescent="0.25">
      <c r="B127" s="22">
        <v>123</v>
      </c>
      <c r="C127" s="2">
        <v>2013</v>
      </c>
      <c r="D127" s="1">
        <v>5191</v>
      </c>
      <c r="E127" t="s">
        <v>101</v>
      </c>
      <c r="F127" s="2" t="s">
        <v>19</v>
      </c>
      <c r="G127" s="13">
        <v>4295899.8</v>
      </c>
      <c r="H127" s="13">
        <v>95605</v>
      </c>
      <c r="I127" s="13">
        <v>3900128.9</v>
      </c>
      <c r="J127" s="13">
        <v>89718.8</v>
      </c>
    </row>
    <row r="128" spans="2:10" x14ac:dyDescent="0.25">
      <c r="B128" s="22">
        <v>124</v>
      </c>
      <c r="C128" s="2">
        <v>2013</v>
      </c>
      <c r="D128" s="1">
        <v>5216</v>
      </c>
      <c r="E128" t="s">
        <v>110</v>
      </c>
      <c r="F128" s="2" t="s">
        <v>20</v>
      </c>
      <c r="G128" s="13">
        <v>42841318.799999997</v>
      </c>
      <c r="H128" s="13">
        <v>1421157.2</v>
      </c>
      <c r="I128" s="13">
        <v>38512167.200000003</v>
      </c>
      <c r="J128" s="13">
        <v>1318261.7</v>
      </c>
    </row>
    <row r="129" spans="2:10" x14ac:dyDescent="0.25">
      <c r="B129" s="22">
        <v>125</v>
      </c>
      <c r="C129" s="2">
        <v>2013</v>
      </c>
      <c r="D129" s="1">
        <v>5231</v>
      </c>
      <c r="E129" t="s">
        <v>91</v>
      </c>
      <c r="F129" s="2" t="s">
        <v>20</v>
      </c>
      <c r="G129" s="13">
        <v>148239324.59999999</v>
      </c>
      <c r="H129" s="13">
        <v>7043293.2000000002</v>
      </c>
      <c r="I129" s="13">
        <v>134656229.5</v>
      </c>
      <c r="J129" s="13">
        <v>6609308.2000000002</v>
      </c>
    </row>
    <row r="130" spans="2:10" x14ac:dyDescent="0.25">
      <c r="B130" s="22">
        <v>126</v>
      </c>
      <c r="C130" s="2">
        <v>2013</v>
      </c>
      <c r="D130" s="1">
        <v>6002</v>
      </c>
      <c r="E130" t="s">
        <v>111</v>
      </c>
      <c r="F130" s="2" t="s">
        <v>1</v>
      </c>
      <c r="G130" s="13">
        <v>740462.95</v>
      </c>
      <c r="H130" s="13">
        <v>2462.35</v>
      </c>
      <c r="I130" s="13">
        <v>663476.41</v>
      </c>
      <c r="J130" s="13">
        <v>2280.2600000000002</v>
      </c>
    </row>
    <row r="131" spans="2:10" x14ac:dyDescent="0.25">
      <c r="B131" s="22">
        <v>127</v>
      </c>
      <c r="C131" s="2">
        <v>2013</v>
      </c>
      <c r="D131" s="1">
        <v>6004</v>
      </c>
      <c r="E131" t="s">
        <v>112</v>
      </c>
      <c r="F131" s="2" t="s">
        <v>1</v>
      </c>
      <c r="G131" s="13">
        <v>1002562.47</v>
      </c>
      <c r="H131" s="13">
        <v>4887.0600000000004</v>
      </c>
      <c r="I131" s="13">
        <v>895579.66</v>
      </c>
      <c r="J131" s="13">
        <v>4527.9399999999996</v>
      </c>
    </row>
    <row r="132" spans="2:10" x14ac:dyDescent="0.25">
      <c r="B132" s="22">
        <v>128</v>
      </c>
      <c r="C132" s="2">
        <v>2013</v>
      </c>
      <c r="D132" s="1">
        <v>6006</v>
      </c>
      <c r="E132" t="s">
        <v>113</v>
      </c>
      <c r="F132" s="2" t="s">
        <v>1</v>
      </c>
      <c r="G132" s="13">
        <v>1177410.3899999999</v>
      </c>
      <c r="H132" s="13">
        <v>32958.85</v>
      </c>
      <c r="I132" s="13">
        <v>1035009.01</v>
      </c>
      <c r="J132" s="13">
        <v>30424.26</v>
      </c>
    </row>
    <row r="133" spans="2:10" x14ac:dyDescent="0.25">
      <c r="B133" s="22">
        <v>129</v>
      </c>
      <c r="C133" s="2">
        <v>2013</v>
      </c>
      <c r="D133" s="1">
        <v>6008</v>
      </c>
      <c r="E133" t="s">
        <v>114</v>
      </c>
      <c r="F133" s="2" t="s">
        <v>1</v>
      </c>
      <c r="G133" s="13">
        <v>538899.99</v>
      </c>
      <c r="H133" s="13">
        <v>3567.18</v>
      </c>
      <c r="I133" s="13">
        <v>482388.03</v>
      </c>
      <c r="J133" s="13">
        <v>3214.84</v>
      </c>
    </row>
    <row r="134" spans="2:10" x14ac:dyDescent="0.25">
      <c r="B134" s="22">
        <v>130</v>
      </c>
      <c r="C134" s="2">
        <v>2013</v>
      </c>
      <c r="D134" s="1">
        <v>6010</v>
      </c>
      <c r="E134" t="s">
        <v>115</v>
      </c>
      <c r="F134" s="2" t="s">
        <v>1</v>
      </c>
      <c r="G134" s="13">
        <v>846377.69</v>
      </c>
      <c r="H134" s="13">
        <v>3524.83</v>
      </c>
      <c r="I134" s="13">
        <v>767133.36</v>
      </c>
      <c r="J134" s="13">
        <v>3197.63</v>
      </c>
    </row>
    <row r="135" spans="2:10" x14ac:dyDescent="0.25">
      <c r="B135" s="22">
        <v>131</v>
      </c>
      <c r="C135" s="2">
        <v>2013</v>
      </c>
      <c r="D135" s="1">
        <v>6012</v>
      </c>
      <c r="E135" t="s">
        <v>116</v>
      </c>
      <c r="F135" s="2" t="s">
        <v>1</v>
      </c>
      <c r="G135" s="13">
        <v>821189.24</v>
      </c>
      <c r="H135" s="13">
        <v>2527.8000000000002</v>
      </c>
      <c r="I135" s="13">
        <v>716658.57</v>
      </c>
      <c r="J135" s="13">
        <v>2060.02</v>
      </c>
    </row>
    <row r="136" spans="2:10" x14ac:dyDescent="0.25">
      <c r="B136" s="22">
        <v>132</v>
      </c>
      <c r="C136" s="2">
        <v>2013</v>
      </c>
      <c r="D136" s="1">
        <v>6014</v>
      </c>
      <c r="E136" t="s">
        <v>117</v>
      </c>
      <c r="F136" s="2" t="s">
        <v>1</v>
      </c>
      <c r="G136" s="13">
        <v>903457.7</v>
      </c>
      <c r="H136" s="13">
        <v>3310.64</v>
      </c>
      <c r="I136" s="13">
        <v>789407.37</v>
      </c>
      <c r="J136" s="13">
        <v>2904.68</v>
      </c>
    </row>
    <row r="137" spans="2:10" x14ac:dyDescent="0.25">
      <c r="B137" s="22">
        <v>133</v>
      </c>
      <c r="C137" s="2">
        <v>2013</v>
      </c>
      <c r="D137" s="1">
        <v>6016</v>
      </c>
      <c r="E137" t="s">
        <v>118</v>
      </c>
      <c r="F137" s="2" t="s">
        <v>1</v>
      </c>
      <c r="G137" s="13">
        <v>817990.05</v>
      </c>
      <c r="H137" s="13">
        <v>6096.63</v>
      </c>
      <c r="I137" s="13">
        <v>727752.42</v>
      </c>
      <c r="J137" s="13">
        <v>5295.84</v>
      </c>
    </row>
    <row r="138" spans="2:10" x14ac:dyDescent="0.25">
      <c r="B138" s="22">
        <v>134</v>
      </c>
      <c r="C138" s="2">
        <v>2013</v>
      </c>
      <c r="D138" s="1">
        <v>6018</v>
      </c>
      <c r="E138" t="s">
        <v>8</v>
      </c>
      <c r="F138" s="2" t="s">
        <v>1</v>
      </c>
      <c r="G138" s="13">
        <v>548583.72</v>
      </c>
      <c r="H138" s="13">
        <v>965.01</v>
      </c>
      <c r="I138" s="13">
        <v>493739.9</v>
      </c>
      <c r="J138" s="13">
        <v>897.93</v>
      </c>
    </row>
    <row r="139" spans="2:10" x14ac:dyDescent="0.25">
      <c r="B139" s="22">
        <v>135</v>
      </c>
      <c r="C139" s="2">
        <v>2013</v>
      </c>
      <c r="D139" s="1">
        <v>6020</v>
      </c>
      <c r="E139" t="s">
        <v>119</v>
      </c>
      <c r="F139" s="2" t="s">
        <v>1</v>
      </c>
      <c r="G139" s="13">
        <v>645269.25</v>
      </c>
      <c r="H139" s="13">
        <v>355.42</v>
      </c>
      <c r="I139" s="13">
        <v>568539.80000000005</v>
      </c>
      <c r="J139" s="13">
        <v>326.35000000000002</v>
      </c>
    </row>
    <row r="140" spans="2:10" x14ac:dyDescent="0.25">
      <c r="B140" s="22">
        <v>136</v>
      </c>
      <c r="C140" s="2">
        <v>2013</v>
      </c>
      <c r="D140" s="1">
        <v>6022</v>
      </c>
      <c r="E140" t="s">
        <v>120</v>
      </c>
      <c r="F140" s="2" t="s">
        <v>1</v>
      </c>
      <c r="G140" s="13">
        <v>925142.33</v>
      </c>
      <c r="H140" s="13">
        <v>7855.38</v>
      </c>
      <c r="I140" s="13">
        <v>814105.53</v>
      </c>
      <c r="J140" s="13">
        <v>7147.91</v>
      </c>
    </row>
    <row r="141" spans="2:10" x14ac:dyDescent="0.25">
      <c r="B141" s="22">
        <v>137</v>
      </c>
      <c r="C141" s="2">
        <v>2013</v>
      </c>
      <c r="D141" s="1">
        <v>6024</v>
      </c>
      <c r="E141" t="s">
        <v>121</v>
      </c>
      <c r="F141" s="2" t="s">
        <v>1</v>
      </c>
      <c r="G141" s="13">
        <v>543792.19999999995</v>
      </c>
      <c r="H141" s="13">
        <v>3336.51</v>
      </c>
      <c r="I141" s="13">
        <v>474897.97</v>
      </c>
      <c r="J141" s="13">
        <v>3073.79</v>
      </c>
    </row>
    <row r="142" spans="2:10" x14ac:dyDescent="0.25">
      <c r="B142" s="22">
        <v>138</v>
      </c>
      <c r="C142" s="2">
        <v>2013</v>
      </c>
      <c r="D142" s="1">
        <v>6026</v>
      </c>
      <c r="E142" t="s">
        <v>122</v>
      </c>
      <c r="F142" s="2" t="s">
        <v>1</v>
      </c>
      <c r="G142" s="13">
        <v>771829.7</v>
      </c>
      <c r="H142" s="13">
        <v>47662.73</v>
      </c>
      <c r="I142" s="13">
        <v>687300.98</v>
      </c>
      <c r="J142" s="13">
        <v>44454.25</v>
      </c>
    </row>
    <row r="143" spans="2:10" x14ac:dyDescent="0.25">
      <c r="B143" s="22">
        <v>139</v>
      </c>
      <c r="C143" s="2">
        <v>2013</v>
      </c>
      <c r="D143" s="1">
        <v>6028</v>
      </c>
      <c r="E143" t="s">
        <v>123</v>
      </c>
      <c r="F143" s="2" t="s">
        <v>1</v>
      </c>
      <c r="G143" s="13">
        <v>694614.43</v>
      </c>
      <c r="H143" s="13">
        <v>3262.78</v>
      </c>
      <c r="I143" s="13">
        <v>616524.28</v>
      </c>
      <c r="J143" s="13">
        <v>2806.23</v>
      </c>
    </row>
    <row r="144" spans="2:10" x14ac:dyDescent="0.25">
      <c r="B144" s="22">
        <v>140</v>
      </c>
      <c r="C144" s="2">
        <v>2013</v>
      </c>
      <c r="D144" s="1">
        <v>6030</v>
      </c>
      <c r="E144" t="s">
        <v>124</v>
      </c>
      <c r="F144" s="2" t="s">
        <v>1</v>
      </c>
      <c r="G144" s="13">
        <v>914118.73</v>
      </c>
      <c r="H144" s="13">
        <v>7896.82</v>
      </c>
      <c r="I144" s="13">
        <v>807899.3</v>
      </c>
      <c r="J144" s="13">
        <v>7122.74</v>
      </c>
    </row>
    <row r="145" spans="2:10" x14ac:dyDescent="0.25">
      <c r="B145" s="22">
        <v>141</v>
      </c>
      <c r="C145" s="2">
        <v>2013</v>
      </c>
      <c r="D145" s="1">
        <v>6032</v>
      </c>
      <c r="E145" t="s">
        <v>125</v>
      </c>
      <c r="F145" s="2" t="s">
        <v>1</v>
      </c>
      <c r="G145" s="13">
        <v>1273304.04</v>
      </c>
      <c r="H145" s="13">
        <v>9020.32</v>
      </c>
      <c r="I145" s="13">
        <v>1135156.45</v>
      </c>
      <c r="J145" s="13">
        <v>8239.41</v>
      </c>
    </row>
    <row r="146" spans="2:10" x14ac:dyDescent="0.25">
      <c r="B146" s="22">
        <v>142</v>
      </c>
      <c r="C146" s="2">
        <v>2013</v>
      </c>
      <c r="D146" s="1">
        <v>6034</v>
      </c>
      <c r="E146" t="s">
        <v>126</v>
      </c>
      <c r="F146" s="2" t="s">
        <v>1</v>
      </c>
      <c r="G146" s="13">
        <v>980343.74</v>
      </c>
      <c r="H146" s="13">
        <v>60318.99</v>
      </c>
      <c r="I146" s="13">
        <v>870338.94</v>
      </c>
      <c r="J146" s="13">
        <v>55893.3</v>
      </c>
    </row>
    <row r="147" spans="2:10" x14ac:dyDescent="0.25">
      <c r="B147" s="22">
        <v>143</v>
      </c>
      <c r="C147" s="2">
        <v>2013</v>
      </c>
      <c r="D147" s="1">
        <v>6111</v>
      </c>
      <c r="E147" t="s">
        <v>127</v>
      </c>
      <c r="F147" s="2" t="s">
        <v>19</v>
      </c>
      <c r="G147" s="13">
        <v>525521.17000000004</v>
      </c>
      <c r="H147" s="13">
        <v>24360.97</v>
      </c>
      <c r="I147" s="13">
        <v>461193.83</v>
      </c>
      <c r="J147" s="13">
        <v>22708.95</v>
      </c>
    </row>
    <row r="148" spans="2:10" x14ac:dyDescent="0.25">
      <c r="B148" s="22">
        <v>144</v>
      </c>
      <c r="C148" s="2">
        <v>2013</v>
      </c>
      <c r="D148" s="1">
        <v>6154</v>
      </c>
      <c r="E148" t="s">
        <v>125</v>
      </c>
      <c r="F148" s="2" t="s">
        <v>19</v>
      </c>
      <c r="G148" s="13">
        <v>412759.82</v>
      </c>
      <c r="H148" s="13">
        <v>5425.7</v>
      </c>
      <c r="I148" s="13">
        <v>363474.01</v>
      </c>
      <c r="J148" s="13">
        <v>5059.45</v>
      </c>
    </row>
    <row r="149" spans="2:10" x14ac:dyDescent="0.25">
      <c r="B149" s="22">
        <v>145</v>
      </c>
      <c r="C149" s="2">
        <v>2013</v>
      </c>
      <c r="D149" s="1">
        <v>6201</v>
      </c>
      <c r="E149" t="s">
        <v>111</v>
      </c>
      <c r="F149" s="2" t="s">
        <v>20</v>
      </c>
      <c r="G149" s="13">
        <v>1223770.96</v>
      </c>
      <c r="H149" s="13">
        <v>33312.980000000003</v>
      </c>
      <c r="I149" s="13">
        <v>1106723.56</v>
      </c>
      <c r="J149" s="13">
        <v>31488.09</v>
      </c>
    </row>
    <row r="150" spans="2:10" x14ac:dyDescent="0.25">
      <c r="B150" s="22">
        <v>146</v>
      </c>
      <c r="C150" s="2">
        <v>2013</v>
      </c>
      <c r="D150" s="1">
        <v>6206</v>
      </c>
      <c r="E150" t="s">
        <v>128</v>
      </c>
      <c r="F150" s="2" t="s">
        <v>20</v>
      </c>
      <c r="G150" s="13">
        <v>1341487.6200000001</v>
      </c>
      <c r="H150" s="13">
        <v>3565.54</v>
      </c>
      <c r="I150" s="13">
        <v>1160865.1100000001</v>
      </c>
      <c r="J150" s="13">
        <v>3288.98</v>
      </c>
    </row>
    <row r="151" spans="2:10" x14ac:dyDescent="0.25">
      <c r="B151" s="22">
        <v>147</v>
      </c>
      <c r="C151" s="2">
        <v>2013</v>
      </c>
      <c r="D151" s="1">
        <v>6226</v>
      </c>
      <c r="E151" t="s">
        <v>129</v>
      </c>
      <c r="F151" s="2" t="s">
        <v>20</v>
      </c>
      <c r="G151" s="13">
        <v>1081597.18</v>
      </c>
      <c r="H151" s="13">
        <v>14229.23</v>
      </c>
      <c r="I151" s="13">
        <v>955384.65</v>
      </c>
      <c r="J151" s="13">
        <v>13212.77</v>
      </c>
    </row>
    <row r="152" spans="2:10" x14ac:dyDescent="0.25">
      <c r="B152" s="22">
        <v>148</v>
      </c>
      <c r="C152" s="2">
        <v>2013</v>
      </c>
      <c r="D152" s="1">
        <v>6251</v>
      </c>
      <c r="E152" t="s">
        <v>122</v>
      </c>
      <c r="F152" s="2" t="s">
        <v>20</v>
      </c>
      <c r="G152" s="13">
        <v>3427691.29</v>
      </c>
      <c r="H152" s="13">
        <v>116605.9</v>
      </c>
      <c r="I152" s="13">
        <v>3099349.8</v>
      </c>
      <c r="J152" s="13">
        <v>110564.13</v>
      </c>
    </row>
    <row r="153" spans="2:10" x14ac:dyDescent="0.25">
      <c r="B153" s="22">
        <v>149</v>
      </c>
      <c r="C153" s="2">
        <v>2013</v>
      </c>
      <c r="D153" s="1">
        <v>7002</v>
      </c>
      <c r="E153" t="s">
        <v>130</v>
      </c>
      <c r="F153" s="2" t="s">
        <v>1</v>
      </c>
      <c r="G153" s="13">
        <v>585163.65</v>
      </c>
      <c r="H153" s="13">
        <v>1201.27</v>
      </c>
      <c r="I153" s="13">
        <v>490928.3</v>
      </c>
      <c r="J153" s="13">
        <v>1088.7</v>
      </c>
    </row>
    <row r="154" spans="2:10" x14ac:dyDescent="0.25">
      <c r="B154" s="22">
        <v>150</v>
      </c>
      <c r="C154" s="2">
        <v>2013</v>
      </c>
      <c r="D154" s="1">
        <v>7004</v>
      </c>
      <c r="E154" t="s">
        <v>131</v>
      </c>
      <c r="F154" s="2" t="s">
        <v>1</v>
      </c>
      <c r="G154" s="13">
        <v>500826.4</v>
      </c>
      <c r="H154" s="13">
        <v>604.51</v>
      </c>
      <c r="I154" s="13">
        <v>447108.05</v>
      </c>
      <c r="J154" s="13">
        <v>558.16999999999996</v>
      </c>
    </row>
    <row r="155" spans="2:10" x14ac:dyDescent="0.25">
      <c r="B155" s="22">
        <v>151</v>
      </c>
      <c r="C155" s="2">
        <v>2013</v>
      </c>
      <c r="D155" s="1">
        <v>7006</v>
      </c>
      <c r="E155" t="s">
        <v>132</v>
      </c>
      <c r="F155" s="2" t="s">
        <v>1</v>
      </c>
      <c r="G155" s="13">
        <v>1514257.92</v>
      </c>
      <c r="H155" s="13">
        <v>6326.42</v>
      </c>
      <c r="I155" s="13">
        <v>1296149.31</v>
      </c>
      <c r="J155" s="13">
        <v>5577.61</v>
      </c>
    </row>
    <row r="156" spans="2:10" x14ac:dyDescent="0.25">
      <c r="B156" s="22">
        <v>152</v>
      </c>
      <c r="C156" s="2">
        <v>2013</v>
      </c>
      <c r="D156" s="1">
        <v>7008</v>
      </c>
      <c r="E156" t="s">
        <v>133</v>
      </c>
      <c r="F156" s="2" t="s">
        <v>1</v>
      </c>
      <c r="G156" s="13">
        <v>853855.75</v>
      </c>
      <c r="H156" s="13">
        <v>5114.5</v>
      </c>
      <c r="I156" s="13">
        <v>726273.49</v>
      </c>
      <c r="J156" s="13">
        <v>4575.99</v>
      </c>
    </row>
    <row r="157" spans="2:10" x14ac:dyDescent="0.25">
      <c r="B157" s="22">
        <v>153</v>
      </c>
      <c r="C157" s="2">
        <v>2013</v>
      </c>
      <c r="D157" s="1">
        <v>7010</v>
      </c>
      <c r="E157" t="s">
        <v>134</v>
      </c>
      <c r="F157" s="2" t="s">
        <v>1</v>
      </c>
      <c r="G157" s="13">
        <v>1265605.07</v>
      </c>
      <c r="H157" s="13">
        <v>12777.79</v>
      </c>
      <c r="I157" s="13">
        <v>1074348.19</v>
      </c>
      <c r="J157" s="13">
        <v>11566.07</v>
      </c>
    </row>
    <row r="158" spans="2:10" x14ac:dyDescent="0.25">
      <c r="B158" s="22">
        <v>154</v>
      </c>
      <c r="C158" s="2">
        <v>2013</v>
      </c>
      <c r="D158" s="1">
        <v>7012</v>
      </c>
      <c r="E158" t="s">
        <v>6</v>
      </c>
      <c r="F158" s="2" t="s">
        <v>1</v>
      </c>
      <c r="G158" s="13">
        <v>3182524.82</v>
      </c>
      <c r="H158" s="13">
        <v>1630.99</v>
      </c>
      <c r="I158" s="13">
        <v>2869074.67</v>
      </c>
      <c r="J158" s="13">
        <v>1505.46</v>
      </c>
    </row>
    <row r="159" spans="2:10" x14ac:dyDescent="0.25">
      <c r="B159" s="22">
        <v>155</v>
      </c>
      <c r="C159" s="2">
        <v>2013</v>
      </c>
      <c r="D159" s="1">
        <v>7014</v>
      </c>
      <c r="E159" t="s">
        <v>135</v>
      </c>
      <c r="F159" s="2" t="s">
        <v>1</v>
      </c>
      <c r="G159" s="13">
        <v>1777771.44</v>
      </c>
      <c r="H159" s="13">
        <v>7032.29</v>
      </c>
      <c r="I159" s="13">
        <v>1525661.63</v>
      </c>
      <c r="J159" s="13">
        <v>6129.44</v>
      </c>
    </row>
    <row r="160" spans="2:10" x14ac:dyDescent="0.25">
      <c r="B160" s="22">
        <v>156</v>
      </c>
      <c r="C160" s="2">
        <v>2013</v>
      </c>
      <c r="D160" s="1">
        <v>7016</v>
      </c>
      <c r="E160" t="s">
        <v>8</v>
      </c>
      <c r="F160" s="2" t="s">
        <v>1</v>
      </c>
      <c r="G160" s="13">
        <v>554799.22</v>
      </c>
      <c r="H160" s="13">
        <v>2040.92</v>
      </c>
      <c r="I160" s="13">
        <v>485381.51</v>
      </c>
      <c r="J160" s="13">
        <v>1749.09</v>
      </c>
    </row>
    <row r="161" spans="2:10" x14ac:dyDescent="0.25">
      <c r="B161" s="22">
        <v>157</v>
      </c>
      <c r="C161" s="2">
        <v>2013</v>
      </c>
      <c r="D161" s="1">
        <v>7018</v>
      </c>
      <c r="E161" t="s">
        <v>136</v>
      </c>
      <c r="F161" s="2" t="s">
        <v>1</v>
      </c>
      <c r="G161" s="13">
        <v>1817267.73</v>
      </c>
      <c r="H161" s="13">
        <v>11502.69</v>
      </c>
      <c r="I161" s="13">
        <v>1591634.4</v>
      </c>
      <c r="J161" s="13">
        <v>10388.81</v>
      </c>
    </row>
    <row r="162" spans="2:10" x14ac:dyDescent="0.25">
      <c r="B162" s="22">
        <v>158</v>
      </c>
      <c r="C162" s="2">
        <v>2013</v>
      </c>
      <c r="D162" s="1">
        <v>7020</v>
      </c>
      <c r="E162" t="s">
        <v>137</v>
      </c>
      <c r="F162" s="2" t="s">
        <v>1</v>
      </c>
      <c r="G162" s="13">
        <v>2938630.95</v>
      </c>
      <c r="H162" s="13">
        <v>50935.86</v>
      </c>
      <c r="I162" s="13">
        <v>2629393.84</v>
      </c>
      <c r="J162" s="13">
        <v>43296.79</v>
      </c>
    </row>
    <row r="163" spans="2:10" x14ac:dyDescent="0.25">
      <c r="B163" s="22">
        <v>159</v>
      </c>
      <c r="C163" s="2">
        <v>2013</v>
      </c>
      <c r="D163" s="1">
        <v>7022</v>
      </c>
      <c r="E163" t="s">
        <v>138</v>
      </c>
      <c r="F163" s="2" t="s">
        <v>1</v>
      </c>
      <c r="G163" s="13">
        <v>467480.93</v>
      </c>
      <c r="H163" s="13">
        <v>25686.53</v>
      </c>
      <c r="I163" s="13">
        <v>398867.17</v>
      </c>
      <c r="J163" s="13">
        <v>23020.97</v>
      </c>
    </row>
    <row r="164" spans="2:10" x14ac:dyDescent="0.25">
      <c r="B164" s="22">
        <v>160</v>
      </c>
      <c r="C164" s="2">
        <v>2013</v>
      </c>
      <c r="D164" s="1">
        <v>7024</v>
      </c>
      <c r="E164" t="s">
        <v>139</v>
      </c>
      <c r="F164" s="2" t="s">
        <v>1</v>
      </c>
      <c r="G164" s="13">
        <v>1332796.28</v>
      </c>
      <c r="H164" s="13">
        <v>6658.39</v>
      </c>
      <c r="I164" s="13">
        <v>1173424.53</v>
      </c>
      <c r="J164" s="13">
        <v>6064.72</v>
      </c>
    </row>
    <row r="165" spans="2:10" x14ac:dyDescent="0.25">
      <c r="B165" s="22">
        <v>161</v>
      </c>
      <c r="C165" s="2">
        <v>2013</v>
      </c>
      <c r="D165" s="1">
        <v>7026</v>
      </c>
      <c r="E165" t="s">
        <v>140</v>
      </c>
      <c r="F165" s="2" t="s">
        <v>1</v>
      </c>
      <c r="G165" s="13">
        <v>1289845.6000000001</v>
      </c>
      <c r="H165" s="13">
        <v>3429.51</v>
      </c>
      <c r="I165" s="13">
        <v>1154481.9099999999</v>
      </c>
      <c r="J165" s="13">
        <v>3209.24</v>
      </c>
    </row>
    <row r="166" spans="2:10" x14ac:dyDescent="0.25">
      <c r="B166" s="22">
        <v>162</v>
      </c>
      <c r="C166" s="2">
        <v>2013</v>
      </c>
      <c r="D166" s="1">
        <v>7028</v>
      </c>
      <c r="E166" t="s">
        <v>100</v>
      </c>
      <c r="F166" s="2" t="s">
        <v>1</v>
      </c>
      <c r="G166" s="13">
        <v>3663538.45</v>
      </c>
      <c r="H166" s="13">
        <v>10950.61</v>
      </c>
      <c r="I166" s="13">
        <v>3217807.51</v>
      </c>
      <c r="J166" s="13">
        <v>9892.0400000000009</v>
      </c>
    </row>
    <row r="167" spans="2:10" x14ac:dyDescent="0.25">
      <c r="B167" s="22">
        <v>163</v>
      </c>
      <c r="C167" s="2">
        <v>2013</v>
      </c>
      <c r="D167" s="1">
        <v>7030</v>
      </c>
      <c r="E167" t="s">
        <v>141</v>
      </c>
      <c r="F167" s="2" t="s">
        <v>1</v>
      </c>
      <c r="G167" s="13">
        <v>3060961.33</v>
      </c>
      <c r="H167" s="13">
        <v>17768.91</v>
      </c>
      <c r="I167" s="13">
        <v>2669671.2000000002</v>
      </c>
      <c r="J167" s="13">
        <v>14643.86</v>
      </c>
    </row>
    <row r="168" spans="2:10" x14ac:dyDescent="0.25">
      <c r="B168" s="22">
        <v>164</v>
      </c>
      <c r="C168" s="2">
        <v>2013</v>
      </c>
      <c r="D168" s="1">
        <v>7032</v>
      </c>
      <c r="E168" t="s">
        <v>142</v>
      </c>
      <c r="F168" s="2" t="s">
        <v>1</v>
      </c>
      <c r="G168" s="13">
        <v>2390813.59</v>
      </c>
      <c r="H168" s="13">
        <v>14610.79</v>
      </c>
      <c r="I168" s="13">
        <v>2178500.9300000002</v>
      </c>
      <c r="J168" s="13">
        <v>13643.67</v>
      </c>
    </row>
    <row r="169" spans="2:10" x14ac:dyDescent="0.25">
      <c r="B169" s="22">
        <v>165</v>
      </c>
      <c r="C169" s="2">
        <v>2013</v>
      </c>
      <c r="D169" s="1">
        <v>7034</v>
      </c>
      <c r="E169" t="s">
        <v>143</v>
      </c>
      <c r="F169" s="2" t="s">
        <v>1</v>
      </c>
      <c r="G169" s="13">
        <v>2148442.2599999998</v>
      </c>
      <c r="H169" s="13">
        <v>1535.38</v>
      </c>
      <c r="I169" s="13">
        <v>1847844.48</v>
      </c>
      <c r="J169" s="13">
        <v>1134.57</v>
      </c>
    </row>
    <row r="170" spans="2:10" x14ac:dyDescent="0.25">
      <c r="B170" s="22">
        <v>166</v>
      </c>
      <c r="C170" s="2">
        <v>2013</v>
      </c>
      <c r="D170" s="1">
        <v>7036</v>
      </c>
      <c r="E170" t="s">
        <v>144</v>
      </c>
      <c r="F170" s="2" t="s">
        <v>1</v>
      </c>
      <c r="G170" s="13">
        <v>1200597.25</v>
      </c>
      <c r="H170" s="13">
        <v>2055.6999999999998</v>
      </c>
      <c r="I170" s="13">
        <v>1072106.69</v>
      </c>
      <c r="J170" s="13">
        <v>1848.87</v>
      </c>
    </row>
    <row r="171" spans="2:10" x14ac:dyDescent="0.25">
      <c r="B171" s="22">
        <v>167</v>
      </c>
      <c r="C171" s="2">
        <v>2013</v>
      </c>
      <c r="D171" s="1">
        <v>7038</v>
      </c>
      <c r="E171" t="s">
        <v>145</v>
      </c>
      <c r="F171" s="2" t="s">
        <v>1</v>
      </c>
      <c r="G171" s="13">
        <v>2568836.4700000002</v>
      </c>
      <c r="H171" s="13">
        <v>3035.98</v>
      </c>
      <c r="I171" s="13">
        <v>2316584.81</v>
      </c>
      <c r="J171" s="13">
        <v>2796.49</v>
      </c>
    </row>
    <row r="172" spans="2:10" x14ac:dyDescent="0.25">
      <c r="B172" s="22">
        <v>168</v>
      </c>
      <c r="C172" s="2">
        <v>2013</v>
      </c>
      <c r="D172" s="1">
        <v>7040</v>
      </c>
      <c r="E172" t="s">
        <v>146</v>
      </c>
      <c r="F172" s="2" t="s">
        <v>1</v>
      </c>
      <c r="G172" s="13">
        <v>565878.75</v>
      </c>
      <c r="H172" s="13">
        <v>1377.98</v>
      </c>
      <c r="I172" s="13">
        <v>479532.96</v>
      </c>
      <c r="J172" s="13">
        <v>1210.6300000000001</v>
      </c>
    </row>
    <row r="173" spans="2:10" x14ac:dyDescent="0.25">
      <c r="B173" s="22">
        <v>169</v>
      </c>
      <c r="C173" s="2">
        <v>2013</v>
      </c>
      <c r="D173" s="1">
        <v>7042</v>
      </c>
      <c r="E173" t="s">
        <v>147</v>
      </c>
      <c r="F173" s="2" t="s">
        <v>1</v>
      </c>
      <c r="G173" s="13">
        <v>2064771.84</v>
      </c>
      <c r="H173" s="13">
        <v>32805.42</v>
      </c>
      <c r="I173" s="13">
        <v>1792701.87</v>
      </c>
      <c r="J173" s="13">
        <v>29637.96</v>
      </c>
    </row>
    <row r="174" spans="2:10" x14ac:dyDescent="0.25">
      <c r="B174" s="22">
        <v>170</v>
      </c>
      <c r="C174" s="2">
        <v>2013</v>
      </c>
      <c r="D174" s="1">
        <v>7131</v>
      </c>
      <c r="E174" t="s">
        <v>134</v>
      </c>
      <c r="F174" s="2" t="s">
        <v>19</v>
      </c>
      <c r="G174" s="13">
        <v>1408961.18</v>
      </c>
      <c r="H174" s="13">
        <v>60470.06</v>
      </c>
      <c r="I174" s="13">
        <v>1239756.5900000001</v>
      </c>
      <c r="J174" s="13">
        <v>56660.1</v>
      </c>
    </row>
    <row r="175" spans="2:10" x14ac:dyDescent="0.25">
      <c r="B175" s="22">
        <v>171</v>
      </c>
      <c r="C175" s="2">
        <v>2013</v>
      </c>
      <c r="D175" s="1">
        <v>7181</v>
      </c>
      <c r="E175" t="s">
        <v>141</v>
      </c>
      <c r="F175" s="2" t="s">
        <v>19</v>
      </c>
      <c r="G175" s="13">
        <v>1542331.23</v>
      </c>
      <c r="H175" s="13">
        <v>38696.89</v>
      </c>
      <c r="I175" s="13">
        <v>1369965.43</v>
      </c>
      <c r="J175" s="13">
        <v>35828.22</v>
      </c>
    </row>
    <row r="176" spans="2:10" x14ac:dyDescent="0.25">
      <c r="B176" s="22">
        <v>172</v>
      </c>
      <c r="C176" s="2">
        <v>2013</v>
      </c>
      <c r="D176" s="1">
        <v>7191</v>
      </c>
      <c r="E176" t="s">
        <v>148</v>
      </c>
      <c r="F176" s="2" t="s">
        <v>19</v>
      </c>
      <c r="G176" s="13">
        <v>742322.79</v>
      </c>
      <c r="H176" s="13">
        <v>35036.589999999997</v>
      </c>
      <c r="I176" s="13">
        <v>689552.64</v>
      </c>
      <c r="J176" s="13">
        <v>33656.82</v>
      </c>
    </row>
    <row r="177" spans="2:10" x14ac:dyDescent="0.25">
      <c r="B177" s="22">
        <v>173</v>
      </c>
      <c r="C177" s="2">
        <v>2013</v>
      </c>
      <c r="D177" s="1">
        <v>8002</v>
      </c>
      <c r="E177" t="s">
        <v>149</v>
      </c>
      <c r="F177" s="2" t="s">
        <v>1</v>
      </c>
      <c r="G177" s="13">
        <v>2350786.2000000002</v>
      </c>
      <c r="H177" s="13">
        <v>68023.69</v>
      </c>
      <c r="I177" s="13">
        <v>2097478.96</v>
      </c>
      <c r="J177" s="13">
        <v>63333.62</v>
      </c>
    </row>
    <row r="178" spans="2:10" x14ac:dyDescent="0.25">
      <c r="B178" s="22">
        <v>174</v>
      </c>
      <c r="C178" s="2">
        <v>2013</v>
      </c>
      <c r="D178" s="1">
        <v>8004</v>
      </c>
      <c r="E178" t="s">
        <v>150</v>
      </c>
      <c r="F178" s="2" t="s">
        <v>1</v>
      </c>
      <c r="G178" s="13">
        <v>2714595.78</v>
      </c>
      <c r="H178" s="13">
        <v>7055.91</v>
      </c>
      <c r="I178" s="13">
        <v>2390056.61</v>
      </c>
      <c r="J178" s="13">
        <v>6326.79</v>
      </c>
    </row>
    <row r="179" spans="2:10" x14ac:dyDescent="0.25">
      <c r="B179" s="22">
        <v>175</v>
      </c>
      <c r="C179" s="2">
        <v>2013</v>
      </c>
      <c r="D179" s="1">
        <v>8006</v>
      </c>
      <c r="E179" t="s">
        <v>151</v>
      </c>
      <c r="F179" s="2" t="s">
        <v>1</v>
      </c>
      <c r="G179" s="13">
        <v>1345876.41</v>
      </c>
      <c r="H179" s="13">
        <v>5652.7</v>
      </c>
      <c r="I179" s="13">
        <v>1178200.1200000001</v>
      </c>
      <c r="J179" s="13">
        <v>5050.74</v>
      </c>
    </row>
    <row r="180" spans="2:10" x14ac:dyDescent="0.25">
      <c r="B180" s="22">
        <v>176</v>
      </c>
      <c r="C180" s="2">
        <v>2013</v>
      </c>
      <c r="D180" s="1">
        <v>8008</v>
      </c>
      <c r="E180" t="s">
        <v>152</v>
      </c>
      <c r="F180" s="2" t="s">
        <v>1</v>
      </c>
      <c r="G180" s="13">
        <v>1090986.19</v>
      </c>
      <c r="H180" s="13">
        <v>37391.160000000003</v>
      </c>
      <c r="I180" s="13">
        <v>828522.29</v>
      </c>
      <c r="J180" s="13">
        <v>31083.09</v>
      </c>
    </row>
    <row r="181" spans="2:10" x14ac:dyDescent="0.25">
      <c r="B181" s="22">
        <v>177</v>
      </c>
      <c r="C181" s="2">
        <v>2013</v>
      </c>
      <c r="D181" s="1">
        <v>8010</v>
      </c>
      <c r="E181" t="s">
        <v>153</v>
      </c>
      <c r="F181" s="2" t="s">
        <v>1</v>
      </c>
      <c r="G181" s="13">
        <v>7328477.54</v>
      </c>
      <c r="H181" s="13">
        <v>272512.59999999998</v>
      </c>
      <c r="I181" s="13">
        <v>6547103.0099999998</v>
      </c>
      <c r="J181" s="13">
        <v>251750.49</v>
      </c>
    </row>
    <row r="182" spans="2:10" x14ac:dyDescent="0.25">
      <c r="B182" s="22">
        <v>178</v>
      </c>
      <c r="C182" s="2">
        <v>2013</v>
      </c>
      <c r="D182" s="1">
        <v>8012</v>
      </c>
      <c r="E182" t="s">
        <v>154</v>
      </c>
      <c r="F182" s="2" t="s">
        <v>1</v>
      </c>
      <c r="G182" s="13">
        <v>2075060.78</v>
      </c>
      <c r="H182" s="13">
        <v>15890.3</v>
      </c>
      <c r="I182" s="13">
        <v>1814885.85</v>
      </c>
      <c r="J182" s="13">
        <v>14432.47</v>
      </c>
    </row>
    <row r="183" spans="2:10" x14ac:dyDescent="0.25">
      <c r="B183" s="22">
        <v>179</v>
      </c>
      <c r="C183" s="2">
        <v>2013</v>
      </c>
      <c r="D183" s="1">
        <v>8014</v>
      </c>
      <c r="E183" t="s">
        <v>155</v>
      </c>
      <c r="F183" s="2" t="s">
        <v>1</v>
      </c>
      <c r="G183" s="13">
        <v>1519453.97</v>
      </c>
      <c r="H183" s="13">
        <v>2065.39</v>
      </c>
      <c r="I183" s="13">
        <v>1361504.02</v>
      </c>
      <c r="J183" s="13">
        <v>1917.38</v>
      </c>
    </row>
    <row r="184" spans="2:10" x14ac:dyDescent="0.25">
      <c r="B184" s="22">
        <v>180</v>
      </c>
      <c r="C184" s="2">
        <v>2013</v>
      </c>
      <c r="D184" s="1">
        <v>8016</v>
      </c>
      <c r="E184" t="s">
        <v>156</v>
      </c>
      <c r="F184" s="2" t="s">
        <v>1</v>
      </c>
      <c r="G184" s="13">
        <v>3428460.77</v>
      </c>
      <c r="H184" s="13">
        <v>21139.25</v>
      </c>
      <c r="I184" s="13">
        <v>2988108.21</v>
      </c>
      <c r="J184" s="13">
        <v>19211.939999999999</v>
      </c>
    </row>
    <row r="185" spans="2:10" x14ac:dyDescent="0.25">
      <c r="B185" s="22">
        <v>181</v>
      </c>
      <c r="C185" s="2">
        <v>2013</v>
      </c>
      <c r="D185" s="1">
        <v>8018</v>
      </c>
      <c r="E185" t="s">
        <v>157</v>
      </c>
      <c r="F185" s="2" t="s">
        <v>1</v>
      </c>
      <c r="G185" s="13">
        <v>1459996.24</v>
      </c>
      <c r="H185" s="13">
        <v>8702.75</v>
      </c>
      <c r="I185" s="13">
        <v>1300416.8600000001</v>
      </c>
      <c r="J185" s="13">
        <v>8115.44</v>
      </c>
    </row>
    <row r="186" spans="2:10" x14ac:dyDescent="0.25">
      <c r="B186" s="22">
        <v>182</v>
      </c>
      <c r="C186" s="2">
        <v>2013</v>
      </c>
      <c r="D186" s="1">
        <v>8131</v>
      </c>
      <c r="E186" t="s">
        <v>153</v>
      </c>
      <c r="F186" s="2" t="s">
        <v>19</v>
      </c>
      <c r="G186" s="13">
        <v>9848560.7699999996</v>
      </c>
      <c r="H186" s="13">
        <v>19913.830000000002</v>
      </c>
      <c r="I186" s="13">
        <v>8728489.2200000007</v>
      </c>
      <c r="J186" s="13">
        <v>19913.830000000002</v>
      </c>
    </row>
    <row r="187" spans="2:10" x14ac:dyDescent="0.25">
      <c r="B187" s="22">
        <v>183</v>
      </c>
      <c r="C187" s="2">
        <v>2013</v>
      </c>
      <c r="D187" s="1">
        <v>8136</v>
      </c>
      <c r="E187" t="s">
        <v>158</v>
      </c>
      <c r="F187" s="2" t="s">
        <v>19</v>
      </c>
      <c r="G187" s="13">
        <v>1524259.71</v>
      </c>
      <c r="H187" s="13">
        <v>99525.09</v>
      </c>
      <c r="I187" s="13">
        <v>1383869.4399999999</v>
      </c>
      <c r="J187" s="13">
        <v>94476.05</v>
      </c>
    </row>
    <row r="188" spans="2:10" x14ac:dyDescent="0.25">
      <c r="B188" s="22">
        <v>184</v>
      </c>
      <c r="C188" s="2">
        <v>2013</v>
      </c>
      <c r="D188" s="1">
        <v>8160</v>
      </c>
      <c r="E188" t="s">
        <v>159</v>
      </c>
      <c r="F188" s="2" t="s">
        <v>19</v>
      </c>
      <c r="G188" s="13">
        <v>287449.61</v>
      </c>
      <c r="H188" s="13">
        <v>4850.71</v>
      </c>
      <c r="I188" s="13">
        <v>249029.99</v>
      </c>
      <c r="J188" s="13">
        <v>4498.82</v>
      </c>
    </row>
    <row r="189" spans="2:10" x14ac:dyDescent="0.25">
      <c r="B189" s="22">
        <v>185</v>
      </c>
      <c r="C189" s="2">
        <v>2013</v>
      </c>
      <c r="D189" s="1">
        <v>8179</v>
      </c>
      <c r="E189" t="s">
        <v>160</v>
      </c>
      <c r="F189" s="2" t="s">
        <v>19</v>
      </c>
      <c r="G189" s="13">
        <v>5004118.04</v>
      </c>
      <c r="H189" s="13">
        <v>35727.24</v>
      </c>
      <c r="I189" s="13">
        <v>4578489.3</v>
      </c>
      <c r="J189" s="13">
        <v>33795.39</v>
      </c>
    </row>
    <row r="190" spans="2:10" x14ac:dyDescent="0.25">
      <c r="B190" s="22">
        <v>186</v>
      </c>
      <c r="C190" s="2">
        <v>2013</v>
      </c>
      <c r="D190" s="1">
        <v>8181</v>
      </c>
      <c r="E190" t="s">
        <v>156</v>
      </c>
      <c r="F190" s="2" t="s">
        <v>19</v>
      </c>
      <c r="G190" s="13">
        <v>1551159.16</v>
      </c>
      <c r="H190" s="13">
        <v>28881.11</v>
      </c>
      <c r="I190" s="13">
        <v>1365554.18</v>
      </c>
      <c r="J190" s="13">
        <v>26418.639999999999</v>
      </c>
    </row>
    <row r="191" spans="2:10" x14ac:dyDescent="0.25">
      <c r="B191" s="22">
        <v>187</v>
      </c>
      <c r="C191" s="2">
        <v>2013</v>
      </c>
      <c r="D191" s="1">
        <v>8201</v>
      </c>
      <c r="E191" t="s">
        <v>161</v>
      </c>
      <c r="F191" s="2" t="s">
        <v>20</v>
      </c>
      <c r="G191" s="13">
        <v>15942306.93</v>
      </c>
      <c r="H191" s="13">
        <v>274764.89</v>
      </c>
      <c r="I191" s="13">
        <v>14599708.93</v>
      </c>
      <c r="J191" s="13">
        <v>260551.41</v>
      </c>
    </row>
    <row r="192" spans="2:10" x14ac:dyDescent="0.25">
      <c r="B192" s="22">
        <v>188</v>
      </c>
      <c r="C192" s="2">
        <v>2013</v>
      </c>
      <c r="D192" s="1">
        <v>8206</v>
      </c>
      <c r="E192" t="s">
        <v>149</v>
      </c>
      <c r="F192" s="2" t="s">
        <v>20</v>
      </c>
      <c r="G192" s="13">
        <v>4724216.7</v>
      </c>
      <c r="H192" s="13">
        <v>251852.57</v>
      </c>
      <c r="I192" s="13">
        <v>4267225.59</v>
      </c>
      <c r="J192" s="13">
        <v>236297.76</v>
      </c>
    </row>
    <row r="193" spans="2:10" x14ac:dyDescent="0.25">
      <c r="B193" s="22">
        <v>189</v>
      </c>
      <c r="C193" s="2">
        <v>2013</v>
      </c>
      <c r="D193" s="1">
        <v>8211</v>
      </c>
      <c r="E193" t="s">
        <v>152</v>
      </c>
      <c r="F193" s="2" t="s">
        <v>20</v>
      </c>
      <c r="G193" s="13">
        <v>5865503.0199999996</v>
      </c>
      <c r="H193" s="13">
        <v>252868.27</v>
      </c>
      <c r="I193" s="13">
        <v>5251206.8099999996</v>
      </c>
      <c r="J193" s="13">
        <v>236410.87</v>
      </c>
    </row>
    <row r="194" spans="2:10" x14ac:dyDescent="0.25">
      <c r="B194" s="22">
        <v>190</v>
      </c>
      <c r="C194" s="2">
        <v>2013</v>
      </c>
      <c r="D194" s="1">
        <v>8231</v>
      </c>
      <c r="E194" t="s">
        <v>162</v>
      </c>
      <c r="F194" s="2" t="s">
        <v>20</v>
      </c>
      <c r="G194" s="13">
        <v>1116.8399999999999</v>
      </c>
      <c r="H194" s="13">
        <v>0</v>
      </c>
      <c r="I194" s="13">
        <v>910.21</v>
      </c>
      <c r="J194" s="13">
        <v>0</v>
      </c>
    </row>
    <row r="195" spans="2:10" x14ac:dyDescent="0.25">
      <c r="B195" s="22">
        <v>191</v>
      </c>
      <c r="C195" s="2">
        <v>2013</v>
      </c>
      <c r="D195" s="1">
        <v>8241</v>
      </c>
      <c r="E195" t="s">
        <v>163</v>
      </c>
      <c r="F195" s="2" t="s">
        <v>20</v>
      </c>
      <c r="G195" s="13">
        <v>460591.48</v>
      </c>
      <c r="H195" s="13">
        <v>53021.04</v>
      </c>
      <c r="I195" s="13">
        <v>416238.94</v>
      </c>
      <c r="J195" s="13">
        <v>49327.25</v>
      </c>
    </row>
    <row r="196" spans="2:10" x14ac:dyDescent="0.25">
      <c r="B196" s="22">
        <v>192</v>
      </c>
      <c r="C196" s="2">
        <v>2013</v>
      </c>
      <c r="D196" s="1">
        <v>8251</v>
      </c>
      <c r="E196" t="s">
        <v>164</v>
      </c>
      <c r="F196" s="2" t="s">
        <v>20</v>
      </c>
      <c r="G196" s="13">
        <v>5028613.79</v>
      </c>
      <c r="H196" s="13">
        <v>42789.69</v>
      </c>
      <c r="I196" s="13">
        <v>4659992</v>
      </c>
      <c r="J196" s="13">
        <v>40674.120000000003</v>
      </c>
    </row>
    <row r="197" spans="2:10" x14ac:dyDescent="0.25">
      <c r="B197" s="22">
        <v>193</v>
      </c>
      <c r="C197" s="2">
        <v>2013</v>
      </c>
      <c r="D197" s="1">
        <v>8261</v>
      </c>
      <c r="E197" t="s">
        <v>154</v>
      </c>
      <c r="F197" s="2" t="s">
        <v>20</v>
      </c>
      <c r="G197" s="13">
        <v>4353705.1900000004</v>
      </c>
      <c r="H197" s="13">
        <v>108617.45</v>
      </c>
      <c r="I197" s="13">
        <v>3918319.17</v>
      </c>
      <c r="J197" s="13">
        <v>101982.12</v>
      </c>
    </row>
    <row r="198" spans="2:10" x14ac:dyDescent="0.25">
      <c r="B198" s="22">
        <v>194</v>
      </c>
      <c r="C198" s="2">
        <v>2013</v>
      </c>
      <c r="D198" s="1">
        <v>9002</v>
      </c>
      <c r="E198" t="s">
        <v>165</v>
      </c>
      <c r="F198" s="2" t="s">
        <v>1</v>
      </c>
      <c r="G198" s="13">
        <v>2833194.22</v>
      </c>
      <c r="H198" s="13">
        <v>32753.3</v>
      </c>
      <c r="I198" s="13">
        <v>2433858.02</v>
      </c>
      <c r="J198" s="13">
        <v>29729.89</v>
      </c>
    </row>
    <row r="199" spans="2:10" x14ac:dyDescent="0.25">
      <c r="B199" s="22">
        <v>195</v>
      </c>
      <c r="C199" s="2">
        <v>2013</v>
      </c>
      <c r="D199" s="1">
        <v>9004</v>
      </c>
      <c r="E199" t="s">
        <v>166</v>
      </c>
      <c r="F199" s="2" t="s">
        <v>1</v>
      </c>
      <c r="G199" s="13">
        <v>955401.42</v>
      </c>
      <c r="H199" s="13">
        <v>10433.32</v>
      </c>
      <c r="I199" s="13">
        <v>832300.03</v>
      </c>
      <c r="J199" s="13">
        <v>9403.09</v>
      </c>
    </row>
    <row r="200" spans="2:10" x14ac:dyDescent="0.25">
      <c r="B200" s="22">
        <v>196</v>
      </c>
      <c r="C200" s="2">
        <v>2013</v>
      </c>
      <c r="D200" s="1">
        <v>9006</v>
      </c>
      <c r="E200" t="s">
        <v>167</v>
      </c>
      <c r="F200" s="2" t="s">
        <v>1</v>
      </c>
      <c r="G200" s="13">
        <v>1084824.8799999999</v>
      </c>
      <c r="H200" s="13">
        <v>61830.77</v>
      </c>
      <c r="I200" s="13">
        <v>953733.98</v>
      </c>
      <c r="J200" s="13">
        <v>57078.94</v>
      </c>
    </row>
    <row r="201" spans="2:10" x14ac:dyDescent="0.25">
      <c r="B201" s="22">
        <v>197</v>
      </c>
      <c r="C201" s="2">
        <v>2013</v>
      </c>
      <c r="D201" s="1">
        <v>9008</v>
      </c>
      <c r="E201" t="s">
        <v>168</v>
      </c>
      <c r="F201" s="2" t="s">
        <v>1</v>
      </c>
      <c r="G201" s="13">
        <v>1707629.42</v>
      </c>
      <c r="H201" s="13">
        <v>4246.5200000000004</v>
      </c>
      <c r="I201" s="13">
        <v>1510237.76</v>
      </c>
      <c r="J201" s="13">
        <v>3828.65</v>
      </c>
    </row>
    <row r="202" spans="2:10" x14ac:dyDescent="0.25">
      <c r="B202" s="22">
        <v>198</v>
      </c>
      <c r="C202" s="2">
        <v>2013</v>
      </c>
      <c r="D202" s="1">
        <v>9010</v>
      </c>
      <c r="E202" t="s">
        <v>169</v>
      </c>
      <c r="F202" s="2" t="s">
        <v>1</v>
      </c>
      <c r="G202" s="13">
        <v>1438929.06</v>
      </c>
      <c r="H202" s="13">
        <v>8212.5499999999993</v>
      </c>
      <c r="I202" s="13">
        <v>1230866.21</v>
      </c>
      <c r="J202" s="13">
        <v>7251.82</v>
      </c>
    </row>
    <row r="203" spans="2:10" x14ac:dyDescent="0.25">
      <c r="B203" s="22">
        <v>199</v>
      </c>
      <c r="C203" s="2">
        <v>2013</v>
      </c>
      <c r="D203" s="1">
        <v>9012</v>
      </c>
      <c r="E203" t="s">
        <v>170</v>
      </c>
      <c r="F203" s="2" t="s">
        <v>1</v>
      </c>
      <c r="G203" s="13">
        <v>1385145.28</v>
      </c>
      <c r="H203" s="13">
        <v>4213.04</v>
      </c>
      <c r="I203" s="13">
        <v>1194152.44</v>
      </c>
      <c r="J203" s="13">
        <v>3839.97</v>
      </c>
    </row>
    <row r="204" spans="2:10" x14ac:dyDescent="0.25">
      <c r="B204" s="22">
        <v>200</v>
      </c>
      <c r="C204" s="2">
        <v>2013</v>
      </c>
      <c r="D204" s="1">
        <v>9014</v>
      </c>
      <c r="E204" t="s">
        <v>3</v>
      </c>
      <c r="F204" s="2" t="s">
        <v>1</v>
      </c>
      <c r="G204" s="13">
        <v>1319189.7</v>
      </c>
      <c r="H204" s="13">
        <v>2758.98</v>
      </c>
      <c r="I204" s="13">
        <v>1145108.76</v>
      </c>
      <c r="J204" s="13">
        <v>2446.7199999999998</v>
      </c>
    </row>
    <row r="205" spans="2:10" x14ac:dyDescent="0.25">
      <c r="B205" s="22">
        <v>201</v>
      </c>
      <c r="C205" s="2">
        <v>2013</v>
      </c>
      <c r="D205" s="1">
        <v>9016</v>
      </c>
      <c r="E205" t="s">
        <v>171</v>
      </c>
      <c r="F205" s="2" t="s">
        <v>1</v>
      </c>
      <c r="G205" s="13">
        <v>1257142.1299999999</v>
      </c>
      <c r="H205" s="13">
        <v>213417.59</v>
      </c>
      <c r="I205" s="13">
        <v>1115816.48</v>
      </c>
      <c r="J205" s="13">
        <v>196969.35</v>
      </c>
    </row>
    <row r="206" spans="2:10" x14ac:dyDescent="0.25">
      <c r="B206" s="22">
        <v>202</v>
      </c>
      <c r="C206" s="2">
        <v>2013</v>
      </c>
      <c r="D206" s="1">
        <v>9018</v>
      </c>
      <c r="E206" t="s">
        <v>172</v>
      </c>
      <c r="F206" s="2" t="s">
        <v>1</v>
      </c>
      <c r="G206" s="13">
        <v>770671.62</v>
      </c>
      <c r="H206" s="13">
        <v>5121.62</v>
      </c>
      <c r="I206" s="13">
        <v>653573.68999999994</v>
      </c>
      <c r="J206" s="13">
        <v>4389.7299999999996</v>
      </c>
    </row>
    <row r="207" spans="2:10" x14ac:dyDescent="0.25">
      <c r="B207" s="22">
        <v>203</v>
      </c>
      <c r="C207" s="2">
        <v>2013</v>
      </c>
      <c r="D207" s="1">
        <v>9020</v>
      </c>
      <c r="E207" t="s">
        <v>173</v>
      </c>
      <c r="F207" s="2" t="s">
        <v>1</v>
      </c>
      <c r="G207" s="13">
        <v>5154779.93</v>
      </c>
      <c r="H207" s="13">
        <v>33599.5</v>
      </c>
      <c r="I207" s="13">
        <v>4507437.16</v>
      </c>
      <c r="J207" s="13">
        <v>30699.3</v>
      </c>
    </row>
    <row r="208" spans="2:10" x14ac:dyDescent="0.25">
      <c r="B208" s="22">
        <v>204</v>
      </c>
      <c r="C208" s="2">
        <v>2013</v>
      </c>
      <c r="D208" s="1">
        <v>9022</v>
      </c>
      <c r="E208" t="s">
        <v>174</v>
      </c>
      <c r="F208" s="2" t="s">
        <v>1</v>
      </c>
      <c r="G208" s="13">
        <v>927599.51</v>
      </c>
      <c r="H208" s="13">
        <v>1753.35</v>
      </c>
      <c r="I208" s="13">
        <v>794365.05</v>
      </c>
      <c r="J208" s="13">
        <v>1409.57</v>
      </c>
    </row>
    <row r="209" spans="2:10" x14ac:dyDescent="0.25">
      <c r="B209" s="22">
        <v>205</v>
      </c>
      <c r="C209" s="2">
        <v>2013</v>
      </c>
      <c r="D209" s="1">
        <v>9024</v>
      </c>
      <c r="E209" t="s">
        <v>175</v>
      </c>
      <c r="F209" s="2" t="s">
        <v>1</v>
      </c>
      <c r="G209" s="13">
        <v>698508.65</v>
      </c>
      <c r="H209" s="13">
        <v>2588.9</v>
      </c>
      <c r="I209" s="13">
        <v>598932.89</v>
      </c>
      <c r="J209" s="13">
        <v>2349.73</v>
      </c>
    </row>
    <row r="210" spans="2:10" x14ac:dyDescent="0.25">
      <c r="B210" s="22">
        <v>206</v>
      </c>
      <c r="C210" s="2">
        <v>2013</v>
      </c>
      <c r="D210" s="1">
        <v>9026</v>
      </c>
      <c r="E210" t="s">
        <v>176</v>
      </c>
      <c r="F210" s="2" t="s">
        <v>1</v>
      </c>
      <c r="G210" s="13">
        <v>762384.49</v>
      </c>
      <c r="H210" s="13">
        <v>12425.08</v>
      </c>
      <c r="I210" s="13">
        <v>663311.72</v>
      </c>
      <c r="J210" s="13">
        <v>11430.65</v>
      </c>
    </row>
    <row r="211" spans="2:10" x14ac:dyDescent="0.25">
      <c r="B211" s="22">
        <v>207</v>
      </c>
      <c r="C211" s="2">
        <v>2013</v>
      </c>
      <c r="D211" s="1">
        <v>9028</v>
      </c>
      <c r="E211" t="s">
        <v>177</v>
      </c>
      <c r="F211" s="2" t="s">
        <v>1</v>
      </c>
      <c r="G211" s="13">
        <v>225448.07</v>
      </c>
      <c r="H211" s="13">
        <v>146</v>
      </c>
      <c r="I211" s="13">
        <v>196452.98</v>
      </c>
      <c r="J211" s="13">
        <v>133.43</v>
      </c>
    </row>
    <row r="212" spans="2:10" x14ac:dyDescent="0.25">
      <c r="B212" s="22">
        <v>208</v>
      </c>
      <c r="C212" s="2">
        <v>2013</v>
      </c>
      <c r="D212" s="1">
        <v>9032</v>
      </c>
      <c r="E212" t="s">
        <v>107</v>
      </c>
      <c r="F212" s="2" t="s">
        <v>1</v>
      </c>
      <c r="G212" s="13">
        <v>1106839.8999999999</v>
      </c>
      <c r="H212" s="13">
        <v>59677.85</v>
      </c>
      <c r="I212" s="13">
        <v>972746.64</v>
      </c>
      <c r="J212" s="13">
        <v>54462.37</v>
      </c>
    </row>
    <row r="213" spans="2:10" x14ac:dyDescent="0.25">
      <c r="B213" s="22">
        <v>209</v>
      </c>
      <c r="C213" s="2">
        <v>2013</v>
      </c>
      <c r="D213" s="1">
        <v>9034</v>
      </c>
      <c r="E213" t="s">
        <v>178</v>
      </c>
      <c r="F213" s="2" t="s">
        <v>1</v>
      </c>
      <c r="G213" s="13">
        <v>9037495.1300000008</v>
      </c>
      <c r="H213" s="13">
        <v>54902.93</v>
      </c>
      <c r="I213" s="13">
        <v>7943738.5199999996</v>
      </c>
      <c r="J213" s="13">
        <v>50389.88</v>
      </c>
    </row>
    <row r="214" spans="2:10" x14ac:dyDescent="0.25">
      <c r="B214" s="22">
        <v>210</v>
      </c>
      <c r="C214" s="2">
        <v>2013</v>
      </c>
      <c r="D214" s="1">
        <v>9035</v>
      </c>
      <c r="E214" t="s">
        <v>179</v>
      </c>
      <c r="F214" s="2" t="s">
        <v>1</v>
      </c>
      <c r="G214" s="13">
        <v>2835439.88</v>
      </c>
      <c r="H214" s="13">
        <v>16510.689999999999</v>
      </c>
      <c r="I214" s="13">
        <v>2519463.2200000002</v>
      </c>
      <c r="J214" s="13">
        <v>14941.36</v>
      </c>
    </row>
    <row r="215" spans="2:10" x14ac:dyDescent="0.25">
      <c r="B215" s="22">
        <v>211</v>
      </c>
      <c r="C215" s="2">
        <v>2013</v>
      </c>
      <c r="D215" s="1">
        <v>9036</v>
      </c>
      <c r="E215" t="s">
        <v>180</v>
      </c>
      <c r="F215" s="2" t="s">
        <v>1</v>
      </c>
      <c r="G215" s="13">
        <v>587877.35</v>
      </c>
      <c r="H215" s="13">
        <v>950.48</v>
      </c>
      <c r="I215" s="13">
        <v>501558.67</v>
      </c>
      <c r="J215" s="13">
        <v>754.03</v>
      </c>
    </row>
    <row r="216" spans="2:10" x14ac:dyDescent="0.25">
      <c r="B216" s="22">
        <v>212</v>
      </c>
      <c r="C216" s="2">
        <v>2013</v>
      </c>
      <c r="D216" s="1">
        <v>9038</v>
      </c>
      <c r="E216" t="s">
        <v>181</v>
      </c>
      <c r="F216" s="2" t="s">
        <v>1</v>
      </c>
      <c r="G216" s="13">
        <v>3941773.7</v>
      </c>
      <c r="H216" s="13">
        <v>7068.36</v>
      </c>
      <c r="I216" s="13">
        <v>3473321.08</v>
      </c>
      <c r="J216" s="13">
        <v>6035.48</v>
      </c>
    </row>
    <row r="217" spans="2:10" x14ac:dyDescent="0.25">
      <c r="B217" s="22">
        <v>213</v>
      </c>
      <c r="C217" s="2">
        <v>2013</v>
      </c>
      <c r="D217" s="1">
        <v>9040</v>
      </c>
      <c r="E217" t="s">
        <v>182</v>
      </c>
      <c r="F217" s="2" t="s">
        <v>1</v>
      </c>
      <c r="G217" s="13">
        <v>1092643.43</v>
      </c>
      <c r="H217" s="13">
        <v>8915.32</v>
      </c>
      <c r="I217" s="13">
        <v>952022.46</v>
      </c>
      <c r="J217" s="13">
        <v>8022.56</v>
      </c>
    </row>
    <row r="218" spans="2:10" x14ac:dyDescent="0.25">
      <c r="B218" s="22">
        <v>214</v>
      </c>
      <c r="C218" s="2">
        <v>2013</v>
      </c>
      <c r="D218" s="1">
        <v>9042</v>
      </c>
      <c r="E218" t="s">
        <v>183</v>
      </c>
      <c r="F218" s="2" t="s">
        <v>1</v>
      </c>
      <c r="G218" s="13">
        <v>2007043.14</v>
      </c>
      <c r="H218" s="13">
        <v>8174.25</v>
      </c>
      <c r="I218" s="13">
        <v>1746387.76</v>
      </c>
      <c r="J218" s="13">
        <v>7370.22</v>
      </c>
    </row>
    <row r="219" spans="2:10" x14ac:dyDescent="0.25">
      <c r="B219" s="22">
        <v>215</v>
      </c>
      <c r="C219" s="2">
        <v>2013</v>
      </c>
      <c r="D219" s="1">
        <v>9044</v>
      </c>
      <c r="E219" t="s">
        <v>184</v>
      </c>
      <c r="F219" s="2" t="s">
        <v>1</v>
      </c>
      <c r="G219" s="13">
        <v>3954117.64</v>
      </c>
      <c r="H219" s="13">
        <v>150514.29999999999</v>
      </c>
      <c r="I219" s="13">
        <v>3478402.55</v>
      </c>
      <c r="J219" s="13">
        <v>138572.21</v>
      </c>
    </row>
    <row r="220" spans="2:10" x14ac:dyDescent="0.25">
      <c r="B220" s="22">
        <v>216</v>
      </c>
      <c r="C220" s="2">
        <v>2013</v>
      </c>
      <c r="D220" s="1">
        <v>9046</v>
      </c>
      <c r="E220" t="s">
        <v>185</v>
      </c>
      <c r="F220" s="2" t="s">
        <v>1</v>
      </c>
      <c r="G220" s="13">
        <v>1431241.73</v>
      </c>
      <c r="H220" s="13">
        <v>7094.27</v>
      </c>
      <c r="I220" s="13">
        <v>1235180.6499999999</v>
      </c>
      <c r="J220" s="13">
        <v>6494.21</v>
      </c>
    </row>
    <row r="221" spans="2:10" x14ac:dyDescent="0.25">
      <c r="B221" s="22">
        <v>217</v>
      </c>
      <c r="C221" s="2">
        <v>2013</v>
      </c>
      <c r="D221" s="1">
        <v>9106</v>
      </c>
      <c r="E221" t="s">
        <v>186</v>
      </c>
      <c r="F221" s="2" t="s">
        <v>19</v>
      </c>
      <c r="G221" s="13">
        <v>483588.49</v>
      </c>
      <c r="H221" s="13">
        <v>6892.05</v>
      </c>
      <c r="I221" s="13">
        <v>419157.15</v>
      </c>
      <c r="J221" s="13">
        <v>6434.73</v>
      </c>
    </row>
    <row r="222" spans="2:10" x14ac:dyDescent="0.25">
      <c r="B222" s="22">
        <v>218</v>
      </c>
      <c r="C222" s="2">
        <v>2013</v>
      </c>
      <c r="D222" s="1">
        <v>9111</v>
      </c>
      <c r="E222" t="s">
        <v>187</v>
      </c>
      <c r="F222" s="2" t="s">
        <v>19</v>
      </c>
      <c r="G222" s="13">
        <v>1556673.8</v>
      </c>
      <c r="H222" s="13">
        <v>31500.3</v>
      </c>
      <c r="I222" s="13">
        <v>1404356.3</v>
      </c>
      <c r="J222" s="13">
        <v>29732.34</v>
      </c>
    </row>
    <row r="223" spans="2:10" x14ac:dyDescent="0.25">
      <c r="B223" s="22">
        <v>219</v>
      </c>
      <c r="C223" s="2">
        <v>2013</v>
      </c>
      <c r="D223" s="1">
        <v>9128</v>
      </c>
      <c r="E223" t="s">
        <v>188</v>
      </c>
      <c r="F223" s="2" t="s">
        <v>19</v>
      </c>
      <c r="G223" s="13">
        <v>10330270.65</v>
      </c>
      <c r="H223" s="13">
        <v>350235.14</v>
      </c>
      <c r="I223" s="13">
        <v>9340338.0399999991</v>
      </c>
      <c r="J223" s="13">
        <v>328242.01</v>
      </c>
    </row>
    <row r="224" spans="2:10" x14ac:dyDescent="0.25">
      <c r="B224" s="22">
        <v>220</v>
      </c>
      <c r="C224" s="2">
        <v>2013</v>
      </c>
      <c r="D224" s="1">
        <v>9161</v>
      </c>
      <c r="E224" t="s">
        <v>64</v>
      </c>
      <c r="F224" s="2" t="s">
        <v>19</v>
      </c>
      <c r="G224" s="13">
        <v>536913.96</v>
      </c>
      <c r="H224" s="13">
        <v>34238.51</v>
      </c>
      <c r="I224" s="13">
        <v>477033.5</v>
      </c>
      <c r="J224" s="13">
        <v>32325.040000000001</v>
      </c>
    </row>
    <row r="225" spans="2:10" x14ac:dyDescent="0.25">
      <c r="B225" s="22">
        <v>221</v>
      </c>
      <c r="C225" s="2">
        <v>2013</v>
      </c>
      <c r="D225" s="1">
        <v>9206</v>
      </c>
      <c r="E225" t="s">
        <v>169</v>
      </c>
      <c r="F225" s="2" t="s">
        <v>20</v>
      </c>
      <c r="G225" s="13">
        <v>4747133.6900000004</v>
      </c>
      <c r="H225" s="13">
        <v>172003.77</v>
      </c>
      <c r="I225" s="13">
        <v>4143012.95</v>
      </c>
      <c r="J225" s="13">
        <v>159411.9</v>
      </c>
    </row>
    <row r="226" spans="2:10" x14ac:dyDescent="0.25">
      <c r="B226" s="22">
        <v>222</v>
      </c>
      <c r="C226" s="2">
        <v>2013</v>
      </c>
      <c r="D226" s="1">
        <v>9211</v>
      </c>
      <c r="E226" t="s">
        <v>189</v>
      </c>
      <c r="F226" s="2" t="s">
        <v>20</v>
      </c>
      <c r="G226" s="13">
        <v>18973858.649999999</v>
      </c>
      <c r="H226" s="13">
        <v>1187706.79</v>
      </c>
      <c r="I226" s="13">
        <v>17326382.5</v>
      </c>
      <c r="J226" s="13">
        <v>1122264.33</v>
      </c>
    </row>
    <row r="227" spans="2:10" x14ac:dyDescent="0.25">
      <c r="B227" s="22">
        <v>223</v>
      </c>
      <c r="C227" s="2">
        <v>2013</v>
      </c>
      <c r="D227" s="1">
        <v>9213</v>
      </c>
      <c r="E227" t="s">
        <v>190</v>
      </c>
      <c r="F227" s="2" t="s">
        <v>20</v>
      </c>
      <c r="G227" s="13">
        <v>1391269.6</v>
      </c>
      <c r="H227" s="13">
        <v>36038.58</v>
      </c>
      <c r="I227" s="13">
        <v>1186452.58</v>
      </c>
      <c r="J227" s="13">
        <v>33348.58</v>
      </c>
    </row>
    <row r="228" spans="2:10" x14ac:dyDescent="0.25">
      <c r="B228" s="22">
        <v>224</v>
      </c>
      <c r="C228" s="2">
        <v>2013</v>
      </c>
      <c r="D228" s="1">
        <v>9221</v>
      </c>
      <c r="E228" t="s">
        <v>191</v>
      </c>
      <c r="F228" s="2" t="s">
        <v>20</v>
      </c>
      <c r="G228" s="13">
        <v>3861464.73</v>
      </c>
      <c r="H228" s="13">
        <v>257477.52</v>
      </c>
      <c r="I228" s="13">
        <v>3507857.23</v>
      </c>
      <c r="J228" s="13">
        <v>240261.08</v>
      </c>
    </row>
    <row r="229" spans="2:10" x14ac:dyDescent="0.25">
      <c r="B229" s="22">
        <v>225</v>
      </c>
      <c r="C229" s="2">
        <v>2013</v>
      </c>
      <c r="D229" s="1">
        <v>9281</v>
      </c>
      <c r="E229" t="s">
        <v>58</v>
      </c>
      <c r="F229" s="2" t="s">
        <v>20</v>
      </c>
      <c r="G229" s="13">
        <v>1749348.11</v>
      </c>
      <c r="H229" s="13">
        <v>88531.9</v>
      </c>
      <c r="I229" s="13">
        <v>1544351.43</v>
      </c>
      <c r="J229" s="13">
        <v>83137</v>
      </c>
    </row>
    <row r="230" spans="2:10" x14ac:dyDescent="0.25">
      <c r="B230" s="22">
        <v>226</v>
      </c>
      <c r="C230" s="2">
        <v>2013</v>
      </c>
      <c r="D230" s="1">
        <v>10002</v>
      </c>
      <c r="E230" t="s">
        <v>192</v>
      </c>
      <c r="F230" s="2" t="s">
        <v>1</v>
      </c>
      <c r="G230" s="13">
        <v>862689.28000000003</v>
      </c>
      <c r="H230" s="13">
        <v>6040.22</v>
      </c>
      <c r="I230" s="13">
        <v>771946.1</v>
      </c>
      <c r="J230" s="13">
        <v>5463.81</v>
      </c>
    </row>
    <row r="231" spans="2:10" x14ac:dyDescent="0.25">
      <c r="B231" s="22">
        <v>227</v>
      </c>
      <c r="C231" s="2">
        <v>2013</v>
      </c>
      <c r="D231" s="1">
        <v>10004</v>
      </c>
      <c r="E231" t="s">
        <v>193</v>
      </c>
      <c r="F231" s="2" t="s">
        <v>1</v>
      </c>
      <c r="G231" s="13">
        <v>199173.11</v>
      </c>
      <c r="H231" s="13">
        <v>2608.41</v>
      </c>
      <c r="I231" s="13">
        <v>178841.79</v>
      </c>
      <c r="J231" s="13">
        <v>2429.7399999999998</v>
      </c>
    </row>
    <row r="232" spans="2:10" x14ac:dyDescent="0.25">
      <c r="B232" s="22">
        <v>228</v>
      </c>
      <c r="C232" s="2">
        <v>2013</v>
      </c>
      <c r="D232" s="1">
        <v>10006</v>
      </c>
      <c r="E232" t="s">
        <v>194</v>
      </c>
      <c r="F232" s="2" t="s">
        <v>1</v>
      </c>
      <c r="G232" s="13">
        <v>764654.11</v>
      </c>
      <c r="H232" s="13">
        <v>6166.28</v>
      </c>
      <c r="I232" s="13">
        <v>678129.44</v>
      </c>
      <c r="J232" s="13">
        <v>5633.97</v>
      </c>
    </row>
    <row r="233" spans="2:10" x14ac:dyDescent="0.25">
      <c r="B233" s="22">
        <v>229</v>
      </c>
      <c r="C233" s="2">
        <v>2013</v>
      </c>
      <c r="D233" s="1">
        <v>10008</v>
      </c>
      <c r="E233" t="s">
        <v>195</v>
      </c>
      <c r="F233" s="2" t="s">
        <v>1</v>
      </c>
      <c r="G233" s="13">
        <v>1744033.38</v>
      </c>
      <c r="H233" s="13">
        <v>7683.48</v>
      </c>
      <c r="I233" s="13">
        <v>1574106.97</v>
      </c>
      <c r="J233" s="13">
        <v>7083.93</v>
      </c>
    </row>
    <row r="234" spans="2:10" x14ac:dyDescent="0.25">
      <c r="B234" s="22">
        <v>230</v>
      </c>
      <c r="C234" s="2">
        <v>2013</v>
      </c>
      <c r="D234" s="1">
        <v>10010</v>
      </c>
      <c r="E234" t="s">
        <v>89</v>
      </c>
      <c r="F234" s="2" t="s">
        <v>1</v>
      </c>
      <c r="G234" s="13">
        <v>1346132.15</v>
      </c>
      <c r="H234" s="13">
        <v>47192.83</v>
      </c>
      <c r="I234" s="13">
        <v>1203075.56</v>
      </c>
      <c r="J234" s="13">
        <v>43869.38</v>
      </c>
    </row>
    <row r="235" spans="2:10" x14ac:dyDescent="0.25">
      <c r="B235" s="22">
        <v>231</v>
      </c>
      <c r="C235" s="2">
        <v>2013</v>
      </c>
      <c r="D235" s="1">
        <v>10012</v>
      </c>
      <c r="E235" t="s">
        <v>196</v>
      </c>
      <c r="F235" s="2" t="s">
        <v>1</v>
      </c>
      <c r="G235" s="13">
        <v>505425.81</v>
      </c>
      <c r="H235" s="13">
        <v>22063.56</v>
      </c>
      <c r="I235" s="13">
        <v>447371.94</v>
      </c>
      <c r="J235" s="13">
        <v>20177.189999999999</v>
      </c>
    </row>
    <row r="236" spans="2:10" x14ac:dyDescent="0.25">
      <c r="B236" s="22">
        <v>232</v>
      </c>
      <c r="C236" s="2">
        <v>2013</v>
      </c>
      <c r="D236" s="1">
        <v>10014</v>
      </c>
      <c r="E236" t="s">
        <v>197</v>
      </c>
      <c r="F236" s="2" t="s">
        <v>1</v>
      </c>
      <c r="G236" s="13">
        <v>1285035.05</v>
      </c>
      <c r="H236" s="13">
        <v>33326.78</v>
      </c>
      <c r="I236" s="13">
        <v>1132252.2</v>
      </c>
      <c r="J236" s="13">
        <v>30838.97</v>
      </c>
    </row>
    <row r="237" spans="2:10" x14ac:dyDescent="0.25">
      <c r="B237" s="22">
        <v>233</v>
      </c>
      <c r="C237" s="2">
        <v>2013</v>
      </c>
      <c r="D237" s="1">
        <v>10016</v>
      </c>
      <c r="E237" t="s">
        <v>198</v>
      </c>
      <c r="F237" s="2" t="s">
        <v>1</v>
      </c>
      <c r="G237" s="13">
        <v>984493.73</v>
      </c>
      <c r="H237" s="13">
        <v>14439.08</v>
      </c>
      <c r="I237" s="13">
        <v>853609.6</v>
      </c>
      <c r="J237" s="13">
        <v>13330.3</v>
      </c>
    </row>
    <row r="238" spans="2:10" x14ac:dyDescent="0.25">
      <c r="B238" s="22">
        <v>234</v>
      </c>
      <c r="C238" s="2">
        <v>2013</v>
      </c>
      <c r="D238" s="1">
        <v>10018</v>
      </c>
      <c r="E238" t="s">
        <v>199</v>
      </c>
      <c r="F238" s="2" t="s">
        <v>1</v>
      </c>
      <c r="G238" s="13">
        <v>681847.58</v>
      </c>
      <c r="H238" s="13">
        <v>17230.77</v>
      </c>
      <c r="I238" s="13">
        <v>605152.27</v>
      </c>
      <c r="J238" s="13">
        <v>16097.28</v>
      </c>
    </row>
    <row r="239" spans="2:10" x14ac:dyDescent="0.25">
      <c r="B239" s="22">
        <v>235</v>
      </c>
      <c r="C239" s="2">
        <v>2013</v>
      </c>
      <c r="D239" s="1">
        <v>10020</v>
      </c>
      <c r="E239" t="s">
        <v>200</v>
      </c>
      <c r="F239" s="2" t="s">
        <v>1</v>
      </c>
      <c r="G239" s="13">
        <v>835890.97</v>
      </c>
      <c r="H239" s="13">
        <v>3932.15</v>
      </c>
      <c r="I239" s="13">
        <v>723100.65</v>
      </c>
      <c r="J239" s="13">
        <v>3636.69</v>
      </c>
    </row>
    <row r="240" spans="2:10" x14ac:dyDescent="0.25">
      <c r="B240" s="22">
        <v>236</v>
      </c>
      <c r="C240" s="2">
        <v>2013</v>
      </c>
      <c r="D240" s="1">
        <v>10022</v>
      </c>
      <c r="E240" t="s">
        <v>201</v>
      </c>
      <c r="F240" s="2" t="s">
        <v>1</v>
      </c>
      <c r="G240" s="13">
        <v>446608.67</v>
      </c>
      <c r="H240" s="13">
        <v>4019.66</v>
      </c>
      <c r="I240" s="13">
        <v>387883.05</v>
      </c>
      <c r="J240" s="13">
        <v>3706.27</v>
      </c>
    </row>
    <row r="241" spans="2:10" x14ac:dyDescent="0.25">
      <c r="B241" s="22">
        <v>237</v>
      </c>
      <c r="C241" s="2">
        <v>2013</v>
      </c>
      <c r="D241" s="1">
        <v>10024</v>
      </c>
      <c r="E241" t="s">
        <v>202</v>
      </c>
      <c r="F241" s="2" t="s">
        <v>1</v>
      </c>
      <c r="G241" s="13">
        <v>743325</v>
      </c>
      <c r="H241" s="13">
        <v>14026.6</v>
      </c>
      <c r="I241" s="13">
        <v>662030.6</v>
      </c>
      <c r="J241" s="13">
        <v>12969.01</v>
      </c>
    </row>
    <row r="242" spans="2:10" x14ac:dyDescent="0.25">
      <c r="B242" s="22">
        <v>238</v>
      </c>
      <c r="C242" s="2">
        <v>2013</v>
      </c>
      <c r="D242" s="1">
        <v>10026</v>
      </c>
      <c r="E242" t="s">
        <v>203</v>
      </c>
      <c r="F242" s="2" t="s">
        <v>1</v>
      </c>
      <c r="G242" s="13">
        <v>577058.68999999994</v>
      </c>
      <c r="H242" s="13">
        <v>4327.38</v>
      </c>
      <c r="I242" s="13">
        <v>505860.25</v>
      </c>
      <c r="J242" s="13">
        <v>3887.7</v>
      </c>
    </row>
    <row r="243" spans="2:10" x14ac:dyDescent="0.25">
      <c r="B243" s="22">
        <v>239</v>
      </c>
      <c r="C243" s="2">
        <v>2013</v>
      </c>
      <c r="D243" s="1">
        <v>10028</v>
      </c>
      <c r="E243" t="s">
        <v>204</v>
      </c>
      <c r="F243" s="2" t="s">
        <v>1</v>
      </c>
      <c r="G243" s="13">
        <v>691810.08</v>
      </c>
      <c r="H243" s="13">
        <v>9892.5</v>
      </c>
      <c r="I243" s="13">
        <v>608900.84</v>
      </c>
      <c r="J243" s="13">
        <v>8862.66</v>
      </c>
    </row>
    <row r="244" spans="2:10" x14ac:dyDescent="0.25">
      <c r="B244" s="22">
        <v>240</v>
      </c>
      <c r="C244" s="2">
        <v>2013</v>
      </c>
      <c r="D244" s="1">
        <v>10030</v>
      </c>
      <c r="E244" t="s">
        <v>205</v>
      </c>
      <c r="F244" s="2" t="s">
        <v>1</v>
      </c>
      <c r="G244" s="13">
        <v>811568.1</v>
      </c>
      <c r="H244" s="13">
        <v>5233.04</v>
      </c>
      <c r="I244" s="13">
        <v>722658.55</v>
      </c>
      <c r="J244" s="13">
        <v>4853.05</v>
      </c>
    </row>
    <row r="245" spans="2:10" x14ac:dyDescent="0.25">
      <c r="B245" s="22">
        <v>241</v>
      </c>
      <c r="C245" s="2">
        <v>2013</v>
      </c>
      <c r="D245" s="1">
        <v>10032</v>
      </c>
      <c r="E245" t="s">
        <v>206</v>
      </c>
      <c r="F245" s="2" t="s">
        <v>1</v>
      </c>
      <c r="G245" s="13">
        <v>811956.9</v>
      </c>
      <c r="H245" s="13">
        <v>7203.1</v>
      </c>
      <c r="I245" s="13">
        <v>730734.73</v>
      </c>
      <c r="J245" s="13">
        <v>6583.92</v>
      </c>
    </row>
    <row r="246" spans="2:10" x14ac:dyDescent="0.25">
      <c r="B246" s="22">
        <v>242</v>
      </c>
      <c r="C246" s="2">
        <v>2013</v>
      </c>
      <c r="D246" s="1">
        <v>10034</v>
      </c>
      <c r="E246" t="s">
        <v>207</v>
      </c>
      <c r="F246" s="2" t="s">
        <v>1</v>
      </c>
      <c r="G246" s="13">
        <v>1013026.5</v>
      </c>
      <c r="H246" s="13">
        <v>26595.46</v>
      </c>
      <c r="I246" s="13">
        <v>883636</v>
      </c>
      <c r="J246" s="13">
        <v>24451</v>
      </c>
    </row>
    <row r="247" spans="2:10" x14ac:dyDescent="0.25">
      <c r="B247" s="22">
        <v>243</v>
      </c>
      <c r="C247" s="2">
        <v>2013</v>
      </c>
      <c r="D247" s="1">
        <v>10036</v>
      </c>
      <c r="E247" t="s">
        <v>208</v>
      </c>
      <c r="F247" s="2" t="s">
        <v>1</v>
      </c>
      <c r="G247" s="13">
        <v>1039482.58</v>
      </c>
      <c r="H247" s="13">
        <v>7524.78</v>
      </c>
      <c r="I247" s="13">
        <v>925974.47</v>
      </c>
      <c r="J247" s="13">
        <v>6727.66</v>
      </c>
    </row>
    <row r="248" spans="2:10" x14ac:dyDescent="0.25">
      <c r="B248" s="22">
        <v>244</v>
      </c>
      <c r="C248" s="2">
        <v>2013</v>
      </c>
      <c r="D248" s="1">
        <v>10038</v>
      </c>
      <c r="E248" t="s">
        <v>209</v>
      </c>
      <c r="F248" s="2" t="s">
        <v>1</v>
      </c>
      <c r="G248" s="13">
        <v>1033958.04</v>
      </c>
      <c r="H248" s="13">
        <v>6262.71</v>
      </c>
      <c r="I248" s="13">
        <v>916289.45</v>
      </c>
      <c r="J248" s="13">
        <v>5794.48</v>
      </c>
    </row>
    <row r="249" spans="2:10" x14ac:dyDescent="0.25">
      <c r="B249" s="22">
        <v>245</v>
      </c>
      <c r="C249" s="2">
        <v>2013</v>
      </c>
      <c r="D249" s="1">
        <v>10040</v>
      </c>
      <c r="E249" t="s">
        <v>210</v>
      </c>
      <c r="F249" s="2" t="s">
        <v>1</v>
      </c>
      <c r="G249" s="13">
        <v>720970.38</v>
      </c>
      <c r="H249" s="13">
        <v>5004.7299999999996</v>
      </c>
      <c r="I249" s="13">
        <v>626941.64</v>
      </c>
      <c r="J249" s="13">
        <v>4360.83</v>
      </c>
    </row>
    <row r="250" spans="2:10" x14ac:dyDescent="0.25">
      <c r="B250" s="22">
        <v>246</v>
      </c>
      <c r="C250" s="2">
        <v>2013</v>
      </c>
      <c r="D250" s="1">
        <v>10042</v>
      </c>
      <c r="E250" t="s">
        <v>211</v>
      </c>
      <c r="F250" s="2" t="s">
        <v>1</v>
      </c>
      <c r="G250" s="13">
        <v>1597330.7</v>
      </c>
      <c r="H250" s="13">
        <v>17000.150000000001</v>
      </c>
      <c r="I250" s="13">
        <v>1411850.06</v>
      </c>
      <c r="J250" s="13">
        <v>15755.26</v>
      </c>
    </row>
    <row r="251" spans="2:10" x14ac:dyDescent="0.25">
      <c r="B251" s="22">
        <v>247</v>
      </c>
      <c r="C251" s="2">
        <v>2013</v>
      </c>
      <c r="D251" s="1">
        <v>10044</v>
      </c>
      <c r="E251" t="s">
        <v>212</v>
      </c>
      <c r="F251" s="2" t="s">
        <v>1</v>
      </c>
      <c r="G251" s="13">
        <v>716337.24</v>
      </c>
      <c r="H251" s="13">
        <v>7683.69</v>
      </c>
      <c r="I251" s="13">
        <v>644060.31000000006</v>
      </c>
      <c r="J251" s="13">
        <v>7200.22</v>
      </c>
    </row>
    <row r="252" spans="2:10" x14ac:dyDescent="0.25">
      <c r="B252" s="22">
        <v>248</v>
      </c>
      <c r="C252" s="2">
        <v>2013</v>
      </c>
      <c r="D252" s="1">
        <v>10046</v>
      </c>
      <c r="E252" t="s">
        <v>213</v>
      </c>
      <c r="F252" s="2" t="s">
        <v>1</v>
      </c>
      <c r="G252" s="13">
        <v>384426.42</v>
      </c>
      <c r="H252" s="13">
        <v>20347.36</v>
      </c>
      <c r="I252" s="13">
        <v>340403.23</v>
      </c>
      <c r="J252" s="13">
        <v>18851.27</v>
      </c>
    </row>
    <row r="253" spans="2:10" x14ac:dyDescent="0.25">
      <c r="B253" s="22">
        <v>249</v>
      </c>
      <c r="C253" s="2">
        <v>2013</v>
      </c>
      <c r="D253" s="1">
        <v>10048</v>
      </c>
      <c r="E253" t="s">
        <v>214</v>
      </c>
      <c r="F253" s="2" t="s">
        <v>1</v>
      </c>
      <c r="G253" s="13">
        <v>987234.85</v>
      </c>
      <c r="H253" s="13">
        <v>2391.4899999999998</v>
      </c>
      <c r="I253" s="13">
        <v>876741.9</v>
      </c>
      <c r="J253" s="13">
        <v>2224.34</v>
      </c>
    </row>
    <row r="254" spans="2:10" x14ac:dyDescent="0.25">
      <c r="B254" s="22">
        <v>250</v>
      </c>
      <c r="C254" s="2">
        <v>2013</v>
      </c>
      <c r="D254" s="1">
        <v>10050</v>
      </c>
      <c r="E254" t="s">
        <v>160</v>
      </c>
      <c r="F254" s="2" t="s">
        <v>1</v>
      </c>
      <c r="G254" s="13">
        <v>423105.95</v>
      </c>
      <c r="H254" s="13">
        <v>6384.99</v>
      </c>
      <c r="I254" s="13">
        <v>367762.83</v>
      </c>
      <c r="J254" s="13">
        <v>5834.75</v>
      </c>
    </row>
    <row r="255" spans="2:10" x14ac:dyDescent="0.25">
      <c r="B255" s="22">
        <v>251</v>
      </c>
      <c r="C255" s="2">
        <v>2013</v>
      </c>
      <c r="D255" s="1">
        <v>10052</v>
      </c>
      <c r="E255" t="s">
        <v>215</v>
      </c>
      <c r="F255" s="2" t="s">
        <v>1</v>
      </c>
      <c r="G255" s="13">
        <v>897152.61</v>
      </c>
      <c r="H255" s="13">
        <v>17377.330000000002</v>
      </c>
      <c r="I255" s="13">
        <v>800969.56</v>
      </c>
      <c r="J255" s="13">
        <v>16261.16</v>
      </c>
    </row>
    <row r="256" spans="2:10" x14ac:dyDescent="0.25">
      <c r="B256" s="22">
        <v>252</v>
      </c>
      <c r="C256" s="2">
        <v>2013</v>
      </c>
      <c r="D256" s="1">
        <v>10054</v>
      </c>
      <c r="E256" t="s">
        <v>216</v>
      </c>
      <c r="F256" s="2" t="s">
        <v>1</v>
      </c>
      <c r="G256" s="13">
        <v>889914.95</v>
      </c>
      <c r="H256" s="13">
        <v>5002.8900000000003</v>
      </c>
      <c r="I256" s="13">
        <v>788612.14</v>
      </c>
      <c r="J256" s="13">
        <v>4563.12</v>
      </c>
    </row>
    <row r="257" spans="2:10" x14ac:dyDescent="0.25">
      <c r="B257" s="22">
        <v>253</v>
      </c>
      <c r="C257" s="2">
        <v>2013</v>
      </c>
      <c r="D257" s="1">
        <v>10056</v>
      </c>
      <c r="E257" t="s">
        <v>217</v>
      </c>
      <c r="F257" s="2" t="s">
        <v>1</v>
      </c>
      <c r="G257" s="13">
        <v>828345.11</v>
      </c>
      <c r="H257" s="13">
        <v>11353.31</v>
      </c>
      <c r="I257" s="13">
        <v>718315.59</v>
      </c>
      <c r="J257" s="13">
        <v>10331.799999999999</v>
      </c>
    </row>
    <row r="258" spans="2:10" x14ac:dyDescent="0.25">
      <c r="B258" s="22">
        <v>254</v>
      </c>
      <c r="C258" s="2">
        <v>2013</v>
      </c>
      <c r="D258" s="1">
        <v>10058</v>
      </c>
      <c r="E258" t="s">
        <v>88</v>
      </c>
      <c r="F258" s="2" t="s">
        <v>1</v>
      </c>
      <c r="G258" s="13">
        <v>431854.99</v>
      </c>
      <c r="H258" s="13">
        <v>2965.65</v>
      </c>
      <c r="I258" s="13">
        <v>379292.74</v>
      </c>
      <c r="J258" s="13">
        <v>2695.11</v>
      </c>
    </row>
    <row r="259" spans="2:10" x14ac:dyDescent="0.25">
      <c r="B259" s="22">
        <v>255</v>
      </c>
      <c r="C259" s="2">
        <v>2013</v>
      </c>
      <c r="D259" s="1">
        <v>10060</v>
      </c>
      <c r="E259" t="s">
        <v>218</v>
      </c>
      <c r="F259" s="2" t="s">
        <v>1</v>
      </c>
      <c r="G259" s="13">
        <v>885558.68</v>
      </c>
      <c r="H259" s="13">
        <v>28710.9</v>
      </c>
      <c r="I259" s="13">
        <v>786455.46</v>
      </c>
      <c r="J259" s="13">
        <v>26060.880000000001</v>
      </c>
    </row>
    <row r="260" spans="2:10" x14ac:dyDescent="0.25">
      <c r="B260" s="22">
        <v>256</v>
      </c>
      <c r="C260" s="2">
        <v>2013</v>
      </c>
      <c r="D260" s="1">
        <v>10062</v>
      </c>
      <c r="E260" t="s">
        <v>219</v>
      </c>
      <c r="F260" s="2" t="s">
        <v>1</v>
      </c>
      <c r="G260" s="13">
        <v>839999.16</v>
      </c>
      <c r="H260" s="13">
        <v>17688.14</v>
      </c>
      <c r="I260" s="13">
        <v>747115.15</v>
      </c>
      <c r="J260" s="13">
        <v>16490.169999999998</v>
      </c>
    </row>
    <row r="261" spans="2:10" x14ac:dyDescent="0.25">
      <c r="B261" s="22">
        <v>257</v>
      </c>
      <c r="C261" s="2">
        <v>2013</v>
      </c>
      <c r="D261" s="1">
        <v>10064</v>
      </c>
      <c r="E261" t="s">
        <v>220</v>
      </c>
      <c r="F261" s="2" t="s">
        <v>1</v>
      </c>
      <c r="G261" s="13">
        <v>838298.63</v>
      </c>
      <c r="H261" s="13">
        <v>38437.769999999997</v>
      </c>
      <c r="I261" s="13">
        <v>754928.88</v>
      </c>
      <c r="J261" s="13">
        <v>35932.81</v>
      </c>
    </row>
    <row r="262" spans="2:10" x14ac:dyDescent="0.25">
      <c r="B262" s="22">
        <v>258</v>
      </c>
      <c r="C262" s="2">
        <v>2013</v>
      </c>
      <c r="D262" s="1">
        <v>10066</v>
      </c>
      <c r="E262" t="s">
        <v>221</v>
      </c>
      <c r="F262" s="2" t="s">
        <v>1</v>
      </c>
      <c r="G262" s="13">
        <v>811486</v>
      </c>
      <c r="H262" s="13">
        <v>23174.1</v>
      </c>
      <c r="I262" s="13">
        <v>703386.06</v>
      </c>
      <c r="J262" s="13">
        <v>21380.34</v>
      </c>
    </row>
    <row r="263" spans="2:10" x14ac:dyDescent="0.25">
      <c r="B263" s="22">
        <v>259</v>
      </c>
      <c r="C263" s="2">
        <v>2013</v>
      </c>
      <c r="D263" s="1">
        <v>10111</v>
      </c>
      <c r="E263" t="s">
        <v>222</v>
      </c>
      <c r="F263" s="2" t="s">
        <v>19</v>
      </c>
      <c r="G263" s="13">
        <v>871990.68</v>
      </c>
      <c r="H263" s="13">
        <v>468581.58</v>
      </c>
      <c r="I263" s="13">
        <v>850547.08</v>
      </c>
      <c r="J263" s="13">
        <v>462646.43</v>
      </c>
    </row>
    <row r="264" spans="2:10" x14ac:dyDescent="0.25">
      <c r="B264" s="22">
        <v>260</v>
      </c>
      <c r="C264" s="2">
        <v>2013</v>
      </c>
      <c r="D264" s="1">
        <v>10116</v>
      </c>
      <c r="E264" t="s">
        <v>223</v>
      </c>
      <c r="F264" s="2" t="s">
        <v>19</v>
      </c>
      <c r="G264" s="13">
        <v>1102041.8700000001</v>
      </c>
      <c r="H264" s="13">
        <v>52375.31</v>
      </c>
      <c r="I264" s="13">
        <v>1016538.64</v>
      </c>
      <c r="J264" s="13">
        <v>50303.519999999997</v>
      </c>
    </row>
    <row r="265" spans="2:10" x14ac:dyDescent="0.25">
      <c r="B265" s="22">
        <v>261</v>
      </c>
      <c r="C265" s="2">
        <v>2013</v>
      </c>
      <c r="D265" s="1">
        <v>10131</v>
      </c>
      <c r="E265" t="s">
        <v>224</v>
      </c>
      <c r="F265" s="2" t="s">
        <v>19</v>
      </c>
      <c r="G265" s="13">
        <v>281803.09999999998</v>
      </c>
      <c r="H265" s="13">
        <v>6018.56</v>
      </c>
      <c r="I265" s="13">
        <v>232865.1</v>
      </c>
      <c r="J265" s="13">
        <v>5560.67</v>
      </c>
    </row>
    <row r="266" spans="2:10" x14ac:dyDescent="0.25">
      <c r="B266" s="22">
        <v>262</v>
      </c>
      <c r="C266" s="2">
        <v>2013</v>
      </c>
      <c r="D266" s="1">
        <v>10186</v>
      </c>
      <c r="E266" t="s">
        <v>216</v>
      </c>
      <c r="F266" s="2" t="s">
        <v>19</v>
      </c>
      <c r="G266" s="13">
        <v>106708.34</v>
      </c>
      <c r="H266" s="13">
        <v>2675.64</v>
      </c>
      <c r="I266" s="13">
        <v>94340.5</v>
      </c>
      <c r="J266" s="13">
        <v>2541.87</v>
      </c>
    </row>
    <row r="267" spans="2:10" x14ac:dyDescent="0.25">
      <c r="B267" s="22">
        <v>263</v>
      </c>
      <c r="C267" s="2">
        <v>2013</v>
      </c>
      <c r="D267" s="1">
        <v>10191</v>
      </c>
      <c r="E267" t="s">
        <v>219</v>
      </c>
      <c r="F267" s="2" t="s">
        <v>19</v>
      </c>
      <c r="G267" s="13">
        <v>430080.78</v>
      </c>
      <c r="H267" s="13">
        <v>18059.080000000002</v>
      </c>
      <c r="I267" s="13">
        <v>382402.55</v>
      </c>
      <c r="J267" s="13">
        <v>17079.55</v>
      </c>
    </row>
    <row r="268" spans="2:10" x14ac:dyDescent="0.25">
      <c r="B268" s="22">
        <v>264</v>
      </c>
      <c r="C268" s="2">
        <v>2013</v>
      </c>
      <c r="D268" s="1">
        <v>10201</v>
      </c>
      <c r="E268" t="s">
        <v>225</v>
      </c>
      <c r="F268" s="2" t="s">
        <v>20</v>
      </c>
      <c r="G268" s="13">
        <v>1689850.5</v>
      </c>
      <c r="H268" s="13">
        <v>54406.37</v>
      </c>
      <c r="I268" s="13">
        <v>1509939.06</v>
      </c>
      <c r="J268" s="13">
        <v>51292.78</v>
      </c>
    </row>
    <row r="269" spans="2:10" x14ac:dyDescent="0.25">
      <c r="B269" s="22">
        <v>265</v>
      </c>
      <c r="C269" s="2">
        <v>2013</v>
      </c>
      <c r="D269" s="1">
        <v>10211</v>
      </c>
      <c r="E269" t="s">
        <v>194</v>
      </c>
      <c r="F269" s="2" t="s">
        <v>20</v>
      </c>
      <c r="G269" s="13">
        <v>1306446.8899999999</v>
      </c>
      <c r="H269" s="13">
        <v>29196.560000000001</v>
      </c>
      <c r="I269" s="13">
        <v>1192667.75</v>
      </c>
      <c r="J269" s="13">
        <v>28003.200000000001</v>
      </c>
    </row>
    <row r="270" spans="2:10" x14ac:dyDescent="0.25">
      <c r="B270" s="22">
        <v>266</v>
      </c>
      <c r="C270" s="2">
        <v>2013</v>
      </c>
      <c r="D270" s="1">
        <v>10231</v>
      </c>
      <c r="E270" t="s">
        <v>226</v>
      </c>
      <c r="F270" s="2" t="s">
        <v>20</v>
      </c>
      <c r="G270" s="13">
        <v>1359791.37</v>
      </c>
      <c r="H270" s="13">
        <v>30742.07</v>
      </c>
      <c r="I270" s="13">
        <v>1200803.55</v>
      </c>
      <c r="J270" s="13">
        <v>29086.1</v>
      </c>
    </row>
    <row r="271" spans="2:10" x14ac:dyDescent="0.25">
      <c r="B271" s="22">
        <v>267</v>
      </c>
      <c r="C271" s="2">
        <v>2013</v>
      </c>
      <c r="D271" s="1">
        <v>10246</v>
      </c>
      <c r="E271" t="s">
        <v>206</v>
      </c>
      <c r="F271" s="2" t="s">
        <v>20</v>
      </c>
      <c r="G271" s="13">
        <v>1477069.77</v>
      </c>
      <c r="H271" s="13">
        <v>127885.61</v>
      </c>
      <c r="I271" s="13">
        <v>1344062.57</v>
      </c>
      <c r="J271" s="13">
        <v>122289.46</v>
      </c>
    </row>
    <row r="272" spans="2:10" x14ac:dyDescent="0.25">
      <c r="B272" s="22">
        <v>268</v>
      </c>
      <c r="C272" s="2">
        <v>2013</v>
      </c>
      <c r="D272" s="1">
        <v>10261</v>
      </c>
      <c r="E272" t="s">
        <v>227</v>
      </c>
      <c r="F272" s="2" t="s">
        <v>20</v>
      </c>
      <c r="G272" s="13">
        <v>3136536.96</v>
      </c>
      <c r="H272" s="13">
        <v>161407.5</v>
      </c>
      <c r="I272" s="13">
        <v>2862745.09</v>
      </c>
      <c r="J272" s="13">
        <v>153645.93</v>
      </c>
    </row>
    <row r="273" spans="2:10" x14ac:dyDescent="0.25">
      <c r="B273" s="22">
        <v>269</v>
      </c>
      <c r="C273" s="2">
        <v>2013</v>
      </c>
      <c r="D273" s="1">
        <v>10265</v>
      </c>
      <c r="E273" t="s">
        <v>228</v>
      </c>
      <c r="F273" s="2" t="s">
        <v>20</v>
      </c>
      <c r="G273" s="13">
        <v>1176985.6399999999</v>
      </c>
      <c r="H273" s="13">
        <v>153903.16</v>
      </c>
      <c r="I273" s="13">
        <v>1086408.68</v>
      </c>
      <c r="J273" s="13">
        <v>147774.84</v>
      </c>
    </row>
    <row r="274" spans="2:10" x14ac:dyDescent="0.25">
      <c r="B274" s="22">
        <v>270</v>
      </c>
      <c r="C274" s="2">
        <v>2013</v>
      </c>
      <c r="D274" s="1">
        <v>10281</v>
      </c>
      <c r="E274" t="s">
        <v>58</v>
      </c>
      <c r="F274" s="2" t="s">
        <v>20</v>
      </c>
      <c r="G274" s="13">
        <v>79253.350000000006</v>
      </c>
      <c r="H274" s="13">
        <v>7510.32</v>
      </c>
      <c r="I274" s="13">
        <v>76608.45</v>
      </c>
      <c r="J274" s="13">
        <v>7289.86</v>
      </c>
    </row>
    <row r="275" spans="2:10" x14ac:dyDescent="0.25">
      <c r="B275" s="22">
        <v>271</v>
      </c>
      <c r="C275" s="2">
        <v>2013</v>
      </c>
      <c r="D275" s="1">
        <v>10286</v>
      </c>
      <c r="E275" t="s">
        <v>215</v>
      </c>
      <c r="F275" s="2" t="s">
        <v>20</v>
      </c>
      <c r="G275" s="13">
        <v>1804835.97</v>
      </c>
      <c r="H275" s="13">
        <v>126961.27</v>
      </c>
      <c r="I275" s="13">
        <v>1635687.16</v>
      </c>
      <c r="J275" s="13">
        <v>120477.27</v>
      </c>
    </row>
    <row r="276" spans="2:10" x14ac:dyDescent="0.25">
      <c r="B276" s="22">
        <v>272</v>
      </c>
      <c r="C276" s="2">
        <v>2013</v>
      </c>
      <c r="D276" s="1">
        <v>11002</v>
      </c>
      <c r="E276" t="s">
        <v>229</v>
      </c>
      <c r="F276" s="2" t="s">
        <v>1</v>
      </c>
      <c r="G276" s="13">
        <v>1929057.34</v>
      </c>
      <c r="H276" s="13">
        <v>28053.360000000001</v>
      </c>
      <c r="I276" s="13">
        <v>1731445.31</v>
      </c>
      <c r="J276" s="13">
        <v>26009.99</v>
      </c>
    </row>
    <row r="277" spans="2:10" x14ac:dyDescent="0.25">
      <c r="B277" s="22">
        <v>273</v>
      </c>
      <c r="C277" s="2">
        <v>2013</v>
      </c>
      <c r="D277" s="1">
        <v>11004</v>
      </c>
      <c r="E277" t="s">
        <v>230</v>
      </c>
      <c r="F277" s="2" t="s">
        <v>1</v>
      </c>
      <c r="G277" s="13">
        <v>3964452.54</v>
      </c>
      <c r="H277" s="13">
        <v>53429.89</v>
      </c>
      <c r="I277" s="13">
        <v>3486027.3</v>
      </c>
      <c r="J277" s="13">
        <v>48184.55</v>
      </c>
    </row>
    <row r="278" spans="2:10" x14ac:dyDescent="0.25">
      <c r="B278" s="22">
        <v>274</v>
      </c>
      <c r="C278" s="2">
        <v>2013</v>
      </c>
      <c r="D278" s="1">
        <v>11006</v>
      </c>
      <c r="E278" t="s">
        <v>231</v>
      </c>
      <c r="F278" s="2" t="s">
        <v>1</v>
      </c>
      <c r="G278" s="13">
        <v>1475115.11</v>
      </c>
      <c r="H278" s="13">
        <v>33846.410000000003</v>
      </c>
      <c r="I278" s="13">
        <v>1318081.55</v>
      </c>
      <c r="J278" s="13">
        <v>31108</v>
      </c>
    </row>
    <row r="279" spans="2:10" x14ac:dyDescent="0.25">
      <c r="B279" s="22">
        <v>275</v>
      </c>
      <c r="C279" s="2">
        <v>2013</v>
      </c>
      <c r="D279" s="1">
        <v>11008</v>
      </c>
      <c r="E279" t="s">
        <v>232</v>
      </c>
      <c r="F279" s="2" t="s">
        <v>1</v>
      </c>
      <c r="G279" s="13">
        <v>1085743.67</v>
      </c>
      <c r="H279" s="13">
        <v>32923.22</v>
      </c>
      <c r="I279" s="13">
        <v>971809.87</v>
      </c>
      <c r="J279" s="13">
        <v>30507.54</v>
      </c>
    </row>
    <row r="280" spans="2:10" x14ac:dyDescent="0.25">
      <c r="B280" s="22">
        <v>276</v>
      </c>
      <c r="C280" s="2">
        <v>2013</v>
      </c>
      <c r="D280" s="1">
        <v>11010</v>
      </c>
      <c r="E280" t="s">
        <v>233</v>
      </c>
      <c r="F280" s="2" t="s">
        <v>1</v>
      </c>
      <c r="G280" s="13">
        <v>6476450.5999999996</v>
      </c>
      <c r="H280" s="13">
        <v>24450.2</v>
      </c>
      <c r="I280" s="13">
        <v>5725345.9000000004</v>
      </c>
      <c r="J280" s="13">
        <v>22325.72</v>
      </c>
    </row>
    <row r="281" spans="2:10" x14ac:dyDescent="0.25">
      <c r="B281" s="22">
        <v>277</v>
      </c>
      <c r="C281" s="2">
        <v>2013</v>
      </c>
      <c r="D281" s="1">
        <v>11012</v>
      </c>
      <c r="E281" t="s">
        <v>234</v>
      </c>
      <c r="F281" s="2" t="s">
        <v>1</v>
      </c>
      <c r="G281" s="13">
        <v>1309191.6299999999</v>
      </c>
      <c r="H281" s="13">
        <v>4347.4799999999996</v>
      </c>
      <c r="I281" s="13">
        <v>1131743.44</v>
      </c>
      <c r="J281" s="13">
        <v>3845.89</v>
      </c>
    </row>
    <row r="282" spans="2:10" x14ac:dyDescent="0.25">
      <c r="B282" s="22">
        <v>278</v>
      </c>
      <c r="C282" s="2">
        <v>2013</v>
      </c>
      <c r="D282" s="1">
        <v>11014</v>
      </c>
      <c r="E282" t="s">
        <v>235</v>
      </c>
      <c r="F282" s="2" t="s">
        <v>1</v>
      </c>
      <c r="G282" s="13">
        <v>1731366.6</v>
      </c>
      <c r="H282" s="13">
        <v>3855.58</v>
      </c>
      <c r="I282" s="13">
        <v>1553863.73</v>
      </c>
      <c r="J282" s="13">
        <v>3574.24</v>
      </c>
    </row>
    <row r="283" spans="2:10" x14ac:dyDescent="0.25">
      <c r="B283" s="22">
        <v>279</v>
      </c>
      <c r="C283" s="2">
        <v>2013</v>
      </c>
      <c r="D283" s="1">
        <v>11016</v>
      </c>
      <c r="E283" t="s">
        <v>236</v>
      </c>
      <c r="F283" s="2" t="s">
        <v>1</v>
      </c>
      <c r="G283" s="13">
        <v>1262289.9099999999</v>
      </c>
      <c r="H283" s="13">
        <v>4656.32</v>
      </c>
      <c r="I283" s="13">
        <v>1121943.1299999999</v>
      </c>
      <c r="J283" s="13">
        <v>4292.6499999999996</v>
      </c>
    </row>
    <row r="284" spans="2:10" x14ac:dyDescent="0.25">
      <c r="B284" s="22">
        <v>280</v>
      </c>
      <c r="C284" s="2">
        <v>2013</v>
      </c>
      <c r="D284" s="1">
        <v>11018</v>
      </c>
      <c r="E284" t="s">
        <v>237</v>
      </c>
      <c r="F284" s="2" t="s">
        <v>1</v>
      </c>
      <c r="G284" s="13">
        <v>1715782.86</v>
      </c>
      <c r="H284" s="13">
        <v>14084.4</v>
      </c>
      <c r="I284" s="13">
        <v>1527693.32</v>
      </c>
      <c r="J284" s="13">
        <v>12975.08</v>
      </c>
    </row>
    <row r="285" spans="2:10" x14ac:dyDescent="0.25">
      <c r="B285" s="22">
        <v>281</v>
      </c>
      <c r="C285" s="2">
        <v>2013</v>
      </c>
      <c r="D285" s="1">
        <v>11020</v>
      </c>
      <c r="E285" t="s">
        <v>238</v>
      </c>
      <c r="F285" s="2" t="s">
        <v>1</v>
      </c>
      <c r="G285" s="13">
        <v>2173373.4900000002</v>
      </c>
      <c r="H285" s="13">
        <v>19835.98</v>
      </c>
      <c r="I285" s="13">
        <v>1893611.26</v>
      </c>
      <c r="J285" s="13">
        <v>18014.52</v>
      </c>
    </row>
    <row r="286" spans="2:10" x14ac:dyDescent="0.25">
      <c r="B286" s="22">
        <v>282</v>
      </c>
      <c r="C286" s="2">
        <v>2013</v>
      </c>
      <c r="D286" s="1">
        <v>11022</v>
      </c>
      <c r="E286" t="s">
        <v>239</v>
      </c>
      <c r="F286" s="2" t="s">
        <v>1</v>
      </c>
      <c r="G286" s="13">
        <v>8748014.1099999994</v>
      </c>
      <c r="H286" s="13">
        <v>26054.82</v>
      </c>
      <c r="I286" s="13">
        <v>7676852.7599999998</v>
      </c>
      <c r="J286" s="13">
        <v>23635.16</v>
      </c>
    </row>
    <row r="287" spans="2:10" x14ac:dyDescent="0.25">
      <c r="B287" s="22">
        <v>283</v>
      </c>
      <c r="C287" s="2">
        <v>2013</v>
      </c>
      <c r="D287" s="1">
        <v>11024</v>
      </c>
      <c r="E287" t="s">
        <v>240</v>
      </c>
      <c r="F287" s="2" t="s">
        <v>1</v>
      </c>
      <c r="G287" s="13">
        <v>1693412.65</v>
      </c>
      <c r="H287" s="13">
        <v>2197.46</v>
      </c>
      <c r="I287" s="13">
        <v>1489859.73</v>
      </c>
      <c r="J287" s="13">
        <v>2025.97</v>
      </c>
    </row>
    <row r="288" spans="2:10" x14ac:dyDescent="0.25">
      <c r="B288" s="22">
        <v>284</v>
      </c>
      <c r="C288" s="2">
        <v>2013</v>
      </c>
      <c r="D288" s="1">
        <v>11026</v>
      </c>
      <c r="E288" t="s">
        <v>241</v>
      </c>
      <c r="F288" s="2" t="s">
        <v>1</v>
      </c>
      <c r="G288" s="13">
        <v>1758048.46</v>
      </c>
      <c r="H288" s="13">
        <v>2009.82</v>
      </c>
      <c r="I288" s="13">
        <v>1534706.37</v>
      </c>
      <c r="J288" s="13">
        <v>1752.45</v>
      </c>
    </row>
    <row r="289" spans="2:10" x14ac:dyDescent="0.25">
      <c r="B289" s="22">
        <v>285</v>
      </c>
      <c r="C289" s="2">
        <v>2013</v>
      </c>
      <c r="D289" s="1">
        <v>11028</v>
      </c>
      <c r="E289" t="s">
        <v>242</v>
      </c>
      <c r="F289" s="2" t="s">
        <v>1</v>
      </c>
      <c r="G289" s="13">
        <v>1049126.24</v>
      </c>
      <c r="H289" s="13">
        <v>11433.35</v>
      </c>
      <c r="I289" s="13">
        <v>930790.07</v>
      </c>
      <c r="J289" s="13">
        <v>10549.58</v>
      </c>
    </row>
    <row r="290" spans="2:10" x14ac:dyDescent="0.25">
      <c r="B290" s="22">
        <v>286</v>
      </c>
      <c r="C290" s="2">
        <v>2013</v>
      </c>
      <c r="D290" s="1">
        <v>11030</v>
      </c>
      <c r="E290" t="s">
        <v>243</v>
      </c>
      <c r="F290" s="2" t="s">
        <v>1</v>
      </c>
      <c r="G290" s="13">
        <v>1386368.64</v>
      </c>
      <c r="H290" s="13">
        <v>2614.35</v>
      </c>
      <c r="I290" s="13">
        <v>1238019.8400000001</v>
      </c>
      <c r="J290" s="13">
        <v>2425.91</v>
      </c>
    </row>
    <row r="291" spans="2:10" x14ac:dyDescent="0.25">
      <c r="B291" s="22">
        <v>287</v>
      </c>
      <c r="C291" s="2">
        <v>2013</v>
      </c>
      <c r="D291" s="1">
        <v>11032</v>
      </c>
      <c r="E291" t="s">
        <v>244</v>
      </c>
      <c r="F291" s="2" t="s">
        <v>1</v>
      </c>
      <c r="G291" s="13">
        <v>3547536.7</v>
      </c>
      <c r="H291" s="13">
        <v>76686.37</v>
      </c>
      <c r="I291" s="13">
        <v>3041249.1</v>
      </c>
      <c r="J291" s="13">
        <v>69843.09</v>
      </c>
    </row>
    <row r="292" spans="2:10" x14ac:dyDescent="0.25">
      <c r="B292" s="22">
        <v>288</v>
      </c>
      <c r="C292" s="2">
        <v>2013</v>
      </c>
      <c r="D292" s="1">
        <v>11034</v>
      </c>
      <c r="E292" t="s">
        <v>245</v>
      </c>
      <c r="F292" s="2" t="s">
        <v>1</v>
      </c>
      <c r="G292" s="13">
        <v>1549447.33</v>
      </c>
      <c r="H292" s="13">
        <v>104641.06</v>
      </c>
      <c r="I292" s="13">
        <v>1363949.54</v>
      </c>
      <c r="J292" s="13">
        <v>95669.18</v>
      </c>
    </row>
    <row r="293" spans="2:10" x14ac:dyDescent="0.25">
      <c r="B293" s="22">
        <v>289</v>
      </c>
      <c r="C293" s="2">
        <v>2013</v>
      </c>
      <c r="D293" s="1">
        <v>11036</v>
      </c>
      <c r="E293" t="s">
        <v>100</v>
      </c>
      <c r="F293" s="2" t="s">
        <v>1</v>
      </c>
      <c r="G293" s="13">
        <v>1163910.33</v>
      </c>
      <c r="H293" s="13">
        <v>2514.86</v>
      </c>
      <c r="I293" s="13">
        <v>1013677.66</v>
      </c>
      <c r="J293" s="13">
        <v>2063.7600000000002</v>
      </c>
    </row>
    <row r="294" spans="2:10" x14ac:dyDescent="0.25">
      <c r="B294" s="22">
        <v>290</v>
      </c>
      <c r="C294" s="2">
        <v>2013</v>
      </c>
      <c r="D294" s="1">
        <v>11038</v>
      </c>
      <c r="E294" t="s">
        <v>246</v>
      </c>
      <c r="F294" s="2" t="s">
        <v>1</v>
      </c>
      <c r="G294" s="13">
        <v>1365086.92</v>
      </c>
      <c r="H294" s="13">
        <v>20222.599999999999</v>
      </c>
      <c r="I294" s="13">
        <v>1222592.03</v>
      </c>
      <c r="J294" s="13">
        <v>18622.05</v>
      </c>
    </row>
    <row r="295" spans="2:10" x14ac:dyDescent="0.25">
      <c r="B295" s="22">
        <v>291</v>
      </c>
      <c r="C295" s="2">
        <v>2013</v>
      </c>
      <c r="D295" s="1">
        <v>11040</v>
      </c>
      <c r="E295" t="s">
        <v>247</v>
      </c>
      <c r="F295" s="2" t="s">
        <v>1</v>
      </c>
      <c r="G295" s="13">
        <v>6069115.5700000003</v>
      </c>
      <c r="H295" s="13">
        <v>26507.18</v>
      </c>
      <c r="I295" s="13">
        <v>5392529.0099999998</v>
      </c>
      <c r="J295" s="13">
        <v>24102.81</v>
      </c>
    </row>
    <row r="296" spans="2:10" x14ac:dyDescent="0.25">
      <c r="B296" s="22">
        <v>292</v>
      </c>
      <c r="C296" s="2">
        <v>2013</v>
      </c>
      <c r="D296" s="1">
        <v>11042</v>
      </c>
      <c r="E296" t="s">
        <v>248</v>
      </c>
      <c r="F296" s="2" t="s">
        <v>1</v>
      </c>
      <c r="G296" s="13">
        <v>3412281.76</v>
      </c>
      <c r="H296" s="13">
        <v>15313.38</v>
      </c>
      <c r="I296" s="13">
        <v>2978650.24</v>
      </c>
      <c r="J296" s="13">
        <v>13958.5</v>
      </c>
    </row>
    <row r="297" spans="2:10" x14ac:dyDescent="0.25">
      <c r="B297" s="22">
        <v>293</v>
      </c>
      <c r="C297" s="2">
        <v>2013</v>
      </c>
      <c r="D297" s="1">
        <v>11101</v>
      </c>
      <c r="E297" t="s">
        <v>229</v>
      </c>
      <c r="F297" s="2" t="s">
        <v>19</v>
      </c>
      <c r="G297" s="13">
        <v>1632108.46</v>
      </c>
      <c r="H297" s="13">
        <v>36535.26</v>
      </c>
      <c r="I297" s="13">
        <v>1481527.5</v>
      </c>
      <c r="J297" s="13">
        <v>34332.370000000003</v>
      </c>
    </row>
    <row r="298" spans="2:10" x14ac:dyDescent="0.25">
      <c r="B298" s="22">
        <v>294</v>
      </c>
      <c r="C298" s="2">
        <v>2013</v>
      </c>
      <c r="D298" s="1">
        <v>11111</v>
      </c>
      <c r="E298" t="s">
        <v>249</v>
      </c>
      <c r="F298" s="2" t="s">
        <v>19</v>
      </c>
      <c r="G298" s="13">
        <v>1264794.71</v>
      </c>
      <c r="H298" s="13">
        <v>50807.839999999997</v>
      </c>
      <c r="I298" s="13">
        <v>1135913.6299999999</v>
      </c>
      <c r="J298" s="13">
        <v>47717.919999999998</v>
      </c>
    </row>
    <row r="299" spans="2:10" x14ac:dyDescent="0.25">
      <c r="B299" s="22">
        <v>295</v>
      </c>
      <c r="C299" s="2">
        <v>2013</v>
      </c>
      <c r="D299" s="1">
        <v>11116</v>
      </c>
      <c r="E299" t="s">
        <v>250</v>
      </c>
      <c r="F299" s="2" t="s">
        <v>19</v>
      </c>
      <c r="G299" s="13">
        <v>256595.82</v>
      </c>
      <c r="H299" s="13">
        <v>607.57000000000005</v>
      </c>
      <c r="I299" s="13">
        <v>219078.56</v>
      </c>
      <c r="J299" s="13">
        <v>555.73</v>
      </c>
    </row>
    <row r="300" spans="2:10" x14ac:dyDescent="0.25">
      <c r="B300" s="22">
        <v>296</v>
      </c>
      <c r="C300" s="2">
        <v>2013</v>
      </c>
      <c r="D300" s="1">
        <v>11126</v>
      </c>
      <c r="E300" t="s">
        <v>251</v>
      </c>
      <c r="F300" s="2" t="s">
        <v>19</v>
      </c>
      <c r="G300" s="13">
        <v>2668372.1800000002</v>
      </c>
      <c r="H300" s="13">
        <v>108585.41</v>
      </c>
      <c r="I300" s="13">
        <v>2428594.4900000002</v>
      </c>
      <c r="J300" s="13">
        <v>101656.04</v>
      </c>
    </row>
    <row r="301" spans="2:10" x14ac:dyDescent="0.25">
      <c r="B301" s="22">
        <v>297</v>
      </c>
      <c r="C301" s="2">
        <v>2013</v>
      </c>
      <c r="D301" s="1">
        <v>11127</v>
      </c>
      <c r="E301" t="s">
        <v>252</v>
      </c>
      <c r="F301" s="2" t="s">
        <v>19</v>
      </c>
      <c r="G301" s="13">
        <v>462069.69</v>
      </c>
      <c r="H301" s="13">
        <v>8549.75</v>
      </c>
      <c r="I301" s="13">
        <v>411538.17</v>
      </c>
      <c r="J301" s="13">
        <v>8062</v>
      </c>
    </row>
    <row r="302" spans="2:10" x14ac:dyDescent="0.25">
      <c r="B302" s="22">
        <v>298</v>
      </c>
      <c r="C302" s="2">
        <v>2013</v>
      </c>
      <c r="D302" s="1">
        <v>11171</v>
      </c>
      <c r="E302" t="s">
        <v>253</v>
      </c>
      <c r="F302" s="2" t="s">
        <v>19</v>
      </c>
      <c r="G302" s="13">
        <v>2898927.53</v>
      </c>
      <c r="H302" s="13">
        <v>28983.48</v>
      </c>
      <c r="I302" s="13">
        <v>2563521.7000000002</v>
      </c>
      <c r="J302" s="13">
        <v>26956.09</v>
      </c>
    </row>
    <row r="303" spans="2:10" x14ac:dyDescent="0.25">
      <c r="B303" s="22">
        <v>299</v>
      </c>
      <c r="C303" s="2">
        <v>2013</v>
      </c>
      <c r="D303" s="1">
        <v>11172</v>
      </c>
      <c r="E303" t="s">
        <v>254</v>
      </c>
      <c r="F303" s="2" t="s">
        <v>19</v>
      </c>
      <c r="G303" s="13">
        <v>4139396.26</v>
      </c>
      <c r="H303" s="13">
        <v>53335.92</v>
      </c>
      <c r="I303" s="13">
        <v>3768998.26</v>
      </c>
      <c r="J303" s="13">
        <v>50248.56</v>
      </c>
    </row>
    <row r="304" spans="2:10" x14ac:dyDescent="0.25">
      <c r="B304" s="22">
        <v>300</v>
      </c>
      <c r="C304" s="2">
        <v>2013</v>
      </c>
      <c r="D304" s="1">
        <v>11176</v>
      </c>
      <c r="E304" t="s">
        <v>245</v>
      </c>
      <c r="F304" s="2" t="s">
        <v>19</v>
      </c>
      <c r="G304" s="13">
        <v>699970.75</v>
      </c>
      <c r="H304" s="13">
        <v>29545.15</v>
      </c>
      <c r="I304" s="13">
        <v>634860.67000000004</v>
      </c>
      <c r="J304" s="13">
        <v>27948.23</v>
      </c>
    </row>
    <row r="305" spans="2:10" x14ac:dyDescent="0.25">
      <c r="B305" s="22">
        <v>301</v>
      </c>
      <c r="C305" s="2">
        <v>2013</v>
      </c>
      <c r="D305" s="1">
        <v>11177</v>
      </c>
      <c r="E305" t="s">
        <v>255</v>
      </c>
      <c r="F305" s="2" t="s">
        <v>19</v>
      </c>
      <c r="G305" s="13">
        <v>1521350.36</v>
      </c>
      <c r="H305" s="13">
        <v>27297.27</v>
      </c>
      <c r="I305" s="13">
        <v>1372605.94</v>
      </c>
      <c r="J305" s="13">
        <v>25805.67</v>
      </c>
    </row>
    <row r="306" spans="2:10" x14ac:dyDescent="0.25">
      <c r="B306" s="22">
        <v>302</v>
      </c>
      <c r="C306" s="2">
        <v>2013</v>
      </c>
      <c r="D306" s="1">
        <v>11191</v>
      </c>
      <c r="E306" t="s">
        <v>248</v>
      </c>
      <c r="F306" s="2" t="s">
        <v>19</v>
      </c>
      <c r="G306" s="13">
        <v>940628.8</v>
      </c>
      <c r="H306" s="13">
        <v>16180.75</v>
      </c>
      <c r="I306" s="13">
        <v>835078.05</v>
      </c>
      <c r="J306" s="13">
        <v>15062.38</v>
      </c>
    </row>
    <row r="307" spans="2:10" x14ac:dyDescent="0.25">
      <c r="B307" s="22">
        <v>303</v>
      </c>
      <c r="C307" s="2">
        <v>2013</v>
      </c>
      <c r="D307" s="1">
        <v>11211</v>
      </c>
      <c r="E307" t="s">
        <v>231</v>
      </c>
      <c r="F307" s="2" t="s">
        <v>20</v>
      </c>
      <c r="G307" s="13">
        <v>9295156.5800000001</v>
      </c>
      <c r="H307" s="13">
        <v>240368.14</v>
      </c>
      <c r="I307" s="13">
        <v>8410528.8499999996</v>
      </c>
      <c r="J307" s="13">
        <v>225261.06</v>
      </c>
    </row>
    <row r="308" spans="2:10" x14ac:dyDescent="0.25">
      <c r="B308" s="22">
        <v>304</v>
      </c>
      <c r="C308" s="2">
        <v>2013</v>
      </c>
      <c r="D308" s="1">
        <v>11246</v>
      </c>
      <c r="E308" t="s">
        <v>239</v>
      </c>
      <c r="F308" s="2" t="s">
        <v>20</v>
      </c>
      <c r="G308" s="13">
        <v>5887230.2800000003</v>
      </c>
      <c r="H308" s="13">
        <v>111586.11</v>
      </c>
      <c r="I308" s="13">
        <v>5286017.79</v>
      </c>
      <c r="J308" s="13">
        <v>103630.04</v>
      </c>
    </row>
    <row r="309" spans="2:10" x14ac:dyDescent="0.25">
      <c r="B309" s="22">
        <v>305</v>
      </c>
      <c r="C309" s="2">
        <v>2013</v>
      </c>
      <c r="D309" s="1">
        <v>11271</v>
      </c>
      <c r="E309" t="s">
        <v>256</v>
      </c>
      <c r="F309" s="2" t="s">
        <v>20</v>
      </c>
      <c r="G309" s="13">
        <v>14003741.18</v>
      </c>
      <c r="H309" s="13">
        <v>544222.63</v>
      </c>
      <c r="I309" s="13">
        <v>12668472.560000001</v>
      </c>
      <c r="J309" s="13">
        <v>508557.1</v>
      </c>
    </row>
    <row r="310" spans="2:10" x14ac:dyDescent="0.25">
      <c r="B310" s="22">
        <v>306</v>
      </c>
      <c r="C310" s="2">
        <v>2013</v>
      </c>
      <c r="D310" s="1">
        <v>11291</v>
      </c>
      <c r="E310" t="s">
        <v>21</v>
      </c>
      <c r="F310" s="2" t="s">
        <v>20</v>
      </c>
      <c r="G310" s="13">
        <v>5589526.6399999997</v>
      </c>
      <c r="H310" s="13">
        <v>159768.62</v>
      </c>
      <c r="I310" s="13">
        <v>5202944.26</v>
      </c>
      <c r="J310" s="13">
        <v>151729.51</v>
      </c>
    </row>
    <row r="311" spans="2:10" x14ac:dyDescent="0.25">
      <c r="B311" s="22">
        <v>307</v>
      </c>
      <c r="C311" s="2">
        <v>2013</v>
      </c>
      <c r="D311" s="1">
        <v>12002</v>
      </c>
      <c r="E311" t="s">
        <v>257</v>
      </c>
      <c r="F311" s="2" t="s">
        <v>1</v>
      </c>
      <c r="G311" s="13">
        <v>2247544.58</v>
      </c>
      <c r="H311" s="13">
        <v>112326.43</v>
      </c>
      <c r="I311" s="13">
        <v>2032304.16</v>
      </c>
      <c r="J311" s="13">
        <v>104760.01</v>
      </c>
    </row>
    <row r="312" spans="2:10" x14ac:dyDescent="0.25">
      <c r="B312" s="22">
        <v>308</v>
      </c>
      <c r="C312" s="2">
        <v>2013</v>
      </c>
      <c r="D312" s="1">
        <v>12004</v>
      </c>
      <c r="E312" t="s">
        <v>258</v>
      </c>
      <c r="F312" s="2" t="s">
        <v>1</v>
      </c>
      <c r="G312" s="13">
        <v>1910919.55</v>
      </c>
      <c r="H312" s="13">
        <v>6644.28</v>
      </c>
      <c r="I312" s="13">
        <v>1731425.97</v>
      </c>
      <c r="J312" s="13">
        <v>5555.03</v>
      </c>
    </row>
    <row r="313" spans="2:10" x14ac:dyDescent="0.25">
      <c r="B313" s="22">
        <v>309</v>
      </c>
      <c r="C313" s="2">
        <v>2013</v>
      </c>
      <c r="D313" s="1">
        <v>12006</v>
      </c>
      <c r="E313" t="s">
        <v>259</v>
      </c>
      <c r="F313" s="2" t="s">
        <v>1</v>
      </c>
      <c r="G313" s="13">
        <v>1657944.39</v>
      </c>
      <c r="H313" s="13">
        <v>15053.04</v>
      </c>
      <c r="I313" s="13">
        <v>1486758.59</v>
      </c>
      <c r="J313" s="13">
        <v>13619.21</v>
      </c>
    </row>
    <row r="314" spans="2:10" x14ac:dyDescent="0.25">
      <c r="B314" s="22">
        <v>310</v>
      </c>
      <c r="C314" s="2">
        <v>2013</v>
      </c>
      <c r="D314" s="1">
        <v>12008</v>
      </c>
      <c r="E314" t="s">
        <v>260</v>
      </c>
      <c r="F314" s="2" t="s">
        <v>1</v>
      </c>
      <c r="G314" s="13">
        <v>1878816.92</v>
      </c>
      <c r="H314" s="13">
        <v>3832.18</v>
      </c>
      <c r="I314" s="13">
        <v>1660388.92</v>
      </c>
      <c r="J314" s="13">
        <v>3233.98</v>
      </c>
    </row>
    <row r="315" spans="2:10" x14ac:dyDescent="0.25">
      <c r="B315" s="22">
        <v>311</v>
      </c>
      <c r="C315" s="2">
        <v>2013</v>
      </c>
      <c r="D315" s="1">
        <v>12010</v>
      </c>
      <c r="E315" t="s">
        <v>261</v>
      </c>
      <c r="F315" s="2" t="s">
        <v>1</v>
      </c>
      <c r="G315" s="13">
        <v>548205.88</v>
      </c>
      <c r="H315" s="13">
        <v>2062.7800000000002</v>
      </c>
      <c r="I315" s="13">
        <v>490244.75</v>
      </c>
      <c r="J315" s="13">
        <v>1794.43</v>
      </c>
    </row>
    <row r="316" spans="2:10" x14ac:dyDescent="0.25">
      <c r="B316" s="22">
        <v>312</v>
      </c>
      <c r="C316" s="2">
        <v>2013</v>
      </c>
      <c r="D316" s="1">
        <v>12012</v>
      </c>
      <c r="E316" t="s">
        <v>262</v>
      </c>
      <c r="F316" s="2" t="s">
        <v>1</v>
      </c>
      <c r="G316" s="13">
        <v>882181.2</v>
      </c>
      <c r="H316" s="13">
        <v>4779.7700000000004</v>
      </c>
      <c r="I316" s="13">
        <v>786111.21</v>
      </c>
      <c r="J316" s="13">
        <v>4025.23</v>
      </c>
    </row>
    <row r="317" spans="2:10" x14ac:dyDescent="0.25">
      <c r="B317" s="22">
        <v>313</v>
      </c>
      <c r="C317" s="2">
        <v>2013</v>
      </c>
      <c r="D317" s="1">
        <v>12014</v>
      </c>
      <c r="E317" t="s">
        <v>263</v>
      </c>
      <c r="F317" s="2" t="s">
        <v>1</v>
      </c>
      <c r="G317" s="13">
        <v>1447309.49</v>
      </c>
      <c r="H317" s="13">
        <v>27141.17</v>
      </c>
      <c r="I317" s="13">
        <v>1292621.6399999999</v>
      </c>
      <c r="J317" s="13">
        <v>24817.3</v>
      </c>
    </row>
    <row r="318" spans="2:10" x14ac:dyDescent="0.25">
      <c r="B318" s="22">
        <v>314</v>
      </c>
      <c r="C318" s="2">
        <v>2013</v>
      </c>
      <c r="D318" s="1">
        <v>12016</v>
      </c>
      <c r="E318" t="s">
        <v>100</v>
      </c>
      <c r="F318" s="2" t="s">
        <v>1</v>
      </c>
      <c r="G318" s="13">
        <v>826580.23</v>
      </c>
      <c r="H318" s="13">
        <v>4894.8</v>
      </c>
      <c r="I318" s="13">
        <v>746682.5</v>
      </c>
      <c r="J318" s="13">
        <v>4047.42</v>
      </c>
    </row>
    <row r="319" spans="2:10" x14ac:dyDescent="0.25">
      <c r="B319" s="22">
        <v>315</v>
      </c>
      <c r="C319" s="2">
        <v>2013</v>
      </c>
      <c r="D319" s="1">
        <v>12018</v>
      </c>
      <c r="E319" t="s">
        <v>264</v>
      </c>
      <c r="F319" s="2" t="s">
        <v>1</v>
      </c>
      <c r="G319" s="13">
        <v>2101915.46</v>
      </c>
      <c r="H319" s="13">
        <v>18096.75</v>
      </c>
      <c r="I319" s="13">
        <v>1862183.87</v>
      </c>
      <c r="J319" s="13">
        <v>15927.59</v>
      </c>
    </row>
    <row r="320" spans="2:10" x14ac:dyDescent="0.25">
      <c r="B320" s="22">
        <v>316</v>
      </c>
      <c r="C320" s="2">
        <v>2013</v>
      </c>
      <c r="D320" s="1">
        <v>12020</v>
      </c>
      <c r="E320" t="s">
        <v>265</v>
      </c>
      <c r="F320" s="2" t="s">
        <v>1</v>
      </c>
      <c r="G320" s="13">
        <v>1025442.79</v>
      </c>
      <c r="H320" s="13">
        <v>3511.05</v>
      </c>
      <c r="I320" s="13">
        <v>908413.41</v>
      </c>
      <c r="J320" s="13">
        <v>3026</v>
      </c>
    </row>
    <row r="321" spans="2:10" x14ac:dyDescent="0.25">
      <c r="B321" s="22">
        <v>317</v>
      </c>
      <c r="C321" s="2">
        <v>2013</v>
      </c>
      <c r="D321" s="1">
        <v>12022</v>
      </c>
      <c r="E321" t="s">
        <v>266</v>
      </c>
      <c r="F321" s="2" t="s">
        <v>1</v>
      </c>
      <c r="G321" s="13">
        <v>707804.28</v>
      </c>
      <c r="H321" s="13">
        <v>1021.73</v>
      </c>
      <c r="I321" s="13">
        <v>630279.85</v>
      </c>
      <c r="J321" s="13">
        <v>830.19</v>
      </c>
    </row>
    <row r="322" spans="2:10" x14ac:dyDescent="0.25">
      <c r="B322" s="22">
        <v>318</v>
      </c>
      <c r="C322" s="2">
        <v>2013</v>
      </c>
      <c r="D322" s="1">
        <v>12106</v>
      </c>
      <c r="E322" t="s">
        <v>267</v>
      </c>
      <c r="F322" s="2" t="s">
        <v>19</v>
      </c>
      <c r="G322" s="13">
        <v>120428.57</v>
      </c>
      <c r="H322" s="13">
        <v>10.23</v>
      </c>
      <c r="I322" s="13">
        <v>103473.94</v>
      </c>
      <c r="J322" s="13">
        <v>9.48</v>
      </c>
    </row>
    <row r="323" spans="2:10" x14ac:dyDescent="0.25">
      <c r="B323" s="22">
        <v>319</v>
      </c>
      <c r="C323" s="2">
        <v>2013</v>
      </c>
      <c r="D323" s="1">
        <v>12116</v>
      </c>
      <c r="E323" t="s">
        <v>268</v>
      </c>
      <c r="F323" s="2" t="s">
        <v>19</v>
      </c>
      <c r="G323" s="13">
        <v>91241.73</v>
      </c>
      <c r="H323" s="13">
        <v>341.64</v>
      </c>
      <c r="I323" s="13">
        <v>78148.27</v>
      </c>
      <c r="J323" s="13">
        <v>317.55</v>
      </c>
    </row>
    <row r="324" spans="2:10" x14ac:dyDescent="0.25">
      <c r="B324" s="22">
        <v>320</v>
      </c>
      <c r="C324" s="2">
        <v>2013</v>
      </c>
      <c r="D324" s="1">
        <v>12121</v>
      </c>
      <c r="E324" t="s">
        <v>259</v>
      </c>
      <c r="F324" s="2" t="s">
        <v>19</v>
      </c>
      <c r="G324" s="13">
        <v>413520.45</v>
      </c>
      <c r="H324" s="13">
        <v>5049.96</v>
      </c>
      <c r="I324" s="13">
        <v>361875.22</v>
      </c>
      <c r="J324" s="13">
        <v>4745.6499999999996</v>
      </c>
    </row>
    <row r="325" spans="2:10" x14ac:dyDescent="0.25">
      <c r="B325" s="22">
        <v>321</v>
      </c>
      <c r="C325" s="2">
        <v>2013</v>
      </c>
      <c r="D325" s="1">
        <v>12126</v>
      </c>
      <c r="E325" t="s">
        <v>269</v>
      </c>
      <c r="F325" s="2" t="s">
        <v>19</v>
      </c>
      <c r="G325" s="13">
        <v>542460.16000000003</v>
      </c>
      <c r="H325" s="13">
        <v>0</v>
      </c>
      <c r="I325" s="13">
        <v>483958.05</v>
      </c>
      <c r="J325" s="13">
        <v>0</v>
      </c>
    </row>
    <row r="326" spans="2:10" x14ac:dyDescent="0.25">
      <c r="B326" s="22">
        <v>322</v>
      </c>
      <c r="C326" s="2">
        <v>2013</v>
      </c>
      <c r="D326" s="1">
        <v>12131</v>
      </c>
      <c r="E326" t="s">
        <v>270</v>
      </c>
      <c r="F326" s="2" t="s">
        <v>19</v>
      </c>
      <c r="G326" s="13">
        <v>566956.49</v>
      </c>
      <c r="H326" s="13">
        <v>17834.740000000002</v>
      </c>
      <c r="I326" s="13">
        <v>503750.19</v>
      </c>
      <c r="J326" s="13">
        <v>16895.53</v>
      </c>
    </row>
    <row r="327" spans="2:10" x14ac:dyDescent="0.25">
      <c r="B327" s="22">
        <v>323</v>
      </c>
      <c r="C327" s="2">
        <v>2013</v>
      </c>
      <c r="D327" s="1">
        <v>12146</v>
      </c>
      <c r="E327" t="s">
        <v>271</v>
      </c>
      <c r="F327" s="2" t="s">
        <v>19</v>
      </c>
      <c r="G327" s="13">
        <v>239324.22</v>
      </c>
      <c r="H327" s="13">
        <v>1040.25</v>
      </c>
      <c r="I327" s="13">
        <v>206850.71</v>
      </c>
      <c r="J327" s="13">
        <v>962.35</v>
      </c>
    </row>
    <row r="328" spans="2:10" x14ac:dyDescent="0.25">
      <c r="B328" s="22">
        <v>324</v>
      </c>
      <c r="C328" s="2">
        <v>2013</v>
      </c>
      <c r="D328" s="1">
        <v>12151</v>
      </c>
      <c r="E328" t="s">
        <v>272</v>
      </c>
      <c r="F328" s="2" t="s">
        <v>19</v>
      </c>
      <c r="G328" s="13">
        <v>149579.46</v>
      </c>
      <c r="H328" s="13">
        <v>820.71</v>
      </c>
      <c r="I328" s="13">
        <v>124733.58</v>
      </c>
      <c r="J328" s="13">
        <v>791.95</v>
      </c>
    </row>
    <row r="329" spans="2:10" x14ac:dyDescent="0.25">
      <c r="B329" s="22">
        <v>325</v>
      </c>
      <c r="C329" s="2">
        <v>2013</v>
      </c>
      <c r="D329" s="1">
        <v>12181</v>
      </c>
      <c r="E329" t="s">
        <v>273</v>
      </c>
      <c r="F329" s="2" t="s">
        <v>19</v>
      </c>
      <c r="G329" s="13">
        <v>445999.23</v>
      </c>
      <c r="H329" s="13">
        <v>8066.17</v>
      </c>
      <c r="I329" s="13">
        <v>383723.31</v>
      </c>
      <c r="J329" s="13">
        <v>7480.09</v>
      </c>
    </row>
    <row r="330" spans="2:10" x14ac:dyDescent="0.25">
      <c r="B330" s="22">
        <v>326</v>
      </c>
      <c r="C330" s="2">
        <v>2013</v>
      </c>
      <c r="D330" s="1">
        <v>12182</v>
      </c>
      <c r="E330" t="s">
        <v>274</v>
      </c>
      <c r="F330" s="2" t="s">
        <v>19</v>
      </c>
      <c r="G330" s="13">
        <v>153734.64000000001</v>
      </c>
      <c r="H330" s="13">
        <v>1136.3900000000001</v>
      </c>
      <c r="I330" s="13">
        <v>134948.1</v>
      </c>
      <c r="J330" s="13">
        <v>1004.47</v>
      </c>
    </row>
    <row r="331" spans="2:10" x14ac:dyDescent="0.25">
      <c r="B331" s="22">
        <v>327</v>
      </c>
      <c r="C331" s="2">
        <v>2013</v>
      </c>
      <c r="D331" s="1">
        <v>12191</v>
      </c>
      <c r="E331" t="s">
        <v>266</v>
      </c>
      <c r="F331" s="2" t="s">
        <v>19</v>
      </c>
      <c r="G331" s="13">
        <v>600784.17000000004</v>
      </c>
      <c r="H331" s="13">
        <v>4435.3999999999996</v>
      </c>
      <c r="I331" s="13">
        <v>523080.82</v>
      </c>
      <c r="J331" s="13">
        <v>4202.8999999999996</v>
      </c>
    </row>
    <row r="332" spans="2:10" x14ac:dyDescent="0.25">
      <c r="B332" s="22">
        <v>328</v>
      </c>
      <c r="C332" s="2">
        <v>2013</v>
      </c>
      <c r="D332" s="1">
        <v>12271</v>
      </c>
      <c r="E332" t="s">
        <v>263</v>
      </c>
      <c r="F332" s="2" t="s">
        <v>20</v>
      </c>
      <c r="G332" s="13">
        <v>9670726.6300000008</v>
      </c>
      <c r="H332" s="13">
        <v>776328.02</v>
      </c>
      <c r="I332" s="13">
        <v>8926948.2300000004</v>
      </c>
      <c r="J332" s="13">
        <v>742120.28</v>
      </c>
    </row>
    <row r="333" spans="2:10" x14ac:dyDescent="0.25">
      <c r="B333" s="22">
        <v>329</v>
      </c>
      <c r="C333" s="2">
        <v>2013</v>
      </c>
      <c r="D333" s="1">
        <v>13002</v>
      </c>
      <c r="E333" t="s">
        <v>275</v>
      </c>
      <c r="F333" s="2" t="s">
        <v>1</v>
      </c>
      <c r="G333" s="13">
        <v>3805180.26</v>
      </c>
      <c r="H333" s="13">
        <v>37665.019999999997</v>
      </c>
      <c r="I333" s="13">
        <v>3326276.42</v>
      </c>
      <c r="J333" s="13">
        <v>34191.379999999997</v>
      </c>
    </row>
    <row r="334" spans="2:10" x14ac:dyDescent="0.25">
      <c r="B334" s="22">
        <v>330</v>
      </c>
      <c r="C334" s="2">
        <v>2013</v>
      </c>
      <c r="D334" s="1">
        <v>13004</v>
      </c>
      <c r="E334" t="s">
        <v>276</v>
      </c>
      <c r="F334" s="2" t="s">
        <v>1</v>
      </c>
      <c r="G334" s="13">
        <v>3493743.39</v>
      </c>
      <c r="H334" s="13">
        <v>3517.17</v>
      </c>
      <c r="I334" s="13">
        <v>3096122.77</v>
      </c>
      <c r="J334" s="13">
        <v>3199.15</v>
      </c>
    </row>
    <row r="335" spans="2:10" x14ac:dyDescent="0.25">
      <c r="B335" s="22">
        <v>331</v>
      </c>
      <c r="C335" s="2">
        <v>2013</v>
      </c>
      <c r="D335" s="1">
        <v>13006</v>
      </c>
      <c r="E335" t="s">
        <v>277</v>
      </c>
      <c r="F335" s="2" t="s">
        <v>1</v>
      </c>
      <c r="G335" s="13">
        <v>1429432.86</v>
      </c>
      <c r="H335" s="13">
        <v>3416.25</v>
      </c>
      <c r="I335" s="13">
        <v>1271045.45</v>
      </c>
      <c r="J335" s="13">
        <v>3129.05</v>
      </c>
    </row>
    <row r="336" spans="2:10" x14ac:dyDescent="0.25">
      <c r="B336" s="22">
        <v>332</v>
      </c>
      <c r="C336" s="2">
        <v>2013</v>
      </c>
      <c r="D336" s="1">
        <v>13008</v>
      </c>
      <c r="E336" t="s">
        <v>278</v>
      </c>
      <c r="F336" s="2" t="s">
        <v>1</v>
      </c>
      <c r="G336" s="13">
        <v>3911697.68</v>
      </c>
      <c r="H336" s="13">
        <v>89979.27</v>
      </c>
      <c r="I336" s="13">
        <v>3433443.08</v>
      </c>
      <c r="J336" s="13">
        <v>82331.62</v>
      </c>
    </row>
    <row r="337" spans="2:10" x14ac:dyDescent="0.25">
      <c r="B337" s="22">
        <v>333</v>
      </c>
      <c r="C337" s="2">
        <v>2013</v>
      </c>
      <c r="D337" s="1">
        <v>13010</v>
      </c>
      <c r="E337" t="s">
        <v>279</v>
      </c>
      <c r="F337" s="2" t="s">
        <v>1</v>
      </c>
      <c r="G337" s="13">
        <v>2404571.62</v>
      </c>
      <c r="H337" s="13">
        <v>54321.15</v>
      </c>
      <c r="I337" s="13">
        <v>2150840</v>
      </c>
      <c r="J337" s="13">
        <v>49889.31</v>
      </c>
    </row>
    <row r="338" spans="2:10" x14ac:dyDescent="0.25">
      <c r="B338" s="22">
        <v>334</v>
      </c>
      <c r="C338" s="2">
        <v>2013</v>
      </c>
      <c r="D338" s="1">
        <v>13012</v>
      </c>
      <c r="E338" t="s">
        <v>280</v>
      </c>
      <c r="F338" s="2" t="s">
        <v>1</v>
      </c>
      <c r="G338" s="13">
        <v>7510124.5199999996</v>
      </c>
      <c r="H338" s="13">
        <v>53226.5</v>
      </c>
      <c r="I338" s="13">
        <v>6469501.4500000002</v>
      </c>
      <c r="J338" s="13">
        <v>47729.11</v>
      </c>
    </row>
    <row r="339" spans="2:10" x14ac:dyDescent="0.25">
      <c r="B339" s="22">
        <v>335</v>
      </c>
      <c r="C339" s="2">
        <v>2013</v>
      </c>
      <c r="D339" s="1">
        <v>13014</v>
      </c>
      <c r="E339" t="s">
        <v>281</v>
      </c>
      <c r="F339" s="2" t="s">
        <v>1</v>
      </c>
      <c r="G339" s="13">
        <v>8459313.0700000003</v>
      </c>
      <c r="H339" s="13">
        <v>278142.73</v>
      </c>
      <c r="I339" s="13">
        <v>7386671.8399999999</v>
      </c>
      <c r="J339" s="13">
        <v>249815.26</v>
      </c>
    </row>
    <row r="340" spans="2:10" x14ac:dyDescent="0.25">
      <c r="B340" s="22">
        <v>336</v>
      </c>
      <c r="C340" s="2">
        <v>2013</v>
      </c>
      <c r="D340" s="1">
        <v>13016</v>
      </c>
      <c r="E340" t="s">
        <v>282</v>
      </c>
      <c r="F340" s="2" t="s">
        <v>1</v>
      </c>
      <c r="G340" s="13">
        <v>2233238.75</v>
      </c>
      <c r="H340" s="13">
        <v>16419.509999999998</v>
      </c>
      <c r="I340" s="13">
        <v>1877784.72</v>
      </c>
      <c r="J340" s="13">
        <v>14508.63</v>
      </c>
    </row>
    <row r="341" spans="2:10" x14ac:dyDescent="0.25">
      <c r="B341" s="22">
        <v>337</v>
      </c>
      <c r="C341" s="2">
        <v>2013</v>
      </c>
      <c r="D341" s="1">
        <v>13018</v>
      </c>
      <c r="E341" t="s">
        <v>283</v>
      </c>
      <c r="F341" s="2" t="s">
        <v>1</v>
      </c>
      <c r="G341" s="13">
        <v>8448522.6600000001</v>
      </c>
      <c r="H341" s="13">
        <v>158608.79</v>
      </c>
      <c r="I341" s="13">
        <v>7362234.5899999999</v>
      </c>
      <c r="J341" s="13">
        <v>144158.17000000001</v>
      </c>
    </row>
    <row r="342" spans="2:10" x14ac:dyDescent="0.25">
      <c r="B342" s="22">
        <v>338</v>
      </c>
      <c r="C342" s="2">
        <v>2013</v>
      </c>
      <c r="D342" s="1">
        <v>13020</v>
      </c>
      <c r="E342" t="s">
        <v>284</v>
      </c>
      <c r="F342" s="2" t="s">
        <v>1</v>
      </c>
      <c r="G342" s="13">
        <v>4359451.46</v>
      </c>
      <c r="H342" s="13">
        <v>11475.18</v>
      </c>
      <c r="I342" s="13">
        <v>3867344.13</v>
      </c>
      <c r="J342" s="13">
        <v>10457.01</v>
      </c>
    </row>
    <row r="343" spans="2:10" x14ac:dyDescent="0.25">
      <c r="B343" s="22">
        <v>339</v>
      </c>
      <c r="C343" s="2">
        <v>2013</v>
      </c>
      <c r="D343" s="1">
        <v>13022</v>
      </c>
      <c r="E343" t="s">
        <v>285</v>
      </c>
      <c r="F343" s="2" t="s">
        <v>1</v>
      </c>
      <c r="G343" s="13">
        <v>2155540.65</v>
      </c>
      <c r="H343" s="13">
        <v>7043.19</v>
      </c>
      <c r="I343" s="13">
        <v>1882780.48</v>
      </c>
      <c r="J343" s="13">
        <v>6366.26</v>
      </c>
    </row>
    <row r="344" spans="2:10" x14ac:dyDescent="0.25">
      <c r="B344" s="22">
        <v>340</v>
      </c>
      <c r="C344" s="2">
        <v>2013</v>
      </c>
      <c r="D344" s="1">
        <v>13024</v>
      </c>
      <c r="E344" t="s">
        <v>286</v>
      </c>
      <c r="F344" s="2" t="s">
        <v>1</v>
      </c>
      <c r="G344" s="13">
        <v>3688507.45</v>
      </c>
      <c r="H344" s="13">
        <v>14790</v>
      </c>
      <c r="I344" s="13">
        <v>3217987.83</v>
      </c>
      <c r="J344" s="13">
        <v>13377.12</v>
      </c>
    </row>
    <row r="345" spans="2:10" x14ac:dyDescent="0.25">
      <c r="B345" s="22">
        <v>341</v>
      </c>
      <c r="C345" s="2">
        <v>2013</v>
      </c>
      <c r="D345" s="1">
        <v>13026</v>
      </c>
      <c r="E345" t="s">
        <v>287</v>
      </c>
      <c r="F345" s="2" t="s">
        <v>1</v>
      </c>
      <c r="G345" s="13">
        <v>3606849.1</v>
      </c>
      <c r="H345" s="13">
        <v>14442.04</v>
      </c>
      <c r="I345" s="13">
        <v>3152894.93</v>
      </c>
      <c r="J345" s="13">
        <v>13195.74</v>
      </c>
    </row>
    <row r="346" spans="2:10" x14ac:dyDescent="0.25">
      <c r="B346" s="22">
        <v>342</v>
      </c>
      <c r="C346" s="2">
        <v>2013</v>
      </c>
      <c r="D346" s="1">
        <v>13028</v>
      </c>
      <c r="E346" t="s">
        <v>288</v>
      </c>
      <c r="F346" s="2" t="s">
        <v>1</v>
      </c>
      <c r="G346" s="13">
        <v>13145340.18</v>
      </c>
      <c r="H346" s="13">
        <v>33217.370000000003</v>
      </c>
      <c r="I346" s="13">
        <v>11513576.68</v>
      </c>
      <c r="J346" s="13">
        <v>30021.88</v>
      </c>
    </row>
    <row r="347" spans="2:10" x14ac:dyDescent="0.25">
      <c r="B347" s="22">
        <v>343</v>
      </c>
      <c r="C347" s="2">
        <v>2013</v>
      </c>
      <c r="D347" s="1">
        <v>13032</v>
      </c>
      <c r="E347" t="s">
        <v>289</v>
      </c>
      <c r="F347" s="2" t="s">
        <v>1</v>
      </c>
      <c r="G347" s="13">
        <v>9054223.1300000008</v>
      </c>
      <c r="H347" s="13">
        <v>579307.42000000004</v>
      </c>
      <c r="I347" s="13">
        <v>8207980.4800000004</v>
      </c>
      <c r="J347" s="13">
        <v>536604.68999999994</v>
      </c>
    </row>
    <row r="348" spans="2:10" x14ac:dyDescent="0.25">
      <c r="B348" s="22">
        <v>344</v>
      </c>
      <c r="C348" s="2">
        <v>2013</v>
      </c>
      <c r="D348" s="1">
        <v>13034</v>
      </c>
      <c r="E348" t="s">
        <v>290</v>
      </c>
      <c r="F348" s="2" t="s">
        <v>1</v>
      </c>
      <c r="G348" s="13">
        <v>2144355.65</v>
      </c>
      <c r="H348" s="13">
        <v>7051.16</v>
      </c>
      <c r="I348" s="13">
        <v>1883786.77</v>
      </c>
      <c r="J348" s="13">
        <v>6430.56</v>
      </c>
    </row>
    <row r="349" spans="2:10" x14ac:dyDescent="0.25">
      <c r="B349" s="22">
        <v>345</v>
      </c>
      <c r="C349" s="2">
        <v>2013</v>
      </c>
      <c r="D349" s="1">
        <v>13036</v>
      </c>
      <c r="E349" t="s">
        <v>291</v>
      </c>
      <c r="F349" s="2" t="s">
        <v>1</v>
      </c>
      <c r="G349" s="13">
        <v>2769663.61</v>
      </c>
      <c r="H349" s="13">
        <v>19018.099999999999</v>
      </c>
      <c r="I349" s="13">
        <v>2442971.0499999998</v>
      </c>
      <c r="J349" s="13">
        <v>17469.82</v>
      </c>
    </row>
    <row r="350" spans="2:10" x14ac:dyDescent="0.25">
      <c r="B350" s="22">
        <v>346</v>
      </c>
      <c r="C350" s="2">
        <v>2013</v>
      </c>
      <c r="D350" s="1">
        <v>13038</v>
      </c>
      <c r="E350" t="s">
        <v>292</v>
      </c>
      <c r="F350" s="2" t="s">
        <v>1</v>
      </c>
      <c r="G350" s="13">
        <v>19628773.34</v>
      </c>
      <c r="H350" s="13">
        <v>134044.35</v>
      </c>
      <c r="I350" s="13">
        <v>17497546.870000001</v>
      </c>
      <c r="J350" s="13">
        <v>122118.41</v>
      </c>
    </row>
    <row r="351" spans="2:10" x14ac:dyDescent="0.25">
      <c r="B351" s="22">
        <v>347</v>
      </c>
      <c r="C351" s="2">
        <v>2013</v>
      </c>
      <c r="D351" s="1">
        <v>13040</v>
      </c>
      <c r="E351" t="s">
        <v>293</v>
      </c>
      <c r="F351" s="2" t="s">
        <v>1</v>
      </c>
      <c r="G351" s="13">
        <v>2450172.0299999998</v>
      </c>
      <c r="H351" s="13">
        <v>20612.240000000002</v>
      </c>
      <c r="I351" s="13">
        <v>2176090.02</v>
      </c>
      <c r="J351" s="13">
        <v>18925.2</v>
      </c>
    </row>
    <row r="352" spans="2:10" x14ac:dyDescent="0.25">
      <c r="B352" s="22">
        <v>348</v>
      </c>
      <c r="C352" s="2">
        <v>2013</v>
      </c>
      <c r="D352" s="1">
        <v>13042</v>
      </c>
      <c r="E352" t="s">
        <v>294</v>
      </c>
      <c r="F352" s="2" t="s">
        <v>1</v>
      </c>
      <c r="G352" s="13">
        <v>7142441.7599999998</v>
      </c>
      <c r="H352" s="13">
        <v>25513.73</v>
      </c>
      <c r="I352" s="13">
        <v>6213573.9100000001</v>
      </c>
      <c r="J352" s="13">
        <v>23058.31</v>
      </c>
    </row>
    <row r="353" spans="2:10" x14ac:dyDescent="0.25">
      <c r="B353" s="22">
        <v>349</v>
      </c>
      <c r="C353" s="2">
        <v>2013</v>
      </c>
      <c r="D353" s="1">
        <v>13044</v>
      </c>
      <c r="E353" t="s">
        <v>295</v>
      </c>
      <c r="F353" s="2" t="s">
        <v>1</v>
      </c>
      <c r="G353" s="13">
        <v>1543100.88</v>
      </c>
      <c r="H353" s="13">
        <v>3579.05</v>
      </c>
      <c r="I353" s="13">
        <v>1364998.5</v>
      </c>
      <c r="J353" s="13">
        <v>3291.69</v>
      </c>
    </row>
    <row r="354" spans="2:10" x14ac:dyDescent="0.25">
      <c r="B354" s="22">
        <v>350</v>
      </c>
      <c r="C354" s="2">
        <v>2013</v>
      </c>
      <c r="D354" s="1">
        <v>13046</v>
      </c>
      <c r="E354" t="s">
        <v>296</v>
      </c>
      <c r="F354" s="2" t="s">
        <v>1</v>
      </c>
      <c r="G354" s="13">
        <v>7775730.6399999997</v>
      </c>
      <c r="H354" s="13">
        <v>46713.09</v>
      </c>
      <c r="I354" s="13">
        <v>6791432.3799999999</v>
      </c>
      <c r="J354" s="13">
        <v>42159.38</v>
      </c>
    </row>
    <row r="355" spans="2:10" x14ac:dyDescent="0.25">
      <c r="B355" s="22">
        <v>351</v>
      </c>
      <c r="C355" s="2">
        <v>2013</v>
      </c>
      <c r="D355" s="1">
        <v>13048</v>
      </c>
      <c r="E355" t="s">
        <v>297</v>
      </c>
      <c r="F355" s="2" t="s">
        <v>1</v>
      </c>
      <c r="G355" s="13">
        <v>1701990.57</v>
      </c>
      <c r="H355" s="13">
        <v>3074.59</v>
      </c>
      <c r="I355" s="13">
        <v>1509762.75</v>
      </c>
      <c r="J355" s="13">
        <v>2821.81</v>
      </c>
    </row>
    <row r="356" spans="2:10" x14ac:dyDescent="0.25">
      <c r="B356" s="22">
        <v>352</v>
      </c>
      <c r="C356" s="2">
        <v>2013</v>
      </c>
      <c r="D356" s="1">
        <v>13050</v>
      </c>
      <c r="E356" t="s">
        <v>298</v>
      </c>
      <c r="F356" s="2" t="s">
        <v>1</v>
      </c>
      <c r="G356" s="13">
        <v>3646271.58</v>
      </c>
      <c r="H356" s="13">
        <v>23901.95</v>
      </c>
      <c r="I356" s="13">
        <v>3222706.46</v>
      </c>
      <c r="J356" s="13">
        <v>21782.13</v>
      </c>
    </row>
    <row r="357" spans="2:10" x14ac:dyDescent="0.25">
      <c r="B357" s="22">
        <v>353</v>
      </c>
      <c r="C357" s="2">
        <v>2013</v>
      </c>
      <c r="D357" s="1">
        <v>13052</v>
      </c>
      <c r="E357" t="s">
        <v>299</v>
      </c>
      <c r="F357" s="2" t="s">
        <v>1</v>
      </c>
      <c r="G357" s="13">
        <v>4722779.0599999996</v>
      </c>
      <c r="H357" s="13">
        <v>30941.94</v>
      </c>
      <c r="I357" s="13">
        <v>4138720.65</v>
      </c>
      <c r="J357" s="13">
        <v>28129.96</v>
      </c>
    </row>
    <row r="358" spans="2:10" x14ac:dyDescent="0.25">
      <c r="B358" s="22">
        <v>354</v>
      </c>
      <c r="C358" s="2">
        <v>2013</v>
      </c>
      <c r="D358" s="1">
        <v>13054</v>
      </c>
      <c r="E358" t="s">
        <v>300</v>
      </c>
      <c r="F358" s="2" t="s">
        <v>1</v>
      </c>
      <c r="G358" s="13">
        <v>5081506.37</v>
      </c>
      <c r="H358" s="13">
        <v>10953.8</v>
      </c>
      <c r="I358" s="13">
        <v>4465289.7300000004</v>
      </c>
      <c r="J358" s="13">
        <v>9891.5499999999993</v>
      </c>
    </row>
    <row r="359" spans="2:10" x14ac:dyDescent="0.25">
      <c r="B359" s="22">
        <v>355</v>
      </c>
      <c r="C359" s="2">
        <v>2013</v>
      </c>
      <c r="D359" s="1">
        <v>13056</v>
      </c>
      <c r="E359" t="s">
        <v>301</v>
      </c>
      <c r="F359" s="2" t="s">
        <v>1</v>
      </c>
      <c r="G359" s="13">
        <v>6981647.3899999997</v>
      </c>
      <c r="H359" s="13">
        <v>57106.07</v>
      </c>
      <c r="I359" s="13">
        <v>6163738.0599999996</v>
      </c>
      <c r="J359" s="13">
        <v>51845.21</v>
      </c>
    </row>
    <row r="360" spans="2:10" x14ac:dyDescent="0.25">
      <c r="B360" s="22">
        <v>356</v>
      </c>
      <c r="C360" s="2">
        <v>2013</v>
      </c>
      <c r="D360" s="1">
        <v>13058</v>
      </c>
      <c r="E360" t="s">
        <v>302</v>
      </c>
      <c r="F360" s="2" t="s">
        <v>1</v>
      </c>
      <c r="G360" s="13">
        <v>5152790.0999999996</v>
      </c>
      <c r="H360" s="13">
        <v>70433.52</v>
      </c>
      <c r="I360" s="13">
        <v>4480033.8899999997</v>
      </c>
      <c r="J360" s="13">
        <v>63247.28</v>
      </c>
    </row>
    <row r="361" spans="2:10" x14ac:dyDescent="0.25">
      <c r="B361" s="22">
        <v>357</v>
      </c>
      <c r="C361" s="2">
        <v>2013</v>
      </c>
      <c r="D361" s="1">
        <v>13060</v>
      </c>
      <c r="E361" t="s">
        <v>303</v>
      </c>
      <c r="F361" s="2" t="s">
        <v>1</v>
      </c>
      <c r="G361" s="13">
        <v>2644784.2000000002</v>
      </c>
      <c r="H361" s="13">
        <v>17925.259999999998</v>
      </c>
      <c r="I361" s="13">
        <v>2365346.02</v>
      </c>
      <c r="J361" s="13">
        <v>16421.96</v>
      </c>
    </row>
    <row r="362" spans="2:10" x14ac:dyDescent="0.25">
      <c r="B362" s="22">
        <v>358</v>
      </c>
      <c r="C362" s="2">
        <v>2013</v>
      </c>
      <c r="D362" s="1">
        <v>13062</v>
      </c>
      <c r="E362" t="s">
        <v>304</v>
      </c>
      <c r="F362" s="2" t="s">
        <v>1</v>
      </c>
      <c r="G362" s="13">
        <v>5938018.9800000004</v>
      </c>
      <c r="H362" s="13">
        <v>41642.620000000003</v>
      </c>
      <c r="I362" s="13">
        <v>5234944.58</v>
      </c>
      <c r="J362" s="13">
        <v>37654.86</v>
      </c>
    </row>
    <row r="363" spans="2:10" x14ac:dyDescent="0.25">
      <c r="B363" s="22">
        <v>359</v>
      </c>
      <c r="C363" s="2">
        <v>2013</v>
      </c>
      <c r="D363" s="1">
        <v>13064</v>
      </c>
      <c r="E363" t="s">
        <v>305</v>
      </c>
      <c r="F363" s="2" t="s">
        <v>1</v>
      </c>
      <c r="G363" s="13">
        <v>4310306.5199999996</v>
      </c>
      <c r="H363" s="13">
        <v>214050.35</v>
      </c>
      <c r="I363" s="13">
        <v>3830799.53</v>
      </c>
      <c r="J363" s="13">
        <v>195275.17</v>
      </c>
    </row>
    <row r="364" spans="2:10" x14ac:dyDescent="0.25">
      <c r="B364" s="22">
        <v>360</v>
      </c>
      <c r="C364" s="2">
        <v>2013</v>
      </c>
      <c r="D364" s="1">
        <v>13066</v>
      </c>
      <c r="E364" t="s">
        <v>306</v>
      </c>
      <c r="F364" s="2" t="s">
        <v>1</v>
      </c>
      <c r="G364" s="13">
        <v>14192220.210000001</v>
      </c>
      <c r="H364" s="13">
        <v>170982.43</v>
      </c>
      <c r="I364" s="13">
        <v>12615539.76</v>
      </c>
      <c r="J364" s="13">
        <v>155213.48000000001</v>
      </c>
    </row>
    <row r="365" spans="2:10" x14ac:dyDescent="0.25">
      <c r="B365" s="22">
        <v>361</v>
      </c>
      <c r="C365" s="2">
        <v>2013</v>
      </c>
      <c r="D365" s="1">
        <v>13068</v>
      </c>
      <c r="E365" t="s">
        <v>307</v>
      </c>
      <c r="F365" s="2" t="s">
        <v>1</v>
      </c>
      <c r="G365" s="13">
        <v>12705307.789999999</v>
      </c>
      <c r="H365" s="13">
        <v>104059.21</v>
      </c>
      <c r="I365" s="13">
        <v>11287361.949999999</v>
      </c>
      <c r="J365" s="13">
        <v>95478.45</v>
      </c>
    </row>
    <row r="366" spans="2:10" x14ac:dyDescent="0.25">
      <c r="B366" s="22">
        <v>362</v>
      </c>
      <c r="C366" s="2">
        <v>2013</v>
      </c>
      <c r="D366" s="1">
        <v>13070</v>
      </c>
      <c r="E366" t="s">
        <v>221</v>
      </c>
      <c r="F366" s="2" t="s">
        <v>1</v>
      </c>
      <c r="G366" s="13">
        <v>1525340.38</v>
      </c>
      <c r="H366" s="13">
        <v>17422.509999999998</v>
      </c>
      <c r="I366" s="13">
        <v>1346884.57</v>
      </c>
      <c r="J366" s="13">
        <v>15946.24</v>
      </c>
    </row>
    <row r="367" spans="2:10" x14ac:dyDescent="0.25">
      <c r="B367" s="22">
        <v>363</v>
      </c>
      <c r="C367" s="2">
        <v>2013</v>
      </c>
      <c r="D367" s="1">
        <v>13106</v>
      </c>
      <c r="E367" t="s">
        <v>308</v>
      </c>
      <c r="F367" s="2" t="s">
        <v>19</v>
      </c>
      <c r="G367" s="13">
        <v>3723714.25</v>
      </c>
      <c r="H367" s="13">
        <v>119660.25</v>
      </c>
      <c r="I367" s="13">
        <v>3376681.4</v>
      </c>
      <c r="J367" s="13">
        <v>112346.05</v>
      </c>
    </row>
    <row r="368" spans="2:10" x14ac:dyDescent="0.25">
      <c r="B368" s="22">
        <v>364</v>
      </c>
      <c r="C368" s="2">
        <v>2013</v>
      </c>
      <c r="D368" s="1">
        <v>13107</v>
      </c>
      <c r="E368" t="s">
        <v>277</v>
      </c>
      <c r="F368" s="2" t="s">
        <v>19</v>
      </c>
      <c r="G368" s="13">
        <v>2220373.09</v>
      </c>
      <c r="H368" s="13">
        <v>25383.16</v>
      </c>
      <c r="I368" s="13">
        <v>1970113.17</v>
      </c>
      <c r="J368" s="13">
        <v>23535.08</v>
      </c>
    </row>
    <row r="369" spans="2:10" x14ac:dyDescent="0.25">
      <c r="B369" s="22">
        <v>365</v>
      </c>
      <c r="C369" s="2">
        <v>2013</v>
      </c>
      <c r="D369" s="1">
        <v>13108</v>
      </c>
      <c r="E369" t="s">
        <v>279</v>
      </c>
      <c r="F369" s="2" t="s">
        <v>19</v>
      </c>
      <c r="G369" s="13">
        <v>1328598.42</v>
      </c>
      <c r="H369" s="13">
        <v>38413.81</v>
      </c>
      <c r="I369" s="13">
        <v>1222789.55</v>
      </c>
      <c r="J369" s="13">
        <v>36474.94</v>
      </c>
    </row>
    <row r="370" spans="2:10" x14ac:dyDescent="0.25">
      <c r="B370" s="22">
        <v>366</v>
      </c>
      <c r="C370" s="2">
        <v>2013</v>
      </c>
      <c r="D370" s="1">
        <v>13109</v>
      </c>
      <c r="E370" t="s">
        <v>309</v>
      </c>
      <c r="F370" s="2" t="s">
        <v>19</v>
      </c>
      <c r="G370" s="13">
        <v>1553580.65</v>
      </c>
      <c r="H370" s="13">
        <v>6103.64</v>
      </c>
      <c r="I370" s="13">
        <v>1373245.22</v>
      </c>
      <c r="J370" s="13">
        <v>5635.7</v>
      </c>
    </row>
    <row r="371" spans="2:10" x14ac:dyDescent="0.25">
      <c r="B371" s="22">
        <v>367</v>
      </c>
      <c r="C371" s="2">
        <v>2013</v>
      </c>
      <c r="D371" s="1">
        <v>13111</v>
      </c>
      <c r="E371" t="s">
        <v>310</v>
      </c>
      <c r="F371" s="2" t="s">
        <v>19</v>
      </c>
      <c r="G371" s="13">
        <v>3238751.67</v>
      </c>
      <c r="H371" s="13">
        <v>51672.639999999999</v>
      </c>
      <c r="I371" s="13">
        <v>2847857.9</v>
      </c>
      <c r="J371" s="13">
        <v>47082.58</v>
      </c>
    </row>
    <row r="372" spans="2:10" x14ac:dyDescent="0.25">
      <c r="B372" s="22">
        <v>368</v>
      </c>
      <c r="C372" s="2">
        <v>2013</v>
      </c>
      <c r="D372" s="1">
        <v>13112</v>
      </c>
      <c r="E372" t="s">
        <v>283</v>
      </c>
      <c r="F372" s="2" t="s">
        <v>19</v>
      </c>
      <c r="G372" s="13">
        <v>14010310.210000001</v>
      </c>
      <c r="H372" s="13">
        <v>313070.18</v>
      </c>
      <c r="I372" s="13">
        <v>12496435.119999999</v>
      </c>
      <c r="J372" s="13">
        <v>288072.21999999997</v>
      </c>
    </row>
    <row r="373" spans="2:10" x14ac:dyDescent="0.25">
      <c r="B373" s="22">
        <v>369</v>
      </c>
      <c r="C373" s="2">
        <v>2013</v>
      </c>
      <c r="D373" s="1">
        <v>13113</v>
      </c>
      <c r="E373" t="s">
        <v>284</v>
      </c>
      <c r="F373" s="2" t="s">
        <v>19</v>
      </c>
      <c r="G373" s="13">
        <v>7639946.2699999996</v>
      </c>
      <c r="H373" s="13">
        <v>189574.22</v>
      </c>
      <c r="I373" s="13">
        <v>6879470.79</v>
      </c>
      <c r="J373" s="13">
        <v>175832.34</v>
      </c>
    </row>
    <row r="374" spans="2:10" x14ac:dyDescent="0.25">
      <c r="B374" s="22">
        <v>370</v>
      </c>
      <c r="C374" s="2">
        <v>2013</v>
      </c>
      <c r="D374" s="1">
        <v>13116</v>
      </c>
      <c r="E374" t="s">
        <v>285</v>
      </c>
      <c r="F374" s="2" t="s">
        <v>19</v>
      </c>
      <c r="G374" s="13">
        <v>1820664.34</v>
      </c>
      <c r="H374" s="13">
        <v>12591.78</v>
      </c>
      <c r="I374" s="13">
        <v>1622336.8</v>
      </c>
      <c r="J374" s="13">
        <v>11628.33</v>
      </c>
    </row>
    <row r="375" spans="2:10" x14ac:dyDescent="0.25">
      <c r="B375" s="22">
        <v>371</v>
      </c>
      <c r="C375" s="2">
        <v>2013</v>
      </c>
      <c r="D375" s="1">
        <v>13117</v>
      </c>
      <c r="E375" t="s">
        <v>286</v>
      </c>
      <c r="F375" s="2" t="s">
        <v>19</v>
      </c>
      <c r="G375" s="13">
        <v>4482849.1100000003</v>
      </c>
      <c r="H375" s="13">
        <v>122054.22</v>
      </c>
      <c r="I375" s="13">
        <v>3981274.12</v>
      </c>
      <c r="J375" s="13">
        <v>112672.18</v>
      </c>
    </row>
    <row r="376" spans="2:10" x14ac:dyDescent="0.25">
      <c r="B376" s="22">
        <v>372</v>
      </c>
      <c r="C376" s="2">
        <v>2013</v>
      </c>
      <c r="D376" s="1">
        <v>13118</v>
      </c>
      <c r="E376" t="s">
        <v>311</v>
      </c>
      <c r="F376" s="2" t="s">
        <v>19</v>
      </c>
      <c r="G376" s="13">
        <v>18856323.809999999</v>
      </c>
      <c r="H376" s="13">
        <v>1079301.53</v>
      </c>
      <c r="I376" s="13">
        <v>17019741.239999998</v>
      </c>
      <c r="J376" s="13">
        <v>1001745.59</v>
      </c>
    </row>
    <row r="377" spans="2:10" x14ac:dyDescent="0.25">
      <c r="B377" s="22">
        <v>373</v>
      </c>
      <c r="C377" s="2">
        <v>2013</v>
      </c>
      <c r="D377" s="1">
        <v>13151</v>
      </c>
      <c r="E377" t="s">
        <v>312</v>
      </c>
      <c r="F377" s="2" t="s">
        <v>19</v>
      </c>
      <c r="G377" s="13">
        <v>8846231.7699999996</v>
      </c>
      <c r="H377" s="13">
        <v>14050.01</v>
      </c>
      <c r="I377" s="13">
        <v>8073074.75</v>
      </c>
      <c r="J377" s="13">
        <v>12984.64</v>
      </c>
    </row>
    <row r="378" spans="2:10" x14ac:dyDescent="0.25">
      <c r="B378" s="22">
        <v>374</v>
      </c>
      <c r="C378" s="2">
        <v>2013</v>
      </c>
      <c r="D378" s="1">
        <v>13152</v>
      </c>
      <c r="E378" t="s">
        <v>313</v>
      </c>
      <c r="F378" s="2" t="s">
        <v>19</v>
      </c>
      <c r="G378" s="13">
        <v>5016274.78</v>
      </c>
      <c r="H378" s="13">
        <v>67188.570000000007</v>
      </c>
      <c r="I378" s="13">
        <v>4528992.5199999996</v>
      </c>
      <c r="J378" s="13">
        <v>63255.69</v>
      </c>
    </row>
    <row r="379" spans="2:10" x14ac:dyDescent="0.25">
      <c r="B379" s="22">
        <v>375</v>
      </c>
      <c r="C379" s="2">
        <v>2013</v>
      </c>
      <c r="D379" s="1">
        <v>13153</v>
      </c>
      <c r="E379" t="s">
        <v>290</v>
      </c>
      <c r="F379" s="2" t="s">
        <v>19</v>
      </c>
      <c r="G379" s="13">
        <v>3519599.73</v>
      </c>
      <c r="H379" s="13">
        <v>89104.37</v>
      </c>
      <c r="I379" s="13">
        <v>3186793.67</v>
      </c>
      <c r="J379" s="13">
        <v>83309</v>
      </c>
    </row>
    <row r="380" spans="2:10" x14ac:dyDescent="0.25">
      <c r="B380" s="22">
        <v>376</v>
      </c>
      <c r="C380" s="2">
        <v>2013</v>
      </c>
      <c r="D380" s="1">
        <v>13154</v>
      </c>
      <c r="E380" t="s">
        <v>314</v>
      </c>
      <c r="F380" s="2" t="s">
        <v>19</v>
      </c>
      <c r="G380" s="13">
        <v>18253579.390000001</v>
      </c>
      <c r="H380" s="13">
        <v>232908.56</v>
      </c>
      <c r="I380" s="13">
        <v>16301639.07</v>
      </c>
      <c r="J380" s="13">
        <v>214331.65</v>
      </c>
    </row>
    <row r="381" spans="2:10" x14ac:dyDescent="0.25">
      <c r="B381" s="22">
        <v>377</v>
      </c>
      <c r="C381" s="2">
        <v>2013</v>
      </c>
      <c r="D381" s="1">
        <v>13157</v>
      </c>
      <c r="E381" t="s">
        <v>315</v>
      </c>
      <c r="F381" s="2" t="s">
        <v>19</v>
      </c>
      <c r="G381" s="13">
        <v>13035518.810000001</v>
      </c>
      <c r="H381" s="13">
        <v>131023.95</v>
      </c>
      <c r="I381" s="13">
        <v>11764122.26</v>
      </c>
      <c r="J381" s="13">
        <v>121791.4</v>
      </c>
    </row>
    <row r="382" spans="2:10" x14ac:dyDescent="0.25">
      <c r="B382" s="22">
        <v>378</v>
      </c>
      <c r="C382" s="2">
        <v>2013</v>
      </c>
      <c r="D382" s="1">
        <v>13165</v>
      </c>
      <c r="E382" t="s">
        <v>294</v>
      </c>
      <c r="F382" s="2" t="s">
        <v>19</v>
      </c>
      <c r="G382" s="13">
        <v>19771438.030000001</v>
      </c>
      <c r="H382" s="13">
        <v>178954.31</v>
      </c>
      <c r="I382" s="13">
        <v>17569533.280000001</v>
      </c>
      <c r="J382" s="13">
        <v>164510.79</v>
      </c>
    </row>
    <row r="383" spans="2:10" x14ac:dyDescent="0.25">
      <c r="B383" s="22">
        <v>379</v>
      </c>
      <c r="C383" s="2">
        <v>2013</v>
      </c>
      <c r="D383" s="1">
        <v>13176</v>
      </c>
      <c r="E383" t="s">
        <v>316</v>
      </c>
      <c r="F383" s="2" t="s">
        <v>19</v>
      </c>
      <c r="G383" s="13">
        <v>337154.29</v>
      </c>
      <c r="H383" s="13">
        <v>2378.85</v>
      </c>
      <c r="I383" s="13">
        <v>287491.19</v>
      </c>
      <c r="J383" s="13">
        <v>2145.0700000000002</v>
      </c>
    </row>
    <row r="384" spans="2:10" x14ac:dyDescent="0.25">
      <c r="B384" s="22">
        <v>380</v>
      </c>
      <c r="C384" s="2">
        <v>2013</v>
      </c>
      <c r="D384" s="1">
        <v>13181</v>
      </c>
      <c r="E384" t="s">
        <v>317</v>
      </c>
      <c r="F384" s="2" t="s">
        <v>19</v>
      </c>
      <c r="G384" s="13">
        <v>11157672.51</v>
      </c>
      <c r="H384" s="13">
        <v>203939.71</v>
      </c>
      <c r="I384" s="13">
        <v>10162296.439999999</v>
      </c>
      <c r="J384" s="13">
        <v>188046.77</v>
      </c>
    </row>
    <row r="385" spans="2:10" x14ac:dyDescent="0.25">
      <c r="B385" s="22">
        <v>381</v>
      </c>
      <c r="C385" s="2">
        <v>2013</v>
      </c>
      <c r="D385" s="1">
        <v>13191</v>
      </c>
      <c r="E385" t="s">
        <v>318</v>
      </c>
      <c r="F385" s="2" t="s">
        <v>19</v>
      </c>
      <c r="G385" s="13">
        <v>30518291.489999998</v>
      </c>
      <c r="H385" s="13">
        <v>521776.61</v>
      </c>
      <c r="I385" s="13">
        <v>27546235.300000001</v>
      </c>
      <c r="J385" s="13">
        <v>482415.84</v>
      </c>
    </row>
    <row r="386" spans="2:10" x14ac:dyDescent="0.25">
      <c r="B386" s="22">
        <v>382</v>
      </c>
      <c r="C386" s="2">
        <v>2013</v>
      </c>
      <c r="D386" s="1">
        <v>13221</v>
      </c>
      <c r="E386" t="s">
        <v>319</v>
      </c>
      <c r="F386" s="2" t="s">
        <v>20</v>
      </c>
      <c r="G386" s="13">
        <v>543234.12</v>
      </c>
      <c r="H386" s="13">
        <v>49550.66</v>
      </c>
      <c r="I386" s="13">
        <v>528638.02</v>
      </c>
      <c r="J386" s="13">
        <v>48604.93</v>
      </c>
    </row>
    <row r="387" spans="2:10" x14ac:dyDescent="0.25">
      <c r="B387" s="22">
        <v>383</v>
      </c>
      <c r="C387" s="2">
        <v>2013</v>
      </c>
      <c r="D387" s="1">
        <v>13225</v>
      </c>
      <c r="E387" t="s">
        <v>320</v>
      </c>
      <c r="F387" s="2" t="s">
        <v>20</v>
      </c>
      <c r="G387" s="13">
        <v>62771683.799999997</v>
      </c>
      <c r="H387" s="13">
        <v>1743686.13</v>
      </c>
      <c r="I387" s="13">
        <v>57167828.369999997</v>
      </c>
      <c r="J387" s="13">
        <v>1620007.78</v>
      </c>
    </row>
    <row r="388" spans="2:10" x14ac:dyDescent="0.25">
      <c r="B388" s="22">
        <v>384</v>
      </c>
      <c r="C388" s="2">
        <v>2013</v>
      </c>
      <c r="D388" s="1">
        <v>13251</v>
      </c>
      <c r="E388" t="s">
        <v>289</v>
      </c>
      <c r="F388" s="2" t="s">
        <v>20</v>
      </c>
      <c r="G388" s="13">
        <v>569136432.27999997</v>
      </c>
      <c r="H388" s="13">
        <v>18968762.399999999</v>
      </c>
      <c r="I388" s="13">
        <v>519360512.56</v>
      </c>
      <c r="J388" s="13">
        <v>17679014.260000002</v>
      </c>
    </row>
    <row r="389" spans="2:10" x14ac:dyDescent="0.25">
      <c r="B389" s="22">
        <v>385</v>
      </c>
      <c r="C389" s="2">
        <v>2013</v>
      </c>
      <c r="D389" s="1">
        <v>13255</v>
      </c>
      <c r="E389" t="s">
        <v>292</v>
      </c>
      <c r="F389" s="2" t="s">
        <v>20</v>
      </c>
      <c r="G389" s="13">
        <v>62191264.829999998</v>
      </c>
      <c r="H389" s="13">
        <v>2902753.92</v>
      </c>
      <c r="I389" s="13">
        <v>57335245.060000002</v>
      </c>
      <c r="J389" s="13">
        <v>2717188.17</v>
      </c>
    </row>
    <row r="390" spans="2:10" x14ac:dyDescent="0.25">
      <c r="B390" s="22">
        <v>386</v>
      </c>
      <c r="C390" s="2">
        <v>2013</v>
      </c>
      <c r="D390" s="1">
        <v>13258</v>
      </c>
      <c r="E390" t="s">
        <v>321</v>
      </c>
      <c r="F390" s="2" t="s">
        <v>20</v>
      </c>
      <c r="G390" s="13">
        <v>26429128.289999999</v>
      </c>
      <c r="H390" s="13">
        <v>804488.72</v>
      </c>
      <c r="I390" s="13">
        <v>23802386.370000001</v>
      </c>
      <c r="J390" s="13">
        <v>742140.14</v>
      </c>
    </row>
    <row r="391" spans="2:10" x14ac:dyDescent="0.25">
      <c r="B391" s="22">
        <v>387</v>
      </c>
      <c r="C391" s="2">
        <v>2013</v>
      </c>
      <c r="D391" s="1">
        <v>13281</v>
      </c>
      <c r="E391" t="s">
        <v>322</v>
      </c>
      <c r="F391" s="2" t="s">
        <v>20</v>
      </c>
      <c r="G391" s="13">
        <v>22503878.870000001</v>
      </c>
      <c r="H391" s="13">
        <v>432565.88</v>
      </c>
      <c r="I391" s="13">
        <v>20272667.350000001</v>
      </c>
      <c r="J391" s="13">
        <v>403033.25</v>
      </c>
    </row>
    <row r="392" spans="2:10" x14ac:dyDescent="0.25">
      <c r="B392" s="22">
        <v>388</v>
      </c>
      <c r="C392" s="2">
        <v>2013</v>
      </c>
      <c r="D392" s="1">
        <v>13282</v>
      </c>
      <c r="E392" t="s">
        <v>302</v>
      </c>
      <c r="F392" s="2" t="s">
        <v>20</v>
      </c>
      <c r="G392" s="13">
        <v>63230621.950000003</v>
      </c>
      <c r="H392" s="13">
        <v>1434091.36</v>
      </c>
      <c r="I392" s="13">
        <v>56862636.509999998</v>
      </c>
      <c r="J392" s="13">
        <v>1328519.6200000001</v>
      </c>
    </row>
    <row r="393" spans="2:10" x14ac:dyDescent="0.25">
      <c r="B393" s="22">
        <v>389</v>
      </c>
      <c r="C393" s="2">
        <v>2013</v>
      </c>
      <c r="D393" s="1">
        <v>13286</v>
      </c>
      <c r="E393" t="s">
        <v>304</v>
      </c>
      <c r="F393" s="2" t="s">
        <v>20</v>
      </c>
      <c r="G393" s="13">
        <v>40641513.869999997</v>
      </c>
      <c r="H393" s="13">
        <v>1121754.8999999999</v>
      </c>
      <c r="I393" s="13">
        <v>37500904.539999999</v>
      </c>
      <c r="J393" s="13">
        <v>1053806.07</v>
      </c>
    </row>
    <row r="394" spans="2:10" x14ac:dyDescent="0.25">
      <c r="B394" s="22">
        <v>390</v>
      </c>
      <c r="C394" s="2">
        <v>2013</v>
      </c>
      <c r="D394" s="1">
        <v>14002</v>
      </c>
      <c r="E394" t="s">
        <v>323</v>
      </c>
      <c r="F394" s="2" t="s">
        <v>1</v>
      </c>
      <c r="G394" s="13">
        <v>4552399.78</v>
      </c>
      <c r="H394" s="13">
        <v>27010.25</v>
      </c>
      <c r="I394" s="13">
        <v>4003744.11</v>
      </c>
      <c r="J394" s="13">
        <v>24707.24</v>
      </c>
    </row>
    <row r="395" spans="2:10" x14ac:dyDescent="0.25">
      <c r="B395" s="22">
        <v>391</v>
      </c>
      <c r="C395" s="2">
        <v>2013</v>
      </c>
      <c r="D395" s="1">
        <v>14004</v>
      </c>
      <c r="E395" t="s">
        <v>324</v>
      </c>
      <c r="F395" s="2" t="s">
        <v>1</v>
      </c>
      <c r="G395" s="13">
        <v>5152155.43</v>
      </c>
      <c r="H395" s="13">
        <v>95134.33</v>
      </c>
      <c r="I395" s="13">
        <v>4513982.57</v>
      </c>
      <c r="J395" s="13">
        <v>86731.839999999997</v>
      </c>
    </row>
    <row r="396" spans="2:10" x14ac:dyDescent="0.25">
      <c r="B396" s="22">
        <v>392</v>
      </c>
      <c r="C396" s="2">
        <v>2013</v>
      </c>
      <c r="D396" s="1">
        <v>14006</v>
      </c>
      <c r="E396" t="s">
        <v>325</v>
      </c>
      <c r="F396" s="2" t="s">
        <v>1</v>
      </c>
      <c r="G396" s="13">
        <v>1512538.6</v>
      </c>
      <c r="H396" s="13">
        <v>10434.299999999999</v>
      </c>
      <c r="I396" s="13">
        <v>1333641.82</v>
      </c>
      <c r="J396" s="13">
        <v>9635.7800000000007</v>
      </c>
    </row>
    <row r="397" spans="2:10" x14ac:dyDescent="0.25">
      <c r="B397" s="22">
        <v>393</v>
      </c>
      <c r="C397" s="2">
        <v>2013</v>
      </c>
      <c r="D397" s="1">
        <v>14008</v>
      </c>
      <c r="E397" t="s">
        <v>326</v>
      </c>
      <c r="F397" s="2" t="s">
        <v>1</v>
      </c>
      <c r="G397" s="13">
        <v>1712371.96</v>
      </c>
      <c r="H397" s="13">
        <v>32627.97</v>
      </c>
      <c r="I397" s="13">
        <v>1528091.51</v>
      </c>
      <c r="J397" s="13">
        <v>30117.040000000001</v>
      </c>
    </row>
    <row r="398" spans="2:10" x14ac:dyDescent="0.25">
      <c r="B398" s="22">
        <v>394</v>
      </c>
      <c r="C398" s="2">
        <v>2013</v>
      </c>
      <c r="D398" s="1">
        <v>14010</v>
      </c>
      <c r="E398" t="s">
        <v>327</v>
      </c>
      <c r="F398" s="2" t="s">
        <v>1</v>
      </c>
      <c r="G398" s="13">
        <v>980915.22</v>
      </c>
      <c r="H398" s="13">
        <v>4333.0600000000004</v>
      </c>
      <c r="I398" s="13">
        <v>850849.35</v>
      </c>
      <c r="J398" s="13">
        <v>3970.48</v>
      </c>
    </row>
    <row r="399" spans="2:10" x14ac:dyDescent="0.25">
      <c r="B399" s="22">
        <v>395</v>
      </c>
      <c r="C399" s="2">
        <v>2013</v>
      </c>
      <c r="D399" s="1">
        <v>14012</v>
      </c>
      <c r="E399" t="s">
        <v>328</v>
      </c>
      <c r="F399" s="2" t="s">
        <v>1</v>
      </c>
      <c r="G399" s="13">
        <v>1480571.57</v>
      </c>
      <c r="H399" s="13">
        <v>10695.08</v>
      </c>
      <c r="I399" s="13">
        <v>1312559.24</v>
      </c>
      <c r="J399" s="13">
        <v>9412.02</v>
      </c>
    </row>
    <row r="400" spans="2:10" x14ac:dyDescent="0.25">
      <c r="B400" s="22">
        <v>396</v>
      </c>
      <c r="C400" s="2">
        <v>2013</v>
      </c>
      <c r="D400" s="1">
        <v>14014</v>
      </c>
      <c r="E400" t="s">
        <v>329</v>
      </c>
      <c r="F400" s="2" t="s">
        <v>1</v>
      </c>
      <c r="G400" s="13">
        <v>2040744.76</v>
      </c>
      <c r="H400" s="13">
        <v>42072.17</v>
      </c>
      <c r="I400" s="13">
        <v>1805041.68</v>
      </c>
      <c r="J400" s="13">
        <v>38784.620000000003</v>
      </c>
    </row>
    <row r="401" spans="2:10" x14ac:dyDescent="0.25">
      <c r="B401" s="22">
        <v>397</v>
      </c>
      <c r="C401" s="2">
        <v>2013</v>
      </c>
      <c r="D401" s="1">
        <v>14016</v>
      </c>
      <c r="E401" t="s">
        <v>330</v>
      </c>
      <c r="F401" s="2" t="s">
        <v>1</v>
      </c>
      <c r="G401" s="13">
        <v>2349147.7599999998</v>
      </c>
      <c r="H401" s="13">
        <v>46599.21</v>
      </c>
      <c r="I401" s="13">
        <v>2079839.64</v>
      </c>
      <c r="J401" s="13">
        <v>42534.81</v>
      </c>
    </row>
    <row r="402" spans="2:10" x14ac:dyDescent="0.25">
      <c r="B402" s="22">
        <v>398</v>
      </c>
      <c r="C402" s="2">
        <v>2013</v>
      </c>
      <c r="D402" s="1">
        <v>14018</v>
      </c>
      <c r="E402" t="s">
        <v>331</v>
      </c>
      <c r="F402" s="2" t="s">
        <v>1</v>
      </c>
      <c r="G402" s="13">
        <v>4517347.6900000004</v>
      </c>
      <c r="H402" s="13">
        <v>14141.8</v>
      </c>
      <c r="I402" s="13">
        <v>4030573.3</v>
      </c>
      <c r="J402" s="13">
        <v>12954.56</v>
      </c>
    </row>
    <row r="403" spans="2:10" x14ac:dyDescent="0.25">
      <c r="B403" s="22">
        <v>399</v>
      </c>
      <c r="C403" s="2">
        <v>2013</v>
      </c>
      <c r="D403" s="1">
        <v>14020</v>
      </c>
      <c r="E403" t="s">
        <v>332</v>
      </c>
      <c r="F403" s="2" t="s">
        <v>1</v>
      </c>
      <c r="G403" s="13">
        <v>2105809.63</v>
      </c>
      <c r="H403" s="13">
        <v>5259.75</v>
      </c>
      <c r="I403" s="13">
        <v>1830731.68</v>
      </c>
      <c r="J403" s="13">
        <v>4786.71</v>
      </c>
    </row>
    <row r="404" spans="2:10" x14ac:dyDescent="0.25">
      <c r="B404" s="22">
        <v>400</v>
      </c>
      <c r="C404" s="2">
        <v>2013</v>
      </c>
      <c r="D404" s="1">
        <v>14022</v>
      </c>
      <c r="E404" t="s">
        <v>333</v>
      </c>
      <c r="F404" s="2" t="s">
        <v>1</v>
      </c>
      <c r="G404" s="13">
        <v>3743858.62</v>
      </c>
      <c r="H404" s="13">
        <v>63524.44</v>
      </c>
      <c r="I404" s="13">
        <v>3316220.27</v>
      </c>
      <c r="J404" s="13">
        <v>57872.08</v>
      </c>
    </row>
    <row r="405" spans="2:10" x14ac:dyDescent="0.25">
      <c r="B405" s="22">
        <v>401</v>
      </c>
      <c r="C405" s="2">
        <v>2013</v>
      </c>
      <c r="D405" s="1">
        <v>14024</v>
      </c>
      <c r="E405" t="s">
        <v>334</v>
      </c>
      <c r="F405" s="2" t="s">
        <v>1</v>
      </c>
      <c r="G405" s="13">
        <v>2856032.81</v>
      </c>
      <c r="H405" s="13">
        <v>41019.370000000003</v>
      </c>
      <c r="I405" s="13">
        <v>2533961.75</v>
      </c>
      <c r="J405" s="13">
        <v>37739.040000000001</v>
      </c>
    </row>
    <row r="406" spans="2:10" x14ac:dyDescent="0.25">
      <c r="B406" s="22">
        <v>402</v>
      </c>
      <c r="C406" s="2">
        <v>2013</v>
      </c>
      <c r="D406" s="1">
        <v>14026</v>
      </c>
      <c r="E406" t="s">
        <v>335</v>
      </c>
      <c r="F406" s="2" t="s">
        <v>1</v>
      </c>
      <c r="G406" s="13">
        <v>2445255.87</v>
      </c>
      <c r="H406" s="13">
        <v>4705.4399999999996</v>
      </c>
      <c r="I406" s="13">
        <v>2147876.34</v>
      </c>
      <c r="J406" s="13">
        <v>4332.43</v>
      </c>
    </row>
    <row r="407" spans="2:10" x14ac:dyDescent="0.25">
      <c r="B407" s="22">
        <v>403</v>
      </c>
      <c r="C407" s="2">
        <v>2013</v>
      </c>
      <c r="D407" s="1">
        <v>14028</v>
      </c>
      <c r="E407" t="s">
        <v>336</v>
      </c>
      <c r="F407" s="2" t="s">
        <v>1</v>
      </c>
      <c r="G407" s="13">
        <v>1623789.76</v>
      </c>
      <c r="H407" s="13">
        <v>53105.84</v>
      </c>
      <c r="I407" s="13">
        <v>1448168.41</v>
      </c>
      <c r="J407" s="13">
        <v>49285.74</v>
      </c>
    </row>
    <row r="408" spans="2:10" x14ac:dyDescent="0.25">
      <c r="B408" s="22">
        <v>404</v>
      </c>
      <c r="C408" s="2">
        <v>2013</v>
      </c>
      <c r="D408" s="1">
        <v>14030</v>
      </c>
      <c r="E408" t="s">
        <v>337</v>
      </c>
      <c r="F408" s="2" t="s">
        <v>1</v>
      </c>
      <c r="G408" s="13">
        <v>2169269.2400000002</v>
      </c>
      <c r="H408" s="13">
        <v>145153.04</v>
      </c>
      <c r="I408" s="13">
        <v>1923905.31</v>
      </c>
      <c r="J408" s="13">
        <v>132882.13</v>
      </c>
    </row>
    <row r="409" spans="2:10" x14ac:dyDescent="0.25">
      <c r="B409" s="22">
        <v>405</v>
      </c>
      <c r="C409" s="2">
        <v>2013</v>
      </c>
      <c r="D409" s="1">
        <v>14032</v>
      </c>
      <c r="E409" t="s">
        <v>338</v>
      </c>
      <c r="F409" s="2" t="s">
        <v>1</v>
      </c>
      <c r="G409" s="13">
        <v>2180011.5299999998</v>
      </c>
      <c r="H409" s="13">
        <v>29798.68</v>
      </c>
      <c r="I409" s="13">
        <v>1910426.95</v>
      </c>
      <c r="J409" s="13">
        <v>26939.23</v>
      </c>
    </row>
    <row r="410" spans="2:10" x14ac:dyDescent="0.25">
      <c r="B410" s="22">
        <v>406</v>
      </c>
      <c r="C410" s="2">
        <v>2013</v>
      </c>
      <c r="D410" s="1">
        <v>14034</v>
      </c>
      <c r="E410" t="s">
        <v>52</v>
      </c>
      <c r="F410" s="2" t="s">
        <v>1</v>
      </c>
      <c r="G410" s="13">
        <v>2079748.44</v>
      </c>
      <c r="H410" s="13">
        <v>57498.79</v>
      </c>
      <c r="I410" s="13">
        <v>1816172.23</v>
      </c>
      <c r="J410" s="13">
        <v>52325.46</v>
      </c>
    </row>
    <row r="411" spans="2:10" x14ac:dyDescent="0.25">
      <c r="B411" s="22">
        <v>407</v>
      </c>
      <c r="C411" s="2">
        <v>2013</v>
      </c>
      <c r="D411" s="1">
        <v>14036</v>
      </c>
      <c r="E411" t="s">
        <v>339</v>
      </c>
      <c r="F411" s="2" t="s">
        <v>1</v>
      </c>
      <c r="G411" s="13">
        <v>1996943.62</v>
      </c>
      <c r="H411" s="13">
        <v>66717.25</v>
      </c>
      <c r="I411" s="13">
        <v>1767711.47</v>
      </c>
      <c r="J411" s="13">
        <v>61578.8</v>
      </c>
    </row>
    <row r="412" spans="2:10" x14ac:dyDescent="0.25">
      <c r="B412" s="22">
        <v>408</v>
      </c>
      <c r="C412" s="2">
        <v>2013</v>
      </c>
      <c r="D412" s="1">
        <v>14038</v>
      </c>
      <c r="E412" t="s">
        <v>340</v>
      </c>
      <c r="F412" s="2" t="s">
        <v>1</v>
      </c>
      <c r="G412" s="13">
        <v>3403331</v>
      </c>
      <c r="H412" s="13">
        <v>17629.169999999998</v>
      </c>
      <c r="I412" s="13">
        <v>2949564.33</v>
      </c>
      <c r="J412" s="13">
        <v>15889.41</v>
      </c>
    </row>
    <row r="413" spans="2:10" x14ac:dyDescent="0.25">
      <c r="B413" s="22">
        <v>409</v>
      </c>
      <c r="C413" s="2">
        <v>2013</v>
      </c>
      <c r="D413" s="1">
        <v>14040</v>
      </c>
      <c r="E413" t="s">
        <v>341</v>
      </c>
      <c r="F413" s="2" t="s">
        <v>1</v>
      </c>
      <c r="G413" s="13">
        <v>1038178.25</v>
      </c>
      <c r="H413" s="13">
        <v>3599.63</v>
      </c>
      <c r="I413" s="13">
        <v>926586.06</v>
      </c>
      <c r="J413" s="13">
        <v>3334.46</v>
      </c>
    </row>
    <row r="414" spans="2:10" x14ac:dyDescent="0.25">
      <c r="B414" s="22">
        <v>410</v>
      </c>
      <c r="C414" s="2">
        <v>2013</v>
      </c>
      <c r="D414" s="1">
        <v>14042</v>
      </c>
      <c r="E414" t="s">
        <v>342</v>
      </c>
      <c r="F414" s="2" t="s">
        <v>1</v>
      </c>
      <c r="G414" s="13">
        <v>1734660.9</v>
      </c>
      <c r="H414" s="13">
        <v>21689.23</v>
      </c>
      <c r="I414" s="13">
        <v>1547911.43</v>
      </c>
      <c r="J414" s="13">
        <v>19998.259999999998</v>
      </c>
    </row>
    <row r="415" spans="2:10" x14ac:dyDescent="0.25">
      <c r="B415" s="22">
        <v>411</v>
      </c>
      <c r="C415" s="2">
        <v>2013</v>
      </c>
      <c r="D415" s="1">
        <v>14044</v>
      </c>
      <c r="E415" t="s">
        <v>343</v>
      </c>
      <c r="F415" s="2" t="s">
        <v>1</v>
      </c>
      <c r="G415" s="13">
        <v>2096533.56</v>
      </c>
      <c r="H415" s="13">
        <v>87082.82</v>
      </c>
      <c r="I415" s="13">
        <v>1844295.2</v>
      </c>
      <c r="J415" s="13">
        <v>80026.64</v>
      </c>
    </row>
    <row r="416" spans="2:10" x14ac:dyDescent="0.25">
      <c r="B416" s="22">
        <v>412</v>
      </c>
      <c r="C416" s="2">
        <v>2013</v>
      </c>
      <c r="D416" s="1">
        <v>14046</v>
      </c>
      <c r="E416" t="s">
        <v>344</v>
      </c>
      <c r="F416" s="2" t="s">
        <v>1</v>
      </c>
      <c r="G416" s="13">
        <v>2509633.4500000002</v>
      </c>
      <c r="H416" s="13">
        <v>4257.2700000000004</v>
      </c>
      <c r="I416" s="13">
        <v>2197944.48</v>
      </c>
      <c r="J416" s="13">
        <v>3821.76</v>
      </c>
    </row>
    <row r="417" spans="2:10" x14ac:dyDescent="0.25">
      <c r="B417" s="22">
        <v>413</v>
      </c>
      <c r="C417" s="2">
        <v>2013</v>
      </c>
      <c r="D417" s="1">
        <v>14048</v>
      </c>
      <c r="E417" t="s">
        <v>345</v>
      </c>
      <c r="F417" s="2" t="s">
        <v>1</v>
      </c>
      <c r="G417" s="13">
        <v>1132395.43</v>
      </c>
      <c r="H417" s="13">
        <v>39362.769999999997</v>
      </c>
      <c r="I417" s="13">
        <v>983007.44</v>
      </c>
      <c r="J417" s="13">
        <v>35792.589999999997</v>
      </c>
    </row>
    <row r="418" spans="2:10" x14ac:dyDescent="0.25">
      <c r="B418" s="22">
        <v>414</v>
      </c>
      <c r="C418" s="2">
        <v>2013</v>
      </c>
      <c r="D418" s="1">
        <v>14106</v>
      </c>
      <c r="E418" t="s">
        <v>346</v>
      </c>
      <c r="F418" s="2" t="s">
        <v>19</v>
      </c>
      <c r="G418" s="13">
        <v>1456660.63</v>
      </c>
      <c r="H418" s="13">
        <v>396145.66</v>
      </c>
      <c r="I418" s="13">
        <v>1332148.94</v>
      </c>
      <c r="J418" s="13">
        <v>370748.65</v>
      </c>
    </row>
    <row r="419" spans="2:10" x14ac:dyDescent="0.25">
      <c r="B419" s="22">
        <v>415</v>
      </c>
      <c r="C419" s="2">
        <v>2013</v>
      </c>
      <c r="D419" s="1">
        <v>14111</v>
      </c>
      <c r="E419" t="s">
        <v>328</v>
      </c>
      <c r="F419" s="2" t="s">
        <v>19</v>
      </c>
      <c r="G419" s="13">
        <v>621501.99</v>
      </c>
      <c r="H419" s="13">
        <v>17670.73</v>
      </c>
      <c r="I419" s="13">
        <v>548710.84</v>
      </c>
      <c r="J419" s="13">
        <v>16435.689999999999</v>
      </c>
    </row>
    <row r="420" spans="2:10" x14ac:dyDescent="0.25">
      <c r="B420" s="22">
        <v>416</v>
      </c>
      <c r="C420" s="2">
        <v>2013</v>
      </c>
      <c r="D420" s="1">
        <v>14136</v>
      </c>
      <c r="E420" t="s">
        <v>334</v>
      </c>
      <c r="F420" s="2" t="s">
        <v>19</v>
      </c>
      <c r="G420" s="13">
        <v>1851393.94</v>
      </c>
      <c r="H420" s="13">
        <v>40911.26</v>
      </c>
      <c r="I420" s="13">
        <v>1681762.77</v>
      </c>
      <c r="J420" s="13">
        <v>38424.639999999999</v>
      </c>
    </row>
    <row r="421" spans="2:10" x14ac:dyDescent="0.25">
      <c r="B421" s="22">
        <v>417</v>
      </c>
      <c r="C421" s="2">
        <v>2013</v>
      </c>
      <c r="D421" s="1">
        <v>14141</v>
      </c>
      <c r="E421" t="s">
        <v>347</v>
      </c>
      <c r="F421" s="2" t="s">
        <v>19</v>
      </c>
      <c r="G421" s="13">
        <v>1141994.24</v>
      </c>
      <c r="H421" s="13">
        <v>32957.230000000003</v>
      </c>
      <c r="I421" s="13">
        <v>1009744.06</v>
      </c>
      <c r="J421" s="13">
        <v>30535.45</v>
      </c>
    </row>
    <row r="422" spans="2:10" x14ac:dyDescent="0.25">
      <c r="B422" s="22">
        <v>418</v>
      </c>
      <c r="C422" s="2">
        <v>2013</v>
      </c>
      <c r="D422" s="1">
        <v>14143</v>
      </c>
      <c r="E422" t="s">
        <v>348</v>
      </c>
      <c r="F422" s="2" t="s">
        <v>19</v>
      </c>
      <c r="G422" s="13">
        <v>164475.60999999999</v>
      </c>
      <c r="H422" s="13">
        <v>863.44</v>
      </c>
      <c r="I422" s="13">
        <v>138374.04999999999</v>
      </c>
      <c r="J422" s="13">
        <v>787.31</v>
      </c>
    </row>
    <row r="423" spans="2:10" x14ac:dyDescent="0.25">
      <c r="B423" s="22">
        <v>419</v>
      </c>
      <c r="C423" s="2">
        <v>2013</v>
      </c>
      <c r="D423" s="1">
        <v>14146</v>
      </c>
      <c r="E423" t="s">
        <v>337</v>
      </c>
      <c r="F423" s="2" t="s">
        <v>19</v>
      </c>
      <c r="G423" s="13">
        <v>3352477.83</v>
      </c>
      <c r="H423" s="13">
        <v>121267.22</v>
      </c>
      <c r="I423" s="13">
        <v>3072613.23</v>
      </c>
      <c r="J423" s="13">
        <v>114217.26</v>
      </c>
    </row>
    <row r="424" spans="2:10" x14ac:dyDescent="0.25">
      <c r="B424" s="22">
        <v>420</v>
      </c>
      <c r="C424" s="2">
        <v>2013</v>
      </c>
      <c r="D424" s="1">
        <v>14147</v>
      </c>
      <c r="E424" t="s">
        <v>338</v>
      </c>
      <c r="F424" s="2" t="s">
        <v>19</v>
      </c>
      <c r="G424" s="13">
        <v>373632.97</v>
      </c>
      <c r="H424" s="13">
        <v>2136.37</v>
      </c>
      <c r="I424" s="13">
        <v>319919.42</v>
      </c>
      <c r="J424" s="13">
        <v>1969.16</v>
      </c>
    </row>
    <row r="425" spans="2:10" x14ac:dyDescent="0.25">
      <c r="B425" s="22">
        <v>421</v>
      </c>
      <c r="C425" s="2">
        <v>2013</v>
      </c>
      <c r="D425" s="1">
        <v>14161</v>
      </c>
      <c r="E425" t="s">
        <v>349</v>
      </c>
      <c r="F425" s="2" t="s">
        <v>19</v>
      </c>
      <c r="G425" s="13">
        <v>782046.37</v>
      </c>
      <c r="H425" s="13">
        <v>12277.86</v>
      </c>
      <c r="I425" s="13">
        <v>684761.68</v>
      </c>
      <c r="J425" s="13">
        <v>11312.77</v>
      </c>
    </row>
    <row r="426" spans="2:10" x14ac:dyDescent="0.25">
      <c r="B426" s="22">
        <v>422</v>
      </c>
      <c r="C426" s="2">
        <v>2013</v>
      </c>
      <c r="D426" s="1">
        <v>14176</v>
      </c>
      <c r="E426" t="s">
        <v>245</v>
      </c>
      <c r="F426" s="2" t="s">
        <v>19</v>
      </c>
      <c r="G426" s="13">
        <v>2050540.83</v>
      </c>
      <c r="H426" s="13">
        <v>72801.62</v>
      </c>
      <c r="I426" s="13">
        <v>1899491.61</v>
      </c>
      <c r="J426" s="13">
        <v>69817.3</v>
      </c>
    </row>
    <row r="427" spans="2:10" x14ac:dyDescent="0.25">
      <c r="B427" s="22">
        <v>423</v>
      </c>
      <c r="C427" s="2">
        <v>2013</v>
      </c>
      <c r="D427" s="1">
        <v>14177</v>
      </c>
      <c r="E427" t="s">
        <v>350</v>
      </c>
      <c r="F427" s="2" t="s">
        <v>19</v>
      </c>
      <c r="G427" s="13">
        <v>748836.45</v>
      </c>
      <c r="H427" s="13">
        <v>22358.41</v>
      </c>
      <c r="I427" s="13">
        <v>641028.72</v>
      </c>
      <c r="J427" s="13">
        <v>20488.12</v>
      </c>
    </row>
    <row r="428" spans="2:10" x14ac:dyDescent="0.25">
      <c r="B428" s="22">
        <v>424</v>
      </c>
      <c r="C428" s="2">
        <v>2013</v>
      </c>
      <c r="D428" s="1">
        <v>14186</v>
      </c>
      <c r="E428" t="s">
        <v>342</v>
      </c>
      <c r="F428" s="2" t="s">
        <v>19</v>
      </c>
      <c r="G428" s="13">
        <v>1103485.46</v>
      </c>
      <c r="H428" s="13">
        <v>18901.61</v>
      </c>
      <c r="I428" s="13">
        <v>991549.68</v>
      </c>
      <c r="J428" s="13">
        <v>17832.580000000002</v>
      </c>
    </row>
    <row r="429" spans="2:10" x14ac:dyDescent="0.25">
      <c r="B429" s="22">
        <v>425</v>
      </c>
      <c r="C429" s="2">
        <v>2013</v>
      </c>
      <c r="D429" s="1">
        <v>14206</v>
      </c>
      <c r="E429" t="s">
        <v>324</v>
      </c>
      <c r="F429" s="2" t="s">
        <v>20</v>
      </c>
      <c r="G429" s="13">
        <v>26034526.609999999</v>
      </c>
      <c r="H429" s="13">
        <v>1735464.01</v>
      </c>
      <c r="I429" s="13">
        <v>23846361.199999999</v>
      </c>
      <c r="J429" s="13">
        <v>1635554.33</v>
      </c>
    </row>
    <row r="430" spans="2:10" x14ac:dyDescent="0.25">
      <c r="B430" s="22">
        <v>426</v>
      </c>
      <c r="C430" s="2">
        <v>2013</v>
      </c>
      <c r="D430" s="1">
        <v>14211</v>
      </c>
      <c r="E430" t="s">
        <v>231</v>
      </c>
      <c r="F430" s="2" t="s">
        <v>20</v>
      </c>
      <c r="G430" s="13">
        <v>0</v>
      </c>
      <c r="H430" s="13">
        <v>0</v>
      </c>
      <c r="I430" s="13">
        <v>0</v>
      </c>
      <c r="J430" s="13">
        <v>0</v>
      </c>
    </row>
    <row r="431" spans="2:10" x14ac:dyDescent="0.25">
      <c r="B431" s="22">
        <v>427</v>
      </c>
      <c r="C431" s="2">
        <v>2013</v>
      </c>
      <c r="D431" s="1">
        <v>14226</v>
      </c>
      <c r="E431" t="s">
        <v>331</v>
      </c>
      <c r="F431" s="2" t="s">
        <v>20</v>
      </c>
      <c r="G431" s="13">
        <v>2152203.79</v>
      </c>
      <c r="H431" s="13">
        <v>31477.93</v>
      </c>
      <c r="I431" s="13">
        <v>1948761.8</v>
      </c>
      <c r="J431" s="13">
        <v>30010.53</v>
      </c>
    </row>
    <row r="432" spans="2:10" x14ac:dyDescent="0.25">
      <c r="B432" s="22">
        <v>428</v>
      </c>
      <c r="C432" s="2">
        <v>2013</v>
      </c>
      <c r="D432" s="1">
        <v>14230</v>
      </c>
      <c r="E432" t="s">
        <v>351</v>
      </c>
      <c r="F432" s="2" t="s">
        <v>20</v>
      </c>
      <c r="G432" s="13">
        <v>1291099.3999999999</v>
      </c>
      <c r="H432" s="13">
        <v>84448.28</v>
      </c>
      <c r="I432" s="13">
        <v>1288953.99</v>
      </c>
      <c r="J432" s="13">
        <v>84388.22</v>
      </c>
    </row>
    <row r="433" spans="2:10" x14ac:dyDescent="0.25">
      <c r="B433" s="22">
        <v>429</v>
      </c>
      <c r="C433" s="2">
        <v>2013</v>
      </c>
      <c r="D433" s="1">
        <v>14236</v>
      </c>
      <c r="E433" t="s">
        <v>352</v>
      </c>
      <c r="F433" s="2" t="s">
        <v>20</v>
      </c>
      <c r="G433" s="13">
        <v>5784203.6200000001</v>
      </c>
      <c r="H433" s="13">
        <v>428153.55</v>
      </c>
      <c r="I433" s="13">
        <v>5201005.91</v>
      </c>
      <c r="J433" s="13">
        <v>402210.64</v>
      </c>
    </row>
    <row r="434" spans="2:10" x14ac:dyDescent="0.25">
      <c r="B434" s="22">
        <v>430</v>
      </c>
      <c r="C434" s="2">
        <v>2013</v>
      </c>
      <c r="D434" s="1">
        <v>14241</v>
      </c>
      <c r="E434" t="s">
        <v>353</v>
      </c>
      <c r="F434" s="2" t="s">
        <v>20</v>
      </c>
      <c r="G434" s="13">
        <v>2964620.18</v>
      </c>
      <c r="H434" s="13">
        <v>89370.55</v>
      </c>
      <c r="I434" s="13">
        <v>2628208.98</v>
      </c>
      <c r="J434" s="13">
        <v>83639.95</v>
      </c>
    </row>
    <row r="435" spans="2:10" x14ac:dyDescent="0.25">
      <c r="B435" s="22">
        <v>431</v>
      </c>
      <c r="C435" s="2">
        <v>2013</v>
      </c>
      <c r="D435" s="1">
        <v>14251</v>
      </c>
      <c r="E435" t="s">
        <v>208</v>
      </c>
      <c r="F435" s="2" t="s">
        <v>20</v>
      </c>
      <c r="G435" s="13">
        <v>8244581.5199999996</v>
      </c>
      <c r="H435" s="13">
        <v>246690.77</v>
      </c>
      <c r="I435" s="13">
        <v>7483871.3200000003</v>
      </c>
      <c r="J435" s="13">
        <v>232231.29</v>
      </c>
    </row>
    <row r="436" spans="2:10" x14ac:dyDescent="0.25">
      <c r="B436" s="22">
        <v>432</v>
      </c>
      <c r="C436" s="2">
        <v>2013</v>
      </c>
      <c r="D436" s="1">
        <v>14291</v>
      </c>
      <c r="E436" t="s">
        <v>354</v>
      </c>
      <c r="F436" s="2" t="s">
        <v>20</v>
      </c>
      <c r="G436" s="13">
        <v>10926542.09</v>
      </c>
      <c r="H436" s="13">
        <v>141376.54999999999</v>
      </c>
      <c r="I436" s="13">
        <v>9850880.4600000009</v>
      </c>
      <c r="J436" s="13">
        <v>132501.51</v>
      </c>
    </row>
    <row r="437" spans="2:10" x14ac:dyDescent="0.25">
      <c r="B437" s="22">
        <v>433</v>
      </c>
      <c r="C437" s="2">
        <v>2013</v>
      </c>
      <c r="D437" s="1">
        <v>14292</v>
      </c>
      <c r="E437" t="s">
        <v>355</v>
      </c>
      <c r="F437" s="2" t="s">
        <v>20</v>
      </c>
      <c r="G437" s="13">
        <v>5173281.1500000004</v>
      </c>
      <c r="H437" s="13">
        <v>117369.18</v>
      </c>
      <c r="I437" s="13">
        <v>4555597.04</v>
      </c>
      <c r="J437" s="13">
        <v>109577.47</v>
      </c>
    </row>
    <row r="438" spans="2:10" x14ac:dyDescent="0.25">
      <c r="B438" s="22">
        <v>434</v>
      </c>
      <c r="C438" s="2">
        <v>2013</v>
      </c>
      <c r="D438" s="1">
        <v>15002</v>
      </c>
      <c r="E438" t="s">
        <v>356</v>
      </c>
      <c r="F438" s="2" t="s">
        <v>1</v>
      </c>
      <c r="G438" s="13">
        <v>5147299.8899999997</v>
      </c>
      <c r="H438" s="13">
        <v>32679.1</v>
      </c>
      <c r="I438" s="13">
        <v>4891218.96</v>
      </c>
      <c r="J438" s="13">
        <v>31274.02</v>
      </c>
    </row>
    <row r="439" spans="2:10" x14ac:dyDescent="0.25">
      <c r="B439" s="22">
        <v>435</v>
      </c>
      <c r="C439" s="2">
        <v>2013</v>
      </c>
      <c r="D439" s="1">
        <v>15004</v>
      </c>
      <c r="E439" t="s">
        <v>357</v>
      </c>
      <c r="F439" s="2" t="s">
        <v>1</v>
      </c>
      <c r="G439" s="13">
        <v>1283213.68</v>
      </c>
      <c r="H439" s="13">
        <v>12951.93</v>
      </c>
      <c r="I439" s="13">
        <v>1111929.02</v>
      </c>
      <c r="J439" s="13">
        <v>11516.9</v>
      </c>
    </row>
    <row r="440" spans="2:10" x14ac:dyDescent="0.25">
      <c r="B440" s="22">
        <v>436</v>
      </c>
      <c r="C440" s="2">
        <v>2013</v>
      </c>
      <c r="D440" s="1">
        <v>15006</v>
      </c>
      <c r="E440" t="s">
        <v>358</v>
      </c>
      <c r="F440" s="2" t="s">
        <v>1</v>
      </c>
      <c r="G440" s="13">
        <v>1106417.53</v>
      </c>
      <c r="H440" s="13">
        <v>1516.53</v>
      </c>
      <c r="I440" s="13">
        <v>984391.52</v>
      </c>
      <c r="J440" s="13">
        <v>1390.14</v>
      </c>
    </row>
    <row r="441" spans="2:10" x14ac:dyDescent="0.25">
      <c r="B441" s="22">
        <v>437</v>
      </c>
      <c r="C441" s="2">
        <v>2013</v>
      </c>
      <c r="D441" s="1">
        <v>15008</v>
      </c>
      <c r="E441" t="s">
        <v>359</v>
      </c>
      <c r="F441" s="2" t="s">
        <v>1</v>
      </c>
      <c r="G441" s="13">
        <v>5616673.79</v>
      </c>
      <c r="H441" s="13">
        <v>31836.83</v>
      </c>
      <c r="I441" s="13">
        <v>5172395.7</v>
      </c>
      <c r="J441" s="13">
        <v>29652.799999999999</v>
      </c>
    </row>
    <row r="442" spans="2:10" x14ac:dyDescent="0.25">
      <c r="B442" s="22">
        <v>438</v>
      </c>
      <c r="C442" s="2">
        <v>2013</v>
      </c>
      <c r="D442" s="1">
        <v>15010</v>
      </c>
      <c r="E442" t="s">
        <v>360</v>
      </c>
      <c r="F442" s="2" t="s">
        <v>1</v>
      </c>
      <c r="G442" s="13">
        <v>1394289.84</v>
      </c>
      <c r="H442" s="13">
        <v>3459.36</v>
      </c>
      <c r="I442" s="13">
        <v>1212000.8999999999</v>
      </c>
      <c r="J442" s="13">
        <v>3179.64</v>
      </c>
    </row>
    <row r="443" spans="2:10" x14ac:dyDescent="0.25">
      <c r="B443" s="22">
        <v>439</v>
      </c>
      <c r="C443" s="2">
        <v>2013</v>
      </c>
      <c r="D443" s="1">
        <v>15012</v>
      </c>
      <c r="E443" t="s">
        <v>361</v>
      </c>
      <c r="F443" s="2" t="s">
        <v>1</v>
      </c>
      <c r="G443" s="13">
        <v>3543587.71</v>
      </c>
      <c r="H443" s="13">
        <v>9106.02</v>
      </c>
      <c r="I443" s="13">
        <v>3123124.14</v>
      </c>
      <c r="J443" s="13">
        <v>8100.88</v>
      </c>
    </row>
    <row r="444" spans="2:10" x14ac:dyDescent="0.25">
      <c r="B444" s="22">
        <v>440</v>
      </c>
      <c r="C444" s="2">
        <v>2013</v>
      </c>
      <c r="D444" s="1">
        <v>15014</v>
      </c>
      <c r="E444" t="s">
        <v>362</v>
      </c>
      <c r="F444" s="2" t="s">
        <v>1</v>
      </c>
      <c r="G444" s="13">
        <v>7325263.75</v>
      </c>
      <c r="H444" s="13">
        <v>60432.92</v>
      </c>
      <c r="I444" s="13">
        <v>6954957.9900000002</v>
      </c>
      <c r="J444" s="13">
        <v>57719.839999999997</v>
      </c>
    </row>
    <row r="445" spans="2:10" x14ac:dyDescent="0.25">
      <c r="B445" s="22">
        <v>441</v>
      </c>
      <c r="C445" s="2">
        <v>2013</v>
      </c>
      <c r="D445" s="1">
        <v>15016</v>
      </c>
      <c r="E445" t="s">
        <v>363</v>
      </c>
      <c r="F445" s="2" t="s">
        <v>1</v>
      </c>
      <c r="G445" s="13">
        <v>3108453.34</v>
      </c>
      <c r="H445" s="13">
        <v>8542.77</v>
      </c>
      <c r="I445" s="13">
        <v>2835002.29</v>
      </c>
      <c r="J445" s="13">
        <v>7912.64</v>
      </c>
    </row>
    <row r="446" spans="2:10" x14ac:dyDescent="0.25">
      <c r="B446" s="22">
        <v>442</v>
      </c>
      <c r="C446" s="2">
        <v>2013</v>
      </c>
      <c r="D446" s="1">
        <v>15018</v>
      </c>
      <c r="E446" t="s">
        <v>364</v>
      </c>
      <c r="F446" s="2" t="s">
        <v>1</v>
      </c>
      <c r="G446" s="13">
        <v>9643000.9000000004</v>
      </c>
      <c r="H446" s="13">
        <v>34816.870000000003</v>
      </c>
      <c r="I446" s="13">
        <v>9125486.9900000002</v>
      </c>
      <c r="J446" s="13">
        <v>33177.89</v>
      </c>
    </row>
    <row r="447" spans="2:10" x14ac:dyDescent="0.25">
      <c r="B447" s="22">
        <v>443</v>
      </c>
      <c r="C447" s="2">
        <v>2013</v>
      </c>
      <c r="D447" s="1">
        <v>15020</v>
      </c>
      <c r="E447" t="s">
        <v>365</v>
      </c>
      <c r="F447" s="2" t="s">
        <v>1</v>
      </c>
      <c r="G447" s="13">
        <v>5532080.6699999999</v>
      </c>
      <c r="H447" s="13">
        <v>61409.91</v>
      </c>
      <c r="I447" s="13">
        <v>4859136.63</v>
      </c>
      <c r="J447" s="13">
        <v>55984.86</v>
      </c>
    </row>
    <row r="448" spans="2:10" x14ac:dyDescent="0.25">
      <c r="B448" s="22">
        <v>444</v>
      </c>
      <c r="C448" s="2">
        <v>2013</v>
      </c>
      <c r="D448" s="1">
        <v>15022</v>
      </c>
      <c r="E448" t="s">
        <v>366</v>
      </c>
      <c r="F448" s="2" t="s">
        <v>1</v>
      </c>
      <c r="G448" s="13">
        <v>8802897.5700000003</v>
      </c>
      <c r="H448" s="13">
        <v>16172.79</v>
      </c>
      <c r="I448" s="13">
        <v>7968803.6399999997</v>
      </c>
      <c r="J448" s="13">
        <v>14806.76</v>
      </c>
    </row>
    <row r="449" spans="2:10" x14ac:dyDescent="0.25">
      <c r="B449" s="22">
        <v>445</v>
      </c>
      <c r="C449" s="2">
        <v>2013</v>
      </c>
      <c r="D449" s="1">
        <v>15024</v>
      </c>
      <c r="E449" t="s">
        <v>367</v>
      </c>
      <c r="F449" s="2" t="s">
        <v>1</v>
      </c>
      <c r="G449" s="13">
        <v>2320804.2400000002</v>
      </c>
      <c r="H449" s="13">
        <v>12244.31</v>
      </c>
      <c r="I449" s="13">
        <v>2078273.11</v>
      </c>
      <c r="J449" s="13">
        <v>11129.81</v>
      </c>
    </row>
    <row r="450" spans="2:10" x14ac:dyDescent="0.25">
      <c r="B450" s="22">
        <v>446</v>
      </c>
      <c r="C450" s="2">
        <v>2013</v>
      </c>
      <c r="D450" s="1">
        <v>15026</v>
      </c>
      <c r="E450" t="s">
        <v>144</v>
      </c>
      <c r="F450" s="2" t="s">
        <v>1</v>
      </c>
      <c r="G450" s="13">
        <v>2090428.86</v>
      </c>
      <c r="H450" s="13">
        <v>14694.36</v>
      </c>
      <c r="I450" s="13">
        <v>1829915.22</v>
      </c>
      <c r="J450" s="13">
        <v>13313.64</v>
      </c>
    </row>
    <row r="451" spans="2:10" x14ac:dyDescent="0.25">
      <c r="B451" s="22">
        <v>447</v>
      </c>
      <c r="C451" s="2">
        <v>2013</v>
      </c>
      <c r="D451" s="1">
        <v>15028</v>
      </c>
      <c r="E451" t="s">
        <v>368</v>
      </c>
      <c r="F451" s="2" t="s">
        <v>1</v>
      </c>
      <c r="G451" s="13">
        <v>4027498.19</v>
      </c>
      <c r="H451" s="13">
        <v>21168.1</v>
      </c>
      <c r="I451" s="13">
        <v>3807171.17</v>
      </c>
      <c r="J451" s="13">
        <v>20188.96</v>
      </c>
    </row>
    <row r="452" spans="2:10" x14ac:dyDescent="0.25">
      <c r="B452" s="22">
        <v>448</v>
      </c>
      <c r="C452" s="2">
        <v>2013</v>
      </c>
      <c r="D452" s="1">
        <v>15118</v>
      </c>
      <c r="E452" t="s">
        <v>359</v>
      </c>
      <c r="F452" s="2" t="s">
        <v>19</v>
      </c>
      <c r="G452" s="13">
        <v>3847109.01</v>
      </c>
      <c r="H452" s="13">
        <v>19794.759999999998</v>
      </c>
      <c r="I452" s="13">
        <v>3668982.32</v>
      </c>
      <c r="J452" s="13">
        <v>18972.400000000001</v>
      </c>
    </row>
    <row r="453" spans="2:10" x14ac:dyDescent="0.25">
      <c r="B453" s="22">
        <v>449</v>
      </c>
      <c r="C453" s="2">
        <v>2013</v>
      </c>
      <c r="D453" s="1">
        <v>15121</v>
      </c>
      <c r="E453" t="s">
        <v>369</v>
      </c>
      <c r="F453" s="2" t="s">
        <v>19</v>
      </c>
      <c r="G453" s="13">
        <v>3719816.52</v>
      </c>
      <c r="H453" s="13">
        <v>33352.300000000003</v>
      </c>
      <c r="I453" s="13">
        <v>3541601.03</v>
      </c>
      <c r="J453" s="13">
        <v>31901</v>
      </c>
    </row>
    <row r="454" spans="2:10" x14ac:dyDescent="0.25">
      <c r="B454" s="22">
        <v>450</v>
      </c>
      <c r="C454" s="2">
        <v>2013</v>
      </c>
      <c r="D454" s="1">
        <v>15127</v>
      </c>
      <c r="E454" t="s">
        <v>360</v>
      </c>
      <c r="F454" s="2" t="s">
        <v>19</v>
      </c>
      <c r="G454" s="13">
        <v>317509.57</v>
      </c>
      <c r="H454" s="13">
        <v>4119.7299999999996</v>
      </c>
      <c r="I454" s="13">
        <v>262496.90999999997</v>
      </c>
      <c r="J454" s="13">
        <v>3752.25</v>
      </c>
    </row>
    <row r="455" spans="2:10" x14ac:dyDescent="0.25">
      <c r="B455" s="22">
        <v>451</v>
      </c>
      <c r="C455" s="2">
        <v>2013</v>
      </c>
      <c r="D455" s="1">
        <v>15181</v>
      </c>
      <c r="E455" t="s">
        <v>370</v>
      </c>
      <c r="F455" s="2" t="s">
        <v>19</v>
      </c>
      <c r="G455" s="13">
        <v>5278398.79</v>
      </c>
      <c r="H455" s="13">
        <v>49033</v>
      </c>
      <c r="I455" s="13">
        <v>5059333.58</v>
      </c>
      <c r="J455" s="13">
        <v>47282.73</v>
      </c>
    </row>
    <row r="456" spans="2:10" x14ac:dyDescent="0.25">
      <c r="B456" s="22">
        <v>452</v>
      </c>
      <c r="C456" s="2">
        <v>2013</v>
      </c>
      <c r="D456" s="1">
        <v>15281</v>
      </c>
      <c r="E456" t="s">
        <v>367</v>
      </c>
      <c r="F456" s="2" t="s">
        <v>20</v>
      </c>
      <c r="G456" s="13">
        <v>19107316.32</v>
      </c>
      <c r="H456" s="13">
        <v>574229.12</v>
      </c>
      <c r="I456" s="13">
        <v>17346094.199999999</v>
      </c>
      <c r="J456" s="13">
        <v>536255.79</v>
      </c>
    </row>
    <row r="457" spans="2:10" x14ac:dyDescent="0.25">
      <c r="B457" s="22">
        <v>453</v>
      </c>
      <c r="C457" s="2">
        <v>2013</v>
      </c>
      <c r="D457" s="1">
        <v>16002</v>
      </c>
      <c r="E457" t="s">
        <v>371</v>
      </c>
      <c r="F457" s="2" t="s">
        <v>1</v>
      </c>
      <c r="G457" s="13">
        <v>1412944.21</v>
      </c>
      <c r="H457" s="13">
        <v>9316.77</v>
      </c>
      <c r="I457" s="13">
        <v>1196741.45</v>
      </c>
      <c r="J457" s="13">
        <v>8488.39</v>
      </c>
    </row>
    <row r="458" spans="2:10" x14ac:dyDescent="0.25">
      <c r="B458" s="22">
        <v>454</v>
      </c>
      <c r="C458" s="2">
        <v>2013</v>
      </c>
      <c r="D458" s="1">
        <v>16004</v>
      </c>
      <c r="E458" t="s">
        <v>372</v>
      </c>
      <c r="F458" s="2" t="s">
        <v>1</v>
      </c>
      <c r="G458" s="13">
        <v>1204464.25</v>
      </c>
      <c r="H458" s="13">
        <v>6116.64</v>
      </c>
      <c r="I458" s="13">
        <v>1045892.41</v>
      </c>
      <c r="J458" s="13">
        <v>5566.34</v>
      </c>
    </row>
    <row r="459" spans="2:10" x14ac:dyDescent="0.25">
      <c r="B459" s="22">
        <v>455</v>
      </c>
      <c r="C459" s="2">
        <v>2013</v>
      </c>
      <c r="D459" s="1">
        <v>16006</v>
      </c>
      <c r="E459" t="s">
        <v>373</v>
      </c>
      <c r="F459" s="2" t="s">
        <v>1</v>
      </c>
      <c r="G459" s="13">
        <v>1220929.19</v>
      </c>
      <c r="H459" s="13">
        <v>44444.59</v>
      </c>
      <c r="I459" s="13">
        <v>1056968.51</v>
      </c>
      <c r="J459" s="13">
        <v>40504.660000000003</v>
      </c>
    </row>
    <row r="460" spans="2:10" x14ac:dyDescent="0.25">
      <c r="B460" s="22">
        <v>456</v>
      </c>
      <c r="C460" s="2">
        <v>2013</v>
      </c>
      <c r="D460" s="1">
        <v>16008</v>
      </c>
      <c r="E460" t="s">
        <v>374</v>
      </c>
      <c r="F460" s="2" t="s">
        <v>1</v>
      </c>
      <c r="G460" s="13">
        <v>477341.52</v>
      </c>
      <c r="H460" s="13">
        <v>442.65</v>
      </c>
      <c r="I460" s="13">
        <v>417750.41</v>
      </c>
      <c r="J460" s="13">
        <v>288.89</v>
      </c>
    </row>
    <row r="461" spans="2:10" x14ac:dyDescent="0.25">
      <c r="B461" s="22">
        <v>457</v>
      </c>
      <c r="C461" s="2">
        <v>2013</v>
      </c>
      <c r="D461" s="1">
        <v>16010</v>
      </c>
      <c r="E461" t="s">
        <v>375</v>
      </c>
      <c r="F461" s="2" t="s">
        <v>1</v>
      </c>
      <c r="G461" s="13">
        <v>519772.44</v>
      </c>
      <c r="H461" s="13">
        <v>2700.96</v>
      </c>
      <c r="I461" s="13">
        <v>464615.86</v>
      </c>
      <c r="J461" s="13">
        <v>2502.8200000000002</v>
      </c>
    </row>
    <row r="462" spans="2:10" x14ac:dyDescent="0.25">
      <c r="B462" s="22">
        <v>458</v>
      </c>
      <c r="C462" s="2">
        <v>2013</v>
      </c>
      <c r="D462" s="1">
        <v>16012</v>
      </c>
      <c r="E462" t="s">
        <v>26</v>
      </c>
      <c r="F462" s="2" t="s">
        <v>1</v>
      </c>
      <c r="G462" s="13">
        <v>1381684.46</v>
      </c>
      <c r="H462" s="13">
        <v>8770.4500000000007</v>
      </c>
      <c r="I462" s="13">
        <v>1225918.06</v>
      </c>
      <c r="J462" s="13">
        <v>8101.54</v>
      </c>
    </row>
    <row r="463" spans="2:10" x14ac:dyDescent="0.25">
      <c r="B463" s="22">
        <v>459</v>
      </c>
      <c r="C463" s="2">
        <v>2013</v>
      </c>
      <c r="D463" s="1">
        <v>16014</v>
      </c>
      <c r="E463" t="s">
        <v>376</v>
      </c>
      <c r="F463" s="2" t="s">
        <v>1</v>
      </c>
      <c r="G463" s="13">
        <v>1485330.27</v>
      </c>
      <c r="H463" s="13">
        <v>10958.12</v>
      </c>
      <c r="I463" s="13">
        <v>1273607.76</v>
      </c>
      <c r="J463" s="13">
        <v>9979.31</v>
      </c>
    </row>
    <row r="464" spans="2:10" x14ac:dyDescent="0.25">
      <c r="B464" s="22">
        <v>460</v>
      </c>
      <c r="C464" s="2">
        <v>2013</v>
      </c>
      <c r="D464" s="1">
        <v>16016</v>
      </c>
      <c r="E464" t="s">
        <v>377</v>
      </c>
      <c r="F464" s="2" t="s">
        <v>1</v>
      </c>
      <c r="G464" s="13">
        <v>1141133.1599999999</v>
      </c>
      <c r="H464" s="13">
        <v>4762.08</v>
      </c>
      <c r="I464" s="13">
        <v>1017374.71</v>
      </c>
      <c r="J464" s="13">
        <v>4409.78</v>
      </c>
    </row>
    <row r="465" spans="2:10" x14ac:dyDescent="0.25">
      <c r="B465" s="22">
        <v>461</v>
      </c>
      <c r="C465" s="2">
        <v>2013</v>
      </c>
      <c r="D465" s="1">
        <v>16018</v>
      </c>
      <c r="E465" t="s">
        <v>378</v>
      </c>
      <c r="F465" s="2" t="s">
        <v>1</v>
      </c>
      <c r="G465" s="13">
        <v>1218173.1499999999</v>
      </c>
      <c r="H465" s="13">
        <v>685.93</v>
      </c>
      <c r="I465" s="13">
        <v>1053947.47</v>
      </c>
      <c r="J465" s="13">
        <v>625.20000000000005</v>
      </c>
    </row>
    <row r="466" spans="2:10" x14ac:dyDescent="0.25">
      <c r="B466" s="22">
        <v>462</v>
      </c>
      <c r="C466" s="2">
        <v>2013</v>
      </c>
      <c r="D466" s="1">
        <v>16020</v>
      </c>
      <c r="E466" t="s">
        <v>379</v>
      </c>
      <c r="F466" s="2" t="s">
        <v>1</v>
      </c>
      <c r="G466" s="13">
        <v>876383.2</v>
      </c>
      <c r="H466" s="13">
        <v>2731.66</v>
      </c>
      <c r="I466" s="13">
        <v>739558.42</v>
      </c>
      <c r="J466" s="13">
        <v>2264.4699999999998</v>
      </c>
    </row>
    <row r="467" spans="2:10" x14ac:dyDescent="0.25">
      <c r="B467" s="22">
        <v>463</v>
      </c>
      <c r="C467" s="2">
        <v>2013</v>
      </c>
      <c r="D467" s="1">
        <v>16022</v>
      </c>
      <c r="E467" t="s">
        <v>137</v>
      </c>
      <c r="F467" s="2" t="s">
        <v>1</v>
      </c>
      <c r="G467" s="13">
        <v>1855817.88</v>
      </c>
      <c r="H467" s="13">
        <v>1156.82</v>
      </c>
      <c r="I467" s="13">
        <v>1624193.3</v>
      </c>
      <c r="J467" s="13">
        <v>1028.03</v>
      </c>
    </row>
    <row r="468" spans="2:10" x14ac:dyDescent="0.25">
      <c r="B468" s="22">
        <v>464</v>
      </c>
      <c r="C468" s="2">
        <v>2013</v>
      </c>
      <c r="D468" s="1">
        <v>16024</v>
      </c>
      <c r="E468" t="s">
        <v>380</v>
      </c>
      <c r="F468" s="2" t="s">
        <v>1</v>
      </c>
      <c r="G468" s="13">
        <v>1337644.27</v>
      </c>
      <c r="H468" s="13">
        <v>11716.96</v>
      </c>
      <c r="I468" s="13">
        <v>1155755.53</v>
      </c>
      <c r="J468" s="13">
        <v>10521.45</v>
      </c>
    </row>
    <row r="469" spans="2:10" x14ac:dyDescent="0.25">
      <c r="B469" s="22">
        <v>465</v>
      </c>
      <c r="C469" s="2">
        <v>2013</v>
      </c>
      <c r="D469" s="1">
        <v>16026</v>
      </c>
      <c r="E469" t="s">
        <v>381</v>
      </c>
      <c r="F469" s="2" t="s">
        <v>1</v>
      </c>
      <c r="G469" s="13">
        <v>2205937.9500000002</v>
      </c>
      <c r="H469" s="13">
        <v>14035.71</v>
      </c>
      <c r="I469" s="13">
        <v>1917006.64</v>
      </c>
      <c r="J469" s="13">
        <v>12753.61</v>
      </c>
    </row>
    <row r="470" spans="2:10" x14ac:dyDescent="0.25">
      <c r="B470" s="22">
        <v>466</v>
      </c>
      <c r="C470" s="2">
        <v>2013</v>
      </c>
      <c r="D470" s="1">
        <v>16028</v>
      </c>
      <c r="E470" t="s">
        <v>382</v>
      </c>
      <c r="F470" s="2" t="s">
        <v>1</v>
      </c>
      <c r="G470" s="13">
        <v>1518770.61</v>
      </c>
      <c r="H470" s="13">
        <v>1831.25</v>
      </c>
      <c r="I470" s="13">
        <v>1303822.3500000001</v>
      </c>
      <c r="J470" s="13">
        <v>1672.96</v>
      </c>
    </row>
    <row r="471" spans="2:10" x14ac:dyDescent="0.25">
      <c r="B471" s="22">
        <v>467</v>
      </c>
      <c r="C471" s="2">
        <v>2013</v>
      </c>
      <c r="D471" s="1">
        <v>16030</v>
      </c>
      <c r="E471" t="s">
        <v>383</v>
      </c>
      <c r="F471" s="2" t="s">
        <v>1</v>
      </c>
      <c r="G471" s="13">
        <v>2874909.6</v>
      </c>
      <c r="H471" s="13">
        <v>5241.1000000000004</v>
      </c>
      <c r="I471" s="13">
        <v>2487065.4700000002</v>
      </c>
      <c r="J471" s="13">
        <v>4789.04</v>
      </c>
    </row>
    <row r="472" spans="2:10" x14ac:dyDescent="0.25">
      <c r="B472" s="22">
        <v>468</v>
      </c>
      <c r="C472" s="2">
        <v>2013</v>
      </c>
      <c r="D472" s="1">
        <v>16032</v>
      </c>
      <c r="E472" t="s">
        <v>384</v>
      </c>
      <c r="F472" s="2" t="s">
        <v>1</v>
      </c>
      <c r="G472" s="13">
        <v>3825202.58</v>
      </c>
      <c r="H472" s="13">
        <v>11070.27</v>
      </c>
      <c r="I472" s="13">
        <v>3466427.71</v>
      </c>
      <c r="J472" s="13">
        <v>10215.299999999999</v>
      </c>
    </row>
    <row r="473" spans="2:10" x14ac:dyDescent="0.25">
      <c r="B473" s="22">
        <v>469</v>
      </c>
      <c r="C473" s="2">
        <v>2013</v>
      </c>
      <c r="D473" s="1">
        <v>16146</v>
      </c>
      <c r="E473" t="s">
        <v>385</v>
      </c>
      <c r="F473" s="2" t="s">
        <v>19</v>
      </c>
      <c r="G473" s="13">
        <v>3406784.2</v>
      </c>
      <c r="H473" s="13">
        <v>13959.76</v>
      </c>
      <c r="I473" s="13">
        <v>3020622.34</v>
      </c>
      <c r="J473" s="13">
        <v>12810.75</v>
      </c>
    </row>
    <row r="474" spans="2:10" x14ac:dyDescent="0.25">
      <c r="B474" s="22">
        <v>470</v>
      </c>
      <c r="C474" s="2">
        <v>2013</v>
      </c>
      <c r="D474" s="1">
        <v>16165</v>
      </c>
      <c r="E474" t="s">
        <v>386</v>
      </c>
      <c r="F474" s="2" t="s">
        <v>19</v>
      </c>
      <c r="G474" s="13">
        <v>421541.58</v>
      </c>
      <c r="H474" s="13">
        <v>803.16</v>
      </c>
      <c r="I474" s="13">
        <v>362017.75</v>
      </c>
      <c r="J474" s="13">
        <v>735.61</v>
      </c>
    </row>
    <row r="475" spans="2:10" x14ac:dyDescent="0.25">
      <c r="B475" s="22">
        <v>471</v>
      </c>
      <c r="C475" s="2">
        <v>2013</v>
      </c>
      <c r="D475" s="1">
        <v>16171</v>
      </c>
      <c r="E475" t="s">
        <v>387</v>
      </c>
      <c r="F475" s="2" t="s">
        <v>19</v>
      </c>
      <c r="G475" s="13">
        <v>826207.75</v>
      </c>
      <c r="H475" s="13">
        <v>10129.75</v>
      </c>
      <c r="I475" s="13">
        <v>710301.39</v>
      </c>
      <c r="J475" s="13">
        <v>9257.16</v>
      </c>
    </row>
    <row r="476" spans="2:10" x14ac:dyDescent="0.25">
      <c r="B476" s="22">
        <v>472</v>
      </c>
      <c r="C476" s="2">
        <v>2013</v>
      </c>
      <c r="D476" s="1">
        <v>16181</v>
      </c>
      <c r="E476" t="s">
        <v>381</v>
      </c>
      <c r="F476" s="2" t="s">
        <v>19</v>
      </c>
      <c r="G476" s="13">
        <v>933337.97</v>
      </c>
      <c r="H476" s="13">
        <v>11031.46</v>
      </c>
      <c r="I476" s="13">
        <v>812493.86</v>
      </c>
      <c r="J476" s="13">
        <v>10146.5</v>
      </c>
    </row>
    <row r="477" spans="2:10" x14ac:dyDescent="0.25">
      <c r="B477" s="22">
        <v>473</v>
      </c>
      <c r="C477" s="2">
        <v>2013</v>
      </c>
      <c r="D477" s="1">
        <v>16182</v>
      </c>
      <c r="E477" t="s">
        <v>383</v>
      </c>
      <c r="F477" s="2" t="s">
        <v>19</v>
      </c>
      <c r="G477" s="13">
        <v>943398.69</v>
      </c>
      <c r="H477" s="13">
        <v>19069.740000000002</v>
      </c>
      <c r="I477" s="13">
        <v>837750.3</v>
      </c>
      <c r="J477" s="13">
        <v>17702.25</v>
      </c>
    </row>
    <row r="478" spans="2:10" x14ac:dyDescent="0.25">
      <c r="B478" s="22">
        <v>474</v>
      </c>
      <c r="C478" s="2">
        <v>2013</v>
      </c>
      <c r="D478" s="1">
        <v>16281</v>
      </c>
      <c r="E478" t="s">
        <v>383</v>
      </c>
      <c r="F478" s="2" t="s">
        <v>20</v>
      </c>
      <c r="G478" s="13">
        <v>37811005.100000001</v>
      </c>
      <c r="H478" s="13">
        <v>3205101.71</v>
      </c>
      <c r="I478" s="13">
        <v>34224232.43</v>
      </c>
      <c r="J478" s="13">
        <v>3002282.59</v>
      </c>
    </row>
    <row r="479" spans="2:10" x14ac:dyDescent="0.25">
      <c r="B479" s="22">
        <v>475</v>
      </c>
      <c r="C479" s="2">
        <v>2013</v>
      </c>
      <c r="D479" s="1">
        <v>17002</v>
      </c>
      <c r="E479" t="s">
        <v>388</v>
      </c>
      <c r="F479" s="2" t="s">
        <v>1</v>
      </c>
      <c r="G479" s="13">
        <v>1609691.22</v>
      </c>
      <c r="H479" s="13">
        <v>19783.3</v>
      </c>
      <c r="I479" s="13">
        <v>1448906.64</v>
      </c>
      <c r="J479" s="13">
        <v>18383.52</v>
      </c>
    </row>
    <row r="480" spans="2:10" x14ac:dyDescent="0.25">
      <c r="B480" s="22">
        <v>476</v>
      </c>
      <c r="C480" s="2">
        <v>2013</v>
      </c>
      <c r="D480" s="1">
        <v>17004</v>
      </c>
      <c r="E480" t="s">
        <v>288</v>
      </c>
      <c r="F480" s="2" t="s">
        <v>1</v>
      </c>
      <c r="G480" s="13">
        <v>2153457.67</v>
      </c>
      <c r="H480" s="13">
        <v>3009.48</v>
      </c>
      <c r="I480" s="13">
        <v>1905430.57</v>
      </c>
      <c r="J480" s="13">
        <v>2791.47</v>
      </c>
    </row>
    <row r="481" spans="2:10" x14ac:dyDescent="0.25">
      <c r="B481" s="22">
        <v>477</v>
      </c>
      <c r="C481" s="2">
        <v>2013</v>
      </c>
      <c r="D481" s="1">
        <v>17006</v>
      </c>
      <c r="E481" t="s">
        <v>389</v>
      </c>
      <c r="F481" s="2" t="s">
        <v>1</v>
      </c>
      <c r="G481" s="13">
        <v>1574933.56</v>
      </c>
      <c r="H481" s="13">
        <v>10632.37</v>
      </c>
      <c r="I481" s="13">
        <v>1368692.06</v>
      </c>
      <c r="J481" s="13">
        <v>9807.59</v>
      </c>
    </row>
    <row r="482" spans="2:10" x14ac:dyDescent="0.25">
      <c r="B482" s="22">
        <v>478</v>
      </c>
      <c r="C482" s="2">
        <v>2013</v>
      </c>
      <c r="D482" s="1">
        <v>17008</v>
      </c>
      <c r="E482" t="s">
        <v>390</v>
      </c>
      <c r="F482" s="2" t="s">
        <v>1</v>
      </c>
      <c r="G482" s="13">
        <v>2346990.0499999998</v>
      </c>
      <c r="H482" s="13">
        <v>94748.53</v>
      </c>
      <c r="I482" s="13">
        <v>2099765.37</v>
      </c>
      <c r="J482" s="13">
        <v>88144.95</v>
      </c>
    </row>
    <row r="483" spans="2:10" x14ac:dyDescent="0.25">
      <c r="B483" s="22">
        <v>479</v>
      </c>
      <c r="C483" s="2">
        <v>2013</v>
      </c>
      <c r="D483" s="1">
        <v>17010</v>
      </c>
      <c r="E483" t="s">
        <v>198</v>
      </c>
      <c r="F483" s="2" t="s">
        <v>1</v>
      </c>
      <c r="G483" s="13">
        <v>756052.4</v>
      </c>
      <c r="H483" s="13">
        <v>1578.22</v>
      </c>
      <c r="I483" s="13">
        <v>683437.9</v>
      </c>
      <c r="J483" s="13">
        <v>1412.37</v>
      </c>
    </row>
    <row r="484" spans="2:10" x14ac:dyDescent="0.25">
      <c r="B484" s="22">
        <v>480</v>
      </c>
      <c r="C484" s="2">
        <v>2013</v>
      </c>
      <c r="D484" s="1">
        <v>17012</v>
      </c>
      <c r="E484" t="s">
        <v>391</v>
      </c>
      <c r="F484" s="2" t="s">
        <v>1</v>
      </c>
      <c r="G484" s="13">
        <v>1251499.9099999999</v>
      </c>
      <c r="H484" s="13">
        <v>115720.43</v>
      </c>
      <c r="I484" s="13">
        <v>1108450.8899999999</v>
      </c>
      <c r="J484" s="13">
        <v>105625.96</v>
      </c>
    </row>
    <row r="485" spans="2:10" x14ac:dyDescent="0.25">
      <c r="B485" s="22">
        <v>481</v>
      </c>
      <c r="C485" s="2">
        <v>2013</v>
      </c>
      <c r="D485" s="1">
        <v>17014</v>
      </c>
      <c r="E485" t="s">
        <v>392</v>
      </c>
      <c r="F485" s="2" t="s">
        <v>1</v>
      </c>
      <c r="G485" s="13">
        <v>1228671.8</v>
      </c>
      <c r="H485" s="13">
        <v>11543.67</v>
      </c>
      <c r="I485" s="13">
        <v>1090055.21</v>
      </c>
      <c r="J485" s="13">
        <v>10204.44</v>
      </c>
    </row>
    <row r="486" spans="2:10" x14ac:dyDescent="0.25">
      <c r="B486" s="22">
        <v>482</v>
      </c>
      <c r="C486" s="2">
        <v>2013</v>
      </c>
      <c r="D486" s="1">
        <v>17016</v>
      </c>
      <c r="E486" t="s">
        <v>393</v>
      </c>
      <c r="F486" s="2" t="s">
        <v>1</v>
      </c>
      <c r="G486" s="13">
        <v>4682979.78</v>
      </c>
      <c r="H486" s="13">
        <v>34125.94</v>
      </c>
      <c r="I486" s="13">
        <v>4137743.4</v>
      </c>
      <c r="J486" s="13">
        <v>31553.88</v>
      </c>
    </row>
    <row r="487" spans="2:10" x14ac:dyDescent="0.25">
      <c r="B487" s="22">
        <v>483</v>
      </c>
      <c r="C487" s="2">
        <v>2013</v>
      </c>
      <c r="D487" s="1">
        <v>17018</v>
      </c>
      <c r="E487" t="s">
        <v>11</v>
      </c>
      <c r="F487" s="2" t="s">
        <v>1</v>
      </c>
      <c r="G487" s="13">
        <v>966356.59</v>
      </c>
      <c r="H487" s="13">
        <v>3118.13</v>
      </c>
      <c r="I487" s="13">
        <v>847392.45</v>
      </c>
      <c r="J487" s="13">
        <v>2591.27</v>
      </c>
    </row>
    <row r="488" spans="2:10" x14ac:dyDescent="0.25">
      <c r="B488" s="22">
        <v>484</v>
      </c>
      <c r="C488" s="2">
        <v>2013</v>
      </c>
      <c r="D488" s="1">
        <v>17020</v>
      </c>
      <c r="E488" t="s">
        <v>394</v>
      </c>
      <c r="F488" s="2" t="s">
        <v>1</v>
      </c>
      <c r="G488" s="13">
        <v>796409.19</v>
      </c>
      <c r="H488" s="13">
        <v>3497.53</v>
      </c>
      <c r="I488" s="13">
        <v>713779.74</v>
      </c>
      <c r="J488" s="13">
        <v>3260.14</v>
      </c>
    </row>
    <row r="489" spans="2:10" x14ac:dyDescent="0.25">
      <c r="B489" s="22">
        <v>485</v>
      </c>
      <c r="C489" s="2">
        <v>2013</v>
      </c>
      <c r="D489" s="1">
        <v>17022</v>
      </c>
      <c r="E489" t="s">
        <v>395</v>
      </c>
      <c r="F489" s="2" t="s">
        <v>1</v>
      </c>
      <c r="G489" s="13">
        <v>383000.28</v>
      </c>
      <c r="H489" s="13">
        <v>3509.48</v>
      </c>
      <c r="I489" s="13">
        <v>340399.27</v>
      </c>
      <c r="J489" s="13">
        <v>2979.28</v>
      </c>
    </row>
    <row r="490" spans="2:10" x14ac:dyDescent="0.25">
      <c r="B490" s="22">
        <v>486</v>
      </c>
      <c r="C490" s="2">
        <v>2013</v>
      </c>
      <c r="D490" s="1">
        <v>17024</v>
      </c>
      <c r="E490" t="s">
        <v>396</v>
      </c>
      <c r="F490" s="2" t="s">
        <v>1</v>
      </c>
      <c r="G490" s="13">
        <v>3480134.37</v>
      </c>
      <c r="H490" s="13">
        <v>163411.10999999999</v>
      </c>
      <c r="I490" s="13">
        <v>3083418.88</v>
      </c>
      <c r="J490" s="13">
        <v>151123.32999999999</v>
      </c>
    </row>
    <row r="491" spans="2:10" x14ac:dyDescent="0.25">
      <c r="B491" s="22">
        <v>487</v>
      </c>
      <c r="C491" s="2">
        <v>2013</v>
      </c>
      <c r="D491" s="1">
        <v>17026</v>
      </c>
      <c r="E491" t="s">
        <v>397</v>
      </c>
      <c r="F491" s="2" t="s">
        <v>1</v>
      </c>
      <c r="G491" s="13">
        <v>1294809.3500000001</v>
      </c>
      <c r="H491" s="13">
        <v>1880.17</v>
      </c>
      <c r="I491" s="13">
        <v>1137775.79</v>
      </c>
      <c r="J491" s="13">
        <v>1739.32</v>
      </c>
    </row>
    <row r="492" spans="2:10" x14ac:dyDescent="0.25">
      <c r="B492" s="22">
        <v>488</v>
      </c>
      <c r="C492" s="2">
        <v>2013</v>
      </c>
      <c r="D492" s="1">
        <v>17028</v>
      </c>
      <c r="E492" t="s">
        <v>398</v>
      </c>
      <c r="F492" s="2" t="s">
        <v>1</v>
      </c>
      <c r="G492" s="13">
        <v>783588.01</v>
      </c>
      <c r="H492" s="13">
        <v>7169.02</v>
      </c>
      <c r="I492" s="13">
        <v>690920.46</v>
      </c>
      <c r="J492" s="13">
        <v>6583.04</v>
      </c>
    </row>
    <row r="493" spans="2:10" x14ac:dyDescent="0.25">
      <c r="B493" s="22">
        <v>489</v>
      </c>
      <c r="C493" s="2">
        <v>2013</v>
      </c>
      <c r="D493" s="1">
        <v>17030</v>
      </c>
      <c r="E493" t="s">
        <v>399</v>
      </c>
      <c r="F493" s="2" t="s">
        <v>1</v>
      </c>
      <c r="G493" s="13">
        <v>922757.84</v>
      </c>
      <c r="H493" s="13">
        <v>2958.59</v>
      </c>
      <c r="I493" s="13">
        <v>820889.22</v>
      </c>
      <c r="J493" s="13">
        <v>2376.13</v>
      </c>
    </row>
    <row r="494" spans="2:10" x14ac:dyDescent="0.25">
      <c r="B494" s="22">
        <v>490</v>
      </c>
      <c r="C494" s="2">
        <v>2013</v>
      </c>
      <c r="D494" s="1">
        <v>17032</v>
      </c>
      <c r="E494" t="s">
        <v>214</v>
      </c>
      <c r="F494" s="2" t="s">
        <v>1</v>
      </c>
      <c r="G494" s="13">
        <v>1486008.77</v>
      </c>
      <c r="H494" s="13">
        <v>3998.24</v>
      </c>
      <c r="I494" s="13">
        <v>1310158.26</v>
      </c>
      <c r="J494" s="13">
        <v>3681.61</v>
      </c>
    </row>
    <row r="495" spans="2:10" x14ac:dyDescent="0.25">
      <c r="B495" s="22">
        <v>491</v>
      </c>
      <c r="C495" s="2">
        <v>2013</v>
      </c>
      <c r="D495" s="1">
        <v>17034</v>
      </c>
      <c r="E495" t="s">
        <v>400</v>
      </c>
      <c r="F495" s="2" t="s">
        <v>1</v>
      </c>
      <c r="G495" s="13">
        <v>2380640.9700000002</v>
      </c>
      <c r="H495" s="13">
        <v>14655.38</v>
      </c>
      <c r="I495" s="13">
        <v>2114863.91</v>
      </c>
      <c r="J495" s="13">
        <v>12977.84</v>
      </c>
    </row>
    <row r="496" spans="2:10" x14ac:dyDescent="0.25">
      <c r="B496" s="22">
        <v>492</v>
      </c>
      <c r="C496" s="2">
        <v>2013</v>
      </c>
      <c r="D496" s="1">
        <v>17036</v>
      </c>
      <c r="E496" t="s">
        <v>401</v>
      </c>
      <c r="F496" s="2" t="s">
        <v>1</v>
      </c>
      <c r="G496" s="13">
        <v>1272046.24</v>
      </c>
      <c r="H496" s="13">
        <v>8756.86</v>
      </c>
      <c r="I496" s="13">
        <v>1121868.3999999999</v>
      </c>
      <c r="J496" s="13">
        <v>7605.59</v>
      </c>
    </row>
    <row r="497" spans="2:10" x14ac:dyDescent="0.25">
      <c r="B497" s="22">
        <v>493</v>
      </c>
      <c r="C497" s="2">
        <v>2013</v>
      </c>
      <c r="D497" s="1">
        <v>17038</v>
      </c>
      <c r="E497" t="s">
        <v>402</v>
      </c>
      <c r="F497" s="2" t="s">
        <v>1</v>
      </c>
      <c r="G497" s="13">
        <v>4428877.2300000004</v>
      </c>
      <c r="H497" s="13">
        <v>1863.46</v>
      </c>
      <c r="I497" s="13">
        <v>3929140.37</v>
      </c>
      <c r="J497" s="13">
        <v>1723.11</v>
      </c>
    </row>
    <row r="498" spans="2:10" x14ac:dyDescent="0.25">
      <c r="B498" s="22">
        <v>494</v>
      </c>
      <c r="C498" s="2">
        <v>2013</v>
      </c>
      <c r="D498" s="1">
        <v>17040</v>
      </c>
      <c r="E498" t="s">
        <v>403</v>
      </c>
      <c r="F498" s="2" t="s">
        <v>1</v>
      </c>
      <c r="G498" s="13">
        <v>960884.21</v>
      </c>
      <c r="H498" s="13">
        <v>17648.11</v>
      </c>
      <c r="I498" s="13">
        <v>846751.26</v>
      </c>
      <c r="J498" s="13">
        <v>16208.16</v>
      </c>
    </row>
    <row r="499" spans="2:10" x14ac:dyDescent="0.25">
      <c r="B499" s="22">
        <v>495</v>
      </c>
      <c r="C499" s="2">
        <v>2013</v>
      </c>
      <c r="D499" s="1">
        <v>17042</v>
      </c>
      <c r="E499" t="s">
        <v>218</v>
      </c>
      <c r="F499" s="2" t="s">
        <v>1</v>
      </c>
      <c r="G499" s="13">
        <v>1120543.8899999999</v>
      </c>
      <c r="H499" s="13">
        <v>8310.9599999999991</v>
      </c>
      <c r="I499" s="13">
        <v>978548.44</v>
      </c>
      <c r="J499" s="13">
        <v>7667.73</v>
      </c>
    </row>
    <row r="500" spans="2:10" x14ac:dyDescent="0.25">
      <c r="B500" s="22">
        <v>496</v>
      </c>
      <c r="C500" s="2">
        <v>2013</v>
      </c>
      <c r="D500" s="1">
        <v>17044</v>
      </c>
      <c r="E500" t="s">
        <v>404</v>
      </c>
      <c r="F500" s="2" t="s">
        <v>1</v>
      </c>
      <c r="G500" s="13">
        <v>784683.58</v>
      </c>
      <c r="H500" s="13">
        <v>1999.02</v>
      </c>
      <c r="I500" s="13">
        <v>690444.47</v>
      </c>
      <c r="J500" s="13">
        <v>1843.77</v>
      </c>
    </row>
    <row r="501" spans="2:10" x14ac:dyDescent="0.25">
      <c r="B501" s="22">
        <v>497</v>
      </c>
      <c r="C501" s="2">
        <v>2013</v>
      </c>
      <c r="D501" s="1">
        <v>17106</v>
      </c>
      <c r="E501" t="s">
        <v>405</v>
      </c>
      <c r="F501" s="2" t="s">
        <v>19</v>
      </c>
      <c r="G501" s="13">
        <v>983302.51</v>
      </c>
      <c r="H501" s="13">
        <v>71448.320000000007</v>
      </c>
      <c r="I501" s="13">
        <v>853655.35</v>
      </c>
      <c r="J501" s="13">
        <v>66236.240000000005</v>
      </c>
    </row>
    <row r="502" spans="2:10" x14ac:dyDescent="0.25">
      <c r="B502" s="22">
        <v>498</v>
      </c>
      <c r="C502" s="2">
        <v>2013</v>
      </c>
      <c r="D502" s="1">
        <v>17111</v>
      </c>
      <c r="E502" t="s">
        <v>388</v>
      </c>
      <c r="F502" s="2" t="s">
        <v>19</v>
      </c>
      <c r="G502" s="13">
        <v>1343903.64</v>
      </c>
      <c r="H502" s="13">
        <v>46886.66</v>
      </c>
      <c r="I502" s="13">
        <v>1234369.76</v>
      </c>
      <c r="J502" s="13">
        <v>44826.75</v>
      </c>
    </row>
    <row r="503" spans="2:10" x14ac:dyDescent="0.25">
      <c r="B503" s="22">
        <v>499</v>
      </c>
      <c r="C503" s="2">
        <v>2013</v>
      </c>
      <c r="D503" s="1">
        <v>17116</v>
      </c>
      <c r="E503" t="s">
        <v>406</v>
      </c>
      <c r="F503" s="2" t="s">
        <v>19</v>
      </c>
      <c r="G503" s="13">
        <v>189232.87</v>
      </c>
      <c r="H503" s="13">
        <v>1575.03</v>
      </c>
      <c r="I503" s="13">
        <v>159160.34</v>
      </c>
      <c r="J503" s="13">
        <v>1450.2</v>
      </c>
    </row>
    <row r="504" spans="2:10" x14ac:dyDescent="0.25">
      <c r="B504" s="22">
        <v>500</v>
      </c>
      <c r="C504" s="2">
        <v>2013</v>
      </c>
      <c r="D504" s="1">
        <v>17121</v>
      </c>
      <c r="E504" t="s">
        <v>390</v>
      </c>
      <c r="F504" s="2" t="s">
        <v>19</v>
      </c>
      <c r="G504" s="13">
        <v>916551.35</v>
      </c>
      <c r="H504" s="13">
        <v>11604.48</v>
      </c>
      <c r="I504" s="13">
        <v>831191.08</v>
      </c>
      <c r="J504" s="13">
        <v>10952.66</v>
      </c>
    </row>
    <row r="505" spans="2:10" x14ac:dyDescent="0.25">
      <c r="B505" s="22">
        <v>501</v>
      </c>
      <c r="C505" s="2">
        <v>2013</v>
      </c>
      <c r="D505" s="1">
        <v>17141</v>
      </c>
      <c r="E505" t="s">
        <v>407</v>
      </c>
      <c r="F505" s="2" t="s">
        <v>19</v>
      </c>
      <c r="G505" s="13">
        <v>550206.98</v>
      </c>
      <c r="H505" s="13">
        <v>44459.71</v>
      </c>
      <c r="I505" s="13">
        <v>493781.06</v>
      </c>
      <c r="J505" s="13">
        <v>42010.27</v>
      </c>
    </row>
    <row r="506" spans="2:10" x14ac:dyDescent="0.25">
      <c r="B506" s="22">
        <v>502</v>
      </c>
      <c r="C506" s="2">
        <v>2013</v>
      </c>
      <c r="D506" s="1">
        <v>17176</v>
      </c>
      <c r="E506" t="s">
        <v>408</v>
      </c>
      <c r="F506" s="2" t="s">
        <v>19</v>
      </c>
      <c r="G506" s="13">
        <v>329157.2</v>
      </c>
      <c r="H506" s="13">
        <v>16048.8</v>
      </c>
      <c r="I506" s="13">
        <v>285448.88</v>
      </c>
      <c r="J506" s="13">
        <v>14836.84</v>
      </c>
    </row>
    <row r="507" spans="2:10" x14ac:dyDescent="0.25">
      <c r="B507" s="22">
        <v>503</v>
      </c>
      <c r="C507" s="2">
        <v>2013</v>
      </c>
      <c r="D507" s="1">
        <v>17191</v>
      </c>
      <c r="E507" t="s">
        <v>409</v>
      </c>
      <c r="F507" s="2" t="s">
        <v>19</v>
      </c>
      <c r="G507" s="13">
        <v>251689.43</v>
      </c>
      <c r="H507" s="13">
        <v>48413.9</v>
      </c>
      <c r="I507" s="13">
        <v>215436.04</v>
      </c>
      <c r="J507" s="13">
        <v>44722.68</v>
      </c>
    </row>
    <row r="508" spans="2:10" x14ac:dyDescent="0.25">
      <c r="B508" s="22">
        <v>504</v>
      </c>
      <c r="C508" s="2">
        <v>2013</v>
      </c>
      <c r="D508" s="1">
        <v>17251</v>
      </c>
      <c r="E508" t="s">
        <v>393</v>
      </c>
      <c r="F508" s="2" t="s">
        <v>20</v>
      </c>
      <c r="G508" s="13">
        <v>24161196.98</v>
      </c>
      <c r="H508" s="13">
        <v>1370709.13</v>
      </c>
      <c r="I508" s="13">
        <v>22265520.559999999</v>
      </c>
      <c r="J508" s="13">
        <v>1290382.53</v>
      </c>
    </row>
    <row r="509" spans="2:10" x14ac:dyDescent="0.25">
      <c r="B509" s="22">
        <v>505</v>
      </c>
      <c r="C509" s="2">
        <v>2013</v>
      </c>
      <c r="D509" s="1">
        <v>18002</v>
      </c>
      <c r="E509" t="s">
        <v>410</v>
      </c>
      <c r="F509" s="2" t="s">
        <v>1</v>
      </c>
      <c r="G509" s="13">
        <v>2808970.08</v>
      </c>
      <c r="H509" s="13">
        <v>77411.39</v>
      </c>
      <c r="I509" s="13">
        <v>2461402.2999999998</v>
      </c>
      <c r="J509" s="13">
        <v>70253.73</v>
      </c>
    </row>
    <row r="510" spans="2:10" x14ac:dyDescent="0.25">
      <c r="B510" s="22">
        <v>506</v>
      </c>
      <c r="C510" s="2">
        <v>2013</v>
      </c>
      <c r="D510" s="1">
        <v>18004</v>
      </c>
      <c r="E510" t="s">
        <v>411</v>
      </c>
      <c r="F510" s="2" t="s">
        <v>1</v>
      </c>
      <c r="G510" s="13">
        <v>2509053.15</v>
      </c>
      <c r="H510" s="13">
        <v>14776.44</v>
      </c>
      <c r="I510" s="13">
        <v>2192777.08</v>
      </c>
      <c r="J510" s="13">
        <v>13494.66</v>
      </c>
    </row>
    <row r="511" spans="2:10" x14ac:dyDescent="0.25">
      <c r="B511" s="22">
        <v>507</v>
      </c>
      <c r="C511" s="2">
        <v>2013</v>
      </c>
      <c r="D511" s="1">
        <v>18006</v>
      </c>
      <c r="E511" t="s">
        <v>412</v>
      </c>
      <c r="F511" s="2" t="s">
        <v>1</v>
      </c>
      <c r="G511" s="13">
        <v>1006131.69</v>
      </c>
      <c r="H511" s="13">
        <v>23815.34</v>
      </c>
      <c r="I511" s="13">
        <v>864081.55</v>
      </c>
      <c r="J511" s="13">
        <v>21632.74</v>
      </c>
    </row>
    <row r="512" spans="2:10" x14ac:dyDescent="0.25">
      <c r="B512" s="22">
        <v>508</v>
      </c>
      <c r="C512" s="2">
        <v>2013</v>
      </c>
      <c r="D512" s="1">
        <v>18008</v>
      </c>
      <c r="E512" t="s">
        <v>413</v>
      </c>
      <c r="F512" s="2" t="s">
        <v>1</v>
      </c>
      <c r="G512" s="13">
        <v>1097121.69</v>
      </c>
      <c r="H512" s="13">
        <v>16006.26</v>
      </c>
      <c r="I512" s="13">
        <v>955049.69</v>
      </c>
      <c r="J512" s="13">
        <v>14689.32</v>
      </c>
    </row>
    <row r="513" spans="2:10" x14ac:dyDescent="0.25">
      <c r="B513" s="22">
        <v>509</v>
      </c>
      <c r="C513" s="2">
        <v>2013</v>
      </c>
      <c r="D513" s="1">
        <v>18010</v>
      </c>
      <c r="E513" t="s">
        <v>414</v>
      </c>
      <c r="F513" s="2" t="s">
        <v>1</v>
      </c>
      <c r="G513" s="13">
        <v>564327.30000000005</v>
      </c>
      <c r="H513" s="13">
        <v>82331.12</v>
      </c>
      <c r="I513" s="13">
        <v>495268.61</v>
      </c>
      <c r="J513" s="13">
        <v>76045.23</v>
      </c>
    </row>
    <row r="514" spans="2:10" x14ac:dyDescent="0.25">
      <c r="B514" s="22">
        <v>510</v>
      </c>
      <c r="C514" s="2">
        <v>2013</v>
      </c>
      <c r="D514" s="1">
        <v>18012</v>
      </c>
      <c r="E514" t="s">
        <v>8</v>
      </c>
      <c r="F514" s="2" t="s">
        <v>1</v>
      </c>
      <c r="G514" s="13">
        <v>1649049.42</v>
      </c>
      <c r="H514" s="13">
        <v>6219.74</v>
      </c>
      <c r="I514" s="13">
        <v>1446878.74</v>
      </c>
      <c r="J514" s="13">
        <v>5267.22</v>
      </c>
    </row>
    <row r="515" spans="2:10" x14ac:dyDescent="0.25">
      <c r="B515" s="22">
        <v>511</v>
      </c>
      <c r="C515" s="2">
        <v>2013</v>
      </c>
      <c r="D515" s="1">
        <v>18014</v>
      </c>
      <c r="E515" t="s">
        <v>415</v>
      </c>
      <c r="F515" s="2" t="s">
        <v>1</v>
      </c>
      <c r="G515" s="13">
        <v>1435644.73</v>
      </c>
      <c r="H515" s="13">
        <v>4974.87</v>
      </c>
      <c r="I515" s="13">
        <v>1228047.6100000001</v>
      </c>
      <c r="J515" s="13">
        <v>4399.47</v>
      </c>
    </row>
    <row r="516" spans="2:10" x14ac:dyDescent="0.25">
      <c r="B516" s="22">
        <v>512</v>
      </c>
      <c r="C516" s="2">
        <v>2013</v>
      </c>
      <c r="D516" s="1">
        <v>18016</v>
      </c>
      <c r="E516" t="s">
        <v>394</v>
      </c>
      <c r="F516" s="2" t="s">
        <v>1</v>
      </c>
      <c r="G516" s="13">
        <v>588301.24</v>
      </c>
      <c r="H516" s="13">
        <v>23953.919999999998</v>
      </c>
      <c r="I516" s="13">
        <v>504069.91</v>
      </c>
      <c r="J516" s="13">
        <v>21558.959999999999</v>
      </c>
    </row>
    <row r="517" spans="2:10" x14ac:dyDescent="0.25">
      <c r="B517" s="22">
        <v>513</v>
      </c>
      <c r="C517" s="2">
        <v>2013</v>
      </c>
      <c r="D517" s="1">
        <v>18018</v>
      </c>
      <c r="E517" t="s">
        <v>416</v>
      </c>
      <c r="F517" s="2" t="s">
        <v>1</v>
      </c>
      <c r="G517" s="13">
        <v>5592926.2699999996</v>
      </c>
      <c r="H517" s="13">
        <v>24201.759999999998</v>
      </c>
      <c r="I517" s="13">
        <v>4898152.09</v>
      </c>
      <c r="J517" s="13">
        <v>22139.9</v>
      </c>
    </row>
    <row r="518" spans="2:10" x14ac:dyDescent="0.25">
      <c r="B518" s="22">
        <v>514</v>
      </c>
      <c r="C518" s="2">
        <v>2013</v>
      </c>
      <c r="D518" s="1">
        <v>18020</v>
      </c>
      <c r="E518" t="s">
        <v>417</v>
      </c>
      <c r="F518" s="2" t="s">
        <v>1</v>
      </c>
      <c r="G518" s="13">
        <v>4473167.79</v>
      </c>
      <c r="H518" s="13">
        <v>35085.99</v>
      </c>
      <c r="I518" s="13">
        <v>3875191.38</v>
      </c>
      <c r="J518" s="13">
        <v>31827.87</v>
      </c>
    </row>
    <row r="519" spans="2:10" x14ac:dyDescent="0.25">
      <c r="B519" s="22">
        <v>515</v>
      </c>
      <c r="C519" s="2">
        <v>2013</v>
      </c>
      <c r="D519" s="1">
        <v>18022</v>
      </c>
      <c r="E519" t="s">
        <v>144</v>
      </c>
      <c r="F519" s="2" t="s">
        <v>1</v>
      </c>
      <c r="G519" s="13">
        <v>5707193.3799999999</v>
      </c>
      <c r="H519" s="13">
        <v>941723.6</v>
      </c>
      <c r="I519" s="13">
        <v>5038459.8099999996</v>
      </c>
      <c r="J519" s="13">
        <v>856584.75</v>
      </c>
    </row>
    <row r="520" spans="2:10" x14ac:dyDescent="0.25">
      <c r="B520" s="22">
        <v>516</v>
      </c>
      <c r="C520" s="2">
        <v>2013</v>
      </c>
      <c r="D520" s="1">
        <v>18024</v>
      </c>
      <c r="E520" t="s">
        <v>368</v>
      </c>
      <c r="F520" s="2" t="s">
        <v>1</v>
      </c>
      <c r="G520" s="13">
        <v>11129953.92</v>
      </c>
      <c r="H520" s="13">
        <v>163678.28</v>
      </c>
      <c r="I520" s="13">
        <v>9739554.6999999993</v>
      </c>
      <c r="J520" s="13">
        <v>148979.49</v>
      </c>
    </row>
    <row r="521" spans="2:10" x14ac:dyDescent="0.25">
      <c r="B521" s="22">
        <v>517</v>
      </c>
      <c r="C521" s="2">
        <v>2013</v>
      </c>
      <c r="D521" s="1">
        <v>18026</v>
      </c>
      <c r="E521" t="s">
        <v>404</v>
      </c>
      <c r="F521" s="2" t="s">
        <v>1</v>
      </c>
      <c r="G521" s="13">
        <v>510423.05</v>
      </c>
      <c r="H521" s="13">
        <v>1402.79</v>
      </c>
      <c r="I521" s="13">
        <v>428963.67</v>
      </c>
      <c r="J521" s="13">
        <v>1142.1600000000001</v>
      </c>
    </row>
    <row r="522" spans="2:10" x14ac:dyDescent="0.25">
      <c r="B522" s="22">
        <v>518</v>
      </c>
      <c r="C522" s="2">
        <v>2013</v>
      </c>
      <c r="D522" s="1">
        <v>18126</v>
      </c>
      <c r="E522" t="s">
        <v>414</v>
      </c>
      <c r="F522" s="2" t="s">
        <v>19</v>
      </c>
      <c r="G522" s="13">
        <v>246996.93</v>
      </c>
      <c r="H522" s="13">
        <v>7540.17</v>
      </c>
      <c r="I522" s="13">
        <v>191096.14</v>
      </c>
      <c r="J522" s="13">
        <v>6475.43</v>
      </c>
    </row>
    <row r="523" spans="2:10" x14ac:dyDescent="0.25">
      <c r="B523" s="22">
        <v>519</v>
      </c>
      <c r="C523" s="2">
        <v>2013</v>
      </c>
      <c r="D523" s="1">
        <v>18127</v>
      </c>
      <c r="E523" t="s">
        <v>418</v>
      </c>
      <c r="F523" s="2" t="s">
        <v>19</v>
      </c>
      <c r="G523" s="13">
        <v>1462022.42</v>
      </c>
      <c r="H523" s="13">
        <v>27383.59</v>
      </c>
      <c r="I523" s="13">
        <v>1289219.29</v>
      </c>
      <c r="J523" s="13">
        <v>25568.32</v>
      </c>
    </row>
    <row r="524" spans="2:10" x14ac:dyDescent="0.25">
      <c r="B524" s="22">
        <v>520</v>
      </c>
      <c r="C524" s="2">
        <v>2013</v>
      </c>
      <c r="D524" s="1">
        <v>18201</v>
      </c>
      <c r="E524" t="s">
        <v>419</v>
      </c>
      <c r="F524" s="2" t="s">
        <v>20</v>
      </c>
      <c r="G524" s="13">
        <v>9360823.9900000002</v>
      </c>
      <c r="H524" s="13">
        <v>195266.13</v>
      </c>
      <c r="I524" s="13">
        <v>8521637.3300000001</v>
      </c>
      <c r="J524" s="13">
        <v>184152.78</v>
      </c>
    </row>
    <row r="525" spans="2:10" x14ac:dyDescent="0.25">
      <c r="B525" s="22">
        <v>521</v>
      </c>
      <c r="C525" s="2">
        <v>2013</v>
      </c>
      <c r="D525" s="1">
        <v>18202</v>
      </c>
      <c r="E525" t="s">
        <v>420</v>
      </c>
      <c r="F525" s="2" t="s">
        <v>20</v>
      </c>
      <c r="G525" s="13">
        <v>1857255.49</v>
      </c>
      <c r="H525" s="13">
        <v>249284.1</v>
      </c>
      <c r="I525" s="13">
        <v>1649997.73</v>
      </c>
      <c r="J525" s="13">
        <v>234054.93</v>
      </c>
    </row>
    <row r="526" spans="2:10" x14ac:dyDescent="0.25">
      <c r="B526" s="22">
        <v>522</v>
      </c>
      <c r="C526" s="2">
        <v>2013</v>
      </c>
      <c r="D526" s="1">
        <v>18221</v>
      </c>
      <c r="E526" t="s">
        <v>191</v>
      </c>
      <c r="F526" s="2" t="s">
        <v>20</v>
      </c>
      <c r="G526" s="13">
        <v>99530432.650000006</v>
      </c>
      <c r="H526" s="13">
        <v>3972763.73</v>
      </c>
      <c r="I526" s="13">
        <v>90349371.709999993</v>
      </c>
      <c r="J526" s="13">
        <v>3713417.59</v>
      </c>
    </row>
    <row r="527" spans="2:10" x14ac:dyDescent="0.25">
      <c r="B527" s="22">
        <v>523</v>
      </c>
      <c r="C527" s="2">
        <v>2013</v>
      </c>
      <c r="D527" s="1">
        <v>19002</v>
      </c>
      <c r="E527" t="s">
        <v>421</v>
      </c>
      <c r="F527" s="2" t="s">
        <v>1</v>
      </c>
      <c r="G527" s="13">
        <v>1247535.58</v>
      </c>
      <c r="H527" s="13">
        <v>26868.81</v>
      </c>
      <c r="I527" s="13">
        <v>1085779.53</v>
      </c>
      <c r="J527" s="13">
        <v>24605.47</v>
      </c>
    </row>
    <row r="528" spans="2:10" x14ac:dyDescent="0.25">
      <c r="B528" s="22">
        <v>524</v>
      </c>
      <c r="C528" s="2">
        <v>2013</v>
      </c>
      <c r="D528" s="1">
        <v>19004</v>
      </c>
      <c r="E528" t="s">
        <v>422</v>
      </c>
      <c r="F528" s="2" t="s">
        <v>1</v>
      </c>
      <c r="G528" s="13">
        <v>776083.12</v>
      </c>
      <c r="H528" s="13">
        <v>2204.09</v>
      </c>
      <c r="I528" s="13">
        <v>676319.92</v>
      </c>
      <c r="J528" s="13">
        <v>2033.36</v>
      </c>
    </row>
    <row r="529" spans="2:10" x14ac:dyDescent="0.25">
      <c r="B529" s="22">
        <v>525</v>
      </c>
      <c r="C529" s="2">
        <v>2013</v>
      </c>
      <c r="D529" s="1">
        <v>19006</v>
      </c>
      <c r="E529" t="s">
        <v>423</v>
      </c>
      <c r="F529" s="2" t="s">
        <v>1</v>
      </c>
      <c r="G529" s="13">
        <v>593632.16</v>
      </c>
      <c r="H529" s="13">
        <v>9181.17</v>
      </c>
      <c r="I529" s="13">
        <v>511121.88</v>
      </c>
      <c r="J529" s="13">
        <v>8419.57</v>
      </c>
    </row>
    <row r="530" spans="2:10" x14ac:dyDescent="0.25">
      <c r="B530" s="22">
        <v>526</v>
      </c>
      <c r="C530" s="2">
        <v>2013</v>
      </c>
      <c r="D530" s="1">
        <v>19008</v>
      </c>
      <c r="E530" t="s">
        <v>424</v>
      </c>
      <c r="F530" s="2" t="s">
        <v>1</v>
      </c>
      <c r="G530" s="13">
        <v>912657.19</v>
      </c>
      <c r="H530" s="13">
        <v>2889.55</v>
      </c>
      <c r="I530" s="13">
        <v>818958.52</v>
      </c>
      <c r="J530" s="13">
        <v>2683.98</v>
      </c>
    </row>
    <row r="531" spans="2:10" x14ac:dyDescent="0.25">
      <c r="B531" s="22">
        <v>527</v>
      </c>
      <c r="C531" s="2">
        <v>2013</v>
      </c>
      <c r="D531" s="1">
        <v>19010</v>
      </c>
      <c r="E531" t="s">
        <v>425</v>
      </c>
      <c r="F531" s="2" t="s">
        <v>1</v>
      </c>
      <c r="G531" s="13">
        <v>6009750.6299999999</v>
      </c>
      <c r="H531" s="13">
        <v>64545.279999999999</v>
      </c>
      <c r="I531" s="13">
        <v>5415390.5300000003</v>
      </c>
      <c r="J531" s="13">
        <v>59092.6</v>
      </c>
    </row>
    <row r="532" spans="2:10" x14ac:dyDescent="0.25">
      <c r="B532" s="22">
        <v>528</v>
      </c>
      <c r="C532" s="2">
        <v>2013</v>
      </c>
      <c r="D532" s="1">
        <v>19012</v>
      </c>
      <c r="E532" t="s">
        <v>426</v>
      </c>
      <c r="F532" s="2" t="s">
        <v>1</v>
      </c>
      <c r="G532" s="13">
        <v>843883.75</v>
      </c>
      <c r="H532" s="13">
        <v>4499.5200000000004</v>
      </c>
      <c r="I532" s="13">
        <v>743281.55</v>
      </c>
      <c r="J532" s="13">
        <v>4073.49</v>
      </c>
    </row>
    <row r="533" spans="2:10" x14ac:dyDescent="0.25">
      <c r="B533" s="22">
        <v>529</v>
      </c>
      <c r="C533" s="2">
        <v>2013</v>
      </c>
      <c r="D533" s="1">
        <v>19014</v>
      </c>
      <c r="E533" t="s">
        <v>427</v>
      </c>
      <c r="F533" s="2" t="s">
        <v>1</v>
      </c>
      <c r="G533" s="13">
        <v>747285.64</v>
      </c>
      <c r="H533" s="13">
        <v>3687.48</v>
      </c>
      <c r="I533" s="13">
        <v>664842.54</v>
      </c>
      <c r="J533" s="13">
        <v>3330.48</v>
      </c>
    </row>
    <row r="534" spans="2:10" x14ac:dyDescent="0.25">
      <c r="B534" s="22">
        <v>530</v>
      </c>
      <c r="C534" s="2">
        <v>2013</v>
      </c>
      <c r="D534" s="1">
        <v>19016</v>
      </c>
      <c r="E534" t="s">
        <v>428</v>
      </c>
      <c r="F534" s="2" t="s">
        <v>1</v>
      </c>
      <c r="G534" s="13">
        <v>468151.9</v>
      </c>
      <c r="H534" s="13">
        <v>4687.5600000000004</v>
      </c>
      <c r="I534" s="13">
        <v>406662.59</v>
      </c>
      <c r="J534" s="13">
        <v>4340.66</v>
      </c>
    </row>
    <row r="535" spans="2:10" x14ac:dyDescent="0.25">
      <c r="B535" s="22">
        <v>531</v>
      </c>
      <c r="C535" s="2">
        <v>2013</v>
      </c>
      <c r="D535" s="1">
        <v>20002</v>
      </c>
      <c r="E535" t="s">
        <v>429</v>
      </c>
      <c r="F535" s="2" t="s">
        <v>1</v>
      </c>
      <c r="G535" s="13">
        <v>1899468.47</v>
      </c>
      <c r="H535" s="13">
        <v>106565.89</v>
      </c>
      <c r="I535" s="13">
        <v>1674853.26</v>
      </c>
      <c r="J535" s="13">
        <v>97893.119999999995</v>
      </c>
    </row>
    <row r="536" spans="2:10" x14ac:dyDescent="0.25">
      <c r="B536" s="22">
        <v>532</v>
      </c>
      <c r="C536" s="2">
        <v>2013</v>
      </c>
      <c r="D536" s="1">
        <v>20004</v>
      </c>
      <c r="E536" t="s">
        <v>430</v>
      </c>
      <c r="F536" s="2" t="s">
        <v>1</v>
      </c>
      <c r="G536" s="13">
        <v>2874604.22</v>
      </c>
      <c r="H536" s="13">
        <v>29167.439999999999</v>
      </c>
      <c r="I536" s="13">
        <v>2543703.1</v>
      </c>
      <c r="J536" s="13">
        <v>26848.21</v>
      </c>
    </row>
    <row r="537" spans="2:10" x14ac:dyDescent="0.25">
      <c r="B537" s="22">
        <v>533</v>
      </c>
      <c r="C537" s="2">
        <v>2013</v>
      </c>
      <c r="D537" s="1">
        <v>20006</v>
      </c>
      <c r="E537" t="s">
        <v>167</v>
      </c>
      <c r="F537" s="2" t="s">
        <v>1</v>
      </c>
      <c r="G537" s="13">
        <v>4190085.63</v>
      </c>
      <c r="H537" s="13">
        <v>11313.76</v>
      </c>
      <c r="I537" s="13">
        <v>3705430.68</v>
      </c>
      <c r="J537" s="13">
        <v>10434.25</v>
      </c>
    </row>
    <row r="538" spans="2:10" x14ac:dyDescent="0.25">
      <c r="B538" s="22">
        <v>534</v>
      </c>
      <c r="C538" s="2">
        <v>2013</v>
      </c>
      <c r="D538" s="1">
        <v>20008</v>
      </c>
      <c r="E538" t="s">
        <v>431</v>
      </c>
      <c r="F538" s="2" t="s">
        <v>1</v>
      </c>
      <c r="G538" s="13">
        <v>2739594.12</v>
      </c>
      <c r="H538" s="13">
        <v>33607.43</v>
      </c>
      <c r="I538" s="13">
        <v>2412598.9700000002</v>
      </c>
      <c r="J538" s="13">
        <v>30964.799999999999</v>
      </c>
    </row>
    <row r="539" spans="2:10" x14ac:dyDescent="0.25">
      <c r="B539" s="22">
        <v>535</v>
      </c>
      <c r="C539" s="2">
        <v>2013</v>
      </c>
      <c r="D539" s="1">
        <v>20010</v>
      </c>
      <c r="E539" t="s">
        <v>432</v>
      </c>
      <c r="F539" s="2" t="s">
        <v>1</v>
      </c>
      <c r="G539" s="13">
        <v>3330386.31</v>
      </c>
      <c r="H539" s="13">
        <v>16627.330000000002</v>
      </c>
      <c r="I539" s="13">
        <v>2973360.69</v>
      </c>
      <c r="J539" s="13">
        <v>15214.55</v>
      </c>
    </row>
    <row r="540" spans="2:10" x14ac:dyDescent="0.25">
      <c r="B540" s="22">
        <v>536</v>
      </c>
      <c r="C540" s="2">
        <v>2013</v>
      </c>
      <c r="D540" s="1">
        <v>20012</v>
      </c>
      <c r="E540" t="s">
        <v>433</v>
      </c>
      <c r="F540" s="2" t="s">
        <v>1</v>
      </c>
      <c r="G540" s="13">
        <v>2007284.07</v>
      </c>
      <c r="H540" s="13">
        <v>88709.49</v>
      </c>
      <c r="I540" s="13">
        <v>1790475.27</v>
      </c>
      <c r="J540" s="13">
        <v>81971.83</v>
      </c>
    </row>
    <row r="541" spans="2:10" x14ac:dyDescent="0.25">
      <c r="B541" s="22">
        <v>537</v>
      </c>
      <c r="C541" s="2">
        <v>2013</v>
      </c>
      <c r="D541" s="1">
        <v>20014</v>
      </c>
      <c r="E541" t="s">
        <v>434</v>
      </c>
      <c r="F541" s="2" t="s">
        <v>1</v>
      </c>
      <c r="G541" s="13">
        <v>2245286.37</v>
      </c>
      <c r="H541" s="13">
        <v>9263.0499999999993</v>
      </c>
      <c r="I541" s="13">
        <v>1992104.12</v>
      </c>
      <c r="J541" s="13">
        <v>8473.4699999999993</v>
      </c>
    </row>
    <row r="542" spans="2:10" x14ac:dyDescent="0.25">
      <c r="B542" s="22">
        <v>538</v>
      </c>
      <c r="C542" s="2">
        <v>2013</v>
      </c>
      <c r="D542" s="1">
        <v>20016</v>
      </c>
      <c r="E542" t="s">
        <v>435</v>
      </c>
      <c r="F542" s="2" t="s">
        <v>1</v>
      </c>
      <c r="G542" s="13">
        <v>5521191.2999999998</v>
      </c>
      <c r="H542" s="13">
        <v>17179.25</v>
      </c>
      <c r="I542" s="13">
        <v>4914167.8600000003</v>
      </c>
      <c r="J542" s="13">
        <v>15849.74</v>
      </c>
    </row>
    <row r="543" spans="2:10" x14ac:dyDescent="0.25">
      <c r="B543" s="22">
        <v>539</v>
      </c>
      <c r="C543" s="2">
        <v>2013</v>
      </c>
      <c r="D543" s="1">
        <v>20018</v>
      </c>
      <c r="E543" t="s">
        <v>436</v>
      </c>
      <c r="F543" s="2" t="s">
        <v>1</v>
      </c>
      <c r="G543" s="13">
        <v>6196579.21</v>
      </c>
      <c r="H543" s="13">
        <v>103908.98</v>
      </c>
      <c r="I543" s="13">
        <v>5577769.6799999997</v>
      </c>
      <c r="J543" s="13">
        <v>96603.1</v>
      </c>
    </row>
    <row r="544" spans="2:10" x14ac:dyDescent="0.25">
      <c r="B544" s="22">
        <v>540</v>
      </c>
      <c r="C544" s="2">
        <v>2013</v>
      </c>
      <c r="D544" s="1">
        <v>20020</v>
      </c>
      <c r="E544" t="s">
        <v>437</v>
      </c>
      <c r="F544" s="2" t="s">
        <v>1</v>
      </c>
      <c r="G544" s="13">
        <v>1757132.46</v>
      </c>
      <c r="H544" s="13">
        <v>46246.67</v>
      </c>
      <c r="I544" s="13">
        <v>1544584.43</v>
      </c>
      <c r="J544" s="13">
        <v>42509.08</v>
      </c>
    </row>
    <row r="545" spans="2:10" x14ac:dyDescent="0.25">
      <c r="B545" s="22">
        <v>541</v>
      </c>
      <c r="C545" s="2">
        <v>2013</v>
      </c>
      <c r="D545" s="1">
        <v>20022</v>
      </c>
      <c r="E545" t="s">
        <v>18</v>
      </c>
      <c r="F545" s="2" t="s">
        <v>1</v>
      </c>
      <c r="G545" s="13">
        <v>2828757.6</v>
      </c>
      <c r="H545" s="13">
        <v>32843.79</v>
      </c>
      <c r="I545" s="13">
        <v>2463871.84</v>
      </c>
      <c r="J545" s="13">
        <v>29959.94</v>
      </c>
    </row>
    <row r="546" spans="2:10" x14ac:dyDescent="0.25">
      <c r="B546" s="22">
        <v>542</v>
      </c>
      <c r="C546" s="2">
        <v>2013</v>
      </c>
      <c r="D546" s="1">
        <v>20024</v>
      </c>
      <c r="E546" t="s">
        <v>438</v>
      </c>
      <c r="F546" s="2" t="s">
        <v>1</v>
      </c>
      <c r="G546" s="13">
        <v>2635908.04</v>
      </c>
      <c r="H546" s="13">
        <v>51536.15</v>
      </c>
      <c r="I546" s="13">
        <v>2324063.81</v>
      </c>
      <c r="J546" s="13">
        <v>47562.7</v>
      </c>
    </row>
    <row r="547" spans="2:10" x14ac:dyDescent="0.25">
      <c r="B547" s="22">
        <v>543</v>
      </c>
      <c r="C547" s="2">
        <v>2013</v>
      </c>
      <c r="D547" s="1">
        <v>20026</v>
      </c>
      <c r="E547" t="s">
        <v>439</v>
      </c>
      <c r="F547" s="2" t="s">
        <v>1</v>
      </c>
      <c r="G547" s="13">
        <v>1824614.89</v>
      </c>
      <c r="H547" s="13">
        <v>13216.36</v>
      </c>
      <c r="I547" s="13">
        <v>1612129.27</v>
      </c>
      <c r="J547" s="13">
        <v>12209.4</v>
      </c>
    </row>
    <row r="548" spans="2:10" x14ac:dyDescent="0.25">
      <c r="B548" s="22">
        <v>544</v>
      </c>
      <c r="C548" s="2">
        <v>2013</v>
      </c>
      <c r="D548" s="1">
        <v>20028</v>
      </c>
      <c r="E548" t="s">
        <v>440</v>
      </c>
      <c r="F548" s="2" t="s">
        <v>1</v>
      </c>
      <c r="G548" s="13">
        <v>1247596.3</v>
      </c>
      <c r="H548" s="13">
        <v>26881.34</v>
      </c>
      <c r="I548" s="13">
        <v>1105667.49</v>
      </c>
      <c r="J548" s="13">
        <v>24826.49</v>
      </c>
    </row>
    <row r="549" spans="2:10" x14ac:dyDescent="0.25">
      <c r="B549" s="22">
        <v>545</v>
      </c>
      <c r="C549" s="2">
        <v>2013</v>
      </c>
      <c r="D549" s="1">
        <v>20030</v>
      </c>
      <c r="E549" t="s">
        <v>441</v>
      </c>
      <c r="F549" s="2" t="s">
        <v>1</v>
      </c>
      <c r="G549" s="13">
        <v>1214109.71</v>
      </c>
      <c r="H549" s="13">
        <v>16880.48</v>
      </c>
      <c r="I549" s="13">
        <v>1080143.8700000001</v>
      </c>
      <c r="J549" s="13">
        <v>15623.15</v>
      </c>
    </row>
    <row r="550" spans="2:10" x14ac:dyDescent="0.25">
      <c r="B550" s="22">
        <v>546</v>
      </c>
      <c r="C550" s="2">
        <v>2013</v>
      </c>
      <c r="D550" s="1">
        <v>20032</v>
      </c>
      <c r="E550" t="s">
        <v>442</v>
      </c>
      <c r="F550" s="2" t="s">
        <v>1</v>
      </c>
      <c r="G550" s="13">
        <v>4015662.06</v>
      </c>
      <c r="H550" s="13">
        <v>12651.52</v>
      </c>
      <c r="I550" s="13">
        <v>3561058.41</v>
      </c>
      <c r="J550" s="13">
        <v>11678.55</v>
      </c>
    </row>
    <row r="551" spans="2:10" x14ac:dyDescent="0.25">
      <c r="B551" s="22">
        <v>547</v>
      </c>
      <c r="C551" s="2">
        <v>2013</v>
      </c>
      <c r="D551" s="1">
        <v>20034</v>
      </c>
      <c r="E551" t="s">
        <v>443</v>
      </c>
      <c r="F551" s="2" t="s">
        <v>1</v>
      </c>
      <c r="G551" s="13">
        <v>2444454.08</v>
      </c>
      <c r="H551" s="13">
        <v>35770.160000000003</v>
      </c>
      <c r="I551" s="13">
        <v>2154481.16</v>
      </c>
      <c r="J551" s="13">
        <v>32825.11</v>
      </c>
    </row>
    <row r="552" spans="2:10" x14ac:dyDescent="0.25">
      <c r="B552" s="22">
        <v>548</v>
      </c>
      <c r="C552" s="2">
        <v>2013</v>
      </c>
      <c r="D552" s="1">
        <v>20036</v>
      </c>
      <c r="E552" t="s">
        <v>444</v>
      </c>
      <c r="F552" s="2" t="s">
        <v>1</v>
      </c>
      <c r="G552" s="13">
        <v>1393201.99</v>
      </c>
      <c r="H552" s="13">
        <v>6727.35</v>
      </c>
      <c r="I552" s="13">
        <v>1232560.5900000001</v>
      </c>
      <c r="J552" s="13">
        <v>6197.02</v>
      </c>
    </row>
    <row r="553" spans="2:10" x14ac:dyDescent="0.25">
      <c r="B553" s="22">
        <v>549</v>
      </c>
      <c r="C553" s="2">
        <v>2013</v>
      </c>
      <c r="D553" s="1">
        <v>20038</v>
      </c>
      <c r="E553" t="s">
        <v>246</v>
      </c>
      <c r="F553" s="2" t="s">
        <v>1</v>
      </c>
      <c r="G553" s="13">
        <v>1068652.75</v>
      </c>
      <c r="H553" s="13">
        <v>8454.49</v>
      </c>
      <c r="I553" s="13">
        <v>942667.43</v>
      </c>
      <c r="J553" s="13">
        <v>7811.25</v>
      </c>
    </row>
    <row r="554" spans="2:10" x14ac:dyDescent="0.25">
      <c r="B554" s="22">
        <v>550</v>
      </c>
      <c r="C554" s="2">
        <v>2013</v>
      </c>
      <c r="D554" s="1">
        <v>20040</v>
      </c>
      <c r="E554" t="s">
        <v>445</v>
      </c>
      <c r="F554" s="2" t="s">
        <v>1</v>
      </c>
      <c r="G554" s="13">
        <v>8621918.4100000001</v>
      </c>
      <c r="H554" s="13">
        <v>89726.49</v>
      </c>
      <c r="I554" s="13">
        <v>7715400.1399999997</v>
      </c>
      <c r="J554" s="13">
        <v>82778.429999999993</v>
      </c>
    </row>
    <row r="555" spans="2:10" x14ac:dyDescent="0.25">
      <c r="B555" s="22">
        <v>551</v>
      </c>
      <c r="C555" s="2">
        <v>2013</v>
      </c>
      <c r="D555" s="1">
        <v>20042</v>
      </c>
      <c r="E555" t="s">
        <v>355</v>
      </c>
      <c r="F555" s="2" t="s">
        <v>1</v>
      </c>
      <c r="G555" s="13">
        <v>2219623.66</v>
      </c>
      <c r="H555" s="13">
        <v>47928.46</v>
      </c>
      <c r="I555" s="13">
        <v>1944036.99</v>
      </c>
      <c r="J555" s="13">
        <v>43852.35</v>
      </c>
    </row>
    <row r="556" spans="2:10" x14ac:dyDescent="0.25">
      <c r="B556" s="22">
        <v>552</v>
      </c>
      <c r="C556" s="2">
        <v>2013</v>
      </c>
      <c r="D556" s="1">
        <v>20106</v>
      </c>
      <c r="E556" t="s">
        <v>446</v>
      </c>
      <c r="F556" s="2" t="s">
        <v>19</v>
      </c>
      <c r="G556" s="13">
        <v>1007634.08</v>
      </c>
      <c r="H556" s="13">
        <v>18505.310000000001</v>
      </c>
      <c r="I556" s="13">
        <v>905543.06</v>
      </c>
      <c r="J556" s="13">
        <v>17488.259999999998</v>
      </c>
    </row>
    <row r="557" spans="2:10" x14ac:dyDescent="0.25">
      <c r="B557" s="22">
        <v>553</v>
      </c>
      <c r="C557" s="2">
        <v>2013</v>
      </c>
      <c r="D557" s="1">
        <v>20111</v>
      </c>
      <c r="E557" t="s">
        <v>447</v>
      </c>
      <c r="F557" s="2" t="s">
        <v>19</v>
      </c>
      <c r="G557" s="13">
        <v>2824978.32</v>
      </c>
      <c r="H557" s="13">
        <v>50233.67</v>
      </c>
      <c r="I557" s="13">
        <v>2549302.44</v>
      </c>
      <c r="J557" s="13">
        <v>47293.74</v>
      </c>
    </row>
    <row r="558" spans="2:10" x14ac:dyDescent="0.25">
      <c r="B558" s="22">
        <v>554</v>
      </c>
      <c r="C558" s="2">
        <v>2013</v>
      </c>
      <c r="D558" s="1">
        <v>20121</v>
      </c>
      <c r="E558" t="s">
        <v>433</v>
      </c>
      <c r="F558" s="2" t="s">
        <v>19</v>
      </c>
      <c r="G558" s="13">
        <v>866876.7</v>
      </c>
      <c r="H558" s="13">
        <v>30950.2</v>
      </c>
      <c r="I558" s="13">
        <v>761919.08</v>
      </c>
      <c r="J558" s="13">
        <v>28476.49</v>
      </c>
    </row>
    <row r="559" spans="2:10" x14ac:dyDescent="0.25">
      <c r="B559" s="22">
        <v>555</v>
      </c>
      <c r="C559" s="2">
        <v>2013</v>
      </c>
      <c r="D559" s="1">
        <v>20126</v>
      </c>
      <c r="E559" t="s">
        <v>448</v>
      </c>
      <c r="F559" s="2" t="s">
        <v>19</v>
      </c>
      <c r="G559" s="13">
        <v>506217.17</v>
      </c>
      <c r="H559" s="13">
        <v>12636.28</v>
      </c>
      <c r="I559" s="13">
        <v>447935.91</v>
      </c>
      <c r="J559" s="13">
        <v>11884.47</v>
      </c>
    </row>
    <row r="560" spans="2:10" x14ac:dyDescent="0.25">
      <c r="B560" s="22">
        <v>556</v>
      </c>
      <c r="C560" s="2">
        <v>2013</v>
      </c>
      <c r="D560" s="1">
        <v>20142</v>
      </c>
      <c r="E560" t="s">
        <v>449</v>
      </c>
      <c r="F560" s="2" t="s">
        <v>19</v>
      </c>
      <c r="G560" s="13">
        <v>0</v>
      </c>
      <c r="H560" s="13">
        <v>0</v>
      </c>
      <c r="I560" s="13">
        <v>0</v>
      </c>
      <c r="J560" s="13">
        <v>0</v>
      </c>
    </row>
    <row r="561" spans="2:10" x14ac:dyDescent="0.25">
      <c r="B561" s="22">
        <v>557</v>
      </c>
      <c r="C561" s="2">
        <v>2013</v>
      </c>
      <c r="D561" s="1">
        <v>20151</v>
      </c>
      <c r="E561" t="s">
        <v>450</v>
      </c>
      <c r="F561" s="2" t="s">
        <v>19</v>
      </c>
      <c r="G561" s="13">
        <v>617587.42000000004</v>
      </c>
      <c r="H561" s="13">
        <v>19189.45</v>
      </c>
      <c r="I561" s="13">
        <v>541195.6</v>
      </c>
      <c r="J561" s="13">
        <v>17778.259999999998</v>
      </c>
    </row>
    <row r="562" spans="2:10" x14ac:dyDescent="0.25">
      <c r="B562" s="22">
        <v>558</v>
      </c>
      <c r="C562" s="2">
        <v>2013</v>
      </c>
      <c r="D562" s="1">
        <v>20161</v>
      </c>
      <c r="E562" t="s">
        <v>451</v>
      </c>
      <c r="F562" s="2" t="s">
        <v>19</v>
      </c>
      <c r="G562" s="13">
        <v>4929375.3099999996</v>
      </c>
      <c r="H562" s="13">
        <v>61390.8</v>
      </c>
      <c r="I562" s="13">
        <v>4453349.09</v>
      </c>
      <c r="J562" s="13">
        <v>58007.53</v>
      </c>
    </row>
    <row r="563" spans="2:10" x14ac:dyDescent="0.25">
      <c r="B563" s="22">
        <v>559</v>
      </c>
      <c r="C563" s="2">
        <v>2013</v>
      </c>
      <c r="D563" s="1">
        <v>20165</v>
      </c>
      <c r="E563" t="s">
        <v>441</v>
      </c>
      <c r="F563" s="2" t="s">
        <v>19</v>
      </c>
      <c r="G563" s="13">
        <v>1525023.05</v>
      </c>
      <c r="H563" s="13">
        <v>29138.59</v>
      </c>
      <c r="I563" s="13">
        <v>1383970.99</v>
      </c>
      <c r="J563" s="13">
        <v>27619.11</v>
      </c>
    </row>
    <row r="564" spans="2:10" x14ac:dyDescent="0.25">
      <c r="B564" s="22">
        <v>560</v>
      </c>
      <c r="C564" s="2">
        <v>2013</v>
      </c>
      <c r="D564" s="1">
        <v>20176</v>
      </c>
      <c r="E564" t="s">
        <v>444</v>
      </c>
      <c r="F564" s="2" t="s">
        <v>19</v>
      </c>
      <c r="G564" s="13">
        <v>1242212.54</v>
      </c>
      <c r="H564" s="13">
        <v>14412.72</v>
      </c>
      <c r="I564" s="13">
        <v>1092540.67</v>
      </c>
      <c r="J564" s="13">
        <v>13340.1</v>
      </c>
    </row>
    <row r="565" spans="2:10" x14ac:dyDescent="0.25">
      <c r="B565" s="22">
        <v>561</v>
      </c>
      <c r="C565" s="2">
        <v>2013</v>
      </c>
      <c r="D565" s="1">
        <v>20181</v>
      </c>
      <c r="E565" t="s">
        <v>452</v>
      </c>
      <c r="F565" s="2" t="s">
        <v>19</v>
      </c>
      <c r="G565" s="13">
        <v>608372.63</v>
      </c>
      <c r="H565" s="13">
        <v>10651.91</v>
      </c>
      <c r="I565" s="13">
        <v>537412.28</v>
      </c>
      <c r="J565" s="13">
        <v>9953.09</v>
      </c>
    </row>
    <row r="566" spans="2:10" x14ac:dyDescent="0.25">
      <c r="B566" s="22">
        <v>562</v>
      </c>
      <c r="C566" s="2">
        <v>2013</v>
      </c>
      <c r="D566" s="1">
        <v>20226</v>
      </c>
      <c r="E566" t="s">
        <v>436</v>
      </c>
      <c r="F566" s="2" t="s">
        <v>20</v>
      </c>
      <c r="G566" s="13">
        <v>67082996.700000003</v>
      </c>
      <c r="H566" s="13">
        <v>3137870.35</v>
      </c>
      <c r="I566" s="13">
        <v>61123895.229999997</v>
      </c>
      <c r="J566" s="13">
        <v>2952101.46</v>
      </c>
    </row>
    <row r="567" spans="2:10" x14ac:dyDescent="0.25">
      <c r="B567" s="22">
        <v>563</v>
      </c>
      <c r="C567" s="2">
        <v>2013</v>
      </c>
      <c r="D567" s="1">
        <v>20276</v>
      </c>
      <c r="E567" t="s">
        <v>443</v>
      </c>
      <c r="F567" s="2" t="s">
        <v>20</v>
      </c>
      <c r="G567" s="13">
        <v>11375083.32</v>
      </c>
      <c r="H567" s="13">
        <v>421672.88</v>
      </c>
      <c r="I567" s="13">
        <v>10290306.93</v>
      </c>
      <c r="J567" s="13">
        <v>396768.15</v>
      </c>
    </row>
    <row r="568" spans="2:10" x14ac:dyDescent="0.25">
      <c r="B568" s="22">
        <v>564</v>
      </c>
      <c r="C568" s="2">
        <v>2013</v>
      </c>
      <c r="D568" s="1">
        <v>20292</v>
      </c>
      <c r="E568" t="s">
        <v>355</v>
      </c>
      <c r="F568" s="2" t="s">
        <v>20</v>
      </c>
      <c r="G568" s="13">
        <v>4847633.5</v>
      </c>
      <c r="H568" s="13">
        <v>110632.8</v>
      </c>
      <c r="I568" s="13">
        <v>4281654.4800000004</v>
      </c>
      <c r="J568" s="13">
        <v>102915.66</v>
      </c>
    </row>
    <row r="569" spans="2:10" x14ac:dyDescent="0.25">
      <c r="B569" s="22">
        <v>565</v>
      </c>
      <c r="C569" s="2">
        <v>2013</v>
      </c>
      <c r="D569" s="1">
        <v>21002</v>
      </c>
      <c r="E569" t="s">
        <v>453</v>
      </c>
      <c r="F569" s="2" t="s">
        <v>1</v>
      </c>
      <c r="G569" s="13">
        <v>539687.31999999995</v>
      </c>
      <c r="H569" s="13">
        <v>4111.58</v>
      </c>
      <c r="I569" s="13">
        <v>453643</v>
      </c>
      <c r="J569" s="13">
        <v>3616.53</v>
      </c>
    </row>
    <row r="570" spans="2:10" x14ac:dyDescent="0.25">
      <c r="B570" s="22">
        <v>566</v>
      </c>
      <c r="C570" s="2">
        <v>2013</v>
      </c>
      <c r="D570" s="1">
        <v>21004</v>
      </c>
      <c r="E570" t="s">
        <v>454</v>
      </c>
      <c r="F570" s="2" t="s">
        <v>1</v>
      </c>
      <c r="G570" s="13">
        <v>609057.09</v>
      </c>
      <c r="H570" s="13">
        <v>9012.75</v>
      </c>
      <c r="I570" s="13">
        <v>514339.05</v>
      </c>
      <c r="J570" s="13">
        <v>8247.85</v>
      </c>
    </row>
    <row r="571" spans="2:10" x14ac:dyDescent="0.25">
      <c r="B571" s="22">
        <v>567</v>
      </c>
      <c r="C571" s="2">
        <v>2013</v>
      </c>
      <c r="D571" s="1">
        <v>21006</v>
      </c>
      <c r="E571" t="s">
        <v>455</v>
      </c>
      <c r="F571" s="2" t="s">
        <v>1</v>
      </c>
      <c r="G571" s="13">
        <v>752543.62</v>
      </c>
      <c r="H571" s="13">
        <v>8641.43</v>
      </c>
      <c r="I571" s="13">
        <v>615014.77</v>
      </c>
      <c r="J571" s="13">
        <v>7731.53</v>
      </c>
    </row>
    <row r="572" spans="2:10" x14ac:dyDescent="0.25">
      <c r="B572" s="22">
        <v>568</v>
      </c>
      <c r="C572" s="2">
        <v>2013</v>
      </c>
      <c r="D572" s="1">
        <v>21008</v>
      </c>
      <c r="E572" t="s">
        <v>456</v>
      </c>
      <c r="F572" s="2" t="s">
        <v>1</v>
      </c>
      <c r="G572" s="13">
        <v>269891.15999999997</v>
      </c>
      <c r="H572" s="13">
        <v>1709.29</v>
      </c>
      <c r="I572" s="13">
        <v>234730.29</v>
      </c>
      <c r="J572" s="13">
        <v>1549.5</v>
      </c>
    </row>
    <row r="573" spans="2:10" x14ac:dyDescent="0.25">
      <c r="B573" s="22">
        <v>569</v>
      </c>
      <c r="C573" s="2">
        <v>2013</v>
      </c>
      <c r="D573" s="1">
        <v>21010</v>
      </c>
      <c r="E573" t="s">
        <v>457</v>
      </c>
      <c r="F573" s="2" t="s">
        <v>1</v>
      </c>
      <c r="G573" s="13">
        <v>269922.3</v>
      </c>
      <c r="H573" s="13">
        <v>3351.65</v>
      </c>
      <c r="I573" s="13">
        <v>217423.69</v>
      </c>
      <c r="J573" s="13">
        <v>3007.8</v>
      </c>
    </row>
    <row r="574" spans="2:10" x14ac:dyDescent="0.25">
      <c r="B574" s="22">
        <v>570</v>
      </c>
      <c r="C574" s="2">
        <v>2013</v>
      </c>
      <c r="D574" s="1">
        <v>21012</v>
      </c>
      <c r="E574" t="s">
        <v>458</v>
      </c>
      <c r="F574" s="2" t="s">
        <v>1</v>
      </c>
      <c r="G574" s="13">
        <v>1018583.35</v>
      </c>
      <c r="H574" s="13">
        <v>7813.61</v>
      </c>
      <c r="I574" s="13">
        <v>891204.01</v>
      </c>
      <c r="J574" s="13">
        <v>7123.41</v>
      </c>
    </row>
    <row r="575" spans="2:10" x14ac:dyDescent="0.25">
      <c r="B575" s="22">
        <v>571</v>
      </c>
      <c r="C575" s="2">
        <v>2013</v>
      </c>
      <c r="D575" s="1">
        <v>21014</v>
      </c>
      <c r="E575" t="s">
        <v>459</v>
      </c>
      <c r="F575" s="2" t="s">
        <v>1</v>
      </c>
      <c r="G575" s="13">
        <v>1039923.25</v>
      </c>
      <c r="H575" s="13">
        <v>1820.83</v>
      </c>
      <c r="I575" s="13">
        <v>937471.22</v>
      </c>
      <c r="J575" s="13">
        <v>1626.18</v>
      </c>
    </row>
    <row r="576" spans="2:10" x14ac:dyDescent="0.25">
      <c r="B576" s="22">
        <v>572</v>
      </c>
      <c r="C576" s="2">
        <v>2013</v>
      </c>
      <c r="D576" s="1">
        <v>21016</v>
      </c>
      <c r="E576" t="s">
        <v>460</v>
      </c>
      <c r="F576" s="2" t="s">
        <v>1</v>
      </c>
      <c r="G576" s="13">
        <v>2486711.41</v>
      </c>
      <c r="H576" s="13">
        <v>5257.35</v>
      </c>
      <c r="I576" s="13">
        <v>2241812.7599999998</v>
      </c>
      <c r="J576" s="13">
        <v>4863.8500000000004</v>
      </c>
    </row>
    <row r="577" spans="2:10" x14ac:dyDescent="0.25">
      <c r="B577" s="22">
        <v>573</v>
      </c>
      <c r="C577" s="2">
        <v>2013</v>
      </c>
      <c r="D577" s="1">
        <v>21018</v>
      </c>
      <c r="E577" t="s">
        <v>461</v>
      </c>
      <c r="F577" s="2" t="s">
        <v>1</v>
      </c>
      <c r="G577" s="13">
        <v>2694812.68</v>
      </c>
      <c r="H577" s="13">
        <v>32475.24</v>
      </c>
      <c r="I577" s="13">
        <v>2264891.02</v>
      </c>
      <c r="J577" s="13">
        <v>29338.03</v>
      </c>
    </row>
    <row r="578" spans="2:10" x14ac:dyDescent="0.25">
      <c r="B578" s="22">
        <v>574</v>
      </c>
      <c r="C578" s="2">
        <v>2013</v>
      </c>
      <c r="D578" s="1">
        <v>21020</v>
      </c>
      <c r="E578" t="s">
        <v>8</v>
      </c>
      <c r="F578" s="2" t="s">
        <v>1</v>
      </c>
      <c r="G578" s="13">
        <v>3200104.44</v>
      </c>
      <c r="H578" s="13">
        <v>16568.8</v>
      </c>
      <c r="I578" s="13">
        <v>2860425.7</v>
      </c>
      <c r="J578" s="13">
        <v>15144.7</v>
      </c>
    </row>
    <row r="579" spans="2:10" x14ac:dyDescent="0.25">
      <c r="B579" s="22">
        <v>575</v>
      </c>
      <c r="C579" s="2">
        <v>2013</v>
      </c>
      <c r="D579" s="1">
        <v>21022</v>
      </c>
      <c r="E579" t="s">
        <v>462</v>
      </c>
      <c r="F579" s="2" t="s">
        <v>1</v>
      </c>
      <c r="G579" s="13">
        <v>3404898</v>
      </c>
      <c r="H579" s="13">
        <v>31375.99</v>
      </c>
      <c r="I579" s="13">
        <v>3028861.34</v>
      </c>
      <c r="J579" s="13">
        <v>28488.66</v>
      </c>
    </row>
    <row r="580" spans="2:10" x14ac:dyDescent="0.25">
      <c r="B580" s="22">
        <v>576</v>
      </c>
      <c r="C580" s="2">
        <v>2013</v>
      </c>
      <c r="D580" s="1">
        <v>21024</v>
      </c>
      <c r="E580" t="s">
        <v>463</v>
      </c>
      <c r="F580" s="2" t="s">
        <v>1</v>
      </c>
      <c r="G580" s="13">
        <v>295336.25</v>
      </c>
      <c r="H580" s="13">
        <v>1848.97</v>
      </c>
      <c r="I580" s="13">
        <v>240378.89</v>
      </c>
      <c r="J580" s="13">
        <v>1642.06</v>
      </c>
    </row>
    <row r="581" spans="2:10" x14ac:dyDescent="0.25">
      <c r="B581" s="22">
        <v>577</v>
      </c>
      <c r="C581" s="2">
        <v>2013</v>
      </c>
      <c r="D581" s="1">
        <v>21026</v>
      </c>
      <c r="E581" t="s">
        <v>464</v>
      </c>
      <c r="F581" s="2" t="s">
        <v>1</v>
      </c>
      <c r="G581" s="13">
        <v>307559.53000000003</v>
      </c>
      <c r="H581" s="13">
        <v>6041.18</v>
      </c>
      <c r="I581" s="13">
        <v>241075.53</v>
      </c>
      <c r="J581" s="13">
        <v>5450.26</v>
      </c>
    </row>
    <row r="582" spans="2:10" x14ac:dyDescent="0.25">
      <c r="B582" s="22">
        <v>578</v>
      </c>
      <c r="C582" s="2">
        <v>2013</v>
      </c>
      <c r="D582" s="1">
        <v>21028</v>
      </c>
      <c r="E582" t="s">
        <v>465</v>
      </c>
      <c r="F582" s="2" t="s">
        <v>1</v>
      </c>
      <c r="G582" s="13">
        <v>1015692.95</v>
      </c>
      <c r="H582" s="13">
        <v>13189.56</v>
      </c>
      <c r="I582" s="13">
        <v>892649.27</v>
      </c>
      <c r="J582" s="13">
        <v>12120.69</v>
      </c>
    </row>
    <row r="583" spans="2:10" x14ac:dyDescent="0.25">
      <c r="B583" s="22">
        <v>579</v>
      </c>
      <c r="C583" s="2">
        <v>2013</v>
      </c>
      <c r="D583" s="1">
        <v>21211</v>
      </c>
      <c r="E583" t="s">
        <v>458</v>
      </c>
      <c r="F583" s="2" t="s">
        <v>20</v>
      </c>
      <c r="G583" s="13">
        <v>2274444.9700000002</v>
      </c>
      <c r="H583" s="13">
        <v>43455.25</v>
      </c>
      <c r="I583" s="13">
        <v>2051182.91</v>
      </c>
      <c r="J583" s="13">
        <v>41121.07</v>
      </c>
    </row>
    <row r="584" spans="2:10" x14ac:dyDescent="0.25">
      <c r="B584" s="22">
        <v>580</v>
      </c>
      <c r="C584" s="2">
        <v>2013</v>
      </c>
      <c r="D584" s="1">
        <v>22002</v>
      </c>
      <c r="E584" t="s">
        <v>466</v>
      </c>
      <c r="F584" s="2" t="s">
        <v>1</v>
      </c>
      <c r="G584" s="13">
        <v>1002055.41</v>
      </c>
      <c r="H584" s="13">
        <v>11892.07</v>
      </c>
      <c r="I584" s="13">
        <v>865344.41</v>
      </c>
      <c r="J584" s="13">
        <v>10208.129999999999</v>
      </c>
    </row>
    <row r="585" spans="2:10" x14ac:dyDescent="0.25">
      <c r="B585" s="22">
        <v>581</v>
      </c>
      <c r="C585" s="2">
        <v>2013</v>
      </c>
      <c r="D585" s="1">
        <v>22004</v>
      </c>
      <c r="E585" t="s">
        <v>467</v>
      </c>
      <c r="F585" s="2" t="s">
        <v>1</v>
      </c>
      <c r="G585" s="13">
        <v>867210.09</v>
      </c>
      <c r="H585" s="13">
        <v>44453.49</v>
      </c>
      <c r="I585" s="13">
        <v>778379.43</v>
      </c>
      <c r="J585" s="13">
        <v>40695.72</v>
      </c>
    </row>
    <row r="586" spans="2:10" x14ac:dyDescent="0.25">
      <c r="B586" s="22">
        <v>582</v>
      </c>
      <c r="C586" s="2">
        <v>2013</v>
      </c>
      <c r="D586" s="1">
        <v>22006</v>
      </c>
      <c r="E586" t="s">
        <v>468</v>
      </c>
      <c r="F586" s="2" t="s">
        <v>1</v>
      </c>
      <c r="G586" s="13">
        <v>373797.68</v>
      </c>
      <c r="H586" s="13">
        <v>25524.55</v>
      </c>
      <c r="I586" s="13">
        <v>319819.42</v>
      </c>
      <c r="J586" s="13">
        <v>23334.59</v>
      </c>
    </row>
    <row r="587" spans="2:10" x14ac:dyDescent="0.25">
      <c r="B587" s="22">
        <v>583</v>
      </c>
      <c r="C587" s="2">
        <v>2013</v>
      </c>
      <c r="D587" s="1">
        <v>22008</v>
      </c>
      <c r="E587" t="s">
        <v>469</v>
      </c>
      <c r="F587" s="2" t="s">
        <v>1</v>
      </c>
      <c r="G587" s="13">
        <v>739619.36</v>
      </c>
      <c r="H587" s="13">
        <v>22871.53</v>
      </c>
      <c r="I587" s="13">
        <v>639771.94999999995</v>
      </c>
      <c r="J587" s="13">
        <v>18460.689999999999</v>
      </c>
    </row>
    <row r="588" spans="2:10" x14ac:dyDescent="0.25">
      <c r="B588" s="22">
        <v>584</v>
      </c>
      <c r="C588" s="2">
        <v>2013</v>
      </c>
      <c r="D588" s="1">
        <v>22010</v>
      </c>
      <c r="E588" t="s">
        <v>470</v>
      </c>
      <c r="F588" s="2" t="s">
        <v>1</v>
      </c>
      <c r="G588" s="13">
        <v>428551.81</v>
      </c>
      <c r="H588" s="13">
        <v>759.99</v>
      </c>
      <c r="I588" s="13">
        <v>373100.38</v>
      </c>
      <c r="J588" s="13">
        <v>705.97</v>
      </c>
    </row>
    <row r="589" spans="2:10" x14ac:dyDescent="0.25">
      <c r="B589" s="22">
        <v>585</v>
      </c>
      <c r="C589" s="2">
        <v>2013</v>
      </c>
      <c r="D589" s="1">
        <v>22012</v>
      </c>
      <c r="E589" t="s">
        <v>471</v>
      </c>
      <c r="F589" s="2" t="s">
        <v>1</v>
      </c>
      <c r="G589" s="13">
        <v>762757.9</v>
      </c>
      <c r="H589" s="13">
        <v>4519.7</v>
      </c>
      <c r="I589" s="13">
        <v>684855.7</v>
      </c>
      <c r="J589" s="13">
        <v>4223.2700000000004</v>
      </c>
    </row>
    <row r="590" spans="2:10" x14ac:dyDescent="0.25">
      <c r="B590" s="22">
        <v>586</v>
      </c>
      <c r="C590" s="2">
        <v>2013</v>
      </c>
      <c r="D590" s="1">
        <v>22014</v>
      </c>
      <c r="E590" t="s">
        <v>472</v>
      </c>
      <c r="F590" s="2" t="s">
        <v>1</v>
      </c>
      <c r="G590" s="13">
        <v>822033.1</v>
      </c>
      <c r="H590" s="13">
        <v>3238.65</v>
      </c>
      <c r="I590" s="13">
        <v>721725.59</v>
      </c>
      <c r="J590" s="13">
        <v>2990.31</v>
      </c>
    </row>
    <row r="591" spans="2:10" x14ac:dyDescent="0.25">
      <c r="B591" s="22">
        <v>587</v>
      </c>
      <c r="C591" s="2">
        <v>2013</v>
      </c>
      <c r="D591" s="1">
        <v>22016</v>
      </c>
      <c r="E591" t="s">
        <v>473</v>
      </c>
      <c r="F591" s="2" t="s">
        <v>1</v>
      </c>
      <c r="G591" s="13">
        <v>679804.21</v>
      </c>
      <c r="H591" s="13">
        <v>76737.3</v>
      </c>
      <c r="I591" s="13">
        <v>601384.13</v>
      </c>
      <c r="J591" s="13">
        <v>71232.160000000003</v>
      </c>
    </row>
    <row r="592" spans="2:10" x14ac:dyDescent="0.25">
      <c r="B592" s="22">
        <v>588</v>
      </c>
      <c r="C592" s="2">
        <v>2013</v>
      </c>
      <c r="D592" s="1">
        <v>22018</v>
      </c>
      <c r="E592" t="s">
        <v>474</v>
      </c>
      <c r="F592" s="2" t="s">
        <v>1</v>
      </c>
      <c r="G592" s="13">
        <v>785335.82</v>
      </c>
      <c r="H592" s="13">
        <v>4279.07</v>
      </c>
      <c r="I592" s="13">
        <v>690834.98</v>
      </c>
      <c r="J592" s="13">
        <v>3997.46</v>
      </c>
    </row>
    <row r="593" spans="2:10" x14ac:dyDescent="0.25">
      <c r="B593" s="22">
        <v>589</v>
      </c>
      <c r="C593" s="2">
        <v>2013</v>
      </c>
      <c r="D593" s="1">
        <v>22020</v>
      </c>
      <c r="E593" t="s">
        <v>153</v>
      </c>
      <c r="F593" s="2" t="s">
        <v>1</v>
      </c>
      <c r="G593" s="13">
        <v>889431.54</v>
      </c>
      <c r="H593" s="13">
        <v>7614.61</v>
      </c>
      <c r="I593" s="13">
        <v>777647.3</v>
      </c>
      <c r="J593" s="13">
        <v>6748.11</v>
      </c>
    </row>
    <row r="594" spans="2:10" x14ac:dyDescent="0.25">
      <c r="B594" s="22">
        <v>590</v>
      </c>
      <c r="C594" s="2">
        <v>2013</v>
      </c>
      <c r="D594" s="1">
        <v>22022</v>
      </c>
      <c r="E594" t="s">
        <v>475</v>
      </c>
      <c r="F594" s="2" t="s">
        <v>1</v>
      </c>
      <c r="G594" s="13">
        <v>1116091.8400000001</v>
      </c>
      <c r="H594" s="13">
        <v>21641.41</v>
      </c>
      <c r="I594" s="13">
        <v>981619.08</v>
      </c>
      <c r="J594" s="13">
        <v>19691.38</v>
      </c>
    </row>
    <row r="595" spans="2:10" x14ac:dyDescent="0.25">
      <c r="B595" s="22">
        <v>591</v>
      </c>
      <c r="C595" s="2">
        <v>2013</v>
      </c>
      <c r="D595" s="1">
        <v>22024</v>
      </c>
      <c r="E595" t="s">
        <v>476</v>
      </c>
      <c r="F595" s="2" t="s">
        <v>1</v>
      </c>
      <c r="G595" s="13">
        <v>627481.56000000006</v>
      </c>
      <c r="H595" s="13">
        <v>6846.39</v>
      </c>
      <c r="I595" s="13">
        <v>564656.36</v>
      </c>
      <c r="J595" s="13">
        <v>6389</v>
      </c>
    </row>
    <row r="596" spans="2:10" x14ac:dyDescent="0.25">
      <c r="B596" s="22">
        <v>592</v>
      </c>
      <c r="C596" s="2">
        <v>2013</v>
      </c>
      <c r="D596" s="1">
        <v>22026</v>
      </c>
      <c r="E596" t="s">
        <v>477</v>
      </c>
      <c r="F596" s="2" t="s">
        <v>1</v>
      </c>
      <c r="G596" s="13">
        <v>3111516.68</v>
      </c>
      <c r="H596" s="13">
        <v>45596.93</v>
      </c>
      <c r="I596" s="13">
        <v>2781833.35</v>
      </c>
      <c r="J596" s="13">
        <v>42476.82</v>
      </c>
    </row>
    <row r="597" spans="2:10" x14ac:dyDescent="0.25">
      <c r="B597" s="22">
        <v>593</v>
      </c>
      <c r="C597" s="2">
        <v>2013</v>
      </c>
      <c r="D597" s="1">
        <v>22028</v>
      </c>
      <c r="E597" t="s">
        <v>478</v>
      </c>
      <c r="F597" s="2" t="s">
        <v>1</v>
      </c>
      <c r="G597" s="13">
        <v>722651.9</v>
      </c>
      <c r="H597" s="13">
        <v>19825.45</v>
      </c>
      <c r="I597" s="13">
        <v>638184.36</v>
      </c>
      <c r="J597" s="13">
        <v>18408.2</v>
      </c>
    </row>
    <row r="598" spans="2:10" x14ac:dyDescent="0.25">
      <c r="B598" s="22">
        <v>594</v>
      </c>
      <c r="C598" s="2">
        <v>2013</v>
      </c>
      <c r="D598" s="1">
        <v>22030</v>
      </c>
      <c r="E598" t="s">
        <v>479</v>
      </c>
      <c r="F598" s="2" t="s">
        <v>1</v>
      </c>
      <c r="G598" s="13">
        <v>1024154.78</v>
      </c>
      <c r="H598" s="13">
        <v>3390.56</v>
      </c>
      <c r="I598" s="13">
        <v>893469.45</v>
      </c>
      <c r="J598" s="13">
        <v>2994.02</v>
      </c>
    </row>
    <row r="599" spans="2:10" x14ac:dyDescent="0.25">
      <c r="B599" s="22">
        <v>595</v>
      </c>
      <c r="C599" s="2">
        <v>2013</v>
      </c>
      <c r="D599" s="1">
        <v>22032</v>
      </c>
      <c r="E599" t="s">
        <v>480</v>
      </c>
      <c r="F599" s="2" t="s">
        <v>1</v>
      </c>
      <c r="G599" s="13">
        <v>636520.71</v>
      </c>
      <c r="H599" s="13">
        <v>1611.31</v>
      </c>
      <c r="I599" s="13">
        <v>564778.93000000005</v>
      </c>
      <c r="J599" s="13">
        <v>1497.54</v>
      </c>
    </row>
    <row r="600" spans="2:10" x14ac:dyDescent="0.25">
      <c r="B600" s="22">
        <v>596</v>
      </c>
      <c r="C600" s="2">
        <v>2013</v>
      </c>
      <c r="D600" s="1">
        <v>22034</v>
      </c>
      <c r="E600" t="s">
        <v>481</v>
      </c>
      <c r="F600" s="2" t="s">
        <v>1</v>
      </c>
      <c r="G600" s="13">
        <v>525645.53</v>
      </c>
      <c r="H600" s="13">
        <v>2835.19</v>
      </c>
      <c r="I600" s="13">
        <v>458213.18</v>
      </c>
      <c r="J600" s="13">
        <v>2342.8000000000002</v>
      </c>
    </row>
    <row r="601" spans="2:10" x14ac:dyDescent="0.25">
      <c r="B601" s="22">
        <v>597</v>
      </c>
      <c r="C601" s="2">
        <v>2013</v>
      </c>
      <c r="D601" s="1">
        <v>22036</v>
      </c>
      <c r="E601" t="s">
        <v>482</v>
      </c>
      <c r="F601" s="2" t="s">
        <v>1</v>
      </c>
      <c r="G601" s="13">
        <v>254012.65</v>
      </c>
      <c r="H601" s="13">
        <v>797.64</v>
      </c>
      <c r="I601" s="13">
        <v>215776.35</v>
      </c>
      <c r="J601" s="13">
        <v>436.52</v>
      </c>
    </row>
    <row r="602" spans="2:10" x14ac:dyDescent="0.25">
      <c r="B602" s="22">
        <v>598</v>
      </c>
      <c r="C602" s="2">
        <v>2013</v>
      </c>
      <c r="D602" s="1">
        <v>22038</v>
      </c>
      <c r="E602" t="s">
        <v>483</v>
      </c>
      <c r="F602" s="2" t="s">
        <v>1</v>
      </c>
      <c r="G602" s="13">
        <v>494052.46</v>
      </c>
      <c r="H602" s="13">
        <v>10174.42</v>
      </c>
      <c r="I602" s="13">
        <v>432094.14</v>
      </c>
      <c r="J602" s="13">
        <v>9283.57</v>
      </c>
    </row>
    <row r="603" spans="2:10" x14ac:dyDescent="0.25">
      <c r="B603" s="22">
        <v>599</v>
      </c>
      <c r="C603" s="2">
        <v>2013</v>
      </c>
      <c r="D603" s="1">
        <v>22040</v>
      </c>
      <c r="E603" t="s">
        <v>484</v>
      </c>
      <c r="F603" s="2" t="s">
        <v>1</v>
      </c>
      <c r="G603" s="13">
        <v>533754.88</v>
      </c>
      <c r="H603" s="13">
        <v>2282.41</v>
      </c>
      <c r="I603" s="13">
        <v>465879.99</v>
      </c>
      <c r="J603" s="13">
        <v>2119.7399999999998</v>
      </c>
    </row>
    <row r="604" spans="2:10" x14ac:dyDescent="0.25">
      <c r="B604" s="22">
        <v>600</v>
      </c>
      <c r="C604" s="2">
        <v>2013</v>
      </c>
      <c r="D604" s="1">
        <v>22042</v>
      </c>
      <c r="E604" t="s">
        <v>485</v>
      </c>
      <c r="F604" s="2" t="s">
        <v>1</v>
      </c>
      <c r="G604" s="13">
        <v>875692.47</v>
      </c>
      <c r="H604" s="13">
        <v>12697.54</v>
      </c>
      <c r="I604" s="13">
        <v>778710.92</v>
      </c>
      <c r="J604" s="13">
        <v>11382.81</v>
      </c>
    </row>
    <row r="605" spans="2:10" x14ac:dyDescent="0.25">
      <c r="B605" s="22">
        <v>601</v>
      </c>
      <c r="C605" s="2">
        <v>2013</v>
      </c>
      <c r="D605" s="1">
        <v>22044</v>
      </c>
      <c r="E605" t="s">
        <v>486</v>
      </c>
      <c r="F605" s="2" t="s">
        <v>1</v>
      </c>
      <c r="G605" s="13">
        <v>894921.41</v>
      </c>
      <c r="H605" s="13">
        <v>9316.59</v>
      </c>
      <c r="I605" s="13">
        <v>791640.4</v>
      </c>
      <c r="J605" s="13">
        <v>8593.9599999999991</v>
      </c>
    </row>
    <row r="606" spans="2:10" x14ac:dyDescent="0.25">
      <c r="B606" s="22">
        <v>602</v>
      </c>
      <c r="C606" s="2">
        <v>2013</v>
      </c>
      <c r="D606" s="1">
        <v>22046</v>
      </c>
      <c r="E606" t="s">
        <v>487</v>
      </c>
      <c r="F606" s="2" t="s">
        <v>1</v>
      </c>
      <c r="G606" s="13">
        <v>1048922.27</v>
      </c>
      <c r="H606" s="13">
        <v>5631.64</v>
      </c>
      <c r="I606" s="13">
        <v>898969.7</v>
      </c>
      <c r="J606" s="13">
        <v>5107.83</v>
      </c>
    </row>
    <row r="607" spans="2:10" x14ac:dyDescent="0.25">
      <c r="B607" s="22">
        <v>603</v>
      </c>
      <c r="C607" s="2">
        <v>2013</v>
      </c>
      <c r="D607" s="1">
        <v>22048</v>
      </c>
      <c r="E607" t="s">
        <v>488</v>
      </c>
      <c r="F607" s="2" t="s">
        <v>1</v>
      </c>
      <c r="G607" s="13">
        <v>565445.93999999994</v>
      </c>
      <c r="H607" s="13">
        <v>845.33</v>
      </c>
      <c r="I607" s="13">
        <v>494865.23</v>
      </c>
      <c r="J607" s="13">
        <v>653.54</v>
      </c>
    </row>
    <row r="608" spans="2:10" x14ac:dyDescent="0.25">
      <c r="B608" s="22">
        <v>604</v>
      </c>
      <c r="C608" s="2">
        <v>2013</v>
      </c>
      <c r="D608" s="1">
        <v>22050</v>
      </c>
      <c r="E608" t="s">
        <v>489</v>
      </c>
      <c r="F608" s="2" t="s">
        <v>1</v>
      </c>
      <c r="G608" s="13">
        <v>2249199.34</v>
      </c>
      <c r="H608" s="13">
        <v>24711.7</v>
      </c>
      <c r="I608" s="13">
        <v>1963870.32</v>
      </c>
      <c r="J608" s="13">
        <v>22586.43</v>
      </c>
    </row>
    <row r="609" spans="2:10" x14ac:dyDescent="0.25">
      <c r="B609" s="22">
        <v>605</v>
      </c>
      <c r="C609" s="2">
        <v>2013</v>
      </c>
      <c r="D609" s="1">
        <v>22052</v>
      </c>
      <c r="E609" t="s">
        <v>490</v>
      </c>
      <c r="F609" s="2" t="s">
        <v>1</v>
      </c>
      <c r="G609" s="13">
        <v>1255540.43</v>
      </c>
      <c r="H609" s="13">
        <v>18525.919999999998</v>
      </c>
      <c r="I609" s="13">
        <v>1084496.67</v>
      </c>
      <c r="J609" s="13">
        <v>15562.72</v>
      </c>
    </row>
    <row r="610" spans="2:10" x14ac:dyDescent="0.25">
      <c r="B610" s="22">
        <v>606</v>
      </c>
      <c r="C610" s="2">
        <v>2013</v>
      </c>
      <c r="D610" s="1">
        <v>22054</v>
      </c>
      <c r="E610" t="s">
        <v>491</v>
      </c>
      <c r="F610" s="2" t="s">
        <v>1</v>
      </c>
      <c r="G610" s="13">
        <v>1200944.47</v>
      </c>
      <c r="H610" s="13">
        <v>5480.7</v>
      </c>
      <c r="I610" s="13">
        <v>1038431.73</v>
      </c>
      <c r="J610" s="13">
        <v>5022.13</v>
      </c>
    </row>
    <row r="611" spans="2:10" x14ac:dyDescent="0.25">
      <c r="B611" s="22">
        <v>607</v>
      </c>
      <c r="C611" s="2">
        <v>2013</v>
      </c>
      <c r="D611" s="1">
        <v>22056</v>
      </c>
      <c r="E611" t="s">
        <v>492</v>
      </c>
      <c r="F611" s="2" t="s">
        <v>1</v>
      </c>
      <c r="G611" s="13">
        <v>1047257.16</v>
      </c>
      <c r="H611" s="13">
        <v>15357.06</v>
      </c>
      <c r="I611" s="13">
        <v>904036.4</v>
      </c>
      <c r="J611" s="13">
        <v>13411.14</v>
      </c>
    </row>
    <row r="612" spans="2:10" x14ac:dyDescent="0.25">
      <c r="B612" s="22">
        <v>608</v>
      </c>
      <c r="C612" s="2">
        <v>2013</v>
      </c>
      <c r="D612" s="1">
        <v>22058</v>
      </c>
      <c r="E612" t="s">
        <v>493</v>
      </c>
      <c r="F612" s="2" t="s">
        <v>1</v>
      </c>
      <c r="G612" s="13">
        <v>1150269.32</v>
      </c>
      <c r="H612" s="13">
        <v>10510.94</v>
      </c>
      <c r="I612" s="13">
        <v>1006427.1</v>
      </c>
      <c r="J612" s="13">
        <v>9360.1</v>
      </c>
    </row>
    <row r="613" spans="2:10" x14ac:dyDescent="0.25">
      <c r="B613" s="22">
        <v>609</v>
      </c>
      <c r="C613" s="2">
        <v>2013</v>
      </c>
      <c r="D613" s="1">
        <v>22060</v>
      </c>
      <c r="E613" t="s">
        <v>494</v>
      </c>
      <c r="F613" s="2" t="s">
        <v>1</v>
      </c>
      <c r="G613" s="13">
        <v>450506.49</v>
      </c>
      <c r="H613" s="13">
        <v>8030.5</v>
      </c>
      <c r="I613" s="13">
        <v>386317.23</v>
      </c>
      <c r="J613" s="13">
        <v>7175.45</v>
      </c>
    </row>
    <row r="614" spans="2:10" x14ac:dyDescent="0.25">
      <c r="B614" s="22">
        <v>610</v>
      </c>
      <c r="C614" s="2">
        <v>2013</v>
      </c>
      <c r="D614" s="1">
        <v>22062</v>
      </c>
      <c r="E614" t="s">
        <v>495</v>
      </c>
      <c r="F614" s="2" t="s">
        <v>1</v>
      </c>
      <c r="G614" s="13">
        <v>610489.31000000006</v>
      </c>
      <c r="H614" s="13">
        <v>1223.81</v>
      </c>
      <c r="I614" s="13">
        <v>544030.17000000004</v>
      </c>
      <c r="J614" s="13">
        <v>1046.08</v>
      </c>
    </row>
    <row r="615" spans="2:10" x14ac:dyDescent="0.25">
      <c r="B615" s="22">
        <v>611</v>
      </c>
      <c r="C615" s="2">
        <v>2013</v>
      </c>
      <c r="D615" s="1">
        <v>22064</v>
      </c>
      <c r="E615" t="s">
        <v>496</v>
      </c>
      <c r="F615" s="2" t="s">
        <v>1</v>
      </c>
      <c r="G615" s="13">
        <v>265031.15000000002</v>
      </c>
      <c r="H615" s="13">
        <v>1020.12</v>
      </c>
      <c r="I615" s="13">
        <v>230721.53</v>
      </c>
      <c r="J615" s="13">
        <v>791.24</v>
      </c>
    </row>
    <row r="616" spans="2:10" x14ac:dyDescent="0.25">
      <c r="B616" s="22">
        <v>612</v>
      </c>
      <c r="C616" s="2">
        <v>2013</v>
      </c>
      <c r="D616" s="1">
        <v>22066</v>
      </c>
      <c r="E616" t="s">
        <v>497</v>
      </c>
      <c r="F616" s="2" t="s">
        <v>1</v>
      </c>
      <c r="G616" s="13">
        <v>701156.09</v>
      </c>
      <c r="H616" s="13">
        <v>13065.23</v>
      </c>
      <c r="I616" s="13">
        <v>602851.79</v>
      </c>
      <c r="J616" s="13">
        <v>11400.27</v>
      </c>
    </row>
    <row r="617" spans="2:10" x14ac:dyDescent="0.25">
      <c r="B617" s="22">
        <v>613</v>
      </c>
      <c r="C617" s="2">
        <v>2013</v>
      </c>
      <c r="D617" s="1">
        <v>22106</v>
      </c>
      <c r="E617" t="s">
        <v>498</v>
      </c>
      <c r="F617" s="2" t="s">
        <v>19</v>
      </c>
      <c r="G617" s="13">
        <v>443038.09</v>
      </c>
      <c r="H617" s="13">
        <v>1510.86</v>
      </c>
      <c r="I617" s="13">
        <v>350919.45</v>
      </c>
      <c r="J617" s="13">
        <v>1374.21</v>
      </c>
    </row>
    <row r="618" spans="2:10" x14ac:dyDescent="0.25">
      <c r="B618" s="22">
        <v>614</v>
      </c>
      <c r="C618" s="2">
        <v>2013</v>
      </c>
      <c r="D618" s="1">
        <v>22107</v>
      </c>
      <c r="E618" t="s">
        <v>467</v>
      </c>
      <c r="F618" s="2" t="s">
        <v>19</v>
      </c>
      <c r="G618" s="13">
        <v>770330.63</v>
      </c>
      <c r="H618" s="13">
        <v>18184.22</v>
      </c>
      <c r="I618" s="13">
        <v>649457.44999999995</v>
      </c>
      <c r="J618" s="13">
        <v>16894.47</v>
      </c>
    </row>
    <row r="619" spans="2:10" x14ac:dyDescent="0.25">
      <c r="B619" s="22">
        <v>615</v>
      </c>
      <c r="C619" s="2">
        <v>2013</v>
      </c>
      <c r="D619" s="1">
        <v>22108</v>
      </c>
      <c r="E619" t="s">
        <v>499</v>
      </c>
      <c r="F619" s="2" t="s">
        <v>19</v>
      </c>
      <c r="G619" s="13">
        <v>406162.3</v>
      </c>
      <c r="H619" s="13">
        <v>2449.4699999999998</v>
      </c>
      <c r="I619" s="13">
        <v>347743.78</v>
      </c>
      <c r="J619" s="13">
        <v>2290.88</v>
      </c>
    </row>
    <row r="620" spans="2:10" x14ac:dyDescent="0.25">
      <c r="B620" s="22">
        <v>616</v>
      </c>
      <c r="C620" s="2">
        <v>2013</v>
      </c>
      <c r="D620" s="1">
        <v>22111</v>
      </c>
      <c r="E620" t="s">
        <v>469</v>
      </c>
      <c r="F620" s="2" t="s">
        <v>19</v>
      </c>
      <c r="G620" s="13">
        <v>1223324.8400000001</v>
      </c>
      <c r="H620" s="13">
        <v>24076.59</v>
      </c>
      <c r="I620" s="13">
        <v>1053384.55</v>
      </c>
      <c r="J620" s="13">
        <v>22421.88</v>
      </c>
    </row>
    <row r="621" spans="2:10" x14ac:dyDescent="0.25">
      <c r="B621" s="22">
        <v>617</v>
      </c>
      <c r="C621" s="2">
        <v>2013</v>
      </c>
      <c r="D621" s="1">
        <v>22116</v>
      </c>
      <c r="E621" t="s">
        <v>500</v>
      </c>
      <c r="F621" s="2" t="s">
        <v>19</v>
      </c>
      <c r="G621" s="13">
        <v>1278221.81</v>
      </c>
      <c r="H621" s="13">
        <v>12463.98</v>
      </c>
      <c r="I621" s="13">
        <v>1111357.3899999999</v>
      </c>
      <c r="J621" s="13">
        <v>11542.56</v>
      </c>
    </row>
    <row r="622" spans="2:10" x14ac:dyDescent="0.25">
      <c r="B622" s="22">
        <v>618</v>
      </c>
      <c r="C622" s="2">
        <v>2013</v>
      </c>
      <c r="D622" s="1">
        <v>22136</v>
      </c>
      <c r="E622" t="s">
        <v>475</v>
      </c>
      <c r="F622" s="2" t="s">
        <v>19</v>
      </c>
      <c r="G622" s="13">
        <v>935425.13</v>
      </c>
      <c r="H622" s="13">
        <v>22942.87</v>
      </c>
      <c r="I622" s="13">
        <v>816820.53</v>
      </c>
      <c r="J622" s="13">
        <v>21354.49</v>
      </c>
    </row>
    <row r="623" spans="2:10" x14ac:dyDescent="0.25">
      <c r="B623" s="22">
        <v>619</v>
      </c>
      <c r="C623" s="2">
        <v>2013</v>
      </c>
      <c r="D623" s="1">
        <v>22147</v>
      </c>
      <c r="E623" t="s">
        <v>501</v>
      </c>
      <c r="F623" s="2" t="s">
        <v>19</v>
      </c>
      <c r="G623" s="13">
        <v>618876.31000000006</v>
      </c>
      <c r="H623" s="13">
        <v>6326.77</v>
      </c>
      <c r="I623" s="13">
        <v>521717.07</v>
      </c>
      <c r="J623" s="13">
        <v>5878.93</v>
      </c>
    </row>
    <row r="624" spans="2:10" x14ac:dyDescent="0.25">
      <c r="B624" s="22">
        <v>620</v>
      </c>
      <c r="C624" s="2">
        <v>2013</v>
      </c>
      <c r="D624" s="1">
        <v>22151</v>
      </c>
      <c r="E624" t="s">
        <v>502</v>
      </c>
      <c r="F624" s="2" t="s">
        <v>19</v>
      </c>
      <c r="G624" s="13">
        <v>669351.77</v>
      </c>
      <c r="H624" s="13">
        <v>16405.689999999999</v>
      </c>
      <c r="I624" s="13">
        <v>573212.92000000004</v>
      </c>
      <c r="J624" s="13">
        <v>15287.62</v>
      </c>
    </row>
    <row r="625" spans="2:10" x14ac:dyDescent="0.25">
      <c r="B625" s="22">
        <v>621</v>
      </c>
      <c r="C625" s="2">
        <v>2013</v>
      </c>
      <c r="D625" s="1">
        <v>22152</v>
      </c>
      <c r="E625" t="s">
        <v>483</v>
      </c>
      <c r="F625" s="2" t="s">
        <v>19</v>
      </c>
      <c r="G625" s="13">
        <v>135160.95999999999</v>
      </c>
      <c r="H625" s="13">
        <v>1525.03</v>
      </c>
      <c r="I625" s="13">
        <v>103722.33</v>
      </c>
      <c r="J625" s="13">
        <v>1374.96</v>
      </c>
    </row>
    <row r="626" spans="2:10" x14ac:dyDescent="0.25">
      <c r="B626" s="22">
        <v>622</v>
      </c>
      <c r="C626" s="2">
        <v>2013</v>
      </c>
      <c r="D626" s="1">
        <v>22153</v>
      </c>
      <c r="E626" t="s">
        <v>485</v>
      </c>
      <c r="F626" s="2" t="s">
        <v>19</v>
      </c>
      <c r="G626" s="13">
        <v>1723161.92</v>
      </c>
      <c r="H626" s="13">
        <v>65469.93</v>
      </c>
      <c r="I626" s="13">
        <v>1546300.86</v>
      </c>
      <c r="J626" s="13">
        <v>61640.44</v>
      </c>
    </row>
    <row r="627" spans="2:10" x14ac:dyDescent="0.25">
      <c r="B627" s="22">
        <v>623</v>
      </c>
      <c r="C627" s="2">
        <v>2013</v>
      </c>
      <c r="D627" s="1">
        <v>22171</v>
      </c>
      <c r="E627" t="s">
        <v>488</v>
      </c>
      <c r="F627" s="2" t="s">
        <v>19</v>
      </c>
      <c r="G627" s="13">
        <v>172998.58</v>
      </c>
      <c r="H627" s="13">
        <v>4325.8</v>
      </c>
      <c r="I627" s="13">
        <v>141163.07</v>
      </c>
      <c r="J627" s="13">
        <v>3946.27</v>
      </c>
    </row>
    <row r="628" spans="2:10" x14ac:dyDescent="0.25">
      <c r="B628" s="22">
        <v>624</v>
      </c>
      <c r="C628" s="2">
        <v>2013</v>
      </c>
      <c r="D628" s="1">
        <v>22172</v>
      </c>
      <c r="E628" t="s">
        <v>490</v>
      </c>
      <c r="F628" s="2" t="s">
        <v>19</v>
      </c>
      <c r="G628" s="13">
        <v>698054.55</v>
      </c>
      <c r="H628" s="13">
        <v>4538.49</v>
      </c>
      <c r="I628" s="13">
        <v>576564.13</v>
      </c>
      <c r="J628" s="13">
        <v>4102.0200000000004</v>
      </c>
    </row>
    <row r="629" spans="2:10" x14ac:dyDescent="0.25">
      <c r="B629" s="22">
        <v>625</v>
      </c>
      <c r="C629" s="2">
        <v>2013</v>
      </c>
      <c r="D629" s="1">
        <v>22186</v>
      </c>
      <c r="E629" t="s">
        <v>503</v>
      </c>
      <c r="F629" s="2" t="s">
        <v>19</v>
      </c>
      <c r="G629" s="13">
        <v>331105.94</v>
      </c>
      <c r="H629" s="13">
        <v>10305.02</v>
      </c>
      <c r="I629" s="13">
        <v>274835.34999999998</v>
      </c>
      <c r="J629" s="13">
        <v>9391.49</v>
      </c>
    </row>
    <row r="630" spans="2:10" x14ac:dyDescent="0.25">
      <c r="B630" s="22">
        <v>626</v>
      </c>
      <c r="C630" s="2">
        <v>2013</v>
      </c>
      <c r="D630" s="1">
        <v>22191</v>
      </c>
      <c r="E630" t="s">
        <v>496</v>
      </c>
      <c r="F630" s="2" t="s">
        <v>19</v>
      </c>
      <c r="G630" s="13">
        <v>58579.86</v>
      </c>
      <c r="H630" s="13">
        <v>218.01</v>
      </c>
      <c r="I630" s="13">
        <v>47203.39</v>
      </c>
      <c r="J630" s="13">
        <v>196.66</v>
      </c>
    </row>
    <row r="631" spans="2:10" x14ac:dyDescent="0.25">
      <c r="B631" s="22">
        <v>627</v>
      </c>
      <c r="C631" s="2">
        <v>2013</v>
      </c>
      <c r="D631" s="1">
        <v>22206</v>
      </c>
      <c r="E631" t="s">
        <v>468</v>
      </c>
      <c r="F631" s="2" t="s">
        <v>20</v>
      </c>
      <c r="G631" s="13">
        <v>2550612.39</v>
      </c>
      <c r="H631" s="13">
        <v>118024.42</v>
      </c>
      <c r="I631" s="13">
        <v>2267772.41</v>
      </c>
      <c r="J631" s="13">
        <v>110296.64</v>
      </c>
    </row>
    <row r="632" spans="2:10" x14ac:dyDescent="0.25">
      <c r="B632" s="22">
        <v>628</v>
      </c>
      <c r="C632" s="2">
        <v>2013</v>
      </c>
      <c r="D632" s="1">
        <v>22211</v>
      </c>
      <c r="E632" t="s">
        <v>504</v>
      </c>
      <c r="F632" s="2" t="s">
        <v>20</v>
      </c>
      <c r="G632" s="13">
        <v>2324405.09</v>
      </c>
      <c r="H632" s="13">
        <v>46412.3</v>
      </c>
      <c r="I632" s="13">
        <v>2050904.63</v>
      </c>
      <c r="J632" s="13">
        <v>43477.58</v>
      </c>
    </row>
    <row r="633" spans="2:10" x14ac:dyDescent="0.25">
      <c r="B633" s="22">
        <v>629</v>
      </c>
      <c r="C633" s="2">
        <v>2013</v>
      </c>
      <c r="D633" s="1">
        <v>22226</v>
      </c>
      <c r="E633" t="s">
        <v>473</v>
      </c>
      <c r="F633" s="2" t="s">
        <v>20</v>
      </c>
      <c r="G633" s="13">
        <v>2188247.7999999998</v>
      </c>
      <c r="H633" s="13">
        <v>45202.78</v>
      </c>
      <c r="I633" s="13">
        <v>1939132.94</v>
      </c>
      <c r="J633" s="13">
        <v>42485.47</v>
      </c>
    </row>
    <row r="634" spans="2:10" x14ac:dyDescent="0.25">
      <c r="B634" s="22">
        <v>630</v>
      </c>
      <c r="C634" s="2">
        <v>2013</v>
      </c>
      <c r="D634" s="1">
        <v>22246</v>
      </c>
      <c r="E634" t="s">
        <v>505</v>
      </c>
      <c r="F634" s="2" t="s">
        <v>20</v>
      </c>
      <c r="G634" s="13">
        <v>4796803.16</v>
      </c>
      <c r="H634" s="13">
        <v>162935.9</v>
      </c>
      <c r="I634" s="13">
        <v>4195665.37</v>
      </c>
      <c r="J634" s="13">
        <v>150768.51999999999</v>
      </c>
    </row>
    <row r="635" spans="2:10" x14ac:dyDescent="0.25">
      <c r="B635" s="22">
        <v>631</v>
      </c>
      <c r="C635" s="2">
        <v>2013</v>
      </c>
      <c r="D635" s="1">
        <v>22271</v>
      </c>
      <c r="E635" t="s">
        <v>489</v>
      </c>
      <c r="F635" s="2" t="s">
        <v>20</v>
      </c>
      <c r="G635" s="13">
        <v>14009416.890000001</v>
      </c>
      <c r="H635" s="13">
        <v>370193.09</v>
      </c>
      <c r="I635" s="13">
        <v>12724936.68</v>
      </c>
      <c r="J635" s="13">
        <v>346978.37</v>
      </c>
    </row>
    <row r="636" spans="2:10" x14ac:dyDescent="0.25">
      <c r="B636" s="22">
        <v>632</v>
      </c>
      <c r="C636" s="2">
        <v>2013</v>
      </c>
      <c r="D636" s="1">
        <v>23002</v>
      </c>
      <c r="E636" t="s">
        <v>0</v>
      </c>
      <c r="F636" s="2" t="s">
        <v>1</v>
      </c>
      <c r="G636" s="13">
        <v>1047392.14</v>
      </c>
      <c r="H636" s="13">
        <v>1650.78</v>
      </c>
      <c r="I636" s="13">
        <v>921105.73</v>
      </c>
      <c r="J636" s="13">
        <v>1517.92</v>
      </c>
    </row>
    <row r="637" spans="2:10" x14ac:dyDescent="0.25">
      <c r="B637" s="22">
        <v>633</v>
      </c>
      <c r="C637" s="2">
        <v>2013</v>
      </c>
      <c r="D637" s="1">
        <v>23004</v>
      </c>
      <c r="E637" t="s">
        <v>506</v>
      </c>
      <c r="F637" s="2" t="s">
        <v>1</v>
      </c>
      <c r="G637" s="13">
        <v>2069954.22</v>
      </c>
      <c r="H637" s="13">
        <v>10722.16</v>
      </c>
      <c r="I637" s="13">
        <v>1804261.12</v>
      </c>
      <c r="J637" s="13">
        <v>9805.4699999999993</v>
      </c>
    </row>
    <row r="638" spans="2:10" x14ac:dyDescent="0.25">
      <c r="B638" s="22">
        <v>634</v>
      </c>
      <c r="C638" s="2">
        <v>2013</v>
      </c>
      <c r="D638" s="1">
        <v>23006</v>
      </c>
      <c r="E638" t="s">
        <v>309</v>
      </c>
      <c r="F638" s="2" t="s">
        <v>1</v>
      </c>
      <c r="G638" s="13">
        <v>2602734.1</v>
      </c>
      <c r="H638" s="13">
        <v>1697.47</v>
      </c>
      <c r="I638" s="13">
        <v>2302354.19</v>
      </c>
      <c r="J638" s="13">
        <v>1456.22</v>
      </c>
    </row>
    <row r="639" spans="2:10" x14ac:dyDescent="0.25">
      <c r="B639" s="22">
        <v>635</v>
      </c>
      <c r="C639" s="2">
        <v>2013</v>
      </c>
      <c r="D639" s="1">
        <v>23008</v>
      </c>
      <c r="E639" t="s">
        <v>507</v>
      </c>
      <c r="F639" s="2" t="s">
        <v>1</v>
      </c>
      <c r="G639" s="13">
        <v>1383883.69</v>
      </c>
      <c r="H639" s="13">
        <v>13364.11</v>
      </c>
      <c r="I639" s="13">
        <v>1219798.6299999999</v>
      </c>
      <c r="J639" s="13">
        <v>12289.25</v>
      </c>
    </row>
    <row r="640" spans="2:10" x14ac:dyDescent="0.25">
      <c r="B640" s="22">
        <v>636</v>
      </c>
      <c r="C640" s="2">
        <v>2013</v>
      </c>
      <c r="D640" s="1">
        <v>23010</v>
      </c>
      <c r="E640" t="s">
        <v>508</v>
      </c>
      <c r="F640" s="2" t="s">
        <v>1</v>
      </c>
      <c r="G640" s="13">
        <v>1894749.33</v>
      </c>
      <c r="H640" s="13">
        <v>26012.47</v>
      </c>
      <c r="I640" s="13">
        <v>1657821.19</v>
      </c>
      <c r="J640" s="13">
        <v>23847.91</v>
      </c>
    </row>
    <row r="641" spans="2:10" x14ac:dyDescent="0.25">
      <c r="B641" s="22">
        <v>637</v>
      </c>
      <c r="C641" s="2">
        <v>2013</v>
      </c>
      <c r="D641" s="1">
        <v>23012</v>
      </c>
      <c r="E641" t="s">
        <v>509</v>
      </c>
      <c r="F641" s="2" t="s">
        <v>1</v>
      </c>
      <c r="G641" s="13">
        <v>2707373.03</v>
      </c>
      <c r="H641" s="13">
        <v>20243.82</v>
      </c>
      <c r="I641" s="13">
        <v>2398327.35</v>
      </c>
      <c r="J641" s="13">
        <v>18708.349999999999</v>
      </c>
    </row>
    <row r="642" spans="2:10" x14ac:dyDescent="0.25">
      <c r="B642" s="22">
        <v>638</v>
      </c>
      <c r="C642" s="2">
        <v>2013</v>
      </c>
      <c r="D642" s="1">
        <v>23014</v>
      </c>
      <c r="E642" t="s">
        <v>510</v>
      </c>
      <c r="F642" s="2" t="s">
        <v>1</v>
      </c>
      <c r="G642" s="13">
        <v>3867940.65</v>
      </c>
      <c r="H642" s="13">
        <v>11299.34</v>
      </c>
      <c r="I642" s="13">
        <v>3445643.54</v>
      </c>
      <c r="J642" s="13">
        <v>10447.91</v>
      </c>
    </row>
    <row r="643" spans="2:10" x14ac:dyDescent="0.25">
      <c r="B643" s="22">
        <v>639</v>
      </c>
      <c r="C643" s="2">
        <v>2013</v>
      </c>
      <c r="D643" s="1">
        <v>23016</v>
      </c>
      <c r="E643" t="s">
        <v>511</v>
      </c>
      <c r="F643" s="2" t="s">
        <v>1</v>
      </c>
      <c r="G643" s="13">
        <v>1851756.89</v>
      </c>
      <c r="H643" s="13">
        <v>22378.79</v>
      </c>
      <c r="I643" s="13">
        <v>1599992.46</v>
      </c>
      <c r="J643" s="13">
        <v>20565.2</v>
      </c>
    </row>
    <row r="644" spans="2:10" x14ac:dyDescent="0.25">
      <c r="B644" s="22">
        <v>640</v>
      </c>
      <c r="C644" s="2">
        <v>2013</v>
      </c>
      <c r="D644" s="1">
        <v>23018</v>
      </c>
      <c r="E644" t="s">
        <v>512</v>
      </c>
      <c r="F644" s="2" t="s">
        <v>1</v>
      </c>
      <c r="G644" s="13">
        <v>1326002.48</v>
      </c>
      <c r="H644" s="13">
        <v>146355.01999999999</v>
      </c>
      <c r="I644" s="13">
        <v>1182570.94</v>
      </c>
      <c r="J644" s="13">
        <v>135446.69</v>
      </c>
    </row>
    <row r="645" spans="2:10" x14ac:dyDescent="0.25">
      <c r="B645" s="22">
        <v>641</v>
      </c>
      <c r="C645" s="2">
        <v>2013</v>
      </c>
      <c r="D645" s="1">
        <v>23020</v>
      </c>
      <c r="E645" t="s">
        <v>9</v>
      </c>
      <c r="F645" s="2" t="s">
        <v>1</v>
      </c>
      <c r="G645" s="13">
        <v>2111797.52</v>
      </c>
      <c r="H645" s="13">
        <v>19453.18</v>
      </c>
      <c r="I645" s="13">
        <v>1837168.36</v>
      </c>
      <c r="J645" s="13">
        <v>17726.5</v>
      </c>
    </row>
    <row r="646" spans="2:10" x14ac:dyDescent="0.25">
      <c r="B646" s="22">
        <v>642</v>
      </c>
      <c r="C646" s="2">
        <v>2013</v>
      </c>
      <c r="D646" s="1">
        <v>23022</v>
      </c>
      <c r="E646" t="s">
        <v>513</v>
      </c>
      <c r="F646" s="2" t="s">
        <v>1</v>
      </c>
      <c r="G646" s="13">
        <v>1253738.32</v>
      </c>
      <c r="H646" s="13">
        <v>3671.27</v>
      </c>
      <c r="I646" s="13">
        <v>1094642.07</v>
      </c>
      <c r="J646" s="13">
        <v>3155.41</v>
      </c>
    </row>
    <row r="647" spans="2:10" x14ac:dyDescent="0.25">
      <c r="B647" s="22">
        <v>643</v>
      </c>
      <c r="C647" s="2">
        <v>2013</v>
      </c>
      <c r="D647" s="1">
        <v>23024</v>
      </c>
      <c r="E647" t="s">
        <v>514</v>
      </c>
      <c r="F647" s="2" t="s">
        <v>1</v>
      </c>
      <c r="G647" s="13">
        <v>3364935.31</v>
      </c>
      <c r="H647" s="13">
        <v>6699.32</v>
      </c>
      <c r="I647" s="13">
        <v>2997220.29</v>
      </c>
      <c r="J647" s="13">
        <v>6034.25</v>
      </c>
    </row>
    <row r="648" spans="2:10" x14ac:dyDescent="0.25">
      <c r="B648" s="22">
        <v>644</v>
      </c>
      <c r="C648" s="2">
        <v>2013</v>
      </c>
      <c r="D648" s="1">
        <v>23026</v>
      </c>
      <c r="E648" t="s">
        <v>515</v>
      </c>
      <c r="F648" s="2" t="s">
        <v>1</v>
      </c>
      <c r="G648" s="13">
        <v>1711370.52</v>
      </c>
      <c r="H648" s="13">
        <v>20417.400000000001</v>
      </c>
      <c r="I648" s="13">
        <v>1530040.25</v>
      </c>
      <c r="J648" s="13">
        <v>18895.09</v>
      </c>
    </row>
    <row r="649" spans="2:10" x14ac:dyDescent="0.25">
      <c r="B649" s="22">
        <v>645</v>
      </c>
      <c r="C649" s="2">
        <v>2013</v>
      </c>
      <c r="D649" s="1">
        <v>23028</v>
      </c>
      <c r="E649" t="s">
        <v>516</v>
      </c>
      <c r="F649" s="2" t="s">
        <v>1</v>
      </c>
      <c r="G649" s="13">
        <v>2073940.25</v>
      </c>
      <c r="H649" s="13">
        <v>80826.789999999994</v>
      </c>
      <c r="I649" s="13">
        <v>1812283.6</v>
      </c>
      <c r="J649" s="13">
        <v>74097.33</v>
      </c>
    </row>
    <row r="650" spans="2:10" x14ac:dyDescent="0.25">
      <c r="B650" s="22">
        <v>646</v>
      </c>
      <c r="C650" s="2">
        <v>2013</v>
      </c>
      <c r="D650" s="1">
        <v>23030</v>
      </c>
      <c r="E650" t="s">
        <v>368</v>
      </c>
      <c r="F650" s="2" t="s">
        <v>1</v>
      </c>
      <c r="G650" s="13">
        <v>1733266.98</v>
      </c>
      <c r="H650" s="13">
        <v>15454.46</v>
      </c>
      <c r="I650" s="13">
        <v>1519768.33</v>
      </c>
      <c r="J650" s="13">
        <v>14192.95</v>
      </c>
    </row>
    <row r="651" spans="2:10" x14ac:dyDescent="0.25">
      <c r="B651" s="22">
        <v>647</v>
      </c>
      <c r="C651" s="2">
        <v>2013</v>
      </c>
      <c r="D651" s="1">
        <v>23032</v>
      </c>
      <c r="E651" t="s">
        <v>221</v>
      </c>
      <c r="F651" s="2" t="s">
        <v>1</v>
      </c>
      <c r="G651" s="13">
        <v>1982221.16</v>
      </c>
      <c r="H651" s="13">
        <v>2027.43</v>
      </c>
      <c r="I651" s="13">
        <v>1741765.61</v>
      </c>
      <c r="J651" s="13">
        <v>1855.97</v>
      </c>
    </row>
    <row r="652" spans="2:10" x14ac:dyDescent="0.25">
      <c r="B652" s="22">
        <v>648</v>
      </c>
      <c r="C652" s="2">
        <v>2013</v>
      </c>
      <c r="D652" s="1">
        <v>23101</v>
      </c>
      <c r="E652" t="s">
        <v>506</v>
      </c>
      <c r="F652" s="2" t="s">
        <v>19</v>
      </c>
      <c r="G652" s="13">
        <v>1443415.54</v>
      </c>
      <c r="H652" s="13">
        <v>30679.65</v>
      </c>
      <c r="I652" s="13">
        <v>1277432.56</v>
      </c>
      <c r="J652" s="13">
        <v>28679.56</v>
      </c>
    </row>
    <row r="653" spans="2:10" x14ac:dyDescent="0.25">
      <c r="B653" s="22">
        <v>649</v>
      </c>
      <c r="C653" s="2">
        <v>2013</v>
      </c>
      <c r="D653" s="1">
        <v>23106</v>
      </c>
      <c r="E653" t="s">
        <v>308</v>
      </c>
      <c r="F653" s="2" t="s">
        <v>19</v>
      </c>
      <c r="G653" s="13">
        <v>906399.99</v>
      </c>
      <c r="H653" s="13">
        <v>552.87</v>
      </c>
      <c r="I653" s="13">
        <v>820715.31</v>
      </c>
      <c r="J653" s="13">
        <v>521.16999999999996</v>
      </c>
    </row>
    <row r="654" spans="2:10" x14ac:dyDescent="0.25">
      <c r="B654" s="22">
        <v>650</v>
      </c>
      <c r="C654" s="2">
        <v>2013</v>
      </c>
      <c r="D654" s="1">
        <v>23109</v>
      </c>
      <c r="E654" t="s">
        <v>309</v>
      </c>
      <c r="F654" s="2" t="s">
        <v>19</v>
      </c>
      <c r="G654" s="13">
        <v>697324.1</v>
      </c>
      <c r="H654" s="13">
        <v>8951.9500000000007</v>
      </c>
      <c r="I654" s="13">
        <v>616697.29</v>
      </c>
      <c r="J654" s="13">
        <v>8322.61</v>
      </c>
    </row>
    <row r="655" spans="2:10" x14ac:dyDescent="0.25">
      <c r="B655" s="22">
        <v>651</v>
      </c>
      <c r="C655" s="2">
        <v>2013</v>
      </c>
      <c r="D655" s="1">
        <v>23110</v>
      </c>
      <c r="E655" t="s">
        <v>517</v>
      </c>
      <c r="F655" s="2" t="s">
        <v>19</v>
      </c>
      <c r="G655" s="13">
        <v>256286.17</v>
      </c>
      <c r="H655" s="13">
        <v>4737.3599999999997</v>
      </c>
      <c r="I655" s="13">
        <v>214071.7</v>
      </c>
      <c r="J655" s="13">
        <v>4344.2299999999996</v>
      </c>
    </row>
    <row r="656" spans="2:10" x14ac:dyDescent="0.25">
      <c r="B656" s="22">
        <v>652</v>
      </c>
      <c r="C656" s="2">
        <v>2013</v>
      </c>
      <c r="D656" s="1">
        <v>23151</v>
      </c>
      <c r="E656" t="s">
        <v>518</v>
      </c>
      <c r="F656" s="2" t="s">
        <v>19</v>
      </c>
      <c r="G656" s="13">
        <v>1868906.13</v>
      </c>
      <c r="H656" s="13">
        <v>73637.399999999994</v>
      </c>
      <c r="I656" s="13">
        <v>1637177.77</v>
      </c>
      <c r="J656" s="13">
        <v>68408.429999999993</v>
      </c>
    </row>
    <row r="657" spans="2:10" x14ac:dyDescent="0.25">
      <c r="B657" s="22">
        <v>653</v>
      </c>
      <c r="C657" s="2">
        <v>2013</v>
      </c>
      <c r="D657" s="1">
        <v>23161</v>
      </c>
      <c r="E657" t="s">
        <v>514</v>
      </c>
      <c r="F657" s="2" t="s">
        <v>19</v>
      </c>
      <c r="G657" s="13">
        <v>4493287.0199999996</v>
      </c>
      <c r="H657" s="13">
        <v>129102.31</v>
      </c>
      <c r="I657" s="13">
        <v>4094354.76</v>
      </c>
      <c r="J657" s="13">
        <v>121510.93</v>
      </c>
    </row>
    <row r="658" spans="2:10" x14ac:dyDescent="0.25">
      <c r="B658" s="22">
        <v>654</v>
      </c>
      <c r="C658" s="2">
        <v>2013</v>
      </c>
      <c r="D658" s="1">
        <v>23206</v>
      </c>
      <c r="E658" t="s">
        <v>519</v>
      </c>
      <c r="F658" s="2" t="s">
        <v>20</v>
      </c>
      <c r="G658" s="13">
        <v>4589570.63</v>
      </c>
      <c r="H658" s="13">
        <v>136385.67000000001</v>
      </c>
      <c r="I658" s="13">
        <v>4219744.0999999996</v>
      </c>
      <c r="J658" s="13">
        <v>130245.12</v>
      </c>
    </row>
    <row r="659" spans="2:10" x14ac:dyDescent="0.25">
      <c r="B659" s="22">
        <v>655</v>
      </c>
      <c r="C659" s="2">
        <v>2013</v>
      </c>
      <c r="D659" s="1">
        <v>23251</v>
      </c>
      <c r="E659" t="s">
        <v>9</v>
      </c>
      <c r="F659" s="2" t="s">
        <v>20</v>
      </c>
      <c r="G659" s="13">
        <v>18837837.859999999</v>
      </c>
      <c r="H659" s="13">
        <v>1201619.97</v>
      </c>
      <c r="I659" s="13">
        <v>17048803.760000002</v>
      </c>
      <c r="J659" s="13">
        <v>1128683.93</v>
      </c>
    </row>
    <row r="660" spans="2:10" x14ac:dyDescent="0.25">
      <c r="B660" s="22">
        <v>656</v>
      </c>
      <c r="C660" s="2">
        <v>2013</v>
      </c>
      <c r="D660" s="1">
        <v>24002</v>
      </c>
      <c r="E660" t="s">
        <v>520</v>
      </c>
      <c r="F660" s="2" t="s">
        <v>1</v>
      </c>
      <c r="G660" s="13">
        <v>1694723.06</v>
      </c>
      <c r="H660" s="13">
        <v>25905.85</v>
      </c>
      <c r="I660" s="13">
        <v>1467136.87</v>
      </c>
      <c r="J660" s="13">
        <v>23590.84</v>
      </c>
    </row>
    <row r="661" spans="2:10" x14ac:dyDescent="0.25">
      <c r="B661" s="22">
        <v>657</v>
      </c>
      <c r="C661" s="2">
        <v>2013</v>
      </c>
      <c r="D661" s="1">
        <v>24004</v>
      </c>
      <c r="E661" t="s">
        <v>309</v>
      </c>
      <c r="F661" s="2" t="s">
        <v>1</v>
      </c>
      <c r="G661" s="13">
        <v>7222966.75</v>
      </c>
      <c r="H661" s="13">
        <v>35932.94</v>
      </c>
      <c r="I661" s="13">
        <v>6693354.9000000004</v>
      </c>
      <c r="J661" s="13">
        <v>33706.31</v>
      </c>
    </row>
    <row r="662" spans="2:10" x14ac:dyDescent="0.25">
      <c r="B662" s="22">
        <v>658</v>
      </c>
      <c r="C662" s="2">
        <v>2013</v>
      </c>
      <c r="D662" s="1">
        <v>24006</v>
      </c>
      <c r="E662" t="s">
        <v>521</v>
      </c>
      <c r="F662" s="2" t="s">
        <v>1</v>
      </c>
      <c r="G662" s="13">
        <v>7870315.4299999997</v>
      </c>
      <c r="H662" s="13">
        <v>37595.629999999997</v>
      </c>
      <c r="I662" s="13">
        <v>7008038.2199999997</v>
      </c>
      <c r="J662" s="13">
        <v>34449.26</v>
      </c>
    </row>
    <row r="663" spans="2:10" x14ac:dyDescent="0.25">
      <c r="B663" s="22">
        <v>659</v>
      </c>
      <c r="C663" s="2">
        <v>2013</v>
      </c>
      <c r="D663" s="1">
        <v>24008</v>
      </c>
      <c r="E663" t="s">
        <v>522</v>
      </c>
      <c r="F663" s="2" t="s">
        <v>1</v>
      </c>
      <c r="G663" s="13">
        <v>1148809.69</v>
      </c>
      <c r="H663" s="13">
        <v>9117.67</v>
      </c>
      <c r="I663" s="13">
        <v>990871.98</v>
      </c>
      <c r="J663" s="13">
        <v>7808.41</v>
      </c>
    </row>
    <row r="664" spans="2:10" x14ac:dyDescent="0.25">
      <c r="B664" s="22">
        <v>660</v>
      </c>
      <c r="C664" s="2">
        <v>2013</v>
      </c>
      <c r="D664" s="1">
        <v>24010</v>
      </c>
      <c r="E664" t="s">
        <v>523</v>
      </c>
      <c r="F664" s="2" t="s">
        <v>1</v>
      </c>
      <c r="G664" s="13">
        <v>1121494.93</v>
      </c>
      <c r="H664" s="13">
        <v>56907.39</v>
      </c>
      <c r="I664" s="13">
        <v>989178.23</v>
      </c>
      <c r="J664" s="13">
        <v>52415.16</v>
      </c>
    </row>
    <row r="665" spans="2:10" x14ac:dyDescent="0.25">
      <c r="B665" s="22">
        <v>661</v>
      </c>
      <c r="C665" s="2">
        <v>2013</v>
      </c>
      <c r="D665" s="1">
        <v>24012</v>
      </c>
      <c r="E665" t="s">
        <v>524</v>
      </c>
      <c r="F665" s="2" t="s">
        <v>1</v>
      </c>
      <c r="G665" s="13">
        <v>1249467.17</v>
      </c>
      <c r="H665" s="13">
        <v>8898.1</v>
      </c>
      <c r="I665" s="13">
        <v>1076095.3400000001</v>
      </c>
      <c r="J665" s="13">
        <v>8009.58</v>
      </c>
    </row>
    <row r="666" spans="2:10" x14ac:dyDescent="0.25">
      <c r="B666" s="22">
        <v>662</v>
      </c>
      <c r="C666" s="2">
        <v>2013</v>
      </c>
      <c r="D666" s="1">
        <v>24014</v>
      </c>
      <c r="E666" t="s">
        <v>525</v>
      </c>
      <c r="F666" s="2" t="s">
        <v>1</v>
      </c>
      <c r="G666" s="13">
        <v>1658695.13</v>
      </c>
      <c r="H666" s="13">
        <v>2096.2600000000002</v>
      </c>
      <c r="I666" s="13">
        <v>1474589.52</v>
      </c>
      <c r="J666" s="13">
        <v>1933.83</v>
      </c>
    </row>
    <row r="667" spans="2:10" x14ac:dyDescent="0.25">
      <c r="B667" s="22">
        <v>663</v>
      </c>
      <c r="C667" s="2">
        <v>2013</v>
      </c>
      <c r="D667" s="1">
        <v>24016</v>
      </c>
      <c r="E667" t="s">
        <v>526</v>
      </c>
      <c r="F667" s="2" t="s">
        <v>1</v>
      </c>
      <c r="G667" s="13">
        <v>6093645.3799999999</v>
      </c>
      <c r="H667" s="13">
        <v>83548.11</v>
      </c>
      <c r="I667" s="13">
        <v>5490494.75</v>
      </c>
      <c r="J667" s="13">
        <v>77343.320000000007</v>
      </c>
    </row>
    <row r="668" spans="2:10" x14ac:dyDescent="0.25">
      <c r="B668" s="22">
        <v>664</v>
      </c>
      <c r="C668" s="2">
        <v>2013</v>
      </c>
      <c r="D668" s="1">
        <v>24018</v>
      </c>
      <c r="E668" t="s">
        <v>527</v>
      </c>
      <c r="F668" s="2" t="s">
        <v>1</v>
      </c>
      <c r="G668" s="13">
        <v>645246.56999999995</v>
      </c>
      <c r="H668" s="13">
        <v>17676.8</v>
      </c>
      <c r="I668" s="13">
        <v>569239.48</v>
      </c>
      <c r="J668" s="13">
        <v>16391.88</v>
      </c>
    </row>
    <row r="669" spans="2:10" x14ac:dyDescent="0.25">
      <c r="B669" s="22">
        <v>665</v>
      </c>
      <c r="C669" s="2">
        <v>2013</v>
      </c>
      <c r="D669" s="1">
        <v>24020</v>
      </c>
      <c r="E669" t="s">
        <v>264</v>
      </c>
      <c r="F669" s="2" t="s">
        <v>1</v>
      </c>
      <c r="G669" s="13">
        <v>617576.66</v>
      </c>
      <c r="H669" s="13">
        <v>12407.44</v>
      </c>
      <c r="I669" s="13">
        <v>536393.12</v>
      </c>
      <c r="J669" s="13">
        <v>11151.55</v>
      </c>
    </row>
    <row r="670" spans="2:10" x14ac:dyDescent="0.25">
      <c r="B670" s="22">
        <v>666</v>
      </c>
      <c r="C670" s="2">
        <v>2013</v>
      </c>
      <c r="D670" s="1">
        <v>24141</v>
      </c>
      <c r="E670" t="s">
        <v>522</v>
      </c>
      <c r="F670" s="2" t="s">
        <v>19</v>
      </c>
      <c r="G670" s="13">
        <v>395909.29</v>
      </c>
      <c r="H670" s="13">
        <v>8078.6</v>
      </c>
      <c r="I670" s="13">
        <v>336519.7</v>
      </c>
      <c r="J670" s="13">
        <v>7445.69</v>
      </c>
    </row>
    <row r="671" spans="2:10" x14ac:dyDescent="0.25">
      <c r="B671" s="22">
        <v>667</v>
      </c>
      <c r="C671" s="2">
        <v>2013</v>
      </c>
      <c r="D671" s="1">
        <v>24154</v>
      </c>
      <c r="E671" t="s">
        <v>525</v>
      </c>
      <c r="F671" s="2" t="s">
        <v>19</v>
      </c>
      <c r="G671" s="13">
        <v>362479.02</v>
      </c>
      <c r="H671" s="13">
        <v>870.67</v>
      </c>
      <c r="I671" s="13">
        <v>309723.92</v>
      </c>
      <c r="J671" s="13">
        <v>793.47</v>
      </c>
    </row>
    <row r="672" spans="2:10" x14ac:dyDescent="0.25">
      <c r="B672" s="22">
        <v>668</v>
      </c>
      <c r="C672" s="2">
        <v>2013</v>
      </c>
      <c r="D672" s="1">
        <v>24206</v>
      </c>
      <c r="E672" t="s">
        <v>520</v>
      </c>
      <c r="F672" s="2" t="s">
        <v>20</v>
      </c>
      <c r="G672" s="13">
        <v>6264195.0599999996</v>
      </c>
      <c r="H672" s="13">
        <v>247175.74</v>
      </c>
      <c r="I672" s="13">
        <v>5636327.3099999996</v>
      </c>
      <c r="J672" s="13">
        <v>233493.38</v>
      </c>
    </row>
    <row r="673" spans="2:10" x14ac:dyDescent="0.25">
      <c r="B673" s="22">
        <v>669</v>
      </c>
      <c r="C673" s="2">
        <v>2013</v>
      </c>
      <c r="D673" s="1">
        <v>24231</v>
      </c>
      <c r="E673" t="s">
        <v>521</v>
      </c>
      <c r="F673" s="2" t="s">
        <v>20</v>
      </c>
      <c r="G673" s="13">
        <v>4364958.55</v>
      </c>
      <c r="H673" s="13">
        <v>82451.91</v>
      </c>
      <c r="I673" s="13">
        <v>4141062.06</v>
      </c>
      <c r="J673" s="13">
        <v>78964.73</v>
      </c>
    </row>
    <row r="674" spans="2:10" x14ac:dyDescent="0.25">
      <c r="B674" s="22">
        <v>670</v>
      </c>
      <c r="C674" s="2">
        <v>2013</v>
      </c>
      <c r="D674" s="1">
        <v>24251</v>
      </c>
      <c r="E674" t="s">
        <v>528</v>
      </c>
      <c r="F674" s="2" t="s">
        <v>20</v>
      </c>
      <c r="G674" s="13">
        <v>1894472.7</v>
      </c>
      <c r="H674" s="13">
        <v>41829.300000000003</v>
      </c>
      <c r="I674" s="13">
        <v>1671671.21</v>
      </c>
      <c r="J674" s="13">
        <v>39086.68</v>
      </c>
    </row>
    <row r="675" spans="2:10" x14ac:dyDescent="0.25">
      <c r="B675" s="22">
        <v>671</v>
      </c>
      <c r="C675" s="2">
        <v>2013</v>
      </c>
      <c r="D675" s="1">
        <v>24271</v>
      </c>
      <c r="E675" t="s">
        <v>526</v>
      </c>
      <c r="F675" s="2" t="s">
        <v>20</v>
      </c>
      <c r="G675" s="13">
        <v>1431358.8</v>
      </c>
      <c r="H675" s="13">
        <v>32872.33</v>
      </c>
      <c r="I675" s="13">
        <v>1267475.05</v>
      </c>
      <c r="J675" s="13">
        <v>31054.560000000001</v>
      </c>
    </row>
    <row r="676" spans="2:10" x14ac:dyDescent="0.25">
      <c r="B676" s="22">
        <v>672</v>
      </c>
      <c r="C676" s="2">
        <v>2013</v>
      </c>
      <c r="D676" s="1">
        <v>25002</v>
      </c>
      <c r="E676" t="s">
        <v>529</v>
      </c>
      <c r="F676" s="2" t="s">
        <v>1</v>
      </c>
      <c r="G676" s="13">
        <v>3067736.82</v>
      </c>
      <c r="H676" s="13">
        <v>21408.14</v>
      </c>
      <c r="I676" s="13">
        <v>2706959.07</v>
      </c>
      <c r="J676" s="13">
        <v>19429.330000000002</v>
      </c>
    </row>
    <row r="677" spans="2:10" x14ac:dyDescent="0.25">
      <c r="B677" s="22">
        <v>673</v>
      </c>
      <c r="C677" s="2">
        <v>2013</v>
      </c>
      <c r="D677" s="1">
        <v>25004</v>
      </c>
      <c r="E677" t="s">
        <v>530</v>
      </c>
      <c r="F677" s="2" t="s">
        <v>1</v>
      </c>
      <c r="G677" s="13">
        <v>2411810.91</v>
      </c>
      <c r="H677" s="13">
        <v>23201.3</v>
      </c>
      <c r="I677" s="13">
        <v>2164821.21</v>
      </c>
      <c r="J677" s="13">
        <v>21500.06</v>
      </c>
    </row>
    <row r="678" spans="2:10" x14ac:dyDescent="0.25">
      <c r="B678" s="22">
        <v>674</v>
      </c>
      <c r="C678" s="2">
        <v>2013</v>
      </c>
      <c r="D678" s="1">
        <v>25006</v>
      </c>
      <c r="E678" t="s">
        <v>531</v>
      </c>
      <c r="F678" s="2" t="s">
        <v>1</v>
      </c>
      <c r="G678" s="13">
        <v>906265.5</v>
      </c>
      <c r="H678" s="13">
        <v>1016.27</v>
      </c>
      <c r="I678" s="13">
        <v>809826.39</v>
      </c>
      <c r="J678" s="13">
        <v>940</v>
      </c>
    </row>
    <row r="679" spans="2:10" x14ac:dyDescent="0.25">
      <c r="B679" s="22">
        <v>675</v>
      </c>
      <c r="C679" s="2">
        <v>2013</v>
      </c>
      <c r="D679" s="1">
        <v>25008</v>
      </c>
      <c r="E679" t="s">
        <v>532</v>
      </c>
      <c r="F679" s="2" t="s">
        <v>1</v>
      </c>
      <c r="G679" s="13">
        <v>4428846.05</v>
      </c>
      <c r="H679" s="13">
        <v>37063.089999999997</v>
      </c>
      <c r="I679" s="13">
        <v>3921572.86</v>
      </c>
      <c r="J679" s="13">
        <v>34004.769999999997</v>
      </c>
    </row>
    <row r="680" spans="2:10" x14ac:dyDescent="0.25">
      <c r="B680" s="22">
        <v>676</v>
      </c>
      <c r="C680" s="2">
        <v>2013</v>
      </c>
      <c r="D680" s="1">
        <v>25010</v>
      </c>
      <c r="E680" t="s">
        <v>433</v>
      </c>
      <c r="F680" s="2" t="s">
        <v>1</v>
      </c>
      <c r="G680" s="13">
        <v>757800.65</v>
      </c>
      <c r="H680" s="13">
        <v>11982.48</v>
      </c>
      <c r="I680" s="13">
        <v>668214.86</v>
      </c>
      <c r="J680" s="13">
        <v>10982.02</v>
      </c>
    </row>
    <row r="681" spans="2:10" x14ac:dyDescent="0.25">
      <c r="B681" s="22">
        <v>677</v>
      </c>
      <c r="C681" s="2">
        <v>2013</v>
      </c>
      <c r="D681" s="1">
        <v>25012</v>
      </c>
      <c r="E681" t="s">
        <v>377</v>
      </c>
      <c r="F681" s="2" t="s">
        <v>1</v>
      </c>
      <c r="G681" s="13">
        <v>1752371.18</v>
      </c>
      <c r="H681" s="13">
        <v>9930.4500000000007</v>
      </c>
      <c r="I681" s="13">
        <v>1530739.01</v>
      </c>
      <c r="J681" s="13">
        <v>8964.4699999999993</v>
      </c>
    </row>
    <row r="682" spans="2:10" x14ac:dyDescent="0.25">
      <c r="B682" s="22">
        <v>678</v>
      </c>
      <c r="C682" s="2">
        <v>2013</v>
      </c>
      <c r="D682" s="1">
        <v>25014</v>
      </c>
      <c r="E682" t="s">
        <v>533</v>
      </c>
      <c r="F682" s="2" t="s">
        <v>1</v>
      </c>
      <c r="G682" s="13">
        <v>1349693.64</v>
      </c>
      <c r="H682" s="13">
        <v>13262.95</v>
      </c>
      <c r="I682" s="13">
        <v>1196696.17</v>
      </c>
      <c r="J682" s="13">
        <v>11963.92</v>
      </c>
    </row>
    <row r="683" spans="2:10" x14ac:dyDescent="0.25">
      <c r="B683" s="22">
        <v>679</v>
      </c>
      <c r="C683" s="2">
        <v>2013</v>
      </c>
      <c r="D683" s="1">
        <v>25016</v>
      </c>
      <c r="E683" t="s">
        <v>534</v>
      </c>
      <c r="F683" s="2" t="s">
        <v>1</v>
      </c>
      <c r="G683" s="13">
        <v>867565.46</v>
      </c>
      <c r="H683" s="13">
        <v>1936.86</v>
      </c>
      <c r="I683" s="13">
        <v>765652.69</v>
      </c>
      <c r="J683" s="13">
        <v>1670.52</v>
      </c>
    </row>
    <row r="684" spans="2:10" x14ac:dyDescent="0.25">
      <c r="B684" s="22">
        <v>680</v>
      </c>
      <c r="C684" s="2">
        <v>2013</v>
      </c>
      <c r="D684" s="1">
        <v>25018</v>
      </c>
      <c r="E684" t="s">
        <v>535</v>
      </c>
      <c r="F684" s="2" t="s">
        <v>1</v>
      </c>
      <c r="G684" s="13">
        <v>1728733.05</v>
      </c>
      <c r="H684" s="13">
        <v>20951.73</v>
      </c>
      <c r="I684" s="13">
        <v>1513656.11</v>
      </c>
      <c r="J684" s="13">
        <v>18948.32</v>
      </c>
    </row>
    <row r="685" spans="2:10" x14ac:dyDescent="0.25">
      <c r="B685" s="22">
        <v>681</v>
      </c>
      <c r="C685" s="2">
        <v>2013</v>
      </c>
      <c r="D685" s="1">
        <v>25020</v>
      </c>
      <c r="E685" t="s">
        <v>536</v>
      </c>
      <c r="F685" s="2" t="s">
        <v>1</v>
      </c>
      <c r="G685" s="13">
        <v>1359282.55</v>
      </c>
      <c r="H685" s="13">
        <v>1345.06</v>
      </c>
      <c r="I685" s="13">
        <v>1206521.82</v>
      </c>
      <c r="J685" s="13">
        <v>1242.98</v>
      </c>
    </row>
    <row r="686" spans="2:10" x14ac:dyDescent="0.25">
      <c r="B686" s="22">
        <v>682</v>
      </c>
      <c r="C686" s="2">
        <v>2013</v>
      </c>
      <c r="D686" s="1">
        <v>25022</v>
      </c>
      <c r="E686" t="s">
        <v>108</v>
      </c>
      <c r="F686" s="2" t="s">
        <v>1</v>
      </c>
      <c r="G686" s="13">
        <v>744760.09</v>
      </c>
      <c r="H686" s="13">
        <v>2242.5700000000002</v>
      </c>
      <c r="I686" s="13">
        <v>655424.93999999994</v>
      </c>
      <c r="J686" s="13">
        <v>1884.19</v>
      </c>
    </row>
    <row r="687" spans="2:10" x14ac:dyDescent="0.25">
      <c r="B687" s="22">
        <v>683</v>
      </c>
      <c r="C687" s="2">
        <v>2013</v>
      </c>
      <c r="D687" s="1">
        <v>25024</v>
      </c>
      <c r="E687" t="s">
        <v>537</v>
      </c>
      <c r="F687" s="2" t="s">
        <v>1</v>
      </c>
      <c r="G687" s="13">
        <v>1539553.37</v>
      </c>
      <c r="H687" s="13">
        <v>7104.73</v>
      </c>
      <c r="I687" s="13">
        <v>1378652.41</v>
      </c>
      <c r="J687" s="13">
        <v>6435.98</v>
      </c>
    </row>
    <row r="688" spans="2:10" x14ac:dyDescent="0.25">
      <c r="B688" s="22">
        <v>684</v>
      </c>
      <c r="C688" s="2">
        <v>2013</v>
      </c>
      <c r="D688" s="1">
        <v>25026</v>
      </c>
      <c r="E688" t="s">
        <v>538</v>
      </c>
      <c r="F688" s="2" t="s">
        <v>1</v>
      </c>
      <c r="G688" s="13">
        <v>911497.19</v>
      </c>
      <c r="H688" s="13">
        <v>826.41</v>
      </c>
      <c r="I688" s="13">
        <v>799911.21</v>
      </c>
      <c r="J688" s="13">
        <v>758.8</v>
      </c>
    </row>
    <row r="689" spans="2:10" x14ac:dyDescent="0.25">
      <c r="B689" s="22">
        <v>685</v>
      </c>
      <c r="C689" s="2">
        <v>2013</v>
      </c>
      <c r="D689" s="1">
        <v>25028</v>
      </c>
      <c r="E689" t="s">
        <v>539</v>
      </c>
      <c r="F689" s="2" t="s">
        <v>1</v>
      </c>
      <c r="G689" s="13">
        <v>2166659.7200000002</v>
      </c>
      <c r="H689" s="13">
        <v>38433.72</v>
      </c>
      <c r="I689" s="13">
        <v>1965845.3</v>
      </c>
      <c r="J689" s="13">
        <v>35460.89</v>
      </c>
    </row>
    <row r="690" spans="2:10" x14ac:dyDescent="0.25">
      <c r="B690" s="22">
        <v>686</v>
      </c>
      <c r="C690" s="2">
        <v>2013</v>
      </c>
      <c r="D690" s="1">
        <v>25101</v>
      </c>
      <c r="E690" t="s">
        <v>529</v>
      </c>
      <c r="F690" s="2" t="s">
        <v>19</v>
      </c>
      <c r="G690" s="13">
        <v>1130595.4099999999</v>
      </c>
      <c r="H690" s="13">
        <v>17413.310000000001</v>
      </c>
      <c r="I690" s="13">
        <v>1011541.98</v>
      </c>
      <c r="J690" s="13">
        <v>16368.16</v>
      </c>
    </row>
    <row r="691" spans="2:10" x14ac:dyDescent="0.25">
      <c r="B691" s="22">
        <v>687</v>
      </c>
      <c r="C691" s="2">
        <v>2013</v>
      </c>
      <c r="D691" s="1">
        <v>25102</v>
      </c>
      <c r="E691" t="s">
        <v>540</v>
      </c>
      <c r="F691" s="2" t="s">
        <v>19</v>
      </c>
      <c r="G691" s="13">
        <v>527707.57999999996</v>
      </c>
      <c r="H691" s="13">
        <v>5209.59</v>
      </c>
      <c r="I691" s="13">
        <v>467408.69</v>
      </c>
      <c r="J691" s="13">
        <v>4863.47</v>
      </c>
    </row>
    <row r="692" spans="2:10" x14ac:dyDescent="0.25">
      <c r="B692" s="22">
        <v>688</v>
      </c>
      <c r="C692" s="2">
        <v>2013</v>
      </c>
      <c r="D692" s="1">
        <v>25106</v>
      </c>
      <c r="E692" t="s">
        <v>541</v>
      </c>
      <c r="F692" s="2" t="s">
        <v>19</v>
      </c>
      <c r="G692" s="13">
        <v>2128006.0299999998</v>
      </c>
      <c r="H692" s="13">
        <v>32446.47</v>
      </c>
      <c r="I692" s="13">
        <v>1927289.31</v>
      </c>
      <c r="J692" s="13">
        <v>30469.58</v>
      </c>
    </row>
    <row r="693" spans="2:10" x14ac:dyDescent="0.25">
      <c r="B693" s="22">
        <v>689</v>
      </c>
      <c r="C693" s="2">
        <v>2013</v>
      </c>
      <c r="D693" s="1">
        <v>25108</v>
      </c>
      <c r="E693" t="s">
        <v>542</v>
      </c>
      <c r="F693" s="2" t="s">
        <v>19</v>
      </c>
      <c r="G693" s="13">
        <v>235239.57</v>
      </c>
      <c r="H693" s="13">
        <v>834.37</v>
      </c>
      <c r="I693" s="13">
        <v>205130.74</v>
      </c>
      <c r="J693" s="13">
        <v>775.69</v>
      </c>
    </row>
    <row r="694" spans="2:10" x14ac:dyDescent="0.25">
      <c r="B694" s="22">
        <v>690</v>
      </c>
      <c r="C694" s="2">
        <v>2013</v>
      </c>
      <c r="D694" s="1">
        <v>25111</v>
      </c>
      <c r="E694" t="s">
        <v>543</v>
      </c>
      <c r="F694" s="2" t="s">
        <v>19</v>
      </c>
      <c r="G694" s="13">
        <v>633299.73</v>
      </c>
      <c r="H694" s="13">
        <v>13930.39</v>
      </c>
      <c r="I694" s="13">
        <v>551321.1</v>
      </c>
      <c r="J694" s="13">
        <v>12882.07</v>
      </c>
    </row>
    <row r="695" spans="2:10" x14ac:dyDescent="0.25">
      <c r="B695" s="22">
        <v>691</v>
      </c>
      <c r="C695" s="2">
        <v>2013</v>
      </c>
      <c r="D695" s="1">
        <v>25136</v>
      </c>
      <c r="E695" t="s">
        <v>377</v>
      </c>
      <c r="F695" s="2" t="s">
        <v>19</v>
      </c>
      <c r="G695" s="13">
        <v>982802.21</v>
      </c>
      <c r="H695" s="13">
        <v>18605.73</v>
      </c>
      <c r="I695" s="13">
        <v>812777.84</v>
      </c>
      <c r="J695" s="13">
        <v>16950.689999999999</v>
      </c>
    </row>
    <row r="696" spans="2:10" x14ac:dyDescent="0.25">
      <c r="B696" s="22">
        <v>692</v>
      </c>
      <c r="C696" s="2">
        <v>2013</v>
      </c>
      <c r="D696" s="1">
        <v>25137</v>
      </c>
      <c r="E696" t="s">
        <v>544</v>
      </c>
      <c r="F696" s="2" t="s">
        <v>19</v>
      </c>
      <c r="G696" s="13">
        <v>334901.58</v>
      </c>
      <c r="H696" s="13">
        <v>3676.64</v>
      </c>
      <c r="I696" s="13">
        <v>286826.71999999997</v>
      </c>
      <c r="J696" s="13">
        <v>3403.41</v>
      </c>
    </row>
    <row r="697" spans="2:10" x14ac:dyDescent="0.25">
      <c r="B697" s="22">
        <v>693</v>
      </c>
      <c r="C697" s="2">
        <v>2013</v>
      </c>
      <c r="D697" s="1">
        <v>25146</v>
      </c>
      <c r="E697" t="s">
        <v>533</v>
      </c>
      <c r="F697" s="2" t="s">
        <v>19</v>
      </c>
      <c r="G697" s="13">
        <v>449152.06</v>
      </c>
      <c r="H697" s="13">
        <v>5258.89</v>
      </c>
      <c r="I697" s="13">
        <v>380488.62</v>
      </c>
      <c r="J697" s="13">
        <v>4902.09</v>
      </c>
    </row>
    <row r="698" spans="2:10" x14ac:dyDescent="0.25">
      <c r="B698" s="22">
        <v>694</v>
      </c>
      <c r="C698" s="2">
        <v>2013</v>
      </c>
      <c r="D698" s="1">
        <v>25147</v>
      </c>
      <c r="E698" t="s">
        <v>501</v>
      </c>
      <c r="F698" s="2" t="s">
        <v>19</v>
      </c>
      <c r="G698" s="13">
        <v>84379.73</v>
      </c>
      <c r="H698" s="13">
        <v>15399.07</v>
      </c>
      <c r="I698" s="13">
        <v>81987.27</v>
      </c>
      <c r="J698" s="13">
        <v>15233.02</v>
      </c>
    </row>
    <row r="699" spans="2:10" x14ac:dyDescent="0.25">
      <c r="B699" s="22">
        <v>695</v>
      </c>
      <c r="C699" s="2">
        <v>2013</v>
      </c>
      <c r="D699" s="1">
        <v>25151</v>
      </c>
      <c r="E699" t="s">
        <v>502</v>
      </c>
      <c r="F699" s="2" t="s">
        <v>19</v>
      </c>
      <c r="G699" s="13">
        <v>134346.48000000001</v>
      </c>
      <c r="H699" s="13">
        <v>3841.14</v>
      </c>
      <c r="I699" s="13">
        <v>117888.95</v>
      </c>
      <c r="J699" s="13">
        <v>3588.7</v>
      </c>
    </row>
    <row r="700" spans="2:10" x14ac:dyDescent="0.25">
      <c r="B700" s="22">
        <v>696</v>
      </c>
      <c r="C700" s="2">
        <v>2013</v>
      </c>
      <c r="D700" s="1">
        <v>25153</v>
      </c>
      <c r="E700" t="s">
        <v>485</v>
      </c>
      <c r="F700" s="2" t="s">
        <v>19</v>
      </c>
      <c r="G700" s="13">
        <v>67364.34</v>
      </c>
      <c r="H700" s="13">
        <v>5591.99</v>
      </c>
      <c r="I700" s="13">
        <v>64071.56</v>
      </c>
      <c r="J700" s="13">
        <v>5406.06</v>
      </c>
    </row>
    <row r="701" spans="2:10" x14ac:dyDescent="0.25">
      <c r="B701" s="22">
        <v>697</v>
      </c>
      <c r="C701" s="2">
        <v>2013</v>
      </c>
      <c r="D701" s="1">
        <v>25176</v>
      </c>
      <c r="E701" t="s">
        <v>545</v>
      </c>
      <c r="F701" s="2" t="s">
        <v>19</v>
      </c>
      <c r="G701" s="13">
        <v>195046.18</v>
      </c>
      <c r="H701" s="13">
        <v>2506.61</v>
      </c>
      <c r="I701" s="13">
        <v>162674.54</v>
      </c>
      <c r="J701" s="13">
        <v>2290.61</v>
      </c>
    </row>
    <row r="702" spans="2:10" x14ac:dyDescent="0.25">
      <c r="B702" s="22">
        <v>698</v>
      </c>
      <c r="C702" s="2">
        <v>2013</v>
      </c>
      <c r="D702" s="1">
        <v>25177</v>
      </c>
      <c r="E702" t="s">
        <v>537</v>
      </c>
      <c r="F702" s="2" t="s">
        <v>19</v>
      </c>
      <c r="G702" s="13">
        <v>933406.57</v>
      </c>
      <c r="H702" s="13">
        <v>6672.49</v>
      </c>
      <c r="I702" s="13">
        <v>821894.32</v>
      </c>
      <c r="J702" s="13">
        <v>6234.37</v>
      </c>
    </row>
    <row r="703" spans="2:10" x14ac:dyDescent="0.25">
      <c r="B703" s="22">
        <v>699</v>
      </c>
      <c r="C703" s="2">
        <v>2013</v>
      </c>
      <c r="D703" s="1">
        <v>25216</v>
      </c>
      <c r="E703" t="s">
        <v>532</v>
      </c>
      <c r="F703" s="2" t="s">
        <v>20</v>
      </c>
      <c r="G703" s="13">
        <v>10520718.66</v>
      </c>
      <c r="H703" s="13">
        <v>629103.87</v>
      </c>
      <c r="I703" s="13">
        <v>9626209.8200000003</v>
      </c>
      <c r="J703" s="13">
        <v>593910.18000000005</v>
      </c>
    </row>
    <row r="704" spans="2:10" x14ac:dyDescent="0.25">
      <c r="B704" s="22">
        <v>700</v>
      </c>
      <c r="C704" s="2">
        <v>2013</v>
      </c>
      <c r="D704" s="1">
        <v>25251</v>
      </c>
      <c r="E704" t="s">
        <v>535</v>
      </c>
      <c r="F704" s="2" t="s">
        <v>20</v>
      </c>
      <c r="G704" s="13">
        <v>4891667.16</v>
      </c>
      <c r="H704" s="13">
        <v>140182.82999999999</v>
      </c>
      <c r="I704" s="13">
        <v>4378087.26</v>
      </c>
      <c r="J704" s="13">
        <v>130591.03999999999</v>
      </c>
    </row>
    <row r="705" spans="2:10" x14ac:dyDescent="0.25">
      <c r="B705" s="22">
        <v>701</v>
      </c>
      <c r="C705" s="2">
        <v>2013</v>
      </c>
      <c r="D705" s="1">
        <v>26002</v>
      </c>
      <c r="E705" t="s">
        <v>130</v>
      </c>
      <c r="F705" s="2" t="s">
        <v>1</v>
      </c>
      <c r="G705" s="13">
        <v>309900.45</v>
      </c>
      <c r="H705" s="13">
        <v>11282.2</v>
      </c>
      <c r="I705" s="13">
        <v>271621.98</v>
      </c>
      <c r="J705" s="13">
        <v>10295.129999999999</v>
      </c>
    </row>
    <row r="706" spans="2:10" x14ac:dyDescent="0.25">
      <c r="B706" s="22">
        <v>702</v>
      </c>
      <c r="C706" s="2">
        <v>2013</v>
      </c>
      <c r="D706" s="1">
        <v>26004</v>
      </c>
      <c r="E706" t="s">
        <v>546</v>
      </c>
      <c r="F706" s="2" t="s">
        <v>1</v>
      </c>
      <c r="G706" s="13">
        <v>353639.58</v>
      </c>
      <c r="H706" s="13">
        <v>961.11</v>
      </c>
      <c r="I706" s="13">
        <v>303656.06</v>
      </c>
      <c r="J706" s="13">
        <v>878.79</v>
      </c>
    </row>
    <row r="707" spans="2:10" x14ac:dyDescent="0.25">
      <c r="B707" s="22">
        <v>703</v>
      </c>
      <c r="C707" s="2">
        <v>2013</v>
      </c>
      <c r="D707" s="1">
        <v>26006</v>
      </c>
      <c r="E707" t="s">
        <v>547</v>
      </c>
      <c r="F707" s="2" t="s">
        <v>1</v>
      </c>
      <c r="G707" s="13">
        <v>237623.12</v>
      </c>
      <c r="H707" s="13">
        <v>2046.8</v>
      </c>
      <c r="I707" s="13">
        <v>205469.18</v>
      </c>
      <c r="J707" s="13">
        <v>1880.72</v>
      </c>
    </row>
    <row r="708" spans="2:10" x14ac:dyDescent="0.25">
      <c r="B708" s="22">
        <v>704</v>
      </c>
      <c r="C708" s="2">
        <v>2013</v>
      </c>
      <c r="D708" s="1">
        <v>26008</v>
      </c>
      <c r="E708" t="s">
        <v>548</v>
      </c>
      <c r="F708" s="2" t="s">
        <v>1</v>
      </c>
      <c r="G708" s="13">
        <v>827549.67</v>
      </c>
      <c r="H708" s="13">
        <v>7846.02</v>
      </c>
      <c r="I708" s="13">
        <v>723891.89</v>
      </c>
      <c r="J708" s="13">
        <v>6956.26</v>
      </c>
    </row>
    <row r="709" spans="2:10" x14ac:dyDescent="0.25">
      <c r="B709" s="22">
        <v>705</v>
      </c>
      <c r="C709" s="2">
        <v>2013</v>
      </c>
      <c r="D709" s="1">
        <v>26010</v>
      </c>
      <c r="E709" t="s">
        <v>549</v>
      </c>
      <c r="F709" s="2" t="s">
        <v>1</v>
      </c>
      <c r="G709" s="13">
        <v>389062.06</v>
      </c>
      <c r="H709" s="13">
        <v>4195.7299999999996</v>
      </c>
      <c r="I709" s="13">
        <v>328213.18</v>
      </c>
      <c r="J709" s="13">
        <v>3713.93</v>
      </c>
    </row>
    <row r="710" spans="2:10" x14ac:dyDescent="0.25">
      <c r="B710" s="22">
        <v>706</v>
      </c>
      <c r="C710" s="2">
        <v>2013</v>
      </c>
      <c r="D710" s="1">
        <v>26012</v>
      </c>
      <c r="E710" t="s">
        <v>550</v>
      </c>
      <c r="F710" s="2" t="s">
        <v>1</v>
      </c>
      <c r="G710" s="13">
        <v>6520217.75</v>
      </c>
      <c r="H710" s="13">
        <v>57726.239999999998</v>
      </c>
      <c r="I710" s="13">
        <v>6057938.7599999998</v>
      </c>
      <c r="J710" s="13">
        <v>54693.82</v>
      </c>
    </row>
    <row r="711" spans="2:10" x14ac:dyDescent="0.25">
      <c r="B711" s="22">
        <v>707</v>
      </c>
      <c r="C711" s="2">
        <v>2013</v>
      </c>
      <c r="D711" s="1">
        <v>26014</v>
      </c>
      <c r="E711" t="s">
        <v>551</v>
      </c>
      <c r="F711" s="2" t="s">
        <v>1</v>
      </c>
      <c r="G711" s="13">
        <v>2016266.9</v>
      </c>
      <c r="H711" s="13">
        <v>6855.49</v>
      </c>
      <c r="I711" s="13">
        <v>1792486.39</v>
      </c>
      <c r="J711" s="13">
        <v>6263.07</v>
      </c>
    </row>
    <row r="712" spans="2:10" x14ac:dyDescent="0.25">
      <c r="B712" s="22">
        <v>708</v>
      </c>
      <c r="C712" s="2">
        <v>2013</v>
      </c>
      <c r="D712" s="1">
        <v>26016</v>
      </c>
      <c r="E712" t="s">
        <v>552</v>
      </c>
      <c r="F712" s="2" t="s">
        <v>1</v>
      </c>
      <c r="G712" s="13">
        <v>289386.96000000002</v>
      </c>
      <c r="H712" s="13">
        <v>4310.8900000000003</v>
      </c>
      <c r="I712" s="13">
        <v>245015.69</v>
      </c>
      <c r="J712" s="13">
        <v>3923.66</v>
      </c>
    </row>
    <row r="713" spans="2:10" x14ac:dyDescent="0.25">
      <c r="B713" s="22">
        <v>709</v>
      </c>
      <c r="C713" s="2">
        <v>2013</v>
      </c>
      <c r="D713" s="1">
        <v>26018</v>
      </c>
      <c r="E713" t="s">
        <v>553</v>
      </c>
      <c r="F713" s="2" t="s">
        <v>1</v>
      </c>
      <c r="G713" s="13">
        <v>499563.55</v>
      </c>
      <c r="H713" s="13">
        <v>4649.78</v>
      </c>
      <c r="I713" s="13">
        <v>433568.86</v>
      </c>
      <c r="J713" s="13">
        <v>4278.03</v>
      </c>
    </row>
    <row r="714" spans="2:10" x14ac:dyDescent="0.25">
      <c r="B714" s="22">
        <v>710</v>
      </c>
      <c r="C714" s="2">
        <v>2013</v>
      </c>
      <c r="D714" s="1">
        <v>26020</v>
      </c>
      <c r="E714" t="s">
        <v>214</v>
      </c>
      <c r="F714" s="2" t="s">
        <v>1</v>
      </c>
      <c r="G714" s="13">
        <v>2039270.33</v>
      </c>
      <c r="H714" s="13">
        <v>20078.79</v>
      </c>
      <c r="I714" s="13">
        <v>1832038.59</v>
      </c>
      <c r="J714" s="13">
        <v>18428.330000000002</v>
      </c>
    </row>
    <row r="715" spans="2:10" x14ac:dyDescent="0.25">
      <c r="B715" s="22">
        <v>711</v>
      </c>
      <c r="C715" s="2">
        <v>2013</v>
      </c>
      <c r="D715" s="1">
        <v>26236</v>
      </c>
      <c r="E715" t="s">
        <v>554</v>
      </c>
      <c r="F715" s="2" t="s">
        <v>20</v>
      </c>
      <c r="G715" s="13">
        <v>1763769.44</v>
      </c>
      <c r="H715" s="13">
        <v>60485.53</v>
      </c>
      <c r="I715" s="13">
        <v>1574827.38</v>
      </c>
      <c r="J715" s="13">
        <v>57561.38</v>
      </c>
    </row>
    <row r="716" spans="2:10" x14ac:dyDescent="0.25">
      <c r="B716" s="22">
        <v>712</v>
      </c>
      <c r="C716" s="2">
        <v>2013</v>
      </c>
      <c r="D716" s="1">
        <v>26251</v>
      </c>
      <c r="E716" t="s">
        <v>555</v>
      </c>
      <c r="F716" s="2" t="s">
        <v>20</v>
      </c>
      <c r="G716" s="13">
        <v>584447.44999999995</v>
      </c>
      <c r="H716" s="13">
        <v>2535</v>
      </c>
      <c r="I716" s="13">
        <v>479975.08</v>
      </c>
      <c r="J716" s="13">
        <v>2351.08</v>
      </c>
    </row>
    <row r="717" spans="2:10" x14ac:dyDescent="0.25">
      <c r="B717" s="22">
        <v>713</v>
      </c>
      <c r="C717" s="2">
        <v>2013</v>
      </c>
      <c r="D717" s="1">
        <v>27002</v>
      </c>
      <c r="E717" t="s">
        <v>0</v>
      </c>
      <c r="F717" s="2" t="s">
        <v>1</v>
      </c>
      <c r="G717" s="13">
        <v>2971043.58</v>
      </c>
      <c r="H717" s="13">
        <v>15370.88</v>
      </c>
      <c r="I717" s="13">
        <v>2665822.17</v>
      </c>
      <c r="J717" s="13">
        <v>14231.51</v>
      </c>
    </row>
    <row r="718" spans="2:10" x14ac:dyDescent="0.25">
      <c r="B718" s="22">
        <v>714</v>
      </c>
      <c r="C718" s="2">
        <v>2013</v>
      </c>
      <c r="D718" s="1">
        <v>27004</v>
      </c>
      <c r="E718" t="s">
        <v>275</v>
      </c>
      <c r="F718" s="2" t="s">
        <v>1</v>
      </c>
      <c r="G718" s="13">
        <v>1911678.38</v>
      </c>
      <c r="H718" s="13">
        <v>11474.8</v>
      </c>
      <c r="I718" s="13">
        <v>1709979.67</v>
      </c>
      <c r="J718" s="13">
        <v>10398.44</v>
      </c>
    </row>
    <row r="719" spans="2:10" x14ac:dyDescent="0.25">
      <c r="B719" s="22">
        <v>715</v>
      </c>
      <c r="C719" s="2">
        <v>2013</v>
      </c>
      <c r="D719" s="1">
        <v>27006</v>
      </c>
      <c r="E719" t="s">
        <v>111</v>
      </c>
      <c r="F719" s="2" t="s">
        <v>1</v>
      </c>
      <c r="G719" s="13">
        <v>2007402.92</v>
      </c>
      <c r="H719" s="13">
        <v>79724.149999999994</v>
      </c>
      <c r="I719" s="13">
        <v>1806721.78</v>
      </c>
      <c r="J719" s="13">
        <v>74522.399999999994</v>
      </c>
    </row>
    <row r="720" spans="2:10" x14ac:dyDescent="0.25">
      <c r="B720" s="22">
        <v>716</v>
      </c>
      <c r="C720" s="2">
        <v>2013</v>
      </c>
      <c r="D720" s="1">
        <v>27008</v>
      </c>
      <c r="E720" t="s">
        <v>556</v>
      </c>
      <c r="F720" s="2" t="s">
        <v>1</v>
      </c>
      <c r="G720" s="13">
        <v>592178.29</v>
      </c>
      <c r="H720" s="13">
        <v>5570.85</v>
      </c>
      <c r="I720" s="13">
        <v>538136.42000000004</v>
      </c>
      <c r="J720" s="13">
        <v>5024.32</v>
      </c>
    </row>
    <row r="721" spans="2:10" x14ac:dyDescent="0.25">
      <c r="B721" s="22">
        <v>717</v>
      </c>
      <c r="C721" s="2">
        <v>2013</v>
      </c>
      <c r="D721" s="1">
        <v>27010</v>
      </c>
      <c r="E721" t="s">
        <v>557</v>
      </c>
      <c r="F721" s="2" t="s">
        <v>1</v>
      </c>
      <c r="G721" s="13">
        <v>2267326.7599999998</v>
      </c>
      <c r="H721" s="13">
        <v>325788.28000000003</v>
      </c>
      <c r="I721" s="13">
        <v>2048729.59</v>
      </c>
      <c r="J721" s="13">
        <v>305040.73</v>
      </c>
    </row>
    <row r="722" spans="2:10" x14ac:dyDescent="0.25">
      <c r="B722" s="22">
        <v>718</v>
      </c>
      <c r="C722" s="2">
        <v>2013</v>
      </c>
      <c r="D722" s="1">
        <v>27012</v>
      </c>
      <c r="E722" t="s">
        <v>558</v>
      </c>
      <c r="F722" s="2" t="s">
        <v>1</v>
      </c>
      <c r="G722" s="13">
        <v>626399.29</v>
      </c>
      <c r="H722" s="13">
        <v>3435.01</v>
      </c>
      <c r="I722" s="13">
        <v>538935.92000000004</v>
      </c>
      <c r="J722" s="13">
        <v>3103.05</v>
      </c>
    </row>
    <row r="723" spans="2:10" x14ac:dyDescent="0.25">
      <c r="B723" s="22">
        <v>719</v>
      </c>
      <c r="C723" s="2">
        <v>2013</v>
      </c>
      <c r="D723" s="1">
        <v>27014</v>
      </c>
      <c r="E723" t="s">
        <v>170</v>
      </c>
      <c r="F723" s="2" t="s">
        <v>1</v>
      </c>
      <c r="G723" s="13">
        <v>887405.8</v>
      </c>
      <c r="H723" s="13">
        <v>4038.75</v>
      </c>
      <c r="I723" s="13">
        <v>780970.85</v>
      </c>
      <c r="J723" s="13">
        <v>3608.49</v>
      </c>
    </row>
    <row r="724" spans="2:10" x14ac:dyDescent="0.25">
      <c r="B724" s="22">
        <v>720</v>
      </c>
      <c r="C724" s="2">
        <v>2013</v>
      </c>
      <c r="D724" s="1">
        <v>27016</v>
      </c>
      <c r="E724" t="s">
        <v>559</v>
      </c>
      <c r="F724" s="2" t="s">
        <v>1</v>
      </c>
      <c r="G724" s="13">
        <v>1647966.93</v>
      </c>
      <c r="H724" s="13">
        <v>233166.5</v>
      </c>
      <c r="I724" s="13">
        <v>1549865.12</v>
      </c>
      <c r="J724" s="13">
        <v>222869.8</v>
      </c>
    </row>
    <row r="725" spans="2:10" x14ac:dyDescent="0.25">
      <c r="B725" s="22">
        <v>721</v>
      </c>
      <c r="C725" s="2">
        <v>2013</v>
      </c>
      <c r="D725" s="1">
        <v>27018</v>
      </c>
      <c r="E725" t="s">
        <v>560</v>
      </c>
      <c r="F725" s="2" t="s">
        <v>1</v>
      </c>
      <c r="G725" s="13">
        <v>895278.36</v>
      </c>
      <c r="H725" s="13">
        <v>10383.15</v>
      </c>
      <c r="I725" s="13">
        <v>797319.61</v>
      </c>
      <c r="J725" s="13">
        <v>9568.41</v>
      </c>
    </row>
    <row r="726" spans="2:10" x14ac:dyDescent="0.25">
      <c r="B726" s="22">
        <v>722</v>
      </c>
      <c r="C726" s="2">
        <v>2013</v>
      </c>
      <c r="D726" s="1">
        <v>27020</v>
      </c>
      <c r="E726" t="s">
        <v>561</v>
      </c>
      <c r="F726" s="2" t="s">
        <v>1</v>
      </c>
      <c r="G726" s="13">
        <v>727189.59</v>
      </c>
      <c r="H726" s="13">
        <v>3013.79</v>
      </c>
      <c r="I726" s="13">
        <v>644612.43999999994</v>
      </c>
      <c r="J726" s="13">
        <v>2801.09</v>
      </c>
    </row>
    <row r="727" spans="2:10" x14ac:dyDescent="0.25">
      <c r="B727" s="22">
        <v>723</v>
      </c>
      <c r="C727" s="2">
        <v>2013</v>
      </c>
      <c r="D727" s="1">
        <v>27022</v>
      </c>
      <c r="E727" t="s">
        <v>562</v>
      </c>
      <c r="F727" s="2" t="s">
        <v>1</v>
      </c>
      <c r="G727" s="13">
        <v>1108641.47</v>
      </c>
      <c r="H727" s="13">
        <v>8675.89</v>
      </c>
      <c r="I727" s="13">
        <v>971758.51</v>
      </c>
      <c r="J727" s="13">
        <v>7426.06</v>
      </c>
    </row>
    <row r="728" spans="2:10" x14ac:dyDescent="0.25">
      <c r="B728" s="22">
        <v>724</v>
      </c>
      <c r="C728" s="2">
        <v>2013</v>
      </c>
      <c r="D728" s="1">
        <v>27024</v>
      </c>
      <c r="E728" t="s">
        <v>563</v>
      </c>
      <c r="F728" s="2" t="s">
        <v>1</v>
      </c>
      <c r="G728" s="13">
        <v>957384.54</v>
      </c>
      <c r="H728" s="13">
        <v>17342.09</v>
      </c>
      <c r="I728" s="13">
        <v>854065.81</v>
      </c>
      <c r="J728" s="13">
        <v>16085.2</v>
      </c>
    </row>
    <row r="729" spans="2:10" x14ac:dyDescent="0.25">
      <c r="B729" s="22">
        <v>725</v>
      </c>
      <c r="C729" s="2">
        <v>2013</v>
      </c>
      <c r="D729" s="1">
        <v>27026</v>
      </c>
      <c r="E729" t="s">
        <v>564</v>
      </c>
      <c r="F729" s="2" t="s">
        <v>1</v>
      </c>
      <c r="G729" s="13">
        <v>1400431.69</v>
      </c>
      <c r="H729" s="13">
        <v>4557.51</v>
      </c>
      <c r="I729" s="13">
        <v>1260677.6499999999</v>
      </c>
      <c r="J729" s="13">
        <v>4268.6499999999996</v>
      </c>
    </row>
    <row r="730" spans="2:10" x14ac:dyDescent="0.25">
      <c r="B730" s="22">
        <v>726</v>
      </c>
      <c r="C730" s="2">
        <v>2013</v>
      </c>
      <c r="D730" s="1">
        <v>27028</v>
      </c>
      <c r="E730" t="s">
        <v>407</v>
      </c>
      <c r="F730" s="2" t="s">
        <v>1</v>
      </c>
      <c r="G730" s="13">
        <v>889343.27</v>
      </c>
      <c r="H730" s="13">
        <v>3928.53</v>
      </c>
      <c r="I730" s="13">
        <v>802490.09</v>
      </c>
      <c r="J730" s="13">
        <v>3659.59</v>
      </c>
    </row>
    <row r="731" spans="2:10" x14ac:dyDescent="0.25">
      <c r="B731" s="22">
        <v>727</v>
      </c>
      <c r="C731" s="2">
        <v>2013</v>
      </c>
      <c r="D731" s="1">
        <v>27030</v>
      </c>
      <c r="E731" t="s">
        <v>565</v>
      </c>
      <c r="F731" s="2" t="s">
        <v>1</v>
      </c>
      <c r="G731" s="13">
        <v>186618.47</v>
      </c>
      <c r="H731" s="13">
        <v>123.79</v>
      </c>
      <c r="I731" s="13">
        <v>167542.09</v>
      </c>
      <c r="J731" s="13">
        <v>114.89</v>
      </c>
    </row>
    <row r="732" spans="2:10" x14ac:dyDescent="0.25">
      <c r="B732" s="22">
        <v>728</v>
      </c>
      <c r="C732" s="2">
        <v>2013</v>
      </c>
      <c r="D732" s="1">
        <v>27032</v>
      </c>
      <c r="E732" t="s">
        <v>524</v>
      </c>
      <c r="F732" s="2" t="s">
        <v>1</v>
      </c>
      <c r="G732" s="13">
        <v>1272133.3400000001</v>
      </c>
      <c r="H732" s="13">
        <v>3568.51</v>
      </c>
      <c r="I732" s="13">
        <v>1128055.17</v>
      </c>
      <c r="J732" s="13">
        <v>3317.81</v>
      </c>
    </row>
    <row r="733" spans="2:10" x14ac:dyDescent="0.25">
      <c r="B733" s="22">
        <v>729</v>
      </c>
      <c r="C733" s="2">
        <v>2013</v>
      </c>
      <c r="D733" s="1">
        <v>27034</v>
      </c>
      <c r="E733" t="s">
        <v>566</v>
      </c>
      <c r="F733" s="2" t="s">
        <v>1</v>
      </c>
      <c r="G733" s="13">
        <v>861855.02</v>
      </c>
      <c r="H733" s="13">
        <v>4357.6400000000003</v>
      </c>
      <c r="I733" s="13">
        <v>767809.86</v>
      </c>
      <c r="J733" s="13">
        <v>4048.78</v>
      </c>
    </row>
    <row r="734" spans="2:10" x14ac:dyDescent="0.25">
      <c r="B734" s="22">
        <v>730</v>
      </c>
      <c r="C734" s="2">
        <v>2013</v>
      </c>
      <c r="D734" s="1">
        <v>27036</v>
      </c>
      <c r="E734" t="s">
        <v>567</v>
      </c>
      <c r="F734" s="2" t="s">
        <v>1</v>
      </c>
      <c r="G734" s="13">
        <v>269543.65999999997</v>
      </c>
      <c r="H734" s="13">
        <v>27409.72</v>
      </c>
      <c r="I734" s="13">
        <v>235104.3</v>
      </c>
      <c r="J734" s="13">
        <v>24862.5</v>
      </c>
    </row>
    <row r="735" spans="2:10" x14ac:dyDescent="0.25">
      <c r="B735" s="22">
        <v>731</v>
      </c>
      <c r="C735" s="2">
        <v>2013</v>
      </c>
      <c r="D735" s="1">
        <v>27038</v>
      </c>
      <c r="E735" t="s">
        <v>568</v>
      </c>
      <c r="F735" s="2" t="s">
        <v>1</v>
      </c>
      <c r="G735" s="13">
        <v>836495.22</v>
      </c>
      <c r="H735" s="13">
        <v>10094.35</v>
      </c>
      <c r="I735" s="13">
        <v>737239.3</v>
      </c>
      <c r="J735" s="13">
        <v>9228.7000000000007</v>
      </c>
    </row>
    <row r="736" spans="2:10" x14ac:dyDescent="0.25">
      <c r="B736" s="22">
        <v>732</v>
      </c>
      <c r="C736" s="2">
        <v>2013</v>
      </c>
      <c r="D736" s="1">
        <v>27040</v>
      </c>
      <c r="E736" t="s">
        <v>569</v>
      </c>
      <c r="F736" s="2" t="s">
        <v>1</v>
      </c>
      <c r="G736" s="13">
        <v>852432.32</v>
      </c>
      <c r="H736" s="13">
        <v>3958.68</v>
      </c>
      <c r="I736" s="13">
        <v>753011.22</v>
      </c>
      <c r="J736" s="13">
        <v>3586.45</v>
      </c>
    </row>
    <row r="737" spans="2:10" x14ac:dyDescent="0.25">
      <c r="B737" s="22">
        <v>733</v>
      </c>
      <c r="C737" s="2">
        <v>2013</v>
      </c>
      <c r="D737" s="1">
        <v>27042</v>
      </c>
      <c r="E737" t="s">
        <v>301</v>
      </c>
      <c r="F737" s="2" t="s">
        <v>1</v>
      </c>
      <c r="G737" s="13">
        <v>1177691.8899999999</v>
      </c>
      <c r="H737" s="13">
        <v>27916.53</v>
      </c>
      <c r="I737" s="13">
        <v>1078971.9099999999</v>
      </c>
      <c r="J737" s="13">
        <v>26173.65</v>
      </c>
    </row>
    <row r="738" spans="2:10" x14ac:dyDescent="0.25">
      <c r="B738" s="22">
        <v>734</v>
      </c>
      <c r="C738" s="2">
        <v>2013</v>
      </c>
      <c r="D738" s="1">
        <v>27101</v>
      </c>
      <c r="E738" t="s">
        <v>570</v>
      </c>
      <c r="F738" s="2" t="s">
        <v>19</v>
      </c>
      <c r="G738" s="13">
        <v>418236.25</v>
      </c>
      <c r="H738" s="13">
        <v>4671.67</v>
      </c>
      <c r="I738" s="13">
        <v>359476.5</v>
      </c>
      <c r="J738" s="13">
        <v>4366.1000000000004</v>
      </c>
    </row>
    <row r="739" spans="2:10" x14ac:dyDescent="0.25">
      <c r="B739" s="22">
        <v>735</v>
      </c>
      <c r="C739" s="2">
        <v>2013</v>
      </c>
      <c r="D739" s="1">
        <v>27136</v>
      </c>
      <c r="E739" t="s">
        <v>563</v>
      </c>
      <c r="F739" s="2" t="s">
        <v>19</v>
      </c>
      <c r="G739" s="13">
        <v>448321.44</v>
      </c>
      <c r="H739" s="13">
        <v>28453.01</v>
      </c>
      <c r="I739" s="13">
        <v>398397.45</v>
      </c>
      <c r="J739" s="13">
        <v>26803.72</v>
      </c>
    </row>
    <row r="740" spans="2:10" x14ac:dyDescent="0.25">
      <c r="B740" s="22">
        <v>736</v>
      </c>
      <c r="C740" s="2">
        <v>2013</v>
      </c>
      <c r="D740" s="1">
        <v>27151</v>
      </c>
      <c r="E740" t="s">
        <v>566</v>
      </c>
      <c r="F740" s="2" t="s">
        <v>19</v>
      </c>
      <c r="G740" s="13">
        <v>495914.42</v>
      </c>
      <c r="H740" s="13">
        <v>9016.1</v>
      </c>
      <c r="I740" s="13">
        <v>427752.09</v>
      </c>
      <c r="J740" s="13">
        <v>8379.82</v>
      </c>
    </row>
    <row r="741" spans="2:10" x14ac:dyDescent="0.25">
      <c r="B741" s="22">
        <v>737</v>
      </c>
      <c r="C741" s="2">
        <v>2013</v>
      </c>
      <c r="D741" s="1">
        <v>27152</v>
      </c>
      <c r="E741" t="s">
        <v>571</v>
      </c>
      <c r="F741" s="2" t="s">
        <v>19</v>
      </c>
      <c r="G741" s="13">
        <v>403427.22</v>
      </c>
      <c r="H741" s="13">
        <v>6453.79</v>
      </c>
      <c r="I741" s="13">
        <v>336783.67</v>
      </c>
      <c r="J741" s="13">
        <v>5970.46</v>
      </c>
    </row>
    <row r="742" spans="2:10" x14ac:dyDescent="0.25">
      <c r="B742" s="22">
        <v>738</v>
      </c>
      <c r="C742" s="2">
        <v>2013</v>
      </c>
      <c r="D742" s="1">
        <v>27186</v>
      </c>
      <c r="E742" t="s">
        <v>572</v>
      </c>
      <c r="F742" s="2" t="s">
        <v>19</v>
      </c>
      <c r="G742" s="13">
        <v>316253.28000000003</v>
      </c>
      <c r="H742" s="13">
        <v>9213.92</v>
      </c>
      <c r="I742" s="13">
        <v>275981.53999999998</v>
      </c>
      <c r="J742" s="13">
        <v>8769.85</v>
      </c>
    </row>
    <row r="743" spans="2:10" x14ac:dyDescent="0.25">
      <c r="B743" s="22">
        <v>739</v>
      </c>
      <c r="C743" s="2">
        <v>2013</v>
      </c>
      <c r="D743" s="1">
        <v>27206</v>
      </c>
      <c r="E743" t="s">
        <v>573</v>
      </c>
      <c r="F743" s="2" t="s">
        <v>20</v>
      </c>
      <c r="G743" s="13">
        <v>6129684.9000000004</v>
      </c>
      <c r="H743" s="13">
        <v>511009.48</v>
      </c>
      <c r="I743" s="13">
        <v>5679964.3499999996</v>
      </c>
      <c r="J743" s="13">
        <v>487102.24</v>
      </c>
    </row>
    <row r="744" spans="2:10" x14ac:dyDescent="0.25">
      <c r="B744" s="22">
        <v>740</v>
      </c>
      <c r="C744" s="2">
        <v>2013</v>
      </c>
      <c r="D744" s="1">
        <v>28002</v>
      </c>
      <c r="E744" t="s">
        <v>574</v>
      </c>
      <c r="F744" s="2" t="s">
        <v>1</v>
      </c>
      <c r="G744" s="13">
        <v>2543888.2400000002</v>
      </c>
      <c r="H744" s="13">
        <v>77338.149999999994</v>
      </c>
      <c r="I744" s="13">
        <v>2236307.67</v>
      </c>
      <c r="J744" s="13">
        <v>70787.97</v>
      </c>
    </row>
    <row r="745" spans="2:10" x14ac:dyDescent="0.25">
      <c r="B745" s="22">
        <v>741</v>
      </c>
      <c r="C745" s="2">
        <v>2013</v>
      </c>
      <c r="D745" s="1">
        <v>28004</v>
      </c>
      <c r="E745" t="s">
        <v>575</v>
      </c>
      <c r="F745" s="2" t="s">
        <v>1</v>
      </c>
      <c r="G745" s="13">
        <v>1377114.54</v>
      </c>
      <c r="H745" s="13">
        <v>3968.91</v>
      </c>
      <c r="I745" s="13">
        <v>1197962.72</v>
      </c>
      <c r="J745" s="13">
        <v>3606.6</v>
      </c>
    </row>
    <row r="746" spans="2:10" x14ac:dyDescent="0.25">
      <c r="B746" s="22">
        <v>742</v>
      </c>
      <c r="C746" s="2">
        <v>2013</v>
      </c>
      <c r="D746" s="1">
        <v>28006</v>
      </c>
      <c r="E746" t="s">
        <v>576</v>
      </c>
      <c r="F746" s="2" t="s">
        <v>1</v>
      </c>
      <c r="G746" s="13">
        <v>3097316.63</v>
      </c>
      <c r="H746" s="13">
        <v>11303.37</v>
      </c>
      <c r="I746" s="13">
        <v>2720316.9</v>
      </c>
      <c r="J746" s="13">
        <v>10316.66</v>
      </c>
    </row>
    <row r="747" spans="2:10" x14ac:dyDescent="0.25">
      <c r="B747" s="22">
        <v>743</v>
      </c>
      <c r="C747" s="2">
        <v>2013</v>
      </c>
      <c r="D747" s="1">
        <v>28008</v>
      </c>
      <c r="E747" t="s">
        <v>577</v>
      </c>
      <c r="F747" s="2" t="s">
        <v>1</v>
      </c>
      <c r="G747" s="13">
        <v>2263839.7799999998</v>
      </c>
      <c r="H747" s="13">
        <v>14598.92</v>
      </c>
      <c r="I747" s="13">
        <v>1952489.12</v>
      </c>
      <c r="J747" s="13">
        <v>13074.1</v>
      </c>
    </row>
    <row r="748" spans="2:10" x14ac:dyDescent="0.25">
      <c r="B748" s="22">
        <v>744</v>
      </c>
      <c r="C748" s="2">
        <v>2013</v>
      </c>
      <c r="D748" s="1">
        <v>28010</v>
      </c>
      <c r="E748" t="s">
        <v>578</v>
      </c>
      <c r="F748" s="2" t="s">
        <v>1</v>
      </c>
      <c r="G748" s="13">
        <v>1981430.44</v>
      </c>
      <c r="H748" s="13">
        <v>916.76</v>
      </c>
      <c r="I748" s="13">
        <v>1734732.12</v>
      </c>
      <c r="J748" s="13">
        <v>838.68</v>
      </c>
    </row>
    <row r="749" spans="2:10" x14ac:dyDescent="0.25">
      <c r="B749" s="22">
        <v>745</v>
      </c>
      <c r="C749" s="2">
        <v>2013</v>
      </c>
      <c r="D749" s="1">
        <v>28012</v>
      </c>
      <c r="E749" t="s">
        <v>579</v>
      </c>
      <c r="F749" s="2" t="s">
        <v>1</v>
      </c>
      <c r="G749" s="13">
        <v>7776888.9199999999</v>
      </c>
      <c r="H749" s="13">
        <v>107901.08</v>
      </c>
      <c r="I749" s="13">
        <v>6873246.5</v>
      </c>
      <c r="J749" s="13">
        <v>98751.21</v>
      </c>
    </row>
    <row r="750" spans="2:10" x14ac:dyDescent="0.25">
      <c r="B750" s="22">
        <v>746</v>
      </c>
      <c r="C750" s="2">
        <v>2013</v>
      </c>
      <c r="D750" s="1">
        <v>28014</v>
      </c>
      <c r="E750" t="s">
        <v>511</v>
      </c>
      <c r="F750" s="2" t="s">
        <v>1</v>
      </c>
      <c r="G750" s="13">
        <v>3482799.82</v>
      </c>
      <c r="H750" s="13">
        <v>13603.46</v>
      </c>
      <c r="I750" s="13">
        <v>3021063.8</v>
      </c>
      <c r="J750" s="13">
        <v>12372.08</v>
      </c>
    </row>
    <row r="751" spans="2:10" x14ac:dyDescent="0.25">
      <c r="B751" s="22">
        <v>747</v>
      </c>
      <c r="C751" s="2">
        <v>2013</v>
      </c>
      <c r="D751" s="1">
        <v>28016</v>
      </c>
      <c r="E751" t="s">
        <v>580</v>
      </c>
      <c r="F751" s="2" t="s">
        <v>1</v>
      </c>
      <c r="G751" s="13">
        <v>6411272.8600000003</v>
      </c>
      <c r="H751" s="13">
        <v>46565.65</v>
      </c>
      <c r="I751" s="13">
        <v>5535013.5199999996</v>
      </c>
      <c r="J751" s="13">
        <v>42230.43</v>
      </c>
    </row>
    <row r="752" spans="2:10" x14ac:dyDescent="0.25">
      <c r="B752" s="22">
        <v>748</v>
      </c>
      <c r="C752" s="2">
        <v>2013</v>
      </c>
      <c r="D752" s="1">
        <v>28018</v>
      </c>
      <c r="E752" t="s">
        <v>581</v>
      </c>
      <c r="F752" s="2" t="s">
        <v>1</v>
      </c>
      <c r="G752" s="13">
        <v>5201787.03</v>
      </c>
      <c r="H752" s="13">
        <v>17450.490000000002</v>
      </c>
      <c r="I752" s="13">
        <v>4601887.66</v>
      </c>
      <c r="J752" s="13">
        <v>15827.82</v>
      </c>
    </row>
    <row r="753" spans="2:10" x14ac:dyDescent="0.25">
      <c r="B753" s="22">
        <v>749</v>
      </c>
      <c r="C753" s="2">
        <v>2013</v>
      </c>
      <c r="D753" s="1">
        <v>28020</v>
      </c>
      <c r="E753" t="s">
        <v>582</v>
      </c>
      <c r="F753" s="2" t="s">
        <v>1</v>
      </c>
      <c r="G753" s="13">
        <v>1888993.04</v>
      </c>
      <c r="H753" s="13">
        <v>11435.4</v>
      </c>
      <c r="I753" s="13">
        <v>1635571.87</v>
      </c>
      <c r="J753" s="13">
        <v>10054.11</v>
      </c>
    </row>
    <row r="754" spans="2:10" x14ac:dyDescent="0.25">
      <c r="B754" s="22">
        <v>750</v>
      </c>
      <c r="C754" s="2">
        <v>2013</v>
      </c>
      <c r="D754" s="1">
        <v>28022</v>
      </c>
      <c r="E754" t="s">
        <v>137</v>
      </c>
      <c r="F754" s="2" t="s">
        <v>1</v>
      </c>
      <c r="G754" s="13">
        <v>6959059.9699999997</v>
      </c>
      <c r="H754" s="13">
        <v>13376.01</v>
      </c>
      <c r="I754" s="13">
        <v>6037596.8499999996</v>
      </c>
      <c r="J754" s="13">
        <v>12093.21</v>
      </c>
    </row>
    <row r="755" spans="2:10" x14ac:dyDescent="0.25">
      <c r="B755" s="22">
        <v>751</v>
      </c>
      <c r="C755" s="2">
        <v>2013</v>
      </c>
      <c r="D755" s="1">
        <v>28024</v>
      </c>
      <c r="E755" t="s">
        <v>583</v>
      </c>
      <c r="F755" s="2" t="s">
        <v>1</v>
      </c>
      <c r="G755" s="13">
        <v>3314751.27</v>
      </c>
      <c r="H755" s="13">
        <v>11256.17</v>
      </c>
      <c r="I755" s="13">
        <v>2897689.84</v>
      </c>
      <c r="J755" s="13">
        <v>10140.16</v>
      </c>
    </row>
    <row r="756" spans="2:10" x14ac:dyDescent="0.25">
      <c r="B756" s="22">
        <v>752</v>
      </c>
      <c r="C756" s="2">
        <v>2013</v>
      </c>
      <c r="D756" s="1">
        <v>28026</v>
      </c>
      <c r="E756" t="s">
        <v>584</v>
      </c>
      <c r="F756" s="2" t="s">
        <v>1</v>
      </c>
      <c r="G756" s="13">
        <v>3725021.65</v>
      </c>
      <c r="H756" s="13">
        <v>26370.03</v>
      </c>
      <c r="I756" s="13">
        <v>3277734.46</v>
      </c>
      <c r="J756" s="13">
        <v>24161.4</v>
      </c>
    </row>
    <row r="757" spans="2:10" x14ac:dyDescent="0.25">
      <c r="B757" s="22">
        <v>753</v>
      </c>
      <c r="C757" s="2">
        <v>2013</v>
      </c>
      <c r="D757" s="1">
        <v>28028</v>
      </c>
      <c r="E757" t="s">
        <v>59</v>
      </c>
      <c r="F757" s="2" t="s">
        <v>1</v>
      </c>
      <c r="G757" s="13">
        <v>2279595.42</v>
      </c>
      <c r="H757" s="13">
        <v>6663.26</v>
      </c>
      <c r="I757" s="13">
        <v>1998279.21</v>
      </c>
      <c r="J757" s="13">
        <v>6075.28</v>
      </c>
    </row>
    <row r="758" spans="2:10" x14ac:dyDescent="0.25">
      <c r="B758" s="22">
        <v>754</v>
      </c>
      <c r="C758" s="2">
        <v>2013</v>
      </c>
      <c r="D758" s="1">
        <v>28030</v>
      </c>
      <c r="E758" t="s">
        <v>493</v>
      </c>
      <c r="F758" s="2" t="s">
        <v>1</v>
      </c>
      <c r="G758" s="13">
        <v>1638109.71</v>
      </c>
      <c r="H758" s="13">
        <v>20197.23</v>
      </c>
      <c r="I758" s="13">
        <v>1443133.48</v>
      </c>
      <c r="J758" s="13">
        <v>18538.77</v>
      </c>
    </row>
    <row r="759" spans="2:10" x14ac:dyDescent="0.25">
      <c r="B759" s="22">
        <v>755</v>
      </c>
      <c r="C759" s="2">
        <v>2013</v>
      </c>
      <c r="D759" s="1">
        <v>28032</v>
      </c>
      <c r="E759" t="s">
        <v>354</v>
      </c>
      <c r="F759" s="2" t="s">
        <v>1</v>
      </c>
      <c r="G759" s="13">
        <v>3030329.05</v>
      </c>
      <c r="H759" s="13">
        <v>36343.230000000003</v>
      </c>
      <c r="I759" s="13">
        <v>2611669.92</v>
      </c>
      <c r="J759" s="13">
        <v>32784.22</v>
      </c>
    </row>
    <row r="760" spans="2:10" x14ac:dyDescent="0.25">
      <c r="B760" s="22">
        <v>756</v>
      </c>
      <c r="C760" s="2">
        <v>2013</v>
      </c>
      <c r="D760" s="1">
        <v>28111</v>
      </c>
      <c r="E760" t="s">
        <v>310</v>
      </c>
      <c r="F760" s="2" t="s">
        <v>19</v>
      </c>
      <c r="G760" s="13">
        <v>133290.32</v>
      </c>
      <c r="H760" s="13">
        <v>673.76</v>
      </c>
      <c r="I760" s="13">
        <v>115885.66</v>
      </c>
      <c r="J760" s="13">
        <v>614.21</v>
      </c>
    </row>
    <row r="761" spans="2:10" x14ac:dyDescent="0.25">
      <c r="B761" s="22">
        <v>757</v>
      </c>
      <c r="C761" s="2">
        <v>2013</v>
      </c>
      <c r="D761" s="1">
        <v>28141</v>
      </c>
      <c r="E761" t="s">
        <v>585</v>
      </c>
      <c r="F761" s="2" t="s">
        <v>19</v>
      </c>
      <c r="G761" s="13">
        <v>6578980.4400000004</v>
      </c>
      <c r="H761" s="13">
        <v>297785.78999999998</v>
      </c>
      <c r="I761" s="13">
        <v>6130734.3200000003</v>
      </c>
      <c r="J761" s="13">
        <v>283195.88</v>
      </c>
    </row>
    <row r="762" spans="2:10" x14ac:dyDescent="0.25">
      <c r="B762" s="22">
        <v>758</v>
      </c>
      <c r="C762" s="2">
        <v>2013</v>
      </c>
      <c r="D762" s="1">
        <v>28146</v>
      </c>
      <c r="E762" t="s">
        <v>586</v>
      </c>
      <c r="F762" s="2" t="s">
        <v>19</v>
      </c>
      <c r="G762" s="13">
        <v>12878.64</v>
      </c>
      <c r="H762" s="13">
        <v>0</v>
      </c>
      <c r="I762" s="13">
        <v>11768.56</v>
      </c>
      <c r="J762" s="13">
        <v>0</v>
      </c>
    </row>
    <row r="763" spans="2:10" x14ac:dyDescent="0.25">
      <c r="B763" s="22">
        <v>759</v>
      </c>
      <c r="C763" s="2">
        <v>2013</v>
      </c>
      <c r="D763" s="1">
        <v>28171</v>
      </c>
      <c r="E763" t="s">
        <v>583</v>
      </c>
      <c r="F763" s="2" t="s">
        <v>19</v>
      </c>
      <c r="G763" s="13">
        <v>2974063.84</v>
      </c>
      <c r="H763" s="13">
        <v>187591.18</v>
      </c>
      <c r="I763" s="13">
        <v>2680107.9900000002</v>
      </c>
      <c r="J763" s="13">
        <v>175295.99</v>
      </c>
    </row>
    <row r="764" spans="2:10" x14ac:dyDescent="0.25">
      <c r="B764" s="22">
        <v>760</v>
      </c>
      <c r="C764" s="2">
        <v>2013</v>
      </c>
      <c r="D764" s="1">
        <v>28181</v>
      </c>
      <c r="E764" t="s">
        <v>584</v>
      </c>
      <c r="F764" s="2" t="s">
        <v>19</v>
      </c>
      <c r="G764" s="13">
        <v>1067660.31</v>
      </c>
      <c r="H764" s="13">
        <v>21260.86</v>
      </c>
      <c r="I764" s="13">
        <v>952816.54</v>
      </c>
      <c r="J764" s="13">
        <v>19650.830000000002</v>
      </c>
    </row>
    <row r="765" spans="2:10" x14ac:dyDescent="0.25">
      <c r="B765" s="22">
        <v>761</v>
      </c>
      <c r="C765" s="2">
        <v>2013</v>
      </c>
      <c r="D765" s="1">
        <v>28226</v>
      </c>
      <c r="E765" t="s">
        <v>587</v>
      </c>
      <c r="F765" s="2" t="s">
        <v>20</v>
      </c>
      <c r="G765" s="13">
        <v>21459741.859999999</v>
      </c>
      <c r="H765" s="13">
        <v>626236.82999999996</v>
      </c>
      <c r="I765" s="13">
        <v>19280569.870000001</v>
      </c>
      <c r="J765" s="13">
        <v>583501.59</v>
      </c>
    </row>
    <row r="766" spans="2:10" x14ac:dyDescent="0.25">
      <c r="B766" s="22">
        <v>762</v>
      </c>
      <c r="C766" s="2">
        <v>2013</v>
      </c>
      <c r="D766" s="1">
        <v>28241</v>
      </c>
      <c r="E766" t="s">
        <v>511</v>
      </c>
      <c r="F766" s="2" t="s">
        <v>20</v>
      </c>
      <c r="G766" s="13">
        <v>11953612.539999999</v>
      </c>
      <c r="H766" s="13">
        <v>314253.14</v>
      </c>
      <c r="I766" s="13">
        <v>10737644.380000001</v>
      </c>
      <c r="J766" s="13">
        <v>292436.08</v>
      </c>
    </row>
    <row r="767" spans="2:10" x14ac:dyDescent="0.25">
      <c r="B767" s="22">
        <v>763</v>
      </c>
      <c r="C767" s="2">
        <v>2013</v>
      </c>
      <c r="D767" s="1">
        <v>28246</v>
      </c>
      <c r="E767" t="s">
        <v>581</v>
      </c>
      <c r="F767" s="2" t="s">
        <v>20</v>
      </c>
      <c r="G767" s="13">
        <v>11672326.68</v>
      </c>
      <c r="H767" s="13">
        <v>268850.52</v>
      </c>
      <c r="I767" s="13">
        <v>10655548.119999999</v>
      </c>
      <c r="J767" s="13">
        <v>252272.27</v>
      </c>
    </row>
    <row r="768" spans="2:10" x14ac:dyDescent="0.25">
      <c r="B768" s="22">
        <v>764</v>
      </c>
      <c r="C768" s="2">
        <v>2013</v>
      </c>
      <c r="D768" s="1">
        <v>28290</v>
      </c>
      <c r="E768" t="s">
        <v>493</v>
      </c>
      <c r="F768" s="2" t="s">
        <v>20</v>
      </c>
      <c r="G768" s="13">
        <v>5164214.46</v>
      </c>
      <c r="H768" s="13">
        <v>181455.64</v>
      </c>
      <c r="I768" s="13">
        <v>4675016.33</v>
      </c>
      <c r="J768" s="13">
        <v>170553.26</v>
      </c>
    </row>
    <row r="769" spans="2:10" x14ac:dyDescent="0.25">
      <c r="B769" s="22">
        <v>765</v>
      </c>
      <c r="C769" s="2">
        <v>2013</v>
      </c>
      <c r="D769" s="1">
        <v>28291</v>
      </c>
      <c r="E769" t="s">
        <v>354</v>
      </c>
      <c r="F769" s="2" t="s">
        <v>20</v>
      </c>
      <c r="G769" s="13">
        <v>21760198.920000002</v>
      </c>
      <c r="H769" s="13">
        <v>736849.53</v>
      </c>
      <c r="I769" s="13">
        <v>19841778.859999999</v>
      </c>
      <c r="J769" s="13">
        <v>693410.34</v>
      </c>
    </row>
    <row r="770" spans="2:10" x14ac:dyDescent="0.25">
      <c r="B770" s="22">
        <v>766</v>
      </c>
      <c r="C770" s="2">
        <v>2013</v>
      </c>
      <c r="D770" s="1">
        <v>28292</v>
      </c>
      <c r="E770" t="s">
        <v>588</v>
      </c>
      <c r="F770" s="2" t="s">
        <v>20</v>
      </c>
      <c r="G770" s="13">
        <v>1759896.15</v>
      </c>
      <c r="H770" s="13">
        <v>66916.37</v>
      </c>
      <c r="I770" s="13">
        <v>1643620.43</v>
      </c>
      <c r="J770" s="13">
        <v>63559.83</v>
      </c>
    </row>
    <row r="771" spans="2:10" x14ac:dyDescent="0.25">
      <c r="B771" s="22">
        <v>767</v>
      </c>
      <c r="C771" s="2">
        <v>2013</v>
      </c>
      <c r="D771" s="1">
        <v>29002</v>
      </c>
      <c r="E771" t="s">
        <v>589</v>
      </c>
      <c r="F771" s="2" t="s">
        <v>1</v>
      </c>
      <c r="G771" s="13">
        <v>2954215.19</v>
      </c>
      <c r="H771" s="13">
        <v>12158.85</v>
      </c>
      <c r="I771" s="13">
        <v>2621154.52</v>
      </c>
      <c r="J771" s="13">
        <v>10987.41</v>
      </c>
    </row>
    <row r="772" spans="2:10" x14ac:dyDescent="0.25">
      <c r="B772" s="22">
        <v>768</v>
      </c>
      <c r="C772" s="2">
        <v>2013</v>
      </c>
      <c r="D772" s="1">
        <v>29004</v>
      </c>
      <c r="E772" t="s">
        <v>590</v>
      </c>
      <c r="F772" s="2" t="s">
        <v>1</v>
      </c>
      <c r="G772" s="13">
        <v>1335445.3500000001</v>
      </c>
      <c r="H772" s="13">
        <v>2632.6</v>
      </c>
      <c r="I772" s="13">
        <v>1163212.78</v>
      </c>
      <c r="J772" s="13">
        <v>2323.15</v>
      </c>
    </row>
    <row r="773" spans="2:10" x14ac:dyDescent="0.25">
      <c r="B773" s="22">
        <v>769</v>
      </c>
      <c r="C773" s="2">
        <v>2013</v>
      </c>
      <c r="D773" s="1">
        <v>29006</v>
      </c>
      <c r="E773" t="s">
        <v>591</v>
      </c>
      <c r="F773" s="2" t="s">
        <v>1</v>
      </c>
      <c r="G773" s="13">
        <v>709239.02</v>
      </c>
      <c r="H773" s="13">
        <v>20310.02</v>
      </c>
      <c r="I773" s="13">
        <v>629994.06000000006</v>
      </c>
      <c r="J773" s="13">
        <v>16923.41</v>
      </c>
    </row>
    <row r="774" spans="2:10" x14ac:dyDescent="0.25">
      <c r="B774" s="22">
        <v>770</v>
      </c>
      <c r="C774" s="2">
        <v>2013</v>
      </c>
      <c r="D774" s="1">
        <v>29008</v>
      </c>
      <c r="E774" t="s">
        <v>592</v>
      </c>
      <c r="F774" s="2" t="s">
        <v>1</v>
      </c>
      <c r="G774" s="13">
        <v>394900.88</v>
      </c>
      <c r="H774" s="13">
        <v>3521.71</v>
      </c>
      <c r="I774" s="13">
        <v>350403.23</v>
      </c>
      <c r="J774" s="13">
        <v>3241.03</v>
      </c>
    </row>
    <row r="775" spans="2:10" x14ac:dyDescent="0.25">
      <c r="B775" s="22">
        <v>771</v>
      </c>
      <c r="C775" s="2">
        <v>2013</v>
      </c>
      <c r="D775" s="1">
        <v>29010</v>
      </c>
      <c r="E775" t="s">
        <v>593</v>
      </c>
      <c r="F775" s="2" t="s">
        <v>1</v>
      </c>
      <c r="G775" s="13">
        <v>811439.14</v>
      </c>
      <c r="H775" s="13">
        <v>2916.85</v>
      </c>
      <c r="I775" s="13">
        <v>714826.73</v>
      </c>
      <c r="J775" s="13">
        <v>2480.1</v>
      </c>
    </row>
    <row r="776" spans="2:10" x14ac:dyDescent="0.25">
      <c r="B776" s="22">
        <v>772</v>
      </c>
      <c r="C776" s="2">
        <v>2013</v>
      </c>
      <c r="D776" s="1">
        <v>29012</v>
      </c>
      <c r="E776" t="s">
        <v>594</v>
      </c>
      <c r="F776" s="2" t="s">
        <v>1</v>
      </c>
      <c r="G776" s="13">
        <v>7448014.6699999999</v>
      </c>
      <c r="H776" s="13">
        <v>69251.100000000006</v>
      </c>
      <c r="I776" s="13">
        <v>6620564.4100000001</v>
      </c>
      <c r="J776" s="13">
        <v>62838.94</v>
      </c>
    </row>
    <row r="777" spans="2:10" x14ac:dyDescent="0.25">
      <c r="B777" s="22">
        <v>773</v>
      </c>
      <c r="C777" s="2">
        <v>2013</v>
      </c>
      <c r="D777" s="1">
        <v>29014</v>
      </c>
      <c r="E777" t="s">
        <v>595</v>
      </c>
      <c r="F777" s="2" t="s">
        <v>1</v>
      </c>
      <c r="G777" s="13">
        <v>1616429.24</v>
      </c>
      <c r="H777" s="13">
        <v>5210.71</v>
      </c>
      <c r="I777" s="13">
        <v>1397268.61</v>
      </c>
      <c r="J777" s="13">
        <v>4441.96</v>
      </c>
    </row>
    <row r="778" spans="2:10" x14ac:dyDescent="0.25">
      <c r="B778" s="22">
        <v>774</v>
      </c>
      <c r="C778" s="2">
        <v>2013</v>
      </c>
      <c r="D778" s="1">
        <v>29016</v>
      </c>
      <c r="E778" t="s">
        <v>522</v>
      </c>
      <c r="F778" s="2" t="s">
        <v>1</v>
      </c>
      <c r="G778" s="13">
        <v>66406.58</v>
      </c>
      <c r="H778" s="13">
        <v>1381.82</v>
      </c>
      <c r="I778" s="13">
        <v>57508.08</v>
      </c>
      <c r="J778" s="13">
        <v>1272.42</v>
      </c>
    </row>
    <row r="779" spans="2:10" x14ac:dyDescent="0.25">
      <c r="B779" s="22">
        <v>775</v>
      </c>
      <c r="C779" s="2">
        <v>2013</v>
      </c>
      <c r="D779" s="1">
        <v>29018</v>
      </c>
      <c r="E779" t="s">
        <v>596</v>
      </c>
      <c r="F779" s="2" t="s">
        <v>1</v>
      </c>
      <c r="G779" s="13">
        <v>2485555.98</v>
      </c>
      <c r="H779" s="13">
        <v>43271.98</v>
      </c>
      <c r="I779" s="13">
        <v>2113038.38</v>
      </c>
      <c r="J779" s="13">
        <v>38989.35</v>
      </c>
    </row>
    <row r="780" spans="2:10" x14ac:dyDescent="0.25">
      <c r="B780" s="22">
        <v>776</v>
      </c>
      <c r="C780" s="2">
        <v>2013</v>
      </c>
      <c r="D780" s="1">
        <v>29020</v>
      </c>
      <c r="E780" t="s">
        <v>597</v>
      </c>
      <c r="F780" s="2" t="s">
        <v>1</v>
      </c>
      <c r="G780" s="13">
        <v>1194318.94</v>
      </c>
      <c r="H780" s="13">
        <v>3225.59</v>
      </c>
      <c r="I780" s="13">
        <v>1027039.55</v>
      </c>
      <c r="J780" s="13">
        <v>2661.22</v>
      </c>
    </row>
    <row r="781" spans="2:10" x14ac:dyDescent="0.25">
      <c r="B781" s="22">
        <v>777</v>
      </c>
      <c r="C781" s="2">
        <v>2013</v>
      </c>
      <c r="D781" s="1">
        <v>29022</v>
      </c>
      <c r="E781" t="s">
        <v>598</v>
      </c>
      <c r="F781" s="2" t="s">
        <v>1</v>
      </c>
      <c r="G781" s="13">
        <v>1412648.65</v>
      </c>
      <c r="H781" s="13">
        <v>17655.3</v>
      </c>
      <c r="I781" s="13">
        <v>1220974.53</v>
      </c>
      <c r="J781" s="13">
        <v>15981.29</v>
      </c>
    </row>
    <row r="782" spans="2:10" x14ac:dyDescent="0.25">
      <c r="B782" s="22">
        <v>778</v>
      </c>
      <c r="C782" s="2">
        <v>2013</v>
      </c>
      <c r="D782" s="1">
        <v>29024</v>
      </c>
      <c r="E782" t="s">
        <v>599</v>
      </c>
      <c r="F782" s="2" t="s">
        <v>1</v>
      </c>
      <c r="G782" s="13">
        <v>2139081.38</v>
      </c>
      <c r="H782" s="13">
        <v>16631.349999999999</v>
      </c>
      <c r="I782" s="13">
        <v>1887773.66</v>
      </c>
      <c r="J782" s="13">
        <v>15137.16</v>
      </c>
    </row>
    <row r="783" spans="2:10" x14ac:dyDescent="0.25">
      <c r="B783" s="22">
        <v>779</v>
      </c>
      <c r="C783" s="2">
        <v>2013</v>
      </c>
      <c r="D783" s="1">
        <v>29026</v>
      </c>
      <c r="E783" t="s">
        <v>481</v>
      </c>
      <c r="F783" s="2" t="s">
        <v>1</v>
      </c>
      <c r="G783" s="13">
        <v>1141599.44</v>
      </c>
      <c r="H783" s="13">
        <v>2705.52</v>
      </c>
      <c r="I783" s="13">
        <v>980110.11</v>
      </c>
      <c r="J783" s="13">
        <v>2443.1</v>
      </c>
    </row>
    <row r="784" spans="2:10" x14ac:dyDescent="0.25">
      <c r="B784" s="22">
        <v>780</v>
      </c>
      <c r="C784" s="2">
        <v>2013</v>
      </c>
      <c r="D784" s="1">
        <v>29028</v>
      </c>
      <c r="E784" t="s">
        <v>600</v>
      </c>
      <c r="F784" s="2" t="s">
        <v>1</v>
      </c>
      <c r="G784" s="13">
        <v>3994761.91</v>
      </c>
      <c r="H784" s="13">
        <v>115304.8</v>
      </c>
      <c r="I784" s="13">
        <v>3455529.12</v>
      </c>
      <c r="J784" s="13">
        <v>105677.96</v>
      </c>
    </row>
    <row r="785" spans="2:10" x14ac:dyDescent="0.25">
      <c r="B785" s="22">
        <v>781</v>
      </c>
      <c r="C785" s="2">
        <v>2013</v>
      </c>
      <c r="D785" s="1">
        <v>29030</v>
      </c>
      <c r="E785" t="s">
        <v>601</v>
      </c>
      <c r="F785" s="2" t="s">
        <v>1</v>
      </c>
      <c r="G785" s="13">
        <v>861102.49</v>
      </c>
      <c r="H785" s="13">
        <v>1002.15</v>
      </c>
      <c r="I785" s="13">
        <v>765984.49</v>
      </c>
      <c r="J785" s="13">
        <v>813.75</v>
      </c>
    </row>
    <row r="786" spans="2:10" x14ac:dyDescent="0.25">
      <c r="B786" s="22">
        <v>782</v>
      </c>
      <c r="C786" s="2">
        <v>2013</v>
      </c>
      <c r="D786" s="1">
        <v>29032</v>
      </c>
      <c r="E786" t="s">
        <v>602</v>
      </c>
      <c r="F786" s="2" t="s">
        <v>1</v>
      </c>
      <c r="G786" s="13">
        <v>1465395.15</v>
      </c>
      <c r="H786" s="13">
        <v>2204.6999999999998</v>
      </c>
      <c r="I786" s="13">
        <v>1282420.6599999999</v>
      </c>
      <c r="J786" s="13">
        <v>1804.42</v>
      </c>
    </row>
    <row r="787" spans="2:10" x14ac:dyDescent="0.25">
      <c r="B787" s="22">
        <v>783</v>
      </c>
      <c r="C787" s="2">
        <v>2013</v>
      </c>
      <c r="D787" s="1">
        <v>29034</v>
      </c>
      <c r="E787" t="s">
        <v>603</v>
      </c>
      <c r="F787" s="2" t="s">
        <v>1</v>
      </c>
      <c r="G787" s="13">
        <v>852661.34</v>
      </c>
      <c r="H787" s="13">
        <v>774.13</v>
      </c>
      <c r="I787" s="13">
        <v>755560.6</v>
      </c>
      <c r="J787" s="13">
        <v>449.31</v>
      </c>
    </row>
    <row r="788" spans="2:10" x14ac:dyDescent="0.25">
      <c r="B788" s="22">
        <v>784</v>
      </c>
      <c r="C788" s="2">
        <v>2013</v>
      </c>
      <c r="D788" s="1">
        <v>29036</v>
      </c>
      <c r="E788" t="s">
        <v>382</v>
      </c>
      <c r="F788" s="2" t="s">
        <v>1</v>
      </c>
      <c r="G788" s="13">
        <v>1408326.84</v>
      </c>
      <c r="H788" s="13">
        <v>3860.97</v>
      </c>
      <c r="I788" s="13">
        <v>1255806.18</v>
      </c>
      <c r="J788" s="13">
        <v>3325.25</v>
      </c>
    </row>
    <row r="789" spans="2:10" x14ac:dyDescent="0.25">
      <c r="B789" s="22">
        <v>785</v>
      </c>
      <c r="C789" s="2">
        <v>2013</v>
      </c>
      <c r="D789" s="1">
        <v>29038</v>
      </c>
      <c r="E789" t="s">
        <v>604</v>
      </c>
      <c r="F789" s="2" t="s">
        <v>1</v>
      </c>
      <c r="G789" s="13">
        <v>1148635.49</v>
      </c>
      <c r="H789" s="13">
        <v>9865.92</v>
      </c>
      <c r="I789" s="13">
        <v>1006198.71</v>
      </c>
      <c r="J789" s="13">
        <v>8891.98</v>
      </c>
    </row>
    <row r="790" spans="2:10" x14ac:dyDescent="0.25">
      <c r="B790" s="22">
        <v>786</v>
      </c>
      <c r="C790" s="2">
        <v>2013</v>
      </c>
      <c r="D790" s="1">
        <v>29111</v>
      </c>
      <c r="E790" t="s">
        <v>605</v>
      </c>
      <c r="F790" s="2" t="s">
        <v>19</v>
      </c>
      <c r="G790" s="13">
        <v>591715.71</v>
      </c>
      <c r="H790" s="13">
        <v>17911.78</v>
      </c>
      <c r="I790" s="13">
        <v>542554.72</v>
      </c>
      <c r="J790" s="13">
        <v>17239.2</v>
      </c>
    </row>
    <row r="791" spans="2:10" x14ac:dyDescent="0.25">
      <c r="B791" s="22">
        <v>787</v>
      </c>
      <c r="C791" s="2">
        <v>2013</v>
      </c>
      <c r="D791" s="1">
        <v>29136</v>
      </c>
      <c r="E791" t="s">
        <v>606</v>
      </c>
      <c r="F791" s="2" t="s">
        <v>19</v>
      </c>
      <c r="G791" s="13">
        <v>223243.73</v>
      </c>
      <c r="H791" s="13">
        <v>2836.24</v>
      </c>
      <c r="I791" s="13">
        <v>193290.62</v>
      </c>
      <c r="J791" s="13">
        <v>2641.61</v>
      </c>
    </row>
    <row r="792" spans="2:10" x14ac:dyDescent="0.25">
      <c r="B792" s="22">
        <v>788</v>
      </c>
      <c r="C792" s="2">
        <v>2013</v>
      </c>
      <c r="D792" s="1">
        <v>29146</v>
      </c>
      <c r="E792" t="s">
        <v>607</v>
      </c>
      <c r="F792" s="2" t="s">
        <v>19</v>
      </c>
      <c r="G792" s="13">
        <v>552063.64</v>
      </c>
      <c r="H792" s="13">
        <v>15634.54</v>
      </c>
      <c r="I792" s="13">
        <v>467445.22</v>
      </c>
      <c r="J792" s="13">
        <v>14233.56</v>
      </c>
    </row>
    <row r="793" spans="2:10" x14ac:dyDescent="0.25">
      <c r="B793" s="22">
        <v>789</v>
      </c>
      <c r="C793" s="2">
        <v>2013</v>
      </c>
      <c r="D793" s="1">
        <v>29161</v>
      </c>
      <c r="E793" t="s">
        <v>600</v>
      </c>
      <c r="F793" s="2" t="s">
        <v>19</v>
      </c>
      <c r="G793" s="13">
        <v>1347406.21</v>
      </c>
      <c r="H793" s="13">
        <v>45704.58</v>
      </c>
      <c r="I793" s="13">
        <v>1236771.31</v>
      </c>
      <c r="J793" s="13">
        <v>43695.67</v>
      </c>
    </row>
    <row r="794" spans="2:10" x14ac:dyDescent="0.25">
      <c r="B794" s="22">
        <v>790</v>
      </c>
      <c r="C794" s="2">
        <v>2013</v>
      </c>
      <c r="D794" s="1">
        <v>29186</v>
      </c>
      <c r="E794" t="s">
        <v>608</v>
      </c>
      <c r="F794" s="2" t="s">
        <v>19</v>
      </c>
      <c r="G794" s="13">
        <v>302907.06</v>
      </c>
      <c r="H794" s="13">
        <v>23067.47</v>
      </c>
      <c r="I794" s="13">
        <v>261222.39</v>
      </c>
      <c r="J794" s="13">
        <v>21399.34</v>
      </c>
    </row>
    <row r="795" spans="2:10" x14ac:dyDescent="0.25">
      <c r="B795" s="22">
        <v>791</v>
      </c>
      <c r="C795" s="2">
        <v>2013</v>
      </c>
      <c r="D795" s="1">
        <v>29191</v>
      </c>
      <c r="E795" t="s">
        <v>604</v>
      </c>
      <c r="F795" s="2" t="s">
        <v>19</v>
      </c>
      <c r="G795" s="13">
        <v>652487.04</v>
      </c>
      <c r="H795" s="13">
        <v>13408.63</v>
      </c>
      <c r="I795" s="13">
        <v>551865.92000000004</v>
      </c>
      <c r="J795" s="13">
        <v>12591.67</v>
      </c>
    </row>
    <row r="796" spans="2:10" x14ac:dyDescent="0.25">
      <c r="B796" s="22">
        <v>792</v>
      </c>
      <c r="C796" s="2">
        <v>2013</v>
      </c>
      <c r="D796" s="1">
        <v>29221</v>
      </c>
      <c r="E796" t="s">
        <v>609</v>
      </c>
      <c r="F796" s="2" t="s">
        <v>20</v>
      </c>
      <c r="G796" s="13">
        <v>1612244.05</v>
      </c>
      <c r="H796" s="13">
        <v>54353.94</v>
      </c>
      <c r="I796" s="13">
        <v>1397847.28</v>
      </c>
      <c r="J796" s="13">
        <v>50931.94</v>
      </c>
    </row>
    <row r="797" spans="2:10" x14ac:dyDescent="0.25">
      <c r="B797" s="22">
        <v>793</v>
      </c>
      <c r="C797" s="2">
        <v>2013</v>
      </c>
      <c r="D797" s="1">
        <v>29251</v>
      </c>
      <c r="E797" t="s">
        <v>610</v>
      </c>
      <c r="F797" s="2" t="s">
        <v>20</v>
      </c>
      <c r="G797" s="13">
        <v>6348898.1299999999</v>
      </c>
      <c r="H797" s="13">
        <v>329043.28000000003</v>
      </c>
      <c r="I797" s="13">
        <v>5756867.7599999998</v>
      </c>
      <c r="J797" s="13">
        <v>310826.42</v>
      </c>
    </row>
    <row r="798" spans="2:10" x14ac:dyDescent="0.25">
      <c r="B798" s="22">
        <v>794</v>
      </c>
      <c r="C798" s="2">
        <v>2013</v>
      </c>
      <c r="D798" s="1">
        <v>29261</v>
      </c>
      <c r="E798" t="s">
        <v>611</v>
      </c>
      <c r="F798" s="2" t="s">
        <v>20</v>
      </c>
      <c r="G798" s="13">
        <v>2087356.09</v>
      </c>
      <c r="H798" s="13">
        <v>65139.39</v>
      </c>
      <c r="I798" s="13">
        <v>1910222.32</v>
      </c>
      <c r="J798" s="13">
        <v>61999.33</v>
      </c>
    </row>
    <row r="799" spans="2:10" x14ac:dyDescent="0.25">
      <c r="B799" s="22">
        <v>795</v>
      </c>
      <c r="C799" s="2">
        <v>2013</v>
      </c>
      <c r="D799" s="1">
        <v>29291</v>
      </c>
      <c r="E799" t="s">
        <v>21</v>
      </c>
      <c r="F799" s="2" t="s">
        <v>20</v>
      </c>
      <c r="G799" s="13">
        <v>13014.96</v>
      </c>
      <c r="H799" s="13">
        <v>0</v>
      </c>
      <c r="I799" s="13">
        <v>12405.4</v>
      </c>
      <c r="J799" s="13">
        <v>0</v>
      </c>
    </row>
    <row r="800" spans="2:10" x14ac:dyDescent="0.25">
      <c r="B800" s="22">
        <v>796</v>
      </c>
      <c r="C800" s="2">
        <v>2013</v>
      </c>
      <c r="D800" s="1">
        <v>30002</v>
      </c>
      <c r="E800" t="s">
        <v>612</v>
      </c>
      <c r="F800" s="2" t="s">
        <v>1</v>
      </c>
      <c r="G800" s="13">
        <v>3411197.73</v>
      </c>
      <c r="H800" s="13">
        <v>10109.93</v>
      </c>
      <c r="I800" s="13">
        <v>2981907.82</v>
      </c>
      <c r="J800" s="13">
        <v>9130.51</v>
      </c>
    </row>
    <row r="801" spans="2:10" x14ac:dyDescent="0.25">
      <c r="B801" s="22">
        <v>797</v>
      </c>
      <c r="C801" s="2">
        <v>2013</v>
      </c>
      <c r="D801" s="1">
        <v>30006</v>
      </c>
      <c r="E801" t="s">
        <v>487</v>
      </c>
      <c r="F801" s="2" t="s">
        <v>1</v>
      </c>
      <c r="G801" s="13">
        <v>3310026.65</v>
      </c>
      <c r="H801" s="13">
        <v>65332.57</v>
      </c>
      <c r="I801" s="13">
        <v>2883387.07</v>
      </c>
      <c r="J801" s="13">
        <v>59130.35</v>
      </c>
    </row>
    <row r="802" spans="2:10" x14ac:dyDescent="0.25">
      <c r="B802" s="22">
        <v>798</v>
      </c>
      <c r="C802" s="2">
        <v>2013</v>
      </c>
      <c r="D802" s="1">
        <v>30010</v>
      </c>
      <c r="E802" t="s">
        <v>613</v>
      </c>
      <c r="F802" s="2" t="s">
        <v>1</v>
      </c>
      <c r="G802" s="13">
        <v>9913811.6600000001</v>
      </c>
      <c r="H802" s="13">
        <v>106697.77</v>
      </c>
      <c r="I802" s="13">
        <v>8755499.5399999991</v>
      </c>
      <c r="J802" s="13">
        <v>97419.61</v>
      </c>
    </row>
    <row r="803" spans="2:10" x14ac:dyDescent="0.25">
      <c r="B803" s="22">
        <v>799</v>
      </c>
      <c r="C803" s="2">
        <v>2013</v>
      </c>
      <c r="D803" s="1">
        <v>30012</v>
      </c>
      <c r="E803" t="s">
        <v>614</v>
      </c>
      <c r="F803" s="2" t="s">
        <v>1</v>
      </c>
      <c r="G803" s="13">
        <v>23653420.399999999</v>
      </c>
      <c r="H803" s="13">
        <v>131765.95000000001</v>
      </c>
      <c r="I803" s="13">
        <v>20593935</v>
      </c>
      <c r="J803" s="13">
        <v>120048.76</v>
      </c>
    </row>
    <row r="804" spans="2:10" x14ac:dyDescent="0.25">
      <c r="B804" s="22">
        <v>800</v>
      </c>
      <c r="C804" s="2">
        <v>2013</v>
      </c>
      <c r="D804" s="1">
        <v>30014</v>
      </c>
      <c r="E804" t="s">
        <v>615</v>
      </c>
      <c r="F804" s="2" t="s">
        <v>1</v>
      </c>
      <c r="G804" s="13">
        <v>18839878.370000001</v>
      </c>
      <c r="H804" s="13">
        <v>233415.67</v>
      </c>
      <c r="I804" s="13">
        <v>16805998.989999998</v>
      </c>
      <c r="J804" s="13">
        <v>215283.46</v>
      </c>
    </row>
    <row r="805" spans="2:10" x14ac:dyDescent="0.25">
      <c r="B805" s="22">
        <v>801</v>
      </c>
      <c r="C805" s="2">
        <v>2013</v>
      </c>
      <c r="D805" s="1">
        <v>30016</v>
      </c>
      <c r="E805" t="s">
        <v>616</v>
      </c>
      <c r="F805" s="2" t="s">
        <v>1</v>
      </c>
      <c r="G805" s="13">
        <v>6857272.5700000003</v>
      </c>
      <c r="H805" s="13">
        <v>53677.15</v>
      </c>
      <c r="I805" s="13">
        <v>5958893.9699999997</v>
      </c>
      <c r="J805" s="13">
        <v>48649.36</v>
      </c>
    </row>
    <row r="806" spans="2:10" x14ac:dyDescent="0.25">
      <c r="B806" s="22">
        <v>802</v>
      </c>
      <c r="C806" s="2">
        <v>2013</v>
      </c>
      <c r="D806" s="1">
        <v>30104</v>
      </c>
      <c r="E806" t="s">
        <v>280</v>
      </c>
      <c r="F806" s="2" t="s">
        <v>19</v>
      </c>
      <c r="G806" s="13">
        <v>10901073.949999999</v>
      </c>
      <c r="H806" s="13">
        <v>169915.28</v>
      </c>
      <c r="I806" s="13">
        <v>9657699.8800000008</v>
      </c>
      <c r="J806" s="13">
        <v>154894.6</v>
      </c>
    </row>
    <row r="807" spans="2:10" x14ac:dyDescent="0.25">
      <c r="B807" s="22">
        <v>803</v>
      </c>
      <c r="C807" s="2">
        <v>2013</v>
      </c>
      <c r="D807" s="1">
        <v>30131</v>
      </c>
      <c r="E807" t="s">
        <v>617</v>
      </c>
      <c r="F807" s="2" t="s">
        <v>19</v>
      </c>
      <c r="G807" s="13">
        <v>7254.63</v>
      </c>
      <c r="H807" s="13">
        <v>0</v>
      </c>
      <c r="I807" s="13">
        <v>6197.84</v>
      </c>
      <c r="J807" s="13">
        <v>0</v>
      </c>
    </row>
    <row r="808" spans="2:10" x14ac:dyDescent="0.25">
      <c r="B808" s="22">
        <v>804</v>
      </c>
      <c r="C808" s="2">
        <v>2013</v>
      </c>
      <c r="D808" s="1">
        <v>30171</v>
      </c>
      <c r="E808" t="s">
        <v>618</v>
      </c>
      <c r="F808" s="2" t="s">
        <v>19</v>
      </c>
      <c r="G808" s="13">
        <v>5788227.29</v>
      </c>
      <c r="H808" s="13">
        <v>95756.93</v>
      </c>
      <c r="I808" s="13">
        <v>5160647.47</v>
      </c>
      <c r="J808" s="13">
        <v>88826.04</v>
      </c>
    </row>
    <row r="809" spans="2:10" x14ac:dyDescent="0.25">
      <c r="B809" s="22">
        <v>805</v>
      </c>
      <c r="C809" s="2">
        <v>2013</v>
      </c>
      <c r="D809" s="1">
        <v>30174</v>
      </c>
      <c r="E809" t="s">
        <v>619</v>
      </c>
      <c r="F809" s="2" t="s">
        <v>19</v>
      </c>
      <c r="G809" s="13">
        <v>58887945.159999996</v>
      </c>
      <c r="H809" s="13">
        <v>2273333.09</v>
      </c>
      <c r="I809" s="13">
        <v>53702533.039999999</v>
      </c>
      <c r="J809" s="13">
        <v>2120706.6800000002</v>
      </c>
    </row>
    <row r="810" spans="2:10" x14ac:dyDescent="0.25">
      <c r="B810" s="22">
        <v>806</v>
      </c>
      <c r="C810" s="2">
        <v>2013</v>
      </c>
      <c r="D810" s="1">
        <v>30181</v>
      </c>
      <c r="E810" t="s">
        <v>620</v>
      </c>
      <c r="F810" s="2" t="s">
        <v>19</v>
      </c>
      <c r="G810" s="13">
        <v>4465992.91</v>
      </c>
      <c r="H810" s="13">
        <v>26803.64</v>
      </c>
      <c r="I810" s="13">
        <v>3934204.7</v>
      </c>
      <c r="J810" s="13">
        <v>24603.1</v>
      </c>
    </row>
    <row r="811" spans="2:10" x14ac:dyDescent="0.25">
      <c r="B811" s="22">
        <v>807</v>
      </c>
      <c r="C811" s="2">
        <v>2013</v>
      </c>
      <c r="D811" s="1">
        <v>30186</v>
      </c>
      <c r="E811" t="s">
        <v>621</v>
      </c>
      <c r="F811" s="2" t="s">
        <v>19</v>
      </c>
      <c r="G811" s="13">
        <v>17803938.73</v>
      </c>
      <c r="H811" s="13">
        <v>105771.69</v>
      </c>
      <c r="I811" s="13">
        <v>15858186.199999999</v>
      </c>
      <c r="J811" s="13">
        <v>96950.19</v>
      </c>
    </row>
    <row r="812" spans="2:10" x14ac:dyDescent="0.25">
      <c r="B812" s="22">
        <v>808</v>
      </c>
      <c r="C812" s="2">
        <v>2013</v>
      </c>
      <c r="D812" s="1">
        <v>30241</v>
      </c>
      <c r="E812" t="s">
        <v>622</v>
      </c>
      <c r="F812" s="2" t="s">
        <v>20</v>
      </c>
      <c r="G812" s="13">
        <v>166679160.94</v>
      </c>
      <c r="H812" s="13">
        <v>4977989.71</v>
      </c>
      <c r="I812" s="13">
        <v>151937285.22999999</v>
      </c>
      <c r="J812" s="13">
        <v>4686128.03</v>
      </c>
    </row>
    <row r="813" spans="2:10" x14ac:dyDescent="0.25">
      <c r="B813" s="22">
        <v>809</v>
      </c>
      <c r="C813" s="2">
        <v>2013</v>
      </c>
      <c r="D813" s="1">
        <v>31002</v>
      </c>
      <c r="E813" t="s">
        <v>623</v>
      </c>
      <c r="F813" s="2" t="s">
        <v>1</v>
      </c>
      <c r="G813" s="13">
        <v>1688543.04</v>
      </c>
      <c r="H813" s="13">
        <v>21021.54</v>
      </c>
      <c r="I813" s="13">
        <v>1502918.31</v>
      </c>
      <c r="J813" s="13">
        <v>19397.47</v>
      </c>
    </row>
    <row r="814" spans="2:10" x14ac:dyDescent="0.25">
      <c r="B814" s="22">
        <v>810</v>
      </c>
      <c r="C814" s="2">
        <v>2013</v>
      </c>
      <c r="D814" s="1">
        <v>31004</v>
      </c>
      <c r="E814" t="s">
        <v>624</v>
      </c>
      <c r="F814" s="2" t="s">
        <v>1</v>
      </c>
      <c r="G814" s="13">
        <v>1441331.63</v>
      </c>
      <c r="H814" s="13">
        <v>22188.21</v>
      </c>
      <c r="I814" s="13">
        <v>1260079.29</v>
      </c>
      <c r="J814" s="13">
        <v>20376.900000000001</v>
      </c>
    </row>
    <row r="815" spans="2:10" x14ac:dyDescent="0.25">
      <c r="B815" s="22">
        <v>811</v>
      </c>
      <c r="C815" s="2">
        <v>2013</v>
      </c>
      <c r="D815" s="1">
        <v>31006</v>
      </c>
      <c r="E815" t="s">
        <v>625</v>
      </c>
      <c r="F815" s="2" t="s">
        <v>1</v>
      </c>
      <c r="G815" s="13">
        <v>1677711.13</v>
      </c>
      <c r="H815" s="13">
        <v>10533.93</v>
      </c>
      <c r="I815" s="13">
        <v>1487076.72</v>
      </c>
      <c r="J815" s="13">
        <v>9672.31</v>
      </c>
    </row>
    <row r="816" spans="2:10" x14ac:dyDescent="0.25">
      <c r="B816" s="22">
        <v>812</v>
      </c>
      <c r="C816" s="2">
        <v>2013</v>
      </c>
      <c r="D816" s="1">
        <v>31008</v>
      </c>
      <c r="E816" t="s">
        <v>560</v>
      </c>
      <c r="F816" s="2" t="s">
        <v>1</v>
      </c>
      <c r="G816" s="13">
        <v>1747247.2</v>
      </c>
      <c r="H816" s="13">
        <v>17818.45</v>
      </c>
      <c r="I816" s="13">
        <v>1550642.33</v>
      </c>
      <c r="J816" s="13">
        <v>16383.86</v>
      </c>
    </row>
    <row r="817" spans="2:10" x14ac:dyDescent="0.25">
      <c r="B817" s="22">
        <v>813</v>
      </c>
      <c r="C817" s="2">
        <v>2013</v>
      </c>
      <c r="D817" s="1">
        <v>31010</v>
      </c>
      <c r="E817" t="s">
        <v>8</v>
      </c>
      <c r="F817" s="2" t="s">
        <v>1</v>
      </c>
      <c r="G817" s="13">
        <v>1449332.84</v>
      </c>
      <c r="H817" s="13">
        <v>3486.28</v>
      </c>
      <c r="I817" s="13">
        <v>1292442.54</v>
      </c>
      <c r="J817" s="13">
        <v>3046.46</v>
      </c>
    </row>
    <row r="818" spans="2:10" x14ac:dyDescent="0.25">
      <c r="B818" s="22">
        <v>814</v>
      </c>
      <c r="C818" s="2">
        <v>2013</v>
      </c>
      <c r="D818" s="1">
        <v>31012</v>
      </c>
      <c r="E818" t="s">
        <v>626</v>
      </c>
      <c r="F818" s="2" t="s">
        <v>1</v>
      </c>
      <c r="G818" s="13">
        <v>2363908.25</v>
      </c>
      <c r="H818" s="13">
        <v>30662.58</v>
      </c>
      <c r="I818" s="13">
        <v>2121171.5099999998</v>
      </c>
      <c r="J818" s="13">
        <v>28452.45</v>
      </c>
    </row>
    <row r="819" spans="2:10" x14ac:dyDescent="0.25">
      <c r="B819" s="22">
        <v>815</v>
      </c>
      <c r="C819" s="2">
        <v>2013</v>
      </c>
      <c r="D819" s="1">
        <v>31014</v>
      </c>
      <c r="E819" t="s">
        <v>627</v>
      </c>
      <c r="F819" s="2" t="s">
        <v>1</v>
      </c>
      <c r="G819" s="13">
        <v>2124914.2999999998</v>
      </c>
      <c r="H819" s="13">
        <v>23899.54</v>
      </c>
      <c r="I819" s="13">
        <v>1900958.2</v>
      </c>
      <c r="J819" s="13">
        <v>21999.98</v>
      </c>
    </row>
    <row r="820" spans="2:10" x14ac:dyDescent="0.25">
      <c r="B820" s="22">
        <v>816</v>
      </c>
      <c r="C820" s="2">
        <v>2013</v>
      </c>
      <c r="D820" s="1">
        <v>31016</v>
      </c>
      <c r="E820" t="s">
        <v>628</v>
      </c>
      <c r="F820" s="2" t="s">
        <v>1</v>
      </c>
      <c r="G820" s="13">
        <v>1608363.1</v>
      </c>
      <c r="H820" s="13">
        <v>4632.79</v>
      </c>
      <c r="I820" s="13">
        <v>1434842.33</v>
      </c>
      <c r="J820" s="13">
        <v>4297.87</v>
      </c>
    </row>
    <row r="821" spans="2:10" x14ac:dyDescent="0.25">
      <c r="B821" s="22">
        <v>817</v>
      </c>
      <c r="C821" s="2">
        <v>2013</v>
      </c>
      <c r="D821" s="1">
        <v>31018</v>
      </c>
      <c r="E821" t="s">
        <v>629</v>
      </c>
      <c r="F821" s="2" t="s">
        <v>1</v>
      </c>
      <c r="G821" s="13">
        <v>2691799.83</v>
      </c>
      <c r="H821" s="13">
        <v>5195.51</v>
      </c>
      <c r="I821" s="13">
        <v>2419375.0099999998</v>
      </c>
      <c r="J821" s="13">
        <v>4833.45</v>
      </c>
    </row>
    <row r="822" spans="2:10" x14ac:dyDescent="0.25">
      <c r="B822" s="22">
        <v>818</v>
      </c>
      <c r="C822" s="2">
        <v>2013</v>
      </c>
      <c r="D822" s="1">
        <v>31020</v>
      </c>
      <c r="E822" t="s">
        <v>630</v>
      </c>
      <c r="F822" s="2" t="s">
        <v>1</v>
      </c>
      <c r="G822" s="13">
        <v>1953076.05</v>
      </c>
      <c r="H822" s="13">
        <v>9415.25</v>
      </c>
      <c r="I822" s="13">
        <v>1722004.66</v>
      </c>
      <c r="J822" s="13">
        <v>8707.24</v>
      </c>
    </row>
    <row r="823" spans="2:10" x14ac:dyDescent="0.25">
      <c r="B823" s="22">
        <v>819</v>
      </c>
      <c r="C823" s="2">
        <v>2013</v>
      </c>
      <c r="D823" s="1">
        <v>31111</v>
      </c>
      <c r="E823" t="s">
        <v>625</v>
      </c>
      <c r="F823" s="2" t="s">
        <v>19</v>
      </c>
      <c r="G823" s="13">
        <v>640587.22</v>
      </c>
      <c r="H823" s="13">
        <v>13185.52</v>
      </c>
      <c r="I823" s="13">
        <v>572574.54</v>
      </c>
      <c r="J823" s="13">
        <v>12380.5</v>
      </c>
    </row>
    <row r="824" spans="2:10" x14ac:dyDescent="0.25">
      <c r="B824" s="22">
        <v>820</v>
      </c>
      <c r="C824" s="2">
        <v>2013</v>
      </c>
      <c r="D824" s="1">
        <v>31146</v>
      </c>
      <c r="E824" t="s">
        <v>626</v>
      </c>
      <c r="F824" s="2" t="s">
        <v>19</v>
      </c>
      <c r="G824" s="13">
        <v>3824653.09</v>
      </c>
      <c r="H824" s="13">
        <v>106313.21</v>
      </c>
      <c r="I824" s="13">
        <v>3524740.22</v>
      </c>
      <c r="J824" s="13">
        <v>100997.15</v>
      </c>
    </row>
    <row r="825" spans="2:10" x14ac:dyDescent="0.25">
      <c r="B825" s="22">
        <v>821</v>
      </c>
      <c r="C825" s="2">
        <v>2013</v>
      </c>
      <c r="D825" s="1">
        <v>31201</v>
      </c>
      <c r="E825" t="s">
        <v>631</v>
      </c>
      <c r="F825" s="2" t="s">
        <v>20</v>
      </c>
      <c r="G825" s="13">
        <v>4513051.8600000003</v>
      </c>
      <c r="H825" s="13">
        <v>165301.54999999999</v>
      </c>
      <c r="I825" s="13">
        <v>4070640.54</v>
      </c>
      <c r="J825" s="13">
        <v>155946.19</v>
      </c>
    </row>
    <row r="826" spans="2:10" x14ac:dyDescent="0.25">
      <c r="B826" s="22">
        <v>822</v>
      </c>
      <c r="C826" s="2">
        <v>2013</v>
      </c>
      <c r="D826" s="1">
        <v>31241</v>
      </c>
      <c r="E826" t="s">
        <v>632</v>
      </c>
      <c r="F826" s="2" t="s">
        <v>20</v>
      </c>
      <c r="G826" s="13">
        <v>4193824.46</v>
      </c>
      <c r="H826" s="13">
        <v>95310.080000000002</v>
      </c>
      <c r="I826" s="13">
        <v>3768227.67</v>
      </c>
      <c r="J826" s="13">
        <v>89481.27</v>
      </c>
    </row>
    <row r="827" spans="2:10" x14ac:dyDescent="0.25">
      <c r="B827" s="22">
        <v>823</v>
      </c>
      <c r="C827" s="2">
        <v>2013</v>
      </c>
      <c r="D827" s="1">
        <v>32002</v>
      </c>
      <c r="E827" t="s">
        <v>633</v>
      </c>
      <c r="F827" s="2" t="s">
        <v>1</v>
      </c>
      <c r="G827" s="13">
        <v>1018410.78</v>
      </c>
      <c r="H827" s="13">
        <v>36868.43</v>
      </c>
      <c r="I827" s="13">
        <v>889685.76</v>
      </c>
      <c r="J827" s="13">
        <v>33657.550000000003</v>
      </c>
    </row>
    <row r="828" spans="2:10" x14ac:dyDescent="0.25">
      <c r="B828" s="22">
        <v>824</v>
      </c>
      <c r="C828" s="2">
        <v>2013</v>
      </c>
      <c r="D828" s="1">
        <v>32004</v>
      </c>
      <c r="E828" t="s">
        <v>634</v>
      </c>
      <c r="F828" s="2" t="s">
        <v>1</v>
      </c>
      <c r="G828" s="13">
        <v>1767192.97</v>
      </c>
      <c r="H828" s="13">
        <v>9465.4699999999993</v>
      </c>
      <c r="I828" s="13">
        <v>1555519.6</v>
      </c>
      <c r="J828" s="13">
        <v>8674.73</v>
      </c>
    </row>
    <row r="829" spans="2:10" x14ac:dyDescent="0.25">
      <c r="B829" s="22">
        <v>825</v>
      </c>
      <c r="C829" s="2">
        <v>2013</v>
      </c>
      <c r="D829" s="1">
        <v>32006</v>
      </c>
      <c r="E829" t="s">
        <v>635</v>
      </c>
      <c r="F829" s="2" t="s">
        <v>1</v>
      </c>
      <c r="G829" s="13">
        <v>1547315.32</v>
      </c>
      <c r="H829" s="13">
        <v>21268.3</v>
      </c>
      <c r="I829" s="13">
        <v>1340368.29</v>
      </c>
      <c r="J829" s="13">
        <v>19238.12</v>
      </c>
    </row>
    <row r="830" spans="2:10" x14ac:dyDescent="0.25">
      <c r="B830" s="22">
        <v>826</v>
      </c>
      <c r="C830" s="2">
        <v>2013</v>
      </c>
      <c r="D830" s="1">
        <v>32008</v>
      </c>
      <c r="E830" t="s">
        <v>636</v>
      </c>
      <c r="F830" s="2" t="s">
        <v>1</v>
      </c>
      <c r="G830" s="13">
        <v>7408751.1600000001</v>
      </c>
      <c r="H830" s="13">
        <v>611013.79</v>
      </c>
      <c r="I830" s="13">
        <v>6515661.1900000004</v>
      </c>
      <c r="J830" s="13">
        <v>563116.29</v>
      </c>
    </row>
    <row r="831" spans="2:10" x14ac:dyDescent="0.25">
      <c r="B831" s="22">
        <v>827</v>
      </c>
      <c r="C831" s="2">
        <v>2013</v>
      </c>
      <c r="D831" s="1">
        <v>32010</v>
      </c>
      <c r="E831" t="s">
        <v>577</v>
      </c>
      <c r="F831" s="2" t="s">
        <v>1</v>
      </c>
      <c r="G831" s="13">
        <v>2956101.58</v>
      </c>
      <c r="H831" s="13">
        <v>34217.800000000003</v>
      </c>
      <c r="I831" s="13">
        <v>2558524.9700000002</v>
      </c>
      <c r="J831" s="13">
        <v>31327.49</v>
      </c>
    </row>
    <row r="832" spans="2:10" x14ac:dyDescent="0.25">
      <c r="B832" s="22">
        <v>828</v>
      </c>
      <c r="C832" s="2">
        <v>2013</v>
      </c>
      <c r="D832" s="1">
        <v>32012</v>
      </c>
      <c r="E832" t="s">
        <v>637</v>
      </c>
      <c r="F832" s="2" t="s">
        <v>1</v>
      </c>
      <c r="G832" s="13">
        <v>3255000.63</v>
      </c>
      <c r="H832" s="13">
        <v>43326.71</v>
      </c>
      <c r="I832" s="13">
        <v>2880967.49</v>
      </c>
      <c r="J832" s="13">
        <v>39754.83</v>
      </c>
    </row>
    <row r="833" spans="2:10" x14ac:dyDescent="0.25">
      <c r="B833" s="22">
        <v>829</v>
      </c>
      <c r="C833" s="2">
        <v>2013</v>
      </c>
      <c r="D833" s="1">
        <v>32014</v>
      </c>
      <c r="E833" t="s">
        <v>638</v>
      </c>
      <c r="F833" s="2" t="s">
        <v>1</v>
      </c>
      <c r="G833" s="13">
        <v>4110320.38</v>
      </c>
      <c r="H833" s="13">
        <v>36823.51</v>
      </c>
      <c r="I833" s="13">
        <v>3638811.49</v>
      </c>
      <c r="J833" s="13">
        <v>33771.42</v>
      </c>
    </row>
    <row r="834" spans="2:10" x14ac:dyDescent="0.25">
      <c r="B834" s="22">
        <v>830</v>
      </c>
      <c r="C834" s="2">
        <v>2013</v>
      </c>
      <c r="D834" s="1">
        <v>32016</v>
      </c>
      <c r="E834" t="s">
        <v>92</v>
      </c>
      <c r="F834" s="2" t="s">
        <v>1</v>
      </c>
      <c r="G834" s="13">
        <v>5956178.6500000004</v>
      </c>
      <c r="H834" s="13">
        <v>17080.990000000002</v>
      </c>
      <c r="I834" s="13">
        <v>5178090.0199999996</v>
      </c>
      <c r="J834" s="13">
        <v>15595.87</v>
      </c>
    </row>
    <row r="835" spans="2:10" x14ac:dyDescent="0.25">
      <c r="B835" s="22">
        <v>831</v>
      </c>
      <c r="C835" s="2">
        <v>2013</v>
      </c>
      <c r="D835" s="1">
        <v>32018</v>
      </c>
      <c r="E835" t="s">
        <v>639</v>
      </c>
      <c r="F835" s="2" t="s">
        <v>1</v>
      </c>
      <c r="G835" s="13">
        <v>2648777.56</v>
      </c>
      <c r="H835" s="13">
        <v>53443.12</v>
      </c>
      <c r="I835" s="13">
        <v>2299433.36</v>
      </c>
      <c r="J835" s="13">
        <v>48820.22</v>
      </c>
    </row>
    <row r="836" spans="2:10" x14ac:dyDescent="0.25">
      <c r="B836" s="22">
        <v>832</v>
      </c>
      <c r="C836" s="2">
        <v>2013</v>
      </c>
      <c r="D836" s="1">
        <v>32020</v>
      </c>
      <c r="E836" t="s">
        <v>640</v>
      </c>
      <c r="F836" s="2" t="s">
        <v>1</v>
      </c>
      <c r="G836" s="13">
        <v>8697131.1999999993</v>
      </c>
      <c r="H836" s="13">
        <v>113634.72</v>
      </c>
      <c r="I836" s="13">
        <v>7533505.1500000004</v>
      </c>
      <c r="J836" s="13">
        <v>103069.59</v>
      </c>
    </row>
    <row r="837" spans="2:10" x14ac:dyDescent="0.25">
      <c r="B837" s="22">
        <v>833</v>
      </c>
      <c r="C837" s="2">
        <v>2013</v>
      </c>
      <c r="D837" s="1">
        <v>32022</v>
      </c>
      <c r="E837" t="s">
        <v>641</v>
      </c>
      <c r="F837" s="2" t="s">
        <v>1</v>
      </c>
      <c r="G837" s="13">
        <v>8689639.5099999998</v>
      </c>
      <c r="H837" s="13">
        <v>77539.11</v>
      </c>
      <c r="I837" s="13">
        <v>7581420.5999999996</v>
      </c>
      <c r="J837" s="13">
        <v>70851.53</v>
      </c>
    </row>
    <row r="838" spans="2:10" x14ac:dyDescent="0.25">
      <c r="B838" s="22">
        <v>834</v>
      </c>
      <c r="C838" s="2">
        <v>2013</v>
      </c>
      <c r="D838" s="1">
        <v>32024</v>
      </c>
      <c r="E838" t="s">
        <v>368</v>
      </c>
      <c r="F838" s="2" t="s">
        <v>1</v>
      </c>
      <c r="G838" s="13">
        <v>930245.52</v>
      </c>
      <c r="H838" s="13">
        <v>1866.92</v>
      </c>
      <c r="I838" s="13">
        <v>818065.7</v>
      </c>
      <c r="J838" s="13">
        <v>1721.67</v>
      </c>
    </row>
    <row r="839" spans="2:10" x14ac:dyDescent="0.25">
      <c r="B839" s="22">
        <v>835</v>
      </c>
      <c r="C839" s="2">
        <v>2013</v>
      </c>
      <c r="D839" s="1">
        <v>32106</v>
      </c>
      <c r="E839" t="s">
        <v>633</v>
      </c>
      <c r="F839" s="2" t="s">
        <v>19</v>
      </c>
      <c r="G839" s="13">
        <v>1649583.07</v>
      </c>
      <c r="H839" s="13">
        <v>16382.2</v>
      </c>
      <c r="I839" s="13">
        <v>1436217.48</v>
      </c>
      <c r="J839" s="13">
        <v>15156.94</v>
      </c>
    </row>
    <row r="840" spans="2:10" x14ac:dyDescent="0.25">
      <c r="B840" s="22">
        <v>836</v>
      </c>
      <c r="C840" s="2">
        <v>2013</v>
      </c>
      <c r="D840" s="1">
        <v>32136</v>
      </c>
      <c r="E840" t="s">
        <v>642</v>
      </c>
      <c r="F840" s="2" t="s">
        <v>19</v>
      </c>
      <c r="G840" s="13">
        <v>12060106.220000001</v>
      </c>
      <c r="H840" s="13">
        <v>194098.8</v>
      </c>
      <c r="I840" s="13">
        <v>10692524.130000001</v>
      </c>
      <c r="J840" s="13">
        <v>179216.36</v>
      </c>
    </row>
    <row r="841" spans="2:10" x14ac:dyDescent="0.25">
      <c r="B841" s="22">
        <v>837</v>
      </c>
      <c r="C841" s="2">
        <v>2013</v>
      </c>
      <c r="D841" s="1">
        <v>32176</v>
      </c>
      <c r="E841" t="s">
        <v>99</v>
      </c>
      <c r="F841" s="2" t="s">
        <v>19</v>
      </c>
      <c r="G841" s="13">
        <v>574623.77</v>
      </c>
      <c r="H841" s="13">
        <v>9779.0300000000007</v>
      </c>
      <c r="I841" s="13">
        <v>489910.98</v>
      </c>
      <c r="J841" s="13">
        <v>9003.85</v>
      </c>
    </row>
    <row r="842" spans="2:10" x14ac:dyDescent="0.25">
      <c r="B842" s="22">
        <v>838</v>
      </c>
      <c r="C842" s="2">
        <v>2013</v>
      </c>
      <c r="D842" s="1">
        <v>32191</v>
      </c>
      <c r="E842" t="s">
        <v>643</v>
      </c>
      <c r="F842" s="2" t="s">
        <v>19</v>
      </c>
      <c r="G842" s="13">
        <v>6670112.5800000001</v>
      </c>
      <c r="H842" s="13">
        <v>162149.45000000001</v>
      </c>
      <c r="I842" s="13">
        <v>5971069.96</v>
      </c>
      <c r="J842" s="13">
        <v>150557.28</v>
      </c>
    </row>
    <row r="843" spans="2:10" x14ac:dyDescent="0.25">
      <c r="B843" s="22">
        <v>839</v>
      </c>
      <c r="C843" s="2">
        <v>2013</v>
      </c>
      <c r="D843" s="1">
        <v>32246</v>
      </c>
      <c r="E843" t="s">
        <v>644</v>
      </c>
      <c r="F843" s="2" t="s">
        <v>20</v>
      </c>
      <c r="G843" s="13">
        <v>97385146.569999993</v>
      </c>
      <c r="H843" s="13">
        <v>6150011.0899999999</v>
      </c>
      <c r="I843" s="13">
        <v>89196901.400000006</v>
      </c>
      <c r="J843" s="13">
        <v>5797843.0899999999</v>
      </c>
    </row>
    <row r="844" spans="2:10" x14ac:dyDescent="0.25">
      <c r="B844" s="22">
        <v>840</v>
      </c>
      <c r="C844" s="2">
        <v>2013</v>
      </c>
      <c r="D844" s="1">
        <v>32265</v>
      </c>
      <c r="E844" t="s">
        <v>640</v>
      </c>
      <c r="F844" s="2" t="s">
        <v>20</v>
      </c>
      <c r="G844" s="13">
        <v>38046909.009999998</v>
      </c>
      <c r="H844" s="13">
        <v>1146763.25</v>
      </c>
      <c r="I844" s="13">
        <v>34830201</v>
      </c>
      <c r="J844" s="13">
        <v>1074111.51</v>
      </c>
    </row>
    <row r="845" spans="2:10" x14ac:dyDescent="0.25">
      <c r="B845" s="22">
        <v>841</v>
      </c>
      <c r="C845" s="2">
        <v>2013</v>
      </c>
      <c r="D845" s="1">
        <v>33002</v>
      </c>
      <c r="E845" t="s">
        <v>645</v>
      </c>
      <c r="F845" s="2" t="s">
        <v>1</v>
      </c>
      <c r="G845" s="13">
        <v>1111526.21</v>
      </c>
      <c r="H845" s="13">
        <v>5578.4</v>
      </c>
      <c r="I845" s="13">
        <v>995144.21</v>
      </c>
      <c r="J845" s="13">
        <v>5186.47</v>
      </c>
    </row>
    <row r="846" spans="2:10" x14ac:dyDescent="0.25">
      <c r="B846" s="22">
        <v>842</v>
      </c>
      <c r="C846" s="2">
        <v>2013</v>
      </c>
      <c r="D846" s="1">
        <v>33004</v>
      </c>
      <c r="E846" t="s">
        <v>646</v>
      </c>
      <c r="F846" s="2" t="s">
        <v>1</v>
      </c>
      <c r="G846" s="13">
        <v>1101541.67</v>
      </c>
      <c r="H846" s="13">
        <v>14528.21</v>
      </c>
      <c r="I846" s="13">
        <v>979126.67</v>
      </c>
      <c r="J846" s="13">
        <v>13306.45</v>
      </c>
    </row>
    <row r="847" spans="2:10" x14ac:dyDescent="0.25">
      <c r="B847" s="22">
        <v>843</v>
      </c>
      <c r="C847" s="2">
        <v>2013</v>
      </c>
      <c r="D847" s="1">
        <v>33006</v>
      </c>
      <c r="E847" t="s">
        <v>647</v>
      </c>
      <c r="F847" s="2" t="s">
        <v>1</v>
      </c>
      <c r="G847" s="13">
        <v>840992.36</v>
      </c>
      <c r="H847" s="13">
        <v>8787.7199999999993</v>
      </c>
      <c r="I847" s="13">
        <v>729131.82</v>
      </c>
      <c r="J847" s="13">
        <v>7802.75</v>
      </c>
    </row>
    <row r="848" spans="2:10" x14ac:dyDescent="0.25">
      <c r="B848" s="22">
        <v>844</v>
      </c>
      <c r="C848" s="2">
        <v>2013</v>
      </c>
      <c r="D848" s="1">
        <v>33008</v>
      </c>
      <c r="E848" t="s">
        <v>648</v>
      </c>
      <c r="F848" s="2" t="s">
        <v>1</v>
      </c>
      <c r="G848" s="13">
        <v>644636.61</v>
      </c>
      <c r="H848" s="13">
        <v>1236.83</v>
      </c>
      <c r="I848" s="13">
        <v>569178.68000000005</v>
      </c>
      <c r="J848" s="13">
        <v>1140.05</v>
      </c>
    </row>
    <row r="849" spans="2:10" x14ac:dyDescent="0.25">
      <c r="B849" s="22">
        <v>845</v>
      </c>
      <c r="C849" s="2">
        <v>2013</v>
      </c>
      <c r="D849" s="1">
        <v>33010</v>
      </c>
      <c r="E849" t="s">
        <v>649</v>
      </c>
      <c r="F849" s="2" t="s">
        <v>1</v>
      </c>
      <c r="G849" s="13">
        <v>1677389.65</v>
      </c>
      <c r="H849" s="13">
        <v>29729.31</v>
      </c>
      <c r="I849" s="13">
        <v>1477657.41</v>
      </c>
      <c r="J849" s="13">
        <v>27339.52</v>
      </c>
    </row>
    <row r="850" spans="2:10" x14ac:dyDescent="0.25">
      <c r="B850" s="22">
        <v>846</v>
      </c>
      <c r="C850" s="2">
        <v>2013</v>
      </c>
      <c r="D850" s="1">
        <v>33012</v>
      </c>
      <c r="E850" t="s">
        <v>650</v>
      </c>
      <c r="F850" s="2" t="s">
        <v>1</v>
      </c>
      <c r="G850" s="13">
        <v>851385.63</v>
      </c>
      <c r="H850" s="13">
        <v>3344.65</v>
      </c>
      <c r="I850" s="13">
        <v>762543.71</v>
      </c>
      <c r="J850" s="13">
        <v>3113.51</v>
      </c>
    </row>
    <row r="851" spans="2:10" x14ac:dyDescent="0.25">
      <c r="B851" s="22">
        <v>847</v>
      </c>
      <c r="C851" s="2">
        <v>2013</v>
      </c>
      <c r="D851" s="1">
        <v>33014</v>
      </c>
      <c r="E851" t="s">
        <v>651</v>
      </c>
      <c r="F851" s="2" t="s">
        <v>1</v>
      </c>
      <c r="G851" s="13">
        <v>682454.53</v>
      </c>
      <c r="H851" s="13">
        <v>3403.13</v>
      </c>
      <c r="I851" s="13">
        <v>598082.22</v>
      </c>
      <c r="J851" s="13">
        <v>3068.91</v>
      </c>
    </row>
    <row r="852" spans="2:10" x14ac:dyDescent="0.25">
      <c r="B852" s="22">
        <v>848</v>
      </c>
      <c r="C852" s="2">
        <v>2013</v>
      </c>
      <c r="D852" s="1">
        <v>33016</v>
      </c>
      <c r="E852" t="s">
        <v>652</v>
      </c>
      <c r="F852" s="2" t="s">
        <v>1</v>
      </c>
      <c r="G852" s="13">
        <v>1038110.47</v>
      </c>
      <c r="H852" s="13">
        <v>9189.2199999999993</v>
      </c>
      <c r="I852" s="13">
        <v>933287.57</v>
      </c>
      <c r="J852" s="13">
        <v>8588.64</v>
      </c>
    </row>
    <row r="853" spans="2:10" x14ac:dyDescent="0.25">
      <c r="B853" s="22">
        <v>849</v>
      </c>
      <c r="C853" s="2">
        <v>2013</v>
      </c>
      <c r="D853" s="1">
        <v>33018</v>
      </c>
      <c r="E853" t="s">
        <v>653</v>
      </c>
      <c r="F853" s="2" t="s">
        <v>1</v>
      </c>
      <c r="G853" s="13">
        <v>799148.21</v>
      </c>
      <c r="H853" s="13">
        <v>652.32000000000005</v>
      </c>
      <c r="I853" s="13">
        <v>718824.33</v>
      </c>
      <c r="J853" s="13">
        <v>607.6</v>
      </c>
    </row>
    <row r="854" spans="2:10" x14ac:dyDescent="0.25">
      <c r="B854" s="22">
        <v>850</v>
      </c>
      <c r="C854" s="2">
        <v>2013</v>
      </c>
      <c r="D854" s="1">
        <v>33020</v>
      </c>
      <c r="E854" t="s">
        <v>654</v>
      </c>
      <c r="F854" s="2" t="s">
        <v>1</v>
      </c>
      <c r="G854" s="13">
        <v>507595.56</v>
      </c>
      <c r="H854" s="13">
        <v>100.84</v>
      </c>
      <c r="I854" s="13">
        <v>448510.01</v>
      </c>
      <c r="J854" s="13">
        <v>85.54</v>
      </c>
    </row>
    <row r="855" spans="2:10" x14ac:dyDescent="0.25">
      <c r="B855" s="22">
        <v>851</v>
      </c>
      <c r="C855" s="2">
        <v>2013</v>
      </c>
      <c r="D855" s="1">
        <v>33022</v>
      </c>
      <c r="E855" t="s">
        <v>518</v>
      </c>
      <c r="F855" s="2" t="s">
        <v>1</v>
      </c>
      <c r="G855" s="13">
        <v>317182.8</v>
      </c>
      <c r="H855" s="13">
        <v>94.52</v>
      </c>
      <c r="I855" s="13">
        <v>286947.67</v>
      </c>
      <c r="J855" s="13">
        <v>88.9</v>
      </c>
    </row>
    <row r="856" spans="2:10" x14ac:dyDescent="0.25">
      <c r="B856" s="22">
        <v>852</v>
      </c>
      <c r="C856" s="2">
        <v>2013</v>
      </c>
      <c r="D856" s="1">
        <v>33024</v>
      </c>
      <c r="E856" t="s">
        <v>655</v>
      </c>
      <c r="F856" s="2" t="s">
        <v>1</v>
      </c>
      <c r="G856" s="13">
        <v>685919.51</v>
      </c>
      <c r="H856" s="13">
        <v>722.75</v>
      </c>
      <c r="I856" s="13">
        <v>580141.94999999995</v>
      </c>
      <c r="J856" s="13">
        <v>662.5</v>
      </c>
    </row>
    <row r="857" spans="2:10" x14ac:dyDescent="0.25">
      <c r="B857" s="22">
        <v>853</v>
      </c>
      <c r="C857" s="2">
        <v>2013</v>
      </c>
      <c r="D857" s="1">
        <v>33026</v>
      </c>
      <c r="E857" t="s">
        <v>417</v>
      </c>
      <c r="F857" s="2" t="s">
        <v>1</v>
      </c>
      <c r="G857" s="13">
        <v>856519.68000000005</v>
      </c>
      <c r="H857" s="13">
        <v>4660.5</v>
      </c>
      <c r="I857" s="13">
        <v>774478</v>
      </c>
      <c r="J857" s="13">
        <v>4309.68</v>
      </c>
    </row>
    <row r="858" spans="2:10" x14ac:dyDescent="0.25">
      <c r="B858" s="22">
        <v>854</v>
      </c>
      <c r="C858" s="2">
        <v>2013</v>
      </c>
      <c r="D858" s="1">
        <v>33028</v>
      </c>
      <c r="E858" t="s">
        <v>656</v>
      </c>
      <c r="F858" s="2" t="s">
        <v>1</v>
      </c>
      <c r="G858" s="13">
        <v>980372.62</v>
      </c>
      <c r="H858" s="13">
        <v>16720.96</v>
      </c>
      <c r="I858" s="13">
        <v>893535.88</v>
      </c>
      <c r="J858" s="13">
        <v>15688.66</v>
      </c>
    </row>
    <row r="859" spans="2:10" x14ac:dyDescent="0.25">
      <c r="B859" s="22">
        <v>855</v>
      </c>
      <c r="C859" s="2">
        <v>2013</v>
      </c>
      <c r="D859" s="1">
        <v>33030</v>
      </c>
      <c r="E859" t="s">
        <v>657</v>
      </c>
      <c r="F859" s="2" t="s">
        <v>1</v>
      </c>
      <c r="G859" s="13">
        <v>860888.12</v>
      </c>
      <c r="H859" s="13">
        <v>12996.88</v>
      </c>
      <c r="I859" s="13">
        <v>780896.93</v>
      </c>
      <c r="J859" s="13">
        <v>12106.72</v>
      </c>
    </row>
    <row r="860" spans="2:10" x14ac:dyDescent="0.25">
      <c r="B860" s="22">
        <v>856</v>
      </c>
      <c r="C860" s="2">
        <v>2013</v>
      </c>
      <c r="D860" s="1">
        <v>33032</v>
      </c>
      <c r="E860" t="s">
        <v>658</v>
      </c>
      <c r="F860" s="2" t="s">
        <v>1</v>
      </c>
      <c r="G860" s="13">
        <v>240722.42</v>
      </c>
      <c r="H860" s="13">
        <v>1047.98</v>
      </c>
      <c r="I860" s="13">
        <v>216372.63</v>
      </c>
      <c r="J860" s="13">
        <v>980.28</v>
      </c>
    </row>
    <row r="861" spans="2:10" x14ac:dyDescent="0.25">
      <c r="B861" s="22">
        <v>857</v>
      </c>
      <c r="C861" s="2">
        <v>2013</v>
      </c>
      <c r="D861" s="1">
        <v>33034</v>
      </c>
      <c r="E861" t="s">
        <v>659</v>
      </c>
      <c r="F861" s="2" t="s">
        <v>1</v>
      </c>
      <c r="G861" s="13">
        <v>1541507.54</v>
      </c>
      <c r="H861" s="13">
        <v>5460.33</v>
      </c>
      <c r="I861" s="13">
        <v>1371530.28</v>
      </c>
      <c r="J861" s="13">
        <v>4529.28</v>
      </c>
    </row>
    <row r="862" spans="2:10" x14ac:dyDescent="0.25">
      <c r="B862" s="22">
        <v>858</v>
      </c>
      <c r="C862" s="2">
        <v>2013</v>
      </c>
      <c r="D862" s="1">
        <v>33036</v>
      </c>
      <c r="E862" t="s">
        <v>660</v>
      </c>
      <c r="F862" s="2" t="s">
        <v>1</v>
      </c>
      <c r="G862" s="13">
        <v>1527922.68</v>
      </c>
      <c r="H862" s="13">
        <v>14831.32</v>
      </c>
      <c r="I862" s="13">
        <v>1356365.66</v>
      </c>
      <c r="J862" s="13">
        <v>13342.64</v>
      </c>
    </row>
    <row r="863" spans="2:10" x14ac:dyDescent="0.25">
      <c r="B863" s="22">
        <v>859</v>
      </c>
      <c r="C863" s="2">
        <v>2013</v>
      </c>
      <c r="D863" s="1">
        <v>33101</v>
      </c>
      <c r="E863" t="s">
        <v>645</v>
      </c>
      <c r="F863" s="2" t="s">
        <v>19</v>
      </c>
      <c r="G863" s="13">
        <v>798360.38</v>
      </c>
      <c r="H863" s="13">
        <v>16085.06</v>
      </c>
      <c r="I863" s="13">
        <v>682771.65</v>
      </c>
      <c r="J863" s="13">
        <v>14855.49</v>
      </c>
    </row>
    <row r="864" spans="2:10" x14ac:dyDescent="0.25">
      <c r="B864" s="22">
        <v>860</v>
      </c>
      <c r="C864" s="2">
        <v>2013</v>
      </c>
      <c r="D864" s="1">
        <v>33106</v>
      </c>
      <c r="E864" t="s">
        <v>646</v>
      </c>
      <c r="F864" s="2" t="s">
        <v>19</v>
      </c>
      <c r="G864" s="13">
        <v>1435874.21</v>
      </c>
      <c r="H864" s="13">
        <v>62811.74</v>
      </c>
      <c r="I864" s="13">
        <v>1289043.79</v>
      </c>
      <c r="J864" s="13">
        <v>58945.02</v>
      </c>
    </row>
    <row r="865" spans="2:10" x14ac:dyDescent="0.25">
      <c r="B865" s="22">
        <v>861</v>
      </c>
      <c r="C865" s="2">
        <v>2013</v>
      </c>
      <c r="D865" s="1">
        <v>33107</v>
      </c>
      <c r="E865" t="s">
        <v>647</v>
      </c>
      <c r="F865" s="2" t="s">
        <v>19</v>
      </c>
      <c r="G865" s="13">
        <v>1003077.57</v>
      </c>
      <c r="H865" s="13">
        <v>11591.01</v>
      </c>
      <c r="I865" s="13">
        <v>847208.68</v>
      </c>
      <c r="J865" s="13">
        <v>10761.59</v>
      </c>
    </row>
    <row r="866" spans="2:10" x14ac:dyDescent="0.25">
      <c r="B866" s="22">
        <v>862</v>
      </c>
      <c r="C866" s="2">
        <v>2013</v>
      </c>
      <c r="D866" s="1">
        <v>33108</v>
      </c>
      <c r="E866" t="s">
        <v>542</v>
      </c>
      <c r="F866" s="2" t="s">
        <v>19</v>
      </c>
      <c r="G866" s="13">
        <v>844772.2</v>
      </c>
      <c r="H866" s="13">
        <v>35674.519999999997</v>
      </c>
      <c r="I866" s="13">
        <v>735017.13</v>
      </c>
      <c r="J866" s="13">
        <v>33231.51</v>
      </c>
    </row>
    <row r="867" spans="2:10" x14ac:dyDescent="0.25">
      <c r="B867" s="22">
        <v>863</v>
      </c>
      <c r="C867" s="2">
        <v>2013</v>
      </c>
      <c r="D867" s="1">
        <v>33131</v>
      </c>
      <c r="E867" t="s">
        <v>652</v>
      </c>
      <c r="F867" s="2" t="s">
        <v>19</v>
      </c>
      <c r="G867" s="13">
        <v>218367.17</v>
      </c>
      <c r="H867" s="13">
        <v>3526.07</v>
      </c>
      <c r="I867" s="13">
        <v>192481.6</v>
      </c>
      <c r="J867" s="13">
        <v>3358.56</v>
      </c>
    </row>
    <row r="868" spans="2:10" x14ac:dyDescent="0.25">
      <c r="B868" s="22">
        <v>864</v>
      </c>
      <c r="C868" s="2">
        <v>2013</v>
      </c>
      <c r="D868" s="1">
        <v>33136</v>
      </c>
      <c r="E868" t="s">
        <v>475</v>
      </c>
      <c r="F868" s="2" t="s">
        <v>19</v>
      </c>
      <c r="G868" s="13">
        <v>23206.06</v>
      </c>
      <c r="H868" s="13">
        <v>6.61</v>
      </c>
      <c r="I868" s="13">
        <v>20739.77</v>
      </c>
      <c r="J868" s="13">
        <v>6.18</v>
      </c>
    </row>
    <row r="869" spans="2:10" x14ac:dyDescent="0.25">
      <c r="B869" s="22">
        <v>865</v>
      </c>
      <c r="C869" s="2">
        <v>2013</v>
      </c>
      <c r="D869" s="1">
        <v>33181</v>
      </c>
      <c r="E869" t="s">
        <v>661</v>
      </c>
      <c r="F869" s="2" t="s">
        <v>19</v>
      </c>
      <c r="G869" s="13">
        <v>506118.64</v>
      </c>
      <c r="H869" s="13">
        <v>20068.66</v>
      </c>
      <c r="I869" s="13">
        <v>449632.62</v>
      </c>
      <c r="J869" s="13">
        <v>19028.14</v>
      </c>
    </row>
    <row r="870" spans="2:10" x14ac:dyDescent="0.25">
      <c r="B870" s="22">
        <v>866</v>
      </c>
      <c r="C870" s="2">
        <v>2013</v>
      </c>
      <c r="D870" s="1">
        <v>33211</v>
      </c>
      <c r="E870" t="s">
        <v>504</v>
      </c>
      <c r="F870" s="2" t="s">
        <v>20</v>
      </c>
      <c r="G870" s="13">
        <v>374743.94</v>
      </c>
      <c r="H870" s="13">
        <v>1405.67</v>
      </c>
      <c r="I870" s="13">
        <v>333226.69</v>
      </c>
      <c r="J870" s="13">
        <v>1319.19</v>
      </c>
    </row>
    <row r="871" spans="2:10" x14ac:dyDescent="0.25">
      <c r="B871" s="22">
        <v>867</v>
      </c>
      <c r="C871" s="2">
        <v>2013</v>
      </c>
      <c r="D871" s="1">
        <v>33216</v>
      </c>
      <c r="E871" t="s">
        <v>649</v>
      </c>
      <c r="F871" s="2" t="s">
        <v>20</v>
      </c>
      <c r="G871" s="13">
        <v>3100470.67</v>
      </c>
      <c r="H871" s="13">
        <v>146814.26</v>
      </c>
      <c r="I871" s="13">
        <v>2779362.43</v>
      </c>
      <c r="J871" s="13">
        <v>139063.29</v>
      </c>
    </row>
    <row r="872" spans="2:10" x14ac:dyDescent="0.25">
      <c r="B872" s="22">
        <v>868</v>
      </c>
      <c r="C872" s="2">
        <v>2013</v>
      </c>
      <c r="D872" s="1">
        <v>33281</v>
      </c>
      <c r="E872" t="s">
        <v>656</v>
      </c>
      <c r="F872" s="2" t="s">
        <v>20</v>
      </c>
      <c r="G872" s="13">
        <v>1497507.1</v>
      </c>
      <c r="H872" s="13">
        <v>61743.32</v>
      </c>
      <c r="I872" s="13">
        <v>1327220.8500000001</v>
      </c>
      <c r="J872" s="13">
        <v>58373.96</v>
      </c>
    </row>
    <row r="873" spans="2:10" x14ac:dyDescent="0.25">
      <c r="B873" s="22">
        <v>869</v>
      </c>
      <c r="C873" s="2">
        <v>2013</v>
      </c>
      <c r="D873" s="1">
        <v>34002</v>
      </c>
      <c r="E873" t="s">
        <v>662</v>
      </c>
      <c r="F873" s="2" t="s">
        <v>1</v>
      </c>
      <c r="G873" s="13">
        <v>691789.5</v>
      </c>
      <c r="H873" s="13">
        <v>3433.56</v>
      </c>
      <c r="I873" s="13">
        <v>605322.88</v>
      </c>
      <c r="J873" s="13">
        <v>3167.71</v>
      </c>
    </row>
    <row r="874" spans="2:10" x14ac:dyDescent="0.25">
      <c r="B874" s="22">
        <v>870</v>
      </c>
      <c r="C874" s="2">
        <v>2013</v>
      </c>
      <c r="D874" s="1">
        <v>34004</v>
      </c>
      <c r="E874" t="s">
        <v>663</v>
      </c>
      <c r="F874" s="2" t="s">
        <v>1</v>
      </c>
      <c r="G874" s="13">
        <v>1225786.8</v>
      </c>
      <c r="H874" s="13">
        <v>17036.689999999999</v>
      </c>
      <c r="I874" s="13">
        <v>1112440.79</v>
      </c>
      <c r="J874" s="13">
        <v>15962.87</v>
      </c>
    </row>
    <row r="875" spans="2:10" x14ac:dyDescent="0.25">
      <c r="B875" s="22">
        <v>871</v>
      </c>
      <c r="C875" s="2">
        <v>2013</v>
      </c>
      <c r="D875" s="1">
        <v>34006</v>
      </c>
      <c r="E875" t="s">
        <v>664</v>
      </c>
      <c r="F875" s="2" t="s">
        <v>1</v>
      </c>
      <c r="G875" s="13">
        <v>1720863.47</v>
      </c>
      <c r="H875" s="13">
        <v>17990.29</v>
      </c>
      <c r="I875" s="13">
        <v>1503346.35</v>
      </c>
      <c r="J875" s="13">
        <v>16654.48</v>
      </c>
    </row>
    <row r="876" spans="2:10" x14ac:dyDescent="0.25">
      <c r="B876" s="22">
        <v>872</v>
      </c>
      <c r="C876" s="2">
        <v>2013</v>
      </c>
      <c r="D876" s="1">
        <v>34008</v>
      </c>
      <c r="E876" t="s">
        <v>665</v>
      </c>
      <c r="F876" s="2" t="s">
        <v>1</v>
      </c>
      <c r="G876" s="13">
        <v>3650636.57</v>
      </c>
      <c r="H876" s="13">
        <v>72087.360000000001</v>
      </c>
      <c r="I876" s="13">
        <v>3324457.05</v>
      </c>
      <c r="J876" s="13">
        <v>66955.490000000005</v>
      </c>
    </row>
    <row r="877" spans="2:10" x14ac:dyDescent="0.25">
      <c r="B877" s="22">
        <v>873</v>
      </c>
      <c r="C877" s="2">
        <v>2013</v>
      </c>
      <c r="D877" s="1">
        <v>34010</v>
      </c>
      <c r="E877" t="s">
        <v>666</v>
      </c>
      <c r="F877" s="2" t="s">
        <v>1</v>
      </c>
      <c r="G877" s="13">
        <v>660221.19999999995</v>
      </c>
      <c r="H877" s="13">
        <v>1747.69</v>
      </c>
      <c r="I877" s="13">
        <v>554485.36</v>
      </c>
      <c r="J877" s="13">
        <v>1585.26</v>
      </c>
    </row>
    <row r="878" spans="2:10" x14ac:dyDescent="0.25">
      <c r="B878" s="22">
        <v>874</v>
      </c>
      <c r="C878" s="2">
        <v>2013</v>
      </c>
      <c r="D878" s="1">
        <v>34012</v>
      </c>
      <c r="E878" t="s">
        <v>667</v>
      </c>
      <c r="F878" s="2" t="s">
        <v>1</v>
      </c>
      <c r="G878" s="13">
        <v>1173367.44</v>
      </c>
      <c r="H878" s="13">
        <v>14955.21</v>
      </c>
      <c r="I878" s="13">
        <v>1036053.53</v>
      </c>
      <c r="J878" s="13">
        <v>13779.5</v>
      </c>
    </row>
    <row r="879" spans="2:10" x14ac:dyDescent="0.25">
      <c r="B879" s="22">
        <v>875</v>
      </c>
      <c r="C879" s="2">
        <v>2013</v>
      </c>
      <c r="D879" s="1">
        <v>34014</v>
      </c>
      <c r="E879" t="s">
        <v>668</v>
      </c>
      <c r="F879" s="2" t="s">
        <v>1</v>
      </c>
      <c r="G879" s="13">
        <v>1298468.6599999999</v>
      </c>
      <c r="H879" s="13">
        <v>4424.46</v>
      </c>
      <c r="I879" s="13">
        <v>1153238.4099999999</v>
      </c>
      <c r="J879" s="13">
        <v>4118.8999999999996</v>
      </c>
    </row>
    <row r="880" spans="2:10" x14ac:dyDescent="0.25">
      <c r="B880" s="22">
        <v>876</v>
      </c>
      <c r="C880" s="2">
        <v>2013</v>
      </c>
      <c r="D880" s="1">
        <v>34016</v>
      </c>
      <c r="E880" t="s">
        <v>669</v>
      </c>
      <c r="F880" s="2" t="s">
        <v>1</v>
      </c>
      <c r="G880" s="13">
        <v>1202977.99</v>
      </c>
      <c r="H880" s="13">
        <v>9147.17</v>
      </c>
      <c r="I880" s="13">
        <v>1053097.42</v>
      </c>
      <c r="J880" s="13">
        <v>8363.66</v>
      </c>
    </row>
    <row r="881" spans="2:10" x14ac:dyDescent="0.25">
      <c r="B881" s="22">
        <v>877</v>
      </c>
      <c r="C881" s="2">
        <v>2013</v>
      </c>
      <c r="D881" s="1">
        <v>34018</v>
      </c>
      <c r="E881" t="s">
        <v>670</v>
      </c>
      <c r="F881" s="2" t="s">
        <v>1</v>
      </c>
      <c r="G881" s="13">
        <v>241884.93</v>
      </c>
      <c r="H881" s="13">
        <v>530.32000000000005</v>
      </c>
      <c r="I881" s="13">
        <v>221308.64</v>
      </c>
      <c r="J881" s="13">
        <v>485.62</v>
      </c>
    </row>
    <row r="882" spans="2:10" x14ac:dyDescent="0.25">
      <c r="B882" s="22">
        <v>878</v>
      </c>
      <c r="C882" s="2">
        <v>2013</v>
      </c>
      <c r="D882" s="1">
        <v>34020</v>
      </c>
      <c r="E882" t="s">
        <v>671</v>
      </c>
      <c r="F882" s="2" t="s">
        <v>1</v>
      </c>
      <c r="G882" s="13">
        <v>510894.22</v>
      </c>
      <c r="H882" s="13">
        <v>419.41</v>
      </c>
      <c r="I882" s="13">
        <v>448989.06</v>
      </c>
      <c r="J882" s="13">
        <v>293.08999999999997</v>
      </c>
    </row>
    <row r="883" spans="2:10" x14ac:dyDescent="0.25">
      <c r="B883" s="22">
        <v>879</v>
      </c>
      <c r="C883" s="2">
        <v>2013</v>
      </c>
      <c r="D883" s="1">
        <v>34022</v>
      </c>
      <c r="E883" t="s">
        <v>672</v>
      </c>
      <c r="F883" s="2" t="s">
        <v>1</v>
      </c>
      <c r="G883" s="13">
        <v>1446183.27</v>
      </c>
      <c r="H883" s="13">
        <v>9972.89</v>
      </c>
      <c r="I883" s="13">
        <v>1280071.1100000001</v>
      </c>
      <c r="J883" s="13">
        <v>9237.1299999999992</v>
      </c>
    </row>
    <row r="884" spans="2:10" x14ac:dyDescent="0.25">
      <c r="B884" s="22">
        <v>880</v>
      </c>
      <c r="C884" s="2">
        <v>2013</v>
      </c>
      <c r="D884" s="1">
        <v>34024</v>
      </c>
      <c r="E884" t="s">
        <v>673</v>
      </c>
      <c r="F884" s="2" t="s">
        <v>1</v>
      </c>
      <c r="G884" s="13">
        <v>345838.13</v>
      </c>
      <c r="H884" s="13">
        <v>4511.4399999999996</v>
      </c>
      <c r="I884" s="13">
        <v>302145.15000000002</v>
      </c>
      <c r="J884" s="13">
        <v>4148.1400000000003</v>
      </c>
    </row>
    <row r="885" spans="2:10" x14ac:dyDescent="0.25">
      <c r="B885" s="22">
        <v>881</v>
      </c>
      <c r="C885" s="2">
        <v>2013</v>
      </c>
      <c r="D885" s="1">
        <v>34026</v>
      </c>
      <c r="E885" t="s">
        <v>674</v>
      </c>
      <c r="F885" s="2" t="s">
        <v>1</v>
      </c>
      <c r="G885" s="13">
        <v>1887836.92</v>
      </c>
      <c r="H885" s="13">
        <v>21568.73</v>
      </c>
      <c r="I885" s="13">
        <v>1664817.47</v>
      </c>
      <c r="J885" s="13">
        <v>19945.900000000001</v>
      </c>
    </row>
    <row r="886" spans="2:10" x14ac:dyDescent="0.25">
      <c r="B886" s="22">
        <v>882</v>
      </c>
      <c r="C886" s="2">
        <v>2013</v>
      </c>
      <c r="D886" s="1">
        <v>34028</v>
      </c>
      <c r="E886" t="s">
        <v>382</v>
      </c>
      <c r="F886" s="2" t="s">
        <v>1</v>
      </c>
      <c r="G886" s="13">
        <v>367162.3</v>
      </c>
      <c r="H886" s="13">
        <v>8731.6299999999992</v>
      </c>
      <c r="I886" s="13">
        <v>323236.09000000003</v>
      </c>
      <c r="J886" s="13">
        <v>8023.51</v>
      </c>
    </row>
    <row r="887" spans="2:10" x14ac:dyDescent="0.25">
      <c r="B887" s="22">
        <v>883</v>
      </c>
      <c r="C887" s="2">
        <v>2013</v>
      </c>
      <c r="D887" s="1">
        <v>34030</v>
      </c>
      <c r="E887" t="s">
        <v>675</v>
      </c>
      <c r="F887" s="2" t="s">
        <v>1</v>
      </c>
      <c r="G887" s="13">
        <v>2570862.2200000002</v>
      </c>
      <c r="H887" s="13">
        <v>23202.65</v>
      </c>
      <c r="I887" s="13">
        <v>2338022.08</v>
      </c>
      <c r="J887" s="13">
        <v>21531.43</v>
      </c>
    </row>
    <row r="888" spans="2:10" x14ac:dyDescent="0.25">
      <c r="B888" s="22">
        <v>884</v>
      </c>
      <c r="C888" s="2">
        <v>2013</v>
      </c>
      <c r="D888" s="1">
        <v>34032</v>
      </c>
      <c r="E888" t="s">
        <v>676</v>
      </c>
      <c r="F888" s="2" t="s">
        <v>1</v>
      </c>
      <c r="G888" s="13">
        <v>490885.23</v>
      </c>
      <c r="H888" s="13">
        <v>7696.74</v>
      </c>
      <c r="I888" s="13">
        <v>436558.14</v>
      </c>
      <c r="J888" s="13">
        <v>7106.81</v>
      </c>
    </row>
    <row r="889" spans="2:10" x14ac:dyDescent="0.25">
      <c r="B889" s="22">
        <v>885</v>
      </c>
      <c r="C889" s="2">
        <v>2013</v>
      </c>
      <c r="D889" s="1">
        <v>34034</v>
      </c>
      <c r="E889" t="s">
        <v>677</v>
      </c>
      <c r="F889" s="2" t="s">
        <v>1</v>
      </c>
      <c r="G889" s="13">
        <v>2351826.16</v>
      </c>
      <c r="H889" s="13">
        <v>4301.24</v>
      </c>
      <c r="I889" s="13">
        <v>2028852.75</v>
      </c>
      <c r="J889" s="13">
        <v>3907.79</v>
      </c>
    </row>
    <row r="890" spans="2:10" x14ac:dyDescent="0.25">
      <c r="B890" s="22">
        <v>886</v>
      </c>
      <c r="C890" s="2">
        <v>2013</v>
      </c>
      <c r="D890" s="1">
        <v>34191</v>
      </c>
      <c r="E890" t="s">
        <v>678</v>
      </c>
      <c r="F890" s="2" t="s">
        <v>19</v>
      </c>
      <c r="G890" s="13">
        <v>446396.68</v>
      </c>
      <c r="H890" s="13">
        <v>10228.52</v>
      </c>
      <c r="I890" s="13">
        <v>394929.7</v>
      </c>
      <c r="J890" s="13">
        <v>9600.32</v>
      </c>
    </row>
    <row r="891" spans="2:10" x14ac:dyDescent="0.25">
      <c r="B891" s="22">
        <v>887</v>
      </c>
      <c r="C891" s="2">
        <v>2013</v>
      </c>
      <c r="D891" s="1">
        <v>34201</v>
      </c>
      <c r="E891" t="s">
        <v>664</v>
      </c>
      <c r="F891" s="2" t="s">
        <v>20</v>
      </c>
      <c r="G891" s="13">
        <v>9455418.25</v>
      </c>
      <c r="H891" s="13">
        <v>453570.17</v>
      </c>
      <c r="I891" s="13">
        <v>8596546.2100000009</v>
      </c>
      <c r="J891" s="13">
        <v>429974.83</v>
      </c>
    </row>
    <row r="892" spans="2:10" x14ac:dyDescent="0.25">
      <c r="B892" s="22">
        <v>888</v>
      </c>
      <c r="C892" s="2">
        <v>2013</v>
      </c>
      <c r="D892" s="1">
        <v>35002</v>
      </c>
      <c r="E892" t="s">
        <v>679</v>
      </c>
      <c r="F892" s="2" t="s">
        <v>1</v>
      </c>
      <c r="G892" s="13">
        <v>687120.14</v>
      </c>
      <c r="H892" s="13">
        <v>4275.8500000000004</v>
      </c>
      <c r="I892" s="13">
        <v>592917.1</v>
      </c>
      <c r="J892" s="13">
        <v>3925.91</v>
      </c>
    </row>
    <row r="893" spans="2:10" x14ac:dyDescent="0.25">
      <c r="B893" s="22">
        <v>889</v>
      </c>
      <c r="C893" s="2">
        <v>2013</v>
      </c>
      <c r="D893" s="1">
        <v>35004</v>
      </c>
      <c r="E893" t="s">
        <v>680</v>
      </c>
      <c r="F893" s="2" t="s">
        <v>1</v>
      </c>
      <c r="G893" s="13">
        <v>7142390.4299999997</v>
      </c>
      <c r="H893" s="13">
        <v>176819.21</v>
      </c>
      <c r="I893" s="13">
        <v>6371062.2000000002</v>
      </c>
      <c r="J893" s="13">
        <v>162682.31</v>
      </c>
    </row>
    <row r="894" spans="2:10" x14ac:dyDescent="0.25">
      <c r="B894" s="22">
        <v>890</v>
      </c>
      <c r="C894" s="2">
        <v>2013</v>
      </c>
      <c r="D894" s="1">
        <v>35006</v>
      </c>
      <c r="E894" t="s">
        <v>681</v>
      </c>
      <c r="F894" s="2" t="s">
        <v>1</v>
      </c>
      <c r="G894" s="13">
        <v>1331817.3</v>
      </c>
      <c r="H894" s="13">
        <v>30322.19</v>
      </c>
      <c r="I894" s="13">
        <v>1169567.8500000001</v>
      </c>
      <c r="J894" s="13">
        <v>28000.65</v>
      </c>
    </row>
    <row r="895" spans="2:10" x14ac:dyDescent="0.25">
      <c r="B895" s="22">
        <v>891</v>
      </c>
      <c r="C895" s="2">
        <v>2013</v>
      </c>
      <c r="D895" s="1">
        <v>35008</v>
      </c>
      <c r="E895" t="s">
        <v>682</v>
      </c>
      <c r="F895" s="2" t="s">
        <v>1</v>
      </c>
      <c r="G895" s="13">
        <v>869954.21</v>
      </c>
      <c r="H895" s="13">
        <v>0</v>
      </c>
      <c r="I895" s="13">
        <v>771743.01</v>
      </c>
      <c r="J895" s="13">
        <v>0</v>
      </c>
    </row>
    <row r="896" spans="2:10" x14ac:dyDescent="0.25">
      <c r="B896" s="22">
        <v>892</v>
      </c>
      <c r="C896" s="2">
        <v>2013</v>
      </c>
      <c r="D896" s="1">
        <v>35010</v>
      </c>
      <c r="E896" t="s">
        <v>153</v>
      </c>
      <c r="F896" s="2" t="s">
        <v>1</v>
      </c>
      <c r="G896" s="13">
        <v>2653314.73</v>
      </c>
      <c r="H896" s="13">
        <v>10046</v>
      </c>
      <c r="I896" s="13">
        <v>2343091.13</v>
      </c>
      <c r="J896" s="13">
        <v>9165.75</v>
      </c>
    </row>
    <row r="897" spans="2:10" x14ac:dyDescent="0.25">
      <c r="B897" s="22">
        <v>893</v>
      </c>
      <c r="C897" s="2">
        <v>2013</v>
      </c>
      <c r="D897" s="1">
        <v>35012</v>
      </c>
      <c r="E897" t="s">
        <v>683</v>
      </c>
      <c r="F897" s="2" t="s">
        <v>1</v>
      </c>
      <c r="G897" s="13">
        <v>2481945.92</v>
      </c>
      <c r="H897" s="13">
        <v>9146.41</v>
      </c>
      <c r="I897" s="13">
        <v>2193298.06</v>
      </c>
      <c r="J897" s="13">
        <v>8369.19</v>
      </c>
    </row>
    <row r="898" spans="2:10" x14ac:dyDescent="0.25">
      <c r="B898" s="22">
        <v>894</v>
      </c>
      <c r="C898" s="2">
        <v>2013</v>
      </c>
      <c r="D898" s="1">
        <v>35014</v>
      </c>
      <c r="E898" t="s">
        <v>684</v>
      </c>
      <c r="F898" s="2" t="s">
        <v>1</v>
      </c>
      <c r="G898" s="13">
        <v>3712498.75</v>
      </c>
      <c r="H898" s="13">
        <v>21755.53</v>
      </c>
      <c r="I898" s="13">
        <v>3252257.82</v>
      </c>
      <c r="J898" s="13">
        <v>20146.72</v>
      </c>
    </row>
    <row r="899" spans="2:10" x14ac:dyDescent="0.25">
      <c r="B899" s="22">
        <v>895</v>
      </c>
      <c r="C899" s="2">
        <v>2013</v>
      </c>
      <c r="D899" s="1">
        <v>35016</v>
      </c>
      <c r="E899" t="s">
        <v>685</v>
      </c>
      <c r="F899" s="2" t="s">
        <v>1</v>
      </c>
      <c r="G899" s="13">
        <v>2555459.84</v>
      </c>
      <c r="H899" s="13">
        <v>12590.06</v>
      </c>
      <c r="I899" s="13">
        <v>2243370.15</v>
      </c>
      <c r="J899" s="13">
        <v>11536.93</v>
      </c>
    </row>
    <row r="900" spans="2:10" x14ac:dyDescent="0.25">
      <c r="B900" s="22">
        <v>896</v>
      </c>
      <c r="C900" s="2">
        <v>2013</v>
      </c>
      <c r="D900" s="1">
        <v>35018</v>
      </c>
      <c r="E900" t="s">
        <v>686</v>
      </c>
      <c r="F900" s="2" t="s">
        <v>1</v>
      </c>
      <c r="G900" s="13">
        <v>1519284.9</v>
      </c>
      <c r="H900" s="13">
        <v>12710.97</v>
      </c>
      <c r="I900" s="13">
        <v>1347177.48</v>
      </c>
      <c r="J900" s="13">
        <v>11685.99</v>
      </c>
    </row>
    <row r="901" spans="2:10" x14ac:dyDescent="0.25">
      <c r="B901" s="22">
        <v>897</v>
      </c>
      <c r="C901" s="2">
        <v>2013</v>
      </c>
      <c r="D901" s="1">
        <v>35020</v>
      </c>
      <c r="E901" t="s">
        <v>86</v>
      </c>
      <c r="F901" s="2" t="s">
        <v>1</v>
      </c>
      <c r="G901" s="13">
        <v>856886.14</v>
      </c>
      <c r="H901" s="13">
        <v>11295.22</v>
      </c>
      <c r="I901" s="13">
        <v>745846.49</v>
      </c>
      <c r="J901" s="13">
        <v>10440.51</v>
      </c>
    </row>
    <row r="902" spans="2:10" x14ac:dyDescent="0.25">
      <c r="B902" s="22">
        <v>898</v>
      </c>
      <c r="C902" s="2">
        <v>2013</v>
      </c>
      <c r="D902" s="1">
        <v>35022</v>
      </c>
      <c r="E902" t="s">
        <v>687</v>
      </c>
      <c r="F902" s="2" t="s">
        <v>1</v>
      </c>
      <c r="G902" s="13">
        <v>1173310.28</v>
      </c>
      <c r="H902" s="13">
        <v>8152.46</v>
      </c>
      <c r="I902" s="13">
        <v>1015610.66</v>
      </c>
      <c r="J902" s="13">
        <v>7495.95</v>
      </c>
    </row>
    <row r="903" spans="2:10" x14ac:dyDescent="0.25">
      <c r="B903" s="22">
        <v>899</v>
      </c>
      <c r="C903" s="2">
        <v>2013</v>
      </c>
      <c r="D903" s="1">
        <v>35024</v>
      </c>
      <c r="E903" t="s">
        <v>100</v>
      </c>
      <c r="F903" s="2" t="s">
        <v>1</v>
      </c>
      <c r="G903" s="13">
        <v>1929055.99</v>
      </c>
      <c r="H903" s="13">
        <v>12361.9</v>
      </c>
      <c r="I903" s="13">
        <v>1734036.54</v>
      </c>
      <c r="J903" s="13">
        <v>11435.32</v>
      </c>
    </row>
    <row r="904" spans="2:10" x14ac:dyDescent="0.25">
      <c r="B904" s="22">
        <v>900</v>
      </c>
      <c r="C904" s="2">
        <v>2013</v>
      </c>
      <c r="D904" s="1">
        <v>35026</v>
      </c>
      <c r="E904" t="s">
        <v>688</v>
      </c>
      <c r="F904" s="2" t="s">
        <v>1</v>
      </c>
      <c r="G904" s="13">
        <v>840446.28</v>
      </c>
      <c r="H904" s="13">
        <v>8877.26</v>
      </c>
      <c r="I904" s="13">
        <v>744645.68</v>
      </c>
      <c r="J904" s="13">
        <v>8176.44</v>
      </c>
    </row>
    <row r="905" spans="2:10" x14ac:dyDescent="0.25">
      <c r="B905" s="22">
        <v>901</v>
      </c>
      <c r="C905" s="2">
        <v>2013</v>
      </c>
      <c r="D905" s="1">
        <v>35028</v>
      </c>
      <c r="E905" t="s">
        <v>689</v>
      </c>
      <c r="F905" s="2" t="s">
        <v>1</v>
      </c>
      <c r="G905" s="13">
        <v>376067.17</v>
      </c>
      <c r="H905" s="13">
        <v>369.43</v>
      </c>
      <c r="I905" s="13">
        <v>326526.05</v>
      </c>
      <c r="J905" s="13">
        <v>337.14</v>
      </c>
    </row>
    <row r="906" spans="2:10" x14ac:dyDescent="0.25">
      <c r="B906" s="22">
        <v>902</v>
      </c>
      <c r="C906" s="2">
        <v>2013</v>
      </c>
      <c r="D906" s="1">
        <v>35030</v>
      </c>
      <c r="E906" t="s">
        <v>690</v>
      </c>
      <c r="F906" s="2" t="s">
        <v>1</v>
      </c>
      <c r="G906" s="13">
        <v>1155184.18</v>
      </c>
      <c r="H906" s="13">
        <v>9939.7800000000007</v>
      </c>
      <c r="I906" s="13">
        <v>1025712.14</v>
      </c>
      <c r="J906" s="13">
        <v>9178.9699999999993</v>
      </c>
    </row>
    <row r="907" spans="2:10" x14ac:dyDescent="0.25">
      <c r="B907" s="22">
        <v>903</v>
      </c>
      <c r="C907" s="2">
        <v>2013</v>
      </c>
      <c r="D907" s="1">
        <v>35032</v>
      </c>
      <c r="E907" t="s">
        <v>404</v>
      </c>
      <c r="F907" s="2" t="s">
        <v>1</v>
      </c>
      <c r="G907" s="13">
        <v>1067001.01</v>
      </c>
      <c r="H907" s="13">
        <v>0</v>
      </c>
      <c r="I907" s="13">
        <v>952242.61</v>
      </c>
      <c r="J907" s="13">
        <v>0</v>
      </c>
    </row>
    <row r="908" spans="2:10" x14ac:dyDescent="0.25">
      <c r="B908" s="22">
        <v>904</v>
      </c>
      <c r="C908" s="2">
        <v>2013</v>
      </c>
      <c r="D908" s="1">
        <v>35251</v>
      </c>
      <c r="E908" t="s">
        <v>684</v>
      </c>
      <c r="F908" s="2" t="s">
        <v>20</v>
      </c>
      <c r="G908" s="13">
        <v>11617250</v>
      </c>
      <c r="H908" s="13">
        <v>476589.03</v>
      </c>
      <c r="I908" s="13">
        <v>10584370.640000001</v>
      </c>
      <c r="J908" s="13">
        <v>453547.9</v>
      </c>
    </row>
    <row r="909" spans="2:10" x14ac:dyDescent="0.25">
      <c r="B909" s="22">
        <v>905</v>
      </c>
      <c r="C909" s="2">
        <v>2013</v>
      </c>
      <c r="D909" s="1">
        <v>35286</v>
      </c>
      <c r="E909" t="s">
        <v>690</v>
      </c>
      <c r="F909" s="2" t="s">
        <v>20</v>
      </c>
      <c r="G909" s="13">
        <v>5560428.5599999996</v>
      </c>
      <c r="H909" s="13">
        <v>219023.81</v>
      </c>
      <c r="I909" s="13">
        <v>5134381.45</v>
      </c>
      <c r="J909" s="13">
        <v>208837.5</v>
      </c>
    </row>
    <row r="910" spans="2:10" x14ac:dyDescent="0.25">
      <c r="B910" s="22">
        <v>906</v>
      </c>
      <c r="C910" s="2">
        <v>2013</v>
      </c>
      <c r="D910" s="1">
        <v>36002</v>
      </c>
      <c r="E910" t="s">
        <v>691</v>
      </c>
      <c r="F910" s="2" t="s">
        <v>1</v>
      </c>
      <c r="G910" s="13">
        <v>2900834.13</v>
      </c>
      <c r="H910" s="13">
        <v>53210.34</v>
      </c>
      <c r="I910" s="13">
        <v>2540774.71</v>
      </c>
      <c r="J910" s="13">
        <v>48882.33</v>
      </c>
    </row>
    <row r="911" spans="2:10" x14ac:dyDescent="0.25">
      <c r="B911" s="22">
        <v>907</v>
      </c>
      <c r="C911" s="2">
        <v>2013</v>
      </c>
      <c r="D911" s="1">
        <v>36004</v>
      </c>
      <c r="E911" t="s">
        <v>692</v>
      </c>
      <c r="F911" s="2" t="s">
        <v>1</v>
      </c>
      <c r="G911" s="13">
        <v>1464287.47</v>
      </c>
      <c r="H911" s="13">
        <v>4871.6000000000004</v>
      </c>
      <c r="I911" s="13">
        <v>1300705.3600000001</v>
      </c>
      <c r="J911" s="13">
        <v>4506.83</v>
      </c>
    </row>
    <row r="912" spans="2:10" x14ac:dyDescent="0.25">
      <c r="B912" s="22">
        <v>908</v>
      </c>
      <c r="C912" s="2">
        <v>2013</v>
      </c>
      <c r="D912" s="1">
        <v>36006</v>
      </c>
      <c r="E912" t="s">
        <v>693</v>
      </c>
      <c r="F912" s="2" t="s">
        <v>1</v>
      </c>
      <c r="G912" s="13">
        <v>1880184.51</v>
      </c>
      <c r="H912" s="13">
        <v>5902.15</v>
      </c>
      <c r="I912" s="13">
        <v>1639536.13</v>
      </c>
      <c r="J912" s="13">
        <v>5396.32</v>
      </c>
    </row>
    <row r="913" spans="2:10" x14ac:dyDescent="0.25">
      <c r="B913" s="22">
        <v>909</v>
      </c>
      <c r="C913" s="2">
        <v>2013</v>
      </c>
      <c r="D913" s="1">
        <v>36008</v>
      </c>
      <c r="E913" t="s">
        <v>89</v>
      </c>
      <c r="F913" s="2" t="s">
        <v>1</v>
      </c>
      <c r="G913" s="13">
        <v>1601061.78</v>
      </c>
      <c r="H913" s="13">
        <v>17581.87</v>
      </c>
      <c r="I913" s="13">
        <v>1413615.5</v>
      </c>
      <c r="J913" s="13">
        <v>16249.28</v>
      </c>
    </row>
    <row r="914" spans="2:10" x14ac:dyDescent="0.25">
      <c r="B914" s="22">
        <v>910</v>
      </c>
      <c r="C914" s="2">
        <v>2013</v>
      </c>
      <c r="D914" s="1">
        <v>36010</v>
      </c>
      <c r="E914" t="s">
        <v>560</v>
      </c>
      <c r="F914" s="2" t="s">
        <v>1</v>
      </c>
      <c r="G914" s="13">
        <v>2066240.73</v>
      </c>
      <c r="H914" s="13">
        <v>27391.53</v>
      </c>
      <c r="I914" s="13">
        <v>1726729.77</v>
      </c>
      <c r="J914" s="13">
        <v>24421</v>
      </c>
    </row>
    <row r="915" spans="2:10" x14ac:dyDescent="0.25">
      <c r="B915" s="22">
        <v>911</v>
      </c>
      <c r="C915" s="2">
        <v>2013</v>
      </c>
      <c r="D915" s="1">
        <v>36012</v>
      </c>
      <c r="E915" t="s">
        <v>694</v>
      </c>
      <c r="F915" s="2" t="s">
        <v>1</v>
      </c>
      <c r="G915" s="13">
        <v>2116893.35</v>
      </c>
      <c r="H915" s="13">
        <v>15858.86</v>
      </c>
      <c r="I915" s="13">
        <v>1857993.25</v>
      </c>
      <c r="J915" s="13">
        <v>14453.49</v>
      </c>
    </row>
    <row r="916" spans="2:10" x14ac:dyDescent="0.25">
      <c r="B916" s="22">
        <v>912</v>
      </c>
      <c r="C916" s="2">
        <v>2013</v>
      </c>
      <c r="D916" s="1">
        <v>36014</v>
      </c>
      <c r="E916" t="s">
        <v>695</v>
      </c>
      <c r="F916" s="2" t="s">
        <v>1</v>
      </c>
      <c r="G916" s="13">
        <v>3038610.3</v>
      </c>
      <c r="H916" s="13">
        <v>27592.53</v>
      </c>
      <c r="I916" s="13">
        <v>2653989.9300000002</v>
      </c>
      <c r="J916" s="13">
        <v>25209.54</v>
      </c>
    </row>
    <row r="917" spans="2:10" x14ac:dyDescent="0.25">
      <c r="B917" s="22">
        <v>913</v>
      </c>
      <c r="C917" s="2">
        <v>2013</v>
      </c>
      <c r="D917" s="1">
        <v>36016</v>
      </c>
      <c r="E917" t="s">
        <v>478</v>
      </c>
      <c r="F917" s="2" t="s">
        <v>1</v>
      </c>
      <c r="G917" s="13">
        <v>2892696.95</v>
      </c>
      <c r="H917" s="13">
        <v>22350.75</v>
      </c>
      <c r="I917" s="13">
        <v>2554105.44</v>
      </c>
      <c r="J917" s="13">
        <v>20396.900000000001</v>
      </c>
    </row>
    <row r="918" spans="2:10" x14ac:dyDescent="0.25">
      <c r="B918" s="22">
        <v>914</v>
      </c>
      <c r="C918" s="2">
        <v>2013</v>
      </c>
      <c r="D918" s="1">
        <v>36018</v>
      </c>
      <c r="E918" t="s">
        <v>696</v>
      </c>
      <c r="F918" s="2" t="s">
        <v>1</v>
      </c>
      <c r="G918" s="13">
        <v>1544288.65</v>
      </c>
      <c r="H918" s="13">
        <v>9621.49</v>
      </c>
      <c r="I918" s="13">
        <v>1361229.01</v>
      </c>
      <c r="J918" s="13">
        <v>8862.1</v>
      </c>
    </row>
    <row r="919" spans="2:10" x14ac:dyDescent="0.25">
      <c r="B919" s="22">
        <v>915</v>
      </c>
      <c r="C919" s="2">
        <v>2013</v>
      </c>
      <c r="D919" s="1">
        <v>36020</v>
      </c>
      <c r="E919" t="s">
        <v>697</v>
      </c>
      <c r="F919" s="2" t="s">
        <v>1</v>
      </c>
      <c r="G919" s="13">
        <v>3667389.75</v>
      </c>
      <c r="H919" s="13">
        <v>119384.13</v>
      </c>
      <c r="I919" s="13">
        <v>3258876.75</v>
      </c>
      <c r="J919" s="13">
        <v>110232.22</v>
      </c>
    </row>
    <row r="920" spans="2:10" x14ac:dyDescent="0.25">
      <c r="B920" s="22">
        <v>916</v>
      </c>
      <c r="C920" s="2">
        <v>2013</v>
      </c>
      <c r="D920" s="1">
        <v>36022</v>
      </c>
      <c r="E920" t="s">
        <v>50</v>
      </c>
      <c r="F920" s="2" t="s">
        <v>1</v>
      </c>
      <c r="G920" s="13">
        <v>1499916.59</v>
      </c>
      <c r="H920" s="13">
        <v>7233.68</v>
      </c>
      <c r="I920" s="13">
        <v>1302846.77</v>
      </c>
      <c r="J920" s="13">
        <v>5854.39</v>
      </c>
    </row>
    <row r="921" spans="2:10" x14ac:dyDescent="0.25">
      <c r="B921" s="22">
        <v>917</v>
      </c>
      <c r="C921" s="2">
        <v>2013</v>
      </c>
      <c r="D921" s="1">
        <v>36024</v>
      </c>
      <c r="E921" t="s">
        <v>698</v>
      </c>
      <c r="F921" s="2" t="s">
        <v>1</v>
      </c>
      <c r="G921" s="13">
        <v>2159963.06</v>
      </c>
      <c r="H921" s="13">
        <v>26568.74</v>
      </c>
      <c r="I921" s="13">
        <v>1882874.63</v>
      </c>
      <c r="J921" s="13">
        <v>24323</v>
      </c>
    </row>
    <row r="922" spans="2:10" x14ac:dyDescent="0.25">
      <c r="B922" s="22">
        <v>918</v>
      </c>
      <c r="C922" s="2">
        <v>2013</v>
      </c>
      <c r="D922" s="1">
        <v>36026</v>
      </c>
      <c r="E922" t="s">
        <v>699</v>
      </c>
      <c r="F922" s="2" t="s">
        <v>1</v>
      </c>
      <c r="G922" s="13">
        <v>1758470.41</v>
      </c>
      <c r="H922" s="13">
        <v>12761.56</v>
      </c>
      <c r="I922" s="13">
        <v>1532662.59</v>
      </c>
      <c r="J922" s="13">
        <v>11676.3</v>
      </c>
    </row>
    <row r="923" spans="2:10" x14ac:dyDescent="0.25">
      <c r="B923" s="22">
        <v>919</v>
      </c>
      <c r="C923" s="2">
        <v>2013</v>
      </c>
      <c r="D923" s="1">
        <v>36028</v>
      </c>
      <c r="E923" t="s">
        <v>700</v>
      </c>
      <c r="F923" s="2" t="s">
        <v>1</v>
      </c>
      <c r="G923" s="13">
        <v>4037320.63</v>
      </c>
      <c r="H923" s="13">
        <v>59104.37</v>
      </c>
      <c r="I923" s="13">
        <v>3593033.67</v>
      </c>
      <c r="J923" s="13">
        <v>54587.64</v>
      </c>
    </row>
    <row r="924" spans="2:10" x14ac:dyDescent="0.25">
      <c r="B924" s="22">
        <v>920</v>
      </c>
      <c r="C924" s="2">
        <v>2013</v>
      </c>
      <c r="D924" s="1">
        <v>36030</v>
      </c>
      <c r="E924" t="s">
        <v>99</v>
      </c>
      <c r="F924" s="2" t="s">
        <v>1</v>
      </c>
      <c r="G924" s="13">
        <v>1894654.8</v>
      </c>
      <c r="H924" s="13">
        <v>39607.96</v>
      </c>
      <c r="I924" s="13">
        <v>1662480.75</v>
      </c>
      <c r="J924" s="13">
        <v>36456.78</v>
      </c>
    </row>
    <row r="925" spans="2:10" x14ac:dyDescent="0.25">
      <c r="B925" s="22">
        <v>921</v>
      </c>
      <c r="C925" s="2">
        <v>2013</v>
      </c>
      <c r="D925" s="1">
        <v>36032</v>
      </c>
      <c r="E925" t="s">
        <v>701</v>
      </c>
      <c r="F925" s="2" t="s">
        <v>1</v>
      </c>
      <c r="G925" s="13">
        <v>4292082.55</v>
      </c>
      <c r="H925" s="13">
        <v>54404.32</v>
      </c>
      <c r="I925" s="13">
        <v>3814709.32</v>
      </c>
      <c r="J925" s="13">
        <v>50053.83</v>
      </c>
    </row>
    <row r="926" spans="2:10" x14ac:dyDescent="0.25">
      <c r="B926" s="22">
        <v>922</v>
      </c>
      <c r="C926" s="2">
        <v>2013</v>
      </c>
      <c r="D926" s="1">
        <v>36034</v>
      </c>
      <c r="E926" t="s">
        <v>702</v>
      </c>
      <c r="F926" s="2" t="s">
        <v>1</v>
      </c>
      <c r="G926" s="13">
        <v>809710.17</v>
      </c>
      <c r="H926" s="13">
        <v>14165.83</v>
      </c>
      <c r="I926" s="13">
        <v>748663.47</v>
      </c>
      <c r="J926" s="13">
        <v>13616.18</v>
      </c>
    </row>
    <row r="927" spans="2:10" x14ac:dyDescent="0.25">
      <c r="B927" s="22">
        <v>923</v>
      </c>
      <c r="C927" s="2">
        <v>2013</v>
      </c>
      <c r="D927" s="1">
        <v>36036</v>
      </c>
      <c r="E927" t="s">
        <v>703</v>
      </c>
      <c r="F927" s="2" t="s">
        <v>1</v>
      </c>
      <c r="G927" s="13">
        <v>2596359.0299999998</v>
      </c>
      <c r="H927" s="13">
        <v>8672.76</v>
      </c>
      <c r="I927" s="13">
        <v>2247882.4500000002</v>
      </c>
      <c r="J927" s="13">
        <v>7957.28</v>
      </c>
    </row>
    <row r="928" spans="2:10" x14ac:dyDescent="0.25">
      <c r="B928" s="22">
        <v>924</v>
      </c>
      <c r="C928" s="2">
        <v>2013</v>
      </c>
      <c r="D928" s="1">
        <v>36112</v>
      </c>
      <c r="E928" t="s">
        <v>170</v>
      </c>
      <c r="F928" s="2" t="s">
        <v>19</v>
      </c>
      <c r="G928" s="13">
        <v>2240949.89</v>
      </c>
      <c r="H928" s="13">
        <v>34275.4</v>
      </c>
      <c r="I928" s="13">
        <v>1985897.37</v>
      </c>
      <c r="J928" s="13">
        <v>31917.82</v>
      </c>
    </row>
    <row r="929" spans="2:10" x14ac:dyDescent="0.25">
      <c r="B929" s="22">
        <v>925</v>
      </c>
      <c r="C929" s="2">
        <v>2013</v>
      </c>
      <c r="D929" s="1">
        <v>36126</v>
      </c>
      <c r="E929" t="s">
        <v>704</v>
      </c>
      <c r="F929" s="2" t="s">
        <v>19</v>
      </c>
      <c r="G929" s="13">
        <v>858079.37</v>
      </c>
      <c r="H929" s="13">
        <v>7569.27</v>
      </c>
      <c r="I929" s="13">
        <v>753426.26</v>
      </c>
      <c r="J929" s="13">
        <v>7047.5</v>
      </c>
    </row>
    <row r="930" spans="2:10" x14ac:dyDescent="0.25">
      <c r="B930" s="22">
        <v>926</v>
      </c>
      <c r="C930" s="2">
        <v>2013</v>
      </c>
      <c r="D930" s="1">
        <v>36132</v>
      </c>
      <c r="E930" t="s">
        <v>705</v>
      </c>
      <c r="F930" s="2" t="s">
        <v>19</v>
      </c>
      <c r="G930" s="13">
        <v>299496.77</v>
      </c>
      <c r="H930" s="13">
        <v>2214.63</v>
      </c>
      <c r="I930" s="13">
        <v>247117.04</v>
      </c>
      <c r="J930" s="13">
        <v>2021.79</v>
      </c>
    </row>
    <row r="931" spans="2:10" x14ac:dyDescent="0.25">
      <c r="B931" s="22">
        <v>927</v>
      </c>
      <c r="C931" s="2">
        <v>2013</v>
      </c>
      <c r="D931" s="1">
        <v>36147</v>
      </c>
      <c r="E931" t="s">
        <v>706</v>
      </c>
      <c r="F931" s="2" t="s">
        <v>19</v>
      </c>
      <c r="G931" s="13">
        <v>319248.53000000003</v>
      </c>
      <c r="H931" s="13">
        <v>11222.55</v>
      </c>
      <c r="I931" s="13">
        <v>273925.45</v>
      </c>
      <c r="J931" s="13">
        <v>10252.81</v>
      </c>
    </row>
    <row r="932" spans="2:10" x14ac:dyDescent="0.25">
      <c r="B932" s="22">
        <v>928</v>
      </c>
      <c r="C932" s="2">
        <v>2013</v>
      </c>
      <c r="D932" s="1">
        <v>36151</v>
      </c>
      <c r="E932" t="s">
        <v>699</v>
      </c>
      <c r="F932" s="2" t="s">
        <v>19</v>
      </c>
      <c r="G932" s="13">
        <v>2117908.83</v>
      </c>
      <c r="H932" s="13">
        <v>51533.45</v>
      </c>
      <c r="I932" s="13">
        <v>1878851.6</v>
      </c>
      <c r="J932" s="13">
        <v>48278.53</v>
      </c>
    </row>
    <row r="933" spans="2:10" x14ac:dyDescent="0.25">
      <c r="B933" s="22">
        <v>929</v>
      </c>
      <c r="C933" s="2">
        <v>2013</v>
      </c>
      <c r="D933" s="1">
        <v>36176</v>
      </c>
      <c r="E933" t="s">
        <v>707</v>
      </c>
      <c r="F933" s="2" t="s">
        <v>19</v>
      </c>
      <c r="G933" s="13">
        <v>1454062</v>
      </c>
      <c r="H933" s="13">
        <v>48663.53</v>
      </c>
      <c r="I933" s="13">
        <v>1257920.79</v>
      </c>
      <c r="J933" s="13">
        <v>45024.18</v>
      </c>
    </row>
    <row r="934" spans="2:10" x14ac:dyDescent="0.25">
      <c r="B934" s="22">
        <v>930</v>
      </c>
      <c r="C934" s="2">
        <v>2013</v>
      </c>
      <c r="D934" s="1">
        <v>36181</v>
      </c>
      <c r="E934" t="s">
        <v>708</v>
      </c>
      <c r="F934" s="2" t="s">
        <v>19</v>
      </c>
      <c r="G934" s="13">
        <v>941073.3</v>
      </c>
      <c r="H934" s="13">
        <v>37609.370000000003</v>
      </c>
      <c r="I934" s="13">
        <v>834637.43</v>
      </c>
      <c r="J934" s="13">
        <v>35152.94</v>
      </c>
    </row>
    <row r="935" spans="2:10" x14ac:dyDescent="0.25">
      <c r="B935" s="22">
        <v>931</v>
      </c>
      <c r="C935" s="2">
        <v>2013</v>
      </c>
      <c r="D935" s="1">
        <v>36186</v>
      </c>
      <c r="E935" t="s">
        <v>709</v>
      </c>
      <c r="F935" s="2" t="s">
        <v>19</v>
      </c>
      <c r="G935" s="13">
        <v>1321931.98</v>
      </c>
      <c r="H935" s="13">
        <v>57784.03</v>
      </c>
      <c r="I935" s="13">
        <v>1172727.42</v>
      </c>
      <c r="J935" s="13">
        <v>53951.37</v>
      </c>
    </row>
    <row r="936" spans="2:10" x14ac:dyDescent="0.25">
      <c r="B936" s="22">
        <v>932</v>
      </c>
      <c r="C936" s="2">
        <v>2013</v>
      </c>
      <c r="D936" s="1">
        <v>36191</v>
      </c>
      <c r="E936" t="s">
        <v>710</v>
      </c>
      <c r="F936" s="2" t="s">
        <v>19</v>
      </c>
      <c r="G936" s="13">
        <v>907685.44</v>
      </c>
      <c r="H936" s="13">
        <v>12447.31</v>
      </c>
      <c r="I936" s="13">
        <v>788916.99</v>
      </c>
      <c r="J936" s="13">
        <v>11568.41</v>
      </c>
    </row>
    <row r="937" spans="2:10" x14ac:dyDescent="0.25">
      <c r="B937" s="22">
        <v>933</v>
      </c>
      <c r="C937" s="2">
        <v>2013</v>
      </c>
      <c r="D937" s="1">
        <v>36241</v>
      </c>
      <c r="E937" t="s">
        <v>163</v>
      </c>
      <c r="F937" s="2" t="s">
        <v>20</v>
      </c>
      <c r="G937" s="13">
        <v>4899645.32</v>
      </c>
      <c r="H937" s="13">
        <v>187822.11</v>
      </c>
      <c r="I937" s="13">
        <v>4409911.79</v>
      </c>
      <c r="J937" s="13">
        <v>176487.19</v>
      </c>
    </row>
    <row r="938" spans="2:10" x14ac:dyDescent="0.25">
      <c r="B938" s="22">
        <v>934</v>
      </c>
      <c r="C938" s="2">
        <v>2013</v>
      </c>
      <c r="D938" s="1">
        <v>36251</v>
      </c>
      <c r="E938" t="s">
        <v>696</v>
      </c>
      <c r="F938" s="2" t="s">
        <v>20</v>
      </c>
      <c r="G938" s="13">
        <v>44504577.109999999</v>
      </c>
      <c r="H938" s="13">
        <v>1763281.84</v>
      </c>
      <c r="I938" s="13">
        <v>40634837.119999997</v>
      </c>
      <c r="J938" s="13">
        <v>1667017.84</v>
      </c>
    </row>
    <row r="939" spans="2:10" x14ac:dyDescent="0.25">
      <c r="B939" s="22">
        <v>935</v>
      </c>
      <c r="C939" s="2">
        <v>2013</v>
      </c>
      <c r="D939" s="1">
        <v>36286</v>
      </c>
      <c r="E939" t="s">
        <v>703</v>
      </c>
      <c r="F939" s="2" t="s">
        <v>20</v>
      </c>
      <c r="G939" s="13">
        <v>14044551.619999999</v>
      </c>
      <c r="H939" s="13">
        <v>287144.46000000002</v>
      </c>
      <c r="I939" s="13">
        <v>12519365.880000001</v>
      </c>
      <c r="J939" s="13">
        <v>270256.71000000002</v>
      </c>
    </row>
    <row r="940" spans="2:10" x14ac:dyDescent="0.25">
      <c r="B940" s="22">
        <v>936</v>
      </c>
      <c r="C940" s="2">
        <v>2013</v>
      </c>
      <c r="D940" s="1">
        <v>37002</v>
      </c>
      <c r="E940" t="s">
        <v>711</v>
      </c>
      <c r="F940" s="2" t="s">
        <v>1</v>
      </c>
      <c r="G940" s="13">
        <v>1271724.77</v>
      </c>
      <c r="H940" s="13">
        <v>1336.46</v>
      </c>
      <c r="I940" s="13">
        <v>1112047.92</v>
      </c>
      <c r="J940" s="13">
        <v>1220.47</v>
      </c>
    </row>
    <row r="941" spans="2:10" x14ac:dyDescent="0.25">
      <c r="B941" s="22">
        <v>937</v>
      </c>
      <c r="C941" s="2">
        <v>2013</v>
      </c>
      <c r="D941" s="1">
        <v>37004</v>
      </c>
      <c r="E941" t="s">
        <v>520</v>
      </c>
      <c r="F941" s="2" t="s">
        <v>1</v>
      </c>
      <c r="G941" s="13">
        <v>1467294.05</v>
      </c>
      <c r="H941" s="13">
        <v>5934.49</v>
      </c>
      <c r="I941" s="13">
        <v>1269864.6100000001</v>
      </c>
      <c r="J941" s="13">
        <v>5407.99</v>
      </c>
    </row>
    <row r="942" spans="2:10" x14ac:dyDescent="0.25">
      <c r="B942" s="22">
        <v>938</v>
      </c>
      <c r="C942" s="2">
        <v>2013</v>
      </c>
      <c r="D942" s="1">
        <v>37006</v>
      </c>
      <c r="E942" t="s">
        <v>712</v>
      </c>
      <c r="F942" s="2" t="s">
        <v>1</v>
      </c>
      <c r="G942" s="13">
        <v>669091.29</v>
      </c>
      <c r="H942" s="13">
        <v>7666.94</v>
      </c>
      <c r="I942" s="13">
        <v>569502.18000000005</v>
      </c>
      <c r="J942" s="13">
        <v>6986.77</v>
      </c>
    </row>
    <row r="943" spans="2:10" x14ac:dyDescent="0.25">
      <c r="B943" s="22">
        <v>939</v>
      </c>
      <c r="C943" s="2">
        <v>2013</v>
      </c>
      <c r="D943" s="1">
        <v>37008</v>
      </c>
      <c r="E943" t="s">
        <v>713</v>
      </c>
      <c r="F943" s="2" t="s">
        <v>1</v>
      </c>
      <c r="G943" s="13">
        <v>1651834.66</v>
      </c>
      <c r="H943" s="13">
        <v>3002.73</v>
      </c>
      <c r="I943" s="13">
        <v>1445310.42</v>
      </c>
      <c r="J943" s="13">
        <v>2764.53</v>
      </c>
    </row>
    <row r="944" spans="2:10" x14ac:dyDescent="0.25">
      <c r="B944" s="22">
        <v>940</v>
      </c>
      <c r="C944" s="2">
        <v>2013</v>
      </c>
      <c r="D944" s="1">
        <v>37010</v>
      </c>
      <c r="E944" t="s">
        <v>612</v>
      </c>
      <c r="F944" s="2" t="s">
        <v>1</v>
      </c>
      <c r="G944" s="13">
        <v>822284.07</v>
      </c>
      <c r="H944" s="13">
        <v>11092.82</v>
      </c>
      <c r="I944" s="13">
        <v>728571.35</v>
      </c>
      <c r="J944" s="13">
        <v>10180.459999999999</v>
      </c>
    </row>
    <row r="945" spans="2:10" x14ac:dyDescent="0.25">
      <c r="B945" s="22">
        <v>941</v>
      </c>
      <c r="C945" s="2">
        <v>2013</v>
      </c>
      <c r="D945" s="1">
        <v>37012</v>
      </c>
      <c r="E945" t="s">
        <v>714</v>
      </c>
      <c r="F945" s="2" t="s">
        <v>1</v>
      </c>
      <c r="G945" s="13">
        <v>1229550.82</v>
      </c>
      <c r="H945" s="13">
        <v>9989.16</v>
      </c>
      <c r="I945" s="13">
        <v>1060808.81</v>
      </c>
      <c r="J945" s="13">
        <v>8860.1200000000008</v>
      </c>
    </row>
    <row r="946" spans="2:10" x14ac:dyDescent="0.25">
      <c r="B946" s="22">
        <v>942</v>
      </c>
      <c r="C946" s="2">
        <v>2013</v>
      </c>
      <c r="D946" s="1">
        <v>37014</v>
      </c>
      <c r="E946" t="s">
        <v>170</v>
      </c>
      <c r="F946" s="2" t="s">
        <v>1</v>
      </c>
      <c r="G946" s="13">
        <v>2074195.66</v>
      </c>
      <c r="H946" s="13">
        <v>13106.06</v>
      </c>
      <c r="I946" s="13">
        <v>1834265.31</v>
      </c>
      <c r="J946" s="13">
        <v>12145.64</v>
      </c>
    </row>
    <row r="947" spans="2:10" x14ac:dyDescent="0.25">
      <c r="B947" s="22">
        <v>943</v>
      </c>
      <c r="C947" s="2">
        <v>2013</v>
      </c>
      <c r="D947" s="1">
        <v>37016</v>
      </c>
      <c r="E947" t="s">
        <v>715</v>
      </c>
      <c r="F947" s="2" t="s">
        <v>1</v>
      </c>
      <c r="G947" s="13">
        <v>1454541.69</v>
      </c>
      <c r="H947" s="13">
        <v>10131.629999999999</v>
      </c>
      <c r="I947" s="13">
        <v>1283725.42</v>
      </c>
      <c r="J947" s="13">
        <v>9379.52</v>
      </c>
    </row>
    <row r="948" spans="2:10" x14ac:dyDescent="0.25">
      <c r="B948" s="22">
        <v>944</v>
      </c>
      <c r="C948" s="2">
        <v>2013</v>
      </c>
      <c r="D948" s="1">
        <v>37018</v>
      </c>
      <c r="E948" t="s">
        <v>5</v>
      </c>
      <c r="F948" s="2" t="s">
        <v>1</v>
      </c>
      <c r="G948" s="13">
        <v>1687466.21</v>
      </c>
      <c r="H948" s="13">
        <v>6398.13</v>
      </c>
      <c r="I948" s="13">
        <v>1478850.09</v>
      </c>
      <c r="J948" s="13">
        <v>5804.61</v>
      </c>
    </row>
    <row r="949" spans="2:10" x14ac:dyDescent="0.25">
      <c r="B949" s="22">
        <v>945</v>
      </c>
      <c r="C949" s="2">
        <v>2013</v>
      </c>
      <c r="D949" s="1">
        <v>37020</v>
      </c>
      <c r="E949" t="s">
        <v>716</v>
      </c>
      <c r="F949" s="2" t="s">
        <v>1</v>
      </c>
      <c r="G949" s="13">
        <v>1012678.66</v>
      </c>
      <c r="H949" s="13">
        <v>6413.44</v>
      </c>
      <c r="I949" s="13">
        <v>880305.11</v>
      </c>
      <c r="J949" s="13">
        <v>5888.5</v>
      </c>
    </row>
    <row r="950" spans="2:10" x14ac:dyDescent="0.25">
      <c r="B950" s="22">
        <v>946</v>
      </c>
      <c r="C950" s="2">
        <v>2013</v>
      </c>
      <c r="D950" s="1">
        <v>37022</v>
      </c>
      <c r="E950" t="s">
        <v>717</v>
      </c>
      <c r="F950" s="2" t="s">
        <v>1</v>
      </c>
      <c r="G950" s="13">
        <v>911095.63</v>
      </c>
      <c r="H950" s="13">
        <v>2686.94</v>
      </c>
      <c r="I950" s="13">
        <v>801606.28</v>
      </c>
      <c r="J950" s="13">
        <v>2477.6999999999998</v>
      </c>
    </row>
    <row r="951" spans="2:10" x14ac:dyDescent="0.25">
      <c r="B951" s="22">
        <v>947</v>
      </c>
      <c r="C951" s="2">
        <v>2013</v>
      </c>
      <c r="D951" s="1">
        <v>37024</v>
      </c>
      <c r="E951" t="s">
        <v>330</v>
      </c>
      <c r="F951" s="2" t="s">
        <v>1</v>
      </c>
      <c r="G951" s="13">
        <v>1266850.6499999999</v>
      </c>
      <c r="H951" s="13">
        <v>8144.65</v>
      </c>
      <c r="I951" s="13">
        <v>1096352.31</v>
      </c>
      <c r="J951" s="13">
        <v>7326.64</v>
      </c>
    </row>
    <row r="952" spans="2:10" x14ac:dyDescent="0.25">
      <c r="B952" s="22">
        <v>948</v>
      </c>
      <c r="C952" s="2">
        <v>2013</v>
      </c>
      <c r="D952" s="1">
        <v>37026</v>
      </c>
      <c r="E952" t="s">
        <v>718</v>
      </c>
      <c r="F952" s="2" t="s">
        <v>1</v>
      </c>
      <c r="G952" s="13">
        <v>804076.74</v>
      </c>
      <c r="H952" s="13">
        <v>7443.85</v>
      </c>
      <c r="I952" s="13">
        <v>701290.47</v>
      </c>
      <c r="J952" s="13">
        <v>6862.93</v>
      </c>
    </row>
    <row r="953" spans="2:10" x14ac:dyDescent="0.25">
      <c r="B953" s="22">
        <v>949</v>
      </c>
      <c r="C953" s="2">
        <v>2013</v>
      </c>
      <c r="D953" s="1">
        <v>37028</v>
      </c>
      <c r="E953" t="s">
        <v>719</v>
      </c>
      <c r="F953" s="2" t="s">
        <v>1</v>
      </c>
      <c r="G953" s="13">
        <v>728815.59</v>
      </c>
      <c r="H953" s="13">
        <v>5477.76</v>
      </c>
      <c r="I953" s="13">
        <v>639029.68000000005</v>
      </c>
      <c r="J953" s="13">
        <v>5048.87</v>
      </c>
    </row>
    <row r="954" spans="2:10" x14ac:dyDescent="0.25">
      <c r="B954" s="22">
        <v>950</v>
      </c>
      <c r="C954" s="2">
        <v>2013</v>
      </c>
      <c r="D954" s="1">
        <v>37030</v>
      </c>
      <c r="E954" t="s">
        <v>720</v>
      </c>
      <c r="F954" s="2" t="s">
        <v>1</v>
      </c>
      <c r="G954" s="13">
        <v>1079618.72</v>
      </c>
      <c r="H954" s="13">
        <v>2596.23</v>
      </c>
      <c r="I954" s="13">
        <v>949231.24</v>
      </c>
      <c r="J954" s="13">
        <v>2385.35</v>
      </c>
    </row>
    <row r="955" spans="2:10" x14ac:dyDescent="0.25">
      <c r="B955" s="22">
        <v>951</v>
      </c>
      <c r="C955" s="2">
        <v>2013</v>
      </c>
      <c r="D955" s="1">
        <v>37032</v>
      </c>
      <c r="E955" t="s">
        <v>721</v>
      </c>
      <c r="F955" s="2" t="s">
        <v>1</v>
      </c>
      <c r="G955" s="13">
        <v>708043.44</v>
      </c>
      <c r="H955" s="13">
        <v>4108.29</v>
      </c>
      <c r="I955" s="13">
        <v>628774.85</v>
      </c>
      <c r="J955" s="13">
        <v>3803.91</v>
      </c>
    </row>
    <row r="956" spans="2:10" x14ac:dyDescent="0.25">
      <c r="B956" s="22">
        <v>952</v>
      </c>
      <c r="C956" s="2">
        <v>2013</v>
      </c>
      <c r="D956" s="1">
        <v>37034</v>
      </c>
      <c r="E956" t="s">
        <v>722</v>
      </c>
      <c r="F956" s="2" t="s">
        <v>1</v>
      </c>
      <c r="G956" s="13">
        <v>791349.66</v>
      </c>
      <c r="H956" s="13">
        <v>15112.58</v>
      </c>
      <c r="I956" s="13">
        <v>678947.83</v>
      </c>
      <c r="J956" s="13">
        <v>13810.94</v>
      </c>
    </row>
    <row r="957" spans="2:10" x14ac:dyDescent="0.25">
      <c r="B957" s="22">
        <v>953</v>
      </c>
      <c r="C957" s="2">
        <v>2013</v>
      </c>
      <c r="D957" s="1">
        <v>37036</v>
      </c>
      <c r="E957" t="s">
        <v>723</v>
      </c>
      <c r="F957" s="2" t="s">
        <v>1</v>
      </c>
      <c r="G957" s="13">
        <v>1106089.79</v>
      </c>
      <c r="H957" s="13">
        <v>14697.84</v>
      </c>
      <c r="I957" s="13">
        <v>960765.26</v>
      </c>
      <c r="J957" s="13">
        <v>13448.79</v>
      </c>
    </row>
    <row r="958" spans="2:10" x14ac:dyDescent="0.25">
      <c r="B958" s="22">
        <v>954</v>
      </c>
      <c r="C958" s="2">
        <v>2013</v>
      </c>
      <c r="D958" s="1">
        <v>37038</v>
      </c>
      <c r="E958" t="s">
        <v>153</v>
      </c>
      <c r="F958" s="2" t="s">
        <v>1</v>
      </c>
      <c r="G958" s="13">
        <v>434805.66</v>
      </c>
      <c r="H958" s="13">
        <v>1339.19</v>
      </c>
      <c r="I958" s="13">
        <v>374848.31</v>
      </c>
      <c r="J958" s="13">
        <v>1228.28</v>
      </c>
    </row>
    <row r="959" spans="2:10" x14ac:dyDescent="0.25">
      <c r="B959" s="22">
        <v>955</v>
      </c>
      <c r="C959" s="2">
        <v>2013</v>
      </c>
      <c r="D959" s="1">
        <v>37040</v>
      </c>
      <c r="E959" t="s">
        <v>724</v>
      </c>
      <c r="F959" s="2" t="s">
        <v>1</v>
      </c>
      <c r="G959" s="13">
        <v>1096351.1299999999</v>
      </c>
      <c r="H959" s="13">
        <v>2898.94</v>
      </c>
      <c r="I959" s="13">
        <v>957688.41</v>
      </c>
      <c r="J959" s="13">
        <v>2670.03</v>
      </c>
    </row>
    <row r="960" spans="2:10" x14ac:dyDescent="0.25">
      <c r="B960" s="22">
        <v>956</v>
      </c>
      <c r="C960" s="2">
        <v>2013</v>
      </c>
      <c r="D960" s="1">
        <v>37042</v>
      </c>
      <c r="E960" t="s">
        <v>725</v>
      </c>
      <c r="F960" s="2" t="s">
        <v>1</v>
      </c>
      <c r="G960" s="13">
        <v>906698.04</v>
      </c>
      <c r="H960" s="13">
        <v>5274.57</v>
      </c>
      <c r="I960" s="13">
        <v>784039.02</v>
      </c>
      <c r="J960" s="13">
        <v>4858.71</v>
      </c>
    </row>
    <row r="961" spans="2:10" x14ac:dyDescent="0.25">
      <c r="B961" s="22">
        <v>957</v>
      </c>
      <c r="C961" s="2">
        <v>2013</v>
      </c>
      <c r="D961" s="1">
        <v>37044</v>
      </c>
      <c r="E961" t="s">
        <v>726</v>
      </c>
      <c r="F961" s="2" t="s">
        <v>1</v>
      </c>
      <c r="G961" s="13">
        <v>920051.29</v>
      </c>
      <c r="H961" s="13">
        <v>14268.66</v>
      </c>
      <c r="I961" s="13">
        <v>815429.06</v>
      </c>
      <c r="J961" s="13">
        <v>13277.94</v>
      </c>
    </row>
    <row r="962" spans="2:10" x14ac:dyDescent="0.25">
      <c r="B962" s="22">
        <v>958</v>
      </c>
      <c r="C962" s="2">
        <v>2013</v>
      </c>
      <c r="D962" s="1">
        <v>37046</v>
      </c>
      <c r="E962" t="s">
        <v>727</v>
      </c>
      <c r="F962" s="2" t="s">
        <v>1</v>
      </c>
      <c r="G962" s="13">
        <v>953641.07</v>
      </c>
      <c r="H962" s="13">
        <v>50886.080000000002</v>
      </c>
      <c r="I962" s="13">
        <v>810382.36</v>
      </c>
      <c r="J962" s="13">
        <v>46140.02</v>
      </c>
    </row>
    <row r="963" spans="2:10" x14ac:dyDescent="0.25">
      <c r="B963" s="22">
        <v>959</v>
      </c>
      <c r="C963" s="2">
        <v>2013</v>
      </c>
      <c r="D963" s="1">
        <v>37048</v>
      </c>
      <c r="E963" t="s">
        <v>728</v>
      </c>
      <c r="F963" s="2" t="s">
        <v>1</v>
      </c>
      <c r="G963" s="13">
        <v>4101268.19</v>
      </c>
      <c r="H963" s="13">
        <v>49376.72</v>
      </c>
      <c r="I963" s="13">
        <v>3609675.76</v>
      </c>
      <c r="J963" s="13">
        <v>45091.03</v>
      </c>
    </row>
    <row r="964" spans="2:10" x14ac:dyDescent="0.25">
      <c r="B964" s="22">
        <v>960</v>
      </c>
      <c r="C964" s="2">
        <v>2013</v>
      </c>
      <c r="D964" s="1">
        <v>37052</v>
      </c>
      <c r="E964" t="s">
        <v>729</v>
      </c>
      <c r="F964" s="2" t="s">
        <v>1</v>
      </c>
      <c r="G964" s="13">
        <v>4245608.46</v>
      </c>
      <c r="H964" s="13">
        <v>54411.21</v>
      </c>
      <c r="I964" s="13">
        <v>3741042.86</v>
      </c>
      <c r="J964" s="13">
        <v>50055.62</v>
      </c>
    </row>
    <row r="965" spans="2:10" x14ac:dyDescent="0.25">
      <c r="B965" s="22">
        <v>961</v>
      </c>
      <c r="C965" s="2">
        <v>2013</v>
      </c>
      <c r="D965" s="1">
        <v>37054</v>
      </c>
      <c r="E965" t="s">
        <v>730</v>
      </c>
      <c r="F965" s="2" t="s">
        <v>1</v>
      </c>
      <c r="G965" s="13">
        <v>1673257.54</v>
      </c>
      <c r="H965" s="13">
        <v>7248.72</v>
      </c>
      <c r="I965" s="13">
        <v>1452542.64</v>
      </c>
      <c r="J965" s="13">
        <v>6592.33</v>
      </c>
    </row>
    <row r="966" spans="2:10" x14ac:dyDescent="0.25">
      <c r="B966" s="22">
        <v>962</v>
      </c>
      <c r="C966" s="2">
        <v>2013</v>
      </c>
      <c r="D966" s="1">
        <v>37056</v>
      </c>
      <c r="E966" t="s">
        <v>731</v>
      </c>
      <c r="F966" s="2" t="s">
        <v>1</v>
      </c>
      <c r="G966" s="13">
        <v>3552939.89</v>
      </c>
      <c r="H966" s="13">
        <v>48289.71</v>
      </c>
      <c r="I966" s="13">
        <v>3156328.96</v>
      </c>
      <c r="J966" s="13">
        <v>44562.3</v>
      </c>
    </row>
    <row r="967" spans="2:10" x14ac:dyDescent="0.25">
      <c r="B967" s="22">
        <v>963</v>
      </c>
      <c r="C967" s="2">
        <v>2013</v>
      </c>
      <c r="D967" s="1">
        <v>37058</v>
      </c>
      <c r="E967" t="s">
        <v>732</v>
      </c>
      <c r="F967" s="2" t="s">
        <v>1</v>
      </c>
      <c r="G967" s="13">
        <v>2969004.7</v>
      </c>
      <c r="H967" s="13">
        <v>22551.68</v>
      </c>
      <c r="I967" s="13">
        <v>2584959.2799999998</v>
      </c>
      <c r="J967" s="13">
        <v>20675.32</v>
      </c>
    </row>
    <row r="968" spans="2:10" x14ac:dyDescent="0.25">
      <c r="B968" s="22">
        <v>964</v>
      </c>
      <c r="C968" s="2">
        <v>2013</v>
      </c>
      <c r="D968" s="1">
        <v>37060</v>
      </c>
      <c r="E968" t="s">
        <v>733</v>
      </c>
      <c r="F968" s="2" t="s">
        <v>1</v>
      </c>
      <c r="G968" s="13">
        <v>1198569.74</v>
      </c>
      <c r="H968" s="13">
        <v>6530.94</v>
      </c>
      <c r="I968" s="13">
        <v>1042484.68</v>
      </c>
      <c r="J968" s="13">
        <v>6043.04</v>
      </c>
    </row>
    <row r="969" spans="2:10" x14ac:dyDescent="0.25">
      <c r="B969" s="22">
        <v>965</v>
      </c>
      <c r="C969" s="2">
        <v>2013</v>
      </c>
      <c r="D969" s="1">
        <v>37062</v>
      </c>
      <c r="E969" t="s">
        <v>734</v>
      </c>
      <c r="F969" s="2" t="s">
        <v>1</v>
      </c>
      <c r="G969" s="13">
        <v>897781.98</v>
      </c>
      <c r="H969" s="13">
        <v>7290.27</v>
      </c>
      <c r="I969" s="13">
        <v>799086.07</v>
      </c>
      <c r="J969" s="13">
        <v>6801.11</v>
      </c>
    </row>
    <row r="970" spans="2:10" x14ac:dyDescent="0.25">
      <c r="B970" s="22">
        <v>966</v>
      </c>
      <c r="C970" s="2">
        <v>2013</v>
      </c>
      <c r="D970" s="1">
        <v>37064</v>
      </c>
      <c r="E970" t="s">
        <v>735</v>
      </c>
      <c r="F970" s="2" t="s">
        <v>1</v>
      </c>
      <c r="G970" s="13">
        <v>1662641.75</v>
      </c>
      <c r="H970" s="13">
        <v>6525.36</v>
      </c>
      <c r="I970" s="13">
        <v>1440556.41</v>
      </c>
      <c r="J970" s="13">
        <v>5991.46</v>
      </c>
    </row>
    <row r="971" spans="2:10" x14ac:dyDescent="0.25">
      <c r="B971" s="22">
        <v>967</v>
      </c>
      <c r="C971" s="2">
        <v>2013</v>
      </c>
      <c r="D971" s="1">
        <v>37066</v>
      </c>
      <c r="E971" t="s">
        <v>736</v>
      </c>
      <c r="F971" s="2" t="s">
        <v>1</v>
      </c>
      <c r="G971" s="13">
        <v>1433886.11</v>
      </c>
      <c r="H971" s="13">
        <v>7100.68</v>
      </c>
      <c r="I971" s="13">
        <v>1239113.1299999999</v>
      </c>
      <c r="J971" s="13">
        <v>6340.37</v>
      </c>
    </row>
    <row r="972" spans="2:10" x14ac:dyDescent="0.25">
      <c r="B972" s="22">
        <v>968</v>
      </c>
      <c r="C972" s="2">
        <v>2013</v>
      </c>
      <c r="D972" s="1">
        <v>37068</v>
      </c>
      <c r="E972" t="s">
        <v>737</v>
      </c>
      <c r="F972" s="2" t="s">
        <v>1</v>
      </c>
      <c r="G972" s="13">
        <v>15117221.25</v>
      </c>
      <c r="H972" s="13">
        <v>536021.19999999995</v>
      </c>
      <c r="I972" s="13">
        <v>13402547.52</v>
      </c>
      <c r="J972" s="13">
        <v>492671.08</v>
      </c>
    </row>
    <row r="973" spans="2:10" x14ac:dyDescent="0.25">
      <c r="B973" s="22">
        <v>969</v>
      </c>
      <c r="C973" s="2">
        <v>2013</v>
      </c>
      <c r="D973" s="1">
        <v>37070</v>
      </c>
      <c r="E973" t="s">
        <v>738</v>
      </c>
      <c r="F973" s="2" t="s">
        <v>1</v>
      </c>
      <c r="G973" s="13">
        <v>976460.97</v>
      </c>
      <c r="H973" s="13">
        <v>9243.16</v>
      </c>
      <c r="I973" s="13">
        <v>824238.51</v>
      </c>
      <c r="J973" s="13">
        <v>8421.74</v>
      </c>
    </row>
    <row r="974" spans="2:10" x14ac:dyDescent="0.25">
      <c r="B974" s="22">
        <v>970</v>
      </c>
      <c r="C974" s="2">
        <v>2013</v>
      </c>
      <c r="D974" s="1">
        <v>37072</v>
      </c>
      <c r="E974" t="s">
        <v>739</v>
      </c>
      <c r="F974" s="2" t="s">
        <v>1</v>
      </c>
      <c r="G974" s="13">
        <v>2623335.75</v>
      </c>
      <c r="H974" s="13">
        <v>33679.49</v>
      </c>
      <c r="I974" s="13">
        <v>2284394.64</v>
      </c>
      <c r="J974" s="13">
        <v>30698.84</v>
      </c>
    </row>
    <row r="975" spans="2:10" x14ac:dyDescent="0.25">
      <c r="B975" s="22">
        <v>971</v>
      </c>
      <c r="C975" s="2">
        <v>2013</v>
      </c>
      <c r="D975" s="1">
        <v>37074</v>
      </c>
      <c r="E975" t="s">
        <v>740</v>
      </c>
      <c r="F975" s="2" t="s">
        <v>1</v>
      </c>
      <c r="G975" s="13">
        <v>2107027.9500000002</v>
      </c>
      <c r="H975" s="13">
        <v>32168.65</v>
      </c>
      <c r="I975" s="13">
        <v>1839513.21</v>
      </c>
      <c r="J975" s="13">
        <v>29614.97</v>
      </c>
    </row>
    <row r="976" spans="2:10" x14ac:dyDescent="0.25">
      <c r="B976" s="22">
        <v>972</v>
      </c>
      <c r="C976" s="2">
        <v>2013</v>
      </c>
      <c r="D976" s="1">
        <v>37076</v>
      </c>
      <c r="E976" t="s">
        <v>741</v>
      </c>
      <c r="F976" s="2" t="s">
        <v>1</v>
      </c>
      <c r="G976" s="13">
        <v>5092023.26</v>
      </c>
      <c r="H976" s="13">
        <v>63960.51</v>
      </c>
      <c r="I976" s="13">
        <v>4519564.9800000004</v>
      </c>
      <c r="J976" s="13">
        <v>58915.519999999997</v>
      </c>
    </row>
    <row r="977" spans="2:10" x14ac:dyDescent="0.25">
      <c r="B977" s="22">
        <v>973</v>
      </c>
      <c r="C977" s="2">
        <v>2013</v>
      </c>
      <c r="D977" s="1">
        <v>37078</v>
      </c>
      <c r="E977" t="s">
        <v>742</v>
      </c>
      <c r="F977" s="2" t="s">
        <v>1</v>
      </c>
      <c r="G977" s="13">
        <v>2386995.0099999998</v>
      </c>
      <c r="H977" s="13">
        <v>24074.91</v>
      </c>
      <c r="I977" s="13">
        <v>2065808.62</v>
      </c>
      <c r="J977" s="13">
        <v>22097.09</v>
      </c>
    </row>
    <row r="978" spans="2:10" x14ac:dyDescent="0.25">
      <c r="B978" s="22">
        <v>974</v>
      </c>
      <c r="C978" s="2">
        <v>2013</v>
      </c>
      <c r="D978" s="1">
        <v>37080</v>
      </c>
      <c r="E978" t="s">
        <v>743</v>
      </c>
      <c r="F978" s="2" t="s">
        <v>1</v>
      </c>
      <c r="G978" s="13">
        <v>3210458.76</v>
      </c>
      <c r="H978" s="13">
        <v>33225.360000000001</v>
      </c>
      <c r="I978" s="13">
        <v>2781328.5</v>
      </c>
      <c r="J978" s="13">
        <v>30449.17</v>
      </c>
    </row>
    <row r="979" spans="2:10" x14ac:dyDescent="0.25">
      <c r="B979" s="22">
        <v>975</v>
      </c>
      <c r="C979" s="2">
        <v>2013</v>
      </c>
      <c r="D979" s="1">
        <v>37082</v>
      </c>
      <c r="E979" t="s">
        <v>218</v>
      </c>
      <c r="F979" s="2" t="s">
        <v>1</v>
      </c>
      <c r="G979" s="13">
        <v>1005802.61</v>
      </c>
      <c r="H979" s="13">
        <v>15442.58</v>
      </c>
      <c r="I979" s="13">
        <v>875832.55</v>
      </c>
      <c r="J979" s="13">
        <v>14078.03</v>
      </c>
    </row>
    <row r="980" spans="2:10" x14ac:dyDescent="0.25">
      <c r="B980" s="22">
        <v>976</v>
      </c>
      <c r="C980" s="2">
        <v>2013</v>
      </c>
      <c r="D980" s="1">
        <v>37084</v>
      </c>
      <c r="E980" t="s">
        <v>744</v>
      </c>
      <c r="F980" s="2" t="s">
        <v>1</v>
      </c>
      <c r="G980" s="13">
        <v>1024776.79</v>
      </c>
      <c r="H980" s="13">
        <v>7241.96</v>
      </c>
      <c r="I980" s="13">
        <v>890754.75</v>
      </c>
      <c r="J980" s="13">
        <v>6663.26</v>
      </c>
    </row>
    <row r="981" spans="2:10" x14ac:dyDescent="0.25">
      <c r="B981" s="22">
        <v>977</v>
      </c>
      <c r="C981" s="2">
        <v>2013</v>
      </c>
      <c r="D981" s="1">
        <v>37102</v>
      </c>
      <c r="E981" t="s">
        <v>745</v>
      </c>
      <c r="F981" s="2" t="s">
        <v>19</v>
      </c>
      <c r="G981" s="13">
        <v>1258422.3600000001</v>
      </c>
      <c r="H981" s="13">
        <v>51648.89</v>
      </c>
      <c r="I981" s="13">
        <v>1105303.2</v>
      </c>
      <c r="J981" s="13">
        <v>48209.25</v>
      </c>
    </row>
    <row r="982" spans="2:10" x14ac:dyDescent="0.25">
      <c r="B982" s="22">
        <v>978</v>
      </c>
      <c r="C982" s="2">
        <v>2013</v>
      </c>
      <c r="D982" s="1">
        <v>37104</v>
      </c>
      <c r="E982" t="s">
        <v>746</v>
      </c>
      <c r="F982" s="2" t="s">
        <v>19</v>
      </c>
      <c r="G982" s="13">
        <v>13647.52</v>
      </c>
      <c r="H982" s="13">
        <v>0</v>
      </c>
      <c r="I982" s="13">
        <v>11957.79</v>
      </c>
      <c r="J982" s="13">
        <v>0</v>
      </c>
    </row>
    <row r="983" spans="2:10" x14ac:dyDescent="0.25">
      <c r="B983" s="22">
        <v>979</v>
      </c>
      <c r="C983" s="2">
        <v>2013</v>
      </c>
      <c r="D983" s="1">
        <v>37106</v>
      </c>
      <c r="E983" t="s">
        <v>747</v>
      </c>
      <c r="F983" s="2" t="s">
        <v>19</v>
      </c>
      <c r="G983" s="13">
        <v>957020.98</v>
      </c>
      <c r="H983" s="13">
        <v>96376.51</v>
      </c>
      <c r="I983" s="13">
        <v>905747.1</v>
      </c>
      <c r="J983" s="13">
        <v>92301.17</v>
      </c>
    </row>
    <row r="984" spans="2:10" x14ac:dyDescent="0.25">
      <c r="B984" s="22">
        <v>980</v>
      </c>
      <c r="C984" s="2">
        <v>2013</v>
      </c>
      <c r="D984" s="1">
        <v>37116</v>
      </c>
      <c r="E984" t="s">
        <v>223</v>
      </c>
      <c r="F984" s="2" t="s">
        <v>19</v>
      </c>
      <c r="G984" s="13">
        <v>21760.15</v>
      </c>
      <c r="H984" s="13">
        <v>2198.94</v>
      </c>
      <c r="I984" s="13">
        <v>20267.62</v>
      </c>
      <c r="J984" s="13">
        <v>2071.61</v>
      </c>
    </row>
    <row r="985" spans="2:10" x14ac:dyDescent="0.25">
      <c r="B985" s="22">
        <v>981</v>
      </c>
      <c r="C985" s="2">
        <v>2013</v>
      </c>
      <c r="D985" s="1">
        <v>37121</v>
      </c>
      <c r="E985" t="s">
        <v>748</v>
      </c>
      <c r="F985" s="2" t="s">
        <v>19</v>
      </c>
      <c r="G985" s="13">
        <v>1518650.05</v>
      </c>
      <c r="H985" s="13">
        <v>30851.27</v>
      </c>
      <c r="I985" s="13">
        <v>1337804.8999999999</v>
      </c>
      <c r="J985" s="13">
        <v>28757.53</v>
      </c>
    </row>
    <row r="986" spans="2:10" x14ac:dyDescent="0.25">
      <c r="B986" s="22">
        <v>982</v>
      </c>
      <c r="C986" s="2">
        <v>2013</v>
      </c>
      <c r="D986" s="1">
        <v>37122</v>
      </c>
      <c r="E986" t="s">
        <v>717</v>
      </c>
      <c r="F986" s="2" t="s">
        <v>19</v>
      </c>
      <c r="G986" s="13">
        <v>117614.2</v>
      </c>
      <c r="H986" s="13">
        <v>376.18</v>
      </c>
      <c r="I986" s="13">
        <v>97944.94</v>
      </c>
      <c r="J986" s="13">
        <v>346.71</v>
      </c>
    </row>
    <row r="987" spans="2:10" x14ac:dyDescent="0.25">
      <c r="B987" s="22">
        <v>983</v>
      </c>
      <c r="C987" s="2">
        <v>2013</v>
      </c>
      <c r="D987" s="1">
        <v>37126</v>
      </c>
      <c r="E987" t="s">
        <v>749</v>
      </c>
      <c r="F987" s="2" t="s">
        <v>19</v>
      </c>
      <c r="G987" s="13">
        <v>104884.11</v>
      </c>
      <c r="H987" s="13">
        <v>1328.32</v>
      </c>
      <c r="I987" s="13">
        <v>84999.64</v>
      </c>
      <c r="J987" s="13">
        <v>1218.43</v>
      </c>
    </row>
    <row r="988" spans="2:10" x14ac:dyDescent="0.25">
      <c r="B988" s="22">
        <v>984</v>
      </c>
      <c r="C988" s="2">
        <v>2013</v>
      </c>
      <c r="D988" s="1">
        <v>37136</v>
      </c>
      <c r="E988" t="s">
        <v>750</v>
      </c>
      <c r="F988" s="2" t="s">
        <v>19</v>
      </c>
      <c r="G988" s="13">
        <v>654378.06000000006</v>
      </c>
      <c r="H988" s="13">
        <v>3846.27</v>
      </c>
      <c r="I988" s="13">
        <v>570648.41</v>
      </c>
      <c r="J988" s="13">
        <v>3574.7</v>
      </c>
    </row>
    <row r="989" spans="2:10" x14ac:dyDescent="0.25">
      <c r="B989" s="22">
        <v>985</v>
      </c>
      <c r="C989" s="2">
        <v>2013</v>
      </c>
      <c r="D989" s="1">
        <v>37145</v>
      </c>
      <c r="E989" t="s">
        <v>751</v>
      </c>
      <c r="F989" s="2" t="s">
        <v>19</v>
      </c>
      <c r="G989" s="13">
        <v>11001506.380000001</v>
      </c>
      <c r="H989" s="13">
        <v>122652.03</v>
      </c>
      <c r="I989" s="13">
        <v>9821420.7200000007</v>
      </c>
      <c r="J989" s="13">
        <v>114264.41</v>
      </c>
    </row>
    <row r="990" spans="2:10" x14ac:dyDescent="0.25">
      <c r="B990" s="22">
        <v>986</v>
      </c>
      <c r="C990" s="2">
        <v>2013</v>
      </c>
      <c r="D990" s="1">
        <v>37151</v>
      </c>
      <c r="E990" t="s">
        <v>730</v>
      </c>
      <c r="F990" s="2" t="s">
        <v>19</v>
      </c>
      <c r="G990" s="13">
        <v>2696339.45</v>
      </c>
      <c r="H990" s="13">
        <v>168519.85</v>
      </c>
      <c r="I990" s="13">
        <v>2431968.13</v>
      </c>
      <c r="J990" s="13">
        <v>157551.25</v>
      </c>
    </row>
    <row r="991" spans="2:10" x14ac:dyDescent="0.25">
      <c r="B991" s="22">
        <v>987</v>
      </c>
      <c r="C991" s="2">
        <v>2013</v>
      </c>
      <c r="D991" s="1">
        <v>37176</v>
      </c>
      <c r="E991" t="s">
        <v>752</v>
      </c>
      <c r="F991" s="2" t="s">
        <v>19</v>
      </c>
      <c r="G991" s="13">
        <v>10329522.109999999</v>
      </c>
      <c r="H991" s="13">
        <v>648610.93000000005</v>
      </c>
      <c r="I991" s="13">
        <v>9285570.3900000006</v>
      </c>
      <c r="J991" s="13">
        <v>604405.99</v>
      </c>
    </row>
    <row r="992" spans="2:10" x14ac:dyDescent="0.25">
      <c r="B992" s="22">
        <v>988</v>
      </c>
      <c r="C992" s="2">
        <v>2013</v>
      </c>
      <c r="D992" s="1">
        <v>37181</v>
      </c>
      <c r="E992" t="s">
        <v>740</v>
      </c>
      <c r="F992" s="2" t="s">
        <v>19</v>
      </c>
      <c r="G992" s="13">
        <v>2321771.2400000002</v>
      </c>
      <c r="H992" s="13">
        <v>154605.48000000001</v>
      </c>
      <c r="I992" s="13">
        <v>2067118.94</v>
      </c>
      <c r="J992" s="13">
        <v>145302.39000000001</v>
      </c>
    </row>
    <row r="993" spans="2:10" x14ac:dyDescent="0.25">
      <c r="B993" s="22">
        <v>989</v>
      </c>
      <c r="C993" s="2">
        <v>2013</v>
      </c>
      <c r="D993" s="1">
        <v>37182</v>
      </c>
      <c r="E993" t="s">
        <v>753</v>
      </c>
      <c r="F993" s="2" t="s">
        <v>19</v>
      </c>
      <c r="G993" s="13">
        <v>2025476.24</v>
      </c>
      <c r="H993" s="13">
        <v>93499.19</v>
      </c>
      <c r="I993" s="13">
        <v>1840506.9</v>
      </c>
      <c r="J993" s="13">
        <v>88655.77</v>
      </c>
    </row>
    <row r="994" spans="2:10" x14ac:dyDescent="0.25">
      <c r="B994" s="22">
        <v>990</v>
      </c>
      <c r="C994" s="2">
        <v>2013</v>
      </c>
      <c r="D994" s="1">
        <v>37186</v>
      </c>
      <c r="E994" t="s">
        <v>216</v>
      </c>
      <c r="F994" s="2" t="s">
        <v>19</v>
      </c>
      <c r="G994" s="13">
        <v>154967.29999999999</v>
      </c>
      <c r="H994" s="13">
        <v>1466.96</v>
      </c>
      <c r="I994" s="13">
        <v>132315.01999999999</v>
      </c>
      <c r="J994" s="13">
        <v>1371.26</v>
      </c>
    </row>
    <row r="995" spans="2:10" x14ac:dyDescent="0.25">
      <c r="B995" s="22">
        <v>991</v>
      </c>
      <c r="C995" s="2">
        <v>2013</v>
      </c>
      <c r="D995" s="1">
        <v>37192</v>
      </c>
      <c r="E995" t="s">
        <v>218</v>
      </c>
      <c r="F995" s="2" t="s">
        <v>19</v>
      </c>
      <c r="G995" s="13">
        <v>24314131.239999998</v>
      </c>
      <c r="H995" s="13">
        <v>699480.55</v>
      </c>
      <c r="I995" s="13">
        <v>22208395.739999998</v>
      </c>
      <c r="J995" s="13">
        <v>660168.42000000004</v>
      </c>
    </row>
    <row r="996" spans="2:10" x14ac:dyDescent="0.25">
      <c r="B996" s="22">
        <v>992</v>
      </c>
      <c r="C996" s="2">
        <v>2013</v>
      </c>
      <c r="D996" s="1">
        <v>37201</v>
      </c>
      <c r="E996" t="s">
        <v>225</v>
      </c>
      <c r="F996" s="2" t="s">
        <v>20</v>
      </c>
      <c r="G996" s="13">
        <v>1235179.58</v>
      </c>
      <c r="H996" s="13">
        <v>121626.74</v>
      </c>
      <c r="I996" s="13">
        <v>1138081.94</v>
      </c>
      <c r="J996" s="13">
        <v>114254.12</v>
      </c>
    </row>
    <row r="997" spans="2:10" x14ac:dyDescent="0.25">
      <c r="B997" s="22">
        <v>993</v>
      </c>
      <c r="C997" s="2">
        <v>2013</v>
      </c>
      <c r="D997" s="1">
        <v>37211</v>
      </c>
      <c r="E997" t="s">
        <v>194</v>
      </c>
      <c r="F997" s="2" t="s">
        <v>20</v>
      </c>
      <c r="G997" s="13">
        <v>725228.44</v>
      </c>
      <c r="H997" s="13">
        <v>33977.81</v>
      </c>
      <c r="I997" s="13">
        <v>685050.98</v>
      </c>
      <c r="J997" s="13">
        <v>33065.550000000003</v>
      </c>
    </row>
    <row r="998" spans="2:10" x14ac:dyDescent="0.25">
      <c r="B998" s="22">
        <v>994</v>
      </c>
      <c r="C998" s="2">
        <v>2013</v>
      </c>
      <c r="D998" s="1">
        <v>37250</v>
      </c>
      <c r="E998" t="s">
        <v>439</v>
      </c>
      <c r="F998" s="2" t="s">
        <v>20</v>
      </c>
      <c r="G998" s="13">
        <v>2648686.94</v>
      </c>
      <c r="H998" s="13">
        <v>146426.96</v>
      </c>
      <c r="I998" s="13">
        <v>2464067.77</v>
      </c>
      <c r="J998" s="13">
        <v>137713.26999999999</v>
      </c>
    </row>
    <row r="999" spans="2:10" x14ac:dyDescent="0.25">
      <c r="B999" s="22">
        <v>995</v>
      </c>
      <c r="C999" s="2">
        <v>2013</v>
      </c>
      <c r="D999" s="1">
        <v>37251</v>
      </c>
      <c r="E999" t="s">
        <v>732</v>
      </c>
      <c r="F999" s="2" t="s">
        <v>20</v>
      </c>
      <c r="G999" s="13">
        <v>6321963.6600000001</v>
      </c>
      <c r="H999" s="13">
        <v>326862.48</v>
      </c>
      <c r="I999" s="13">
        <v>5637473.2800000003</v>
      </c>
      <c r="J999" s="13">
        <v>304414.14</v>
      </c>
    </row>
    <row r="1000" spans="2:10" x14ac:dyDescent="0.25">
      <c r="B1000" s="22">
        <v>996</v>
      </c>
      <c r="C1000" s="2">
        <v>2013</v>
      </c>
      <c r="D1000" s="1">
        <v>37281</v>
      </c>
      <c r="E1000" t="s">
        <v>754</v>
      </c>
      <c r="F1000" s="2" t="s">
        <v>20</v>
      </c>
      <c r="G1000" s="13">
        <v>4877322.99</v>
      </c>
      <c r="H1000" s="13">
        <v>289516.2</v>
      </c>
      <c r="I1000" s="13">
        <v>4444415.7699999996</v>
      </c>
      <c r="J1000" s="13">
        <v>272093.43</v>
      </c>
    </row>
    <row r="1001" spans="2:10" x14ac:dyDescent="0.25">
      <c r="B1001" s="22">
        <v>997</v>
      </c>
      <c r="C1001" s="2">
        <v>2013</v>
      </c>
      <c r="D1001" s="1">
        <v>37291</v>
      </c>
      <c r="E1001" t="s">
        <v>743</v>
      </c>
      <c r="F1001" s="2" t="s">
        <v>20</v>
      </c>
      <c r="G1001" s="13">
        <v>70320438.950000003</v>
      </c>
      <c r="H1001" s="13">
        <v>3054032.82</v>
      </c>
      <c r="I1001" s="13">
        <v>63893081.43</v>
      </c>
      <c r="J1001" s="13">
        <v>2866787.31</v>
      </c>
    </row>
    <row r="1002" spans="2:10" x14ac:dyDescent="0.25">
      <c r="B1002" s="22">
        <v>998</v>
      </c>
      <c r="C1002" s="2">
        <v>2013</v>
      </c>
      <c r="D1002" s="1">
        <v>38002</v>
      </c>
      <c r="E1002" t="s">
        <v>755</v>
      </c>
      <c r="F1002" s="2" t="s">
        <v>1</v>
      </c>
      <c r="G1002" s="13">
        <v>1425131.07</v>
      </c>
      <c r="H1002" s="13">
        <v>6683.43</v>
      </c>
      <c r="I1002" s="13">
        <v>1214421.32</v>
      </c>
      <c r="J1002" s="13">
        <v>6066.98</v>
      </c>
    </row>
    <row r="1003" spans="2:10" x14ac:dyDescent="0.25">
      <c r="B1003" s="22">
        <v>999</v>
      </c>
      <c r="C1003" s="2">
        <v>2013</v>
      </c>
      <c r="D1003" s="1">
        <v>38004</v>
      </c>
      <c r="E1003" t="s">
        <v>756</v>
      </c>
      <c r="F1003" s="2" t="s">
        <v>1</v>
      </c>
      <c r="G1003" s="13">
        <v>1991414.79</v>
      </c>
      <c r="H1003" s="13">
        <v>113374.36</v>
      </c>
      <c r="I1003" s="13">
        <v>1743351.6</v>
      </c>
      <c r="J1003" s="13">
        <v>103253.39</v>
      </c>
    </row>
    <row r="1004" spans="2:10" x14ac:dyDescent="0.25">
      <c r="B1004" s="22">
        <v>1000</v>
      </c>
      <c r="C1004" s="2">
        <v>2013</v>
      </c>
      <c r="D1004" s="1">
        <v>38006</v>
      </c>
      <c r="E1004" t="s">
        <v>192</v>
      </c>
      <c r="F1004" s="2" t="s">
        <v>1</v>
      </c>
      <c r="G1004" s="13">
        <v>2279614.89</v>
      </c>
      <c r="H1004" s="13">
        <v>24558.59</v>
      </c>
      <c r="I1004" s="13">
        <v>2027118.77</v>
      </c>
      <c r="J1004" s="13">
        <v>22603.62</v>
      </c>
    </row>
    <row r="1005" spans="2:10" x14ac:dyDescent="0.25">
      <c r="B1005" s="22">
        <v>1001</v>
      </c>
      <c r="C1005" s="2">
        <v>2013</v>
      </c>
      <c r="D1005" s="1">
        <v>38008</v>
      </c>
      <c r="E1005" t="s">
        <v>757</v>
      </c>
      <c r="F1005" s="2" t="s">
        <v>1</v>
      </c>
      <c r="G1005" s="13">
        <v>1909139.94</v>
      </c>
      <c r="H1005" s="13">
        <v>21703.09</v>
      </c>
      <c r="I1005" s="13">
        <v>1630190.87</v>
      </c>
      <c r="J1005" s="13">
        <v>19561.400000000001</v>
      </c>
    </row>
    <row r="1006" spans="2:10" x14ac:dyDescent="0.25">
      <c r="B1006" s="22">
        <v>1002</v>
      </c>
      <c r="C1006" s="2">
        <v>2013</v>
      </c>
      <c r="D1006" s="1">
        <v>38010</v>
      </c>
      <c r="E1006" t="s">
        <v>758</v>
      </c>
      <c r="F1006" s="2" t="s">
        <v>1</v>
      </c>
      <c r="G1006" s="13">
        <v>1456798.89</v>
      </c>
      <c r="H1006" s="13">
        <v>11937.97</v>
      </c>
      <c r="I1006" s="13">
        <v>1229437.1000000001</v>
      </c>
      <c r="J1006" s="13">
        <v>10763.11</v>
      </c>
    </row>
    <row r="1007" spans="2:10" x14ac:dyDescent="0.25">
      <c r="B1007" s="22">
        <v>1003</v>
      </c>
      <c r="C1007" s="2">
        <v>2013</v>
      </c>
      <c r="D1007" s="1">
        <v>38012</v>
      </c>
      <c r="E1007" t="s">
        <v>759</v>
      </c>
      <c r="F1007" s="2" t="s">
        <v>1</v>
      </c>
      <c r="G1007" s="13">
        <v>1671042.27</v>
      </c>
      <c r="H1007" s="13">
        <v>37862.699999999997</v>
      </c>
      <c r="I1007" s="13">
        <v>1427527.64</v>
      </c>
      <c r="J1007" s="13">
        <v>34262.339999999997</v>
      </c>
    </row>
    <row r="1008" spans="2:10" x14ac:dyDescent="0.25">
      <c r="B1008" s="22">
        <v>1004</v>
      </c>
      <c r="C1008" s="2">
        <v>2013</v>
      </c>
      <c r="D1008" s="1">
        <v>38014</v>
      </c>
      <c r="E1008" t="s">
        <v>760</v>
      </c>
      <c r="F1008" s="2" t="s">
        <v>1</v>
      </c>
      <c r="G1008" s="13">
        <v>1991281.82</v>
      </c>
      <c r="H1008" s="13">
        <v>9474.7900000000009</v>
      </c>
      <c r="I1008" s="13">
        <v>1716073.63</v>
      </c>
      <c r="J1008" s="13">
        <v>8484.18</v>
      </c>
    </row>
    <row r="1009" spans="2:10" x14ac:dyDescent="0.25">
      <c r="B1009" s="22">
        <v>1005</v>
      </c>
      <c r="C1009" s="2">
        <v>2013</v>
      </c>
      <c r="D1009" s="1">
        <v>38016</v>
      </c>
      <c r="E1009" t="s">
        <v>761</v>
      </c>
      <c r="F1009" s="2" t="s">
        <v>1</v>
      </c>
      <c r="G1009" s="13">
        <v>2731872.46</v>
      </c>
      <c r="H1009" s="13">
        <v>10325.530000000001</v>
      </c>
      <c r="I1009" s="13">
        <v>2443461.23</v>
      </c>
      <c r="J1009" s="13">
        <v>9342.82</v>
      </c>
    </row>
    <row r="1010" spans="2:10" x14ac:dyDescent="0.25">
      <c r="B1010" s="22">
        <v>1006</v>
      </c>
      <c r="C1010" s="2">
        <v>2013</v>
      </c>
      <c r="D1010" s="1">
        <v>38018</v>
      </c>
      <c r="E1010" t="s">
        <v>762</v>
      </c>
      <c r="F1010" s="2" t="s">
        <v>1</v>
      </c>
      <c r="G1010" s="13">
        <v>1885294.05</v>
      </c>
      <c r="H1010" s="13">
        <v>6807.38</v>
      </c>
      <c r="I1010" s="13">
        <v>1670588.87</v>
      </c>
      <c r="J1010" s="13">
        <v>6286.35</v>
      </c>
    </row>
    <row r="1011" spans="2:10" x14ac:dyDescent="0.25">
      <c r="B1011" s="22">
        <v>1007</v>
      </c>
      <c r="C1011" s="2">
        <v>2013</v>
      </c>
      <c r="D1011" s="1">
        <v>38020</v>
      </c>
      <c r="E1011" t="s">
        <v>763</v>
      </c>
      <c r="F1011" s="2" t="s">
        <v>1</v>
      </c>
      <c r="G1011" s="13">
        <v>1155212.18</v>
      </c>
      <c r="H1011" s="13">
        <v>12338.76</v>
      </c>
      <c r="I1011" s="13">
        <v>981026.54</v>
      </c>
      <c r="J1011" s="13">
        <v>11011.77</v>
      </c>
    </row>
    <row r="1012" spans="2:10" x14ac:dyDescent="0.25">
      <c r="B1012" s="22">
        <v>1008</v>
      </c>
      <c r="C1012" s="2">
        <v>2013</v>
      </c>
      <c r="D1012" s="1">
        <v>38022</v>
      </c>
      <c r="E1012" t="s">
        <v>764</v>
      </c>
      <c r="F1012" s="2" t="s">
        <v>1</v>
      </c>
      <c r="G1012" s="13">
        <v>1582342.08</v>
      </c>
      <c r="H1012" s="13">
        <v>35916.050000000003</v>
      </c>
      <c r="I1012" s="13">
        <v>1313562.3</v>
      </c>
      <c r="J1012" s="13">
        <v>31960.73</v>
      </c>
    </row>
    <row r="1013" spans="2:10" x14ac:dyDescent="0.25">
      <c r="B1013" s="22">
        <v>1009</v>
      </c>
      <c r="C1013" s="2">
        <v>2013</v>
      </c>
      <c r="D1013" s="1">
        <v>38024</v>
      </c>
      <c r="E1013" t="s">
        <v>765</v>
      </c>
      <c r="F1013" s="2" t="s">
        <v>1</v>
      </c>
      <c r="G1013" s="13">
        <v>5334981.33</v>
      </c>
      <c r="H1013" s="13">
        <v>34706.910000000003</v>
      </c>
      <c r="I1013" s="13">
        <v>4588890.37</v>
      </c>
      <c r="J1013" s="13">
        <v>31602.06</v>
      </c>
    </row>
    <row r="1014" spans="2:10" x14ac:dyDescent="0.25">
      <c r="B1014" s="22">
        <v>1010</v>
      </c>
      <c r="C1014" s="2">
        <v>2013</v>
      </c>
      <c r="D1014" s="1">
        <v>38026</v>
      </c>
      <c r="E1014" t="s">
        <v>766</v>
      </c>
      <c r="F1014" s="2" t="s">
        <v>1</v>
      </c>
      <c r="G1014" s="13">
        <v>3118571.23</v>
      </c>
      <c r="H1014" s="13">
        <v>32048.16</v>
      </c>
      <c r="I1014" s="13">
        <v>2715018.36</v>
      </c>
      <c r="J1014" s="13">
        <v>29320.32</v>
      </c>
    </row>
    <row r="1015" spans="2:10" x14ac:dyDescent="0.25">
      <c r="B1015" s="22">
        <v>1011</v>
      </c>
      <c r="C1015" s="2">
        <v>2013</v>
      </c>
      <c r="D1015" s="1">
        <v>38028</v>
      </c>
      <c r="E1015" t="s">
        <v>767</v>
      </c>
      <c r="F1015" s="2" t="s">
        <v>1</v>
      </c>
      <c r="G1015" s="13">
        <v>1539143.07</v>
      </c>
      <c r="H1015" s="13">
        <v>14485.2</v>
      </c>
      <c r="I1015" s="13">
        <v>1328072.97</v>
      </c>
      <c r="J1015" s="13">
        <v>13305.71</v>
      </c>
    </row>
    <row r="1016" spans="2:10" x14ac:dyDescent="0.25">
      <c r="B1016" s="22">
        <v>1012</v>
      </c>
      <c r="C1016" s="2">
        <v>2013</v>
      </c>
      <c r="D1016" s="1">
        <v>38030</v>
      </c>
      <c r="E1016" t="s">
        <v>768</v>
      </c>
      <c r="F1016" s="2" t="s">
        <v>1</v>
      </c>
      <c r="G1016" s="13">
        <v>1855091.35</v>
      </c>
      <c r="H1016" s="13">
        <v>8534.92</v>
      </c>
      <c r="I1016" s="13">
        <v>1615163.28</v>
      </c>
      <c r="J1016" s="13">
        <v>7772.36</v>
      </c>
    </row>
    <row r="1017" spans="2:10" x14ac:dyDescent="0.25">
      <c r="B1017" s="22">
        <v>1013</v>
      </c>
      <c r="C1017" s="2">
        <v>2013</v>
      </c>
      <c r="D1017" s="1">
        <v>38032</v>
      </c>
      <c r="E1017" t="s">
        <v>769</v>
      </c>
      <c r="F1017" s="2" t="s">
        <v>1</v>
      </c>
      <c r="G1017" s="13">
        <v>8195973.75</v>
      </c>
      <c r="H1017" s="13">
        <v>31647.23</v>
      </c>
      <c r="I1017" s="13">
        <v>7204229.3300000001</v>
      </c>
      <c r="J1017" s="13">
        <v>29089.57</v>
      </c>
    </row>
    <row r="1018" spans="2:10" x14ac:dyDescent="0.25">
      <c r="B1018" s="22">
        <v>1014</v>
      </c>
      <c r="C1018" s="2">
        <v>2013</v>
      </c>
      <c r="D1018" s="1">
        <v>38034</v>
      </c>
      <c r="E1018" t="s">
        <v>770</v>
      </c>
      <c r="F1018" s="2" t="s">
        <v>1</v>
      </c>
      <c r="G1018" s="13">
        <v>1754719.08</v>
      </c>
      <c r="H1018" s="13">
        <v>5201.74</v>
      </c>
      <c r="I1018" s="13">
        <v>1556249.81</v>
      </c>
      <c r="J1018" s="13">
        <v>4604.2299999999996</v>
      </c>
    </row>
    <row r="1019" spans="2:10" x14ac:dyDescent="0.25">
      <c r="B1019" s="22">
        <v>1015</v>
      </c>
      <c r="C1019" s="2">
        <v>2013</v>
      </c>
      <c r="D1019" s="1">
        <v>38036</v>
      </c>
      <c r="E1019" t="s">
        <v>771</v>
      </c>
      <c r="F1019" s="2" t="s">
        <v>1</v>
      </c>
      <c r="G1019" s="13">
        <v>2900393.34</v>
      </c>
      <c r="H1019" s="13">
        <v>15729.88</v>
      </c>
      <c r="I1019" s="13">
        <v>2547430.63</v>
      </c>
      <c r="J1019" s="13">
        <v>14243.73</v>
      </c>
    </row>
    <row r="1020" spans="2:10" x14ac:dyDescent="0.25">
      <c r="B1020" s="22">
        <v>1016</v>
      </c>
      <c r="C1020" s="2">
        <v>2013</v>
      </c>
      <c r="D1020" s="1">
        <v>38111</v>
      </c>
      <c r="E1020" t="s">
        <v>772</v>
      </c>
      <c r="F1020" s="2" t="s">
        <v>19</v>
      </c>
      <c r="G1020" s="13">
        <v>917528.5</v>
      </c>
      <c r="H1020" s="13">
        <v>56238.52</v>
      </c>
      <c r="I1020" s="13">
        <v>827040.83</v>
      </c>
      <c r="J1020" s="13">
        <v>53154.71</v>
      </c>
    </row>
    <row r="1021" spans="2:10" x14ac:dyDescent="0.25">
      <c r="B1021" s="22">
        <v>1017</v>
      </c>
      <c r="C1021" s="2">
        <v>2013</v>
      </c>
      <c r="D1021" s="1">
        <v>38121</v>
      </c>
      <c r="E1021" t="s">
        <v>773</v>
      </c>
      <c r="F1021" s="2" t="s">
        <v>19</v>
      </c>
      <c r="G1021" s="13">
        <v>1646895.3</v>
      </c>
      <c r="H1021" s="13">
        <v>87695.24</v>
      </c>
      <c r="I1021" s="13">
        <v>1517958.27</v>
      </c>
      <c r="J1021" s="13">
        <v>83417.63</v>
      </c>
    </row>
    <row r="1022" spans="2:10" x14ac:dyDescent="0.25">
      <c r="B1022" s="22">
        <v>1018</v>
      </c>
      <c r="C1022" s="2">
        <v>2013</v>
      </c>
      <c r="D1022" s="1">
        <v>38171</v>
      </c>
      <c r="E1022" t="s">
        <v>767</v>
      </c>
      <c r="F1022" s="2" t="s">
        <v>19</v>
      </c>
      <c r="G1022" s="13">
        <v>302823.39</v>
      </c>
      <c r="H1022" s="13">
        <v>5544.72</v>
      </c>
      <c r="I1022" s="13">
        <v>267752.82</v>
      </c>
      <c r="J1022" s="13">
        <v>5227.13</v>
      </c>
    </row>
    <row r="1023" spans="2:10" x14ac:dyDescent="0.25">
      <c r="B1023" s="22">
        <v>1019</v>
      </c>
      <c r="C1023" s="2">
        <v>2013</v>
      </c>
      <c r="D1023" s="1">
        <v>38191</v>
      </c>
      <c r="E1023" t="s">
        <v>771</v>
      </c>
      <c r="F1023" s="2" t="s">
        <v>19</v>
      </c>
      <c r="G1023" s="13">
        <v>553476.92000000004</v>
      </c>
      <c r="H1023" s="13">
        <v>30354.43</v>
      </c>
      <c r="I1023" s="13">
        <v>493776.83</v>
      </c>
      <c r="J1023" s="13">
        <v>28528.799999999999</v>
      </c>
    </row>
    <row r="1024" spans="2:10" x14ac:dyDescent="0.25">
      <c r="B1024" s="22">
        <v>1020</v>
      </c>
      <c r="C1024" s="2">
        <v>2013</v>
      </c>
      <c r="D1024" s="1">
        <v>38251</v>
      </c>
      <c r="E1024" t="s">
        <v>774</v>
      </c>
      <c r="F1024" s="2" t="s">
        <v>20</v>
      </c>
      <c r="G1024" s="13">
        <v>14994577.85</v>
      </c>
      <c r="H1024" s="13">
        <v>1338241.46</v>
      </c>
      <c r="I1024" s="13">
        <v>13497280.17</v>
      </c>
      <c r="J1024" s="13">
        <v>1256167.02</v>
      </c>
    </row>
    <row r="1025" spans="2:10" x14ac:dyDescent="0.25">
      <c r="B1025" s="22">
        <v>1021</v>
      </c>
      <c r="C1025" s="2">
        <v>2013</v>
      </c>
      <c r="D1025" s="1">
        <v>38261</v>
      </c>
      <c r="E1025" t="s">
        <v>763</v>
      </c>
      <c r="F1025" s="2" t="s">
        <v>20</v>
      </c>
      <c r="G1025" s="13">
        <v>1749713.68</v>
      </c>
      <c r="H1025" s="13">
        <v>27052.01</v>
      </c>
      <c r="I1025" s="13">
        <v>1560782.33</v>
      </c>
      <c r="J1025" s="13">
        <v>25503.18</v>
      </c>
    </row>
    <row r="1026" spans="2:10" x14ac:dyDescent="0.25">
      <c r="B1026" s="22">
        <v>1022</v>
      </c>
      <c r="C1026" s="2">
        <v>2013</v>
      </c>
      <c r="D1026" s="1">
        <v>38271</v>
      </c>
      <c r="E1026" t="s">
        <v>765</v>
      </c>
      <c r="F1026" s="2" t="s">
        <v>20</v>
      </c>
      <c r="G1026" s="13">
        <v>3179982.46</v>
      </c>
      <c r="H1026" s="13">
        <v>156571.89000000001</v>
      </c>
      <c r="I1026" s="13">
        <v>2847582.95</v>
      </c>
      <c r="J1026" s="13">
        <v>145222.03</v>
      </c>
    </row>
    <row r="1027" spans="2:10" x14ac:dyDescent="0.25">
      <c r="B1027" s="22">
        <v>1023</v>
      </c>
      <c r="C1027" s="2">
        <v>2013</v>
      </c>
      <c r="D1027" s="1">
        <v>39002</v>
      </c>
      <c r="E1027" t="s">
        <v>113</v>
      </c>
      <c r="F1027" s="2" t="s">
        <v>1</v>
      </c>
      <c r="G1027" s="13">
        <v>1750149.97</v>
      </c>
      <c r="H1027" s="13">
        <v>14958.41</v>
      </c>
      <c r="I1027" s="13">
        <v>1556985.46</v>
      </c>
      <c r="J1027" s="13">
        <v>13592.51</v>
      </c>
    </row>
    <row r="1028" spans="2:10" x14ac:dyDescent="0.25">
      <c r="B1028" s="22">
        <v>1024</v>
      </c>
      <c r="C1028" s="2">
        <v>2013</v>
      </c>
      <c r="D1028" s="1">
        <v>39004</v>
      </c>
      <c r="E1028" t="s">
        <v>44</v>
      </c>
      <c r="F1028" s="2" t="s">
        <v>1</v>
      </c>
      <c r="G1028" s="13">
        <v>2371800.3199999998</v>
      </c>
      <c r="H1028" s="13">
        <v>1291.02</v>
      </c>
      <c r="I1028" s="13">
        <v>2153173.25</v>
      </c>
      <c r="J1028" s="13">
        <v>1202.9000000000001</v>
      </c>
    </row>
    <row r="1029" spans="2:10" x14ac:dyDescent="0.25">
      <c r="B1029" s="22">
        <v>1025</v>
      </c>
      <c r="C1029" s="2">
        <v>2013</v>
      </c>
      <c r="D1029" s="1">
        <v>39006</v>
      </c>
      <c r="E1029" t="s">
        <v>775</v>
      </c>
      <c r="F1029" s="2" t="s">
        <v>1</v>
      </c>
      <c r="G1029" s="13">
        <v>1265965.57</v>
      </c>
      <c r="H1029" s="13">
        <v>3013.93</v>
      </c>
      <c r="I1029" s="13">
        <v>1123249.05</v>
      </c>
      <c r="J1029" s="13">
        <v>2786.66</v>
      </c>
    </row>
    <row r="1030" spans="2:10" x14ac:dyDescent="0.25">
      <c r="B1030" s="22">
        <v>1026</v>
      </c>
      <c r="C1030" s="2">
        <v>2013</v>
      </c>
      <c r="D1030" s="1">
        <v>39008</v>
      </c>
      <c r="E1030" t="s">
        <v>776</v>
      </c>
      <c r="F1030" s="2" t="s">
        <v>1</v>
      </c>
      <c r="G1030" s="13">
        <v>1461976.77</v>
      </c>
      <c r="H1030" s="13">
        <v>11349.12</v>
      </c>
      <c r="I1030" s="13">
        <v>1307692.99</v>
      </c>
      <c r="J1030" s="13">
        <v>10469.85</v>
      </c>
    </row>
    <row r="1031" spans="2:10" x14ac:dyDescent="0.25">
      <c r="B1031" s="22">
        <v>1027</v>
      </c>
      <c r="C1031" s="2">
        <v>2013</v>
      </c>
      <c r="D1031" s="1">
        <v>39010</v>
      </c>
      <c r="E1031" t="s">
        <v>777</v>
      </c>
      <c r="F1031" s="2" t="s">
        <v>1</v>
      </c>
      <c r="G1031" s="13">
        <v>2172007.9500000002</v>
      </c>
      <c r="H1031" s="13">
        <v>90873.52</v>
      </c>
      <c r="I1031" s="13">
        <v>1956025.26</v>
      </c>
      <c r="J1031" s="13">
        <v>80718.66</v>
      </c>
    </row>
    <row r="1032" spans="2:10" x14ac:dyDescent="0.25">
      <c r="B1032" s="22">
        <v>1028</v>
      </c>
      <c r="C1032" s="2">
        <v>2013</v>
      </c>
      <c r="D1032" s="1">
        <v>39012</v>
      </c>
      <c r="E1032" t="s">
        <v>778</v>
      </c>
      <c r="F1032" s="2" t="s">
        <v>1</v>
      </c>
      <c r="G1032" s="13">
        <v>2671354.2599999998</v>
      </c>
      <c r="H1032" s="13">
        <v>29169.3</v>
      </c>
      <c r="I1032" s="13">
        <v>2400914.16</v>
      </c>
      <c r="J1032" s="13">
        <v>24816.62</v>
      </c>
    </row>
    <row r="1033" spans="2:10" x14ac:dyDescent="0.25">
      <c r="B1033" s="22">
        <v>1029</v>
      </c>
      <c r="C1033" s="2">
        <v>2013</v>
      </c>
      <c r="D1033" s="1">
        <v>39014</v>
      </c>
      <c r="E1033" t="s">
        <v>779</v>
      </c>
      <c r="F1033" s="2" t="s">
        <v>1</v>
      </c>
      <c r="G1033" s="13">
        <v>811166.38</v>
      </c>
      <c r="H1033" s="13">
        <v>5174.95</v>
      </c>
      <c r="I1033" s="13">
        <v>713649.63</v>
      </c>
      <c r="J1033" s="13">
        <v>4571.8599999999997</v>
      </c>
    </row>
    <row r="1034" spans="2:10" x14ac:dyDescent="0.25">
      <c r="B1034" s="22">
        <v>1030</v>
      </c>
      <c r="C1034" s="2">
        <v>2013</v>
      </c>
      <c r="D1034" s="1">
        <v>39016</v>
      </c>
      <c r="E1034" t="s">
        <v>780</v>
      </c>
      <c r="F1034" s="2" t="s">
        <v>1</v>
      </c>
      <c r="G1034" s="13">
        <v>1859013.04</v>
      </c>
      <c r="H1034" s="13">
        <v>919.29</v>
      </c>
      <c r="I1034" s="13">
        <v>1669981.05</v>
      </c>
      <c r="J1034" s="13">
        <v>854.19</v>
      </c>
    </row>
    <row r="1035" spans="2:10" x14ac:dyDescent="0.25">
      <c r="B1035" s="22">
        <v>1031</v>
      </c>
      <c r="C1035" s="2">
        <v>2013</v>
      </c>
      <c r="D1035" s="1">
        <v>39018</v>
      </c>
      <c r="E1035" t="s">
        <v>700</v>
      </c>
      <c r="F1035" s="2" t="s">
        <v>1</v>
      </c>
      <c r="G1035" s="13">
        <v>1330961.8700000001</v>
      </c>
      <c r="H1035" s="13">
        <v>5632.97</v>
      </c>
      <c r="I1035" s="13">
        <v>1198232.58</v>
      </c>
      <c r="J1035" s="13">
        <v>5200.08</v>
      </c>
    </row>
    <row r="1036" spans="2:10" x14ac:dyDescent="0.25">
      <c r="B1036" s="22">
        <v>1032</v>
      </c>
      <c r="C1036" s="2">
        <v>2013</v>
      </c>
      <c r="D1036" s="1">
        <v>39020</v>
      </c>
      <c r="E1036" t="s">
        <v>781</v>
      </c>
      <c r="F1036" s="2" t="s">
        <v>1</v>
      </c>
      <c r="G1036" s="13">
        <v>2124049.91</v>
      </c>
      <c r="H1036" s="13">
        <v>120784.12</v>
      </c>
      <c r="I1036" s="13">
        <v>1911136.61</v>
      </c>
      <c r="J1036" s="13">
        <v>112270.63</v>
      </c>
    </row>
    <row r="1037" spans="2:10" x14ac:dyDescent="0.25">
      <c r="B1037" s="22">
        <v>1033</v>
      </c>
      <c r="C1037" s="2">
        <v>2013</v>
      </c>
      <c r="D1037" s="1">
        <v>39022</v>
      </c>
      <c r="E1037" t="s">
        <v>782</v>
      </c>
      <c r="F1037" s="2" t="s">
        <v>1</v>
      </c>
      <c r="G1037" s="13">
        <v>3107557.35</v>
      </c>
      <c r="H1037" s="13">
        <v>7838.35</v>
      </c>
      <c r="I1037" s="13">
        <v>2772505.8</v>
      </c>
      <c r="J1037" s="13">
        <v>7170.87</v>
      </c>
    </row>
    <row r="1038" spans="2:10" x14ac:dyDescent="0.25">
      <c r="B1038" s="22">
        <v>1034</v>
      </c>
      <c r="C1038" s="2">
        <v>2013</v>
      </c>
      <c r="D1038" s="1">
        <v>39024</v>
      </c>
      <c r="E1038" t="s">
        <v>341</v>
      </c>
      <c r="F1038" s="2" t="s">
        <v>1</v>
      </c>
      <c r="G1038" s="13">
        <v>1091553.21</v>
      </c>
      <c r="H1038" s="13">
        <v>970.18</v>
      </c>
      <c r="I1038" s="13">
        <v>975262.37</v>
      </c>
      <c r="J1038" s="13">
        <v>847.03</v>
      </c>
    </row>
    <row r="1039" spans="2:10" x14ac:dyDescent="0.25">
      <c r="B1039" s="22">
        <v>1035</v>
      </c>
      <c r="C1039" s="2">
        <v>2013</v>
      </c>
      <c r="D1039" s="1">
        <v>39026</v>
      </c>
      <c r="E1039" t="s">
        <v>301</v>
      </c>
      <c r="F1039" s="2" t="s">
        <v>1</v>
      </c>
      <c r="G1039" s="13">
        <v>2586232.96</v>
      </c>
      <c r="H1039" s="13">
        <v>9453.52</v>
      </c>
      <c r="I1039" s="13">
        <v>2340457.94</v>
      </c>
      <c r="J1039" s="13">
        <v>8708.86</v>
      </c>
    </row>
    <row r="1040" spans="2:10" x14ac:dyDescent="0.25">
      <c r="B1040" s="22">
        <v>1036</v>
      </c>
      <c r="C1040" s="2">
        <v>2013</v>
      </c>
      <c r="D1040" s="1">
        <v>39028</v>
      </c>
      <c r="E1040" t="s">
        <v>783</v>
      </c>
      <c r="F1040" s="2" t="s">
        <v>1</v>
      </c>
      <c r="G1040" s="13">
        <v>1982771</v>
      </c>
      <c r="H1040" s="13">
        <v>9155.07</v>
      </c>
      <c r="I1040" s="13">
        <v>1782800.89</v>
      </c>
      <c r="J1040" s="13">
        <v>8245.73</v>
      </c>
    </row>
    <row r="1041" spans="2:10" x14ac:dyDescent="0.25">
      <c r="B1041" s="22">
        <v>1037</v>
      </c>
      <c r="C1041" s="2">
        <v>2013</v>
      </c>
      <c r="D1041" s="1">
        <v>39121</v>
      </c>
      <c r="E1041" t="s">
        <v>784</v>
      </c>
      <c r="F1041" s="2" t="s">
        <v>19</v>
      </c>
      <c r="G1041" s="13">
        <v>476284.56</v>
      </c>
      <c r="H1041" s="13">
        <v>5902.72</v>
      </c>
      <c r="I1041" s="13">
        <v>426961.71</v>
      </c>
      <c r="J1041" s="13">
        <v>5596.8</v>
      </c>
    </row>
    <row r="1042" spans="2:10" x14ac:dyDescent="0.25">
      <c r="B1042" s="22">
        <v>1038</v>
      </c>
      <c r="C1042" s="2">
        <v>2013</v>
      </c>
      <c r="D1042" s="1">
        <v>39161</v>
      </c>
      <c r="E1042" t="s">
        <v>780</v>
      </c>
      <c r="F1042" s="2" t="s">
        <v>19</v>
      </c>
      <c r="G1042" s="13">
        <v>577380.22</v>
      </c>
      <c r="H1042" s="13">
        <v>19374.59</v>
      </c>
      <c r="I1042" s="13">
        <v>519409.82</v>
      </c>
      <c r="J1042" s="13">
        <v>18296.490000000002</v>
      </c>
    </row>
    <row r="1043" spans="2:10" x14ac:dyDescent="0.25">
      <c r="B1043" s="22">
        <v>1039</v>
      </c>
      <c r="C1043" s="2">
        <v>2013</v>
      </c>
      <c r="D1043" s="1">
        <v>39165</v>
      </c>
      <c r="E1043" t="s">
        <v>781</v>
      </c>
      <c r="F1043" s="2" t="s">
        <v>19</v>
      </c>
      <c r="G1043" s="13">
        <v>638193.75</v>
      </c>
      <c r="H1043" s="13">
        <v>13503.95</v>
      </c>
      <c r="I1043" s="13">
        <v>570443.39</v>
      </c>
      <c r="J1043" s="13">
        <v>12736.88</v>
      </c>
    </row>
    <row r="1044" spans="2:10" x14ac:dyDescent="0.25">
      <c r="B1044" s="22">
        <v>1040</v>
      </c>
      <c r="C1044" s="2">
        <v>2013</v>
      </c>
      <c r="D1044" s="1">
        <v>39191</v>
      </c>
      <c r="E1044" t="s">
        <v>783</v>
      </c>
      <c r="F1044" s="2" t="s">
        <v>19</v>
      </c>
      <c r="G1044" s="13">
        <v>1535170.19</v>
      </c>
      <c r="H1044" s="13">
        <v>55762.11</v>
      </c>
      <c r="I1044" s="13">
        <v>1410804.31</v>
      </c>
      <c r="J1044" s="13">
        <v>53300.07</v>
      </c>
    </row>
    <row r="1045" spans="2:10" x14ac:dyDescent="0.25">
      <c r="B1045" s="22">
        <v>1041</v>
      </c>
      <c r="C1045" s="2">
        <v>2013</v>
      </c>
      <c r="D1045" s="1">
        <v>39251</v>
      </c>
      <c r="E1045" t="s">
        <v>778</v>
      </c>
      <c r="F1045" s="2" t="s">
        <v>20</v>
      </c>
      <c r="G1045" s="13">
        <v>2458663.17</v>
      </c>
      <c r="H1045" s="13">
        <v>56260.27</v>
      </c>
      <c r="I1045" s="13">
        <v>2267381.81</v>
      </c>
      <c r="J1045" s="13">
        <v>53582.080000000002</v>
      </c>
    </row>
    <row r="1046" spans="2:10" x14ac:dyDescent="0.25">
      <c r="B1046" s="22">
        <v>1042</v>
      </c>
      <c r="C1046" s="2">
        <v>2013</v>
      </c>
      <c r="D1046" s="1">
        <v>40106</v>
      </c>
      <c r="E1046" t="s">
        <v>785</v>
      </c>
      <c r="F1046" s="2" t="s">
        <v>19</v>
      </c>
      <c r="G1046" s="13">
        <v>16154208.310000001</v>
      </c>
      <c r="H1046" s="13">
        <v>105582.69</v>
      </c>
      <c r="I1046" s="13">
        <v>14766578.880000001</v>
      </c>
      <c r="J1046" s="13">
        <v>98191.34</v>
      </c>
    </row>
    <row r="1047" spans="2:10" x14ac:dyDescent="0.25">
      <c r="B1047" s="22">
        <v>1043</v>
      </c>
      <c r="C1047" s="2">
        <v>2013</v>
      </c>
      <c r="D1047" s="1">
        <v>40107</v>
      </c>
      <c r="E1047" t="s">
        <v>786</v>
      </c>
      <c r="F1047" s="2" t="s">
        <v>19</v>
      </c>
      <c r="G1047" s="13">
        <v>30597190.010000002</v>
      </c>
      <c r="H1047" s="13">
        <v>864523.93</v>
      </c>
      <c r="I1047" s="13">
        <v>27472159.52</v>
      </c>
      <c r="J1047" s="13">
        <v>804554.29</v>
      </c>
    </row>
    <row r="1048" spans="2:10" x14ac:dyDescent="0.25">
      <c r="B1048" s="22">
        <v>1044</v>
      </c>
      <c r="C1048" s="2">
        <v>2013</v>
      </c>
      <c r="D1048" s="1">
        <v>40126</v>
      </c>
      <c r="E1048" t="s">
        <v>787</v>
      </c>
      <c r="F1048" s="2" t="s">
        <v>19</v>
      </c>
      <c r="G1048" s="13">
        <v>28861201.390000001</v>
      </c>
      <c r="H1048" s="13">
        <v>323341.38</v>
      </c>
      <c r="I1048" s="13">
        <v>26284650.800000001</v>
      </c>
      <c r="J1048" s="13">
        <v>300016.7</v>
      </c>
    </row>
    <row r="1049" spans="2:10" x14ac:dyDescent="0.25">
      <c r="B1049" s="22">
        <v>1045</v>
      </c>
      <c r="C1049" s="2">
        <v>2013</v>
      </c>
      <c r="D1049" s="1">
        <v>40131</v>
      </c>
      <c r="E1049" t="s">
        <v>788</v>
      </c>
      <c r="F1049" s="2" t="s">
        <v>19</v>
      </c>
      <c r="G1049" s="13">
        <v>37090206.960000001</v>
      </c>
      <c r="H1049" s="13">
        <v>913647.15</v>
      </c>
      <c r="I1049" s="13">
        <v>33645738.43</v>
      </c>
      <c r="J1049" s="13">
        <v>852092.02</v>
      </c>
    </row>
    <row r="1050" spans="2:10" x14ac:dyDescent="0.25">
      <c r="B1050" s="22">
        <v>1046</v>
      </c>
      <c r="C1050" s="2">
        <v>2013</v>
      </c>
      <c r="D1050" s="1">
        <v>40136</v>
      </c>
      <c r="E1050" t="s">
        <v>789</v>
      </c>
      <c r="F1050" s="2" t="s">
        <v>19</v>
      </c>
      <c r="G1050" s="13">
        <v>17284113.239999998</v>
      </c>
      <c r="H1050" s="13">
        <v>337457.41</v>
      </c>
      <c r="I1050" s="13">
        <v>15920059.26</v>
      </c>
      <c r="J1050" s="13">
        <v>317605.78999999998</v>
      </c>
    </row>
    <row r="1051" spans="2:10" x14ac:dyDescent="0.25">
      <c r="B1051" s="22">
        <v>1047</v>
      </c>
      <c r="C1051" s="2">
        <v>2013</v>
      </c>
      <c r="D1051" s="1">
        <v>40176</v>
      </c>
      <c r="E1051" t="s">
        <v>790</v>
      </c>
      <c r="F1051" s="2" t="s">
        <v>19</v>
      </c>
      <c r="G1051" s="13">
        <v>12821155.65</v>
      </c>
      <c r="H1051" s="13">
        <v>48188.69</v>
      </c>
      <c r="I1051" s="13">
        <v>11801414.67</v>
      </c>
      <c r="J1051" s="13">
        <v>44808.41</v>
      </c>
    </row>
    <row r="1052" spans="2:10" x14ac:dyDescent="0.25">
      <c r="B1052" s="22">
        <v>1048</v>
      </c>
      <c r="C1052" s="2">
        <v>2013</v>
      </c>
      <c r="D1052" s="1">
        <v>40181</v>
      </c>
      <c r="E1052" t="s">
        <v>791</v>
      </c>
      <c r="F1052" s="2" t="s">
        <v>19</v>
      </c>
      <c r="G1052" s="13">
        <v>41289713.950000003</v>
      </c>
      <c r="H1052" s="13">
        <v>267512.40999999997</v>
      </c>
      <c r="I1052" s="13">
        <v>37612902.399999999</v>
      </c>
      <c r="J1052" s="13">
        <v>248625.02</v>
      </c>
    </row>
    <row r="1053" spans="2:10" x14ac:dyDescent="0.25">
      <c r="B1053" s="22">
        <v>1049</v>
      </c>
      <c r="C1053" s="2">
        <v>2013</v>
      </c>
      <c r="D1053" s="1">
        <v>40191</v>
      </c>
      <c r="E1053" t="s">
        <v>792</v>
      </c>
      <c r="F1053" s="2" t="s">
        <v>19</v>
      </c>
      <c r="G1053" s="13">
        <v>11543074.91</v>
      </c>
      <c r="H1053" s="13">
        <v>897531.86</v>
      </c>
      <c r="I1053" s="13">
        <v>10895486.34</v>
      </c>
      <c r="J1053" s="13">
        <v>857993.38</v>
      </c>
    </row>
    <row r="1054" spans="2:10" x14ac:dyDescent="0.25">
      <c r="B1054" s="22">
        <v>1050</v>
      </c>
      <c r="C1054" s="2">
        <v>2013</v>
      </c>
      <c r="D1054" s="1">
        <v>40192</v>
      </c>
      <c r="E1054" t="s">
        <v>793</v>
      </c>
      <c r="F1054" s="2" t="s">
        <v>19</v>
      </c>
      <c r="G1054" s="13">
        <v>49443190.850000001</v>
      </c>
      <c r="H1054" s="13">
        <v>179950.05</v>
      </c>
      <c r="I1054" s="13">
        <v>45154976.719999999</v>
      </c>
      <c r="J1054" s="13">
        <v>167599.57999999999</v>
      </c>
    </row>
    <row r="1055" spans="2:10" x14ac:dyDescent="0.25">
      <c r="B1055" s="22">
        <v>1051</v>
      </c>
      <c r="C1055" s="2">
        <v>2013</v>
      </c>
      <c r="D1055" s="1">
        <v>40211</v>
      </c>
      <c r="E1055" t="s">
        <v>794</v>
      </c>
      <c r="F1055" s="2" t="s">
        <v>20</v>
      </c>
      <c r="G1055" s="13">
        <v>34134894.149999999</v>
      </c>
      <c r="H1055" s="13">
        <v>878586.04</v>
      </c>
      <c r="I1055" s="13">
        <v>31327376.100000001</v>
      </c>
      <c r="J1055" s="13">
        <v>832376</v>
      </c>
    </row>
    <row r="1056" spans="2:10" x14ac:dyDescent="0.25">
      <c r="B1056" s="22">
        <v>1052</v>
      </c>
      <c r="C1056" s="2">
        <v>2013</v>
      </c>
      <c r="D1056" s="1">
        <v>40226</v>
      </c>
      <c r="E1056" t="s">
        <v>560</v>
      </c>
      <c r="F1056" s="2" t="s">
        <v>20</v>
      </c>
      <c r="G1056" s="13">
        <v>93498096.090000004</v>
      </c>
      <c r="H1056" s="13">
        <v>2499542.5099999998</v>
      </c>
      <c r="I1056" s="13">
        <v>85055770.959999993</v>
      </c>
      <c r="J1056" s="13">
        <v>2324738.96</v>
      </c>
    </row>
    <row r="1057" spans="2:10" x14ac:dyDescent="0.25">
      <c r="B1057" s="22">
        <v>1053</v>
      </c>
      <c r="C1057" s="2">
        <v>2013</v>
      </c>
      <c r="D1057" s="1">
        <v>40231</v>
      </c>
      <c r="E1057" t="s">
        <v>795</v>
      </c>
      <c r="F1057" s="2" t="s">
        <v>20</v>
      </c>
      <c r="G1057" s="13">
        <v>58264622.130000003</v>
      </c>
      <c r="H1057" s="13">
        <v>2562731.8199999998</v>
      </c>
      <c r="I1057" s="13">
        <v>54361789.340000004</v>
      </c>
      <c r="J1057" s="13">
        <v>2430561.7000000002</v>
      </c>
    </row>
    <row r="1058" spans="2:10" x14ac:dyDescent="0.25">
      <c r="B1058" s="22">
        <v>1054</v>
      </c>
      <c r="C1058" s="2">
        <v>2013</v>
      </c>
      <c r="D1058" s="1">
        <v>40236</v>
      </c>
      <c r="E1058" t="s">
        <v>637</v>
      </c>
      <c r="F1058" s="2" t="s">
        <v>20</v>
      </c>
      <c r="G1058" s="13">
        <v>78169088.890000001</v>
      </c>
      <c r="H1058" s="13">
        <v>1890519.04</v>
      </c>
      <c r="I1058" s="13">
        <v>70919346.870000005</v>
      </c>
      <c r="J1058" s="13">
        <v>1763953.13</v>
      </c>
    </row>
    <row r="1059" spans="2:10" x14ac:dyDescent="0.25">
      <c r="B1059" s="22">
        <v>1055</v>
      </c>
      <c r="C1059" s="2">
        <v>2013</v>
      </c>
      <c r="D1059" s="1">
        <v>40251</v>
      </c>
      <c r="E1059" t="s">
        <v>796</v>
      </c>
      <c r="F1059" s="2" t="s">
        <v>20</v>
      </c>
      <c r="G1059" s="13">
        <v>815295907.25999999</v>
      </c>
      <c r="H1059" s="13">
        <v>27967388.48</v>
      </c>
      <c r="I1059" s="13">
        <v>742809896.50999999</v>
      </c>
      <c r="J1059" s="13">
        <v>26272283.239999998</v>
      </c>
    </row>
    <row r="1060" spans="2:10" x14ac:dyDescent="0.25">
      <c r="B1060" s="22">
        <v>1056</v>
      </c>
      <c r="C1060" s="2">
        <v>2013</v>
      </c>
      <c r="D1060" s="1">
        <v>40265</v>
      </c>
      <c r="E1060" t="s">
        <v>797</v>
      </c>
      <c r="F1060" s="2" t="s">
        <v>20</v>
      </c>
      <c r="G1060" s="13">
        <v>73459529.5</v>
      </c>
      <c r="H1060" s="13">
        <v>2959367.85</v>
      </c>
      <c r="I1060" s="13">
        <v>67806732.109999999</v>
      </c>
      <c r="J1060" s="13">
        <v>2785664.15</v>
      </c>
    </row>
    <row r="1061" spans="2:10" x14ac:dyDescent="0.25">
      <c r="B1061" s="22">
        <v>1057</v>
      </c>
      <c r="C1061" s="2">
        <v>2013</v>
      </c>
      <c r="D1061" s="1">
        <v>40281</v>
      </c>
      <c r="E1061" t="s">
        <v>798</v>
      </c>
      <c r="F1061" s="2" t="s">
        <v>20</v>
      </c>
      <c r="G1061" s="13">
        <v>17876131.899999999</v>
      </c>
      <c r="H1061" s="13">
        <v>501302.17</v>
      </c>
      <c r="I1061" s="13">
        <v>16265279.449999999</v>
      </c>
      <c r="J1061" s="13">
        <v>470238.2</v>
      </c>
    </row>
    <row r="1062" spans="2:10" x14ac:dyDescent="0.25">
      <c r="B1062" s="22">
        <v>1058</v>
      </c>
      <c r="C1062" s="2">
        <v>2013</v>
      </c>
      <c r="D1062" s="1">
        <v>40282</v>
      </c>
      <c r="E1062" t="s">
        <v>799</v>
      </c>
      <c r="F1062" s="2" t="s">
        <v>20</v>
      </c>
      <c r="G1062" s="13">
        <v>34348921.990000002</v>
      </c>
      <c r="H1062" s="13">
        <v>738949.64</v>
      </c>
      <c r="I1062" s="13">
        <v>30763469.920000002</v>
      </c>
      <c r="J1062" s="13">
        <v>689332.06</v>
      </c>
    </row>
    <row r="1063" spans="2:10" x14ac:dyDescent="0.25">
      <c r="B1063" s="22">
        <v>1059</v>
      </c>
      <c r="C1063" s="2">
        <v>2013</v>
      </c>
      <c r="D1063" s="1">
        <v>40291</v>
      </c>
      <c r="E1063" t="s">
        <v>800</v>
      </c>
      <c r="F1063" s="2" t="s">
        <v>20</v>
      </c>
      <c r="G1063" s="13">
        <v>131585281.28</v>
      </c>
      <c r="H1063" s="13">
        <v>5503033.6200000001</v>
      </c>
      <c r="I1063" s="13">
        <v>122306363.65000001</v>
      </c>
      <c r="J1063" s="13">
        <v>5209232.33</v>
      </c>
    </row>
    <row r="1064" spans="2:10" x14ac:dyDescent="0.25">
      <c r="B1064" s="22">
        <v>1060</v>
      </c>
      <c r="C1064" s="2">
        <v>2013</v>
      </c>
      <c r="D1064" s="1">
        <v>40292</v>
      </c>
      <c r="E1064" t="s">
        <v>801</v>
      </c>
      <c r="F1064" s="2" t="s">
        <v>20</v>
      </c>
      <c r="G1064" s="13">
        <v>111417637.75</v>
      </c>
      <c r="H1064" s="13">
        <v>3688079.04</v>
      </c>
      <c r="I1064" s="13">
        <v>102393464.51000001</v>
      </c>
      <c r="J1064" s="13">
        <v>3480581.69</v>
      </c>
    </row>
    <row r="1065" spans="2:10" x14ac:dyDescent="0.25">
      <c r="B1065" s="22">
        <v>1061</v>
      </c>
      <c r="C1065" s="2">
        <v>2013</v>
      </c>
      <c r="D1065" s="1">
        <v>41002</v>
      </c>
      <c r="E1065" t="s">
        <v>802</v>
      </c>
      <c r="F1065" s="2" t="s">
        <v>1</v>
      </c>
      <c r="G1065" s="13">
        <v>1230625.03</v>
      </c>
      <c r="H1065" s="13">
        <v>2760.33</v>
      </c>
      <c r="I1065" s="13">
        <v>1104524</v>
      </c>
      <c r="J1065" s="13">
        <v>2382.84</v>
      </c>
    </row>
    <row r="1066" spans="2:10" x14ac:dyDescent="0.25">
      <c r="B1066" s="22">
        <v>1062</v>
      </c>
      <c r="C1066" s="2">
        <v>2013</v>
      </c>
      <c r="D1066" s="1">
        <v>41004</v>
      </c>
      <c r="E1066" t="s">
        <v>803</v>
      </c>
      <c r="F1066" s="2" t="s">
        <v>1</v>
      </c>
      <c r="G1066" s="13">
        <v>1284855.8400000001</v>
      </c>
      <c r="H1066" s="13">
        <v>5841.26</v>
      </c>
      <c r="I1066" s="13">
        <v>1115924.67</v>
      </c>
      <c r="J1066" s="13">
        <v>5249.14</v>
      </c>
    </row>
    <row r="1067" spans="2:10" x14ac:dyDescent="0.25">
      <c r="B1067" s="22">
        <v>1063</v>
      </c>
      <c r="C1067" s="2">
        <v>2013</v>
      </c>
      <c r="D1067" s="1">
        <v>41006</v>
      </c>
      <c r="E1067" t="s">
        <v>431</v>
      </c>
      <c r="F1067" s="2" t="s">
        <v>1</v>
      </c>
      <c r="G1067" s="13">
        <v>2264585.48</v>
      </c>
      <c r="H1067" s="13">
        <v>175756.88</v>
      </c>
      <c r="I1067" s="13">
        <v>2068245.67</v>
      </c>
      <c r="J1067" s="13">
        <v>165622.28</v>
      </c>
    </row>
    <row r="1068" spans="2:10" x14ac:dyDescent="0.25">
      <c r="B1068" s="22">
        <v>1064</v>
      </c>
      <c r="C1068" s="2">
        <v>2013</v>
      </c>
      <c r="D1068" s="1">
        <v>41008</v>
      </c>
      <c r="E1068" t="s">
        <v>471</v>
      </c>
      <c r="F1068" s="2" t="s">
        <v>1</v>
      </c>
      <c r="G1068" s="13">
        <v>829737.21</v>
      </c>
      <c r="H1068" s="13">
        <v>2943.49</v>
      </c>
      <c r="I1068" s="13">
        <v>734144.93</v>
      </c>
      <c r="J1068" s="13">
        <v>2754.28</v>
      </c>
    </row>
    <row r="1069" spans="2:10" x14ac:dyDescent="0.25">
      <c r="B1069" s="22">
        <v>1065</v>
      </c>
      <c r="C1069" s="2">
        <v>2013</v>
      </c>
      <c r="D1069" s="1">
        <v>41010</v>
      </c>
      <c r="E1069" t="s">
        <v>795</v>
      </c>
      <c r="F1069" s="2" t="s">
        <v>1</v>
      </c>
      <c r="G1069" s="13">
        <v>995793.14</v>
      </c>
      <c r="H1069" s="13">
        <v>2061.42</v>
      </c>
      <c r="I1069" s="13">
        <v>864128.13</v>
      </c>
      <c r="J1069" s="13">
        <v>1914.73</v>
      </c>
    </row>
    <row r="1070" spans="2:10" x14ac:dyDescent="0.25">
      <c r="B1070" s="22">
        <v>1066</v>
      </c>
      <c r="C1070" s="2">
        <v>2013</v>
      </c>
      <c r="D1070" s="1">
        <v>41012</v>
      </c>
      <c r="E1070" t="s">
        <v>198</v>
      </c>
      <c r="F1070" s="2" t="s">
        <v>1</v>
      </c>
      <c r="G1070" s="13">
        <v>844799.92</v>
      </c>
      <c r="H1070" s="13">
        <v>4468.1400000000003</v>
      </c>
      <c r="I1070" s="13">
        <v>762224.18</v>
      </c>
      <c r="J1070" s="13">
        <v>4094.01</v>
      </c>
    </row>
    <row r="1071" spans="2:10" x14ac:dyDescent="0.25">
      <c r="B1071" s="22">
        <v>1067</v>
      </c>
      <c r="C1071" s="2">
        <v>2013</v>
      </c>
      <c r="D1071" s="1">
        <v>41014</v>
      </c>
      <c r="E1071" t="s">
        <v>637</v>
      </c>
      <c r="F1071" s="2" t="s">
        <v>1</v>
      </c>
      <c r="G1071" s="13">
        <v>1885164.2</v>
      </c>
      <c r="H1071" s="13">
        <v>183554.45</v>
      </c>
      <c r="I1071" s="13">
        <v>1769932.09</v>
      </c>
      <c r="J1071" s="13">
        <v>175690.01</v>
      </c>
    </row>
    <row r="1072" spans="2:10" x14ac:dyDescent="0.25">
      <c r="B1072" s="22">
        <v>1068</v>
      </c>
      <c r="C1072" s="2">
        <v>2013</v>
      </c>
      <c r="D1072" s="1">
        <v>41016</v>
      </c>
      <c r="E1072" t="s">
        <v>511</v>
      </c>
      <c r="F1072" s="2" t="s">
        <v>1</v>
      </c>
      <c r="G1072" s="13">
        <v>980543.87</v>
      </c>
      <c r="H1072" s="13">
        <v>5142.87</v>
      </c>
      <c r="I1072" s="13">
        <v>877394.76</v>
      </c>
      <c r="J1072" s="13">
        <v>4842.1899999999996</v>
      </c>
    </row>
    <row r="1073" spans="2:10" x14ac:dyDescent="0.25">
      <c r="B1073" s="22">
        <v>1069</v>
      </c>
      <c r="C1073" s="2">
        <v>2013</v>
      </c>
      <c r="D1073" s="1">
        <v>41018</v>
      </c>
      <c r="E1073" t="s">
        <v>804</v>
      </c>
      <c r="F1073" s="2" t="s">
        <v>1</v>
      </c>
      <c r="G1073" s="13">
        <v>406649.36</v>
      </c>
      <c r="H1073" s="13">
        <v>3511.34</v>
      </c>
      <c r="I1073" s="13">
        <v>357329.06</v>
      </c>
      <c r="J1073" s="13">
        <v>3242.52</v>
      </c>
    </row>
    <row r="1074" spans="2:10" x14ac:dyDescent="0.25">
      <c r="B1074" s="22">
        <v>1070</v>
      </c>
      <c r="C1074" s="2">
        <v>2013</v>
      </c>
      <c r="D1074" s="1">
        <v>41020</v>
      </c>
      <c r="E1074" t="s">
        <v>805</v>
      </c>
      <c r="F1074" s="2" t="s">
        <v>1</v>
      </c>
      <c r="G1074" s="13">
        <v>2766002.29</v>
      </c>
      <c r="H1074" s="13">
        <v>8319.6200000000008</v>
      </c>
      <c r="I1074" s="13">
        <v>2478711.5099999998</v>
      </c>
      <c r="J1074" s="13">
        <v>7779.61</v>
      </c>
    </row>
    <row r="1075" spans="2:10" x14ac:dyDescent="0.25">
      <c r="B1075" s="22">
        <v>1071</v>
      </c>
      <c r="C1075" s="2">
        <v>2013</v>
      </c>
      <c r="D1075" s="1">
        <v>41022</v>
      </c>
      <c r="E1075" t="s">
        <v>806</v>
      </c>
      <c r="F1075" s="2" t="s">
        <v>1</v>
      </c>
      <c r="G1075" s="13">
        <v>1823489.97</v>
      </c>
      <c r="H1075" s="13">
        <v>5005.08</v>
      </c>
      <c r="I1075" s="13">
        <v>1627406.89</v>
      </c>
      <c r="J1075" s="13">
        <v>4655.03</v>
      </c>
    </row>
    <row r="1076" spans="2:10" x14ac:dyDescent="0.25">
      <c r="B1076" s="22">
        <v>1072</v>
      </c>
      <c r="C1076" s="2">
        <v>2013</v>
      </c>
      <c r="D1076" s="1">
        <v>41024</v>
      </c>
      <c r="E1076" t="s">
        <v>8</v>
      </c>
      <c r="F1076" s="2" t="s">
        <v>1</v>
      </c>
      <c r="G1076" s="13">
        <v>1354410.9</v>
      </c>
      <c r="H1076" s="13">
        <v>13708.2</v>
      </c>
      <c r="I1076" s="13">
        <v>1206826.1599999999</v>
      </c>
      <c r="J1076" s="13">
        <v>12560.83</v>
      </c>
    </row>
    <row r="1077" spans="2:10" x14ac:dyDescent="0.25">
      <c r="B1077" s="22">
        <v>1073</v>
      </c>
      <c r="C1077" s="2">
        <v>2013</v>
      </c>
      <c r="D1077" s="1">
        <v>41026</v>
      </c>
      <c r="E1077" t="s">
        <v>807</v>
      </c>
      <c r="F1077" s="2" t="s">
        <v>1</v>
      </c>
      <c r="G1077" s="13">
        <v>2226578.6</v>
      </c>
      <c r="H1077" s="13">
        <v>18586.54</v>
      </c>
      <c r="I1077" s="13">
        <v>1960303.93</v>
      </c>
      <c r="J1077" s="13">
        <v>16990.400000000001</v>
      </c>
    </row>
    <row r="1078" spans="2:10" x14ac:dyDescent="0.25">
      <c r="B1078" s="22">
        <v>1074</v>
      </c>
      <c r="C1078" s="2">
        <v>2013</v>
      </c>
      <c r="D1078" s="1">
        <v>41028</v>
      </c>
      <c r="E1078" t="s">
        <v>808</v>
      </c>
      <c r="F1078" s="2" t="s">
        <v>1</v>
      </c>
      <c r="G1078" s="13">
        <v>415309.49</v>
      </c>
      <c r="H1078" s="13">
        <v>2590.0300000000002</v>
      </c>
      <c r="I1078" s="13">
        <v>371319.48</v>
      </c>
      <c r="J1078" s="13">
        <v>2397.12</v>
      </c>
    </row>
    <row r="1079" spans="2:10" x14ac:dyDescent="0.25">
      <c r="B1079" s="22">
        <v>1075</v>
      </c>
      <c r="C1079" s="2">
        <v>2013</v>
      </c>
      <c r="D1079" s="1">
        <v>41030</v>
      </c>
      <c r="E1079" t="s">
        <v>809</v>
      </c>
      <c r="F1079" s="2" t="s">
        <v>1</v>
      </c>
      <c r="G1079" s="13">
        <v>1641205.69</v>
      </c>
      <c r="H1079" s="13">
        <v>117709.78</v>
      </c>
      <c r="I1079" s="13">
        <v>1527164.76</v>
      </c>
      <c r="J1079" s="13">
        <v>112446.04</v>
      </c>
    </row>
    <row r="1080" spans="2:10" x14ac:dyDescent="0.25">
      <c r="B1080" s="22">
        <v>1076</v>
      </c>
      <c r="C1080" s="2">
        <v>2013</v>
      </c>
      <c r="D1080" s="1">
        <v>41032</v>
      </c>
      <c r="E1080" t="s">
        <v>339</v>
      </c>
      <c r="F1080" s="2" t="s">
        <v>1</v>
      </c>
      <c r="G1080" s="13">
        <v>1396897.65</v>
      </c>
      <c r="H1080" s="13">
        <v>9909.93</v>
      </c>
      <c r="I1080" s="13">
        <v>1253585.42</v>
      </c>
      <c r="J1080" s="13">
        <v>9073.09</v>
      </c>
    </row>
    <row r="1081" spans="2:10" x14ac:dyDescent="0.25">
      <c r="B1081" s="22">
        <v>1077</v>
      </c>
      <c r="C1081" s="2">
        <v>2013</v>
      </c>
      <c r="D1081" s="1">
        <v>41034</v>
      </c>
      <c r="E1081" t="s">
        <v>810</v>
      </c>
      <c r="F1081" s="2" t="s">
        <v>1</v>
      </c>
      <c r="G1081" s="13">
        <v>798998.66</v>
      </c>
      <c r="H1081" s="13">
        <v>20514.63</v>
      </c>
      <c r="I1081" s="13">
        <v>709829.08</v>
      </c>
      <c r="J1081" s="13">
        <v>19096.580000000002</v>
      </c>
    </row>
    <row r="1082" spans="2:10" x14ac:dyDescent="0.25">
      <c r="B1082" s="22">
        <v>1078</v>
      </c>
      <c r="C1082" s="2">
        <v>2013</v>
      </c>
      <c r="D1082" s="1">
        <v>41036</v>
      </c>
      <c r="E1082" t="s">
        <v>100</v>
      </c>
      <c r="F1082" s="2" t="s">
        <v>1</v>
      </c>
      <c r="G1082" s="13">
        <v>237375.5</v>
      </c>
      <c r="H1082" s="13">
        <v>6600.6</v>
      </c>
      <c r="I1082" s="13">
        <v>213931.66</v>
      </c>
      <c r="J1082" s="13">
        <v>6161.33</v>
      </c>
    </row>
    <row r="1083" spans="2:10" x14ac:dyDescent="0.25">
      <c r="B1083" s="22">
        <v>1079</v>
      </c>
      <c r="C1083" s="2">
        <v>2013</v>
      </c>
      <c r="D1083" s="1">
        <v>41038</v>
      </c>
      <c r="E1083" t="s">
        <v>811</v>
      </c>
      <c r="F1083" s="2" t="s">
        <v>1</v>
      </c>
      <c r="G1083" s="13">
        <v>687308.9</v>
      </c>
      <c r="H1083" s="13">
        <v>8109.9</v>
      </c>
      <c r="I1083" s="13">
        <v>602968.09</v>
      </c>
      <c r="J1083" s="13">
        <v>7527.74</v>
      </c>
    </row>
    <row r="1084" spans="2:10" x14ac:dyDescent="0.25">
      <c r="B1084" s="22">
        <v>1080</v>
      </c>
      <c r="C1084" s="2">
        <v>2013</v>
      </c>
      <c r="D1084" s="1">
        <v>41040</v>
      </c>
      <c r="E1084" t="s">
        <v>812</v>
      </c>
      <c r="F1084" s="2" t="s">
        <v>1</v>
      </c>
      <c r="G1084" s="13">
        <v>4083491.5</v>
      </c>
      <c r="H1084" s="13">
        <v>59591.16</v>
      </c>
      <c r="I1084" s="13">
        <v>3597553.76</v>
      </c>
      <c r="J1084" s="13">
        <v>55291.3</v>
      </c>
    </row>
    <row r="1085" spans="2:10" x14ac:dyDescent="0.25">
      <c r="B1085" s="22">
        <v>1081</v>
      </c>
      <c r="C1085" s="2">
        <v>2013</v>
      </c>
      <c r="D1085" s="1">
        <v>41042</v>
      </c>
      <c r="E1085" t="s">
        <v>813</v>
      </c>
      <c r="F1085" s="2" t="s">
        <v>1</v>
      </c>
      <c r="G1085" s="13">
        <v>2005278.69</v>
      </c>
      <c r="H1085" s="13">
        <v>93318.44</v>
      </c>
      <c r="I1085" s="13">
        <v>1798565.48</v>
      </c>
      <c r="J1085" s="13">
        <v>86956.44</v>
      </c>
    </row>
    <row r="1086" spans="2:10" x14ac:dyDescent="0.25">
      <c r="B1086" s="22">
        <v>1082</v>
      </c>
      <c r="C1086" s="2">
        <v>2013</v>
      </c>
      <c r="D1086" s="1">
        <v>41044</v>
      </c>
      <c r="E1086" t="s">
        <v>814</v>
      </c>
      <c r="F1086" s="2" t="s">
        <v>1</v>
      </c>
      <c r="G1086" s="13">
        <v>863359.7</v>
      </c>
      <c r="H1086" s="13">
        <v>578.85</v>
      </c>
      <c r="I1086" s="13">
        <v>758314.11</v>
      </c>
      <c r="J1086" s="13">
        <v>536.37</v>
      </c>
    </row>
    <row r="1087" spans="2:10" x14ac:dyDescent="0.25">
      <c r="B1087" s="22">
        <v>1083</v>
      </c>
      <c r="C1087" s="2">
        <v>2013</v>
      </c>
      <c r="D1087" s="1">
        <v>41046</v>
      </c>
      <c r="E1087" t="s">
        <v>815</v>
      </c>
      <c r="F1087" s="2" t="s">
        <v>1</v>
      </c>
      <c r="G1087" s="13">
        <v>955321.85</v>
      </c>
      <c r="H1087" s="13">
        <v>1934.05</v>
      </c>
      <c r="I1087" s="13">
        <v>855358.01</v>
      </c>
      <c r="J1087" s="13">
        <v>1803.37</v>
      </c>
    </row>
    <row r="1088" spans="2:10" x14ac:dyDescent="0.25">
      <c r="B1088" s="22">
        <v>1084</v>
      </c>
      <c r="C1088" s="2">
        <v>2013</v>
      </c>
      <c r="D1088" s="1">
        <v>41048</v>
      </c>
      <c r="E1088" t="s">
        <v>816</v>
      </c>
      <c r="F1088" s="2" t="s">
        <v>1</v>
      </c>
      <c r="G1088" s="13">
        <v>870761.73</v>
      </c>
      <c r="H1088" s="13">
        <v>1679.88</v>
      </c>
      <c r="I1088" s="13">
        <v>762864.88</v>
      </c>
      <c r="J1088" s="13">
        <v>1558</v>
      </c>
    </row>
    <row r="1089" spans="2:10" x14ac:dyDescent="0.25">
      <c r="B1089" s="22">
        <v>1085</v>
      </c>
      <c r="C1089" s="2">
        <v>2013</v>
      </c>
      <c r="D1089" s="1">
        <v>41111</v>
      </c>
      <c r="E1089" t="s">
        <v>817</v>
      </c>
      <c r="F1089" s="2" t="s">
        <v>19</v>
      </c>
      <c r="G1089" s="13">
        <v>1698758.33</v>
      </c>
      <c r="H1089" s="13">
        <v>176694.77</v>
      </c>
      <c r="I1089" s="13">
        <v>1558953.35</v>
      </c>
      <c r="J1089" s="13">
        <v>169569.96</v>
      </c>
    </row>
    <row r="1090" spans="2:10" x14ac:dyDescent="0.25">
      <c r="B1090" s="22">
        <v>1086</v>
      </c>
      <c r="C1090" s="2">
        <v>2013</v>
      </c>
      <c r="D1090" s="1">
        <v>41141</v>
      </c>
      <c r="E1090" t="s">
        <v>653</v>
      </c>
      <c r="F1090" s="2" t="s">
        <v>19</v>
      </c>
      <c r="G1090" s="13">
        <v>518374.32</v>
      </c>
      <c r="H1090" s="13">
        <v>14540.88</v>
      </c>
      <c r="I1090" s="13">
        <v>444361.32</v>
      </c>
      <c r="J1090" s="13">
        <v>13678.44</v>
      </c>
    </row>
    <row r="1091" spans="2:10" x14ac:dyDescent="0.25">
      <c r="B1091" s="22">
        <v>1087</v>
      </c>
      <c r="C1091" s="2">
        <v>2013</v>
      </c>
      <c r="D1091" s="1">
        <v>41151</v>
      </c>
      <c r="E1091" t="s">
        <v>818</v>
      </c>
      <c r="F1091" s="2" t="s">
        <v>19</v>
      </c>
      <c r="G1091" s="13">
        <v>50482.19</v>
      </c>
      <c r="H1091" s="13">
        <v>588.24</v>
      </c>
      <c r="I1091" s="13">
        <v>39927.31</v>
      </c>
      <c r="J1091" s="13">
        <v>542.80999999999995</v>
      </c>
    </row>
    <row r="1092" spans="2:10" x14ac:dyDescent="0.25">
      <c r="B1092" s="22">
        <v>1088</v>
      </c>
      <c r="C1092" s="2">
        <v>2013</v>
      </c>
      <c r="D1092" s="1">
        <v>41161</v>
      </c>
      <c r="E1092" t="s">
        <v>819</v>
      </c>
      <c r="F1092" s="2" t="s">
        <v>19</v>
      </c>
      <c r="G1092" s="13">
        <v>446358.51</v>
      </c>
      <c r="H1092" s="13">
        <v>10172.33</v>
      </c>
      <c r="I1092" s="13">
        <v>389598.28</v>
      </c>
      <c r="J1092" s="13">
        <v>9607.51</v>
      </c>
    </row>
    <row r="1093" spans="2:10" x14ac:dyDescent="0.25">
      <c r="B1093" s="22">
        <v>1089</v>
      </c>
      <c r="C1093" s="2">
        <v>2013</v>
      </c>
      <c r="D1093" s="1">
        <v>41165</v>
      </c>
      <c r="E1093" t="s">
        <v>809</v>
      </c>
      <c r="F1093" s="2" t="s">
        <v>19</v>
      </c>
      <c r="G1093" s="13">
        <v>485730.25</v>
      </c>
      <c r="H1093" s="13">
        <v>28887.919999999998</v>
      </c>
      <c r="I1093" s="13">
        <v>453005.44</v>
      </c>
      <c r="J1093" s="13">
        <v>27768.99</v>
      </c>
    </row>
    <row r="1094" spans="2:10" x14ac:dyDescent="0.25">
      <c r="B1094" s="22">
        <v>1090</v>
      </c>
      <c r="C1094" s="2">
        <v>2013</v>
      </c>
      <c r="D1094" s="1">
        <v>41185</v>
      </c>
      <c r="E1094" t="s">
        <v>820</v>
      </c>
      <c r="F1094" s="2" t="s">
        <v>19</v>
      </c>
      <c r="G1094" s="13">
        <v>2052043.15</v>
      </c>
      <c r="H1094" s="13">
        <v>22181.599999999999</v>
      </c>
      <c r="I1094" s="13">
        <v>1989082.59</v>
      </c>
      <c r="J1094" s="13">
        <v>21928.53</v>
      </c>
    </row>
    <row r="1095" spans="2:10" x14ac:dyDescent="0.25">
      <c r="B1095" s="22">
        <v>1091</v>
      </c>
      <c r="C1095" s="2">
        <v>2013</v>
      </c>
      <c r="D1095" s="1">
        <v>41191</v>
      </c>
      <c r="E1095" t="s">
        <v>816</v>
      </c>
      <c r="F1095" s="2" t="s">
        <v>19</v>
      </c>
      <c r="G1095" s="13">
        <v>655227.46</v>
      </c>
      <c r="H1095" s="13">
        <v>16758.3</v>
      </c>
      <c r="I1095" s="13">
        <v>594540.34</v>
      </c>
      <c r="J1095" s="13">
        <v>16047.61</v>
      </c>
    </row>
    <row r="1096" spans="2:10" x14ac:dyDescent="0.25">
      <c r="B1096" s="22">
        <v>1092</v>
      </c>
      <c r="C1096" s="2">
        <v>2013</v>
      </c>
      <c r="D1096" s="1">
        <v>41192</v>
      </c>
      <c r="E1096" t="s">
        <v>821</v>
      </c>
      <c r="F1096" s="2" t="s">
        <v>19</v>
      </c>
      <c r="G1096" s="13">
        <v>95475.72</v>
      </c>
      <c r="H1096" s="13">
        <v>486.56</v>
      </c>
      <c r="I1096" s="13">
        <v>81113.97</v>
      </c>
      <c r="J1096" s="13">
        <v>451.5</v>
      </c>
    </row>
    <row r="1097" spans="2:10" x14ac:dyDescent="0.25">
      <c r="B1097" s="22">
        <v>1093</v>
      </c>
      <c r="C1097" s="2">
        <v>2013</v>
      </c>
      <c r="D1097" s="1">
        <v>41281</v>
      </c>
      <c r="E1097" t="s">
        <v>812</v>
      </c>
      <c r="F1097" s="2" t="s">
        <v>20</v>
      </c>
      <c r="G1097" s="13">
        <v>13169634.59</v>
      </c>
      <c r="H1097" s="13">
        <v>1251632.74</v>
      </c>
      <c r="I1097" s="13">
        <v>12127731.560000001</v>
      </c>
      <c r="J1097" s="13">
        <v>1189207.31</v>
      </c>
    </row>
    <row r="1098" spans="2:10" x14ac:dyDescent="0.25">
      <c r="B1098" s="22">
        <v>1094</v>
      </c>
      <c r="C1098" s="2">
        <v>2013</v>
      </c>
      <c r="D1098" s="1">
        <v>41286</v>
      </c>
      <c r="E1098" t="s">
        <v>813</v>
      </c>
      <c r="F1098" s="2" t="s">
        <v>20</v>
      </c>
      <c r="G1098" s="13">
        <v>15236132.140000001</v>
      </c>
      <c r="H1098" s="13">
        <v>789415.06</v>
      </c>
      <c r="I1098" s="13">
        <v>14158689.369999999</v>
      </c>
      <c r="J1098" s="13">
        <v>750844.18</v>
      </c>
    </row>
    <row r="1099" spans="2:10" x14ac:dyDescent="0.25">
      <c r="B1099" s="22">
        <v>1095</v>
      </c>
      <c r="C1099" s="2">
        <v>2013</v>
      </c>
      <c r="D1099" s="1">
        <v>42002</v>
      </c>
      <c r="E1099" t="s">
        <v>822</v>
      </c>
      <c r="F1099" s="2" t="s">
        <v>1</v>
      </c>
      <c r="G1099" s="13">
        <v>2979779.08</v>
      </c>
      <c r="H1099" s="13">
        <v>34381.17</v>
      </c>
      <c r="I1099" s="13">
        <v>2580386.31</v>
      </c>
      <c r="J1099" s="13">
        <v>31379.74</v>
      </c>
    </row>
    <row r="1100" spans="2:10" x14ac:dyDescent="0.25">
      <c r="B1100" s="22">
        <v>1096</v>
      </c>
      <c r="C1100" s="2">
        <v>2013</v>
      </c>
      <c r="D1100" s="1">
        <v>42006</v>
      </c>
      <c r="E1100" t="s">
        <v>498</v>
      </c>
      <c r="F1100" s="2" t="s">
        <v>1</v>
      </c>
      <c r="G1100" s="13">
        <v>672474.42</v>
      </c>
      <c r="H1100" s="13">
        <v>1120.93</v>
      </c>
      <c r="I1100" s="13">
        <v>598449.30000000005</v>
      </c>
      <c r="J1100" s="13">
        <v>1027.9000000000001</v>
      </c>
    </row>
    <row r="1101" spans="2:10" x14ac:dyDescent="0.25">
      <c r="B1101" s="22">
        <v>1097</v>
      </c>
      <c r="C1101" s="2">
        <v>2013</v>
      </c>
      <c r="D1101" s="1">
        <v>42008</v>
      </c>
      <c r="E1101" t="s">
        <v>823</v>
      </c>
      <c r="F1101" s="2" t="s">
        <v>1</v>
      </c>
      <c r="G1101" s="13">
        <v>4427920.9000000004</v>
      </c>
      <c r="H1101" s="13">
        <v>26739.93</v>
      </c>
      <c r="I1101" s="13">
        <v>3922660.1</v>
      </c>
      <c r="J1101" s="13">
        <v>24534.560000000001</v>
      </c>
    </row>
    <row r="1102" spans="2:10" x14ac:dyDescent="0.25">
      <c r="B1102" s="22">
        <v>1098</v>
      </c>
      <c r="C1102" s="2">
        <v>2013</v>
      </c>
      <c r="D1102" s="1">
        <v>42010</v>
      </c>
      <c r="E1102" t="s">
        <v>824</v>
      </c>
      <c r="F1102" s="2" t="s">
        <v>1</v>
      </c>
      <c r="G1102" s="13">
        <v>1158772.1299999999</v>
      </c>
      <c r="H1102" s="13">
        <v>4808.66</v>
      </c>
      <c r="I1102" s="13">
        <v>1013574.5</v>
      </c>
      <c r="J1102" s="13">
        <v>4438.7700000000004</v>
      </c>
    </row>
    <row r="1103" spans="2:10" x14ac:dyDescent="0.25">
      <c r="B1103" s="22">
        <v>1099</v>
      </c>
      <c r="C1103" s="2">
        <v>2013</v>
      </c>
      <c r="D1103" s="1">
        <v>42012</v>
      </c>
      <c r="E1103" t="s">
        <v>825</v>
      </c>
      <c r="F1103" s="2" t="s">
        <v>1</v>
      </c>
      <c r="G1103" s="13">
        <v>3837551.69</v>
      </c>
      <c r="H1103" s="13">
        <v>45376.54</v>
      </c>
      <c r="I1103" s="13">
        <v>3365529.41</v>
      </c>
      <c r="J1103" s="13">
        <v>41679.699999999997</v>
      </c>
    </row>
    <row r="1104" spans="2:10" x14ac:dyDescent="0.25">
      <c r="B1104" s="22">
        <v>1100</v>
      </c>
      <c r="C1104" s="2">
        <v>2013</v>
      </c>
      <c r="D1104" s="1">
        <v>42014</v>
      </c>
      <c r="E1104" t="s">
        <v>826</v>
      </c>
      <c r="F1104" s="2" t="s">
        <v>1</v>
      </c>
      <c r="G1104" s="13">
        <v>1729129.62</v>
      </c>
      <c r="H1104" s="13">
        <v>13825.84</v>
      </c>
      <c r="I1104" s="13">
        <v>1564553.98</v>
      </c>
      <c r="J1104" s="13">
        <v>12862.88</v>
      </c>
    </row>
    <row r="1105" spans="2:10" x14ac:dyDescent="0.25">
      <c r="B1105" s="22">
        <v>1101</v>
      </c>
      <c r="C1105" s="2">
        <v>2013</v>
      </c>
      <c r="D1105" s="1">
        <v>42016</v>
      </c>
      <c r="E1105" t="s">
        <v>827</v>
      </c>
      <c r="F1105" s="2" t="s">
        <v>1</v>
      </c>
      <c r="G1105" s="13">
        <v>1409023.91</v>
      </c>
      <c r="H1105" s="13">
        <v>11680.44</v>
      </c>
      <c r="I1105" s="13">
        <v>1223660.24</v>
      </c>
      <c r="J1105" s="13">
        <v>10872.8</v>
      </c>
    </row>
    <row r="1106" spans="2:10" x14ac:dyDescent="0.25">
      <c r="B1106" s="22">
        <v>1102</v>
      </c>
      <c r="C1106" s="2">
        <v>2013</v>
      </c>
      <c r="D1106" s="1">
        <v>42018</v>
      </c>
      <c r="E1106" t="s">
        <v>828</v>
      </c>
      <c r="F1106" s="2" t="s">
        <v>1</v>
      </c>
      <c r="G1106" s="13">
        <v>736366.26</v>
      </c>
      <c r="H1106" s="13">
        <v>8100.08</v>
      </c>
      <c r="I1106" s="13">
        <v>655258.65</v>
      </c>
      <c r="J1106" s="13">
        <v>7560.94</v>
      </c>
    </row>
    <row r="1107" spans="2:10" x14ac:dyDescent="0.25">
      <c r="B1107" s="22">
        <v>1103</v>
      </c>
      <c r="C1107" s="2">
        <v>2013</v>
      </c>
      <c r="D1107" s="1">
        <v>42019</v>
      </c>
      <c r="E1107" t="s">
        <v>829</v>
      </c>
      <c r="F1107" s="2" t="s">
        <v>1</v>
      </c>
      <c r="G1107" s="13">
        <v>3375372.68</v>
      </c>
      <c r="H1107" s="13">
        <v>26021.9</v>
      </c>
      <c r="I1107" s="13">
        <v>3063221.04</v>
      </c>
      <c r="J1107" s="13">
        <v>23837.74</v>
      </c>
    </row>
    <row r="1108" spans="2:10" x14ac:dyDescent="0.25">
      <c r="B1108" s="22">
        <v>1104</v>
      </c>
      <c r="C1108" s="2">
        <v>2013</v>
      </c>
      <c r="D1108" s="1">
        <v>42020</v>
      </c>
      <c r="E1108" t="s">
        <v>830</v>
      </c>
      <c r="F1108" s="2" t="s">
        <v>1</v>
      </c>
      <c r="G1108" s="13">
        <v>1019380.92</v>
      </c>
      <c r="H1108" s="13">
        <v>10392.450000000001</v>
      </c>
      <c r="I1108" s="13">
        <v>873090.23</v>
      </c>
      <c r="J1108" s="13">
        <v>9485.92</v>
      </c>
    </row>
    <row r="1109" spans="2:10" x14ac:dyDescent="0.25">
      <c r="B1109" s="22">
        <v>1105</v>
      </c>
      <c r="C1109" s="2">
        <v>2013</v>
      </c>
      <c r="D1109" s="1">
        <v>42022</v>
      </c>
      <c r="E1109" t="s">
        <v>831</v>
      </c>
      <c r="F1109" s="2" t="s">
        <v>1</v>
      </c>
      <c r="G1109" s="13">
        <v>1531578.19</v>
      </c>
      <c r="H1109" s="13">
        <v>10779.4</v>
      </c>
      <c r="I1109" s="13">
        <v>1312935.67</v>
      </c>
      <c r="J1109" s="13">
        <v>9835.6</v>
      </c>
    </row>
    <row r="1110" spans="2:10" x14ac:dyDescent="0.25">
      <c r="B1110" s="22">
        <v>1106</v>
      </c>
      <c r="C1110" s="2">
        <v>2013</v>
      </c>
      <c r="D1110" s="1">
        <v>42024</v>
      </c>
      <c r="E1110" t="s">
        <v>832</v>
      </c>
      <c r="F1110" s="2" t="s">
        <v>1</v>
      </c>
      <c r="G1110" s="13">
        <v>7385829.3600000003</v>
      </c>
      <c r="H1110" s="13">
        <v>59195.67</v>
      </c>
      <c r="I1110" s="13">
        <v>6495521.6900000004</v>
      </c>
      <c r="J1110" s="13">
        <v>54609.15</v>
      </c>
    </row>
    <row r="1111" spans="2:10" x14ac:dyDescent="0.25">
      <c r="B1111" s="22">
        <v>1107</v>
      </c>
      <c r="C1111" s="2">
        <v>2013</v>
      </c>
      <c r="D1111" s="1">
        <v>42026</v>
      </c>
      <c r="E1111" t="s">
        <v>833</v>
      </c>
      <c r="F1111" s="2" t="s">
        <v>1</v>
      </c>
      <c r="G1111" s="13">
        <v>934724.39</v>
      </c>
      <c r="H1111" s="13">
        <v>2605.7199999999998</v>
      </c>
      <c r="I1111" s="13">
        <v>813703.11</v>
      </c>
      <c r="J1111" s="13">
        <v>2406.9899999999998</v>
      </c>
    </row>
    <row r="1112" spans="2:10" x14ac:dyDescent="0.25">
      <c r="B1112" s="22">
        <v>1108</v>
      </c>
      <c r="C1112" s="2">
        <v>2013</v>
      </c>
      <c r="D1112" s="1">
        <v>42028</v>
      </c>
      <c r="E1112" t="s">
        <v>834</v>
      </c>
      <c r="F1112" s="2" t="s">
        <v>1</v>
      </c>
      <c r="G1112" s="13">
        <v>1438908.72</v>
      </c>
      <c r="H1112" s="13">
        <v>3795.98</v>
      </c>
      <c r="I1112" s="13">
        <v>1250069.68</v>
      </c>
      <c r="J1112" s="13">
        <v>3484.59</v>
      </c>
    </row>
    <row r="1113" spans="2:10" x14ac:dyDescent="0.25">
      <c r="B1113" s="22">
        <v>1109</v>
      </c>
      <c r="C1113" s="2">
        <v>2013</v>
      </c>
      <c r="D1113" s="1">
        <v>42029</v>
      </c>
      <c r="E1113" t="s">
        <v>835</v>
      </c>
      <c r="F1113" s="2" t="s">
        <v>1</v>
      </c>
      <c r="G1113" s="13">
        <v>2562925.5699999998</v>
      </c>
      <c r="H1113" s="13">
        <v>39718.589999999997</v>
      </c>
      <c r="I1113" s="13">
        <v>2290077.69</v>
      </c>
      <c r="J1113" s="13">
        <v>36739.480000000003</v>
      </c>
    </row>
    <row r="1114" spans="2:10" x14ac:dyDescent="0.25">
      <c r="B1114" s="22">
        <v>1110</v>
      </c>
      <c r="C1114" s="2">
        <v>2013</v>
      </c>
      <c r="D1114" s="1">
        <v>42030</v>
      </c>
      <c r="E1114" t="s">
        <v>836</v>
      </c>
      <c r="F1114" s="2" t="s">
        <v>1</v>
      </c>
      <c r="G1114" s="13">
        <v>1901213.28</v>
      </c>
      <c r="H1114" s="13">
        <v>14993.28</v>
      </c>
      <c r="I1114" s="13">
        <v>1635676.39</v>
      </c>
      <c r="J1114" s="13">
        <v>13664.69</v>
      </c>
    </row>
    <row r="1115" spans="2:10" x14ac:dyDescent="0.25">
      <c r="B1115" s="22">
        <v>1111</v>
      </c>
      <c r="C1115" s="2">
        <v>2013</v>
      </c>
      <c r="D1115" s="1">
        <v>42032</v>
      </c>
      <c r="E1115" t="s">
        <v>837</v>
      </c>
      <c r="F1115" s="2" t="s">
        <v>1</v>
      </c>
      <c r="G1115" s="13">
        <v>1795420.24</v>
      </c>
      <c r="H1115" s="13">
        <v>10866.09</v>
      </c>
      <c r="I1115" s="13">
        <v>1550853.48</v>
      </c>
      <c r="J1115" s="13">
        <v>9970.66</v>
      </c>
    </row>
    <row r="1116" spans="2:10" x14ac:dyDescent="0.25">
      <c r="B1116" s="22">
        <v>1112</v>
      </c>
      <c r="C1116" s="2">
        <v>2013</v>
      </c>
      <c r="D1116" s="1">
        <v>42034</v>
      </c>
      <c r="E1116" t="s">
        <v>838</v>
      </c>
      <c r="F1116" s="2" t="s">
        <v>1</v>
      </c>
      <c r="G1116" s="13">
        <v>2270853.44</v>
      </c>
      <c r="H1116" s="13">
        <v>7374.46</v>
      </c>
      <c r="I1116" s="13">
        <v>1966937.71</v>
      </c>
      <c r="J1116" s="13">
        <v>6719.04</v>
      </c>
    </row>
    <row r="1117" spans="2:10" x14ac:dyDescent="0.25">
      <c r="B1117" s="22">
        <v>1113</v>
      </c>
      <c r="C1117" s="2">
        <v>2013</v>
      </c>
      <c r="D1117" s="1">
        <v>42036</v>
      </c>
      <c r="E1117" t="s">
        <v>839</v>
      </c>
      <c r="F1117" s="2" t="s">
        <v>1</v>
      </c>
      <c r="G1117" s="13">
        <v>3841689.12</v>
      </c>
      <c r="H1117" s="13">
        <v>13942.4</v>
      </c>
      <c r="I1117" s="13">
        <v>3453512.7</v>
      </c>
      <c r="J1117" s="13">
        <v>12898.07</v>
      </c>
    </row>
    <row r="1118" spans="2:10" x14ac:dyDescent="0.25">
      <c r="B1118" s="22">
        <v>1114</v>
      </c>
      <c r="C1118" s="2">
        <v>2013</v>
      </c>
      <c r="D1118" s="1">
        <v>42038</v>
      </c>
      <c r="E1118" t="s">
        <v>840</v>
      </c>
      <c r="F1118" s="2" t="s">
        <v>1</v>
      </c>
      <c r="G1118" s="13">
        <v>1913179.32</v>
      </c>
      <c r="H1118" s="13">
        <v>8527.5499999999993</v>
      </c>
      <c r="I1118" s="13">
        <v>1663667.72</v>
      </c>
      <c r="J1118" s="13">
        <v>7412.34</v>
      </c>
    </row>
    <row r="1119" spans="2:10" x14ac:dyDescent="0.25">
      <c r="B1119" s="22">
        <v>1115</v>
      </c>
      <c r="C1119" s="2">
        <v>2013</v>
      </c>
      <c r="D1119" s="1">
        <v>42040</v>
      </c>
      <c r="E1119" t="s">
        <v>841</v>
      </c>
      <c r="F1119" s="2" t="s">
        <v>1</v>
      </c>
      <c r="G1119" s="13">
        <v>2427622.83</v>
      </c>
      <c r="H1119" s="13">
        <v>32578.95</v>
      </c>
      <c r="I1119" s="13">
        <v>2100543.14</v>
      </c>
      <c r="J1119" s="13">
        <v>29739.71</v>
      </c>
    </row>
    <row r="1120" spans="2:10" x14ac:dyDescent="0.25">
      <c r="B1120" s="22">
        <v>1116</v>
      </c>
      <c r="C1120" s="2">
        <v>2013</v>
      </c>
      <c r="D1120" s="1">
        <v>42042</v>
      </c>
      <c r="E1120" t="s">
        <v>842</v>
      </c>
      <c r="F1120" s="2" t="s">
        <v>1</v>
      </c>
      <c r="G1120" s="13">
        <v>4295367.5999999996</v>
      </c>
      <c r="H1120" s="13">
        <v>10702.93</v>
      </c>
      <c r="I1120" s="13">
        <v>3893482.44</v>
      </c>
      <c r="J1120" s="13">
        <v>9933.93</v>
      </c>
    </row>
    <row r="1121" spans="2:10" x14ac:dyDescent="0.25">
      <c r="B1121" s="22">
        <v>1117</v>
      </c>
      <c r="C1121" s="2">
        <v>2013</v>
      </c>
      <c r="D1121" s="1">
        <v>42044</v>
      </c>
      <c r="E1121" t="s">
        <v>843</v>
      </c>
      <c r="F1121" s="2" t="s">
        <v>1</v>
      </c>
      <c r="G1121" s="13">
        <v>1729206.99</v>
      </c>
      <c r="H1121" s="13">
        <v>19648.37</v>
      </c>
      <c r="I1121" s="13">
        <v>1519194.99</v>
      </c>
      <c r="J1121" s="13">
        <v>18210.89</v>
      </c>
    </row>
    <row r="1122" spans="2:10" x14ac:dyDescent="0.25">
      <c r="B1122" s="22">
        <v>1118</v>
      </c>
      <c r="C1122" s="2">
        <v>2013</v>
      </c>
      <c r="D1122" s="1">
        <v>42146</v>
      </c>
      <c r="E1122" t="s">
        <v>830</v>
      </c>
      <c r="F1122" s="2" t="s">
        <v>19</v>
      </c>
      <c r="G1122" s="13">
        <v>740244.57</v>
      </c>
      <c r="H1122" s="13">
        <v>60747.58</v>
      </c>
      <c r="I1122" s="13">
        <v>647702.28</v>
      </c>
      <c r="J1122" s="13">
        <v>56095.8</v>
      </c>
    </row>
    <row r="1123" spans="2:10" x14ac:dyDescent="0.25">
      <c r="B1123" s="22">
        <v>1119</v>
      </c>
      <c r="C1123" s="2">
        <v>2013</v>
      </c>
      <c r="D1123" s="1">
        <v>42171</v>
      </c>
      <c r="E1123" t="s">
        <v>108</v>
      </c>
      <c r="F1123" s="2" t="s">
        <v>19</v>
      </c>
      <c r="G1123" s="13">
        <v>20237.400000000001</v>
      </c>
      <c r="H1123" s="13">
        <v>156.30000000000001</v>
      </c>
      <c r="I1123" s="13">
        <v>18901.419999999998</v>
      </c>
      <c r="J1123" s="13">
        <v>147.16999999999999</v>
      </c>
    </row>
    <row r="1124" spans="2:10" x14ac:dyDescent="0.25">
      <c r="B1124" s="22">
        <v>1120</v>
      </c>
      <c r="C1124" s="2">
        <v>2013</v>
      </c>
      <c r="D1124" s="1">
        <v>42181</v>
      </c>
      <c r="E1124" t="s">
        <v>844</v>
      </c>
      <c r="F1124" s="2" t="s">
        <v>19</v>
      </c>
      <c r="G1124" s="13">
        <v>526235.06999999995</v>
      </c>
      <c r="H1124" s="13">
        <v>22855.87</v>
      </c>
      <c r="I1124" s="13">
        <v>478582.31</v>
      </c>
      <c r="J1124" s="13">
        <v>21785.1</v>
      </c>
    </row>
    <row r="1125" spans="2:10" x14ac:dyDescent="0.25">
      <c r="B1125" s="22">
        <v>1121</v>
      </c>
      <c r="C1125" s="2">
        <v>2013</v>
      </c>
      <c r="D1125" s="1">
        <v>42231</v>
      </c>
      <c r="E1125" t="s">
        <v>827</v>
      </c>
      <c r="F1125" s="2" t="s">
        <v>20</v>
      </c>
      <c r="G1125" s="13">
        <v>1415239.54</v>
      </c>
      <c r="H1125" s="13">
        <v>57360.21</v>
      </c>
      <c r="I1125" s="13">
        <v>1254829.3500000001</v>
      </c>
      <c r="J1125" s="13">
        <v>54327.41</v>
      </c>
    </row>
    <row r="1126" spans="2:10" x14ac:dyDescent="0.25">
      <c r="B1126" s="22">
        <v>1122</v>
      </c>
      <c r="C1126" s="2">
        <v>2013</v>
      </c>
      <c r="D1126" s="1">
        <v>42265</v>
      </c>
      <c r="E1126" t="s">
        <v>836</v>
      </c>
      <c r="F1126" s="2" t="s">
        <v>20</v>
      </c>
      <c r="G1126" s="13">
        <v>4644604.6399999997</v>
      </c>
      <c r="H1126" s="13">
        <v>99236.26</v>
      </c>
      <c r="I1126" s="13">
        <v>4096193.22</v>
      </c>
      <c r="J1126" s="13">
        <v>92817.600000000006</v>
      </c>
    </row>
    <row r="1127" spans="2:10" x14ac:dyDescent="0.25">
      <c r="B1127" s="22">
        <v>1123</v>
      </c>
      <c r="C1127" s="2">
        <v>2013</v>
      </c>
      <c r="D1127" s="1">
        <v>42266</v>
      </c>
      <c r="E1127" t="s">
        <v>837</v>
      </c>
      <c r="F1127" s="2" t="s">
        <v>20</v>
      </c>
      <c r="G1127" s="13">
        <v>3609241.17</v>
      </c>
      <c r="H1127" s="13">
        <v>165946.12</v>
      </c>
      <c r="I1127" s="13">
        <v>3257883.35</v>
      </c>
      <c r="J1127" s="13">
        <v>156997.81</v>
      </c>
    </row>
    <row r="1128" spans="2:10" x14ac:dyDescent="0.25">
      <c r="B1128" s="22">
        <v>1124</v>
      </c>
      <c r="C1128" s="2">
        <v>2013</v>
      </c>
      <c r="D1128" s="1">
        <v>43002</v>
      </c>
      <c r="E1128" t="s">
        <v>845</v>
      </c>
      <c r="F1128" s="2" t="s">
        <v>1</v>
      </c>
      <c r="G1128" s="13">
        <v>3899730.32</v>
      </c>
      <c r="H1128" s="13">
        <v>12601.17</v>
      </c>
      <c r="I1128" s="13">
        <v>3385189.91</v>
      </c>
      <c r="J1128" s="13">
        <v>11359.23</v>
      </c>
    </row>
    <row r="1129" spans="2:10" x14ac:dyDescent="0.25">
      <c r="B1129" s="22">
        <v>1125</v>
      </c>
      <c r="C1129" s="2">
        <v>2013</v>
      </c>
      <c r="D1129" s="1">
        <v>43004</v>
      </c>
      <c r="E1129" t="s">
        <v>846</v>
      </c>
      <c r="F1129" s="2" t="s">
        <v>1</v>
      </c>
      <c r="G1129" s="13">
        <v>4188242.41</v>
      </c>
      <c r="H1129" s="13">
        <v>16406.48</v>
      </c>
      <c r="I1129" s="13">
        <v>3601490.76</v>
      </c>
      <c r="J1129" s="13">
        <v>14783.01</v>
      </c>
    </row>
    <row r="1130" spans="2:10" x14ac:dyDescent="0.25">
      <c r="B1130" s="22">
        <v>1126</v>
      </c>
      <c r="C1130" s="2">
        <v>2013</v>
      </c>
      <c r="D1130" s="1">
        <v>43006</v>
      </c>
      <c r="E1130" t="s">
        <v>847</v>
      </c>
      <c r="F1130" s="2" t="s">
        <v>1</v>
      </c>
      <c r="G1130" s="13">
        <v>1152024.97</v>
      </c>
      <c r="H1130" s="13">
        <v>16477.86</v>
      </c>
      <c r="I1130" s="13">
        <v>1034997.48</v>
      </c>
      <c r="J1130" s="13">
        <v>15150.12</v>
      </c>
    </row>
    <row r="1131" spans="2:10" x14ac:dyDescent="0.25">
      <c r="B1131" s="22">
        <v>1127</v>
      </c>
      <c r="C1131" s="2">
        <v>2013</v>
      </c>
      <c r="D1131" s="1">
        <v>43008</v>
      </c>
      <c r="E1131" t="s">
        <v>848</v>
      </c>
      <c r="F1131" s="2" t="s">
        <v>1</v>
      </c>
      <c r="G1131" s="13">
        <v>3460710.94</v>
      </c>
      <c r="H1131" s="13">
        <v>9724.43</v>
      </c>
      <c r="I1131" s="13">
        <v>3106149.79</v>
      </c>
      <c r="J1131" s="13">
        <v>8911.6299999999992</v>
      </c>
    </row>
    <row r="1132" spans="2:10" x14ac:dyDescent="0.25">
      <c r="B1132" s="22">
        <v>1128</v>
      </c>
      <c r="C1132" s="2">
        <v>2013</v>
      </c>
      <c r="D1132" s="1">
        <v>43010</v>
      </c>
      <c r="E1132" t="s">
        <v>849</v>
      </c>
      <c r="F1132" s="2" t="s">
        <v>1</v>
      </c>
      <c r="G1132" s="13">
        <v>2840500.09</v>
      </c>
      <c r="H1132" s="13">
        <v>8862.08</v>
      </c>
      <c r="I1132" s="13">
        <v>2599481.69</v>
      </c>
      <c r="J1132" s="13">
        <v>8287.67</v>
      </c>
    </row>
    <row r="1133" spans="2:10" x14ac:dyDescent="0.25">
      <c r="B1133" s="22">
        <v>1129</v>
      </c>
      <c r="C1133" s="2">
        <v>2013</v>
      </c>
      <c r="D1133" s="1">
        <v>43012</v>
      </c>
      <c r="E1133" t="s">
        <v>850</v>
      </c>
      <c r="F1133" s="2" t="s">
        <v>1</v>
      </c>
      <c r="G1133" s="13">
        <v>1007573.95</v>
      </c>
      <c r="H1133" s="13">
        <v>16260.61</v>
      </c>
      <c r="I1133" s="13">
        <v>886712.6</v>
      </c>
      <c r="J1133" s="13">
        <v>14877.98</v>
      </c>
    </row>
    <row r="1134" spans="2:10" x14ac:dyDescent="0.25">
      <c r="B1134" s="22">
        <v>1130</v>
      </c>
      <c r="C1134" s="2">
        <v>2013</v>
      </c>
      <c r="D1134" s="1">
        <v>43014</v>
      </c>
      <c r="E1134" t="s">
        <v>851</v>
      </c>
      <c r="F1134" s="2" t="s">
        <v>1</v>
      </c>
      <c r="G1134" s="13">
        <v>631253.29</v>
      </c>
      <c r="H1134" s="13">
        <v>8259.14</v>
      </c>
      <c r="I1134" s="13">
        <v>548182.29</v>
      </c>
      <c r="J1134" s="13">
        <v>7504.75</v>
      </c>
    </row>
    <row r="1135" spans="2:10" x14ac:dyDescent="0.25">
      <c r="B1135" s="22">
        <v>1131</v>
      </c>
      <c r="C1135" s="2">
        <v>2013</v>
      </c>
      <c r="D1135" s="1">
        <v>43016</v>
      </c>
      <c r="E1135" t="s">
        <v>852</v>
      </c>
      <c r="F1135" s="2" t="s">
        <v>1</v>
      </c>
      <c r="G1135" s="13">
        <v>17015612.52</v>
      </c>
      <c r="H1135" s="13">
        <v>285307.25</v>
      </c>
      <c r="I1135" s="13">
        <v>15474821.970000001</v>
      </c>
      <c r="J1135" s="13">
        <v>262418.92</v>
      </c>
    </row>
    <row r="1136" spans="2:10" x14ac:dyDescent="0.25">
      <c r="B1136" s="22">
        <v>1132</v>
      </c>
      <c r="C1136" s="2">
        <v>2013</v>
      </c>
      <c r="D1136" s="1">
        <v>43018</v>
      </c>
      <c r="E1136" t="s">
        <v>853</v>
      </c>
      <c r="F1136" s="2" t="s">
        <v>1</v>
      </c>
      <c r="G1136" s="13">
        <v>331786.42</v>
      </c>
      <c r="H1136" s="13">
        <v>3681.14</v>
      </c>
      <c r="I1136" s="13">
        <v>292311.51</v>
      </c>
      <c r="J1136" s="13">
        <v>3420.59</v>
      </c>
    </row>
    <row r="1137" spans="2:10" x14ac:dyDescent="0.25">
      <c r="B1137" s="22">
        <v>1133</v>
      </c>
      <c r="C1137" s="2">
        <v>2013</v>
      </c>
      <c r="D1137" s="1">
        <v>43020</v>
      </c>
      <c r="E1137" t="s">
        <v>854</v>
      </c>
      <c r="F1137" s="2" t="s">
        <v>1</v>
      </c>
      <c r="G1137" s="13">
        <v>7951049.9500000002</v>
      </c>
      <c r="H1137" s="13">
        <v>24258.86</v>
      </c>
      <c r="I1137" s="13">
        <v>6959750.3200000003</v>
      </c>
      <c r="J1137" s="13">
        <v>21937.29</v>
      </c>
    </row>
    <row r="1138" spans="2:10" x14ac:dyDescent="0.25">
      <c r="B1138" s="22">
        <v>1134</v>
      </c>
      <c r="C1138" s="2">
        <v>2013</v>
      </c>
      <c r="D1138" s="1">
        <v>43022</v>
      </c>
      <c r="E1138" t="s">
        <v>855</v>
      </c>
      <c r="F1138" s="2" t="s">
        <v>1</v>
      </c>
      <c r="G1138" s="13">
        <v>3161946.49</v>
      </c>
      <c r="H1138" s="13">
        <v>10757.59</v>
      </c>
      <c r="I1138" s="13">
        <v>2743672.89</v>
      </c>
      <c r="J1138" s="13">
        <v>9634.7000000000007</v>
      </c>
    </row>
    <row r="1139" spans="2:10" x14ac:dyDescent="0.25">
      <c r="B1139" s="22">
        <v>1135</v>
      </c>
      <c r="C1139" s="2">
        <v>2013</v>
      </c>
      <c r="D1139" s="1">
        <v>43024</v>
      </c>
      <c r="E1139" t="s">
        <v>856</v>
      </c>
      <c r="F1139" s="2" t="s">
        <v>1</v>
      </c>
      <c r="G1139" s="13">
        <v>4964637.28</v>
      </c>
      <c r="H1139" s="13">
        <v>159383.72</v>
      </c>
      <c r="I1139" s="13">
        <v>4270710.68</v>
      </c>
      <c r="J1139" s="13">
        <v>141876.03</v>
      </c>
    </row>
    <row r="1140" spans="2:10" x14ac:dyDescent="0.25">
      <c r="B1140" s="22">
        <v>1136</v>
      </c>
      <c r="C1140" s="2">
        <v>2013</v>
      </c>
      <c r="D1140" s="1">
        <v>43026</v>
      </c>
      <c r="E1140" t="s">
        <v>857</v>
      </c>
      <c r="F1140" s="2" t="s">
        <v>1</v>
      </c>
      <c r="G1140" s="13">
        <v>177506.45</v>
      </c>
      <c r="H1140" s="13">
        <v>1156.6600000000001</v>
      </c>
      <c r="I1140" s="13">
        <v>157293.01</v>
      </c>
      <c r="J1140" s="13">
        <v>1002.26</v>
      </c>
    </row>
    <row r="1141" spans="2:10" x14ac:dyDescent="0.25">
      <c r="B1141" s="22">
        <v>1137</v>
      </c>
      <c r="C1141" s="2">
        <v>2013</v>
      </c>
      <c r="D1141" s="1">
        <v>43028</v>
      </c>
      <c r="E1141" t="s">
        <v>858</v>
      </c>
      <c r="F1141" s="2" t="s">
        <v>1</v>
      </c>
      <c r="G1141" s="13">
        <v>4903080.7699999996</v>
      </c>
      <c r="H1141" s="13">
        <v>20616.77</v>
      </c>
      <c r="I1141" s="13">
        <v>4235538.7300000004</v>
      </c>
      <c r="J1141" s="13">
        <v>18450.11</v>
      </c>
    </row>
    <row r="1142" spans="2:10" x14ac:dyDescent="0.25">
      <c r="B1142" s="22">
        <v>1138</v>
      </c>
      <c r="C1142" s="2">
        <v>2013</v>
      </c>
      <c r="D1142" s="1">
        <v>43030</v>
      </c>
      <c r="E1142" t="s">
        <v>859</v>
      </c>
      <c r="F1142" s="2" t="s">
        <v>1</v>
      </c>
      <c r="G1142" s="13">
        <v>1461137.75</v>
      </c>
      <c r="H1142" s="13">
        <v>3361.46</v>
      </c>
      <c r="I1142" s="13">
        <v>1313187.42</v>
      </c>
      <c r="J1142" s="13">
        <v>3029.99</v>
      </c>
    </row>
    <row r="1143" spans="2:10" x14ac:dyDescent="0.25">
      <c r="B1143" s="22">
        <v>1139</v>
      </c>
      <c r="C1143" s="2">
        <v>2013</v>
      </c>
      <c r="D1143" s="1">
        <v>43032</v>
      </c>
      <c r="E1143" t="s">
        <v>860</v>
      </c>
      <c r="F1143" s="2" t="s">
        <v>1</v>
      </c>
      <c r="G1143" s="13">
        <v>1419183.9</v>
      </c>
      <c r="H1143" s="13">
        <v>31229.13</v>
      </c>
      <c r="I1143" s="13">
        <v>1235372.3700000001</v>
      </c>
      <c r="J1143" s="13">
        <v>26861.21</v>
      </c>
    </row>
    <row r="1144" spans="2:10" x14ac:dyDescent="0.25">
      <c r="B1144" s="22">
        <v>1140</v>
      </c>
      <c r="C1144" s="2">
        <v>2013</v>
      </c>
      <c r="D1144" s="1">
        <v>43034</v>
      </c>
      <c r="E1144" t="s">
        <v>861</v>
      </c>
      <c r="F1144" s="2" t="s">
        <v>1</v>
      </c>
      <c r="G1144" s="13">
        <v>4238957.57</v>
      </c>
      <c r="H1144" s="13">
        <v>35897.480000000003</v>
      </c>
      <c r="I1144" s="13">
        <v>3803707.04</v>
      </c>
      <c r="J1144" s="13">
        <v>32958.400000000001</v>
      </c>
    </row>
    <row r="1145" spans="2:10" x14ac:dyDescent="0.25">
      <c r="B1145" s="22">
        <v>1141</v>
      </c>
      <c r="C1145" s="2">
        <v>2013</v>
      </c>
      <c r="D1145" s="1">
        <v>43036</v>
      </c>
      <c r="E1145" t="s">
        <v>862</v>
      </c>
      <c r="F1145" s="2" t="s">
        <v>1</v>
      </c>
      <c r="G1145" s="13">
        <v>10842107.82</v>
      </c>
      <c r="H1145" s="13">
        <v>69113.89</v>
      </c>
      <c r="I1145" s="13">
        <v>9825092.1899999995</v>
      </c>
      <c r="J1145" s="13">
        <v>63159.78</v>
      </c>
    </row>
    <row r="1146" spans="2:10" x14ac:dyDescent="0.25">
      <c r="B1146" s="22">
        <v>1142</v>
      </c>
      <c r="C1146" s="2">
        <v>2013</v>
      </c>
      <c r="D1146" s="1">
        <v>43038</v>
      </c>
      <c r="E1146" t="s">
        <v>863</v>
      </c>
      <c r="F1146" s="2" t="s">
        <v>1</v>
      </c>
      <c r="G1146" s="13">
        <v>2631869.79</v>
      </c>
      <c r="H1146" s="13">
        <v>3888.76</v>
      </c>
      <c r="I1146" s="13">
        <v>2281877.9</v>
      </c>
      <c r="J1146" s="13">
        <v>3456.95</v>
      </c>
    </row>
    <row r="1147" spans="2:10" x14ac:dyDescent="0.25">
      <c r="B1147" s="22">
        <v>1143</v>
      </c>
      <c r="C1147" s="2">
        <v>2013</v>
      </c>
      <c r="D1147" s="1">
        <v>43040</v>
      </c>
      <c r="E1147" t="s">
        <v>864</v>
      </c>
      <c r="F1147" s="2" t="s">
        <v>1</v>
      </c>
      <c r="G1147" s="13">
        <v>5487291.5499999998</v>
      </c>
      <c r="H1147" s="13">
        <v>119563.15</v>
      </c>
      <c r="I1147" s="13">
        <v>4944598.93</v>
      </c>
      <c r="J1147" s="13">
        <v>107309.5</v>
      </c>
    </row>
    <row r="1148" spans="2:10" x14ac:dyDescent="0.25">
      <c r="B1148" s="22">
        <v>1144</v>
      </c>
      <c r="C1148" s="2">
        <v>2013</v>
      </c>
      <c r="D1148" s="1">
        <v>43276</v>
      </c>
      <c r="E1148" t="s">
        <v>865</v>
      </c>
      <c r="F1148" s="2" t="s">
        <v>20</v>
      </c>
      <c r="G1148" s="13">
        <v>14176297.460000001</v>
      </c>
      <c r="H1148" s="13">
        <v>1103877.19</v>
      </c>
      <c r="I1148" s="13">
        <v>12916388.890000001</v>
      </c>
      <c r="J1148" s="13">
        <v>1037420.95</v>
      </c>
    </row>
    <row r="1149" spans="2:10" x14ac:dyDescent="0.25">
      <c r="B1149" s="22">
        <v>1145</v>
      </c>
      <c r="C1149" s="2">
        <v>2013</v>
      </c>
      <c r="D1149" s="1">
        <v>44002</v>
      </c>
      <c r="E1149" t="s">
        <v>866</v>
      </c>
      <c r="F1149" s="2" t="s">
        <v>1</v>
      </c>
      <c r="G1149" s="13">
        <v>1767470.98</v>
      </c>
      <c r="H1149" s="13">
        <v>21973.46</v>
      </c>
      <c r="I1149" s="13">
        <v>1546443.75</v>
      </c>
      <c r="J1149" s="13">
        <v>19746.46</v>
      </c>
    </row>
    <row r="1150" spans="2:10" x14ac:dyDescent="0.25">
      <c r="B1150" s="22">
        <v>1146</v>
      </c>
      <c r="C1150" s="2">
        <v>2013</v>
      </c>
      <c r="D1150" s="1">
        <v>44004</v>
      </c>
      <c r="E1150" t="s">
        <v>867</v>
      </c>
      <c r="F1150" s="2" t="s">
        <v>1</v>
      </c>
      <c r="G1150" s="13">
        <v>1751287.3</v>
      </c>
      <c r="H1150" s="13">
        <v>7732.86</v>
      </c>
      <c r="I1150" s="13">
        <v>1510229.78</v>
      </c>
      <c r="J1150" s="13">
        <v>6813.71</v>
      </c>
    </row>
    <row r="1151" spans="2:10" x14ac:dyDescent="0.25">
      <c r="B1151" s="22">
        <v>1147</v>
      </c>
      <c r="C1151" s="2">
        <v>2013</v>
      </c>
      <c r="D1151" s="1">
        <v>44006</v>
      </c>
      <c r="E1151" t="s">
        <v>868</v>
      </c>
      <c r="F1151" s="2" t="s">
        <v>1</v>
      </c>
      <c r="G1151" s="13">
        <v>11257837.369999999</v>
      </c>
      <c r="H1151" s="13">
        <v>251322.09</v>
      </c>
      <c r="I1151" s="13">
        <v>10004106.27</v>
      </c>
      <c r="J1151" s="13">
        <v>231481.37</v>
      </c>
    </row>
    <row r="1152" spans="2:10" x14ac:dyDescent="0.25">
      <c r="B1152" s="22">
        <v>1148</v>
      </c>
      <c r="C1152" s="2">
        <v>2013</v>
      </c>
      <c r="D1152" s="1">
        <v>44008</v>
      </c>
      <c r="E1152" t="s">
        <v>869</v>
      </c>
      <c r="F1152" s="2" t="s">
        <v>1</v>
      </c>
      <c r="G1152" s="13">
        <v>5382860.8300000001</v>
      </c>
      <c r="H1152" s="13">
        <v>35852.19</v>
      </c>
      <c r="I1152" s="13">
        <v>4740650.8099999996</v>
      </c>
      <c r="J1152" s="13">
        <v>32944.050000000003</v>
      </c>
    </row>
    <row r="1153" spans="2:10" x14ac:dyDescent="0.25">
      <c r="B1153" s="22">
        <v>1149</v>
      </c>
      <c r="C1153" s="2">
        <v>2013</v>
      </c>
      <c r="D1153" s="1">
        <v>44010</v>
      </c>
      <c r="E1153" t="s">
        <v>870</v>
      </c>
      <c r="F1153" s="2" t="s">
        <v>1</v>
      </c>
      <c r="G1153" s="13">
        <v>1475695.97</v>
      </c>
      <c r="H1153" s="13">
        <v>3705.87</v>
      </c>
      <c r="I1153" s="13">
        <v>1298335.54</v>
      </c>
      <c r="J1153" s="13">
        <v>3420.63</v>
      </c>
    </row>
    <row r="1154" spans="2:10" x14ac:dyDescent="0.25">
      <c r="B1154" s="22">
        <v>1150</v>
      </c>
      <c r="C1154" s="2">
        <v>2013</v>
      </c>
      <c r="D1154" s="1">
        <v>44012</v>
      </c>
      <c r="E1154" t="s">
        <v>871</v>
      </c>
      <c r="F1154" s="2" t="s">
        <v>1</v>
      </c>
      <c r="G1154" s="13">
        <v>4164048.58</v>
      </c>
      <c r="H1154" s="13">
        <v>22224.55</v>
      </c>
      <c r="I1154" s="13">
        <v>3671386.59</v>
      </c>
      <c r="J1154" s="13">
        <v>20573.27</v>
      </c>
    </row>
    <row r="1155" spans="2:10" x14ac:dyDescent="0.25">
      <c r="B1155" s="22">
        <v>1151</v>
      </c>
      <c r="C1155" s="2">
        <v>2013</v>
      </c>
      <c r="D1155" s="1">
        <v>44014</v>
      </c>
      <c r="E1155" t="s">
        <v>872</v>
      </c>
      <c r="F1155" s="2" t="s">
        <v>1</v>
      </c>
      <c r="G1155" s="13">
        <v>829105.74</v>
      </c>
      <c r="H1155" s="13">
        <v>977.39</v>
      </c>
      <c r="I1155" s="13">
        <v>703341.18</v>
      </c>
      <c r="J1155" s="13">
        <v>886.83</v>
      </c>
    </row>
    <row r="1156" spans="2:10" x14ac:dyDescent="0.25">
      <c r="B1156" s="22">
        <v>1152</v>
      </c>
      <c r="C1156" s="2">
        <v>2013</v>
      </c>
      <c r="D1156" s="1">
        <v>44016</v>
      </c>
      <c r="E1156" t="s">
        <v>873</v>
      </c>
      <c r="F1156" s="2" t="s">
        <v>1</v>
      </c>
      <c r="G1156" s="13">
        <v>4169110.27</v>
      </c>
      <c r="H1156" s="13">
        <v>19027.060000000001</v>
      </c>
      <c r="I1156" s="13">
        <v>3673326.55</v>
      </c>
      <c r="J1156" s="13">
        <v>17526.93</v>
      </c>
    </row>
    <row r="1157" spans="2:10" x14ac:dyDescent="0.25">
      <c r="B1157" s="22">
        <v>1153</v>
      </c>
      <c r="C1157" s="2">
        <v>2013</v>
      </c>
      <c r="D1157" s="1">
        <v>44018</v>
      </c>
      <c r="E1157" t="s">
        <v>459</v>
      </c>
      <c r="F1157" s="2" t="s">
        <v>1</v>
      </c>
      <c r="G1157" s="13">
        <v>8525539.5399999991</v>
      </c>
      <c r="H1157" s="13">
        <v>112800.37</v>
      </c>
      <c r="I1157" s="13">
        <v>7588520.5700000003</v>
      </c>
      <c r="J1157" s="13">
        <v>104559.58</v>
      </c>
    </row>
    <row r="1158" spans="2:10" x14ac:dyDescent="0.25">
      <c r="B1158" s="22">
        <v>1154</v>
      </c>
      <c r="C1158" s="2">
        <v>2013</v>
      </c>
      <c r="D1158" s="1">
        <v>44020</v>
      </c>
      <c r="E1158" t="s">
        <v>874</v>
      </c>
      <c r="F1158" s="2" t="s">
        <v>1</v>
      </c>
      <c r="G1158" s="13">
        <v>48210371.159999996</v>
      </c>
      <c r="H1158" s="13">
        <v>2324368.36</v>
      </c>
      <c r="I1158" s="13">
        <v>43917091.119999997</v>
      </c>
      <c r="J1158" s="13">
        <v>2159609.41</v>
      </c>
    </row>
    <row r="1159" spans="2:10" x14ac:dyDescent="0.25">
      <c r="B1159" s="22">
        <v>1155</v>
      </c>
      <c r="C1159" s="2">
        <v>2013</v>
      </c>
      <c r="D1159" s="1">
        <v>44022</v>
      </c>
      <c r="E1159" t="s">
        <v>875</v>
      </c>
      <c r="F1159" s="2" t="s">
        <v>1</v>
      </c>
      <c r="G1159" s="13">
        <v>19672208.170000002</v>
      </c>
      <c r="H1159" s="13">
        <v>705104.02</v>
      </c>
      <c r="I1159" s="13">
        <v>17621524.280000001</v>
      </c>
      <c r="J1159" s="13">
        <v>652206.98</v>
      </c>
    </row>
    <row r="1160" spans="2:10" x14ac:dyDescent="0.25">
      <c r="B1160" s="22">
        <v>1156</v>
      </c>
      <c r="C1160" s="2">
        <v>2013</v>
      </c>
      <c r="D1160" s="1">
        <v>44024</v>
      </c>
      <c r="E1160" t="s">
        <v>876</v>
      </c>
      <c r="F1160" s="2" t="s">
        <v>1</v>
      </c>
      <c r="G1160" s="13">
        <v>2209137.94</v>
      </c>
      <c r="H1160" s="13">
        <v>85499.08</v>
      </c>
      <c r="I1160" s="13">
        <v>1968476.14</v>
      </c>
      <c r="J1160" s="13">
        <v>78849.240000000005</v>
      </c>
    </row>
    <row r="1161" spans="2:10" x14ac:dyDescent="0.25">
      <c r="B1161" s="22">
        <v>1157</v>
      </c>
      <c r="C1161" s="2">
        <v>2013</v>
      </c>
      <c r="D1161" s="1">
        <v>44026</v>
      </c>
      <c r="E1161" t="s">
        <v>162</v>
      </c>
      <c r="F1161" s="2" t="s">
        <v>1</v>
      </c>
      <c r="G1161" s="13">
        <v>1979787.83</v>
      </c>
      <c r="H1161" s="13">
        <v>39945.46</v>
      </c>
      <c r="I1161" s="13">
        <v>1739010.3</v>
      </c>
      <c r="J1161" s="13">
        <v>36484.71</v>
      </c>
    </row>
    <row r="1162" spans="2:10" x14ac:dyDescent="0.25">
      <c r="B1162" s="22">
        <v>1158</v>
      </c>
      <c r="C1162" s="2">
        <v>2013</v>
      </c>
      <c r="D1162" s="1">
        <v>44028</v>
      </c>
      <c r="E1162" t="s">
        <v>478</v>
      </c>
      <c r="F1162" s="2" t="s">
        <v>1</v>
      </c>
      <c r="G1162" s="13">
        <v>1194110.75</v>
      </c>
      <c r="H1162" s="13">
        <v>6929.19</v>
      </c>
      <c r="I1162" s="13">
        <v>1030574.97</v>
      </c>
      <c r="J1162" s="13">
        <v>6282.66</v>
      </c>
    </row>
    <row r="1163" spans="2:10" x14ac:dyDescent="0.25">
      <c r="B1163" s="22">
        <v>1159</v>
      </c>
      <c r="C1163" s="2">
        <v>2013</v>
      </c>
      <c r="D1163" s="1">
        <v>44030</v>
      </c>
      <c r="E1163" t="s">
        <v>729</v>
      </c>
      <c r="F1163" s="2" t="s">
        <v>1</v>
      </c>
      <c r="G1163" s="13">
        <v>1379193.98</v>
      </c>
      <c r="H1163" s="13">
        <v>4903.6899999999996</v>
      </c>
      <c r="I1163" s="13">
        <v>1188118.56</v>
      </c>
      <c r="J1163" s="13">
        <v>4213.62</v>
      </c>
    </row>
    <row r="1164" spans="2:10" x14ac:dyDescent="0.25">
      <c r="B1164" s="22">
        <v>1160</v>
      </c>
      <c r="C1164" s="2">
        <v>2013</v>
      </c>
      <c r="D1164" s="1">
        <v>44032</v>
      </c>
      <c r="E1164" t="s">
        <v>877</v>
      </c>
      <c r="F1164" s="2" t="s">
        <v>1</v>
      </c>
      <c r="G1164" s="13">
        <v>840241.14</v>
      </c>
      <c r="H1164" s="13">
        <v>4236.79</v>
      </c>
      <c r="I1164" s="13">
        <v>729869.31</v>
      </c>
      <c r="J1164" s="13">
        <v>3679.04</v>
      </c>
    </row>
    <row r="1165" spans="2:10" x14ac:dyDescent="0.25">
      <c r="B1165" s="22">
        <v>1161</v>
      </c>
      <c r="C1165" s="2">
        <v>2013</v>
      </c>
      <c r="D1165" s="1">
        <v>44034</v>
      </c>
      <c r="E1165" t="s">
        <v>878</v>
      </c>
      <c r="F1165" s="2" t="s">
        <v>1</v>
      </c>
      <c r="G1165" s="13">
        <v>3396143.29</v>
      </c>
      <c r="H1165" s="13">
        <v>27715.99</v>
      </c>
      <c r="I1165" s="13">
        <v>2935864.87</v>
      </c>
      <c r="J1165" s="13">
        <v>25319.27</v>
      </c>
    </row>
    <row r="1166" spans="2:10" x14ac:dyDescent="0.25">
      <c r="B1166" s="22">
        <v>1162</v>
      </c>
      <c r="C1166" s="2">
        <v>2013</v>
      </c>
      <c r="D1166" s="1">
        <v>44036</v>
      </c>
      <c r="E1166" t="s">
        <v>879</v>
      </c>
      <c r="F1166" s="2" t="s">
        <v>1</v>
      </c>
      <c r="G1166" s="13">
        <v>1759655.38</v>
      </c>
      <c r="H1166" s="13">
        <v>4203.37</v>
      </c>
      <c r="I1166" s="13">
        <v>1561522.85</v>
      </c>
      <c r="J1166" s="13">
        <v>3890.41</v>
      </c>
    </row>
    <row r="1167" spans="2:10" x14ac:dyDescent="0.25">
      <c r="B1167" s="22">
        <v>1163</v>
      </c>
      <c r="C1167" s="2">
        <v>2013</v>
      </c>
      <c r="D1167" s="1">
        <v>44038</v>
      </c>
      <c r="E1167" t="s">
        <v>417</v>
      </c>
      <c r="F1167" s="2" t="s">
        <v>1</v>
      </c>
      <c r="G1167" s="13">
        <v>1770163.53</v>
      </c>
      <c r="H1167" s="13">
        <v>48960.63</v>
      </c>
      <c r="I1167" s="13">
        <v>1561345.12</v>
      </c>
      <c r="J1167" s="13">
        <v>45127.95</v>
      </c>
    </row>
    <row r="1168" spans="2:10" x14ac:dyDescent="0.25">
      <c r="B1168" s="22">
        <v>1164</v>
      </c>
      <c r="C1168" s="2">
        <v>2013</v>
      </c>
      <c r="D1168" s="1">
        <v>44040</v>
      </c>
      <c r="E1168" t="s">
        <v>880</v>
      </c>
      <c r="F1168" s="2" t="s">
        <v>1</v>
      </c>
      <c r="G1168" s="13">
        <v>2360723.41</v>
      </c>
      <c r="H1168" s="13">
        <v>29290.35</v>
      </c>
      <c r="I1168" s="13">
        <v>2084575.76</v>
      </c>
      <c r="J1168" s="13">
        <v>26940.34</v>
      </c>
    </row>
    <row r="1169" spans="2:10" x14ac:dyDescent="0.25">
      <c r="B1169" s="22">
        <v>1165</v>
      </c>
      <c r="C1169" s="2">
        <v>2013</v>
      </c>
      <c r="D1169" s="1">
        <v>44106</v>
      </c>
      <c r="E1169" t="s">
        <v>881</v>
      </c>
      <c r="F1169" s="2" t="s">
        <v>19</v>
      </c>
      <c r="G1169" s="13">
        <v>263723.51</v>
      </c>
      <c r="H1169" s="13">
        <v>4956.6400000000003</v>
      </c>
      <c r="I1169" s="13">
        <v>213212.88</v>
      </c>
      <c r="J1169" s="13">
        <v>4448.6899999999996</v>
      </c>
    </row>
    <row r="1170" spans="2:10" x14ac:dyDescent="0.25">
      <c r="B1170" s="22">
        <v>1166</v>
      </c>
      <c r="C1170" s="2">
        <v>2013</v>
      </c>
      <c r="D1170" s="1">
        <v>44107</v>
      </c>
      <c r="E1170" t="s">
        <v>866</v>
      </c>
      <c r="F1170" s="2" t="s">
        <v>19</v>
      </c>
      <c r="G1170" s="13">
        <v>1658016.52</v>
      </c>
      <c r="H1170" s="13">
        <v>75785.460000000006</v>
      </c>
      <c r="I1170" s="13">
        <v>1513420.81</v>
      </c>
      <c r="J1170" s="13">
        <v>72229.09</v>
      </c>
    </row>
    <row r="1171" spans="2:10" x14ac:dyDescent="0.25">
      <c r="B1171" s="22">
        <v>1167</v>
      </c>
      <c r="C1171" s="2">
        <v>2013</v>
      </c>
      <c r="D1171" s="1">
        <v>44111</v>
      </c>
      <c r="E1171" t="s">
        <v>882</v>
      </c>
      <c r="F1171" s="2" t="s">
        <v>19</v>
      </c>
      <c r="G1171" s="13">
        <v>6025069.2000000002</v>
      </c>
      <c r="H1171" s="13">
        <v>313307</v>
      </c>
      <c r="I1171" s="13">
        <v>5391430.1200000001</v>
      </c>
      <c r="J1171" s="13">
        <v>291546.07</v>
      </c>
    </row>
    <row r="1172" spans="2:10" x14ac:dyDescent="0.25">
      <c r="B1172" s="22">
        <v>1168</v>
      </c>
      <c r="C1172" s="2">
        <v>2013</v>
      </c>
      <c r="D1172" s="1">
        <v>44131</v>
      </c>
      <c r="E1172" t="s">
        <v>153</v>
      </c>
      <c r="F1172" s="2" t="s">
        <v>19</v>
      </c>
      <c r="G1172" s="13">
        <v>0</v>
      </c>
      <c r="H1172" s="13">
        <v>0</v>
      </c>
      <c r="I1172" s="13">
        <v>0</v>
      </c>
      <c r="J1172" s="13">
        <v>0</v>
      </c>
    </row>
    <row r="1173" spans="2:10" x14ac:dyDescent="0.25">
      <c r="B1173" s="22">
        <v>1169</v>
      </c>
      <c r="C1173" s="2">
        <v>2013</v>
      </c>
      <c r="D1173" s="1">
        <v>44136</v>
      </c>
      <c r="E1173" t="s">
        <v>883</v>
      </c>
      <c r="F1173" s="2" t="s">
        <v>19</v>
      </c>
      <c r="G1173" s="13">
        <v>3915236.45</v>
      </c>
      <c r="H1173" s="13">
        <v>63245.919999999998</v>
      </c>
      <c r="I1173" s="13">
        <v>3539002.92</v>
      </c>
      <c r="J1173" s="13">
        <v>59405.29</v>
      </c>
    </row>
    <row r="1174" spans="2:10" x14ac:dyDescent="0.25">
      <c r="B1174" s="22">
        <v>1170</v>
      </c>
      <c r="C1174" s="2">
        <v>2013</v>
      </c>
      <c r="D1174" s="1">
        <v>44137</v>
      </c>
      <c r="E1174" t="s">
        <v>107</v>
      </c>
      <c r="F1174" s="2" t="s">
        <v>19</v>
      </c>
      <c r="G1174" s="13">
        <v>464.62</v>
      </c>
      <c r="H1174" s="13">
        <v>0</v>
      </c>
      <c r="I1174" s="13">
        <v>433.99</v>
      </c>
      <c r="J1174" s="13">
        <v>0</v>
      </c>
    </row>
    <row r="1175" spans="2:10" x14ac:dyDescent="0.25">
      <c r="B1175" s="22">
        <v>1171</v>
      </c>
      <c r="C1175" s="2">
        <v>2013</v>
      </c>
      <c r="D1175" s="1">
        <v>44141</v>
      </c>
      <c r="E1175" t="s">
        <v>884</v>
      </c>
      <c r="F1175" s="2" t="s">
        <v>19</v>
      </c>
      <c r="G1175" s="13">
        <v>10942149.43</v>
      </c>
      <c r="H1175" s="13">
        <v>234114.7</v>
      </c>
      <c r="I1175" s="13">
        <v>9816046.6099999994</v>
      </c>
      <c r="J1175" s="13">
        <v>218407.13</v>
      </c>
    </row>
    <row r="1176" spans="2:10" x14ac:dyDescent="0.25">
      <c r="B1176" s="22">
        <v>1172</v>
      </c>
      <c r="C1176" s="2">
        <v>2013</v>
      </c>
      <c r="D1176" s="1">
        <v>44146</v>
      </c>
      <c r="E1176" t="s">
        <v>885</v>
      </c>
      <c r="F1176" s="2" t="s">
        <v>19</v>
      </c>
      <c r="G1176" s="13">
        <v>15279869.130000001</v>
      </c>
      <c r="H1176" s="13">
        <v>438981.46</v>
      </c>
      <c r="I1176" s="13">
        <v>13851416.869999999</v>
      </c>
      <c r="J1176" s="13">
        <v>411871.83</v>
      </c>
    </row>
    <row r="1177" spans="2:10" x14ac:dyDescent="0.25">
      <c r="B1177" s="22">
        <v>1173</v>
      </c>
      <c r="C1177" s="2">
        <v>2013</v>
      </c>
      <c r="D1177" s="1">
        <v>44155</v>
      </c>
      <c r="E1177" t="s">
        <v>886</v>
      </c>
      <c r="F1177" s="2" t="s">
        <v>19</v>
      </c>
      <c r="G1177" s="13">
        <v>188775.98</v>
      </c>
      <c r="H1177" s="13">
        <v>3111.24</v>
      </c>
      <c r="I1177" s="13">
        <v>163628.13</v>
      </c>
      <c r="J1177" s="13">
        <v>2889.28</v>
      </c>
    </row>
    <row r="1178" spans="2:10" x14ac:dyDescent="0.25">
      <c r="B1178" s="22">
        <v>1174</v>
      </c>
      <c r="C1178" s="2">
        <v>2013</v>
      </c>
      <c r="D1178" s="1">
        <v>44181</v>
      </c>
      <c r="E1178" t="s">
        <v>887</v>
      </c>
      <c r="F1178" s="2" t="s">
        <v>19</v>
      </c>
      <c r="G1178" s="13">
        <v>934306.15</v>
      </c>
      <c r="H1178" s="13">
        <v>14058.92</v>
      </c>
      <c r="I1178" s="13">
        <v>820240.13</v>
      </c>
      <c r="J1178" s="13">
        <v>13119.68</v>
      </c>
    </row>
    <row r="1179" spans="2:10" x14ac:dyDescent="0.25">
      <c r="B1179" s="22">
        <v>1175</v>
      </c>
      <c r="C1179" s="2">
        <v>2013</v>
      </c>
      <c r="D1179" s="1">
        <v>44191</v>
      </c>
      <c r="E1179" t="s">
        <v>101</v>
      </c>
      <c r="F1179" s="2" t="s">
        <v>19</v>
      </c>
      <c r="G1179" s="13">
        <v>634543.19999999995</v>
      </c>
      <c r="H1179" s="13">
        <v>10886.8</v>
      </c>
      <c r="I1179" s="13">
        <v>590144.61</v>
      </c>
      <c r="J1179" s="13">
        <v>10312.98</v>
      </c>
    </row>
    <row r="1180" spans="2:10" x14ac:dyDescent="0.25">
      <c r="B1180" s="22">
        <v>1176</v>
      </c>
      <c r="C1180" s="2">
        <v>2013</v>
      </c>
      <c r="D1180" s="1">
        <v>44201</v>
      </c>
      <c r="E1180" t="s">
        <v>161</v>
      </c>
      <c r="F1180" s="2" t="s">
        <v>20</v>
      </c>
      <c r="G1180" s="13">
        <v>96486174.879999995</v>
      </c>
      <c r="H1180" s="13">
        <v>3060155.15</v>
      </c>
      <c r="I1180" s="13">
        <v>87764260.200000003</v>
      </c>
      <c r="J1180" s="13">
        <v>2875334.58</v>
      </c>
    </row>
    <row r="1181" spans="2:10" x14ac:dyDescent="0.25">
      <c r="B1181" s="22">
        <v>1177</v>
      </c>
      <c r="C1181" s="2">
        <v>2013</v>
      </c>
      <c r="D1181" s="1">
        <v>44241</v>
      </c>
      <c r="E1181" t="s">
        <v>162</v>
      </c>
      <c r="F1181" s="2" t="s">
        <v>20</v>
      </c>
      <c r="G1181" s="13">
        <v>22734713.550000001</v>
      </c>
      <c r="H1181" s="13">
        <v>895798.33</v>
      </c>
      <c r="I1181" s="13">
        <v>20663914.66</v>
      </c>
      <c r="J1181" s="13">
        <v>844754.5</v>
      </c>
    </row>
    <row r="1182" spans="2:10" x14ac:dyDescent="0.25">
      <c r="B1182" s="22">
        <v>1178</v>
      </c>
      <c r="C1182" s="2">
        <v>2013</v>
      </c>
      <c r="D1182" s="1">
        <v>44261</v>
      </c>
      <c r="E1182" t="s">
        <v>888</v>
      </c>
      <c r="F1182" s="2" t="s">
        <v>20</v>
      </c>
      <c r="G1182" s="13">
        <v>2893559.51</v>
      </c>
      <c r="H1182" s="13">
        <v>149070.76999999999</v>
      </c>
      <c r="I1182" s="13">
        <v>2655586.15</v>
      </c>
      <c r="J1182" s="13">
        <v>140905.32</v>
      </c>
    </row>
    <row r="1183" spans="2:10" x14ac:dyDescent="0.25">
      <c r="B1183" s="22">
        <v>1179</v>
      </c>
      <c r="C1183" s="2">
        <v>2013</v>
      </c>
      <c r="D1183" s="1">
        <v>44281</v>
      </c>
      <c r="E1183" t="s">
        <v>417</v>
      </c>
      <c r="F1183" s="2" t="s">
        <v>20</v>
      </c>
      <c r="G1183" s="13">
        <v>4693234.97</v>
      </c>
      <c r="H1183" s="13">
        <v>139372.18</v>
      </c>
      <c r="I1183" s="13">
        <v>4277388.0199999996</v>
      </c>
      <c r="J1183" s="13">
        <v>131848.54</v>
      </c>
    </row>
    <row r="1184" spans="2:10" x14ac:dyDescent="0.25">
      <c r="B1184" s="22">
        <v>1180</v>
      </c>
      <c r="C1184" s="2">
        <v>2013</v>
      </c>
      <c r="D1184" s="1">
        <v>45002</v>
      </c>
      <c r="E1184" t="s">
        <v>889</v>
      </c>
      <c r="F1184" s="2" t="s">
        <v>1</v>
      </c>
      <c r="G1184" s="13">
        <v>4121365.32</v>
      </c>
      <c r="H1184" s="13">
        <v>13809.73</v>
      </c>
      <c r="I1184" s="13">
        <v>3579715.19</v>
      </c>
      <c r="J1184" s="13">
        <v>12441.21</v>
      </c>
    </row>
    <row r="1185" spans="2:10" x14ac:dyDescent="0.25">
      <c r="B1185" s="22">
        <v>1181</v>
      </c>
      <c r="C1185" s="2">
        <v>2013</v>
      </c>
      <c r="D1185" s="1">
        <v>45004</v>
      </c>
      <c r="E1185" t="s">
        <v>890</v>
      </c>
      <c r="F1185" s="2" t="s">
        <v>1</v>
      </c>
      <c r="G1185" s="13">
        <v>13231915.32</v>
      </c>
      <c r="H1185" s="13">
        <v>81710.77</v>
      </c>
      <c r="I1185" s="13">
        <v>11670674.289999999</v>
      </c>
      <c r="J1185" s="13">
        <v>74337.820000000007</v>
      </c>
    </row>
    <row r="1186" spans="2:10" x14ac:dyDescent="0.25">
      <c r="B1186" s="22">
        <v>1182</v>
      </c>
      <c r="C1186" s="2">
        <v>2013</v>
      </c>
      <c r="D1186" s="1">
        <v>45006</v>
      </c>
      <c r="E1186" t="s">
        <v>891</v>
      </c>
      <c r="F1186" s="2" t="s">
        <v>1</v>
      </c>
      <c r="G1186" s="13">
        <v>3542048.04</v>
      </c>
      <c r="H1186" s="13">
        <v>31066.86</v>
      </c>
      <c r="I1186" s="13">
        <v>3054630.5</v>
      </c>
      <c r="J1186" s="13">
        <v>27981.86</v>
      </c>
    </row>
    <row r="1187" spans="2:10" x14ac:dyDescent="0.25">
      <c r="B1187" s="22">
        <v>1183</v>
      </c>
      <c r="C1187" s="2">
        <v>2013</v>
      </c>
      <c r="D1187" s="1">
        <v>45008</v>
      </c>
      <c r="E1187" t="s">
        <v>892</v>
      </c>
      <c r="F1187" s="2" t="s">
        <v>1</v>
      </c>
      <c r="G1187" s="13">
        <v>10080565.42</v>
      </c>
      <c r="H1187" s="13">
        <v>92102.91</v>
      </c>
      <c r="I1187" s="13">
        <v>8834953.8900000006</v>
      </c>
      <c r="J1187" s="13">
        <v>83573.37</v>
      </c>
    </row>
    <row r="1188" spans="2:10" x14ac:dyDescent="0.25">
      <c r="B1188" s="22">
        <v>1184</v>
      </c>
      <c r="C1188" s="2">
        <v>2013</v>
      </c>
      <c r="D1188" s="1">
        <v>45012</v>
      </c>
      <c r="E1188" t="s">
        <v>893</v>
      </c>
      <c r="F1188" s="2" t="s">
        <v>1</v>
      </c>
      <c r="G1188" s="13">
        <v>3113665.16</v>
      </c>
      <c r="H1188" s="13">
        <v>15921.24</v>
      </c>
      <c r="I1188" s="13">
        <v>2721323.65</v>
      </c>
      <c r="J1188" s="13">
        <v>14410.1</v>
      </c>
    </row>
    <row r="1189" spans="2:10" x14ac:dyDescent="0.25">
      <c r="B1189" s="22">
        <v>1185</v>
      </c>
      <c r="C1189" s="2">
        <v>2013</v>
      </c>
      <c r="D1189" s="1">
        <v>45014</v>
      </c>
      <c r="E1189" t="s">
        <v>894</v>
      </c>
      <c r="F1189" s="2" t="s">
        <v>1</v>
      </c>
      <c r="G1189" s="13">
        <v>3584643.57</v>
      </c>
      <c r="H1189" s="13">
        <v>23250.06</v>
      </c>
      <c r="I1189" s="13">
        <v>3078205.6</v>
      </c>
      <c r="J1189" s="13">
        <v>20793.73</v>
      </c>
    </row>
    <row r="1190" spans="2:10" x14ac:dyDescent="0.25">
      <c r="B1190" s="22">
        <v>1186</v>
      </c>
      <c r="C1190" s="2">
        <v>2013</v>
      </c>
      <c r="D1190" s="1">
        <v>45105</v>
      </c>
      <c r="E1190" t="s">
        <v>785</v>
      </c>
      <c r="F1190" s="2" t="s">
        <v>19</v>
      </c>
      <c r="G1190" s="13">
        <v>623332.94999999995</v>
      </c>
      <c r="H1190" s="13">
        <v>0</v>
      </c>
      <c r="I1190" s="13">
        <v>566805.79</v>
      </c>
      <c r="J1190" s="13">
        <v>0</v>
      </c>
    </row>
    <row r="1191" spans="2:10" x14ac:dyDescent="0.25">
      <c r="B1191" s="22">
        <v>1187</v>
      </c>
      <c r="C1191" s="2">
        <v>2013</v>
      </c>
      <c r="D1191" s="1">
        <v>45106</v>
      </c>
      <c r="E1191" t="s">
        <v>889</v>
      </c>
      <c r="F1191" s="2" t="s">
        <v>19</v>
      </c>
      <c r="G1191" s="13">
        <v>3184844.82</v>
      </c>
      <c r="H1191" s="13">
        <v>72731.17</v>
      </c>
      <c r="I1191" s="13">
        <v>2843531.13</v>
      </c>
      <c r="J1191" s="13">
        <v>67697.05</v>
      </c>
    </row>
    <row r="1192" spans="2:10" x14ac:dyDescent="0.25">
      <c r="B1192" s="22">
        <v>1188</v>
      </c>
      <c r="C1192" s="2">
        <v>2013</v>
      </c>
      <c r="D1192" s="1">
        <v>45126</v>
      </c>
      <c r="E1192" t="s">
        <v>891</v>
      </c>
      <c r="F1192" s="2" t="s">
        <v>19</v>
      </c>
      <c r="G1192" s="13">
        <v>3195402.44</v>
      </c>
      <c r="H1192" s="13">
        <v>33966.980000000003</v>
      </c>
      <c r="I1192" s="13">
        <v>2791804.02</v>
      </c>
      <c r="J1192" s="13">
        <v>31106.74</v>
      </c>
    </row>
    <row r="1193" spans="2:10" x14ac:dyDescent="0.25">
      <c r="B1193" s="22">
        <v>1189</v>
      </c>
      <c r="C1193" s="2">
        <v>2013</v>
      </c>
      <c r="D1193" s="1">
        <v>45131</v>
      </c>
      <c r="E1193" t="s">
        <v>892</v>
      </c>
      <c r="F1193" s="2" t="s">
        <v>19</v>
      </c>
      <c r="G1193" s="13">
        <v>25621191.420000002</v>
      </c>
      <c r="H1193" s="13">
        <v>625156.36</v>
      </c>
      <c r="I1193" s="13">
        <v>23060944.34</v>
      </c>
      <c r="J1193" s="13">
        <v>580978.73</v>
      </c>
    </row>
    <row r="1194" spans="2:10" x14ac:dyDescent="0.25">
      <c r="B1194" s="22">
        <v>1190</v>
      </c>
      <c r="C1194" s="2">
        <v>2013</v>
      </c>
      <c r="D1194" s="1">
        <v>45161</v>
      </c>
      <c r="E1194" t="s">
        <v>895</v>
      </c>
      <c r="F1194" s="2" t="s">
        <v>19</v>
      </c>
      <c r="G1194" s="13">
        <v>127563.25</v>
      </c>
      <c r="H1194" s="13">
        <v>2107.77</v>
      </c>
      <c r="I1194" s="13">
        <v>113220.12</v>
      </c>
      <c r="J1194" s="13">
        <v>1944.23</v>
      </c>
    </row>
    <row r="1195" spans="2:10" x14ac:dyDescent="0.25">
      <c r="B1195" s="22">
        <v>1191</v>
      </c>
      <c r="C1195" s="2">
        <v>2013</v>
      </c>
      <c r="D1195" s="1">
        <v>45181</v>
      </c>
      <c r="E1195" t="s">
        <v>894</v>
      </c>
      <c r="F1195" s="2" t="s">
        <v>19</v>
      </c>
      <c r="G1195" s="13">
        <v>8491853.7200000007</v>
      </c>
      <c r="H1195" s="13">
        <v>388263.61</v>
      </c>
      <c r="I1195" s="13">
        <v>7651055.9000000004</v>
      </c>
      <c r="J1195" s="13">
        <v>360246.75</v>
      </c>
    </row>
    <row r="1196" spans="2:10" x14ac:dyDescent="0.25">
      <c r="B1196" s="22">
        <v>1192</v>
      </c>
      <c r="C1196" s="2">
        <v>2013</v>
      </c>
      <c r="D1196" s="1">
        <v>45186</v>
      </c>
      <c r="E1196" t="s">
        <v>896</v>
      </c>
      <c r="F1196" s="2" t="s">
        <v>19</v>
      </c>
      <c r="G1196" s="13">
        <v>6351601.1200000001</v>
      </c>
      <c r="H1196" s="13">
        <v>54872.7</v>
      </c>
      <c r="I1196" s="13">
        <v>5775979.6100000003</v>
      </c>
      <c r="J1196" s="13">
        <v>51438.37</v>
      </c>
    </row>
    <row r="1197" spans="2:10" x14ac:dyDescent="0.25">
      <c r="B1197" s="22">
        <v>1193</v>
      </c>
      <c r="C1197" s="2">
        <v>2013</v>
      </c>
      <c r="D1197" s="1">
        <v>45211</v>
      </c>
      <c r="E1197" t="s">
        <v>890</v>
      </c>
      <c r="F1197" s="2" t="s">
        <v>20</v>
      </c>
      <c r="G1197" s="13">
        <v>24882936.539999999</v>
      </c>
      <c r="H1197" s="13">
        <v>402086.78</v>
      </c>
      <c r="I1197" s="13">
        <v>22440143.609999999</v>
      </c>
      <c r="J1197" s="13">
        <v>372379.41</v>
      </c>
    </row>
    <row r="1198" spans="2:10" x14ac:dyDescent="0.25">
      <c r="B1198" s="22">
        <v>1194</v>
      </c>
      <c r="C1198" s="2">
        <v>2013</v>
      </c>
      <c r="D1198" s="1">
        <v>45255</v>
      </c>
      <c r="E1198" t="s">
        <v>897</v>
      </c>
      <c r="F1198" s="2" t="s">
        <v>20</v>
      </c>
      <c r="G1198" s="13">
        <v>71857725.930000007</v>
      </c>
      <c r="H1198" s="13">
        <v>1178446.21</v>
      </c>
      <c r="I1198" s="13">
        <v>64814714.009999998</v>
      </c>
      <c r="J1198" s="13">
        <v>1084656.56</v>
      </c>
    </row>
    <row r="1199" spans="2:10" x14ac:dyDescent="0.25">
      <c r="B1199" s="22">
        <v>1195</v>
      </c>
      <c r="C1199" s="2">
        <v>2013</v>
      </c>
      <c r="D1199" s="1">
        <v>45271</v>
      </c>
      <c r="E1199" t="s">
        <v>893</v>
      </c>
      <c r="F1199" s="2" t="s">
        <v>20</v>
      </c>
      <c r="G1199" s="13">
        <v>16778744.68</v>
      </c>
      <c r="H1199" s="13">
        <v>239755.6</v>
      </c>
      <c r="I1199" s="13">
        <v>14859262.369999999</v>
      </c>
      <c r="J1199" s="13">
        <v>220675.74</v>
      </c>
    </row>
    <row r="1200" spans="2:10" x14ac:dyDescent="0.25">
      <c r="B1200" s="22">
        <v>1196</v>
      </c>
      <c r="C1200" s="2">
        <v>2013</v>
      </c>
      <c r="D1200" s="1">
        <v>46002</v>
      </c>
      <c r="E1200" t="s">
        <v>506</v>
      </c>
      <c r="F1200" s="2" t="s">
        <v>1</v>
      </c>
      <c r="G1200" s="13">
        <v>1011410.12</v>
      </c>
      <c r="H1200" s="13">
        <v>19742.419999999998</v>
      </c>
      <c r="I1200" s="13">
        <v>902392.87</v>
      </c>
      <c r="J1200" s="13">
        <v>18238.54</v>
      </c>
    </row>
    <row r="1201" spans="2:10" x14ac:dyDescent="0.25">
      <c r="B1201" s="22">
        <v>1197</v>
      </c>
      <c r="C1201" s="2">
        <v>2013</v>
      </c>
      <c r="D1201" s="1">
        <v>46004</v>
      </c>
      <c r="E1201" t="s">
        <v>898</v>
      </c>
      <c r="F1201" s="2" t="s">
        <v>1</v>
      </c>
      <c r="G1201" s="13">
        <v>858829.05</v>
      </c>
      <c r="H1201" s="13">
        <v>17839.75</v>
      </c>
      <c r="I1201" s="13">
        <v>745977.21</v>
      </c>
      <c r="J1201" s="13">
        <v>15956.61</v>
      </c>
    </row>
    <row r="1202" spans="2:10" x14ac:dyDescent="0.25">
      <c r="B1202" s="22">
        <v>1198</v>
      </c>
      <c r="C1202" s="2">
        <v>2013</v>
      </c>
      <c r="D1202" s="1">
        <v>46006</v>
      </c>
      <c r="E1202" t="s">
        <v>718</v>
      </c>
      <c r="F1202" s="2" t="s">
        <v>1</v>
      </c>
      <c r="G1202" s="13">
        <v>648084.15</v>
      </c>
      <c r="H1202" s="13">
        <v>24122.79</v>
      </c>
      <c r="I1202" s="13">
        <v>572049.23</v>
      </c>
      <c r="J1202" s="13">
        <v>22115.86</v>
      </c>
    </row>
    <row r="1203" spans="2:10" x14ac:dyDescent="0.25">
      <c r="B1203" s="22">
        <v>1199</v>
      </c>
      <c r="C1203" s="2">
        <v>2013</v>
      </c>
      <c r="D1203" s="1">
        <v>46008</v>
      </c>
      <c r="E1203" t="s">
        <v>479</v>
      </c>
      <c r="F1203" s="2" t="s">
        <v>1</v>
      </c>
      <c r="G1203" s="13">
        <v>1015299.33</v>
      </c>
      <c r="H1203" s="13">
        <v>34894.43</v>
      </c>
      <c r="I1203" s="13">
        <v>894701.96</v>
      </c>
      <c r="J1203" s="13">
        <v>32263.38</v>
      </c>
    </row>
    <row r="1204" spans="2:10" x14ac:dyDescent="0.25">
      <c r="B1204" s="22">
        <v>1200</v>
      </c>
      <c r="C1204" s="2">
        <v>2013</v>
      </c>
      <c r="D1204" s="1">
        <v>46010</v>
      </c>
      <c r="E1204" t="s">
        <v>899</v>
      </c>
      <c r="F1204" s="2" t="s">
        <v>1</v>
      </c>
      <c r="G1204" s="13">
        <v>2271597.39</v>
      </c>
      <c r="H1204" s="13">
        <v>2599.7800000000002</v>
      </c>
      <c r="I1204" s="13">
        <v>1978219.36</v>
      </c>
      <c r="J1204" s="13">
        <v>2210.52</v>
      </c>
    </row>
    <row r="1205" spans="2:10" x14ac:dyDescent="0.25">
      <c r="B1205" s="22">
        <v>1201</v>
      </c>
      <c r="C1205" s="2">
        <v>2013</v>
      </c>
      <c r="D1205" s="1">
        <v>46012</v>
      </c>
      <c r="E1205" t="s">
        <v>900</v>
      </c>
      <c r="F1205" s="2" t="s">
        <v>1</v>
      </c>
      <c r="G1205" s="13">
        <v>876830.09</v>
      </c>
      <c r="H1205" s="13">
        <v>2947.52</v>
      </c>
      <c r="I1205" s="13">
        <v>772175.95</v>
      </c>
      <c r="J1205" s="13">
        <v>2515.6</v>
      </c>
    </row>
    <row r="1206" spans="2:10" x14ac:dyDescent="0.25">
      <c r="B1206" s="22">
        <v>1202</v>
      </c>
      <c r="C1206" s="2">
        <v>2013</v>
      </c>
      <c r="D1206" s="1">
        <v>46014</v>
      </c>
      <c r="E1206" t="s">
        <v>901</v>
      </c>
      <c r="F1206" s="2" t="s">
        <v>1</v>
      </c>
      <c r="G1206" s="13">
        <v>1139262.8799999999</v>
      </c>
      <c r="H1206" s="13">
        <v>19221.09</v>
      </c>
      <c r="I1206" s="13">
        <v>994392.61</v>
      </c>
      <c r="J1206" s="13">
        <v>17723.78</v>
      </c>
    </row>
    <row r="1207" spans="2:10" x14ac:dyDescent="0.25">
      <c r="B1207" s="22">
        <v>1203</v>
      </c>
      <c r="C1207" s="2">
        <v>2013</v>
      </c>
      <c r="D1207" s="1">
        <v>46016</v>
      </c>
      <c r="E1207" t="s">
        <v>902</v>
      </c>
      <c r="F1207" s="2" t="s">
        <v>1</v>
      </c>
      <c r="G1207" s="13">
        <v>737083.66</v>
      </c>
      <c r="H1207" s="13">
        <v>25545.53</v>
      </c>
      <c r="I1207" s="13">
        <v>647710.31999999995</v>
      </c>
      <c r="J1207" s="13">
        <v>23422.26</v>
      </c>
    </row>
    <row r="1208" spans="2:10" x14ac:dyDescent="0.25">
      <c r="B1208" s="22">
        <v>1204</v>
      </c>
      <c r="C1208" s="2">
        <v>2013</v>
      </c>
      <c r="D1208" s="1">
        <v>46171</v>
      </c>
      <c r="E1208" t="s">
        <v>899</v>
      </c>
      <c r="F1208" s="2" t="s">
        <v>19</v>
      </c>
      <c r="G1208" s="13">
        <v>1766240.53</v>
      </c>
      <c r="H1208" s="13">
        <v>16959.71</v>
      </c>
      <c r="I1208" s="13">
        <v>1544157.39</v>
      </c>
      <c r="J1208" s="13">
        <v>15642.78</v>
      </c>
    </row>
    <row r="1209" spans="2:10" x14ac:dyDescent="0.25">
      <c r="B1209" s="22">
        <v>1205</v>
      </c>
      <c r="C1209" s="2">
        <v>2013</v>
      </c>
      <c r="D1209" s="1">
        <v>46181</v>
      </c>
      <c r="E1209" t="s">
        <v>900</v>
      </c>
      <c r="F1209" s="2" t="s">
        <v>19</v>
      </c>
      <c r="G1209" s="13">
        <v>445348.85</v>
      </c>
      <c r="H1209" s="13">
        <v>1079.45</v>
      </c>
      <c r="I1209" s="13">
        <v>390250.54</v>
      </c>
      <c r="J1209" s="13">
        <v>982.91</v>
      </c>
    </row>
    <row r="1210" spans="2:10" x14ac:dyDescent="0.25">
      <c r="B1210" s="22">
        <v>1206</v>
      </c>
      <c r="C1210" s="2">
        <v>2013</v>
      </c>
      <c r="D1210" s="1">
        <v>46216</v>
      </c>
      <c r="E1210" t="s">
        <v>898</v>
      </c>
      <c r="F1210" s="2" t="s">
        <v>20</v>
      </c>
      <c r="G1210" s="13">
        <v>2382801.25</v>
      </c>
      <c r="H1210" s="13">
        <v>87214.82</v>
      </c>
      <c r="I1210" s="13">
        <v>2119256.06</v>
      </c>
      <c r="J1210" s="13">
        <v>81586.02</v>
      </c>
    </row>
    <row r="1211" spans="2:10" x14ac:dyDescent="0.25">
      <c r="B1211" s="22">
        <v>1207</v>
      </c>
      <c r="C1211" s="2">
        <v>2013</v>
      </c>
      <c r="D1211" s="1">
        <v>47002</v>
      </c>
      <c r="E1211" t="s">
        <v>471</v>
      </c>
      <c r="F1211" s="2" t="s">
        <v>1</v>
      </c>
      <c r="G1211" s="13">
        <v>4552444.8099999996</v>
      </c>
      <c r="H1211" s="13">
        <v>9071.6</v>
      </c>
      <c r="I1211" s="13">
        <v>4000176.12</v>
      </c>
      <c r="J1211" s="13">
        <v>8100.95</v>
      </c>
    </row>
    <row r="1212" spans="2:10" x14ac:dyDescent="0.25">
      <c r="B1212" s="22">
        <v>1208</v>
      </c>
      <c r="C1212" s="2">
        <v>2013</v>
      </c>
      <c r="D1212" s="1">
        <v>47004</v>
      </c>
      <c r="E1212" t="s">
        <v>903</v>
      </c>
      <c r="F1212" s="2" t="s">
        <v>1</v>
      </c>
      <c r="G1212" s="13">
        <v>888549.17</v>
      </c>
      <c r="H1212" s="13">
        <v>4463.24</v>
      </c>
      <c r="I1212" s="13">
        <v>769664.13</v>
      </c>
      <c r="J1212" s="13">
        <v>3681.76</v>
      </c>
    </row>
    <row r="1213" spans="2:10" x14ac:dyDescent="0.25">
      <c r="B1213" s="22">
        <v>1209</v>
      </c>
      <c r="C1213" s="2">
        <v>2013</v>
      </c>
      <c r="D1213" s="1">
        <v>47006</v>
      </c>
      <c r="E1213" t="s">
        <v>904</v>
      </c>
      <c r="F1213" s="2" t="s">
        <v>1</v>
      </c>
      <c r="G1213" s="13">
        <v>1970747.25</v>
      </c>
      <c r="H1213" s="13">
        <v>31796.2</v>
      </c>
      <c r="I1213" s="13">
        <v>1755809.26</v>
      </c>
      <c r="J1213" s="13">
        <v>29205.58</v>
      </c>
    </row>
    <row r="1214" spans="2:10" x14ac:dyDescent="0.25">
      <c r="B1214" s="22">
        <v>1210</v>
      </c>
      <c r="C1214" s="2">
        <v>2013</v>
      </c>
      <c r="D1214" s="1">
        <v>47008</v>
      </c>
      <c r="E1214" t="s">
        <v>905</v>
      </c>
      <c r="F1214" s="2" t="s">
        <v>1</v>
      </c>
      <c r="G1214" s="13">
        <v>1402589.81</v>
      </c>
      <c r="H1214" s="13">
        <v>19802.439999999999</v>
      </c>
      <c r="I1214" s="13">
        <v>1254194.79</v>
      </c>
      <c r="J1214" s="13">
        <v>18355.419999999998</v>
      </c>
    </row>
    <row r="1215" spans="2:10" x14ac:dyDescent="0.25">
      <c r="B1215" s="22">
        <v>1211</v>
      </c>
      <c r="C1215" s="2">
        <v>2013</v>
      </c>
      <c r="D1215" s="1">
        <v>47010</v>
      </c>
      <c r="E1215" t="s">
        <v>906</v>
      </c>
      <c r="F1215" s="2" t="s">
        <v>1</v>
      </c>
      <c r="G1215" s="13">
        <v>1752064.36</v>
      </c>
      <c r="H1215" s="13">
        <v>3374.54</v>
      </c>
      <c r="I1215" s="13">
        <v>1541020.31</v>
      </c>
      <c r="J1215" s="13">
        <v>3101.54</v>
      </c>
    </row>
    <row r="1216" spans="2:10" x14ac:dyDescent="0.25">
      <c r="B1216" s="22">
        <v>1212</v>
      </c>
      <c r="C1216" s="2">
        <v>2013</v>
      </c>
      <c r="D1216" s="1">
        <v>47012</v>
      </c>
      <c r="E1216" t="s">
        <v>907</v>
      </c>
      <c r="F1216" s="2" t="s">
        <v>1</v>
      </c>
      <c r="G1216" s="13">
        <v>1429956.65</v>
      </c>
      <c r="H1216" s="13">
        <v>2577.52</v>
      </c>
      <c r="I1216" s="13">
        <v>1268760.8600000001</v>
      </c>
      <c r="J1216" s="13">
        <v>2118.9</v>
      </c>
    </row>
    <row r="1217" spans="2:10" x14ac:dyDescent="0.25">
      <c r="B1217" s="22">
        <v>1213</v>
      </c>
      <c r="C1217" s="2">
        <v>2013</v>
      </c>
      <c r="D1217" s="1">
        <v>47014</v>
      </c>
      <c r="E1217" t="s">
        <v>908</v>
      </c>
      <c r="F1217" s="2" t="s">
        <v>1</v>
      </c>
      <c r="G1217" s="13">
        <v>590758.78</v>
      </c>
      <c r="H1217" s="13">
        <v>91471.77</v>
      </c>
      <c r="I1217" s="13">
        <v>523078.43</v>
      </c>
      <c r="J1217" s="13">
        <v>83992.78</v>
      </c>
    </row>
    <row r="1218" spans="2:10" x14ac:dyDescent="0.25">
      <c r="B1218" s="22">
        <v>1214</v>
      </c>
      <c r="C1218" s="2">
        <v>2013</v>
      </c>
      <c r="D1218" s="1">
        <v>47016</v>
      </c>
      <c r="E1218" t="s">
        <v>909</v>
      </c>
      <c r="F1218" s="2" t="s">
        <v>1</v>
      </c>
      <c r="G1218" s="13">
        <v>1431181.55</v>
      </c>
      <c r="H1218" s="13">
        <v>8592.34</v>
      </c>
      <c r="I1218" s="13">
        <v>1268252.67</v>
      </c>
      <c r="J1218" s="13">
        <v>7765.62</v>
      </c>
    </row>
    <row r="1219" spans="2:10" x14ac:dyDescent="0.25">
      <c r="B1219" s="22">
        <v>1215</v>
      </c>
      <c r="C1219" s="2">
        <v>2013</v>
      </c>
      <c r="D1219" s="1">
        <v>47018</v>
      </c>
      <c r="E1219" t="s">
        <v>910</v>
      </c>
      <c r="F1219" s="2" t="s">
        <v>1</v>
      </c>
      <c r="G1219" s="13">
        <v>2014794.63</v>
      </c>
      <c r="H1219" s="13">
        <v>4780.91</v>
      </c>
      <c r="I1219" s="13">
        <v>1775275.63</v>
      </c>
      <c r="J1219" s="13">
        <v>4272.37</v>
      </c>
    </row>
    <row r="1220" spans="2:10" x14ac:dyDescent="0.25">
      <c r="B1220" s="22">
        <v>1216</v>
      </c>
      <c r="C1220" s="2">
        <v>2013</v>
      </c>
      <c r="D1220" s="1">
        <v>47020</v>
      </c>
      <c r="E1220" t="s">
        <v>52</v>
      </c>
      <c r="F1220" s="2" t="s">
        <v>1</v>
      </c>
      <c r="G1220" s="13">
        <v>4679822.13</v>
      </c>
      <c r="H1220" s="13">
        <v>29032.11</v>
      </c>
      <c r="I1220" s="13">
        <v>4122519.1</v>
      </c>
      <c r="J1220" s="13">
        <v>26147.56</v>
      </c>
    </row>
    <row r="1221" spans="2:10" x14ac:dyDescent="0.25">
      <c r="B1221" s="22">
        <v>1217</v>
      </c>
      <c r="C1221" s="2">
        <v>2013</v>
      </c>
      <c r="D1221" s="1">
        <v>47022</v>
      </c>
      <c r="E1221" t="s">
        <v>911</v>
      </c>
      <c r="F1221" s="2" t="s">
        <v>1</v>
      </c>
      <c r="G1221" s="13">
        <v>4350938.5199999996</v>
      </c>
      <c r="H1221" s="13">
        <v>21389.51</v>
      </c>
      <c r="I1221" s="13">
        <v>3852605.89</v>
      </c>
      <c r="J1221" s="13">
        <v>19639.03</v>
      </c>
    </row>
    <row r="1222" spans="2:10" x14ac:dyDescent="0.25">
      <c r="B1222" s="22">
        <v>1218</v>
      </c>
      <c r="C1222" s="2">
        <v>2013</v>
      </c>
      <c r="D1222" s="1">
        <v>47024</v>
      </c>
      <c r="E1222" t="s">
        <v>912</v>
      </c>
      <c r="F1222" s="2" t="s">
        <v>1</v>
      </c>
      <c r="G1222" s="13">
        <v>1044703.26</v>
      </c>
      <c r="H1222" s="13">
        <v>18035.8</v>
      </c>
      <c r="I1222" s="13">
        <v>894588.17</v>
      </c>
      <c r="J1222" s="13">
        <v>16316.71</v>
      </c>
    </row>
    <row r="1223" spans="2:10" x14ac:dyDescent="0.25">
      <c r="B1223" s="22">
        <v>1219</v>
      </c>
      <c r="C1223" s="2">
        <v>2013</v>
      </c>
      <c r="D1223" s="1">
        <v>47026</v>
      </c>
      <c r="E1223" t="s">
        <v>614</v>
      </c>
      <c r="F1223" s="2" t="s">
        <v>1</v>
      </c>
      <c r="G1223" s="13">
        <v>1013649.95</v>
      </c>
      <c r="H1223" s="13">
        <v>13798.87</v>
      </c>
      <c r="I1223" s="13">
        <v>901860.76</v>
      </c>
      <c r="J1223" s="13">
        <v>12723.88</v>
      </c>
    </row>
    <row r="1224" spans="2:10" x14ac:dyDescent="0.25">
      <c r="B1224" s="22">
        <v>1220</v>
      </c>
      <c r="C1224" s="2">
        <v>2013</v>
      </c>
      <c r="D1224" s="1">
        <v>47028</v>
      </c>
      <c r="E1224" t="s">
        <v>913</v>
      </c>
      <c r="F1224" s="2" t="s">
        <v>1</v>
      </c>
      <c r="G1224" s="13">
        <v>1044088.91</v>
      </c>
      <c r="H1224" s="13">
        <v>7018.94</v>
      </c>
      <c r="I1224" s="13">
        <v>905692.71</v>
      </c>
      <c r="J1224" s="13">
        <v>5845.37</v>
      </c>
    </row>
    <row r="1225" spans="2:10" x14ac:dyDescent="0.25">
      <c r="B1225" s="22">
        <v>1221</v>
      </c>
      <c r="C1225" s="2">
        <v>2013</v>
      </c>
      <c r="D1225" s="1">
        <v>47030</v>
      </c>
      <c r="E1225" t="s">
        <v>343</v>
      </c>
      <c r="F1225" s="2" t="s">
        <v>1</v>
      </c>
      <c r="G1225" s="13">
        <v>3116943.01</v>
      </c>
      <c r="H1225" s="13">
        <v>91436.73</v>
      </c>
      <c r="I1225" s="13">
        <v>2740273.9</v>
      </c>
      <c r="J1225" s="13">
        <v>84034.36</v>
      </c>
    </row>
    <row r="1226" spans="2:10" x14ac:dyDescent="0.25">
      <c r="B1226" s="22">
        <v>1222</v>
      </c>
      <c r="C1226" s="2">
        <v>2013</v>
      </c>
      <c r="D1226" s="1">
        <v>47032</v>
      </c>
      <c r="E1226" t="s">
        <v>914</v>
      </c>
      <c r="F1226" s="2" t="s">
        <v>1</v>
      </c>
      <c r="G1226" s="13">
        <v>2783174.24</v>
      </c>
      <c r="H1226" s="13">
        <v>27525.200000000001</v>
      </c>
      <c r="I1226" s="13">
        <v>2450889.29</v>
      </c>
      <c r="J1226" s="13">
        <v>25288.39</v>
      </c>
    </row>
    <row r="1227" spans="2:10" x14ac:dyDescent="0.25">
      <c r="B1227" s="22">
        <v>1223</v>
      </c>
      <c r="C1227" s="2">
        <v>2013</v>
      </c>
      <c r="D1227" s="1">
        <v>47034</v>
      </c>
      <c r="E1227" t="s">
        <v>144</v>
      </c>
      <c r="F1227" s="2" t="s">
        <v>1</v>
      </c>
      <c r="G1227" s="13">
        <v>1079819.1200000001</v>
      </c>
      <c r="H1227" s="13">
        <v>66080.929999999993</v>
      </c>
      <c r="I1227" s="13">
        <v>966366.96</v>
      </c>
      <c r="J1227" s="13">
        <v>61015.48</v>
      </c>
    </row>
    <row r="1228" spans="2:10" x14ac:dyDescent="0.25">
      <c r="B1228" s="22">
        <v>1224</v>
      </c>
      <c r="C1228" s="2">
        <v>2013</v>
      </c>
      <c r="D1228" s="1">
        <v>47106</v>
      </c>
      <c r="E1228" t="s">
        <v>915</v>
      </c>
      <c r="F1228" s="2" t="s">
        <v>19</v>
      </c>
      <c r="G1228" s="13">
        <v>447212.48</v>
      </c>
      <c r="H1228" s="13">
        <v>9785.1299999999992</v>
      </c>
      <c r="I1228" s="13">
        <v>393313.29</v>
      </c>
      <c r="J1228" s="13">
        <v>9098.81</v>
      </c>
    </row>
    <row r="1229" spans="2:10" x14ac:dyDescent="0.25">
      <c r="B1229" s="22">
        <v>1225</v>
      </c>
      <c r="C1229" s="2">
        <v>2013</v>
      </c>
      <c r="D1229" s="1">
        <v>47121</v>
      </c>
      <c r="E1229" t="s">
        <v>904</v>
      </c>
      <c r="F1229" s="2" t="s">
        <v>19</v>
      </c>
      <c r="G1229" s="13">
        <v>4355590.71</v>
      </c>
      <c r="H1229" s="13">
        <v>114237.7</v>
      </c>
      <c r="I1229" s="13">
        <v>3919066.31</v>
      </c>
      <c r="J1229" s="13">
        <v>107158.85</v>
      </c>
    </row>
    <row r="1230" spans="2:10" x14ac:dyDescent="0.25">
      <c r="B1230" s="22">
        <v>1226</v>
      </c>
      <c r="C1230" s="2">
        <v>2013</v>
      </c>
      <c r="D1230" s="1">
        <v>47122</v>
      </c>
      <c r="E1230" t="s">
        <v>916</v>
      </c>
      <c r="F1230" s="2" t="s">
        <v>19</v>
      </c>
      <c r="G1230" s="13">
        <v>1005078.31</v>
      </c>
      <c r="H1230" s="13">
        <v>17140.12</v>
      </c>
      <c r="I1230" s="13">
        <v>834951.13</v>
      </c>
      <c r="J1230" s="13">
        <v>15594.47</v>
      </c>
    </row>
    <row r="1231" spans="2:10" x14ac:dyDescent="0.25">
      <c r="B1231" s="22">
        <v>1227</v>
      </c>
      <c r="C1231" s="2">
        <v>2013</v>
      </c>
      <c r="D1231" s="1">
        <v>47151</v>
      </c>
      <c r="E1231" t="s">
        <v>909</v>
      </c>
      <c r="F1231" s="2" t="s">
        <v>19</v>
      </c>
      <c r="G1231" s="13">
        <v>470725.3</v>
      </c>
      <c r="H1231" s="13">
        <v>59435.56</v>
      </c>
      <c r="I1231" s="13">
        <v>434851.15</v>
      </c>
      <c r="J1231" s="13">
        <v>56212.39</v>
      </c>
    </row>
    <row r="1232" spans="2:10" x14ac:dyDescent="0.25">
      <c r="B1232" s="22">
        <v>1228</v>
      </c>
      <c r="C1232" s="2">
        <v>2013</v>
      </c>
      <c r="D1232" s="1">
        <v>47171</v>
      </c>
      <c r="E1232" t="s">
        <v>917</v>
      </c>
      <c r="F1232" s="2" t="s">
        <v>19</v>
      </c>
      <c r="G1232" s="13">
        <v>602212.25</v>
      </c>
      <c r="H1232" s="13">
        <v>6246.61</v>
      </c>
      <c r="I1232" s="13">
        <v>523527.87</v>
      </c>
      <c r="J1232" s="13">
        <v>5745.87</v>
      </c>
    </row>
    <row r="1233" spans="2:10" x14ac:dyDescent="0.25">
      <c r="B1233" s="22">
        <v>1229</v>
      </c>
      <c r="C1233" s="2">
        <v>2013</v>
      </c>
      <c r="D1233" s="1">
        <v>47181</v>
      </c>
      <c r="E1233" t="s">
        <v>918</v>
      </c>
      <c r="F1233" s="2" t="s">
        <v>19</v>
      </c>
      <c r="G1233" s="13">
        <v>1557596.7</v>
      </c>
      <c r="H1233" s="13">
        <v>14720.8</v>
      </c>
      <c r="I1233" s="13">
        <v>1383669.24</v>
      </c>
      <c r="J1233" s="13">
        <v>13800.43</v>
      </c>
    </row>
    <row r="1234" spans="2:10" x14ac:dyDescent="0.25">
      <c r="B1234" s="22">
        <v>1230</v>
      </c>
      <c r="C1234" s="2">
        <v>2013</v>
      </c>
      <c r="D1234" s="1">
        <v>47271</v>
      </c>
      <c r="E1234" t="s">
        <v>919</v>
      </c>
      <c r="F1234" s="2" t="s">
        <v>20</v>
      </c>
      <c r="G1234" s="13">
        <v>7692345.2199999997</v>
      </c>
      <c r="H1234" s="13">
        <v>164282.84</v>
      </c>
      <c r="I1234" s="13">
        <v>7013611.4100000001</v>
      </c>
      <c r="J1234" s="13">
        <v>154353.79</v>
      </c>
    </row>
    <row r="1235" spans="2:10" x14ac:dyDescent="0.25">
      <c r="B1235" s="22">
        <v>1231</v>
      </c>
      <c r="C1235" s="2">
        <v>2013</v>
      </c>
      <c r="D1235" s="1">
        <v>47276</v>
      </c>
      <c r="E1235" t="s">
        <v>911</v>
      </c>
      <c r="F1235" s="2" t="s">
        <v>20</v>
      </c>
      <c r="G1235" s="13">
        <v>13254896.279999999</v>
      </c>
      <c r="H1235" s="13">
        <v>191411.15</v>
      </c>
      <c r="I1235" s="13">
        <v>11977872.949999999</v>
      </c>
      <c r="J1235" s="13">
        <v>178335.24</v>
      </c>
    </row>
    <row r="1236" spans="2:10" x14ac:dyDescent="0.25">
      <c r="B1236" s="22">
        <v>1232</v>
      </c>
      <c r="C1236" s="2">
        <v>2013</v>
      </c>
      <c r="D1236" s="1">
        <v>48002</v>
      </c>
      <c r="E1236" t="s">
        <v>920</v>
      </c>
      <c r="F1236" s="2" t="s">
        <v>1</v>
      </c>
      <c r="G1236" s="13">
        <v>5618545.9900000002</v>
      </c>
      <c r="H1236" s="13">
        <v>7832.42</v>
      </c>
      <c r="I1236" s="13">
        <v>4930366.1500000004</v>
      </c>
      <c r="J1236" s="13">
        <v>7173.29</v>
      </c>
    </row>
    <row r="1237" spans="2:10" x14ac:dyDescent="0.25">
      <c r="B1237" s="22">
        <v>1233</v>
      </c>
      <c r="C1237" s="2">
        <v>2013</v>
      </c>
      <c r="D1237" s="1">
        <v>48004</v>
      </c>
      <c r="E1237" t="s">
        <v>921</v>
      </c>
      <c r="F1237" s="2" t="s">
        <v>1</v>
      </c>
      <c r="G1237" s="13">
        <v>2738697.15</v>
      </c>
      <c r="H1237" s="13">
        <v>62283.63</v>
      </c>
      <c r="I1237" s="13">
        <v>2395904.02</v>
      </c>
      <c r="J1237" s="13">
        <v>56766.06</v>
      </c>
    </row>
    <row r="1238" spans="2:10" x14ac:dyDescent="0.25">
      <c r="B1238" s="22">
        <v>1234</v>
      </c>
      <c r="C1238" s="2">
        <v>2013</v>
      </c>
      <c r="D1238" s="1">
        <v>48006</v>
      </c>
      <c r="E1238" t="s">
        <v>922</v>
      </c>
      <c r="F1238" s="2" t="s">
        <v>1</v>
      </c>
      <c r="G1238" s="13">
        <v>4965408.0599999996</v>
      </c>
      <c r="H1238" s="13">
        <v>5166.55</v>
      </c>
      <c r="I1238" s="13">
        <v>4371730.9800000004</v>
      </c>
      <c r="J1238" s="13">
        <v>3877.08</v>
      </c>
    </row>
    <row r="1239" spans="2:10" x14ac:dyDescent="0.25">
      <c r="B1239" s="22">
        <v>1235</v>
      </c>
      <c r="C1239" s="2">
        <v>2013</v>
      </c>
      <c r="D1239" s="1">
        <v>48008</v>
      </c>
      <c r="E1239" t="s">
        <v>192</v>
      </c>
      <c r="F1239" s="2" t="s">
        <v>1</v>
      </c>
      <c r="G1239" s="13">
        <v>2016195.87</v>
      </c>
      <c r="H1239" s="13">
        <v>7188.71</v>
      </c>
      <c r="I1239" s="13">
        <v>1774203.58</v>
      </c>
      <c r="J1239" s="13">
        <v>6452.75</v>
      </c>
    </row>
    <row r="1240" spans="2:10" x14ac:dyDescent="0.25">
      <c r="B1240" s="22">
        <v>1236</v>
      </c>
      <c r="C1240" s="2">
        <v>2013</v>
      </c>
      <c r="D1240" s="1">
        <v>48010</v>
      </c>
      <c r="E1240" t="s">
        <v>923</v>
      </c>
      <c r="F1240" s="2" t="s">
        <v>1</v>
      </c>
      <c r="G1240" s="13">
        <v>2065924.15</v>
      </c>
      <c r="H1240" s="13">
        <v>13182.25</v>
      </c>
      <c r="I1240" s="13">
        <v>1795212.91</v>
      </c>
      <c r="J1240" s="13">
        <v>12070.5</v>
      </c>
    </row>
    <row r="1241" spans="2:10" x14ac:dyDescent="0.25">
      <c r="B1241" s="22">
        <v>1237</v>
      </c>
      <c r="C1241" s="2">
        <v>2013</v>
      </c>
      <c r="D1241" s="1">
        <v>48012</v>
      </c>
      <c r="E1241" t="s">
        <v>924</v>
      </c>
      <c r="F1241" s="2" t="s">
        <v>1</v>
      </c>
      <c r="G1241" s="13">
        <v>1886388.62</v>
      </c>
      <c r="H1241" s="13">
        <v>5907.81</v>
      </c>
      <c r="I1241" s="13">
        <v>1668998.26</v>
      </c>
      <c r="J1241" s="13">
        <v>5072.3500000000004</v>
      </c>
    </row>
    <row r="1242" spans="2:10" x14ac:dyDescent="0.25">
      <c r="B1242" s="22">
        <v>1238</v>
      </c>
      <c r="C1242" s="2">
        <v>2013</v>
      </c>
      <c r="D1242" s="1">
        <v>48014</v>
      </c>
      <c r="E1242" t="s">
        <v>925</v>
      </c>
      <c r="F1242" s="2" t="s">
        <v>1</v>
      </c>
      <c r="G1242" s="13">
        <v>1084166.79</v>
      </c>
      <c r="H1242" s="13">
        <v>0</v>
      </c>
      <c r="I1242" s="13">
        <v>954670.18</v>
      </c>
      <c r="J1242" s="13">
        <v>0</v>
      </c>
    </row>
    <row r="1243" spans="2:10" x14ac:dyDescent="0.25">
      <c r="B1243" s="22">
        <v>1239</v>
      </c>
      <c r="C1243" s="2">
        <v>2013</v>
      </c>
      <c r="D1243" s="1">
        <v>48016</v>
      </c>
      <c r="E1243" t="s">
        <v>258</v>
      </c>
      <c r="F1243" s="2" t="s">
        <v>1</v>
      </c>
      <c r="G1243" s="13">
        <v>1568031.79</v>
      </c>
      <c r="H1243" s="13">
        <v>12180.27</v>
      </c>
      <c r="I1243" s="13">
        <v>1373026.3</v>
      </c>
      <c r="J1243" s="13">
        <v>11189.13</v>
      </c>
    </row>
    <row r="1244" spans="2:10" x14ac:dyDescent="0.25">
      <c r="B1244" s="22">
        <v>1240</v>
      </c>
      <c r="C1244" s="2">
        <v>2013</v>
      </c>
      <c r="D1244" s="1">
        <v>48018</v>
      </c>
      <c r="E1244" t="s">
        <v>926</v>
      </c>
      <c r="F1244" s="2" t="s">
        <v>1</v>
      </c>
      <c r="G1244" s="13">
        <v>1223885.6000000001</v>
      </c>
      <c r="H1244" s="13">
        <v>2027.61</v>
      </c>
      <c r="I1244" s="13">
        <v>1081755.1399999999</v>
      </c>
      <c r="J1244" s="13">
        <v>1763.24</v>
      </c>
    </row>
    <row r="1245" spans="2:10" x14ac:dyDescent="0.25">
      <c r="B1245" s="22">
        <v>1241</v>
      </c>
      <c r="C1245" s="2">
        <v>2013</v>
      </c>
      <c r="D1245" s="1">
        <v>48020</v>
      </c>
      <c r="E1245" t="s">
        <v>927</v>
      </c>
      <c r="F1245" s="2" t="s">
        <v>1</v>
      </c>
      <c r="G1245" s="13">
        <v>2371207.9700000002</v>
      </c>
      <c r="H1245" s="13">
        <v>3545.94</v>
      </c>
      <c r="I1245" s="13">
        <v>2027011.94</v>
      </c>
      <c r="J1245" s="13">
        <v>3210.04</v>
      </c>
    </row>
    <row r="1246" spans="2:10" x14ac:dyDescent="0.25">
      <c r="B1246" s="22">
        <v>1242</v>
      </c>
      <c r="C1246" s="2">
        <v>2013</v>
      </c>
      <c r="D1246" s="1">
        <v>48022</v>
      </c>
      <c r="E1246" t="s">
        <v>577</v>
      </c>
      <c r="F1246" s="2" t="s">
        <v>1</v>
      </c>
      <c r="G1246" s="13">
        <v>2570555.02</v>
      </c>
      <c r="H1246" s="13">
        <v>26902.25</v>
      </c>
      <c r="I1246" s="13">
        <v>2247774.5699999998</v>
      </c>
      <c r="J1246" s="13">
        <v>24574.68</v>
      </c>
    </row>
    <row r="1247" spans="2:10" x14ac:dyDescent="0.25">
      <c r="B1247" s="22">
        <v>1243</v>
      </c>
      <c r="C1247" s="2">
        <v>2013</v>
      </c>
      <c r="D1247" s="1">
        <v>48024</v>
      </c>
      <c r="E1247" t="s">
        <v>562</v>
      </c>
      <c r="F1247" s="2" t="s">
        <v>1</v>
      </c>
      <c r="G1247" s="13">
        <v>3833694.36</v>
      </c>
      <c r="H1247" s="13">
        <v>14792.56</v>
      </c>
      <c r="I1247" s="13">
        <v>3373542.93</v>
      </c>
      <c r="J1247" s="13">
        <v>13514.06</v>
      </c>
    </row>
    <row r="1248" spans="2:10" x14ac:dyDescent="0.25">
      <c r="B1248" s="22">
        <v>1244</v>
      </c>
      <c r="C1248" s="2">
        <v>2013</v>
      </c>
      <c r="D1248" s="1">
        <v>48026</v>
      </c>
      <c r="E1248" t="s">
        <v>928</v>
      </c>
      <c r="F1248" s="2" t="s">
        <v>1</v>
      </c>
      <c r="G1248" s="13">
        <v>5619570.5899999999</v>
      </c>
      <c r="H1248" s="13">
        <v>18670.23</v>
      </c>
      <c r="I1248" s="13">
        <v>4971486.04</v>
      </c>
      <c r="J1248" s="13">
        <v>16882.810000000001</v>
      </c>
    </row>
    <row r="1249" spans="2:10" x14ac:dyDescent="0.25">
      <c r="B1249" s="22">
        <v>1245</v>
      </c>
      <c r="C1249" s="2">
        <v>2013</v>
      </c>
      <c r="D1249" s="1">
        <v>48028</v>
      </c>
      <c r="E1249" t="s">
        <v>929</v>
      </c>
      <c r="F1249" s="2" t="s">
        <v>1</v>
      </c>
      <c r="G1249" s="13">
        <v>2085115.33</v>
      </c>
      <c r="H1249" s="13">
        <v>4832.93</v>
      </c>
      <c r="I1249" s="13">
        <v>1850074.13</v>
      </c>
      <c r="J1249" s="13">
        <v>4269.1499999999996</v>
      </c>
    </row>
    <row r="1250" spans="2:10" x14ac:dyDescent="0.25">
      <c r="B1250" s="22">
        <v>1246</v>
      </c>
      <c r="C1250" s="2">
        <v>2013</v>
      </c>
      <c r="D1250" s="1">
        <v>48030</v>
      </c>
      <c r="E1250" t="s">
        <v>930</v>
      </c>
      <c r="F1250" s="2" t="s">
        <v>1</v>
      </c>
      <c r="G1250" s="13">
        <v>1661073.36</v>
      </c>
      <c r="H1250" s="13">
        <v>4065.31</v>
      </c>
      <c r="I1250" s="13">
        <v>1453531.79</v>
      </c>
      <c r="J1250" s="13">
        <v>3740.5</v>
      </c>
    </row>
    <row r="1251" spans="2:10" x14ac:dyDescent="0.25">
      <c r="B1251" s="22">
        <v>1247</v>
      </c>
      <c r="C1251" s="2">
        <v>2013</v>
      </c>
      <c r="D1251" s="1">
        <v>48032</v>
      </c>
      <c r="E1251" t="s">
        <v>8</v>
      </c>
      <c r="F1251" s="2" t="s">
        <v>1</v>
      </c>
      <c r="G1251" s="13">
        <v>5037023.5599999996</v>
      </c>
      <c r="H1251" s="13">
        <v>25268.080000000002</v>
      </c>
      <c r="I1251" s="13">
        <v>4413424.08</v>
      </c>
      <c r="J1251" s="13">
        <v>23050.59</v>
      </c>
    </row>
    <row r="1252" spans="2:10" x14ac:dyDescent="0.25">
      <c r="B1252" s="22">
        <v>1248</v>
      </c>
      <c r="C1252" s="2">
        <v>2013</v>
      </c>
      <c r="D1252" s="1">
        <v>48034</v>
      </c>
      <c r="E1252" t="s">
        <v>931</v>
      </c>
      <c r="F1252" s="2" t="s">
        <v>1</v>
      </c>
      <c r="G1252" s="13">
        <v>473271.78</v>
      </c>
      <c r="H1252" s="13">
        <v>1447.41</v>
      </c>
      <c r="I1252" s="13">
        <v>405193.51</v>
      </c>
      <c r="J1252" s="13">
        <v>1309.76</v>
      </c>
    </row>
    <row r="1253" spans="2:10" x14ac:dyDescent="0.25">
      <c r="B1253" s="22">
        <v>1249</v>
      </c>
      <c r="C1253" s="2">
        <v>2013</v>
      </c>
      <c r="D1253" s="1">
        <v>48036</v>
      </c>
      <c r="E1253" t="s">
        <v>932</v>
      </c>
      <c r="F1253" s="2" t="s">
        <v>1</v>
      </c>
      <c r="G1253" s="13">
        <v>1243597.56</v>
      </c>
      <c r="H1253" s="13">
        <v>8216.58</v>
      </c>
      <c r="I1253" s="13">
        <v>1066698.3600000001</v>
      </c>
      <c r="J1253" s="13">
        <v>7372.2</v>
      </c>
    </row>
    <row r="1254" spans="2:10" x14ac:dyDescent="0.25">
      <c r="B1254" s="22">
        <v>1250</v>
      </c>
      <c r="C1254" s="2">
        <v>2013</v>
      </c>
      <c r="D1254" s="1">
        <v>48038</v>
      </c>
      <c r="E1254" t="s">
        <v>933</v>
      </c>
      <c r="F1254" s="2" t="s">
        <v>1</v>
      </c>
      <c r="G1254" s="13">
        <v>884466.64</v>
      </c>
      <c r="H1254" s="13">
        <v>4520.54</v>
      </c>
      <c r="I1254" s="13">
        <v>777302.66</v>
      </c>
      <c r="J1254" s="13">
        <v>4140.59</v>
      </c>
    </row>
    <row r="1255" spans="2:10" x14ac:dyDescent="0.25">
      <c r="B1255" s="22">
        <v>1251</v>
      </c>
      <c r="C1255" s="2">
        <v>2013</v>
      </c>
      <c r="D1255" s="1">
        <v>48040</v>
      </c>
      <c r="E1255" t="s">
        <v>934</v>
      </c>
      <c r="F1255" s="2" t="s">
        <v>1</v>
      </c>
      <c r="G1255" s="13">
        <v>4299156.13</v>
      </c>
      <c r="H1255" s="13">
        <v>5604.8</v>
      </c>
      <c r="I1255" s="13">
        <v>3812837.14</v>
      </c>
      <c r="J1255" s="13">
        <v>5119.84</v>
      </c>
    </row>
    <row r="1256" spans="2:10" x14ac:dyDescent="0.25">
      <c r="B1256" s="22">
        <v>1252</v>
      </c>
      <c r="C1256" s="2">
        <v>2013</v>
      </c>
      <c r="D1256" s="1">
        <v>48042</v>
      </c>
      <c r="E1256" t="s">
        <v>442</v>
      </c>
      <c r="F1256" s="2" t="s">
        <v>1</v>
      </c>
      <c r="G1256" s="13">
        <v>4335945.26</v>
      </c>
      <c r="H1256" s="13">
        <v>19020.259999999998</v>
      </c>
      <c r="I1256" s="13">
        <v>3757957.39</v>
      </c>
      <c r="J1256" s="13">
        <v>17264.57</v>
      </c>
    </row>
    <row r="1257" spans="2:10" x14ac:dyDescent="0.25">
      <c r="B1257" s="22">
        <v>1253</v>
      </c>
      <c r="C1257" s="2">
        <v>2013</v>
      </c>
      <c r="D1257" s="1">
        <v>48044</v>
      </c>
      <c r="E1257" t="s">
        <v>935</v>
      </c>
      <c r="F1257" s="2" t="s">
        <v>1</v>
      </c>
      <c r="G1257" s="13">
        <v>2844880.89</v>
      </c>
      <c r="H1257" s="13">
        <v>15470.71</v>
      </c>
      <c r="I1257" s="13">
        <v>2502031.37</v>
      </c>
      <c r="J1257" s="13">
        <v>13831.59</v>
      </c>
    </row>
    <row r="1258" spans="2:10" x14ac:dyDescent="0.25">
      <c r="B1258" s="22">
        <v>1254</v>
      </c>
      <c r="C1258" s="2">
        <v>2013</v>
      </c>
      <c r="D1258" s="1">
        <v>48046</v>
      </c>
      <c r="E1258" t="s">
        <v>936</v>
      </c>
      <c r="F1258" s="2" t="s">
        <v>1</v>
      </c>
      <c r="G1258" s="13">
        <v>1147239.29</v>
      </c>
      <c r="H1258" s="13">
        <v>13207.72</v>
      </c>
      <c r="I1258" s="13">
        <v>979687.54</v>
      </c>
      <c r="J1258" s="13">
        <v>12002.02</v>
      </c>
    </row>
    <row r="1259" spans="2:10" x14ac:dyDescent="0.25">
      <c r="B1259" s="22">
        <v>1255</v>
      </c>
      <c r="C1259" s="2">
        <v>2013</v>
      </c>
      <c r="D1259" s="1">
        <v>48048</v>
      </c>
      <c r="E1259" t="s">
        <v>937</v>
      </c>
      <c r="F1259" s="2" t="s">
        <v>1</v>
      </c>
      <c r="G1259" s="13">
        <v>1085474.6299999999</v>
      </c>
      <c r="H1259" s="13">
        <v>1528.28</v>
      </c>
      <c r="I1259" s="13">
        <v>938170.57</v>
      </c>
      <c r="J1259" s="13">
        <v>1393.23</v>
      </c>
    </row>
    <row r="1260" spans="2:10" x14ac:dyDescent="0.25">
      <c r="B1260" s="22">
        <v>1256</v>
      </c>
      <c r="C1260" s="2">
        <v>2013</v>
      </c>
      <c r="D1260" s="1">
        <v>48106</v>
      </c>
      <c r="E1260" t="s">
        <v>922</v>
      </c>
      <c r="F1260" s="2" t="s">
        <v>19</v>
      </c>
      <c r="G1260" s="13">
        <v>2924171.68</v>
      </c>
      <c r="H1260" s="13">
        <v>30626.11</v>
      </c>
      <c r="I1260" s="13">
        <v>2660126.9</v>
      </c>
      <c r="J1260" s="13">
        <v>28491.72</v>
      </c>
    </row>
    <row r="1261" spans="2:10" x14ac:dyDescent="0.25">
      <c r="B1261" s="22">
        <v>1257</v>
      </c>
      <c r="C1261" s="2">
        <v>2013</v>
      </c>
      <c r="D1261" s="1">
        <v>48111</v>
      </c>
      <c r="E1261" t="s">
        <v>938</v>
      </c>
      <c r="F1261" s="2" t="s">
        <v>19</v>
      </c>
      <c r="G1261" s="13">
        <v>731097.93</v>
      </c>
      <c r="H1261" s="13">
        <v>14112.24</v>
      </c>
      <c r="I1261" s="13">
        <v>638993.68999999994</v>
      </c>
      <c r="J1261" s="13">
        <v>13152.32</v>
      </c>
    </row>
    <row r="1262" spans="2:10" x14ac:dyDescent="0.25">
      <c r="B1262" s="22">
        <v>1258</v>
      </c>
      <c r="C1262" s="2">
        <v>2013</v>
      </c>
      <c r="D1262" s="1">
        <v>48112</v>
      </c>
      <c r="E1262" t="s">
        <v>258</v>
      </c>
      <c r="F1262" s="2" t="s">
        <v>19</v>
      </c>
      <c r="G1262" s="13">
        <v>613371.48</v>
      </c>
      <c r="H1262" s="13">
        <v>61126.64</v>
      </c>
      <c r="I1262" s="13">
        <v>550276.09</v>
      </c>
      <c r="J1262" s="13">
        <v>57460.36</v>
      </c>
    </row>
    <row r="1263" spans="2:10" x14ac:dyDescent="0.25">
      <c r="B1263" s="22">
        <v>1259</v>
      </c>
      <c r="C1263" s="2">
        <v>2013</v>
      </c>
      <c r="D1263" s="1">
        <v>48113</v>
      </c>
      <c r="E1263" t="s">
        <v>926</v>
      </c>
      <c r="F1263" s="2" t="s">
        <v>19</v>
      </c>
      <c r="G1263" s="13">
        <v>1268453.72</v>
      </c>
      <c r="H1263" s="13">
        <v>80301.67</v>
      </c>
      <c r="I1263" s="13">
        <v>1132379.56</v>
      </c>
      <c r="J1263" s="13">
        <v>75149.81</v>
      </c>
    </row>
    <row r="1264" spans="2:10" x14ac:dyDescent="0.25">
      <c r="B1264" s="22">
        <v>1260</v>
      </c>
      <c r="C1264" s="2">
        <v>2013</v>
      </c>
      <c r="D1264" s="1">
        <v>48116</v>
      </c>
      <c r="E1264" t="s">
        <v>939</v>
      </c>
      <c r="F1264" s="2" t="s">
        <v>19</v>
      </c>
      <c r="G1264" s="13">
        <v>1247730.05</v>
      </c>
      <c r="H1264" s="13">
        <v>62867.24</v>
      </c>
      <c r="I1264" s="13">
        <v>1104690.04</v>
      </c>
      <c r="J1264" s="13">
        <v>58087.47</v>
      </c>
    </row>
    <row r="1265" spans="2:10" x14ac:dyDescent="0.25">
      <c r="B1265" s="22">
        <v>1261</v>
      </c>
      <c r="C1265" s="2">
        <v>2013</v>
      </c>
      <c r="D1265" s="1">
        <v>48126</v>
      </c>
      <c r="E1265" t="s">
        <v>940</v>
      </c>
      <c r="F1265" s="2" t="s">
        <v>19</v>
      </c>
      <c r="G1265" s="13">
        <v>1278014.06</v>
      </c>
      <c r="H1265" s="13">
        <v>34568.379999999997</v>
      </c>
      <c r="I1265" s="13">
        <v>1138525.47</v>
      </c>
      <c r="J1265" s="13">
        <v>32259.27</v>
      </c>
    </row>
    <row r="1266" spans="2:10" x14ac:dyDescent="0.25">
      <c r="B1266" s="22">
        <v>1262</v>
      </c>
      <c r="C1266" s="2">
        <v>2013</v>
      </c>
      <c r="D1266" s="1">
        <v>48146</v>
      </c>
      <c r="E1266" t="s">
        <v>932</v>
      </c>
      <c r="F1266" s="2" t="s">
        <v>19</v>
      </c>
      <c r="G1266" s="13">
        <v>1778853.58</v>
      </c>
      <c r="H1266" s="13">
        <v>26100.46</v>
      </c>
      <c r="I1266" s="13">
        <v>1617394.02</v>
      </c>
      <c r="J1266" s="13">
        <v>24646.51</v>
      </c>
    </row>
    <row r="1267" spans="2:10" x14ac:dyDescent="0.25">
      <c r="B1267" s="22">
        <v>1263</v>
      </c>
      <c r="C1267" s="2">
        <v>2013</v>
      </c>
      <c r="D1267" s="1">
        <v>48151</v>
      </c>
      <c r="E1267" t="s">
        <v>934</v>
      </c>
      <c r="F1267" s="2" t="s">
        <v>19</v>
      </c>
      <c r="G1267" s="13">
        <v>1129275.03</v>
      </c>
      <c r="H1267" s="13">
        <v>30235.72</v>
      </c>
      <c r="I1267" s="13">
        <v>1009584.27</v>
      </c>
      <c r="J1267" s="13">
        <v>28566.48</v>
      </c>
    </row>
    <row r="1268" spans="2:10" x14ac:dyDescent="0.25">
      <c r="B1268" s="22">
        <v>1264</v>
      </c>
      <c r="C1268" s="2">
        <v>2013</v>
      </c>
      <c r="D1268" s="1">
        <v>48165</v>
      </c>
      <c r="E1268" t="s">
        <v>442</v>
      </c>
      <c r="F1268" s="2" t="s">
        <v>19</v>
      </c>
      <c r="G1268" s="13">
        <v>3870929.78</v>
      </c>
      <c r="H1268" s="13">
        <v>247609.57</v>
      </c>
      <c r="I1268" s="13">
        <v>3539321.35</v>
      </c>
      <c r="J1268" s="13">
        <v>233159.1</v>
      </c>
    </row>
    <row r="1269" spans="2:10" x14ac:dyDescent="0.25">
      <c r="B1269" s="22">
        <v>1265</v>
      </c>
      <c r="C1269" s="2">
        <v>2013</v>
      </c>
      <c r="D1269" s="1">
        <v>48168</v>
      </c>
      <c r="E1269" t="s">
        <v>60</v>
      </c>
      <c r="F1269" s="2" t="s">
        <v>19</v>
      </c>
      <c r="G1269" s="13">
        <v>620930.28</v>
      </c>
      <c r="H1269" s="13">
        <v>55286.61</v>
      </c>
      <c r="I1269" s="13">
        <v>592570.68999999994</v>
      </c>
      <c r="J1269" s="13">
        <v>53092.45</v>
      </c>
    </row>
    <row r="1270" spans="2:10" x14ac:dyDescent="0.25">
      <c r="B1270" s="22">
        <v>1266</v>
      </c>
      <c r="C1270" s="2">
        <v>2013</v>
      </c>
      <c r="D1270" s="1">
        <v>48201</v>
      </c>
      <c r="E1270" t="s">
        <v>941</v>
      </c>
      <c r="F1270" s="2" t="s">
        <v>20</v>
      </c>
      <c r="G1270" s="13">
        <v>4990579.9800000004</v>
      </c>
      <c r="H1270" s="13">
        <v>199063.24</v>
      </c>
      <c r="I1270" s="13">
        <v>4521738.78</v>
      </c>
      <c r="J1270" s="13">
        <v>186897.21</v>
      </c>
    </row>
    <row r="1271" spans="2:10" x14ac:dyDescent="0.25">
      <c r="B1271" s="22">
        <v>1267</v>
      </c>
      <c r="C1271" s="2">
        <v>2013</v>
      </c>
      <c r="D1271" s="1">
        <v>48281</v>
      </c>
      <c r="E1271" t="s">
        <v>935</v>
      </c>
      <c r="F1271" s="2" t="s">
        <v>20</v>
      </c>
      <c r="G1271" s="13">
        <v>4690873.95</v>
      </c>
      <c r="H1271" s="13">
        <v>264510.87</v>
      </c>
      <c r="I1271" s="13">
        <v>4311462.1900000004</v>
      </c>
      <c r="J1271" s="13">
        <v>249465.75</v>
      </c>
    </row>
    <row r="1272" spans="2:10" x14ac:dyDescent="0.25">
      <c r="B1272" s="22">
        <v>1268</v>
      </c>
      <c r="C1272" s="2">
        <v>2013</v>
      </c>
      <c r="D1272" s="1">
        <v>49002</v>
      </c>
      <c r="E1272" t="s">
        <v>942</v>
      </c>
      <c r="F1272" s="2" t="s">
        <v>1</v>
      </c>
      <c r="G1272" s="13">
        <v>1717435.92</v>
      </c>
      <c r="H1272" s="13">
        <v>6207.31</v>
      </c>
      <c r="I1272" s="13">
        <v>1523576.1</v>
      </c>
      <c r="J1272" s="13">
        <v>5773.43</v>
      </c>
    </row>
    <row r="1273" spans="2:10" x14ac:dyDescent="0.25">
      <c r="B1273" s="22">
        <v>1269</v>
      </c>
      <c r="C1273" s="2">
        <v>2013</v>
      </c>
      <c r="D1273" s="1">
        <v>49004</v>
      </c>
      <c r="E1273" t="s">
        <v>943</v>
      </c>
      <c r="F1273" s="2" t="s">
        <v>1</v>
      </c>
      <c r="G1273" s="13">
        <v>1071365.07</v>
      </c>
      <c r="H1273" s="13">
        <v>20925.86</v>
      </c>
      <c r="I1273" s="13">
        <v>951570.99</v>
      </c>
      <c r="J1273" s="13">
        <v>19236.47</v>
      </c>
    </row>
    <row r="1274" spans="2:10" x14ac:dyDescent="0.25">
      <c r="B1274" s="22">
        <v>1270</v>
      </c>
      <c r="C1274" s="2">
        <v>2013</v>
      </c>
      <c r="D1274" s="1">
        <v>49006</v>
      </c>
      <c r="E1274" t="s">
        <v>944</v>
      </c>
      <c r="F1274" s="2" t="s">
        <v>1</v>
      </c>
      <c r="G1274" s="13">
        <v>2383564.61</v>
      </c>
      <c r="H1274" s="13">
        <v>9576.34</v>
      </c>
      <c r="I1274" s="13">
        <v>2078736.75</v>
      </c>
      <c r="J1274" s="13">
        <v>8768.07</v>
      </c>
    </row>
    <row r="1275" spans="2:10" x14ac:dyDescent="0.25">
      <c r="B1275" s="22">
        <v>1271</v>
      </c>
      <c r="C1275" s="2">
        <v>2013</v>
      </c>
      <c r="D1275" s="1">
        <v>49008</v>
      </c>
      <c r="E1275" t="s">
        <v>646</v>
      </c>
      <c r="F1275" s="2" t="s">
        <v>1</v>
      </c>
      <c r="G1275" s="13">
        <v>1132136.1599999999</v>
      </c>
      <c r="H1275" s="13">
        <v>5378.56</v>
      </c>
      <c r="I1275" s="13">
        <v>987165.69</v>
      </c>
      <c r="J1275" s="13">
        <v>4944.4799999999996</v>
      </c>
    </row>
    <row r="1276" spans="2:10" x14ac:dyDescent="0.25">
      <c r="B1276" s="22">
        <v>1272</v>
      </c>
      <c r="C1276" s="2">
        <v>2013</v>
      </c>
      <c r="D1276" s="1">
        <v>49010</v>
      </c>
      <c r="E1276" t="s">
        <v>945</v>
      </c>
      <c r="F1276" s="2" t="s">
        <v>1</v>
      </c>
      <c r="G1276" s="13">
        <v>1568439.58</v>
      </c>
      <c r="H1276" s="13">
        <v>16537.689999999999</v>
      </c>
      <c r="I1276" s="13">
        <v>1351151.98</v>
      </c>
      <c r="J1276" s="13">
        <v>14926.29</v>
      </c>
    </row>
    <row r="1277" spans="2:10" x14ac:dyDescent="0.25">
      <c r="B1277" s="22">
        <v>1273</v>
      </c>
      <c r="C1277" s="2">
        <v>2013</v>
      </c>
      <c r="D1277" s="1">
        <v>49012</v>
      </c>
      <c r="E1277" t="s">
        <v>946</v>
      </c>
      <c r="F1277" s="2" t="s">
        <v>1</v>
      </c>
      <c r="G1277" s="13">
        <v>2376277.38</v>
      </c>
      <c r="H1277" s="13">
        <v>29295.68</v>
      </c>
      <c r="I1277" s="13">
        <v>2121052.81</v>
      </c>
      <c r="J1277" s="13">
        <v>27043.81</v>
      </c>
    </row>
    <row r="1278" spans="2:10" x14ac:dyDescent="0.25">
      <c r="B1278" s="22">
        <v>1274</v>
      </c>
      <c r="C1278" s="2">
        <v>2013</v>
      </c>
      <c r="D1278" s="1">
        <v>49014</v>
      </c>
      <c r="E1278" t="s">
        <v>133</v>
      </c>
      <c r="F1278" s="2" t="s">
        <v>1</v>
      </c>
      <c r="G1278" s="13">
        <v>1891674.36</v>
      </c>
      <c r="H1278" s="13">
        <v>9267.73</v>
      </c>
      <c r="I1278" s="13">
        <v>1708397.65</v>
      </c>
      <c r="J1278" s="13">
        <v>8650.44</v>
      </c>
    </row>
    <row r="1279" spans="2:10" x14ac:dyDescent="0.25">
      <c r="B1279" s="22">
        <v>1275</v>
      </c>
      <c r="C1279" s="2">
        <v>2013</v>
      </c>
      <c r="D1279" s="1">
        <v>49016</v>
      </c>
      <c r="E1279" t="s">
        <v>716</v>
      </c>
      <c r="F1279" s="2" t="s">
        <v>1</v>
      </c>
      <c r="G1279" s="13">
        <v>1775090.9</v>
      </c>
      <c r="H1279" s="13">
        <v>4348.4799999999996</v>
      </c>
      <c r="I1279" s="13">
        <v>1579336.71</v>
      </c>
      <c r="J1279" s="13">
        <v>4020.53</v>
      </c>
    </row>
    <row r="1280" spans="2:10" x14ac:dyDescent="0.25">
      <c r="B1280" s="22">
        <v>1276</v>
      </c>
      <c r="C1280" s="2">
        <v>2013</v>
      </c>
      <c r="D1280" s="1">
        <v>49018</v>
      </c>
      <c r="E1280" t="s">
        <v>198</v>
      </c>
      <c r="F1280" s="2" t="s">
        <v>1</v>
      </c>
      <c r="G1280" s="13">
        <v>2693662.21</v>
      </c>
      <c r="H1280" s="13">
        <v>10838.05</v>
      </c>
      <c r="I1280" s="13">
        <v>2333003.2999999998</v>
      </c>
      <c r="J1280" s="13">
        <v>9090.5300000000007</v>
      </c>
    </row>
    <row r="1281" spans="2:10" x14ac:dyDescent="0.25">
      <c r="B1281" s="22">
        <v>1277</v>
      </c>
      <c r="C1281" s="2">
        <v>2013</v>
      </c>
      <c r="D1281" s="1">
        <v>49020</v>
      </c>
      <c r="E1281" t="s">
        <v>726</v>
      </c>
      <c r="F1281" s="2" t="s">
        <v>1</v>
      </c>
      <c r="G1281" s="13">
        <v>7100810.7800000003</v>
      </c>
      <c r="H1281" s="13">
        <v>47004.1</v>
      </c>
      <c r="I1281" s="13">
        <v>6320042.3899999997</v>
      </c>
      <c r="J1281" s="13">
        <v>43742.34</v>
      </c>
    </row>
    <row r="1282" spans="2:10" x14ac:dyDescent="0.25">
      <c r="B1282" s="22">
        <v>1278</v>
      </c>
      <c r="C1282" s="2">
        <v>2013</v>
      </c>
      <c r="D1282" s="1">
        <v>49022</v>
      </c>
      <c r="E1282" t="s">
        <v>947</v>
      </c>
      <c r="F1282" s="2" t="s">
        <v>1</v>
      </c>
      <c r="G1282" s="13">
        <v>2271735.77</v>
      </c>
      <c r="H1282" s="13">
        <v>3678.83</v>
      </c>
      <c r="I1282" s="13">
        <v>1965483.6</v>
      </c>
      <c r="J1282" s="13">
        <v>3371.97</v>
      </c>
    </row>
    <row r="1283" spans="2:10" x14ac:dyDescent="0.25">
      <c r="B1283" s="22">
        <v>1279</v>
      </c>
      <c r="C1283" s="2">
        <v>2013</v>
      </c>
      <c r="D1283" s="1">
        <v>49024</v>
      </c>
      <c r="E1283" t="s">
        <v>948</v>
      </c>
      <c r="F1283" s="2" t="s">
        <v>1</v>
      </c>
      <c r="G1283" s="13">
        <v>1802770.04</v>
      </c>
      <c r="H1283" s="13">
        <v>14181.73</v>
      </c>
      <c r="I1283" s="13">
        <v>1609846.12</v>
      </c>
      <c r="J1283" s="13">
        <v>13205.07</v>
      </c>
    </row>
    <row r="1284" spans="2:10" x14ac:dyDescent="0.25">
      <c r="B1284" s="22">
        <v>1280</v>
      </c>
      <c r="C1284" s="2">
        <v>2013</v>
      </c>
      <c r="D1284" s="1">
        <v>49026</v>
      </c>
      <c r="E1284" t="s">
        <v>949</v>
      </c>
      <c r="F1284" s="2" t="s">
        <v>1</v>
      </c>
      <c r="G1284" s="13">
        <v>1636029.47</v>
      </c>
      <c r="H1284" s="13">
        <v>2668.69</v>
      </c>
      <c r="I1284" s="13">
        <v>1442916.9</v>
      </c>
      <c r="J1284" s="13">
        <v>2448.83</v>
      </c>
    </row>
    <row r="1285" spans="2:10" x14ac:dyDescent="0.25">
      <c r="B1285" s="22">
        <v>1281</v>
      </c>
      <c r="C1285" s="2">
        <v>2013</v>
      </c>
      <c r="D1285" s="1">
        <v>49028</v>
      </c>
      <c r="E1285" t="s">
        <v>950</v>
      </c>
      <c r="F1285" s="2" t="s">
        <v>1</v>
      </c>
      <c r="G1285" s="13">
        <v>964489.4</v>
      </c>
      <c r="H1285" s="13">
        <v>17428.189999999999</v>
      </c>
      <c r="I1285" s="13">
        <v>845688.94</v>
      </c>
      <c r="J1285" s="13">
        <v>16019.44</v>
      </c>
    </row>
    <row r="1286" spans="2:10" x14ac:dyDescent="0.25">
      <c r="B1286" s="22">
        <v>1282</v>
      </c>
      <c r="C1286" s="2">
        <v>2013</v>
      </c>
      <c r="D1286" s="1">
        <v>49030</v>
      </c>
      <c r="E1286" t="s">
        <v>734</v>
      </c>
      <c r="F1286" s="2" t="s">
        <v>1</v>
      </c>
      <c r="G1286" s="13">
        <v>3171623.6</v>
      </c>
      <c r="H1286" s="13">
        <v>164471.01</v>
      </c>
      <c r="I1286" s="13">
        <v>2841603.91</v>
      </c>
      <c r="J1286" s="13">
        <v>151786.34</v>
      </c>
    </row>
    <row r="1287" spans="2:10" x14ac:dyDescent="0.25">
      <c r="B1287" s="22">
        <v>1283</v>
      </c>
      <c r="C1287" s="2">
        <v>2013</v>
      </c>
      <c r="D1287" s="1">
        <v>49032</v>
      </c>
      <c r="E1287" t="s">
        <v>951</v>
      </c>
      <c r="F1287" s="2" t="s">
        <v>1</v>
      </c>
      <c r="G1287" s="13">
        <v>3271783.2</v>
      </c>
      <c r="H1287" s="13">
        <v>12688.75</v>
      </c>
      <c r="I1287" s="13">
        <v>2911608.93</v>
      </c>
      <c r="J1287" s="13">
        <v>11782.58</v>
      </c>
    </row>
    <row r="1288" spans="2:10" x14ac:dyDescent="0.25">
      <c r="B1288" s="22">
        <v>1284</v>
      </c>
      <c r="C1288" s="2">
        <v>2013</v>
      </c>
      <c r="D1288" s="1">
        <v>49034</v>
      </c>
      <c r="E1288" t="s">
        <v>952</v>
      </c>
      <c r="F1288" s="2" t="s">
        <v>1</v>
      </c>
      <c r="G1288" s="13">
        <v>4464776.4800000004</v>
      </c>
      <c r="H1288" s="13">
        <v>66662.78</v>
      </c>
      <c r="I1288" s="13">
        <v>3969477.98</v>
      </c>
      <c r="J1288" s="13">
        <v>61777.97</v>
      </c>
    </row>
    <row r="1289" spans="2:10" x14ac:dyDescent="0.25">
      <c r="B1289" s="22">
        <v>1285</v>
      </c>
      <c r="C1289" s="2">
        <v>2013</v>
      </c>
      <c r="D1289" s="1">
        <v>49101</v>
      </c>
      <c r="E1289" t="s">
        <v>943</v>
      </c>
      <c r="F1289" s="2" t="s">
        <v>19</v>
      </c>
      <c r="G1289" s="13">
        <v>341927.48</v>
      </c>
      <c r="H1289" s="13">
        <v>3056.86</v>
      </c>
      <c r="I1289" s="13">
        <v>285578.74</v>
      </c>
      <c r="J1289" s="13">
        <v>2816.4</v>
      </c>
    </row>
    <row r="1290" spans="2:10" x14ac:dyDescent="0.25">
      <c r="B1290" s="22">
        <v>1286</v>
      </c>
      <c r="C1290" s="2">
        <v>2013</v>
      </c>
      <c r="D1290" s="1">
        <v>49102</v>
      </c>
      <c r="E1290" t="s">
        <v>944</v>
      </c>
      <c r="F1290" s="2" t="s">
        <v>19</v>
      </c>
      <c r="G1290" s="13">
        <v>1304393.99</v>
      </c>
      <c r="H1290" s="13">
        <v>32145.52</v>
      </c>
      <c r="I1290" s="13">
        <v>1155839.6200000001</v>
      </c>
      <c r="J1290" s="13">
        <v>30033.19</v>
      </c>
    </row>
    <row r="1291" spans="2:10" x14ac:dyDescent="0.25">
      <c r="B1291" s="22">
        <v>1287</v>
      </c>
      <c r="C1291" s="2">
        <v>2013</v>
      </c>
      <c r="D1291" s="1">
        <v>49103</v>
      </c>
      <c r="E1291" t="s">
        <v>953</v>
      </c>
      <c r="F1291" s="2" t="s">
        <v>19</v>
      </c>
      <c r="G1291" s="13">
        <v>551386.81999999995</v>
      </c>
      <c r="H1291" s="13">
        <v>3259.55</v>
      </c>
      <c r="I1291" s="13">
        <v>482231.52</v>
      </c>
      <c r="J1291" s="13">
        <v>2999.79</v>
      </c>
    </row>
    <row r="1292" spans="2:10" x14ac:dyDescent="0.25">
      <c r="B1292" s="22">
        <v>1288</v>
      </c>
      <c r="C1292" s="2">
        <v>2013</v>
      </c>
      <c r="D1292" s="1">
        <v>49141</v>
      </c>
      <c r="E1292" t="s">
        <v>954</v>
      </c>
      <c r="F1292" s="2" t="s">
        <v>19</v>
      </c>
      <c r="G1292" s="13">
        <v>287921.99</v>
      </c>
      <c r="H1292" s="13">
        <v>3819.76</v>
      </c>
      <c r="I1292" s="13">
        <v>244164.8</v>
      </c>
      <c r="J1292" s="13">
        <v>3532.87</v>
      </c>
    </row>
    <row r="1293" spans="2:10" x14ac:dyDescent="0.25">
      <c r="B1293" s="22">
        <v>1289</v>
      </c>
      <c r="C1293" s="2">
        <v>2013</v>
      </c>
      <c r="D1293" s="1">
        <v>49151</v>
      </c>
      <c r="E1293" t="s">
        <v>955</v>
      </c>
      <c r="F1293" s="2" t="s">
        <v>19</v>
      </c>
      <c r="G1293" s="13">
        <v>0</v>
      </c>
      <c r="H1293" s="13">
        <v>0</v>
      </c>
      <c r="I1293" s="13">
        <v>0</v>
      </c>
      <c r="J1293" s="13">
        <v>0</v>
      </c>
    </row>
    <row r="1294" spans="2:10" x14ac:dyDescent="0.25">
      <c r="B1294" s="22">
        <v>1290</v>
      </c>
      <c r="C1294" s="2">
        <v>2013</v>
      </c>
      <c r="D1294" s="1">
        <v>49161</v>
      </c>
      <c r="E1294" t="s">
        <v>956</v>
      </c>
      <c r="F1294" s="2" t="s">
        <v>19</v>
      </c>
      <c r="G1294" s="13">
        <v>175989.56</v>
      </c>
      <c r="H1294" s="13">
        <v>615.80999999999995</v>
      </c>
      <c r="I1294" s="13">
        <v>148354.94</v>
      </c>
      <c r="J1294" s="13">
        <v>560.78</v>
      </c>
    </row>
    <row r="1295" spans="2:10" x14ac:dyDescent="0.25">
      <c r="B1295" s="22">
        <v>1291</v>
      </c>
      <c r="C1295" s="2">
        <v>2013</v>
      </c>
      <c r="D1295" s="1">
        <v>49171</v>
      </c>
      <c r="E1295" t="s">
        <v>957</v>
      </c>
      <c r="F1295" s="2" t="s">
        <v>19</v>
      </c>
      <c r="G1295" s="13">
        <v>877325.07</v>
      </c>
      <c r="H1295" s="13">
        <v>13383.23</v>
      </c>
      <c r="I1295" s="13">
        <v>779099.73</v>
      </c>
      <c r="J1295" s="13">
        <v>12422.69</v>
      </c>
    </row>
    <row r="1296" spans="2:10" x14ac:dyDescent="0.25">
      <c r="B1296" s="22">
        <v>1292</v>
      </c>
      <c r="C1296" s="2">
        <v>2013</v>
      </c>
      <c r="D1296" s="1">
        <v>49173</v>
      </c>
      <c r="E1296" t="s">
        <v>734</v>
      </c>
      <c r="F1296" s="2" t="s">
        <v>19</v>
      </c>
      <c r="G1296" s="13">
        <v>20620435.68</v>
      </c>
      <c r="H1296" s="13">
        <v>780778.16</v>
      </c>
      <c r="I1296" s="13">
        <v>18945180.350000001</v>
      </c>
      <c r="J1296" s="13">
        <v>736226.72</v>
      </c>
    </row>
    <row r="1297" spans="2:10" x14ac:dyDescent="0.25">
      <c r="B1297" s="22">
        <v>1293</v>
      </c>
      <c r="C1297" s="2">
        <v>2013</v>
      </c>
      <c r="D1297" s="1">
        <v>49176</v>
      </c>
      <c r="E1297" t="s">
        <v>958</v>
      </c>
      <c r="F1297" s="2" t="s">
        <v>19</v>
      </c>
      <c r="G1297" s="13">
        <v>510401.27</v>
      </c>
      <c r="H1297" s="13">
        <v>14887.35</v>
      </c>
      <c r="I1297" s="13">
        <v>448847.72</v>
      </c>
      <c r="J1297" s="13">
        <v>14023.99</v>
      </c>
    </row>
    <row r="1298" spans="2:10" x14ac:dyDescent="0.25">
      <c r="B1298" s="22">
        <v>1294</v>
      </c>
      <c r="C1298" s="2">
        <v>2013</v>
      </c>
      <c r="D1298" s="1">
        <v>49191</v>
      </c>
      <c r="E1298" t="s">
        <v>959</v>
      </c>
      <c r="F1298" s="2" t="s">
        <v>19</v>
      </c>
      <c r="G1298" s="13">
        <v>2456493.19</v>
      </c>
      <c r="H1298" s="13">
        <v>113497.92</v>
      </c>
      <c r="I1298" s="13">
        <v>2197162.9700000002</v>
      </c>
      <c r="J1298" s="13">
        <v>105676.15</v>
      </c>
    </row>
    <row r="1299" spans="2:10" x14ac:dyDescent="0.25">
      <c r="B1299" s="22">
        <v>1295</v>
      </c>
      <c r="C1299" s="2">
        <v>2013</v>
      </c>
      <c r="D1299" s="1">
        <v>49281</v>
      </c>
      <c r="E1299" t="s">
        <v>960</v>
      </c>
      <c r="F1299" s="2" t="s">
        <v>20</v>
      </c>
      <c r="G1299" s="13">
        <v>39010227.579999998</v>
      </c>
      <c r="H1299" s="13">
        <v>1756788.55</v>
      </c>
      <c r="I1299" s="13">
        <v>36076899</v>
      </c>
      <c r="J1299" s="13">
        <v>1666290.8</v>
      </c>
    </row>
    <row r="1300" spans="2:10" x14ac:dyDescent="0.25">
      <c r="B1300" s="22">
        <v>1296</v>
      </c>
      <c r="C1300" s="2">
        <v>2013</v>
      </c>
      <c r="D1300" s="1">
        <v>50002</v>
      </c>
      <c r="E1300" t="s">
        <v>961</v>
      </c>
      <c r="F1300" s="2" t="s">
        <v>1</v>
      </c>
      <c r="G1300" s="13">
        <v>421958.7</v>
      </c>
      <c r="H1300" s="13">
        <v>4534.5200000000004</v>
      </c>
      <c r="I1300" s="13">
        <v>365566.25</v>
      </c>
      <c r="J1300" s="13">
        <v>3785.09</v>
      </c>
    </row>
    <row r="1301" spans="2:10" x14ac:dyDescent="0.25">
      <c r="B1301" s="22">
        <v>1297</v>
      </c>
      <c r="C1301" s="2">
        <v>2013</v>
      </c>
      <c r="D1301" s="1">
        <v>50004</v>
      </c>
      <c r="E1301" t="s">
        <v>962</v>
      </c>
      <c r="F1301" s="2" t="s">
        <v>1</v>
      </c>
      <c r="G1301" s="13">
        <v>1046071.27</v>
      </c>
      <c r="H1301" s="13">
        <v>3134.19</v>
      </c>
      <c r="I1301" s="13">
        <v>899857.01</v>
      </c>
      <c r="J1301" s="13">
        <v>2853.09</v>
      </c>
    </row>
    <row r="1302" spans="2:10" x14ac:dyDescent="0.25">
      <c r="B1302" s="22">
        <v>1298</v>
      </c>
      <c r="C1302" s="2">
        <v>2013</v>
      </c>
      <c r="D1302" s="1">
        <v>50006</v>
      </c>
      <c r="E1302" t="s">
        <v>963</v>
      </c>
      <c r="F1302" s="2" t="s">
        <v>1</v>
      </c>
      <c r="G1302" s="13">
        <v>2847038.67</v>
      </c>
      <c r="H1302" s="13">
        <v>9517.56</v>
      </c>
      <c r="I1302" s="13">
        <v>2531975.4900000002</v>
      </c>
      <c r="J1302" s="13">
        <v>8685.41</v>
      </c>
    </row>
    <row r="1303" spans="2:10" x14ac:dyDescent="0.25">
      <c r="B1303" s="22">
        <v>1299</v>
      </c>
      <c r="C1303" s="2">
        <v>2013</v>
      </c>
      <c r="D1303" s="1">
        <v>50008</v>
      </c>
      <c r="E1303" t="s">
        <v>964</v>
      </c>
      <c r="F1303" s="2" t="s">
        <v>1</v>
      </c>
      <c r="G1303" s="13">
        <v>638351.05000000005</v>
      </c>
      <c r="H1303" s="13">
        <v>4059.62</v>
      </c>
      <c r="I1303" s="13">
        <v>562825.91</v>
      </c>
      <c r="J1303" s="13">
        <v>3746.1</v>
      </c>
    </row>
    <row r="1304" spans="2:10" x14ac:dyDescent="0.25">
      <c r="B1304" s="22">
        <v>1300</v>
      </c>
      <c r="C1304" s="2">
        <v>2013</v>
      </c>
      <c r="D1304" s="1">
        <v>50010</v>
      </c>
      <c r="E1304" t="s">
        <v>965</v>
      </c>
      <c r="F1304" s="2" t="s">
        <v>1</v>
      </c>
      <c r="G1304" s="13">
        <v>3171818.18</v>
      </c>
      <c r="H1304" s="13">
        <v>14777.47</v>
      </c>
      <c r="I1304" s="13">
        <v>2865670.94</v>
      </c>
      <c r="J1304" s="13">
        <v>13798.16</v>
      </c>
    </row>
    <row r="1305" spans="2:10" x14ac:dyDescent="0.25">
      <c r="B1305" s="22">
        <v>1301</v>
      </c>
      <c r="C1305" s="2">
        <v>2013</v>
      </c>
      <c r="D1305" s="1">
        <v>50012</v>
      </c>
      <c r="E1305" t="s">
        <v>966</v>
      </c>
      <c r="F1305" s="2" t="s">
        <v>1</v>
      </c>
      <c r="G1305" s="13">
        <v>1309996.31</v>
      </c>
      <c r="H1305" s="13">
        <v>16308.01</v>
      </c>
      <c r="I1305" s="13">
        <v>1158703.73</v>
      </c>
      <c r="J1305" s="13">
        <v>14916.52</v>
      </c>
    </row>
    <row r="1306" spans="2:10" x14ac:dyDescent="0.25">
      <c r="B1306" s="22">
        <v>1302</v>
      </c>
      <c r="C1306" s="2">
        <v>2013</v>
      </c>
      <c r="D1306" s="1">
        <v>50014</v>
      </c>
      <c r="E1306" t="s">
        <v>928</v>
      </c>
      <c r="F1306" s="2" t="s">
        <v>1</v>
      </c>
      <c r="G1306" s="13">
        <v>283747.32</v>
      </c>
      <c r="H1306" s="13">
        <v>444.56</v>
      </c>
      <c r="I1306" s="13">
        <v>247449.41</v>
      </c>
      <c r="J1306" s="13">
        <v>407.84</v>
      </c>
    </row>
    <row r="1307" spans="2:10" x14ac:dyDescent="0.25">
      <c r="B1307" s="22">
        <v>1303</v>
      </c>
      <c r="C1307" s="2">
        <v>2013</v>
      </c>
      <c r="D1307" s="1">
        <v>50016</v>
      </c>
      <c r="E1307" t="s">
        <v>967</v>
      </c>
      <c r="F1307" s="2" t="s">
        <v>1</v>
      </c>
      <c r="G1307" s="13">
        <v>574519.68999999994</v>
      </c>
      <c r="H1307" s="13">
        <v>6592.42</v>
      </c>
      <c r="I1307" s="13">
        <v>507419.67</v>
      </c>
      <c r="J1307" s="13">
        <v>6014.7</v>
      </c>
    </row>
    <row r="1308" spans="2:10" x14ac:dyDescent="0.25">
      <c r="B1308" s="22">
        <v>1304</v>
      </c>
      <c r="C1308" s="2">
        <v>2013</v>
      </c>
      <c r="D1308" s="1">
        <v>50018</v>
      </c>
      <c r="E1308" t="s">
        <v>968</v>
      </c>
      <c r="F1308" s="2" t="s">
        <v>1</v>
      </c>
      <c r="G1308" s="13">
        <v>435653.98</v>
      </c>
      <c r="H1308" s="13">
        <v>208.99</v>
      </c>
      <c r="I1308" s="13">
        <v>381422.82</v>
      </c>
      <c r="J1308" s="13">
        <v>191.8</v>
      </c>
    </row>
    <row r="1309" spans="2:10" x14ac:dyDescent="0.25">
      <c r="B1309" s="22">
        <v>1305</v>
      </c>
      <c r="C1309" s="2">
        <v>2013</v>
      </c>
      <c r="D1309" s="1">
        <v>50020</v>
      </c>
      <c r="E1309" t="s">
        <v>969</v>
      </c>
      <c r="F1309" s="2" t="s">
        <v>1</v>
      </c>
      <c r="G1309" s="13">
        <v>728219.45</v>
      </c>
      <c r="H1309" s="13">
        <v>4345.8</v>
      </c>
      <c r="I1309" s="13">
        <v>633149.26</v>
      </c>
      <c r="J1309" s="13">
        <v>3747.08</v>
      </c>
    </row>
    <row r="1310" spans="2:10" x14ac:dyDescent="0.25">
      <c r="B1310" s="22">
        <v>1306</v>
      </c>
      <c r="C1310" s="2">
        <v>2013</v>
      </c>
      <c r="D1310" s="1">
        <v>50022</v>
      </c>
      <c r="E1310" t="s">
        <v>970</v>
      </c>
      <c r="F1310" s="2" t="s">
        <v>1</v>
      </c>
      <c r="G1310" s="13">
        <v>548115.04</v>
      </c>
      <c r="H1310" s="13">
        <v>4396.42</v>
      </c>
      <c r="I1310" s="13">
        <v>477680.1</v>
      </c>
      <c r="J1310" s="13">
        <v>4052.53</v>
      </c>
    </row>
    <row r="1311" spans="2:10" x14ac:dyDescent="0.25">
      <c r="B1311" s="22">
        <v>1307</v>
      </c>
      <c r="C1311" s="2">
        <v>2013</v>
      </c>
      <c r="D1311" s="1">
        <v>50024</v>
      </c>
      <c r="E1311" t="s">
        <v>971</v>
      </c>
      <c r="F1311" s="2" t="s">
        <v>1</v>
      </c>
      <c r="G1311" s="13">
        <v>701328.09</v>
      </c>
      <c r="H1311" s="13">
        <v>3987.24</v>
      </c>
      <c r="I1311" s="13">
        <v>604570.46</v>
      </c>
      <c r="J1311" s="13">
        <v>3637.65</v>
      </c>
    </row>
    <row r="1312" spans="2:10" x14ac:dyDescent="0.25">
      <c r="B1312" s="22">
        <v>1308</v>
      </c>
      <c r="C1312" s="2">
        <v>2013</v>
      </c>
      <c r="D1312" s="1">
        <v>50026</v>
      </c>
      <c r="E1312" t="s">
        <v>761</v>
      </c>
      <c r="F1312" s="2" t="s">
        <v>1</v>
      </c>
      <c r="G1312" s="13">
        <v>2493572.54</v>
      </c>
      <c r="H1312" s="13">
        <v>15486.97</v>
      </c>
      <c r="I1312" s="13">
        <v>2192820.94</v>
      </c>
      <c r="J1312" s="13">
        <v>14049.63</v>
      </c>
    </row>
    <row r="1313" spans="2:10" x14ac:dyDescent="0.25">
      <c r="B1313" s="22">
        <v>1309</v>
      </c>
      <c r="C1313" s="2">
        <v>2013</v>
      </c>
      <c r="D1313" s="1">
        <v>50028</v>
      </c>
      <c r="E1313" t="s">
        <v>972</v>
      </c>
      <c r="F1313" s="2" t="s">
        <v>1</v>
      </c>
      <c r="G1313" s="13">
        <v>1378499.73</v>
      </c>
      <c r="H1313" s="13">
        <v>12115.34</v>
      </c>
      <c r="I1313" s="13">
        <v>1197566.56</v>
      </c>
      <c r="J1313" s="13">
        <v>10389.799999999999</v>
      </c>
    </row>
    <row r="1314" spans="2:10" x14ac:dyDescent="0.25">
      <c r="B1314" s="22">
        <v>1310</v>
      </c>
      <c r="C1314" s="2">
        <v>2013</v>
      </c>
      <c r="D1314" s="1">
        <v>50030</v>
      </c>
      <c r="E1314" t="s">
        <v>973</v>
      </c>
      <c r="F1314" s="2" t="s">
        <v>1</v>
      </c>
      <c r="G1314" s="13">
        <v>1012742.94</v>
      </c>
      <c r="H1314" s="13">
        <v>5746.43</v>
      </c>
      <c r="I1314" s="13">
        <v>877638.23</v>
      </c>
      <c r="J1314" s="13">
        <v>5227.01</v>
      </c>
    </row>
    <row r="1315" spans="2:10" x14ac:dyDescent="0.25">
      <c r="B1315" s="22">
        <v>1311</v>
      </c>
      <c r="C1315" s="2">
        <v>2013</v>
      </c>
      <c r="D1315" s="1">
        <v>50032</v>
      </c>
      <c r="E1315" t="s">
        <v>974</v>
      </c>
      <c r="F1315" s="2" t="s">
        <v>1</v>
      </c>
      <c r="G1315" s="13">
        <v>858662.22</v>
      </c>
      <c r="H1315" s="13">
        <v>2324.9899999999998</v>
      </c>
      <c r="I1315" s="13">
        <v>750642.99</v>
      </c>
      <c r="J1315" s="13">
        <v>2007.31</v>
      </c>
    </row>
    <row r="1316" spans="2:10" x14ac:dyDescent="0.25">
      <c r="B1316" s="22">
        <v>1312</v>
      </c>
      <c r="C1316" s="2">
        <v>2013</v>
      </c>
      <c r="D1316" s="1">
        <v>50034</v>
      </c>
      <c r="E1316" t="s">
        <v>975</v>
      </c>
      <c r="F1316" s="2" t="s">
        <v>1</v>
      </c>
      <c r="G1316" s="13">
        <v>3033443.69</v>
      </c>
      <c r="H1316" s="13">
        <v>18000.169999999998</v>
      </c>
      <c r="I1316" s="13">
        <v>2663198.4900000002</v>
      </c>
      <c r="J1316" s="13">
        <v>15968.99</v>
      </c>
    </row>
    <row r="1317" spans="2:10" x14ac:dyDescent="0.25">
      <c r="B1317" s="22">
        <v>1313</v>
      </c>
      <c r="C1317" s="2">
        <v>2013</v>
      </c>
      <c r="D1317" s="1">
        <v>50111</v>
      </c>
      <c r="E1317" t="s">
        <v>961</v>
      </c>
      <c r="F1317" s="2" t="s">
        <v>19</v>
      </c>
      <c r="G1317" s="13">
        <v>96274.64</v>
      </c>
      <c r="H1317" s="13">
        <v>594.02</v>
      </c>
      <c r="I1317" s="13">
        <v>78503.22</v>
      </c>
      <c r="J1317" s="13">
        <v>546.88</v>
      </c>
    </row>
    <row r="1318" spans="2:10" x14ac:dyDescent="0.25">
      <c r="B1318" s="22">
        <v>1314</v>
      </c>
      <c r="C1318" s="2">
        <v>2013</v>
      </c>
      <c r="D1318" s="1">
        <v>50141</v>
      </c>
      <c r="E1318" t="s">
        <v>970</v>
      </c>
      <c r="F1318" s="2" t="s">
        <v>19</v>
      </c>
      <c r="G1318" s="13">
        <v>93746.54</v>
      </c>
      <c r="H1318" s="13">
        <v>1473.37</v>
      </c>
      <c r="I1318" s="13">
        <v>76310.59</v>
      </c>
      <c r="J1318" s="13">
        <v>1256.43</v>
      </c>
    </row>
    <row r="1319" spans="2:10" x14ac:dyDescent="0.25">
      <c r="B1319" s="22">
        <v>1315</v>
      </c>
      <c r="C1319" s="2">
        <v>2013</v>
      </c>
      <c r="D1319" s="1">
        <v>50171</v>
      </c>
      <c r="E1319" t="s">
        <v>973</v>
      </c>
      <c r="F1319" s="2" t="s">
        <v>19</v>
      </c>
      <c r="G1319" s="13">
        <v>670573.65</v>
      </c>
      <c r="H1319" s="13">
        <v>32575.73</v>
      </c>
      <c r="I1319" s="13">
        <v>584268.80000000005</v>
      </c>
      <c r="J1319" s="13">
        <v>30320.17</v>
      </c>
    </row>
    <row r="1320" spans="2:10" x14ac:dyDescent="0.25">
      <c r="B1320" s="22">
        <v>1316</v>
      </c>
      <c r="C1320" s="2">
        <v>2013</v>
      </c>
      <c r="D1320" s="1">
        <v>50271</v>
      </c>
      <c r="E1320" t="s">
        <v>976</v>
      </c>
      <c r="F1320" s="2" t="s">
        <v>20</v>
      </c>
      <c r="G1320" s="13">
        <v>3379938.38</v>
      </c>
      <c r="H1320" s="13">
        <v>227478.73</v>
      </c>
      <c r="I1320" s="13">
        <v>3120303.13</v>
      </c>
      <c r="J1320" s="13">
        <v>218176.1</v>
      </c>
    </row>
    <row r="1321" spans="2:10" x14ac:dyDescent="0.25">
      <c r="B1321" s="22">
        <v>1317</v>
      </c>
      <c r="C1321" s="2">
        <v>2013</v>
      </c>
      <c r="D1321" s="1">
        <v>50272</v>
      </c>
      <c r="E1321" t="s">
        <v>977</v>
      </c>
      <c r="F1321" s="2" t="s">
        <v>20</v>
      </c>
      <c r="G1321" s="13">
        <v>2434944.96</v>
      </c>
      <c r="H1321" s="13">
        <v>183872.72</v>
      </c>
      <c r="I1321" s="13">
        <v>2258511.2200000002</v>
      </c>
      <c r="J1321" s="13">
        <v>176166.96</v>
      </c>
    </row>
    <row r="1322" spans="2:10" x14ac:dyDescent="0.25">
      <c r="B1322" s="22">
        <v>1318</v>
      </c>
      <c r="C1322" s="2">
        <v>2013</v>
      </c>
      <c r="D1322" s="1">
        <v>51002</v>
      </c>
      <c r="E1322" t="s">
        <v>978</v>
      </c>
      <c r="F1322" s="2" t="s">
        <v>1</v>
      </c>
      <c r="G1322" s="13">
        <v>12358405.140000001</v>
      </c>
      <c r="H1322" s="13">
        <v>107018.12</v>
      </c>
      <c r="I1322" s="13">
        <v>10812982.970000001</v>
      </c>
      <c r="J1322" s="13">
        <v>97185.79</v>
      </c>
    </row>
    <row r="1323" spans="2:10" x14ac:dyDescent="0.25">
      <c r="B1323" s="22">
        <v>1319</v>
      </c>
      <c r="C1323" s="2">
        <v>2013</v>
      </c>
      <c r="D1323" s="1">
        <v>51006</v>
      </c>
      <c r="E1323" t="s">
        <v>116</v>
      </c>
      <c r="F1323" s="2" t="s">
        <v>1</v>
      </c>
      <c r="G1323" s="13">
        <v>6342589</v>
      </c>
      <c r="H1323" s="13">
        <v>85127.74</v>
      </c>
      <c r="I1323" s="13">
        <v>5544096.1200000001</v>
      </c>
      <c r="J1323" s="13">
        <v>77518.67</v>
      </c>
    </row>
    <row r="1324" spans="2:10" x14ac:dyDescent="0.25">
      <c r="B1324" s="22">
        <v>1320</v>
      </c>
      <c r="C1324" s="2">
        <v>2013</v>
      </c>
      <c r="D1324" s="1">
        <v>51010</v>
      </c>
      <c r="E1324" t="s">
        <v>979</v>
      </c>
      <c r="F1324" s="2" t="s">
        <v>1</v>
      </c>
      <c r="G1324" s="13">
        <v>14776796.48</v>
      </c>
      <c r="H1324" s="13">
        <v>87438.44</v>
      </c>
      <c r="I1324" s="13">
        <v>12762176.01</v>
      </c>
      <c r="J1324" s="13">
        <v>78646.559999999998</v>
      </c>
    </row>
    <row r="1325" spans="2:10" x14ac:dyDescent="0.25">
      <c r="B1325" s="22">
        <v>1321</v>
      </c>
      <c r="C1325" s="2">
        <v>2013</v>
      </c>
      <c r="D1325" s="1">
        <v>51012</v>
      </c>
      <c r="E1325" t="s">
        <v>980</v>
      </c>
      <c r="F1325" s="2" t="s">
        <v>1</v>
      </c>
      <c r="G1325" s="13">
        <v>9134516.3399999999</v>
      </c>
      <c r="H1325" s="13">
        <v>107585.22</v>
      </c>
      <c r="I1325" s="13">
        <v>7979525.46</v>
      </c>
      <c r="J1325" s="13">
        <v>97486.79</v>
      </c>
    </row>
    <row r="1326" spans="2:10" x14ac:dyDescent="0.25">
      <c r="B1326" s="22">
        <v>1322</v>
      </c>
      <c r="C1326" s="2">
        <v>2013</v>
      </c>
      <c r="D1326" s="1">
        <v>51016</v>
      </c>
      <c r="E1326" t="s">
        <v>981</v>
      </c>
      <c r="F1326" s="2" t="s">
        <v>1</v>
      </c>
      <c r="G1326" s="13">
        <v>15246525.17</v>
      </c>
      <c r="H1326" s="13">
        <v>56947.02</v>
      </c>
      <c r="I1326" s="13">
        <v>13267762.08</v>
      </c>
      <c r="J1326" s="13">
        <v>51417.42</v>
      </c>
    </row>
    <row r="1327" spans="2:10" x14ac:dyDescent="0.25">
      <c r="B1327" s="22">
        <v>1323</v>
      </c>
      <c r="C1327" s="2">
        <v>2013</v>
      </c>
      <c r="D1327" s="1">
        <v>51018</v>
      </c>
      <c r="E1327" t="s">
        <v>982</v>
      </c>
      <c r="F1327" s="2" t="s">
        <v>1</v>
      </c>
      <c r="G1327" s="13">
        <v>9903371.7599999998</v>
      </c>
      <c r="H1327" s="13">
        <v>424927.27</v>
      </c>
      <c r="I1327" s="13">
        <v>8747169.3499999996</v>
      </c>
      <c r="J1327" s="13">
        <v>383932.96</v>
      </c>
    </row>
    <row r="1328" spans="2:10" x14ac:dyDescent="0.25">
      <c r="B1328" s="22">
        <v>1324</v>
      </c>
      <c r="C1328" s="2">
        <v>2013</v>
      </c>
      <c r="D1328" s="1">
        <v>51104</v>
      </c>
      <c r="E1328" t="s">
        <v>230</v>
      </c>
      <c r="F1328" s="2" t="s">
        <v>19</v>
      </c>
      <c r="G1328" s="13">
        <v>43620392.68</v>
      </c>
      <c r="H1328" s="13">
        <v>455019.24</v>
      </c>
      <c r="I1328" s="13">
        <v>39146759.909999996</v>
      </c>
      <c r="J1328" s="13">
        <v>423113.47</v>
      </c>
    </row>
    <row r="1329" spans="2:10" x14ac:dyDescent="0.25">
      <c r="B1329" s="22">
        <v>1325</v>
      </c>
      <c r="C1329" s="2">
        <v>2013</v>
      </c>
      <c r="D1329" s="1">
        <v>51121</v>
      </c>
      <c r="E1329" t="s">
        <v>983</v>
      </c>
      <c r="F1329" s="2" t="s">
        <v>19</v>
      </c>
      <c r="G1329" s="13">
        <v>744597.93</v>
      </c>
      <c r="H1329" s="13">
        <v>8415.8700000000008</v>
      </c>
      <c r="I1329" s="13">
        <v>652329.61</v>
      </c>
      <c r="J1329" s="13">
        <v>7756.99</v>
      </c>
    </row>
    <row r="1330" spans="2:10" x14ac:dyDescent="0.25">
      <c r="B1330" s="22">
        <v>1326</v>
      </c>
      <c r="C1330" s="2">
        <v>2013</v>
      </c>
      <c r="D1330" s="1">
        <v>51151</v>
      </c>
      <c r="E1330" t="s">
        <v>513</v>
      </c>
      <c r="F1330" s="2" t="s">
        <v>19</v>
      </c>
      <c r="G1330" s="13">
        <v>53885645.289999999</v>
      </c>
      <c r="H1330" s="13">
        <v>1566106.12</v>
      </c>
      <c r="I1330" s="13">
        <v>48600132.770000003</v>
      </c>
      <c r="J1330" s="13">
        <v>1458074.66</v>
      </c>
    </row>
    <row r="1331" spans="2:10" x14ac:dyDescent="0.25">
      <c r="B1331" s="22">
        <v>1327</v>
      </c>
      <c r="C1331" s="2">
        <v>2013</v>
      </c>
      <c r="D1331" s="1">
        <v>51161</v>
      </c>
      <c r="E1331" t="s">
        <v>984</v>
      </c>
      <c r="F1331" s="2" t="s">
        <v>19</v>
      </c>
      <c r="G1331" s="13">
        <v>772234.37</v>
      </c>
      <c r="H1331" s="13">
        <v>466.28</v>
      </c>
      <c r="I1331" s="13">
        <v>703979.33</v>
      </c>
      <c r="J1331" s="13">
        <v>434.37</v>
      </c>
    </row>
    <row r="1332" spans="2:10" x14ac:dyDescent="0.25">
      <c r="B1332" s="22">
        <v>1328</v>
      </c>
      <c r="C1332" s="2">
        <v>2013</v>
      </c>
      <c r="D1332" s="1">
        <v>51176</v>
      </c>
      <c r="E1332" t="s">
        <v>985</v>
      </c>
      <c r="F1332" s="2" t="s">
        <v>19</v>
      </c>
      <c r="G1332" s="13">
        <v>7196419.21</v>
      </c>
      <c r="H1332" s="13">
        <v>37995.19</v>
      </c>
      <c r="I1332" s="13">
        <v>6289674.6200000001</v>
      </c>
      <c r="J1332" s="13">
        <v>34499.19</v>
      </c>
    </row>
    <row r="1333" spans="2:10" x14ac:dyDescent="0.25">
      <c r="B1333" s="22">
        <v>1329</v>
      </c>
      <c r="C1333" s="2">
        <v>2013</v>
      </c>
      <c r="D1333" s="1">
        <v>51181</v>
      </c>
      <c r="E1333" t="s">
        <v>986</v>
      </c>
      <c r="F1333" s="2" t="s">
        <v>19</v>
      </c>
      <c r="G1333" s="13">
        <v>12097321.26</v>
      </c>
      <c r="H1333" s="13">
        <v>574829.86</v>
      </c>
      <c r="I1333" s="13">
        <v>11305255.289999999</v>
      </c>
      <c r="J1333" s="13">
        <v>550651.44999999995</v>
      </c>
    </row>
    <row r="1334" spans="2:10" x14ac:dyDescent="0.25">
      <c r="B1334" s="22">
        <v>1330</v>
      </c>
      <c r="C1334" s="2">
        <v>2013</v>
      </c>
      <c r="D1334" s="1">
        <v>51186</v>
      </c>
      <c r="E1334" t="s">
        <v>987</v>
      </c>
      <c r="F1334" s="2" t="s">
        <v>19</v>
      </c>
      <c r="G1334" s="13">
        <v>7386584.0099999998</v>
      </c>
      <c r="H1334" s="13">
        <v>99044.36</v>
      </c>
      <c r="I1334" s="13">
        <v>6478832.8399999999</v>
      </c>
      <c r="J1334" s="13">
        <v>90624.76</v>
      </c>
    </row>
    <row r="1335" spans="2:10" x14ac:dyDescent="0.25">
      <c r="B1335" s="22">
        <v>1331</v>
      </c>
      <c r="C1335" s="2">
        <v>2013</v>
      </c>
      <c r="D1335" s="1">
        <v>51191</v>
      </c>
      <c r="E1335" t="s">
        <v>981</v>
      </c>
      <c r="F1335" s="2" t="s">
        <v>19</v>
      </c>
      <c r="G1335" s="13">
        <v>10468700.4</v>
      </c>
      <c r="H1335" s="13">
        <v>168816.49</v>
      </c>
      <c r="I1335" s="13">
        <v>9326530.0700000003</v>
      </c>
      <c r="J1335" s="13">
        <v>155977.53</v>
      </c>
    </row>
    <row r="1336" spans="2:10" x14ac:dyDescent="0.25">
      <c r="B1336" s="22">
        <v>1332</v>
      </c>
      <c r="C1336" s="2">
        <v>2013</v>
      </c>
      <c r="D1336" s="1">
        <v>51192</v>
      </c>
      <c r="E1336" t="s">
        <v>988</v>
      </c>
      <c r="F1336" s="2" t="s">
        <v>19</v>
      </c>
      <c r="G1336" s="13">
        <v>4625908.2699999996</v>
      </c>
      <c r="H1336" s="13">
        <v>34167.279999999999</v>
      </c>
      <c r="I1336" s="13">
        <v>4133354.8</v>
      </c>
      <c r="J1336" s="13">
        <v>31451.82</v>
      </c>
    </row>
    <row r="1337" spans="2:10" x14ac:dyDescent="0.25">
      <c r="B1337" s="22">
        <v>1333</v>
      </c>
      <c r="C1337" s="2">
        <v>2013</v>
      </c>
      <c r="D1337" s="1">
        <v>51206</v>
      </c>
      <c r="E1337" t="s">
        <v>978</v>
      </c>
      <c r="F1337" s="2" t="s">
        <v>20</v>
      </c>
      <c r="G1337" s="13">
        <v>20939217.620000001</v>
      </c>
      <c r="H1337" s="13">
        <v>868454.05</v>
      </c>
      <c r="I1337" s="13">
        <v>19287628.079999998</v>
      </c>
      <c r="J1337" s="13">
        <v>821584.65</v>
      </c>
    </row>
    <row r="1338" spans="2:10" x14ac:dyDescent="0.25">
      <c r="B1338" s="22">
        <v>1334</v>
      </c>
      <c r="C1338" s="2">
        <v>2013</v>
      </c>
      <c r="D1338" s="1">
        <v>51276</v>
      </c>
      <c r="E1338" t="s">
        <v>989</v>
      </c>
      <c r="F1338" s="2" t="s">
        <v>20</v>
      </c>
      <c r="G1338" s="13">
        <v>103746786.44</v>
      </c>
      <c r="H1338" s="13">
        <v>3197401.09</v>
      </c>
      <c r="I1338" s="13">
        <v>95000583.030000001</v>
      </c>
      <c r="J1338" s="13">
        <v>3035920.46</v>
      </c>
    </row>
    <row r="1339" spans="2:10" x14ac:dyDescent="0.25">
      <c r="B1339" s="22">
        <v>1335</v>
      </c>
      <c r="C1339" s="2">
        <v>2013</v>
      </c>
      <c r="D1339" s="1">
        <v>52002</v>
      </c>
      <c r="E1339" t="s">
        <v>990</v>
      </c>
      <c r="F1339" s="2" t="s">
        <v>1</v>
      </c>
      <c r="G1339" s="13">
        <v>624817.41</v>
      </c>
      <c r="H1339" s="13">
        <v>1283.6099999999999</v>
      </c>
      <c r="I1339" s="13">
        <v>557212.28</v>
      </c>
      <c r="J1339" s="13">
        <v>1057.43</v>
      </c>
    </row>
    <row r="1340" spans="2:10" x14ac:dyDescent="0.25">
      <c r="B1340" s="22">
        <v>1336</v>
      </c>
      <c r="C1340" s="2">
        <v>2013</v>
      </c>
      <c r="D1340" s="1">
        <v>52004</v>
      </c>
      <c r="E1340" t="s">
        <v>991</v>
      </c>
      <c r="F1340" s="2" t="s">
        <v>1</v>
      </c>
      <c r="G1340" s="13">
        <v>706526.27</v>
      </c>
      <c r="H1340" s="13">
        <v>381.8</v>
      </c>
      <c r="I1340" s="13">
        <v>621170.25</v>
      </c>
      <c r="J1340" s="13">
        <v>303.44</v>
      </c>
    </row>
    <row r="1341" spans="2:10" x14ac:dyDescent="0.25">
      <c r="B1341" s="22">
        <v>1337</v>
      </c>
      <c r="C1341" s="2">
        <v>2013</v>
      </c>
      <c r="D1341" s="1">
        <v>52006</v>
      </c>
      <c r="E1341" t="s">
        <v>945</v>
      </c>
      <c r="F1341" s="2" t="s">
        <v>1</v>
      </c>
      <c r="G1341" s="13">
        <v>1952640.12</v>
      </c>
      <c r="H1341" s="13">
        <v>14399.7</v>
      </c>
      <c r="I1341" s="13">
        <v>1677244.84</v>
      </c>
      <c r="J1341" s="13">
        <v>13088.24</v>
      </c>
    </row>
    <row r="1342" spans="2:10" x14ac:dyDescent="0.25">
      <c r="B1342" s="22">
        <v>1338</v>
      </c>
      <c r="C1342" s="2">
        <v>2013</v>
      </c>
      <c r="D1342" s="1">
        <v>52008</v>
      </c>
      <c r="E1342" t="s">
        <v>992</v>
      </c>
      <c r="F1342" s="2" t="s">
        <v>1</v>
      </c>
      <c r="G1342" s="13">
        <v>912919.18</v>
      </c>
      <c r="H1342" s="13">
        <v>8091.9</v>
      </c>
      <c r="I1342" s="13">
        <v>814454.7</v>
      </c>
      <c r="J1342" s="13">
        <v>7312.45</v>
      </c>
    </row>
    <row r="1343" spans="2:10" x14ac:dyDescent="0.25">
      <c r="B1343" s="22">
        <v>1339</v>
      </c>
      <c r="C1343" s="2">
        <v>2013</v>
      </c>
      <c r="D1343" s="1">
        <v>52010</v>
      </c>
      <c r="E1343" t="s">
        <v>993</v>
      </c>
      <c r="F1343" s="2" t="s">
        <v>1</v>
      </c>
      <c r="G1343" s="13">
        <v>833935.71</v>
      </c>
      <c r="H1343" s="13">
        <v>1748.46</v>
      </c>
      <c r="I1343" s="13">
        <v>732672.78</v>
      </c>
      <c r="J1343" s="13">
        <v>1617.02</v>
      </c>
    </row>
    <row r="1344" spans="2:10" x14ac:dyDescent="0.25">
      <c r="B1344" s="22">
        <v>1340</v>
      </c>
      <c r="C1344" s="2">
        <v>2013</v>
      </c>
      <c r="D1344" s="1">
        <v>52012</v>
      </c>
      <c r="E1344" t="s">
        <v>437</v>
      </c>
      <c r="F1344" s="2" t="s">
        <v>1</v>
      </c>
      <c r="G1344" s="13">
        <v>700334.96</v>
      </c>
      <c r="H1344" s="13">
        <v>24274.720000000001</v>
      </c>
      <c r="I1344" s="13">
        <v>618279.86</v>
      </c>
      <c r="J1344" s="13">
        <v>22416.560000000001</v>
      </c>
    </row>
    <row r="1345" spans="2:10" x14ac:dyDescent="0.25">
      <c r="B1345" s="22">
        <v>1341</v>
      </c>
      <c r="C1345" s="2">
        <v>2013</v>
      </c>
      <c r="D1345" s="1">
        <v>52014</v>
      </c>
      <c r="E1345" t="s">
        <v>994</v>
      </c>
      <c r="F1345" s="2" t="s">
        <v>1</v>
      </c>
      <c r="G1345" s="13">
        <v>678431.34</v>
      </c>
      <c r="H1345" s="13">
        <v>1562.18</v>
      </c>
      <c r="I1345" s="13">
        <v>594000.01</v>
      </c>
      <c r="J1345" s="13">
        <v>1445.51</v>
      </c>
    </row>
    <row r="1346" spans="2:10" x14ac:dyDescent="0.25">
      <c r="B1346" s="22">
        <v>1342</v>
      </c>
      <c r="C1346" s="2">
        <v>2013</v>
      </c>
      <c r="D1346" s="1">
        <v>52016</v>
      </c>
      <c r="E1346" t="s">
        <v>995</v>
      </c>
      <c r="F1346" s="2" t="s">
        <v>1</v>
      </c>
      <c r="G1346" s="13">
        <v>1092450.18</v>
      </c>
      <c r="H1346" s="13">
        <v>4328.4399999999996</v>
      </c>
      <c r="I1346" s="13">
        <v>950745.65</v>
      </c>
      <c r="J1346" s="13">
        <v>3976.06</v>
      </c>
    </row>
    <row r="1347" spans="2:10" x14ac:dyDescent="0.25">
      <c r="B1347" s="22">
        <v>1343</v>
      </c>
      <c r="C1347" s="2">
        <v>2013</v>
      </c>
      <c r="D1347" s="1">
        <v>52018</v>
      </c>
      <c r="E1347" t="s">
        <v>313</v>
      </c>
      <c r="F1347" s="2" t="s">
        <v>1</v>
      </c>
      <c r="G1347" s="13">
        <v>791749.15</v>
      </c>
      <c r="H1347" s="13">
        <v>13205.34</v>
      </c>
      <c r="I1347" s="13">
        <v>708083.61</v>
      </c>
      <c r="J1347" s="13">
        <v>12353.34</v>
      </c>
    </row>
    <row r="1348" spans="2:10" x14ac:dyDescent="0.25">
      <c r="B1348" s="22">
        <v>1344</v>
      </c>
      <c r="C1348" s="2">
        <v>2013</v>
      </c>
      <c r="D1348" s="1">
        <v>52020</v>
      </c>
      <c r="E1348" t="s">
        <v>996</v>
      </c>
      <c r="F1348" s="2" t="s">
        <v>1</v>
      </c>
      <c r="G1348" s="13">
        <v>1118023.76</v>
      </c>
      <c r="H1348" s="13">
        <v>9311.34</v>
      </c>
      <c r="I1348" s="13">
        <v>984701.7</v>
      </c>
      <c r="J1348" s="13">
        <v>8472.23</v>
      </c>
    </row>
    <row r="1349" spans="2:10" x14ac:dyDescent="0.25">
      <c r="B1349" s="22">
        <v>1345</v>
      </c>
      <c r="C1349" s="2">
        <v>2013</v>
      </c>
      <c r="D1349" s="1">
        <v>52022</v>
      </c>
      <c r="E1349" t="s">
        <v>997</v>
      </c>
      <c r="F1349" s="2" t="s">
        <v>1</v>
      </c>
      <c r="G1349" s="13">
        <v>1601060.92</v>
      </c>
      <c r="H1349" s="13">
        <v>17074.490000000002</v>
      </c>
      <c r="I1349" s="13">
        <v>1419796.44</v>
      </c>
      <c r="J1349" s="13">
        <v>15816.85</v>
      </c>
    </row>
    <row r="1350" spans="2:10" x14ac:dyDescent="0.25">
      <c r="B1350" s="22">
        <v>1346</v>
      </c>
      <c r="C1350" s="2">
        <v>2013</v>
      </c>
      <c r="D1350" s="1">
        <v>52024</v>
      </c>
      <c r="E1350" t="s">
        <v>998</v>
      </c>
      <c r="F1350" s="2" t="s">
        <v>1</v>
      </c>
      <c r="G1350" s="13">
        <v>855304.68</v>
      </c>
      <c r="H1350" s="13">
        <v>1257.96</v>
      </c>
      <c r="I1350" s="13">
        <v>743386.01</v>
      </c>
      <c r="J1350" s="13">
        <v>1163.71</v>
      </c>
    </row>
    <row r="1351" spans="2:10" x14ac:dyDescent="0.25">
      <c r="B1351" s="22">
        <v>1347</v>
      </c>
      <c r="C1351" s="2">
        <v>2013</v>
      </c>
      <c r="D1351" s="1">
        <v>52026</v>
      </c>
      <c r="E1351" t="s">
        <v>999</v>
      </c>
      <c r="F1351" s="2" t="s">
        <v>1</v>
      </c>
      <c r="G1351" s="13">
        <v>930696.73</v>
      </c>
      <c r="H1351" s="13">
        <v>5810.5</v>
      </c>
      <c r="I1351" s="13">
        <v>822370.41</v>
      </c>
      <c r="J1351" s="13">
        <v>5407.51</v>
      </c>
    </row>
    <row r="1352" spans="2:10" x14ac:dyDescent="0.25">
      <c r="B1352" s="22">
        <v>1348</v>
      </c>
      <c r="C1352" s="2">
        <v>2013</v>
      </c>
      <c r="D1352" s="1">
        <v>52028</v>
      </c>
      <c r="E1352" t="s">
        <v>1000</v>
      </c>
      <c r="F1352" s="2" t="s">
        <v>1</v>
      </c>
      <c r="G1352" s="13">
        <v>640668.61</v>
      </c>
      <c r="H1352" s="13">
        <v>3107.35</v>
      </c>
      <c r="I1352" s="13">
        <v>562587.27</v>
      </c>
      <c r="J1352" s="13">
        <v>2872.35</v>
      </c>
    </row>
    <row r="1353" spans="2:10" x14ac:dyDescent="0.25">
      <c r="B1353" s="22">
        <v>1349</v>
      </c>
      <c r="C1353" s="2">
        <v>2013</v>
      </c>
      <c r="D1353" s="1">
        <v>52030</v>
      </c>
      <c r="E1353" t="s">
        <v>344</v>
      </c>
      <c r="F1353" s="2" t="s">
        <v>1</v>
      </c>
      <c r="G1353" s="13">
        <v>817341.97</v>
      </c>
      <c r="H1353" s="13">
        <v>3948.28</v>
      </c>
      <c r="I1353" s="13">
        <v>705176.41</v>
      </c>
      <c r="J1353" s="13">
        <v>3485.31</v>
      </c>
    </row>
    <row r="1354" spans="2:10" x14ac:dyDescent="0.25">
      <c r="B1354" s="22">
        <v>1350</v>
      </c>
      <c r="C1354" s="2">
        <v>2013</v>
      </c>
      <c r="D1354" s="1">
        <v>52032</v>
      </c>
      <c r="E1354" t="s">
        <v>1001</v>
      </c>
      <c r="F1354" s="2" t="s">
        <v>1</v>
      </c>
      <c r="G1354" s="13">
        <v>795102.89</v>
      </c>
      <c r="H1354" s="13">
        <v>900.7</v>
      </c>
      <c r="I1354" s="13">
        <v>681121.53</v>
      </c>
      <c r="J1354" s="13">
        <v>686.95</v>
      </c>
    </row>
    <row r="1355" spans="2:10" x14ac:dyDescent="0.25">
      <c r="B1355" s="22">
        <v>1351</v>
      </c>
      <c r="C1355" s="2">
        <v>2013</v>
      </c>
      <c r="D1355" s="1">
        <v>52106</v>
      </c>
      <c r="E1355" t="s">
        <v>1002</v>
      </c>
      <c r="F1355" s="2" t="s">
        <v>19</v>
      </c>
      <c r="G1355" s="13">
        <v>80096.03</v>
      </c>
      <c r="H1355" s="13">
        <v>343.27</v>
      </c>
      <c r="I1355" s="13">
        <v>67242.070000000007</v>
      </c>
      <c r="J1355" s="13">
        <v>319.43</v>
      </c>
    </row>
    <row r="1356" spans="2:10" x14ac:dyDescent="0.25">
      <c r="B1356" s="22">
        <v>1352</v>
      </c>
      <c r="C1356" s="2">
        <v>2013</v>
      </c>
      <c r="D1356" s="1">
        <v>52111</v>
      </c>
      <c r="E1356" t="s">
        <v>1003</v>
      </c>
      <c r="F1356" s="2" t="s">
        <v>19</v>
      </c>
      <c r="G1356" s="13">
        <v>402271.33</v>
      </c>
      <c r="H1356" s="13">
        <v>3569.54</v>
      </c>
      <c r="I1356" s="13">
        <v>343639.39</v>
      </c>
      <c r="J1356" s="13">
        <v>3291.13</v>
      </c>
    </row>
    <row r="1357" spans="2:10" x14ac:dyDescent="0.25">
      <c r="B1357" s="22">
        <v>1353</v>
      </c>
      <c r="C1357" s="2">
        <v>2013</v>
      </c>
      <c r="D1357" s="1">
        <v>52146</v>
      </c>
      <c r="E1357" t="s">
        <v>1004</v>
      </c>
      <c r="F1357" s="2" t="s">
        <v>19</v>
      </c>
      <c r="G1357" s="13">
        <v>750404.36</v>
      </c>
      <c r="H1357" s="13">
        <v>9995.81</v>
      </c>
      <c r="I1357" s="13">
        <v>645554.31000000006</v>
      </c>
      <c r="J1357" s="13">
        <v>9273.26</v>
      </c>
    </row>
    <row r="1358" spans="2:10" x14ac:dyDescent="0.25">
      <c r="B1358" s="22">
        <v>1354</v>
      </c>
      <c r="C1358" s="2">
        <v>2013</v>
      </c>
      <c r="D1358" s="1">
        <v>52186</v>
      </c>
      <c r="E1358" t="s">
        <v>1005</v>
      </c>
      <c r="F1358" s="2" t="s">
        <v>19</v>
      </c>
      <c r="G1358" s="13">
        <v>358348.64</v>
      </c>
      <c r="H1358" s="13">
        <v>3303.92</v>
      </c>
      <c r="I1358" s="13">
        <v>302713.05</v>
      </c>
      <c r="J1358" s="13">
        <v>3070.53</v>
      </c>
    </row>
    <row r="1359" spans="2:10" x14ac:dyDescent="0.25">
      <c r="B1359" s="22">
        <v>1355</v>
      </c>
      <c r="C1359" s="2">
        <v>2013</v>
      </c>
      <c r="D1359" s="1">
        <v>52196</v>
      </c>
      <c r="E1359" t="s">
        <v>1006</v>
      </c>
      <c r="F1359" s="2" t="s">
        <v>19</v>
      </c>
      <c r="G1359" s="13">
        <v>52833.03</v>
      </c>
      <c r="H1359" s="13">
        <v>814.9</v>
      </c>
      <c r="I1359" s="13">
        <v>43695.18</v>
      </c>
      <c r="J1359" s="13">
        <v>759.09</v>
      </c>
    </row>
    <row r="1360" spans="2:10" x14ac:dyDescent="0.25">
      <c r="B1360" s="22">
        <v>1356</v>
      </c>
      <c r="C1360" s="2">
        <v>2013</v>
      </c>
      <c r="D1360" s="1">
        <v>52276</v>
      </c>
      <c r="E1360" t="s">
        <v>1007</v>
      </c>
      <c r="F1360" s="2" t="s">
        <v>20</v>
      </c>
      <c r="G1360" s="13">
        <v>6338114.8200000003</v>
      </c>
      <c r="H1360" s="13">
        <v>482181.21</v>
      </c>
      <c r="I1360" s="13">
        <v>5829950.9400000004</v>
      </c>
      <c r="J1360" s="13">
        <v>459531.85</v>
      </c>
    </row>
    <row r="1361" spans="2:10" x14ac:dyDescent="0.25">
      <c r="B1361" s="22">
        <v>1357</v>
      </c>
      <c r="C1361" s="2">
        <v>2013</v>
      </c>
      <c r="D1361" s="1">
        <v>53002</v>
      </c>
      <c r="E1361" t="s">
        <v>1008</v>
      </c>
      <c r="F1361" s="2" t="s">
        <v>1</v>
      </c>
      <c r="G1361" s="13">
        <v>1042007.25</v>
      </c>
      <c r="H1361" s="13">
        <v>16287.65</v>
      </c>
      <c r="I1361" s="13">
        <v>928412.73</v>
      </c>
      <c r="J1361" s="13">
        <v>15099.14</v>
      </c>
    </row>
    <row r="1362" spans="2:10" x14ac:dyDescent="0.25">
      <c r="B1362" s="22">
        <v>1358</v>
      </c>
      <c r="C1362" s="2">
        <v>2013</v>
      </c>
      <c r="D1362" s="1">
        <v>53004</v>
      </c>
      <c r="E1362" t="s">
        <v>1009</v>
      </c>
      <c r="F1362" s="2" t="s">
        <v>1</v>
      </c>
      <c r="G1362" s="13">
        <v>11095716.83</v>
      </c>
      <c r="H1362" s="13">
        <v>282462.81</v>
      </c>
      <c r="I1362" s="13">
        <v>9803551.6600000001</v>
      </c>
      <c r="J1362" s="13">
        <v>263588.14</v>
      </c>
    </row>
    <row r="1363" spans="2:10" x14ac:dyDescent="0.25">
      <c r="B1363" s="22">
        <v>1359</v>
      </c>
      <c r="C1363" s="2">
        <v>2013</v>
      </c>
      <c r="D1363" s="1">
        <v>53006</v>
      </c>
      <c r="E1363" t="s">
        <v>1010</v>
      </c>
      <c r="F1363" s="2" t="s">
        <v>1</v>
      </c>
      <c r="G1363" s="13">
        <v>2235994.67</v>
      </c>
      <c r="H1363" s="13">
        <v>37292.33</v>
      </c>
      <c r="I1363" s="13">
        <v>2009358.64</v>
      </c>
      <c r="J1363" s="13">
        <v>34648.370000000003</v>
      </c>
    </row>
    <row r="1364" spans="2:10" x14ac:dyDescent="0.25">
      <c r="B1364" s="22">
        <v>1360</v>
      </c>
      <c r="C1364" s="2">
        <v>2013</v>
      </c>
      <c r="D1364" s="1">
        <v>53008</v>
      </c>
      <c r="E1364" t="s">
        <v>869</v>
      </c>
      <c r="F1364" s="2" t="s">
        <v>1</v>
      </c>
      <c r="G1364" s="13">
        <v>2224381.35</v>
      </c>
      <c r="H1364" s="13">
        <v>14916.25</v>
      </c>
      <c r="I1364" s="13">
        <v>1980795.33</v>
      </c>
      <c r="J1364" s="13">
        <v>13803.63</v>
      </c>
    </row>
    <row r="1365" spans="2:10" x14ac:dyDescent="0.25">
      <c r="B1365" s="22">
        <v>1361</v>
      </c>
      <c r="C1365" s="2">
        <v>2013</v>
      </c>
      <c r="D1365" s="1">
        <v>53010</v>
      </c>
      <c r="E1365" t="s">
        <v>43</v>
      </c>
      <c r="F1365" s="2" t="s">
        <v>1</v>
      </c>
      <c r="G1365" s="13">
        <v>1665524.71</v>
      </c>
      <c r="H1365" s="13">
        <v>17885.82</v>
      </c>
      <c r="I1365" s="13">
        <v>1475109.68</v>
      </c>
      <c r="J1365" s="13">
        <v>16517.8</v>
      </c>
    </row>
    <row r="1366" spans="2:10" x14ac:dyDescent="0.25">
      <c r="B1366" s="22">
        <v>1362</v>
      </c>
      <c r="C1366" s="2">
        <v>2013</v>
      </c>
      <c r="D1366" s="1">
        <v>53012</v>
      </c>
      <c r="E1366" t="s">
        <v>1011</v>
      </c>
      <c r="F1366" s="2" t="s">
        <v>1</v>
      </c>
      <c r="G1366" s="13">
        <v>7473188.2000000002</v>
      </c>
      <c r="H1366" s="13">
        <v>50061.51</v>
      </c>
      <c r="I1366" s="13">
        <v>6632951.8300000001</v>
      </c>
      <c r="J1366" s="13">
        <v>46183.96</v>
      </c>
    </row>
    <row r="1367" spans="2:10" x14ac:dyDescent="0.25">
      <c r="B1367" s="22">
        <v>1363</v>
      </c>
      <c r="C1367" s="2">
        <v>2013</v>
      </c>
      <c r="D1367" s="1">
        <v>53014</v>
      </c>
      <c r="E1367" t="s">
        <v>968</v>
      </c>
      <c r="F1367" s="2" t="s">
        <v>1</v>
      </c>
      <c r="G1367" s="13">
        <v>4337000.4400000004</v>
      </c>
      <c r="H1367" s="13">
        <v>57564.09</v>
      </c>
      <c r="I1367" s="13">
        <v>3884905.7</v>
      </c>
      <c r="J1367" s="13">
        <v>53412.959999999999</v>
      </c>
    </row>
    <row r="1368" spans="2:10" x14ac:dyDescent="0.25">
      <c r="B1368" s="22">
        <v>1364</v>
      </c>
      <c r="C1368" s="2">
        <v>2013</v>
      </c>
      <c r="D1368" s="1">
        <v>53016</v>
      </c>
      <c r="E1368" t="s">
        <v>1012</v>
      </c>
      <c r="F1368" s="2" t="s">
        <v>1</v>
      </c>
      <c r="G1368" s="13">
        <v>7177812.2400000002</v>
      </c>
      <c r="H1368" s="13">
        <v>107831.67</v>
      </c>
      <c r="I1368" s="13">
        <v>6369746.7999999998</v>
      </c>
      <c r="J1368" s="13">
        <v>98126.080000000002</v>
      </c>
    </row>
    <row r="1369" spans="2:10" x14ac:dyDescent="0.25">
      <c r="B1369" s="22">
        <v>1365</v>
      </c>
      <c r="C1369" s="2">
        <v>2013</v>
      </c>
      <c r="D1369" s="1">
        <v>53018</v>
      </c>
      <c r="E1369" t="s">
        <v>929</v>
      </c>
      <c r="F1369" s="2" t="s">
        <v>1</v>
      </c>
      <c r="G1369" s="13">
        <v>1583171.84</v>
      </c>
      <c r="H1369" s="13">
        <v>15112.3</v>
      </c>
      <c r="I1369" s="13">
        <v>1419398.96</v>
      </c>
      <c r="J1369" s="13">
        <v>14087.81</v>
      </c>
    </row>
    <row r="1370" spans="2:10" x14ac:dyDescent="0.25">
      <c r="B1370" s="22">
        <v>1366</v>
      </c>
      <c r="C1370" s="2">
        <v>2013</v>
      </c>
      <c r="D1370" s="1">
        <v>53020</v>
      </c>
      <c r="E1370" t="s">
        <v>1013</v>
      </c>
      <c r="F1370" s="2" t="s">
        <v>1</v>
      </c>
      <c r="G1370" s="13">
        <v>1709341.72</v>
      </c>
      <c r="H1370" s="13">
        <v>55368.33</v>
      </c>
      <c r="I1370" s="13">
        <v>1524702.57</v>
      </c>
      <c r="J1370" s="13">
        <v>51261.46</v>
      </c>
    </row>
    <row r="1371" spans="2:10" x14ac:dyDescent="0.25">
      <c r="B1371" s="22">
        <v>1367</v>
      </c>
      <c r="C1371" s="2">
        <v>2013</v>
      </c>
      <c r="D1371" s="1">
        <v>53022</v>
      </c>
      <c r="E1371" t="s">
        <v>479</v>
      </c>
      <c r="F1371" s="2" t="s">
        <v>1</v>
      </c>
      <c r="G1371" s="13">
        <v>1983921.66</v>
      </c>
      <c r="H1371" s="13">
        <v>10195.219999999999</v>
      </c>
      <c r="I1371" s="13">
        <v>1758117.66</v>
      </c>
      <c r="J1371" s="13">
        <v>9407.83</v>
      </c>
    </row>
    <row r="1372" spans="2:10" x14ac:dyDescent="0.25">
      <c r="B1372" s="22">
        <v>1368</v>
      </c>
      <c r="C1372" s="2">
        <v>2013</v>
      </c>
      <c r="D1372" s="1">
        <v>53024</v>
      </c>
      <c r="E1372" t="s">
        <v>1014</v>
      </c>
      <c r="F1372" s="2" t="s">
        <v>1</v>
      </c>
      <c r="G1372" s="13">
        <v>1428125.87</v>
      </c>
      <c r="H1372" s="13">
        <v>10087.219999999999</v>
      </c>
      <c r="I1372" s="13">
        <v>1268899.94</v>
      </c>
      <c r="J1372" s="13">
        <v>9326.5499999999993</v>
      </c>
    </row>
    <row r="1373" spans="2:10" x14ac:dyDescent="0.25">
      <c r="B1373" s="22">
        <v>1369</v>
      </c>
      <c r="C1373" s="2">
        <v>2013</v>
      </c>
      <c r="D1373" s="1">
        <v>53026</v>
      </c>
      <c r="E1373" t="s">
        <v>120</v>
      </c>
      <c r="F1373" s="2" t="s">
        <v>1</v>
      </c>
      <c r="G1373" s="13">
        <v>5294233.22</v>
      </c>
      <c r="H1373" s="13">
        <v>24738.65</v>
      </c>
      <c r="I1373" s="13">
        <v>4708049.7</v>
      </c>
      <c r="J1373" s="13">
        <v>22747.47</v>
      </c>
    </row>
    <row r="1374" spans="2:10" x14ac:dyDescent="0.25">
      <c r="B1374" s="22">
        <v>1370</v>
      </c>
      <c r="C1374" s="2">
        <v>2013</v>
      </c>
      <c r="D1374" s="1">
        <v>53028</v>
      </c>
      <c r="E1374" t="s">
        <v>1015</v>
      </c>
      <c r="F1374" s="2" t="s">
        <v>1</v>
      </c>
      <c r="G1374" s="13">
        <v>2279981.5499999998</v>
      </c>
      <c r="H1374" s="13">
        <v>5962.98</v>
      </c>
      <c r="I1374" s="13">
        <v>1992716.71</v>
      </c>
      <c r="J1374" s="13">
        <v>5479.39</v>
      </c>
    </row>
    <row r="1375" spans="2:10" x14ac:dyDescent="0.25">
      <c r="B1375" s="22">
        <v>1371</v>
      </c>
      <c r="C1375" s="2">
        <v>2013</v>
      </c>
      <c r="D1375" s="1">
        <v>53030</v>
      </c>
      <c r="E1375" t="s">
        <v>602</v>
      </c>
      <c r="F1375" s="2" t="s">
        <v>1</v>
      </c>
      <c r="G1375" s="13">
        <v>1976608.47</v>
      </c>
      <c r="H1375" s="13">
        <v>6060.92</v>
      </c>
      <c r="I1375" s="13">
        <v>1748160.66</v>
      </c>
      <c r="J1375" s="13">
        <v>5597.65</v>
      </c>
    </row>
    <row r="1376" spans="2:10" x14ac:dyDescent="0.25">
      <c r="B1376" s="22">
        <v>1372</v>
      </c>
      <c r="C1376" s="2">
        <v>2013</v>
      </c>
      <c r="D1376" s="1">
        <v>53032</v>
      </c>
      <c r="E1376" t="s">
        <v>1016</v>
      </c>
      <c r="F1376" s="2" t="s">
        <v>1</v>
      </c>
      <c r="G1376" s="13">
        <v>2013120.25</v>
      </c>
      <c r="H1376" s="13">
        <v>10908.39</v>
      </c>
      <c r="I1376" s="13">
        <v>1786974.81</v>
      </c>
      <c r="J1376" s="13">
        <v>10062.23</v>
      </c>
    </row>
    <row r="1377" spans="2:10" x14ac:dyDescent="0.25">
      <c r="B1377" s="22">
        <v>1373</v>
      </c>
      <c r="C1377" s="2">
        <v>2013</v>
      </c>
      <c r="D1377" s="1">
        <v>53034</v>
      </c>
      <c r="E1377" t="s">
        <v>1017</v>
      </c>
      <c r="F1377" s="2" t="s">
        <v>1</v>
      </c>
      <c r="G1377" s="13">
        <v>3471518.22</v>
      </c>
      <c r="H1377" s="13">
        <v>51186.15</v>
      </c>
      <c r="I1377" s="13">
        <v>3058294.55</v>
      </c>
      <c r="J1377" s="13">
        <v>47217.94</v>
      </c>
    </row>
    <row r="1378" spans="2:10" x14ac:dyDescent="0.25">
      <c r="B1378" s="22">
        <v>1374</v>
      </c>
      <c r="C1378" s="2">
        <v>2013</v>
      </c>
      <c r="D1378" s="1">
        <v>53036</v>
      </c>
      <c r="E1378" t="s">
        <v>918</v>
      </c>
      <c r="F1378" s="2" t="s">
        <v>1</v>
      </c>
      <c r="G1378" s="13">
        <v>1345350.3</v>
      </c>
      <c r="H1378" s="13">
        <v>7409.41</v>
      </c>
      <c r="I1378" s="13">
        <v>1195034.22</v>
      </c>
      <c r="J1378" s="13">
        <v>6861.13</v>
      </c>
    </row>
    <row r="1379" spans="2:10" x14ac:dyDescent="0.25">
      <c r="B1379" s="22">
        <v>1375</v>
      </c>
      <c r="C1379" s="2">
        <v>2013</v>
      </c>
      <c r="D1379" s="1">
        <v>53038</v>
      </c>
      <c r="E1379" t="s">
        <v>1018</v>
      </c>
      <c r="F1379" s="2" t="s">
        <v>1</v>
      </c>
      <c r="G1379" s="13">
        <v>3832210.59</v>
      </c>
      <c r="H1379" s="13">
        <v>44879.88</v>
      </c>
      <c r="I1379" s="13">
        <v>3317005.68</v>
      </c>
      <c r="J1379" s="13">
        <v>41077.919999999998</v>
      </c>
    </row>
    <row r="1380" spans="2:10" x14ac:dyDescent="0.25">
      <c r="B1380" s="22">
        <v>1376</v>
      </c>
      <c r="C1380" s="2">
        <v>2013</v>
      </c>
      <c r="D1380" s="1">
        <v>53040</v>
      </c>
      <c r="E1380" t="s">
        <v>144</v>
      </c>
      <c r="F1380" s="2" t="s">
        <v>1</v>
      </c>
      <c r="G1380" s="13">
        <v>3758055.14</v>
      </c>
      <c r="H1380" s="13">
        <v>30547.34</v>
      </c>
      <c r="I1380" s="13">
        <v>3320503.62</v>
      </c>
      <c r="J1380" s="13">
        <v>28088.36</v>
      </c>
    </row>
    <row r="1381" spans="2:10" x14ac:dyDescent="0.25">
      <c r="B1381" s="22">
        <v>1377</v>
      </c>
      <c r="C1381" s="2">
        <v>2013</v>
      </c>
      <c r="D1381" s="1">
        <v>53111</v>
      </c>
      <c r="E1381" t="s">
        <v>43</v>
      </c>
      <c r="F1381" s="2" t="s">
        <v>19</v>
      </c>
      <c r="G1381" s="13">
        <v>3362604.18</v>
      </c>
      <c r="H1381" s="13">
        <v>112693.98</v>
      </c>
      <c r="I1381" s="13">
        <v>3041576.95</v>
      </c>
      <c r="J1381" s="13">
        <v>105984.96000000001</v>
      </c>
    </row>
    <row r="1382" spans="2:10" x14ac:dyDescent="0.25">
      <c r="B1382" s="22">
        <v>1378</v>
      </c>
      <c r="C1382" s="2">
        <v>2013</v>
      </c>
      <c r="D1382" s="1">
        <v>53126</v>
      </c>
      <c r="E1382" t="s">
        <v>1019</v>
      </c>
      <c r="F1382" s="2" t="s">
        <v>19</v>
      </c>
      <c r="G1382" s="13">
        <v>1036004.39</v>
      </c>
      <c r="H1382" s="13">
        <v>14005.04</v>
      </c>
      <c r="I1382" s="13">
        <v>937643.46</v>
      </c>
      <c r="J1382" s="13">
        <v>13306.42</v>
      </c>
    </row>
    <row r="1383" spans="2:10" x14ac:dyDescent="0.25">
      <c r="B1383" s="22">
        <v>1379</v>
      </c>
      <c r="C1383" s="2">
        <v>2013</v>
      </c>
      <c r="D1383" s="1">
        <v>53165</v>
      </c>
      <c r="E1383" t="s">
        <v>1020</v>
      </c>
      <c r="F1383" s="2" t="s">
        <v>19</v>
      </c>
      <c r="G1383" s="13">
        <v>1714960.84</v>
      </c>
      <c r="H1383" s="13">
        <v>19929.990000000002</v>
      </c>
      <c r="I1383" s="13">
        <v>1527404.34</v>
      </c>
      <c r="J1383" s="13">
        <v>18711.37</v>
      </c>
    </row>
    <row r="1384" spans="2:10" x14ac:dyDescent="0.25">
      <c r="B1384" s="22">
        <v>1380</v>
      </c>
      <c r="C1384" s="2">
        <v>2013</v>
      </c>
      <c r="D1384" s="1">
        <v>53206</v>
      </c>
      <c r="E1384" t="s">
        <v>1009</v>
      </c>
      <c r="F1384" s="2" t="s">
        <v>20</v>
      </c>
      <c r="G1384" s="13">
        <v>45092966.490000002</v>
      </c>
      <c r="H1384" s="13">
        <v>2404482.0299999998</v>
      </c>
      <c r="I1384" s="13">
        <v>41185439.960000001</v>
      </c>
      <c r="J1384" s="13">
        <v>2294135.6800000002</v>
      </c>
    </row>
    <row r="1385" spans="2:10" x14ac:dyDescent="0.25">
      <c r="B1385" s="22">
        <v>1381</v>
      </c>
      <c r="C1385" s="2">
        <v>2013</v>
      </c>
      <c r="D1385" s="1">
        <v>53210</v>
      </c>
      <c r="E1385" t="s">
        <v>519</v>
      </c>
      <c r="F1385" s="2" t="s">
        <v>20</v>
      </c>
      <c r="G1385" s="13">
        <v>145527.44</v>
      </c>
      <c r="H1385" s="13">
        <v>1136.4100000000001</v>
      </c>
      <c r="I1385" s="13">
        <v>137928.47</v>
      </c>
      <c r="J1385" s="13">
        <v>1084.9000000000001</v>
      </c>
    </row>
    <row r="1386" spans="2:10" x14ac:dyDescent="0.25">
      <c r="B1386" s="22">
        <v>1382</v>
      </c>
      <c r="C1386" s="2">
        <v>2013</v>
      </c>
      <c r="D1386" s="1">
        <v>53221</v>
      </c>
      <c r="E1386" t="s">
        <v>319</v>
      </c>
      <c r="F1386" s="2" t="s">
        <v>20</v>
      </c>
      <c r="G1386" s="13">
        <v>7944834.6500000004</v>
      </c>
      <c r="H1386" s="13">
        <v>152242.5</v>
      </c>
      <c r="I1386" s="13">
        <v>7196684.6900000004</v>
      </c>
      <c r="J1386" s="13">
        <v>143355.79</v>
      </c>
    </row>
    <row r="1387" spans="2:10" x14ac:dyDescent="0.25">
      <c r="B1387" s="22">
        <v>1383</v>
      </c>
      <c r="C1387" s="2">
        <v>2013</v>
      </c>
      <c r="D1387" s="1">
        <v>53222</v>
      </c>
      <c r="E1387" t="s">
        <v>1021</v>
      </c>
      <c r="F1387" s="2" t="s">
        <v>20</v>
      </c>
      <c r="G1387" s="13">
        <v>9023606.4800000004</v>
      </c>
      <c r="H1387" s="13">
        <v>141130.09</v>
      </c>
      <c r="I1387" s="13">
        <v>8110960.6100000003</v>
      </c>
      <c r="J1387" s="13">
        <v>131949.09</v>
      </c>
    </row>
    <row r="1388" spans="2:10" x14ac:dyDescent="0.25">
      <c r="B1388" s="22">
        <v>1384</v>
      </c>
      <c r="C1388" s="2">
        <v>2013</v>
      </c>
      <c r="D1388" s="1">
        <v>53241</v>
      </c>
      <c r="E1388" t="s">
        <v>1012</v>
      </c>
      <c r="F1388" s="2" t="s">
        <v>20</v>
      </c>
      <c r="G1388" s="13">
        <v>103137924</v>
      </c>
      <c r="H1388" s="13">
        <v>4032718.24</v>
      </c>
      <c r="I1388" s="13">
        <v>94050346.709999993</v>
      </c>
      <c r="J1388" s="13">
        <v>3803458.66</v>
      </c>
    </row>
    <row r="1389" spans="2:10" x14ac:dyDescent="0.25">
      <c r="B1389" s="22">
        <v>1385</v>
      </c>
      <c r="C1389" s="2">
        <v>2013</v>
      </c>
      <c r="D1389" s="1">
        <v>53257</v>
      </c>
      <c r="E1389" t="s">
        <v>120</v>
      </c>
      <c r="F1389" s="2" t="s">
        <v>20</v>
      </c>
      <c r="G1389" s="13">
        <v>9082504.7599999998</v>
      </c>
      <c r="H1389" s="13">
        <v>339075.27</v>
      </c>
      <c r="I1389" s="13">
        <v>8369430.1600000001</v>
      </c>
      <c r="J1389" s="13">
        <v>322211.96000000002</v>
      </c>
    </row>
    <row r="1390" spans="2:10" x14ac:dyDescent="0.25">
      <c r="B1390" s="22">
        <v>1386</v>
      </c>
      <c r="C1390" s="2">
        <v>2013</v>
      </c>
      <c r="D1390" s="1">
        <v>54002</v>
      </c>
      <c r="E1390" t="s">
        <v>1022</v>
      </c>
      <c r="F1390" s="2" t="s">
        <v>1</v>
      </c>
      <c r="G1390" s="13">
        <v>792044.51</v>
      </c>
      <c r="H1390" s="13">
        <v>2862.19</v>
      </c>
      <c r="I1390" s="13">
        <v>687498.15</v>
      </c>
      <c r="J1390" s="13">
        <v>2411.09</v>
      </c>
    </row>
    <row r="1391" spans="2:10" x14ac:dyDescent="0.25">
      <c r="B1391" s="22">
        <v>1387</v>
      </c>
      <c r="C1391" s="2">
        <v>2013</v>
      </c>
      <c r="D1391" s="1">
        <v>54004</v>
      </c>
      <c r="E1391" t="s">
        <v>1023</v>
      </c>
      <c r="F1391" s="2" t="s">
        <v>1</v>
      </c>
      <c r="G1391" s="13">
        <v>2006561.21</v>
      </c>
      <c r="H1391" s="13">
        <v>7260.78</v>
      </c>
      <c r="I1391" s="13">
        <v>1778544.57</v>
      </c>
      <c r="J1391" s="13">
        <v>6415.7</v>
      </c>
    </row>
    <row r="1392" spans="2:10" x14ac:dyDescent="0.25">
      <c r="B1392" s="22">
        <v>1388</v>
      </c>
      <c r="C1392" s="2">
        <v>2013</v>
      </c>
      <c r="D1392" s="1">
        <v>54006</v>
      </c>
      <c r="E1392" t="s">
        <v>1024</v>
      </c>
      <c r="F1392" s="2" t="s">
        <v>1</v>
      </c>
      <c r="G1392" s="13">
        <v>240889.13</v>
      </c>
      <c r="H1392" s="13">
        <v>7701.42</v>
      </c>
      <c r="I1392" s="13">
        <v>201708.36</v>
      </c>
      <c r="J1392" s="13">
        <v>6955.58</v>
      </c>
    </row>
    <row r="1393" spans="2:10" x14ac:dyDescent="0.25">
      <c r="B1393" s="22">
        <v>1389</v>
      </c>
      <c r="C1393" s="2">
        <v>2013</v>
      </c>
      <c r="D1393" s="1">
        <v>54008</v>
      </c>
      <c r="E1393" t="s">
        <v>1025</v>
      </c>
      <c r="F1393" s="2" t="s">
        <v>1</v>
      </c>
      <c r="G1393" s="13">
        <v>67026.649999999994</v>
      </c>
      <c r="H1393" s="13">
        <v>2435.31</v>
      </c>
      <c r="I1393" s="13">
        <v>55685.82</v>
      </c>
      <c r="J1393" s="13">
        <v>2203.44</v>
      </c>
    </row>
    <row r="1394" spans="2:10" x14ac:dyDescent="0.25">
      <c r="B1394" s="22">
        <v>1390</v>
      </c>
      <c r="C1394" s="2">
        <v>2013</v>
      </c>
      <c r="D1394" s="1">
        <v>54010</v>
      </c>
      <c r="E1394" t="s">
        <v>133</v>
      </c>
      <c r="F1394" s="2" t="s">
        <v>1</v>
      </c>
      <c r="G1394" s="13">
        <v>1280829.1200000001</v>
      </c>
      <c r="H1394" s="13">
        <v>1150.67</v>
      </c>
      <c r="I1394" s="13">
        <v>1095403.18</v>
      </c>
      <c r="J1394" s="13">
        <v>1036.46</v>
      </c>
    </row>
    <row r="1395" spans="2:10" x14ac:dyDescent="0.25">
      <c r="B1395" s="22">
        <v>1391</v>
      </c>
      <c r="C1395" s="2">
        <v>2013</v>
      </c>
      <c r="D1395" s="1">
        <v>54012</v>
      </c>
      <c r="E1395" t="s">
        <v>966</v>
      </c>
      <c r="F1395" s="2" t="s">
        <v>1</v>
      </c>
      <c r="G1395" s="13">
        <v>1204477.47</v>
      </c>
      <c r="H1395" s="13">
        <v>7837.84</v>
      </c>
      <c r="I1395" s="13">
        <v>987963.74</v>
      </c>
      <c r="J1395" s="13">
        <v>6999.32</v>
      </c>
    </row>
    <row r="1396" spans="2:10" x14ac:dyDescent="0.25">
      <c r="B1396" s="22">
        <v>1392</v>
      </c>
      <c r="C1396" s="2">
        <v>2013</v>
      </c>
      <c r="D1396" s="1">
        <v>54014</v>
      </c>
      <c r="E1396" t="s">
        <v>198</v>
      </c>
      <c r="F1396" s="2" t="s">
        <v>1</v>
      </c>
      <c r="G1396" s="13">
        <v>982816.52</v>
      </c>
      <c r="H1396" s="13">
        <v>4948.68</v>
      </c>
      <c r="I1396" s="13">
        <v>813222.29</v>
      </c>
      <c r="J1396" s="13">
        <v>4444.99</v>
      </c>
    </row>
    <row r="1397" spans="2:10" x14ac:dyDescent="0.25">
      <c r="B1397" s="22">
        <v>1393</v>
      </c>
      <c r="C1397" s="2">
        <v>2013</v>
      </c>
      <c r="D1397" s="1">
        <v>54016</v>
      </c>
      <c r="E1397" t="s">
        <v>1026</v>
      </c>
      <c r="F1397" s="2" t="s">
        <v>1</v>
      </c>
      <c r="G1397" s="13">
        <v>476310.05</v>
      </c>
      <c r="H1397" s="13">
        <v>1110.24</v>
      </c>
      <c r="I1397" s="13">
        <v>404599.92</v>
      </c>
      <c r="J1397" s="13">
        <v>882.46</v>
      </c>
    </row>
    <row r="1398" spans="2:10" x14ac:dyDescent="0.25">
      <c r="B1398" s="22">
        <v>1394</v>
      </c>
      <c r="C1398" s="2">
        <v>2013</v>
      </c>
      <c r="D1398" s="1">
        <v>54018</v>
      </c>
      <c r="E1398" t="s">
        <v>1027</v>
      </c>
      <c r="F1398" s="2" t="s">
        <v>1</v>
      </c>
      <c r="G1398" s="13">
        <v>329310.34000000003</v>
      </c>
      <c r="H1398" s="13">
        <v>2463.0100000000002</v>
      </c>
      <c r="I1398" s="13">
        <v>283096.86</v>
      </c>
      <c r="J1398" s="13">
        <v>2257.7399999999998</v>
      </c>
    </row>
    <row r="1399" spans="2:10" x14ac:dyDescent="0.25">
      <c r="B1399" s="22">
        <v>1395</v>
      </c>
      <c r="C1399" s="2">
        <v>2013</v>
      </c>
      <c r="D1399" s="1">
        <v>54020</v>
      </c>
      <c r="E1399" t="s">
        <v>333</v>
      </c>
      <c r="F1399" s="2" t="s">
        <v>1</v>
      </c>
      <c r="G1399" s="13">
        <v>407825.11</v>
      </c>
      <c r="H1399" s="13">
        <v>6460.69</v>
      </c>
      <c r="I1399" s="13">
        <v>353365.81</v>
      </c>
      <c r="J1399" s="13">
        <v>5714.45</v>
      </c>
    </row>
    <row r="1400" spans="2:10" x14ac:dyDescent="0.25">
      <c r="B1400" s="22">
        <v>1396</v>
      </c>
      <c r="C1400" s="2">
        <v>2013</v>
      </c>
      <c r="D1400" s="1">
        <v>54022</v>
      </c>
      <c r="E1400" t="s">
        <v>94</v>
      </c>
      <c r="F1400" s="2" t="s">
        <v>1</v>
      </c>
      <c r="G1400" s="13">
        <v>408848.3</v>
      </c>
      <c r="H1400" s="13">
        <v>1911.67</v>
      </c>
      <c r="I1400" s="13">
        <v>345155.11</v>
      </c>
      <c r="J1400" s="13">
        <v>1723.88</v>
      </c>
    </row>
    <row r="1401" spans="2:10" x14ac:dyDescent="0.25">
      <c r="B1401" s="22">
        <v>1397</v>
      </c>
      <c r="C1401" s="2">
        <v>2013</v>
      </c>
      <c r="D1401" s="1">
        <v>54024</v>
      </c>
      <c r="E1401" t="s">
        <v>313</v>
      </c>
      <c r="F1401" s="2" t="s">
        <v>1</v>
      </c>
      <c r="G1401" s="13">
        <v>528532.27</v>
      </c>
      <c r="H1401" s="13">
        <v>4965.8500000000004</v>
      </c>
      <c r="I1401" s="13">
        <v>444891.25</v>
      </c>
      <c r="J1401" s="13">
        <v>4307.84</v>
      </c>
    </row>
    <row r="1402" spans="2:10" x14ac:dyDescent="0.25">
      <c r="B1402" s="22">
        <v>1398</v>
      </c>
      <c r="C1402" s="2">
        <v>2013</v>
      </c>
      <c r="D1402" s="1">
        <v>54026</v>
      </c>
      <c r="E1402" t="s">
        <v>1028</v>
      </c>
      <c r="F1402" s="2" t="s">
        <v>1</v>
      </c>
      <c r="G1402" s="13">
        <v>415560.84</v>
      </c>
      <c r="H1402" s="13">
        <v>2528.9</v>
      </c>
      <c r="I1402" s="13">
        <v>362037.2</v>
      </c>
      <c r="J1402" s="13">
        <v>2294.4</v>
      </c>
    </row>
    <row r="1403" spans="2:10" x14ac:dyDescent="0.25">
      <c r="B1403" s="22">
        <v>1399</v>
      </c>
      <c r="C1403" s="2">
        <v>2013</v>
      </c>
      <c r="D1403" s="1">
        <v>54028</v>
      </c>
      <c r="E1403" t="s">
        <v>997</v>
      </c>
      <c r="F1403" s="2" t="s">
        <v>1</v>
      </c>
      <c r="G1403" s="13">
        <v>359307.96</v>
      </c>
      <c r="H1403" s="13">
        <v>1328.29</v>
      </c>
      <c r="I1403" s="13">
        <v>301237.64</v>
      </c>
      <c r="J1403" s="13">
        <v>1114.06</v>
      </c>
    </row>
    <row r="1404" spans="2:10" x14ac:dyDescent="0.25">
      <c r="B1404" s="22">
        <v>1400</v>
      </c>
      <c r="C1404" s="2">
        <v>2013</v>
      </c>
      <c r="D1404" s="1">
        <v>54030</v>
      </c>
      <c r="E1404" t="s">
        <v>139</v>
      </c>
      <c r="F1404" s="2" t="s">
        <v>1</v>
      </c>
      <c r="G1404" s="13">
        <v>2254132.83</v>
      </c>
      <c r="H1404" s="13">
        <v>2926.68</v>
      </c>
      <c r="I1404" s="13">
        <v>2000565.81</v>
      </c>
      <c r="J1404" s="13">
        <v>2676.63</v>
      </c>
    </row>
    <row r="1405" spans="2:10" x14ac:dyDescent="0.25">
      <c r="B1405" s="22">
        <v>1401</v>
      </c>
      <c r="C1405" s="2">
        <v>2013</v>
      </c>
      <c r="D1405" s="1">
        <v>54032</v>
      </c>
      <c r="E1405" t="s">
        <v>1029</v>
      </c>
      <c r="F1405" s="2" t="s">
        <v>1</v>
      </c>
      <c r="G1405" s="13">
        <v>240866.01</v>
      </c>
      <c r="H1405" s="13">
        <v>1748.44</v>
      </c>
      <c r="I1405" s="13">
        <v>203991.86</v>
      </c>
      <c r="J1405" s="13">
        <v>1604.9</v>
      </c>
    </row>
    <row r="1406" spans="2:10" x14ac:dyDescent="0.25">
      <c r="B1406" s="22">
        <v>1402</v>
      </c>
      <c r="C1406" s="2">
        <v>2013</v>
      </c>
      <c r="D1406" s="1">
        <v>54034</v>
      </c>
      <c r="E1406" t="s">
        <v>1030</v>
      </c>
      <c r="F1406" s="2" t="s">
        <v>1</v>
      </c>
      <c r="G1406" s="13">
        <v>545746.93999999994</v>
      </c>
      <c r="H1406" s="13">
        <v>6363.68</v>
      </c>
      <c r="I1406" s="13">
        <v>484548.28</v>
      </c>
      <c r="J1406" s="13">
        <v>5530.63</v>
      </c>
    </row>
    <row r="1407" spans="2:10" x14ac:dyDescent="0.25">
      <c r="B1407" s="22">
        <v>1403</v>
      </c>
      <c r="C1407" s="2">
        <v>2013</v>
      </c>
      <c r="D1407" s="1">
        <v>54036</v>
      </c>
      <c r="E1407" t="s">
        <v>1031</v>
      </c>
      <c r="F1407" s="2" t="s">
        <v>1</v>
      </c>
      <c r="G1407" s="13">
        <v>864482.41</v>
      </c>
      <c r="H1407" s="13">
        <v>10035.629999999999</v>
      </c>
      <c r="I1407" s="13">
        <v>738183.77</v>
      </c>
      <c r="J1407" s="13">
        <v>9055.83</v>
      </c>
    </row>
    <row r="1408" spans="2:10" x14ac:dyDescent="0.25">
      <c r="B1408" s="22">
        <v>1404</v>
      </c>
      <c r="C1408" s="2">
        <v>2013</v>
      </c>
      <c r="D1408" s="1">
        <v>54038</v>
      </c>
      <c r="E1408" t="s">
        <v>1032</v>
      </c>
      <c r="F1408" s="2" t="s">
        <v>1</v>
      </c>
      <c r="G1408" s="13">
        <v>958474.83</v>
      </c>
      <c r="H1408" s="13">
        <v>7530.21</v>
      </c>
      <c r="I1408" s="13">
        <v>810127.19</v>
      </c>
      <c r="J1408" s="13">
        <v>5822.76</v>
      </c>
    </row>
    <row r="1409" spans="2:10" x14ac:dyDescent="0.25">
      <c r="B1409" s="22">
        <v>1405</v>
      </c>
      <c r="C1409" s="2">
        <v>2013</v>
      </c>
      <c r="D1409" s="1">
        <v>54040</v>
      </c>
      <c r="E1409" t="s">
        <v>1033</v>
      </c>
      <c r="F1409" s="2" t="s">
        <v>1</v>
      </c>
      <c r="G1409" s="13">
        <v>286027.13</v>
      </c>
      <c r="H1409" s="13">
        <v>1804.06</v>
      </c>
      <c r="I1409" s="13">
        <v>237757.04</v>
      </c>
      <c r="J1409" s="13">
        <v>1522.84</v>
      </c>
    </row>
    <row r="1410" spans="2:10" x14ac:dyDescent="0.25">
      <c r="B1410" s="22">
        <v>1406</v>
      </c>
      <c r="C1410" s="2">
        <v>2013</v>
      </c>
      <c r="D1410" s="1">
        <v>54042</v>
      </c>
      <c r="E1410" t="s">
        <v>368</v>
      </c>
      <c r="F1410" s="2" t="s">
        <v>1</v>
      </c>
      <c r="G1410" s="13">
        <v>1170671.3</v>
      </c>
      <c r="H1410" s="13">
        <v>7532.9</v>
      </c>
      <c r="I1410" s="13">
        <v>1024466.75</v>
      </c>
      <c r="J1410" s="13">
        <v>6580.58</v>
      </c>
    </row>
    <row r="1411" spans="2:10" x14ac:dyDescent="0.25">
      <c r="B1411" s="22">
        <v>1407</v>
      </c>
      <c r="C1411" s="2">
        <v>2013</v>
      </c>
      <c r="D1411" s="1">
        <v>54044</v>
      </c>
      <c r="E1411" t="s">
        <v>1034</v>
      </c>
      <c r="F1411" s="2" t="s">
        <v>1</v>
      </c>
      <c r="G1411" s="13">
        <v>102664.42</v>
      </c>
      <c r="H1411" s="13">
        <v>688.66</v>
      </c>
      <c r="I1411" s="13">
        <v>90728.25</v>
      </c>
      <c r="J1411" s="13">
        <v>635.26</v>
      </c>
    </row>
    <row r="1412" spans="2:10" x14ac:dyDescent="0.25">
      <c r="B1412" s="22">
        <v>1408</v>
      </c>
      <c r="C1412" s="2">
        <v>2013</v>
      </c>
      <c r="D1412" s="1">
        <v>54046</v>
      </c>
      <c r="E1412" t="s">
        <v>1035</v>
      </c>
      <c r="F1412" s="2" t="s">
        <v>1</v>
      </c>
      <c r="G1412" s="13">
        <v>1256139.98</v>
      </c>
      <c r="H1412" s="13">
        <v>4219.04</v>
      </c>
      <c r="I1412" s="13">
        <v>1111046.53</v>
      </c>
      <c r="J1412" s="13">
        <v>3730.87</v>
      </c>
    </row>
    <row r="1413" spans="2:10" x14ac:dyDescent="0.25">
      <c r="B1413" s="22">
        <v>1409</v>
      </c>
      <c r="C1413" s="2">
        <v>2013</v>
      </c>
      <c r="D1413" s="1">
        <v>54048</v>
      </c>
      <c r="E1413" t="s">
        <v>404</v>
      </c>
      <c r="F1413" s="2" t="s">
        <v>1</v>
      </c>
      <c r="G1413" s="13">
        <v>137582.76</v>
      </c>
      <c r="H1413" s="13">
        <v>1176.8900000000001</v>
      </c>
      <c r="I1413" s="13">
        <v>123104.86</v>
      </c>
      <c r="J1413" s="13">
        <v>1097.32</v>
      </c>
    </row>
    <row r="1414" spans="2:10" x14ac:dyDescent="0.25">
      <c r="B1414" s="22">
        <v>1410</v>
      </c>
      <c r="C1414" s="2">
        <v>2013</v>
      </c>
      <c r="D1414" s="1">
        <v>54106</v>
      </c>
      <c r="E1414" t="s">
        <v>1036</v>
      </c>
      <c r="F1414" s="2" t="s">
        <v>19</v>
      </c>
      <c r="G1414" s="13">
        <v>447149.82</v>
      </c>
      <c r="H1414" s="13">
        <v>13014.28</v>
      </c>
      <c r="I1414" s="13">
        <v>368879.81</v>
      </c>
      <c r="J1414" s="13">
        <v>11988.48</v>
      </c>
    </row>
    <row r="1415" spans="2:10" x14ac:dyDescent="0.25">
      <c r="B1415" s="22">
        <v>1411</v>
      </c>
      <c r="C1415" s="2">
        <v>2013</v>
      </c>
      <c r="D1415" s="1">
        <v>54111</v>
      </c>
      <c r="E1415" t="s">
        <v>1037</v>
      </c>
      <c r="F1415" s="2" t="s">
        <v>19</v>
      </c>
      <c r="G1415" s="13">
        <v>57678.15</v>
      </c>
      <c r="H1415" s="13">
        <v>1300.02</v>
      </c>
      <c r="I1415" s="13">
        <v>45364.81</v>
      </c>
      <c r="J1415" s="13">
        <v>1189.71</v>
      </c>
    </row>
    <row r="1416" spans="2:10" x14ac:dyDescent="0.25">
      <c r="B1416" s="22">
        <v>1412</v>
      </c>
      <c r="C1416" s="2">
        <v>2013</v>
      </c>
      <c r="D1416" s="1">
        <v>54131</v>
      </c>
      <c r="E1416" t="s">
        <v>1038</v>
      </c>
      <c r="F1416" s="2" t="s">
        <v>19</v>
      </c>
      <c r="G1416" s="13">
        <v>144138.56</v>
      </c>
      <c r="H1416" s="13">
        <v>7410.75</v>
      </c>
      <c r="I1416" s="13">
        <v>132876.51999999999</v>
      </c>
      <c r="J1416" s="13">
        <v>7148.57</v>
      </c>
    </row>
    <row r="1417" spans="2:10" x14ac:dyDescent="0.25">
      <c r="B1417" s="22">
        <v>1413</v>
      </c>
      <c r="C1417" s="2">
        <v>2013</v>
      </c>
      <c r="D1417" s="1">
        <v>54136</v>
      </c>
      <c r="E1417" t="s">
        <v>1027</v>
      </c>
      <c r="F1417" s="2" t="s">
        <v>19</v>
      </c>
      <c r="G1417" s="13">
        <v>256301.52</v>
      </c>
      <c r="H1417" s="13">
        <v>6599.46</v>
      </c>
      <c r="I1417" s="13">
        <v>206919.74</v>
      </c>
      <c r="J1417" s="13">
        <v>6056.64</v>
      </c>
    </row>
    <row r="1418" spans="2:10" x14ac:dyDescent="0.25">
      <c r="B1418" s="22">
        <v>1414</v>
      </c>
      <c r="C1418" s="2">
        <v>2013</v>
      </c>
      <c r="D1418" s="1">
        <v>54141</v>
      </c>
      <c r="E1418" t="s">
        <v>1039</v>
      </c>
      <c r="F1418" s="2" t="s">
        <v>19</v>
      </c>
      <c r="G1418" s="13">
        <v>34446.25</v>
      </c>
      <c r="H1418" s="13">
        <v>243.78</v>
      </c>
      <c r="I1418" s="13">
        <v>24594.01</v>
      </c>
      <c r="J1418" s="13">
        <v>224.46</v>
      </c>
    </row>
    <row r="1419" spans="2:10" x14ac:dyDescent="0.25">
      <c r="B1419" s="22">
        <v>1415</v>
      </c>
      <c r="C1419" s="2">
        <v>2013</v>
      </c>
      <c r="D1419" s="1">
        <v>54181</v>
      </c>
      <c r="E1419" t="s">
        <v>811</v>
      </c>
      <c r="F1419" s="2" t="s">
        <v>19</v>
      </c>
      <c r="G1419" s="13">
        <v>201541.1</v>
      </c>
      <c r="H1419" s="13">
        <v>8205.0300000000007</v>
      </c>
      <c r="I1419" s="13">
        <v>167743.54999999999</v>
      </c>
      <c r="J1419" s="13">
        <v>7622.39</v>
      </c>
    </row>
    <row r="1420" spans="2:10" x14ac:dyDescent="0.25">
      <c r="B1420" s="22">
        <v>1416</v>
      </c>
      <c r="C1420" s="2">
        <v>2013</v>
      </c>
      <c r="D1420" s="1">
        <v>54186</v>
      </c>
      <c r="E1420" t="s">
        <v>1040</v>
      </c>
      <c r="F1420" s="2" t="s">
        <v>19</v>
      </c>
      <c r="G1420" s="13">
        <v>100060.87</v>
      </c>
      <c r="H1420" s="13">
        <v>3904.73</v>
      </c>
      <c r="I1420" s="13">
        <v>83071.350000000006</v>
      </c>
      <c r="J1420" s="13">
        <v>3634.35</v>
      </c>
    </row>
    <row r="1421" spans="2:10" x14ac:dyDescent="0.25">
      <c r="B1421" s="22">
        <v>1417</v>
      </c>
      <c r="C1421" s="2">
        <v>2013</v>
      </c>
      <c r="D1421" s="1">
        <v>54191</v>
      </c>
      <c r="E1421" t="s">
        <v>1041</v>
      </c>
      <c r="F1421" s="2" t="s">
        <v>19</v>
      </c>
      <c r="G1421" s="13">
        <v>179975.12</v>
      </c>
      <c r="H1421" s="13">
        <v>5618.33</v>
      </c>
      <c r="I1421" s="13">
        <v>147947.21</v>
      </c>
      <c r="J1421" s="13">
        <v>5172.21</v>
      </c>
    </row>
    <row r="1422" spans="2:10" x14ac:dyDescent="0.25">
      <c r="B1422" s="22">
        <v>1418</v>
      </c>
      <c r="C1422" s="2">
        <v>2013</v>
      </c>
      <c r="D1422" s="1">
        <v>54246</v>
      </c>
      <c r="E1422" t="s">
        <v>1042</v>
      </c>
      <c r="F1422" s="2" t="s">
        <v>20</v>
      </c>
      <c r="G1422" s="13">
        <v>4297013.74</v>
      </c>
      <c r="H1422" s="13">
        <v>288616.19</v>
      </c>
      <c r="I1422" s="13">
        <v>3782240.79</v>
      </c>
      <c r="J1422" s="13">
        <v>268748.5</v>
      </c>
    </row>
    <row r="1423" spans="2:10" x14ac:dyDescent="0.25">
      <c r="B1423" s="22">
        <v>1419</v>
      </c>
      <c r="C1423" s="2">
        <v>2013</v>
      </c>
      <c r="D1423" s="1">
        <v>55002</v>
      </c>
      <c r="E1423" t="s">
        <v>1043</v>
      </c>
      <c r="F1423" s="2" t="s">
        <v>1</v>
      </c>
      <c r="G1423" s="13">
        <v>1296976.8700000001</v>
      </c>
      <c r="H1423" s="13">
        <v>12391.04</v>
      </c>
      <c r="I1423" s="13">
        <v>1124392.18</v>
      </c>
      <c r="J1423" s="13">
        <v>11344.79</v>
      </c>
    </row>
    <row r="1424" spans="2:10" x14ac:dyDescent="0.25">
      <c r="B1424" s="22">
        <v>1420</v>
      </c>
      <c r="C1424" s="2">
        <v>2013</v>
      </c>
      <c r="D1424" s="1">
        <v>55004</v>
      </c>
      <c r="E1424" t="s">
        <v>1044</v>
      </c>
      <c r="F1424" s="2" t="s">
        <v>1</v>
      </c>
      <c r="G1424" s="13">
        <v>1331404.1200000001</v>
      </c>
      <c r="H1424" s="13">
        <v>44156.33</v>
      </c>
      <c r="I1424" s="13">
        <v>1150620.3400000001</v>
      </c>
      <c r="J1424" s="13">
        <v>39797.56</v>
      </c>
    </row>
    <row r="1425" spans="2:10" x14ac:dyDescent="0.25">
      <c r="B1425" s="22">
        <v>1421</v>
      </c>
      <c r="C1425" s="2">
        <v>2013</v>
      </c>
      <c r="D1425" s="1">
        <v>55006</v>
      </c>
      <c r="E1425" t="s">
        <v>1045</v>
      </c>
      <c r="F1425" s="2" t="s">
        <v>1</v>
      </c>
      <c r="G1425" s="13">
        <v>985293.89</v>
      </c>
      <c r="H1425" s="13">
        <v>16225.33</v>
      </c>
      <c r="I1425" s="13">
        <v>845906</v>
      </c>
      <c r="J1425" s="13">
        <v>14645.19</v>
      </c>
    </row>
    <row r="1426" spans="2:10" x14ac:dyDescent="0.25">
      <c r="B1426" s="22">
        <v>1422</v>
      </c>
      <c r="C1426" s="2">
        <v>2013</v>
      </c>
      <c r="D1426" s="1">
        <v>55008</v>
      </c>
      <c r="E1426" t="s">
        <v>389</v>
      </c>
      <c r="F1426" s="2" t="s">
        <v>1</v>
      </c>
      <c r="G1426" s="13">
        <v>1658397.3</v>
      </c>
      <c r="H1426" s="13">
        <v>13147.69</v>
      </c>
      <c r="I1426" s="13">
        <v>1434519.94</v>
      </c>
      <c r="J1426" s="13">
        <v>11760.07</v>
      </c>
    </row>
    <row r="1427" spans="2:10" x14ac:dyDescent="0.25">
      <c r="B1427" s="22">
        <v>1423</v>
      </c>
      <c r="C1427" s="2">
        <v>2013</v>
      </c>
      <c r="D1427" s="1">
        <v>55010</v>
      </c>
      <c r="E1427" t="s">
        <v>1046</v>
      </c>
      <c r="F1427" s="2" t="s">
        <v>1</v>
      </c>
      <c r="G1427" s="13">
        <v>1124090.1000000001</v>
      </c>
      <c r="H1427" s="13">
        <v>2549.98</v>
      </c>
      <c r="I1427" s="13">
        <v>992343.16</v>
      </c>
      <c r="J1427" s="13">
        <v>2364.34</v>
      </c>
    </row>
    <row r="1428" spans="2:10" x14ac:dyDescent="0.25">
      <c r="B1428" s="22">
        <v>1424</v>
      </c>
      <c r="C1428" s="2">
        <v>2013</v>
      </c>
      <c r="D1428" s="1">
        <v>55012</v>
      </c>
      <c r="E1428" t="s">
        <v>1047</v>
      </c>
      <c r="F1428" s="2" t="s">
        <v>1</v>
      </c>
      <c r="G1428" s="13">
        <v>1055130.1399999999</v>
      </c>
      <c r="H1428" s="13">
        <v>1513.23</v>
      </c>
      <c r="I1428" s="13">
        <v>909071.92</v>
      </c>
      <c r="J1428" s="13">
        <v>1369.87</v>
      </c>
    </row>
    <row r="1429" spans="2:10" x14ac:dyDescent="0.25">
      <c r="B1429" s="22">
        <v>1425</v>
      </c>
      <c r="C1429" s="2">
        <v>2013</v>
      </c>
      <c r="D1429" s="1">
        <v>55014</v>
      </c>
      <c r="E1429" t="s">
        <v>437</v>
      </c>
      <c r="F1429" s="2" t="s">
        <v>1</v>
      </c>
      <c r="G1429" s="13">
        <v>879515.73</v>
      </c>
      <c r="H1429" s="13">
        <v>5188.82</v>
      </c>
      <c r="I1429" s="13">
        <v>771722.44</v>
      </c>
      <c r="J1429" s="13">
        <v>4783.58</v>
      </c>
    </row>
    <row r="1430" spans="2:10" x14ac:dyDescent="0.25">
      <c r="B1430" s="22">
        <v>1426</v>
      </c>
      <c r="C1430" s="2">
        <v>2013</v>
      </c>
      <c r="D1430" s="1">
        <v>55016</v>
      </c>
      <c r="E1430" t="s">
        <v>1048</v>
      </c>
      <c r="F1430" s="2" t="s">
        <v>1</v>
      </c>
      <c r="G1430" s="13">
        <v>1076933.3999999999</v>
      </c>
      <c r="H1430" s="13">
        <v>2060.39</v>
      </c>
      <c r="I1430" s="13">
        <v>955712.61</v>
      </c>
      <c r="J1430" s="13">
        <v>1918.99</v>
      </c>
    </row>
    <row r="1431" spans="2:10" x14ac:dyDescent="0.25">
      <c r="B1431" s="22">
        <v>1427</v>
      </c>
      <c r="C1431" s="2">
        <v>2013</v>
      </c>
      <c r="D1431" s="1">
        <v>55018</v>
      </c>
      <c r="E1431" t="s">
        <v>1049</v>
      </c>
      <c r="F1431" s="2" t="s">
        <v>1</v>
      </c>
      <c r="G1431" s="13">
        <v>2798660.98</v>
      </c>
      <c r="H1431" s="13">
        <v>12044.97</v>
      </c>
      <c r="I1431" s="13">
        <v>2409160.61</v>
      </c>
      <c r="J1431" s="13">
        <v>10896.03</v>
      </c>
    </row>
    <row r="1432" spans="2:10" x14ac:dyDescent="0.25">
      <c r="B1432" s="22">
        <v>1428</v>
      </c>
      <c r="C1432" s="2">
        <v>2013</v>
      </c>
      <c r="D1432" s="1">
        <v>55020</v>
      </c>
      <c r="E1432" t="s">
        <v>1050</v>
      </c>
      <c r="F1432" s="2" t="s">
        <v>1</v>
      </c>
      <c r="G1432" s="13">
        <v>12489572.32</v>
      </c>
      <c r="H1432" s="13">
        <v>170687.2</v>
      </c>
      <c r="I1432" s="13">
        <v>10883121.41</v>
      </c>
      <c r="J1432" s="13">
        <v>154439.20000000001</v>
      </c>
    </row>
    <row r="1433" spans="2:10" x14ac:dyDescent="0.25">
      <c r="B1433" s="22">
        <v>1429</v>
      </c>
      <c r="C1433" s="2">
        <v>2013</v>
      </c>
      <c r="D1433" s="1">
        <v>55022</v>
      </c>
      <c r="E1433" t="s">
        <v>1051</v>
      </c>
      <c r="F1433" s="2" t="s">
        <v>1</v>
      </c>
      <c r="G1433" s="13">
        <v>3179305.87</v>
      </c>
      <c r="H1433" s="13">
        <v>1213.93</v>
      </c>
      <c r="I1433" s="13">
        <v>2773350.65</v>
      </c>
      <c r="J1433" s="13">
        <v>1098.97</v>
      </c>
    </row>
    <row r="1434" spans="2:10" x14ac:dyDescent="0.25">
      <c r="B1434" s="22">
        <v>1430</v>
      </c>
      <c r="C1434" s="2">
        <v>2013</v>
      </c>
      <c r="D1434" s="1">
        <v>55024</v>
      </c>
      <c r="E1434" t="s">
        <v>416</v>
      </c>
      <c r="F1434" s="2" t="s">
        <v>1</v>
      </c>
      <c r="G1434" s="13">
        <v>760211.28</v>
      </c>
      <c r="H1434" s="13">
        <v>370.35</v>
      </c>
      <c r="I1434" s="13">
        <v>664653.4</v>
      </c>
      <c r="J1434" s="13">
        <v>336.89</v>
      </c>
    </row>
    <row r="1435" spans="2:10" x14ac:dyDescent="0.25">
      <c r="B1435" s="22">
        <v>1431</v>
      </c>
      <c r="C1435" s="2">
        <v>2013</v>
      </c>
      <c r="D1435" s="1">
        <v>55026</v>
      </c>
      <c r="E1435" t="s">
        <v>1052</v>
      </c>
      <c r="F1435" s="2" t="s">
        <v>1</v>
      </c>
      <c r="G1435" s="13">
        <v>4542300.3099999996</v>
      </c>
      <c r="H1435" s="13">
        <v>20153.37</v>
      </c>
      <c r="I1435" s="13">
        <v>3847574.08</v>
      </c>
      <c r="J1435" s="13">
        <v>17995.38</v>
      </c>
    </row>
    <row r="1436" spans="2:10" x14ac:dyDescent="0.25">
      <c r="B1436" s="22">
        <v>1432</v>
      </c>
      <c r="C1436" s="2">
        <v>2013</v>
      </c>
      <c r="D1436" s="1">
        <v>55028</v>
      </c>
      <c r="E1436" t="s">
        <v>1053</v>
      </c>
      <c r="F1436" s="2" t="s">
        <v>1</v>
      </c>
      <c r="G1436" s="13">
        <v>712124.94</v>
      </c>
      <c r="H1436" s="13">
        <v>1889.83</v>
      </c>
      <c r="I1436" s="13">
        <v>606126.34</v>
      </c>
      <c r="J1436" s="13">
        <v>1697.14</v>
      </c>
    </row>
    <row r="1437" spans="2:10" x14ac:dyDescent="0.25">
      <c r="B1437" s="22">
        <v>1433</v>
      </c>
      <c r="C1437" s="2">
        <v>2013</v>
      </c>
      <c r="D1437" s="1">
        <v>55030</v>
      </c>
      <c r="E1437" t="s">
        <v>1054</v>
      </c>
      <c r="F1437" s="2" t="s">
        <v>1</v>
      </c>
      <c r="G1437" s="13">
        <v>7269089.79</v>
      </c>
      <c r="H1437" s="13">
        <v>23790.6</v>
      </c>
      <c r="I1437" s="13">
        <v>6376566.1799999997</v>
      </c>
      <c r="J1437" s="13">
        <v>21565.23</v>
      </c>
    </row>
    <row r="1438" spans="2:10" x14ac:dyDescent="0.25">
      <c r="B1438" s="22">
        <v>1434</v>
      </c>
      <c r="C1438" s="2">
        <v>2013</v>
      </c>
      <c r="D1438" s="1">
        <v>55032</v>
      </c>
      <c r="E1438" t="s">
        <v>1055</v>
      </c>
      <c r="F1438" s="2" t="s">
        <v>1</v>
      </c>
      <c r="G1438" s="13">
        <v>6039884.75</v>
      </c>
      <c r="H1438" s="13">
        <v>39528.959999999999</v>
      </c>
      <c r="I1438" s="13">
        <v>5154815.0599999996</v>
      </c>
      <c r="J1438" s="13">
        <v>35504.57</v>
      </c>
    </row>
    <row r="1439" spans="2:10" x14ac:dyDescent="0.25">
      <c r="B1439" s="22">
        <v>1435</v>
      </c>
      <c r="C1439" s="2">
        <v>2013</v>
      </c>
      <c r="D1439" s="1">
        <v>55034</v>
      </c>
      <c r="E1439" t="s">
        <v>301</v>
      </c>
      <c r="F1439" s="2" t="s">
        <v>1</v>
      </c>
      <c r="G1439" s="13">
        <v>1051990.73</v>
      </c>
      <c r="H1439" s="13">
        <v>11482.95</v>
      </c>
      <c r="I1439" s="13">
        <v>896253.52</v>
      </c>
      <c r="J1439" s="13">
        <v>10061.75</v>
      </c>
    </row>
    <row r="1440" spans="2:10" x14ac:dyDescent="0.25">
      <c r="B1440" s="22">
        <v>1436</v>
      </c>
      <c r="C1440" s="2">
        <v>2013</v>
      </c>
      <c r="D1440" s="1">
        <v>55036</v>
      </c>
      <c r="E1440" t="s">
        <v>401</v>
      </c>
      <c r="F1440" s="2" t="s">
        <v>1</v>
      </c>
      <c r="G1440" s="13">
        <v>1179143.6299999999</v>
      </c>
      <c r="H1440" s="13">
        <v>4230.29</v>
      </c>
      <c r="I1440" s="13">
        <v>1005541.32</v>
      </c>
      <c r="J1440" s="13">
        <v>3814.85</v>
      </c>
    </row>
    <row r="1441" spans="2:10" x14ac:dyDescent="0.25">
      <c r="B1441" s="22">
        <v>1437</v>
      </c>
      <c r="C1441" s="2">
        <v>2013</v>
      </c>
      <c r="D1441" s="1">
        <v>55038</v>
      </c>
      <c r="E1441" t="s">
        <v>1056</v>
      </c>
      <c r="F1441" s="2" t="s">
        <v>1</v>
      </c>
      <c r="G1441" s="13">
        <v>4866392.8899999997</v>
      </c>
      <c r="H1441" s="13">
        <v>24958.09</v>
      </c>
      <c r="I1441" s="13">
        <v>4143158.98</v>
      </c>
      <c r="J1441" s="13">
        <v>22326.11</v>
      </c>
    </row>
    <row r="1442" spans="2:10" x14ac:dyDescent="0.25">
      <c r="B1442" s="22">
        <v>1438</v>
      </c>
      <c r="C1442" s="2">
        <v>2013</v>
      </c>
      <c r="D1442" s="1">
        <v>55040</v>
      </c>
      <c r="E1442" t="s">
        <v>1057</v>
      </c>
      <c r="F1442" s="2" t="s">
        <v>1</v>
      </c>
      <c r="G1442" s="13">
        <v>10790050.890000001</v>
      </c>
      <c r="H1442" s="13">
        <v>119436.11</v>
      </c>
      <c r="I1442" s="13">
        <v>9525803.9299999997</v>
      </c>
      <c r="J1442" s="13">
        <v>108473.46</v>
      </c>
    </row>
    <row r="1443" spans="2:10" x14ac:dyDescent="0.25">
      <c r="B1443" s="22">
        <v>1439</v>
      </c>
      <c r="C1443" s="2">
        <v>2013</v>
      </c>
      <c r="D1443" s="1">
        <v>55042</v>
      </c>
      <c r="E1443" t="s">
        <v>1058</v>
      </c>
      <c r="F1443" s="2" t="s">
        <v>1</v>
      </c>
      <c r="G1443" s="13">
        <v>2520480.48</v>
      </c>
      <c r="H1443" s="13">
        <v>9344.2900000000009</v>
      </c>
      <c r="I1443" s="13">
        <v>2172127.2400000002</v>
      </c>
      <c r="J1443" s="13">
        <v>8400.9699999999993</v>
      </c>
    </row>
    <row r="1444" spans="2:10" x14ac:dyDescent="0.25">
      <c r="B1444" s="22">
        <v>1440</v>
      </c>
      <c r="C1444" s="2">
        <v>2013</v>
      </c>
      <c r="D1444" s="1">
        <v>55106</v>
      </c>
      <c r="E1444" t="s">
        <v>1043</v>
      </c>
      <c r="F1444" s="2" t="s">
        <v>19</v>
      </c>
      <c r="G1444" s="13">
        <v>5674714.1500000004</v>
      </c>
      <c r="H1444" s="13">
        <v>171070.2</v>
      </c>
      <c r="I1444" s="13">
        <v>5079345.96</v>
      </c>
      <c r="J1444" s="13">
        <v>159068.74</v>
      </c>
    </row>
    <row r="1445" spans="2:10" x14ac:dyDescent="0.25">
      <c r="B1445" s="22">
        <v>1441</v>
      </c>
      <c r="C1445" s="2">
        <v>2013</v>
      </c>
      <c r="D1445" s="1">
        <v>55116</v>
      </c>
      <c r="E1445" t="s">
        <v>1059</v>
      </c>
      <c r="F1445" s="2" t="s">
        <v>19</v>
      </c>
      <c r="G1445" s="13">
        <v>219574.76</v>
      </c>
      <c r="H1445" s="13">
        <v>1663.36</v>
      </c>
      <c r="I1445" s="13">
        <v>181895.59</v>
      </c>
      <c r="J1445" s="13">
        <v>1511.35</v>
      </c>
    </row>
    <row r="1446" spans="2:10" x14ac:dyDescent="0.25">
      <c r="B1446" s="22">
        <v>1442</v>
      </c>
      <c r="C1446" s="2">
        <v>2013</v>
      </c>
      <c r="D1446" s="1">
        <v>55136</v>
      </c>
      <c r="E1446" t="s">
        <v>1049</v>
      </c>
      <c r="F1446" s="2" t="s">
        <v>19</v>
      </c>
      <c r="G1446" s="13">
        <v>2683842.5299999998</v>
      </c>
      <c r="H1446" s="13">
        <v>89182.22</v>
      </c>
      <c r="I1446" s="13">
        <v>2422245.2999999998</v>
      </c>
      <c r="J1446" s="13">
        <v>83750.8</v>
      </c>
    </row>
    <row r="1447" spans="2:10" x14ac:dyDescent="0.25">
      <c r="B1447" s="22">
        <v>1443</v>
      </c>
      <c r="C1447" s="2">
        <v>2013</v>
      </c>
      <c r="D1447" s="1">
        <v>55161</v>
      </c>
      <c r="E1447" t="s">
        <v>1060</v>
      </c>
      <c r="F1447" s="2" t="s">
        <v>19</v>
      </c>
      <c r="G1447" s="13">
        <v>6370297.9800000004</v>
      </c>
      <c r="H1447" s="13">
        <v>22979.49</v>
      </c>
      <c r="I1447" s="13">
        <v>5701400.0300000003</v>
      </c>
      <c r="J1447" s="13">
        <v>21271.49</v>
      </c>
    </row>
    <row r="1448" spans="2:10" x14ac:dyDescent="0.25">
      <c r="B1448" s="22">
        <v>1444</v>
      </c>
      <c r="C1448" s="2">
        <v>2013</v>
      </c>
      <c r="D1448" s="1">
        <v>55176</v>
      </c>
      <c r="E1448" t="s">
        <v>1061</v>
      </c>
      <c r="F1448" s="2" t="s">
        <v>19</v>
      </c>
      <c r="G1448" s="13">
        <v>2532491.7599999998</v>
      </c>
      <c r="H1448" s="13">
        <v>84270.51</v>
      </c>
      <c r="I1448" s="13">
        <v>2293558.5299999998</v>
      </c>
      <c r="J1448" s="13">
        <v>78875.210000000006</v>
      </c>
    </row>
    <row r="1449" spans="2:10" x14ac:dyDescent="0.25">
      <c r="B1449" s="22">
        <v>1445</v>
      </c>
      <c r="C1449" s="2">
        <v>2013</v>
      </c>
      <c r="D1449" s="1">
        <v>55181</v>
      </c>
      <c r="E1449" t="s">
        <v>1055</v>
      </c>
      <c r="F1449" s="2" t="s">
        <v>19</v>
      </c>
      <c r="G1449" s="13">
        <v>4443869.13</v>
      </c>
      <c r="H1449" s="13">
        <v>122546.32</v>
      </c>
      <c r="I1449" s="13">
        <v>4008446.44</v>
      </c>
      <c r="J1449" s="13">
        <v>114295.25</v>
      </c>
    </row>
    <row r="1450" spans="2:10" x14ac:dyDescent="0.25">
      <c r="B1450" s="22">
        <v>1446</v>
      </c>
      <c r="C1450" s="2">
        <v>2013</v>
      </c>
      <c r="D1450" s="1">
        <v>55182</v>
      </c>
      <c r="E1450" t="s">
        <v>1056</v>
      </c>
      <c r="F1450" s="2" t="s">
        <v>19</v>
      </c>
      <c r="G1450" s="13">
        <v>763912.6</v>
      </c>
      <c r="H1450" s="13">
        <v>4919.12</v>
      </c>
      <c r="I1450" s="13">
        <v>656525.01</v>
      </c>
      <c r="J1450" s="13">
        <v>4508.2</v>
      </c>
    </row>
    <row r="1451" spans="2:10" x14ac:dyDescent="0.25">
      <c r="B1451" s="22">
        <v>1447</v>
      </c>
      <c r="C1451" s="2">
        <v>2013</v>
      </c>
      <c r="D1451" s="1">
        <v>55184</v>
      </c>
      <c r="E1451" t="s">
        <v>918</v>
      </c>
      <c r="F1451" s="2" t="s">
        <v>19</v>
      </c>
      <c r="G1451" s="13">
        <v>18909.75</v>
      </c>
      <c r="H1451" s="13">
        <v>0</v>
      </c>
      <c r="I1451" s="13">
        <v>16987.21</v>
      </c>
      <c r="J1451" s="13">
        <v>0</v>
      </c>
    </row>
    <row r="1452" spans="2:10" x14ac:dyDescent="0.25">
      <c r="B1452" s="22">
        <v>1448</v>
      </c>
      <c r="C1452" s="2">
        <v>2013</v>
      </c>
      <c r="D1452" s="1">
        <v>55191</v>
      </c>
      <c r="E1452" t="s">
        <v>404</v>
      </c>
      <c r="F1452" s="2" t="s">
        <v>19</v>
      </c>
      <c r="G1452" s="13">
        <v>182473.47</v>
      </c>
      <c r="H1452" s="13">
        <v>1726.82</v>
      </c>
      <c r="I1452" s="13">
        <v>151904.32999999999</v>
      </c>
      <c r="J1452" s="13">
        <v>1562.29</v>
      </c>
    </row>
    <row r="1453" spans="2:10" x14ac:dyDescent="0.25">
      <c r="B1453" s="22">
        <v>1449</v>
      </c>
      <c r="C1453" s="2">
        <v>2013</v>
      </c>
      <c r="D1453" s="1">
        <v>55192</v>
      </c>
      <c r="E1453" t="s">
        <v>157</v>
      </c>
      <c r="F1453" s="2" t="s">
        <v>19</v>
      </c>
      <c r="G1453" s="13">
        <v>1763654.13</v>
      </c>
      <c r="H1453" s="13">
        <v>66903.710000000006</v>
      </c>
      <c r="I1453" s="13">
        <v>1600406.8</v>
      </c>
      <c r="J1453" s="13">
        <v>63169.279999999999</v>
      </c>
    </row>
    <row r="1454" spans="2:10" x14ac:dyDescent="0.25">
      <c r="B1454" s="22">
        <v>1450</v>
      </c>
      <c r="C1454" s="2">
        <v>2013</v>
      </c>
      <c r="D1454" s="1">
        <v>55231</v>
      </c>
      <c r="E1454" t="s">
        <v>1062</v>
      </c>
      <c r="F1454" s="2" t="s">
        <v>20</v>
      </c>
      <c r="G1454" s="13">
        <v>1344619.3</v>
      </c>
      <c r="H1454" s="13">
        <v>61143.58</v>
      </c>
      <c r="I1454" s="13">
        <v>1200539.8799999999</v>
      </c>
      <c r="J1454" s="13">
        <v>57315.7</v>
      </c>
    </row>
    <row r="1455" spans="2:10" x14ac:dyDescent="0.25">
      <c r="B1455" s="22">
        <v>1451</v>
      </c>
      <c r="C1455" s="2">
        <v>2013</v>
      </c>
      <c r="D1455" s="1">
        <v>55236</v>
      </c>
      <c r="E1455" t="s">
        <v>1050</v>
      </c>
      <c r="F1455" s="2" t="s">
        <v>20</v>
      </c>
      <c r="G1455" s="13">
        <v>28454962.879999999</v>
      </c>
      <c r="H1455" s="13">
        <v>793702.56</v>
      </c>
      <c r="I1455" s="13">
        <v>25826286.870000001</v>
      </c>
      <c r="J1455" s="13">
        <v>737536.1</v>
      </c>
    </row>
    <row r="1456" spans="2:10" x14ac:dyDescent="0.25">
      <c r="B1456" s="22">
        <v>1452</v>
      </c>
      <c r="C1456" s="2">
        <v>2013</v>
      </c>
      <c r="D1456" s="1">
        <v>55261</v>
      </c>
      <c r="E1456" t="s">
        <v>1063</v>
      </c>
      <c r="F1456" s="2" t="s">
        <v>20</v>
      </c>
      <c r="G1456" s="13">
        <v>14039129.800000001</v>
      </c>
      <c r="H1456" s="13">
        <v>558833.87</v>
      </c>
      <c r="I1456" s="13">
        <v>12522285.09</v>
      </c>
      <c r="J1456" s="13">
        <v>517017.15</v>
      </c>
    </row>
    <row r="1457" spans="2:10" x14ac:dyDescent="0.25">
      <c r="B1457" s="22">
        <v>1453</v>
      </c>
      <c r="C1457" s="2">
        <v>2013</v>
      </c>
      <c r="D1457" s="1">
        <v>55276</v>
      </c>
      <c r="E1457" t="s">
        <v>911</v>
      </c>
      <c r="F1457" s="2" t="s">
        <v>20</v>
      </c>
      <c r="G1457" s="13">
        <v>6421937.4299999997</v>
      </c>
      <c r="H1457" s="13">
        <v>242377.44</v>
      </c>
      <c r="I1457" s="13">
        <v>5804923.6900000004</v>
      </c>
      <c r="J1457" s="13">
        <v>225961.52</v>
      </c>
    </row>
    <row r="1458" spans="2:10" x14ac:dyDescent="0.25">
      <c r="B1458" s="22">
        <v>1454</v>
      </c>
      <c r="C1458" s="2">
        <v>2013</v>
      </c>
      <c r="D1458" s="1">
        <v>56002</v>
      </c>
      <c r="E1458" t="s">
        <v>1064</v>
      </c>
      <c r="F1458" s="2" t="s">
        <v>1</v>
      </c>
      <c r="G1458" s="13">
        <v>3331584.88</v>
      </c>
      <c r="H1458" s="13">
        <v>19647.47</v>
      </c>
      <c r="I1458" s="13">
        <v>2964536.97</v>
      </c>
      <c r="J1458" s="13">
        <v>18102.54</v>
      </c>
    </row>
    <row r="1459" spans="2:10" x14ac:dyDescent="0.25">
      <c r="B1459" s="22">
        <v>1455</v>
      </c>
      <c r="C1459" s="2">
        <v>2013</v>
      </c>
      <c r="D1459" s="1">
        <v>56004</v>
      </c>
      <c r="E1459" t="s">
        <v>881</v>
      </c>
      <c r="F1459" s="2" t="s">
        <v>1</v>
      </c>
      <c r="G1459" s="13">
        <v>1417369</v>
      </c>
      <c r="H1459" s="13">
        <v>4597.07</v>
      </c>
      <c r="I1459" s="13">
        <v>1260376.52</v>
      </c>
      <c r="J1459" s="13">
        <v>4253.87</v>
      </c>
    </row>
    <row r="1460" spans="2:10" x14ac:dyDescent="0.25">
      <c r="B1460" s="22">
        <v>1456</v>
      </c>
      <c r="C1460" s="2">
        <v>2013</v>
      </c>
      <c r="D1460" s="1">
        <v>56006</v>
      </c>
      <c r="E1460" t="s">
        <v>1065</v>
      </c>
      <c r="F1460" s="2" t="s">
        <v>1</v>
      </c>
      <c r="G1460" s="13">
        <v>3341828.05</v>
      </c>
      <c r="H1460" s="13">
        <v>77743.210000000006</v>
      </c>
      <c r="I1460" s="13">
        <v>2971430.96</v>
      </c>
      <c r="J1460" s="13">
        <v>69990.990000000005</v>
      </c>
    </row>
    <row r="1461" spans="2:10" x14ac:dyDescent="0.25">
      <c r="B1461" s="22">
        <v>1457</v>
      </c>
      <c r="C1461" s="2">
        <v>2013</v>
      </c>
      <c r="D1461" s="1">
        <v>56008</v>
      </c>
      <c r="E1461" t="s">
        <v>1066</v>
      </c>
      <c r="F1461" s="2" t="s">
        <v>1</v>
      </c>
      <c r="G1461" s="13">
        <v>4733336.88</v>
      </c>
      <c r="H1461" s="13">
        <v>249836.77</v>
      </c>
      <c r="I1461" s="13">
        <v>4228596.1500000004</v>
      </c>
      <c r="J1461" s="13">
        <v>229516.26</v>
      </c>
    </row>
    <row r="1462" spans="2:10" x14ac:dyDescent="0.25">
      <c r="B1462" s="22">
        <v>1458</v>
      </c>
      <c r="C1462" s="2">
        <v>2013</v>
      </c>
      <c r="D1462" s="1">
        <v>56010</v>
      </c>
      <c r="E1462" t="s">
        <v>1067</v>
      </c>
      <c r="F1462" s="2" t="s">
        <v>1</v>
      </c>
      <c r="G1462" s="13">
        <v>2410336.62</v>
      </c>
      <c r="H1462" s="13">
        <v>4818.2</v>
      </c>
      <c r="I1462" s="13">
        <v>2084743.93</v>
      </c>
      <c r="J1462" s="13">
        <v>4178.8900000000003</v>
      </c>
    </row>
    <row r="1463" spans="2:10" x14ac:dyDescent="0.25">
      <c r="B1463" s="22">
        <v>1459</v>
      </c>
      <c r="C1463" s="2">
        <v>2013</v>
      </c>
      <c r="D1463" s="1">
        <v>56012</v>
      </c>
      <c r="E1463" t="s">
        <v>1068</v>
      </c>
      <c r="F1463" s="2" t="s">
        <v>1</v>
      </c>
      <c r="G1463" s="13">
        <v>1787686.53</v>
      </c>
      <c r="H1463" s="13">
        <v>17740.240000000002</v>
      </c>
      <c r="I1463" s="13">
        <v>1586547.61</v>
      </c>
      <c r="J1463" s="13">
        <v>16359.88</v>
      </c>
    </row>
    <row r="1464" spans="2:10" x14ac:dyDescent="0.25">
      <c r="B1464" s="22">
        <v>1460</v>
      </c>
      <c r="C1464" s="2">
        <v>2013</v>
      </c>
      <c r="D1464" s="1">
        <v>56014</v>
      </c>
      <c r="E1464" t="s">
        <v>560</v>
      </c>
      <c r="F1464" s="2" t="s">
        <v>1</v>
      </c>
      <c r="G1464" s="13">
        <v>1534609.75</v>
      </c>
      <c r="H1464" s="13">
        <v>8565.85</v>
      </c>
      <c r="I1464" s="13">
        <v>1369696.16</v>
      </c>
      <c r="J1464" s="13">
        <v>7910.74</v>
      </c>
    </row>
    <row r="1465" spans="2:10" x14ac:dyDescent="0.25">
      <c r="B1465" s="22">
        <v>1461</v>
      </c>
      <c r="C1465" s="2">
        <v>2013</v>
      </c>
      <c r="D1465" s="1">
        <v>56016</v>
      </c>
      <c r="E1465" t="s">
        <v>459</v>
      </c>
      <c r="F1465" s="2" t="s">
        <v>1</v>
      </c>
      <c r="G1465" s="13">
        <v>1158605.8999999999</v>
      </c>
      <c r="H1465" s="13">
        <v>3891.79</v>
      </c>
      <c r="I1465" s="13">
        <v>1044229.32</v>
      </c>
      <c r="J1465" s="13">
        <v>3630.93</v>
      </c>
    </row>
    <row r="1466" spans="2:10" x14ac:dyDescent="0.25">
      <c r="B1466" s="22">
        <v>1462</v>
      </c>
      <c r="C1466" s="2">
        <v>2013</v>
      </c>
      <c r="D1466" s="1">
        <v>56018</v>
      </c>
      <c r="E1466" t="s">
        <v>637</v>
      </c>
      <c r="F1466" s="2" t="s">
        <v>1</v>
      </c>
      <c r="G1466" s="13">
        <v>1861302.87</v>
      </c>
      <c r="H1466" s="13">
        <v>11897.36</v>
      </c>
      <c r="I1466" s="13">
        <v>1667531.38</v>
      </c>
      <c r="J1466" s="13">
        <v>10995.22</v>
      </c>
    </row>
    <row r="1467" spans="2:10" x14ac:dyDescent="0.25">
      <c r="B1467" s="22">
        <v>1463</v>
      </c>
      <c r="C1467" s="2">
        <v>2013</v>
      </c>
      <c r="D1467" s="1">
        <v>56020</v>
      </c>
      <c r="E1467" t="s">
        <v>1069</v>
      </c>
      <c r="F1467" s="2" t="s">
        <v>1</v>
      </c>
      <c r="G1467" s="13">
        <v>1539502</v>
      </c>
      <c r="H1467" s="13">
        <v>3837.55</v>
      </c>
      <c r="I1467" s="13">
        <v>1376934.03</v>
      </c>
      <c r="J1467" s="13">
        <v>3551.8</v>
      </c>
    </row>
    <row r="1468" spans="2:10" x14ac:dyDescent="0.25">
      <c r="B1468" s="22">
        <v>1464</v>
      </c>
      <c r="C1468" s="2">
        <v>2013</v>
      </c>
      <c r="D1468" s="1">
        <v>56022</v>
      </c>
      <c r="E1468" t="s">
        <v>1070</v>
      </c>
      <c r="F1468" s="2" t="s">
        <v>1</v>
      </c>
      <c r="G1468" s="13">
        <v>1132539.3899999999</v>
      </c>
      <c r="H1468" s="13">
        <v>2781.85</v>
      </c>
      <c r="I1468" s="13">
        <v>1003950.36</v>
      </c>
      <c r="J1468" s="13">
        <v>2565.81</v>
      </c>
    </row>
    <row r="1469" spans="2:10" x14ac:dyDescent="0.25">
      <c r="B1469" s="22">
        <v>1465</v>
      </c>
      <c r="C1469" s="2">
        <v>2013</v>
      </c>
      <c r="D1469" s="1">
        <v>56024</v>
      </c>
      <c r="E1469" t="s">
        <v>1071</v>
      </c>
      <c r="F1469" s="2" t="s">
        <v>1</v>
      </c>
      <c r="G1469" s="13">
        <v>7173801.0300000003</v>
      </c>
      <c r="H1469" s="13">
        <v>13279.87</v>
      </c>
      <c r="I1469" s="13">
        <v>6414342.6900000004</v>
      </c>
      <c r="J1469" s="13">
        <v>12138.5</v>
      </c>
    </row>
    <row r="1470" spans="2:10" x14ac:dyDescent="0.25">
      <c r="B1470" s="22">
        <v>1466</v>
      </c>
      <c r="C1470" s="2">
        <v>2013</v>
      </c>
      <c r="D1470" s="1">
        <v>56026</v>
      </c>
      <c r="E1470" t="s">
        <v>1072</v>
      </c>
      <c r="F1470" s="2" t="s">
        <v>1</v>
      </c>
      <c r="G1470" s="13">
        <v>4109094.26</v>
      </c>
      <c r="H1470" s="13">
        <v>57687.08</v>
      </c>
      <c r="I1470" s="13">
        <v>3633201.32</v>
      </c>
      <c r="J1470" s="13">
        <v>51244.39</v>
      </c>
    </row>
    <row r="1471" spans="2:10" x14ac:dyDescent="0.25">
      <c r="B1471" s="22">
        <v>1467</v>
      </c>
      <c r="C1471" s="2">
        <v>2013</v>
      </c>
      <c r="D1471" s="1">
        <v>56028</v>
      </c>
      <c r="E1471" t="s">
        <v>1073</v>
      </c>
      <c r="F1471" s="2" t="s">
        <v>1</v>
      </c>
      <c r="G1471" s="13">
        <v>2449381.31</v>
      </c>
      <c r="H1471" s="13">
        <v>61701.97</v>
      </c>
      <c r="I1471" s="13">
        <v>2166281.92</v>
      </c>
      <c r="J1471" s="13">
        <v>56374.46</v>
      </c>
    </row>
    <row r="1472" spans="2:10" x14ac:dyDescent="0.25">
      <c r="B1472" s="22">
        <v>1468</v>
      </c>
      <c r="C1472" s="2">
        <v>2013</v>
      </c>
      <c r="D1472" s="1">
        <v>56030</v>
      </c>
      <c r="E1472" t="s">
        <v>1074</v>
      </c>
      <c r="F1472" s="2" t="s">
        <v>1</v>
      </c>
      <c r="G1472" s="13">
        <v>1718107.04</v>
      </c>
      <c r="H1472" s="13">
        <v>4408.8999999999996</v>
      </c>
      <c r="I1472" s="13">
        <v>1484227.63</v>
      </c>
      <c r="J1472" s="13">
        <v>4016.35</v>
      </c>
    </row>
    <row r="1473" spans="2:10" x14ac:dyDescent="0.25">
      <c r="B1473" s="22">
        <v>1469</v>
      </c>
      <c r="C1473" s="2">
        <v>2013</v>
      </c>
      <c r="D1473" s="1">
        <v>56032</v>
      </c>
      <c r="E1473" t="s">
        <v>1075</v>
      </c>
      <c r="F1473" s="2" t="s">
        <v>1</v>
      </c>
      <c r="G1473" s="13">
        <v>3238227.65</v>
      </c>
      <c r="H1473" s="13">
        <v>40238.75</v>
      </c>
      <c r="I1473" s="13">
        <v>2843303.66</v>
      </c>
      <c r="J1473" s="13">
        <v>36908.78</v>
      </c>
    </row>
    <row r="1474" spans="2:10" x14ac:dyDescent="0.25">
      <c r="B1474" s="22">
        <v>1470</v>
      </c>
      <c r="C1474" s="2">
        <v>2013</v>
      </c>
      <c r="D1474" s="1">
        <v>56034</v>
      </c>
      <c r="E1474" t="s">
        <v>1076</v>
      </c>
      <c r="F1474" s="2" t="s">
        <v>1</v>
      </c>
      <c r="G1474" s="13">
        <v>1074643.3799999999</v>
      </c>
      <c r="H1474" s="13">
        <v>8092.86</v>
      </c>
      <c r="I1474" s="13">
        <v>956890.06</v>
      </c>
      <c r="J1474" s="13">
        <v>7435.29</v>
      </c>
    </row>
    <row r="1475" spans="2:10" x14ac:dyDescent="0.25">
      <c r="B1475" s="22">
        <v>1471</v>
      </c>
      <c r="C1475" s="2">
        <v>2013</v>
      </c>
      <c r="D1475" s="1">
        <v>56036</v>
      </c>
      <c r="E1475" t="s">
        <v>1057</v>
      </c>
      <c r="F1475" s="2" t="s">
        <v>1</v>
      </c>
      <c r="G1475" s="13">
        <v>1766089.97</v>
      </c>
      <c r="H1475" s="13">
        <v>3354.2</v>
      </c>
      <c r="I1475" s="13">
        <v>1579915.78</v>
      </c>
      <c r="J1475" s="13">
        <v>3103.69</v>
      </c>
    </row>
    <row r="1476" spans="2:10" x14ac:dyDescent="0.25">
      <c r="B1476" s="22">
        <v>1472</v>
      </c>
      <c r="C1476" s="2">
        <v>2013</v>
      </c>
      <c r="D1476" s="1">
        <v>56038</v>
      </c>
      <c r="E1476" t="s">
        <v>368</v>
      </c>
      <c r="F1476" s="2" t="s">
        <v>1</v>
      </c>
      <c r="G1476" s="13">
        <v>1371630.84</v>
      </c>
      <c r="H1476" s="13">
        <v>17544.18</v>
      </c>
      <c r="I1476" s="13">
        <v>1191043.05</v>
      </c>
      <c r="J1476" s="13">
        <v>16100.56</v>
      </c>
    </row>
    <row r="1477" spans="2:10" x14ac:dyDescent="0.25">
      <c r="B1477" s="22">
        <v>1473</v>
      </c>
      <c r="C1477" s="2">
        <v>2013</v>
      </c>
      <c r="D1477" s="1">
        <v>56040</v>
      </c>
      <c r="E1477" t="s">
        <v>783</v>
      </c>
      <c r="F1477" s="2" t="s">
        <v>1</v>
      </c>
      <c r="G1477" s="13">
        <v>1006936.23</v>
      </c>
      <c r="H1477" s="13">
        <v>3969.04</v>
      </c>
      <c r="I1477" s="13">
        <v>897496.54</v>
      </c>
      <c r="J1477" s="13">
        <v>3681.51</v>
      </c>
    </row>
    <row r="1478" spans="2:10" x14ac:dyDescent="0.25">
      <c r="B1478" s="22">
        <v>1474</v>
      </c>
      <c r="C1478" s="2">
        <v>2013</v>
      </c>
      <c r="D1478" s="1">
        <v>56042</v>
      </c>
      <c r="E1478" t="s">
        <v>1077</v>
      </c>
      <c r="F1478" s="2" t="s">
        <v>1</v>
      </c>
      <c r="G1478" s="13">
        <v>1477907.66</v>
      </c>
      <c r="H1478" s="13">
        <v>2441.25</v>
      </c>
      <c r="I1478" s="13">
        <v>1284398.71</v>
      </c>
      <c r="J1478" s="13">
        <v>2223.6999999999998</v>
      </c>
    </row>
    <row r="1479" spans="2:10" x14ac:dyDescent="0.25">
      <c r="B1479" s="22">
        <v>1475</v>
      </c>
      <c r="C1479" s="2">
        <v>2013</v>
      </c>
      <c r="D1479" s="1">
        <v>56044</v>
      </c>
      <c r="E1479" t="s">
        <v>1078</v>
      </c>
      <c r="F1479" s="2" t="s">
        <v>1</v>
      </c>
      <c r="G1479" s="13">
        <v>1711455.96</v>
      </c>
      <c r="H1479" s="13">
        <v>592.54999999999995</v>
      </c>
      <c r="I1479" s="13">
        <v>1494523.61</v>
      </c>
      <c r="J1479" s="13">
        <v>542.99</v>
      </c>
    </row>
    <row r="1480" spans="2:10" x14ac:dyDescent="0.25">
      <c r="B1480" s="22">
        <v>1476</v>
      </c>
      <c r="C1480" s="2">
        <v>2013</v>
      </c>
      <c r="D1480" s="1">
        <v>56111</v>
      </c>
      <c r="E1480" t="s">
        <v>1003</v>
      </c>
      <c r="F1480" s="2" t="s">
        <v>19</v>
      </c>
      <c r="G1480" s="13">
        <v>18029.18</v>
      </c>
      <c r="H1480" s="13">
        <v>0</v>
      </c>
      <c r="I1480" s="13">
        <v>15246.72</v>
      </c>
      <c r="J1480" s="13">
        <v>0</v>
      </c>
    </row>
    <row r="1481" spans="2:10" x14ac:dyDescent="0.25">
      <c r="B1481" s="22">
        <v>1477</v>
      </c>
      <c r="C1481" s="2">
        <v>2013</v>
      </c>
      <c r="D1481" s="1">
        <v>56141</v>
      </c>
      <c r="E1481" t="s">
        <v>1070</v>
      </c>
      <c r="F1481" s="2" t="s">
        <v>19</v>
      </c>
      <c r="G1481" s="13">
        <v>183359.83</v>
      </c>
      <c r="H1481" s="13">
        <v>379.99</v>
      </c>
      <c r="I1481" s="13">
        <v>156897.48000000001</v>
      </c>
      <c r="J1481" s="13">
        <v>353.84</v>
      </c>
    </row>
    <row r="1482" spans="2:10" x14ac:dyDescent="0.25">
      <c r="B1482" s="22">
        <v>1478</v>
      </c>
      <c r="C1482" s="2">
        <v>2013</v>
      </c>
      <c r="D1482" s="1">
        <v>56146</v>
      </c>
      <c r="E1482" t="s">
        <v>1079</v>
      </c>
      <c r="F1482" s="2" t="s">
        <v>19</v>
      </c>
      <c r="G1482" s="13">
        <v>23113748.219999999</v>
      </c>
      <c r="H1482" s="13">
        <v>853108.73</v>
      </c>
      <c r="I1482" s="13">
        <v>21620706.690000001</v>
      </c>
      <c r="J1482" s="13">
        <v>805025.74</v>
      </c>
    </row>
    <row r="1483" spans="2:10" x14ac:dyDescent="0.25">
      <c r="B1483" s="22">
        <v>1479</v>
      </c>
      <c r="C1483" s="2">
        <v>2013</v>
      </c>
      <c r="D1483" s="1">
        <v>56147</v>
      </c>
      <c r="E1483" t="s">
        <v>1071</v>
      </c>
      <c r="F1483" s="2" t="s">
        <v>19</v>
      </c>
      <c r="G1483" s="13">
        <v>401987.47</v>
      </c>
      <c r="H1483" s="13">
        <v>10296.379999999999</v>
      </c>
      <c r="I1483" s="13">
        <v>351068.09</v>
      </c>
      <c r="J1483" s="13">
        <v>9622.2000000000007</v>
      </c>
    </row>
    <row r="1484" spans="2:10" x14ac:dyDescent="0.25">
      <c r="B1484" s="22">
        <v>1480</v>
      </c>
      <c r="C1484" s="2">
        <v>2013</v>
      </c>
      <c r="D1484" s="1">
        <v>56148</v>
      </c>
      <c r="E1484" t="s">
        <v>1080</v>
      </c>
      <c r="F1484" s="2" t="s">
        <v>19</v>
      </c>
      <c r="G1484" s="13">
        <v>177980.58</v>
      </c>
      <c r="H1484" s="13">
        <v>2371.17</v>
      </c>
      <c r="I1484" s="13">
        <v>146555.57</v>
      </c>
      <c r="J1484" s="13">
        <v>2157.09</v>
      </c>
    </row>
    <row r="1485" spans="2:10" x14ac:dyDescent="0.25">
      <c r="B1485" s="22">
        <v>1481</v>
      </c>
      <c r="C1485" s="2">
        <v>2013</v>
      </c>
      <c r="D1485" s="1">
        <v>56149</v>
      </c>
      <c r="E1485" t="s">
        <v>1081</v>
      </c>
      <c r="F1485" s="2" t="s">
        <v>19</v>
      </c>
      <c r="G1485" s="13">
        <v>372428.05</v>
      </c>
      <c r="H1485" s="13">
        <v>4053.15</v>
      </c>
      <c r="I1485" s="13">
        <v>328934.75</v>
      </c>
      <c r="J1485" s="13">
        <v>3796.03</v>
      </c>
    </row>
    <row r="1486" spans="2:10" x14ac:dyDescent="0.25">
      <c r="B1486" s="22">
        <v>1482</v>
      </c>
      <c r="C1486" s="2">
        <v>2013</v>
      </c>
      <c r="D1486" s="1">
        <v>56151</v>
      </c>
      <c r="E1486" t="s">
        <v>1072</v>
      </c>
      <c r="F1486" s="2" t="s">
        <v>19</v>
      </c>
      <c r="G1486" s="13">
        <v>1367400.55</v>
      </c>
      <c r="H1486" s="13">
        <v>9392.2099999999991</v>
      </c>
      <c r="I1486" s="13">
        <v>1228250.33</v>
      </c>
      <c r="J1486" s="13">
        <v>8661.4500000000007</v>
      </c>
    </row>
    <row r="1487" spans="2:10" x14ac:dyDescent="0.25">
      <c r="B1487" s="22">
        <v>1483</v>
      </c>
      <c r="C1487" s="2">
        <v>2013</v>
      </c>
      <c r="D1487" s="1">
        <v>56161</v>
      </c>
      <c r="E1487" t="s">
        <v>1082</v>
      </c>
      <c r="F1487" s="2" t="s">
        <v>19</v>
      </c>
      <c r="G1487" s="13">
        <v>499015.76</v>
      </c>
      <c r="H1487" s="13">
        <v>4668.5</v>
      </c>
      <c r="I1487" s="13">
        <v>437040.18</v>
      </c>
      <c r="J1487" s="13">
        <v>4378.8599999999997</v>
      </c>
    </row>
    <row r="1488" spans="2:10" x14ac:dyDescent="0.25">
      <c r="B1488" s="22">
        <v>1484</v>
      </c>
      <c r="C1488" s="2">
        <v>2013</v>
      </c>
      <c r="D1488" s="1">
        <v>56171</v>
      </c>
      <c r="E1488" t="s">
        <v>1083</v>
      </c>
      <c r="F1488" s="2" t="s">
        <v>19</v>
      </c>
      <c r="G1488" s="13">
        <v>1796857.95</v>
      </c>
      <c r="H1488" s="13">
        <v>326792.43</v>
      </c>
      <c r="I1488" s="13">
        <v>1625643.98</v>
      </c>
      <c r="J1488" s="13">
        <v>305876.58</v>
      </c>
    </row>
    <row r="1489" spans="2:10" x14ac:dyDescent="0.25">
      <c r="B1489" s="22">
        <v>1485</v>
      </c>
      <c r="C1489" s="2">
        <v>2013</v>
      </c>
      <c r="D1489" s="1">
        <v>56172</v>
      </c>
      <c r="E1489" t="s">
        <v>1073</v>
      </c>
      <c r="F1489" s="2" t="s">
        <v>19</v>
      </c>
      <c r="G1489" s="13">
        <v>7916527.7599999998</v>
      </c>
      <c r="H1489" s="13">
        <v>158438.39000000001</v>
      </c>
      <c r="I1489" s="13">
        <v>7232871.5499999998</v>
      </c>
      <c r="J1489" s="13">
        <v>149014.43</v>
      </c>
    </row>
    <row r="1490" spans="2:10" x14ac:dyDescent="0.25">
      <c r="B1490" s="22">
        <v>1486</v>
      </c>
      <c r="C1490" s="2">
        <v>2013</v>
      </c>
      <c r="D1490" s="1">
        <v>56176</v>
      </c>
      <c r="E1490" t="s">
        <v>1084</v>
      </c>
      <c r="F1490" s="2" t="s">
        <v>19</v>
      </c>
      <c r="G1490" s="13">
        <v>458830.23</v>
      </c>
      <c r="H1490" s="13">
        <v>11821.98</v>
      </c>
      <c r="I1490" s="13">
        <v>404967.58</v>
      </c>
      <c r="J1490" s="13">
        <v>11041.38</v>
      </c>
    </row>
    <row r="1491" spans="2:10" x14ac:dyDescent="0.25">
      <c r="B1491" s="22">
        <v>1487</v>
      </c>
      <c r="C1491" s="2">
        <v>2013</v>
      </c>
      <c r="D1491" s="1">
        <v>56181</v>
      </c>
      <c r="E1491" t="s">
        <v>1085</v>
      </c>
      <c r="F1491" s="2" t="s">
        <v>19</v>
      </c>
      <c r="G1491" s="13">
        <v>6812327.3399999999</v>
      </c>
      <c r="H1491" s="13">
        <v>215130.75</v>
      </c>
      <c r="I1491" s="13">
        <v>6182778.3099999996</v>
      </c>
      <c r="J1491" s="13">
        <v>200945.49</v>
      </c>
    </row>
    <row r="1492" spans="2:10" x14ac:dyDescent="0.25">
      <c r="B1492" s="22">
        <v>1488</v>
      </c>
      <c r="C1492" s="2">
        <v>2013</v>
      </c>
      <c r="D1492" s="1">
        <v>56182</v>
      </c>
      <c r="E1492" t="s">
        <v>1075</v>
      </c>
      <c r="F1492" s="2" t="s">
        <v>19</v>
      </c>
      <c r="G1492" s="13">
        <v>3682256.71</v>
      </c>
      <c r="H1492" s="13">
        <v>328824.53999999998</v>
      </c>
      <c r="I1492" s="13">
        <v>3326430.13</v>
      </c>
      <c r="J1492" s="13">
        <v>306360.01</v>
      </c>
    </row>
    <row r="1493" spans="2:10" x14ac:dyDescent="0.25">
      <c r="B1493" s="22">
        <v>1489</v>
      </c>
      <c r="C1493" s="2">
        <v>2013</v>
      </c>
      <c r="D1493" s="1">
        <v>56191</v>
      </c>
      <c r="E1493" t="s">
        <v>1086</v>
      </c>
      <c r="F1493" s="2" t="s">
        <v>19</v>
      </c>
      <c r="G1493" s="13">
        <v>2579992.1800000002</v>
      </c>
      <c r="H1493" s="13">
        <v>135560.87</v>
      </c>
      <c r="I1493" s="13">
        <v>2396743.91</v>
      </c>
      <c r="J1493" s="13">
        <v>128617.97</v>
      </c>
    </row>
    <row r="1494" spans="2:10" x14ac:dyDescent="0.25">
      <c r="B1494" s="22">
        <v>1490</v>
      </c>
      <c r="C1494" s="2">
        <v>2013</v>
      </c>
      <c r="D1494" s="1">
        <v>56206</v>
      </c>
      <c r="E1494" t="s">
        <v>1064</v>
      </c>
      <c r="F1494" s="2" t="s">
        <v>20</v>
      </c>
      <c r="G1494" s="13">
        <v>19445184.690000001</v>
      </c>
      <c r="H1494" s="13">
        <v>560077.52</v>
      </c>
      <c r="I1494" s="13">
        <v>17941003.030000001</v>
      </c>
      <c r="J1494" s="13">
        <v>530511.05000000005</v>
      </c>
    </row>
    <row r="1495" spans="2:10" x14ac:dyDescent="0.25">
      <c r="B1495" s="22">
        <v>1491</v>
      </c>
      <c r="C1495" s="2">
        <v>2013</v>
      </c>
      <c r="D1495" s="1">
        <v>56276</v>
      </c>
      <c r="E1495" t="s">
        <v>1074</v>
      </c>
      <c r="F1495" s="2" t="s">
        <v>20</v>
      </c>
      <c r="G1495" s="13">
        <v>14404558.99</v>
      </c>
      <c r="H1495" s="13">
        <v>644941.72</v>
      </c>
      <c r="I1495" s="13">
        <v>13095195.67</v>
      </c>
      <c r="J1495" s="13">
        <v>606395.65</v>
      </c>
    </row>
    <row r="1496" spans="2:10" x14ac:dyDescent="0.25">
      <c r="B1496" s="22">
        <v>1492</v>
      </c>
      <c r="C1496" s="2">
        <v>2013</v>
      </c>
      <c r="D1496" s="1">
        <v>56291</v>
      </c>
      <c r="E1496" t="s">
        <v>21</v>
      </c>
      <c r="F1496" s="2" t="s">
        <v>20</v>
      </c>
      <c r="G1496" s="13">
        <v>2386218.73</v>
      </c>
      <c r="H1496" s="13">
        <v>267766.71000000002</v>
      </c>
      <c r="I1496" s="13">
        <v>2279296.31</v>
      </c>
      <c r="J1496" s="13">
        <v>256493.47</v>
      </c>
    </row>
    <row r="1497" spans="2:10" x14ac:dyDescent="0.25">
      <c r="B1497" s="22">
        <v>1493</v>
      </c>
      <c r="C1497" s="2">
        <v>2013</v>
      </c>
      <c r="D1497" s="1">
        <v>57002</v>
      </c>
      <c r="E1497" t="s">
        <v>1087</v>
      </c>
      <c r="F1497" s="2" t="s">
        <v>1</v>
      </c>
      <c r="G1497" s="13">
        <v>5699717.1799999997</v>
      </c>
      <c r="H1497" s="13">
        <v>5661.82</v>
      </c>
      <c r="I1497" s="13">
        <v>5078319.67</v>
      </c>
      <c r="J1497" s="13">
        <v>5056.5200000000004</v>
      </c>
    </row>
    <row r="1498" spans="2:10" x14ac:dyDescent="0.25">
      <c r="B1498" s="22">
        <v>1494</v>
      </c>
      <c r="C1498" s="2">
        <v>2013</v>
      </c>
      <c r="D1498" s="1">
        <v>57004</v>
      </c>
      <c r="E1498" t="s">
        <v>1088</v>
      </c>
      <c r="F1498" s="2" t="s">
        <v>1</v>
      </c>
      <c r="G1498" s="13">
        <v>353555.95</v>
      </c>
      <c r="H1498" s="13">
        <v>828.12</v>
      </c>
      <c r="I1498" s="13">
        <v>301428.93</v>
      </c>
      <c r="J1498" s="13">
        <v>742.35</v>
      </c>
    </row>
    <row r="1499" spans="2:10" x14ac:dyDescent="0.25">
      <c r="B1499" s="22">
        <v>1495</v>
      </c>
      <c r="C1499" s="2">
        <v>2013</v>
      </c>
      <c r="D1499" s="1">
        <v>57006</v>
      </c>
      <c r="E1499" t="s">
        <v>1089</v>
      </c>
      <c r="F1499" s="2" t="s">
        <v>1</v>
      </c>
      <c r="G1499" s="13">
        <v>611555.05000000005</v>
      </c>
      <c r="H1499" s="13">
        <v>3437.02</v>
      </c>
      <c r="I1499" s="13">
        <v>511104.09</v>
      </c>
      <c r="J1499" s="13">
        <v>3067.34</v>
      </c>
    </row>
    <row r="1500" spans="2:10" x14ac:dyDescent="0.25">
      <c r="B1500" s="22">
        <v>1496</v>
      </c>
      <c r="C1500" s="2">
        <v>2013</v>
      </c>
      <c r="D1500" s="1">
        <v>57008</v>
      </c>
      <c r="E1500" t="s">
        <v>1090</v>
      </c>
      <c r="F1500" s="2" t="s">
        <v>1</v>
      </c>
      <c r="G1500" s="13">
        <v>2017951.79</v>
      </c>
      <c r="H1500" s="13">
        <v>3945.21</v>
      </c>
      <c r="I1500" s="13">
        <v>1818728.17</v>
      </c>
      <c r="J1500" s="13">
        <v>3646.85</v>
      </c>
    </row>
    <row r="1501" spans="2:10" x14ac:dyDescent="0.25">
      <c r="B1501" s="22">
        <v>1497</v>
      </c>
      <c r="C1501" s="2">
        <v>2013</v>
      </c>
      <c r="D1501" s="1">
        <v>57010</v>
      </c>
      <c r="E1501" t="s">
        <v>1091</v>
      </c>
      <c r="F1501" s="2" t="s">
        <v>1</v>
      </c>
      <c r="G1501" s="13">
        <v>6549309.7800000003</v>
      </c>
      <c r="H1501" s="13">
        <v>81529.86</v>
      </c>
      <c r="I1501" s="13">
        <v>5888145.3499999996</v>
      </c>
      <c r="J1501" s="13">
        <v>74879.77</v>
      </c>
    </row>
    <row r="1502" spans="2:10" x14ac:dyDescent="0.25">
      <c r="B1502" s="22">
        <v>1498</v>
      </c>
      <c r="C1502" s="2">
        <v>2013</v>
      </c>
      <c r="D1502" s="1">
        <v>57012</v>
      </c>
      <c r="E1502" t="s">
        <v>1092</v>
      </c>
      <c r="F1502" s="2" t="s">
        <v>1</v>
      </c>
      <c r="G1502" s="13">
        <v>2323291.6800000002</v>
      </c>
      <c r="H1502" s="13">
        <v>37250.019999999997</v>
      </c>
      <c r="I1502" s="13">
        <v>2081524.42</v>
      </c>
      <c r="J1502" s="13">
        <v>32900.230000000003</v>
      </c>
    </row>
    <row r="1503" spans="2:10" x14ac:dyDescent="0.25">
      <c r="B1503" s="22">
        <v>1499</v>
      </c>
      <c r="C1503" s="2">
        <v>2013</v>
      </c>
      <c r="D1503" s="1">
        <v>57014</v>
      </c>
      <c r="E1503" t="s">
        <v>1093</v>
      </c>
      <c r="F1503" s="2" t="s">
        <v>1</v>
      </c>
      <c r="G1503" s="13">
        <v>2856098.95</v>
      </c>
      <c r="H1503" s="13">
        <v>3981.16</v>
      </c>
      <c r="I1503" s="13">
        <v>2522699.9300000002</v>
      </c>
      <c r="J1503" s="13">
        <v>3613.76</v>
      </c>
    </row>
    <row r="1504" spans="2:10" x14ac:dyDescent="0.25">
      <c r="B1504" s="22">
        <v>1500</v>
      </c>
      <c r="C1504" s="2">
        <v>2013</v>
      </c>
      <c r="D1504" s="1">
        <v>57016</v>
      </c>
      <c r="E1504" t="s">
        <v>1094</v>
      </c>
      <c r="F1504" s="2" t="s">
        <v>1</v>
      </c>
      <c r="G1504" s="13">
        <v>275670.83</v>
      </c>
      <c r="H1504" s="13">
        <v>821.03</v>
      </c>
      <c r="I1504" s="13">
        <v>236594.08</v>
      </c>
      <c r="J1504" s="13">
        <v>738.96</v>
      </c>
    </row>
    <row r="1505" spans="2:10" x14ac:dyDescent="0.25">
      <c r="B1505" s="22">
        <v>1501</v>
      </c>
      <c r="C1505" s="2">
        <v>2013</v>
      </c>
      <c r="D1505" s="1">
        <v>57018</v>
      </c>
      <c r="E1505" t="s">
        <v>1095</v>
      </c>
      <c r="F1505" s="2" t="s">
        <v>1</v>
      </c>
      <c r="G1505" s="13">
        <v>316261.64</v>
      </c>
      <c r="H1505" s="13">
        <v>1081.81</v>
      </c>
      <c r="I1505" s="13">
        <v>279602.78000000003</v>
      </c>
      <c r="J1505" s="13">
        <v>925.81</v>
      </c>
    </row>
    <row r="1506" spans="2:10" x14ac:dyDescent="0.25">
      <c r="B1506" s="22">
        <v>1502</v>
      </c>
      <c r="C1506" s="2">
        <v>2013</v>
      </c>
      <c r="D1506" s="1">
        <v>57020</v>
      </c>
      <c r="E1506" t="s">
        <v>1096</v>
      </c>
      <c r="F1506" s="2" t="s">
        <v>1</v>
      </c>
      <c r="G1506" s="13">
        <v>764027.88</v>
      </c>
      <c r="H1506" s="13">
        <v>2347.21</v>
      </c>
      <c r="I1506" s="13">
        <v>661188.15</v>
      </c>
      <c r="J1506" s="13">
        <v>2118.5100000000002</v>
      </c>
    </row>
    <row r="1507" spans="2:10" x14ac:dyDescent="0.25">
      <c r="B1507" s="22">
        <v>1503</v>
      </c>
      <c r="C1507" s="2">
        <v>2013</v>
      </c>
      <c r="D1507" s="1">
        <v>57022</v>
      </c>
      <c r="E1507" t="s">
        <v>1097</v>
      </c>
      <c r="F1507" s="2" t="s">
        <v>1</v>
      </c>
      <c r="G1507" s="13">
        <v>894707.16</v>
      </c>
      <c r="H1507" s="13">
        <v>3413.84</v>
      </c>
      <c r="I1507" s="13">
        <v>767766.66</v>
      </c>
      <c r="J1507" s="13">
        <v>2974.85</v>
      </c>
    </row>
    <row r="1508" spans="2:10" x14ac:dyDescent="0.25">
      <c r="B1508" s="22">
        <v>1504</v>
      </c>
      <c r="C1508" s="2">
        <v>2013</v>
      </c>
      <c r="D1508" s="1">
        <v>57024</v>
      </c>
      <c r="E1508" t="s">
        <v>1098</v>
      </c>
      <c r="F1508" s="2" t="s">
        <v>1</v>
      </c>
      <c r="G1508" s="13">
        <v>4222697.79</v>
      </c>
      <c r="H1508" s="13">
        <v>5213.5</v>
      </c>
      <c r="I1508" s="13">
        <v>3788678.16</v>
      </c>
      <c r="J1508" s="13">
        <v>4781.5200000000004</v>
      </c>
    </row>
    <row r="1509" spans="2:10" x14ac:dyDescent="0.25">
      <c r="B1509" s="22">
        <v>1505</v>
      </c>
      <c r="C1509" s="2">
        <v>2013</v>
      </c>
      <c r="D1509" s="1">
        <v>57026</v>
      </c>
      <c r="E1509" t="s">
        <v>140</v>
      </c>
      <c r="F1509" s="2" t="s">
        <v>1</v>
      </c>
      <c r="G1509" s="13">
        <v>4148944.86</v>
      </c>
      <c r="H1509" s="13">
        <v>28820.32</v>
      </c>
      <c r="I1509" s="13">
        <v>3687954.32</v>
      </c>
      <c r="J1509" s="13">
        <v>25548.94</v>
      </c>
    </row>
    <row r="1510" spans="2:10" x14ac:dyDescent="0.25">
      <c r="B1510" s="22">
        <v>1506</v>
      </c>
      <c r="C1510" s="2">
        <v>2013</v>
      </c>
      <c r="D1510" s="1">
        <v>57028</v>
      </c>
      <c r="E1510" t="s">
        <v>1099</v>
      </c>
      <c r="F1510" s="2" t="s">
        <v>1</v>
      </c>
      <c r="G1510" s="13">
        <v>3514993.09</v>
      </c>
      <c r="H1510" s="13">
        <v>7544.93</v>
      </c>
      <c r="I1510" s="13">
        <v>3153475.11</v>
      </c>
      <c r="J1510" s="13">
        <v>6871.75</v>
      </c>
    </row>
    <row r="1511" spans="2:10" x14ac:dyDescent="0.25">
      <c r="B1511" s="22">
        <v>1507</v>
      </c>
      <c r="C1511" s="2">
        <v>2013</v>
      </c>
      <c r="D1511" s="1">
        <v>57030</v>
      </c>
      <c r="E1511" t="s">
        <v>1100</v>
      </c>
      <c r="F1511" s="2" t="s">
        <v>1</v>
      </c>
      <c r="G1511" s="13">
        <v>686800.88</v>
      </c>
      <c r="H1511" s="13">
        <v>3435.25</v>
      </c>
      <c r="I1511" s="13">
        <v>596888.78</v>
      </c>
      <c r="J1511" s="13">
        <v>2973.83</v>
      </c>
    </row>
    <row r="1512" spans="2:10" x14ac:dyDescent="0.25">
      <c r="B1512" s="22">
        <v>1508</v>
      </c>
      <c r="C1512" s="2">
        <v>2013</v>
      </c>
      <c r="D1512" s="1">
        <v>57032</v>
      </c>
      <c r="E1512" t="s">
        <v>1101</v>
      </c>
      <c r="F1512" s="2" t="s">
        <v>1</v>
      </c>
      <c r="G1512" s="13">
        <v>3154872.63</v>
      </c>
      <c r="H1512" s="13">
        <v>19506.54</v>
      </c>
      <c r="I1512" s="13">
        <v>2713791.99</v>
      </c>
      <c r="J1512" s="13">
        <v>17158.84</v>
      </c>
    </row>
    <row r="1513" spans="2:10" x14ac:dyDescent="0.25">
      <c r="B1513" s="22">
        <v>1509</v>
      </c>
      <c r="C1513" s="2">
        <v>2013</v>
      </c>
      <c r="D1513" s="1">
        <v>57111</v>
      </c>
      <c r="E1513" t="s">
        <v>1088</v>
      </c>
      <c r="F1513" s="2" t="s">
        <v>19</v>
      </c>
      <c r="G1513" s="13">
        <v>53656.26</v>
      </c>
      <c r="H1513" s="13">
        <v>670.28</v>
      </c>
      <c r="I1513" s="13">
        <v>42071.42</v>
      </c>
      <c r="J1513" s="13">
        <v>609.98</v>
      </c>
    </row>
    <row r="1514" spans="2:10" x14ac:dyDescent="0.25">
      <c r="B1514" s="22">
        <v>1510</v>
      </c>
      <c r="C1514" s="2">
        <v>2013</v>
      </c>
      <c r="D1514" s="1">
        <v>57121</v>
      </c>
      <c r="E1514" t="s">
        <v>1102</v>
      </c>
      <c r="F1514" s="2" t="s">
        <v>19</v>
      </c>
      <c r="G1514" s="13">
        <v>133630.04999999999</v>
      </c>
      <c r="H1514" s="13">
        <v>3720.22</v>
      </c>
      <c r="I1514" s="13">
        <v>111330.11</v>
      </c>
      <c r="J1514" s="13">
        <v>3437.94</v>
      </c>
    </row>
    <row r="1515" spans="2:10" x14ac:dyDescent="0.25">
      <c r="B1515" s="22">
        <v>1511</v>
      </c>
      <c r="C1515" s="2">
        <v>2013</v>
      </c>
      <c r="D1515" s="1">
        <v>57176</v>
      </c>
      <c r="E1515" t="s">
        <v>1097</v>
      </c>
      <c r="F1515" s="2" t="s">
        <v>19</v>
      </c>
      <c r="G1515" s="13">
        <v>117771.07</v>
      </c>
      <c r="H1515" s="13">
        <v>3059.76</v>
      </c>
      <c r="I1515" s="13">
        <v>93458.08</v>
      </c>
      <c r="J1515" s="13">
        <v>2795.57</v>
      </c>
    </row>
    <row r="1516" spans="2:10" x14ac:dyDescent="0.25">
      <c r="B1516" s="22">
        <v>1512</v>
      </c>
      <c r="C1516" s="2">
        <v>2013</v>
      </c>
      <c r="D1516" s="1">
        <v>57190</v>
      </c>
      <c r="E1516" t="s">
        <v>1101</v>
      </c>
      <c r="F1516" s="2" t="s">
        <v>19</v>
      </c>
      <c r="G1516" s="13">
        <v>221624.57</v>
      </c>
      <c r="H1516" s="13">
        <v>5239.7</v>
      </c>
      <c r="I1516" s="13">
        <v>187797.3</v>
      </c>
      <c r="J1516" s="13">
        <v>4803.83</v>
      </c>
    </row>
    <row r="1517" spans="2:10" x14ac:dyDescent="0.25">
      <c r="B1517" s="22">
        <v>1513</v>
      </c>
      <c r="C1517" s="2">
        <v>2013</v>
      </c>
      <c r="D1517" s="1">
        <v>57236</v>
      </c>
      <c r="E1517" t="s">
        <v>1091</v>
      </c>
      <c r="F1517" s="2" t="s">
        <v>20</v>
      </c>
      <c r="G1517" s="13">
        <v>3707525.68</v>
      </c>
      <c r="H1517" s="13">
        <v>184040.04</v>
      </c>
      <c r="I1517" s="13">
        <v>3420521.08</v>
      </c>
      <c r="J1517" s="13">
        <v>173625.06</v>
      </c>
    </row>
    <row r="1518" spans="2:10" x14ac:dyDescent="0.25">
      <c r="B1518" s="22">
        <v>1514</v>
      </c>
      <c r="C1518" s="2">
        <v>2013</v>
      </c>
      <c r="D1518" s="1">
        <v>58002</v>
      </c>
      <c r="E1518" t="s">
        <v>1103</v>
      </c>
      <c r="F1518" s="2" t="s">
        <v>1</v>
      </c>
      <c r="G1518" s="13">
        <v>1057196.58</v>
      </c>
      <c r="H1518" s="13">
        <v>8146.02</v>
      </c>
      <c r="I1518" s="13">
        <v>928936.54</v>
      </c>
      <c r="J1518" s="13">
        <v>7372.58</v>
      </c>
    </row>
    <row r="1519" spans="2:10" x14ac:dyDescent="0.25">
      <c r="B1519" s="22">
        <v>1515</v>
      </c>
      <c r="C1519" s="2">
        <v>2013</v>
      </c>
      <c r="D1519" s="1">
        <v>58004</v>
      </c>
      <c r="E1519" t="s">
        <v>1104</v>
      </c>
      <c r="F1519" s="2" t="s">
        <v>1</v>
      </c>
      <c r="G1519" s="13">
        <v>2477905.21</v>
      </c>
      <c r="H1519" s="13">
        <v>40554.54</v>
      </c>
      <c r="I1519" s="13">
        <v>2181142.11</v>
      </c>
      <c r="J1519" s="13">
        <v>37411.65</v>
      </c>
    </row>
    <row r="1520" spans="2:10" x14ac:dyDescent="0.25">
      <c r="B1520" s="22">
        <v>1516</v>
      </c>
      <c r="C1520" s="2">
        <v>2013</v>
      </c>
      <c r="D1520" s="1">
        <v>58006</v>
      </c>
      <c r="E1520" t="s">
        <v>1105</v>
      </c>
      <c r="F1520" s="2" t="s">
        <v>1</v>
      </c>
      <c r="G1520" s="13">
        <v>795978.98</v>
      </c>
      <c r="H1520" s="13">
        <v>4735.2299999999996</v>
      </c>
      <c r="I1520" s="13">
        <v>700251.53</v>
      </c>
      <c r="J1520" s="13">
        <v>4363.24</v>
      </c>
    </row>
    <row r="1521" spans="2:10" x14ac:dyDescent="0.25">
      <c r="B1521" s="22">
        <v>1517</v>
      </c>
      <c r="C1521" s="2">
        <v>2013</v>
      </c>
      <c r="D1521" s="1">
        <v>58008</v>
      </c>
      <c r="E1521" t="s">
        <v>1106</v>
      </c>
      <c r="F1521" s="2" t="s">
        <v>1</v>
      </c>
      <c r="G1521" s="13">
        <v>295579.84999999998</v>
      </c>
      <c r="H1521" s="13">
        <v>16303.05</v>
      </c>
      <c r="I1521" s="13">
        <v>257811.05</v>
      </c>
      <c r="J1521" s="13">
        <v>14715.4</v>
      </c>
    </row>
    <row r="1522" spans="2:10" x14ac:dyDescent="0.25">
      <c r="B1522" s="22">
        <v>1518</v>
      </c>
      <c r="C1522" s="2">
        <v>2013</v>
      </c>
      <c r="D1522" s="1">
        <v>58010</v>
      </c>
      <c r="E1522" t="s">
        <v>1107</v>
      </c>
      <c r="F1522" s="2" t="s">
        <v>1</v>
      </c>
      <c r="G1522" s="13">
        <v>3775799.95</v>
      </c>
      <c r="H1522" s="13">
        <v>21129.19</v>
      </c>
      <c r="I1522" s="13">
        <v>3312227.82</v>
      </c>
      <c r="J1522" s="13">
        <v>19322.8</v>
      </c>
    </row>
    <row r="1523" spans="2:10" x14ac:dyDescent="0.25">
      <c r="B1523" s="22">
        <v>1519</v>
      </c>
      <c r="C1523" s="2">
        <v>2013</v>
      </c>
      <c r="D1523" s="1">
        <v>58012</v>
      </c>
      <c r="E1523" t="s">
        <v>746</v>
      </c>
      <c r="F1523" s="2" t="s">
        <v>1</v>
      </c>
      <c r="G1523" s="13">
        <v>866803.45</v>
      </c>
      <c r="H1523" s="13">
        <v>1262.6400000000001</v>
      </c>
      <c r="I1523" s="13">
        <v>759610.52</v>
      </c>
      <c r="J1523" s="13">
        <v>1164.5899999999999</v>
      </c>
    </row>
    <row r="1524" spans="2:10" x14ac:dyDescent="0.25">
      <c r="B1524" s="22">
        <v>1520</v>
      </c>
      <c r="C1524" s="2">
        <v>2013</v>
      </c>
      <c r="D1524" s="1">
        <v>58014</v>
      </c>
      <c r="E1524" t="s">
        <v>1108</v>
      </c>
      <c r="F1524" s="2" t="s">
        <v>1</v>
      </c>
      <c r="G1524" s="13">
        <v>1094908.08</v>
      </c>
      <c r="H1524" s="13">
        <v>7096.2</v>
      </c>
      <c r="I1524" s="13">
        <v>948830.61</v>
      </c>
      <c r="J1524" s="13">
        <v>6529.7</v>
      </c>
    </row>
    <row r="1525" spans="2:10" x14ac:dyDescent="0.25">
      <c r="B1525" s="22">
        <v>1521</v>
      </c>
      <c r="C1525" s="2">
        <v>2013</v>
      </c>
      <c r="D1525" s="1">
        <v>58016</v>
      </c>
      <c r="E1525" t="s">
        <v>1109</v>
      </c>
      <c r="F1525" s="2" t="s">
        <v>1</v>
      </c>
      <c r="G1525" s="13">
        <v>924401.91</v>
      </c>
      <c r="H1525" s="13">
        <v>195.68</v>
      </c>
      <c r="I1525" s="13">
        <v>808916.78</v>
      </c>
      <c r="J1525" s="13">
        <v>179.7</v>
      </c>
    </row>
    <row r="1526" spans="2:10" x14ac:dyDescent="0.25">
      <c r="B1526" s="22">
        <v>1522</v>
      </c>
      <c r="C1526" s="2">
        <v>2013</v>
      </c>
      <c r="D1526" s="1">
        <v>58018</v>
      </c>
      <c r="E1526" t="s">
        <v>198</v>
      </c>
      <c r="F1526" s="2" t="s">
        <v>1</v>
      </c>
      <c r="G1526" s="13">
        <v>1345779.68</v>
      </c>
      <c r="H1526" s="13">
        <v>12040.07</v>
      </c>
      <c r="I1526" s="13">
        <v>1183528.69</v>
      </c>
      <c r="J1526" s="13">
        <v>11089.81</v>
      </c>
    </row>
    <row r="1527" spans="2:10" x14ac:dyDescent="0.25">
      <c r="B1527" s="22">
        <v>1523</v>
      </c>
      <c r="C1527" s="2">
        <v>2013</v>
      </c>
      <c r="D1527" s="1">
        <v>58020</v>
      </c>
      <c r="E1527" t="s">
        <v>720</v>
      </c>
      <c r="F1527" s="2" t="s">
        <v>1</v>
      </c>
      <c r="G1527" s="13">
        <v>1564549.96</v>
      </c>
      <c r="H1527" s="13">
        <v>5530.39</v>
      </c>
      <c r="I1527" s="13">
        <v>1382482.45</v>
      </c>
      <c r="J1527" s="13">
        <v>5024.13</v>
      </c>
    </row>
    <row r="1528" spans="2:10" x14ac:dyDescent="0.25">
      <c r="B1528" s="22">
        <v>1524</v>
      </c>
      <c r="C1528" s="2">
        <v>2013</v>
      </c>
      <c r="D1528" s="1">
        <v>58022</v>
      </c>
      <c r="E1528" t="s">
        <v>907</v>
      </c>
      <c r="F1528" s="2" t="s">
        <v>1</v>
      </c>
      <c r="G1528" s="13">
        <v>1331395.02</v>
      </c>
      <c r="H1528" s="13">
        <v>7126.49</v>
      </c>
      <c r="I1528" s="13">
        <v>1186209.4099999999</v>
      </c>
      <c r="J1528" s="13">
        <v>6625.53</v>
      </c>
    </row>
    <row r="1529" spans="2:10" x14ac:dyDescent="0.25">
      <c r="B1529" s="22">
        <v>1525</v>
      </c>
      <c r="C1529" s="2">
        <v>2013</v>
      </c>
      <c r="D1529" s="1">
        <v>58024</v>
      </c>
      <c r="E1529" t="s">
        <v>332</v>
      </c>
      <c r="F1529" s="2" t="s">
        <v>1</v>
      </c>
      <c r="G1529" s="13">
        <v>962166.1</v>
      </c>
      <c r="H1529" s="13">
        <v>5542.25</v>
      </c>
      <c r="I1529" s="13">
        <v>832424.95999999996</v>
      </c>
      <c r="J1529" s="13">
        <v>4990.32</v>
      </c>
    </row>
    <row r="1530" spans="2:10" x14ac:dyDescent="0.25">
      <c r="B1530" s="22">
        <v>1526</v>
      </c>
      <c r="C1530" s="2">
        <v>2013</v>
      </c>
      <c r="D1530" s="1">
        <v>58026</v>
      </c>
      <c r="E1530" t="s">
        <v>1110</v>
      </c>
      <c r="F1530" s="2" t="s">
        <v>1</v>
      </c>
      <c r="G1530" s="13">
        <v>859616.46</v>
      </c>
      <c r="H1530" s="13">
        <v>2747.81</v>
      </c>
      <c r="I1530" s="13">
        <v>751809.48</v>
      </c>
      <c r="J1530" s="13">
        <v>2354.6999999999998</v>
      </c>
    </row>
    <row r="1531" spans="2:10" x14ac:dyDescent="0.25">
      <c r="B1531" s="22">
        <v>1527</v>
      </c>
      <c r="C1531" s="2">
        <v>2013</v>
      </c>
      <c r="D1531" s="1">
        <v>58028</v>
      </c>
      <c r="E1531" t="s">
        <v>1111</v>
      </c>
      <c r="F1531" s="2" t="s">
        <v>1</v>
      </c>
      <c r="G1531" s="13">
        <v>1760500.12</v>
      </c>
      <c r="H1531" s="13">
        <v>3361.78</v>
      </c>
      <c r="I1531" s="13">
        <v>1550780.69</v>
      </c>
      <c r="J1531" s="13">
        <v>3106.08</v>
      </c>
    </row>
    <row r="1532" spans="2:10" x14ac:dyDescent="0.25">
      <c r="B1532" s="22">
        <v>1528</v>
      </c>
      <c r="C1532" s="2">
        <v>2013</v>
      </c>
      <c r="D1532" s="1">
        <v>58030</v>
      </c>
      <c r="E1532" t="s">
        <v>50</v>
      </c>
      <c r="F1532" s="2" t="s">
        <v>1</v>
      </c>
      <c r="G1532" s="13">
        <v>1147149.24</v>
      </c>
      <c r="H1532" s="13">
        <v>12803.1</v>
      </c>
      <c r="I1532" s="13">
        <v>998979.52</v>
      </c>
      <c r="J1532" s="13">
        <v>11599.09</v>
      </c>
    </row>
    <row r="1533" spans="2:10" x14ac:dyDescent="0.25">
      <c r="B1533" s="22">
        <v>1529</v>
      </c>
      <c r="C1533" s="2">
        <v>2013</v>
      </c>
      <c r="D1533" s="1">
        <v>58032</v>
      </c>
      <c r="E1533" t="s">
        <v>1112</v>
      </c>
      <c r="F1533" s="2" t="s">
        <v>1</v>
      </c>
      <c r="G1533" s="13">
        <v>803701.08</v>
      </c>
      <c r="H1533" s="13">
        <v>4975.16</v>
      </c>
      <c r="I1533" s="13">
        <v>700656.76</v>
      </c>
      <c r="J1533" s="13">
        <v>4587.25</v>
      </c>
    </row>
    <row r="1534" spans="2:10" x14ac:dyDescent="0.25">
      <c r="B1534" s="22">
        <v>1530</v>
      </c>
      <c r="C1534" s="2">
        <v>2013</v>
      </c>
      <c r="D1534" s="1">
        <v>58034</v>
      </c>
      <c r="E1534" t="s">
        <v>1113</v>
      </c>
      <c r="F1534" s="2" t="s">
        <v>1</v>
      </c>
      <c r="G1534" s="13">
        <v>747552.34</v>
      </c>
      <c r="H1534" s="13">
        <v>2655.86</v>
      </c>
      <c r="I1534" s="13">
        <v>652819.18000000005</v>
      </c>
      <c r="J1534" s="13">
        <v>2440.35</v>
      </c>
    </row>
    <row r="1535" spans="2:10" x14ac:dyDescent="0.25">
      <c r="B1535" s="22">
        <v>1531</v>
      </c>
      <c r="C1535" s="2">
        <v>2013</v>
      </c>
      <c r="D1535" s="1">
        <v>58036</v>
      </c>
      <c r="E1535" t="s">
        <v>1114</v>
      </c>
      <c r="F1535" s="2" t="s">
        <v>1</v>
      </c>
      <c r="G1535" s="13">
        <v>1460546.5600000001</v>
      </c>
      <c r="H1535" s="13">
        <v>7118.48</v>
      </c>
      <c r="I1535" s="13">
        <v>1287930.3799999999</v>
      </c>
      <c r="J1535" s="13">
        <v>6616.51</v>
      </c>
    </row>
    <row r="1536" spans="2:10" x14ac:dyDescent="0.25">
      <c r="B1536" s="22">
        <v>1532</v>
      </c>
      <c r="C1536" s="2">
        <v>2013</v>
      </c>
      <c r="D1536" s="1">
        <v>58038</v>
      </c>
      <c r="E1536" t="s">
        <v>1115</v>
      </c>
      <c r="F1536" s="2" t="s">
        <v>1</v>
      </c>
      <c r="G1536" s="13">
        <v>1402671.54</v>
      </c>
      <c r="H1536" s="13">
        <v>8579.9500000000007</v>
      </c>
      <c r="I1536" s="13">
        <v>1242142.8600000001</v>
      </c>
      <c r="J1536" s="13">
        <v>7939.27</v>
      </c>
    </row>
    <row r="1537" spans="2:10" x14ac:dyDescent="0.25">
      <c r="B1537" s="22">
        <v>1533</v>
      </c>
      <c r="C1537" s="2">
        <v>2013</v>
      </c>
      <c r="D1537" s="1">
        <v>58040</v>
      </c>
      <c r="E1537" t="s">
        <v>1052</v>
      </c>
      <c r="F1537" s="2" t="s">
        <v>1</v>
      </c>
      <c r="G1537" s="13">
        <v>2869351.73</v>
      </c>
      <c r="H1537" s="13">
        <v>102417.59</v>
      </c>
      <c r="I1537" s="13">
        <v>2513440.11</v>
      </c>
      <c r="J1537" s="13">
        <v>94302.24</v>
      </c>
    </row>
    <row r="1538" spans="2:10" x14ac:dyDescent="0.25">
      <c r="B1538" s="22">
        <v>1534</v>
      </c>
      <c r="C1538" s="2">
        <v>2013</v>
      </c>
      <c r="D1538" s="1">
        <v>58042</v>
      </c>
      <c r="E1538" t="s">
        <v>264</v>
      </c>
      <c r="F1538" s="2" t="s">
        <v>1</v>
      </c>
      <c r="G1538" s="13">
        <v>987348.49</v>
      </c>
      <c r="H1538" s="13">
        <v>14780.87</v>
      </c>
      <c r="I1538" s="13">
        <v>868522.88</v>
      </c>
      <c r="J1538" s="13">
        <v>13591.75</v>
      </c>
    </row>
    <row r="1539" spans="2:10" x14ac:dyDescent="0.25">
      <c r="B1539" s="22">
        <v>1535</v>
      </c>
      <c r="C1539" s="2">
        <v>2013</v>
      </c>
      <c r="D1539" s="1">
        <v>58044</v>
      </c>
      <c r="E1539" t="s">
        <v>368</v>
      </c>
      <c r="F1539" s="2" t="s">
        <v>1</v>
      </c>
      <c r="G1539" s="13">
        <v>3811779.35</v>
      </c>
      <c r="H1539" s="13">
        <v>4832.5</v>
      </c>
      <c r="I1539" s="13">
        <v>3353330.88</v>
      </c>
      <c r="J1539" s="13">
        <v>4447.53</v>
      </c>
    </row>
    <row r="1540" spans="2:10" x14ac:dyDescent="0.25">
      <c r="B1540" s="22">
        <v>1536</v>
      </c>
      <c r="C1540" s="2">
        <v>2013</v>
      </c>
      <c r="D1540" s="1">
        <v>58046</v>
      </c>
      <c r="E1540" t="s">
        <v>1116</v>
      </c>
      <c r="F1540" s="2" t="s">
        <v>1</v>
      </c>
      <c r="G1540" s="13">
        <v>1580334.48</v>
      </c>
      <c r="H1540" s="13">
        <v>4176.49</v>
      </c>
      <c r="I1540" s="13">
        <v>1395495.17</v>
      </c>
      <c r="J1540" s="13">
        <v>3872</v>
      </c>
    </row>
    <row r="1541" spans="2:10" x14ac:dyDescent="0.25">
      <c r="B1541" s="22">
        <v>1537</v>
      </c>
      <c r="C1541" s="2">
        <v>2013</v>
      </c>
      <c r="D1541" s="1">
        <v>58048</v>
      </c>
      <c r="E1541" t="s">
        <v>1117</v>
      </c>
      <c r="F1541" s="2" t="s">
        <v>1</v>
      </c>
      <c r="G1541" s="13">
        <v>7145731.3499999996</v>
      </c>
      <c r="H1541" s="13">
        <v>28548.53</v>
      </c>
      <c r="I1541" s="13">
        <v>6285596.6399999997</v>
      </c>
      <c r="J1541" s="13">
        <v>26308.45</v>
      </c>
    </row>
    <row r="1542" spans="2:10" x14ac:dyDescent="0.25">
      <c r="B1542" s="22">
        <v>1538</v>
      </c>
      <c r="C1542" s="2">
        <v>2013</v>
      </c>
      <c r="D1542" s="1">
        <v>58050</v>
      </c>
      <c r="E1542" t="s">
        <v>1118</v>
      </c>
      <c r="F1542" s="2" t="s">
        <v>1</v>
      </c>
      <c r="G1542" s="13">
        <v>1190439.42</v>
      </c>
      <c r="H1542" s="13">
        <v>24154.22</v>
      </c>
      <c r="I1542" s="13">
        <v>1052462.6100000001</v>
      </c>
      <c r="J1542" s="13">
        <v>22099.38</v>
      </c>
    </row>
    <row r="1543" spans="2:10" x14ac:dyDescent="0.25">
      <c r="B1543" s="22">
        <v>1539</v>
      </c>
      <c r="C1543" s="2">
        <v>2013</v>
      </c>
      <c r="D1543" s="1">
        <v>58101</v>
      </c>
      <c r="E1543" t="s">
        <v>1105</v>
      </c>
      <c r="F1543" s="2" t="s">
        <v>19</v>
      </c>
      <c r="G1543" s="13">
        <v>137225.01999999999</v>
      </c>
      <c r="H1543" s="13">
        <v>1627.86</v>
      </c>
      <c r="I1543" s="13">
        <v>112814.32</v>
      </c>
      <c r="J1543" s="13">
        <v>1491.18</v>
      </c>
    </row>
    <row r="1544" spans="2:10" x14ac:dyDescent="0.25">
      <c r="B1544" s="22">
        <v>1540</v>
      </c>
      <c r="C1544" s="2">
        <v>2013</v>
      </c>
      <c r="D1544" s="1">
        <v>58106</v>
      </c>
      <c r="E1544" t="s">
        <v>746</v>
      </c>
      <c r="F1544" s="2" t="s">
        <v>19</v>
      </c>
      <c r="G1544" s="13">
        <v>639753.31000000006</v>
      </c>
      <c r="H1544" s="13">
        <v>15339.48</v>
      </c>
      <c r="I1544" s="13">
        <v>574044.68999999994</v>
      </c>
      <c r="J1544" s="13">
        <v>14510.82</v>
      </c>
    </row>
    <row r="1545" spans="2:10" x14ac:dyDescent="0.25">
      <c r="B1545" s="22">
        <v>1541</v>
      </c>
      <c r="C1545" s="2">
        <v>2013</v>
      </c>
      <c r="D1545" s="1">
        <v>58107</v>
      </c>
      <c r="E1545" t="s">
        <v>1119</v>
      </c>
      <c r="F1545" s="2" t="s">
        <v>19</v>
      </c>
      <c r="G1545" s="13">
        <v>1846651.81</v>
      </c>
      <c r="H1545" s="13">
        <v>57690.65</v>
      </c>
      <c r="I1545" s="13">
        <v>1675774.64</v>
      </c>
      <c r="J1545" s="13">
        <v>54731.74</v>
      </c>
    </row>
    <row r="1546" spans="2:10" x14ac:dyDescent="0.25">
      <c r="B1546" s="22">
        <v>1542</v>
      </c>
      <c r="C1546" s="2">
        <v>2013</v>
      </c>
      <c r="D1546" s="1">
        <v>58108</v>
      </c>
      <c r="E1546" t="s">
        <v>1120</v>
      </c>
      <c r="F1546" s="2" t="s">
        <v>19</v>
      </c>
      <c r="G1546" s="13">
        <v>157923.59</v>
      </c>
      <c r="H1546" s="13">
        <v>3395.13</v>
      </c>
      <c r="I1546" s="13">
        <v>126803.49</v>
      </c>
      <c r="J1546" s="13">
        <v>3074.95</v>
      </c>
    </row>
    <row r="1547" spans="2:10" x14ac:dyDescent="0.25">
      <c r="B1547" s="22">
        <v>1543</v>
      </c>
      <c r="C1547" s="2">
        <v>2013</v>
      </c>
      <c r="D1547" s="1">
        <v>58111</v>
      </c>
      <c r="E1547" t="s">
        <v>1121</v>
      </c>
      <c r="F1547" s="2" t="s">
        <v>19</v>
      </c>
      <c r="G1547" s="13">
        <v>1001830.58</v>
      </c>
      <c r="H1547" s="13">
        <v>20371.64</v>
      </c>
      <c r="I1547" s="13">
        <v>898384.18</v>
      </c>
      <c r="J1547" s="13">
        <v>18984.150000000001</v>
      </c>
    </row>
    <row r="1548" spans="2:10" x14ac:dyDescent="0.25">
      <c r="B1548" s="22">
        <v>1544</v>
      </c>
      <c r="C1548" s="2">
        <v>2013</v>
      </c>
      <c r="D1548" s="1">
        <v>58121</v>
      </c>
      <c r="E1548" t="s">
        <v>1122</v>
      </c>
      <c r="F1548" s="2" t="s">
        <v>19</v>
      </c>
      <c r="G1548" s="13">
        <v>131960.73000000001</v>
      </c>
      <c r="H1548" s="13">
        <v>998.49</v>
      </c>
      <c r="I1548" s="13">
        <v>109922.84</v>
      </c>
      <c r="J1548" s="13">
        <v>921.79</v>
      </c>
    </row>
    <row r="1549" spans="2:10" x14ac:dyDescent="0.25">
      <c r="B1549" s="22">
        <v>1545</v>
      </c>
      <c r="C1549" s="2">
        <v>2013</v>
      </c>
      <c r="D1549" s="1">
        <v>58131</v>
      </c>
      <c r="E1549" t="s">
        <v>1123</v>
      </c>
      <c r="F1549" s="2" t="s">
        <v>19</v>
      </c>
      <c r="G1549" s="13">
        <v>353205.92</v>
      </c>
      <c r="H1549" s="13">
        <v>10370.76</v>
      </c>
      <c r="I1549" s="13">
        <v>298235.96000000002</v>
      </c>
      <c r="J1549" s="13">
        <v>9584.5300000000007</v>
      </c>
    </row>
    <row r="1550" spans="2:10" x14ac:dyDescent="0.25">
      <c r="B1550" s="22">
        <v>1546</v>
      </c>
      <c r="C1550" s="2">
        <v>2013</v>
      </c>
      <c r="D1550" s="1">
        <v>58151</v>
      </c>
      <c r="E1550" t="s">
        <v>1124</v>
      </c>
      <c r="F1550" s="2" t="s">
        <v>19</v>
      </c>
      <c r="G1550" s="13">
        <v>174241.25</v>
      </c>
      <c r="H1550" s="13">
        <v>3983.11</v>
      </c>
      <c r="I1550" s="13">
        <v>141370.29</v>
      </c>
      <c r="J1550" s="13">
        <v>3555.4</v>
      </c>
    </row>
    <row r="1551" spans="2:10" x14ac:dyDescent="0.25">
      <c r="B1551" s="22">
        <v>1547</v>
      </c>
      <c r="C1551" s="2">
        <v>2013</v>
      </c>
      <c r="D1551" s="1">
        <v>58171</v>
      </c>
      <c r="E1551" t="s">
        <v>108</v>
      </c>
      <c r="F1551" s="2" t="s">
        <v>19</v>
      </c>
      <c r="G1551" s="13">
        <v>195833.1</v>
      </c>
      <c r="H1551" s="13">
        <v>316.94</v>
      </c>
      <c r="I1551" s="13">
        <v>177489.15</v>
      </c>
      <c r="J1551" s="13">
        <v>296.61</v>
      </c>
    </row>
    <row r="1552" spans="2:10" x14ac:dyDescent="0.25">
      <c r="B1552" s="22">
        <v>1548</v>
      </c>
      <c r="C1552" s="2">
        <v>2013</v>
      </c>
      <c r="D1552" s="1">
        <v>58186</v>
      </c>
      <c r="E1552" t="s">
        <v>1125</v>
      </c>
      <c r="F1552" s="2" t="s">
        <v>19</v>
      </c>
      <c r="G1552" s="13">
        <v>519496.09</v>
      </c>
      <c r="H1552" s="13">
        <v>7205.59</v>
      </c>
      <c r="I1552" s="13">
        <v>434055.47</v>
      </c>
      <c r="J1552" s="13">
        <v>6713.25</v>
      </c>
    </row>
    <row r="1553" spans="2:10" x14ac:dyDescent="0.25">
      <c r="B1553" s="22">
        <v>1549</v>
      </c>
      <c r="C1553" s="2">
        <v>2013</v>
      </c>
      <c r="D1553" s="1">
        <v>58191</v>
      </c>
      <c r="E1553" t="s">
        <v>1118</v>
      </c>
      <c r="F1553" s="2" t="s">
        <v>19</v>
      </c>
      <c r="G1553" s="13">
        <v>1015071.59</v>
      </c>
      <c r="H1553" s="13">
        <v>79545.41</v>
      </c>
      <c r="I1553" s="13">
        <v>918424.8</v>
      </c>
      <c r="J1553" s="13">
        <v>75026.17</v>
      </c>
    </row>
    <row r="1554" spans="2:10" x14ac:dyDescent="0.25">
      <c r="B1554" s="22">
        <v>1550</v>
      </c>
      <c r="C1554" s="2">
        <v>2013</v>
      </c>
      <c r="D1554" s="1">
        <v>58252</v>
      </c>
      <c r="E1554" t="s">
        <v>481</v>
      </c>
      <c r="F1554" s="2" t="s">
        <v>20</v>
      </c>
      <c r="G1554" s="13">
        <v>136597.85999999999</v>
      </c>
      <c r="H1554" s="13">
        <v>11303.02</v>
      </c>
      <c r="I1554" s="13">
        <v>133729.28</v>
      </c>
      <c r="J1554" s="13">
        <v>11162.73</v>
      </c>
    </row>
    <row r="1555" spans="2:10" x14ac:dyDescent="0.25">
      <c r="B1555" s="22">
        <v>1551</v>
      </c>
      <c r="C1555" s="2">
        <v>2013</v>
      </c>
      <c r="D1555" s="1">
        <v>58281</v>
      </c>
      <c r="E1555" t="s">
        <v>1126</v>
      </c>
      <c r="F1555" s="2" t="s">
        <v>20</v>
      </c>
      <c r="G1555" s="13">
        <v>13399852.65</v>
      </c>
      <c r="H1555" s="13">
        <v>599388.31000000006</v>
      </c>
      <c r="I1555" s="13">
        <v>12185358.76</v>
      </c>
      <c r="J1555" s="13">
        <v>565354.16</v>
      </c>
    </row>
    <row r="1556" spans="2:10" x14ac:dyDescent="0.25">
      <c r="B1556" s="22">
        <v>1552</v>
      </c>
      <c r="C1556" s="2">
        <v>2013</v>
      </c>
      <c r="D1556" s="1">
        <v>59002</v>
      </c>
      <c r="E1556" t="s">
        <v>1127</v>
      </c>
      <c r="F1556" s="2" t="s">
        <v>1</v>
      </c>
      <c r="G1556" s="13">
        <v>2433240.85</v>
      </c>
      <c r="H1556" s="13">
        <v>14514.44</v>
      </c>
      <c r="I1556" s="13">
        <v>2154923.62</v>
      </c>
      <c r="J1556" s="13">
        <v>12332.38</v>
      </c>
    </row>
    <row r="1557" spans="2:10" x14ac:dyDescent="0.25">
      <c r="B1557" s="22">
        <v>1553</v>
      </c>
      <c r="C1557" s="2">
        <v>2013</v>
      </c>
      <c r="D1557" s="1">
        <v>59004</v>
      </c>
      <c r="E1557" t="s">
        <v>332</v>
      </c>
      <c r="F1557" s="2" t="s">
        <v>1</v>
      </c>
      <c r="G1557" s="13">
        <v>2461097.34</v>
      </c>
      <c r="H1557" s="13">
        <v>21569.31</v>
      </c>
      <c r="I1557" s="13">
        <v>2155111.63</v>
      </c>
      <c r="J1557" s="13">
        <v>19830.21</v>
      </c>
    </row>
    <row r="1558" spans="2:10" x14ac:dyDescent="0.25">
      <c r="B1558" s="22">
        <v>1554</v>
      </c>
      <c r="C1558" s="2">
        <v>2013</v>
      </c>
      <c r="D1558" s="1">
        <v>59006</v>
      </c>
      <c r="E1558" t="s">
        <v>92</v>
      </c>
      <c r="F1558" s="2" t="s">
        <v>1</v>
      </c>
      <c r="G1558" s="13">
        <v>6550653.6399999997</v>
      </c>
      <c r="H1558" s="13">
        <v>16284.75</v>
      </c>
      <c r="I1558" s="13">
        <v>5856633.9299999997</v>
      </c>
      <c r="J1558" s="13">
        <v>14945.59</v>
      </c>
    </row>
    <row r="1559" spans="2:10" x14ac:dyDescent="0.25">
      <c r="B1559" s="22">
        <v>1555</v>
      </c>
      <c r="C1559" s="2">
        <v>2013</v>
      </c>
      <c r="D1559" s="1">
        <v>59008</v>
      </c>
      <c r="E1559" t="s">
        <v>479</v>
      </c>
      <c r="F1559" s="2" t="s">
        <v>1</v>
      </c>
      <c r="G1559" s="13">
        <v>4191912.97</v>
      </c>
      <c r="H1559" s="13">
        <v>30511.599999999999</v>
      </c>
      <c r="I1559" s="13">
        <v>3682477.05</v>
      </c>
      <c r="J1559" s="13">
        <v>28134.99</v>
      </c>
    </row>
    <row r="1560" spans="2:10" x14ac:dyDescent="0.25">
      <c r="B1560" s="22">
        <v>1556</v>
      </c>
      <c r="C1560" s="2">
        <v>2013</v>
      </c>
      <c r="D1560" s="1">
        <v>59010</v>
      </c>
      <c r="E1560" t="s">
        <v>599</v>
      </c>
      <c r="F1560" s="2" t="s">
        <v>1</v>
      </c>
      <c r="G1560" s="13">
        <v>3048960.12</v>
      </c>
      <c r="H1560" s="13">
        <v>16397.27</v>
      </c>
      <c r="I1560" s="13">
        <v>2725495.73</v>
      </c>
      <c r="J1560" s="13">
        <v>15195.09</v>
      </c>
    </row>
    <row r="1561" spans="2:10" x14ac:dyDescent="0.25">
      <c r="B1561" s="22">
        <v>1557</v>
      </c>
      <c r="C1561" s="2">
        <v>2013</v>
      </c>
      <c r="D1561" s="1">
        <v>59012</v>
      </c>
      <c r="E1561" t="s">
        <v>1128</v>
      </c>
      <c r="F1561" s="2" t="s">
        <v>1</v>
      </c>
      <c r="G1561" s="13">
        <v>2025877.17</v>
      </c>
      <c r="H1561" s="13">
        <v>5972.18</v>
      </c>
      <c r="I1561" s="13">
        <v>1790092.79</v>
      </c>
      <c r="J1561" s="13">
        <v>5509.61</v>
      </c>
    </row>
    <row r="1562" spans="2:10" x14ac:dyDescent="0.25">
      <c r="B1562" s="22">
        <v>1558</v>
      </c>
      <c r="C1562" s="2">
        <v>2013</v>
      </c>
      <c r="D1562" s="1">
        <v>59014</v>
      </c>
      <c r="E1562" t="s">
        <v>1129</v>
      </c>
      <c r="F1562" s="2" t="s">
        <v>1</v>
      </c>
      <c r="G1562" s="13">
        <v>2296075.34</v>
      </c>
      <c r="H1562" s="13">
        <v>177565.36</v>
      </c>
      <c r="I1562" s="13">
        <v>2040261.31</v>
      </c>
      <c r="J1562" s="13">
        <v>162602.12</v>
      </c>
    </row>
    <row r="1563" spans="2:10" x14ac:dyDescent="0.25">
      <c r="B1563" s="22">
        <v>1559</v>
      </c>
      <c r="C1563" s="2">
        <v>2013</v>
      </c>
      <c r="D1563" s="1">
        <v>59016</v>
      </c>
      <c r="E1563" t="s">
        <v>602</v>
      </c>
      <c r="F1563" s="2" t="s">
        <v>1</v>
      </c>
      <c r="G1563" s="13">
        <v>5791578.1799999997</v>
      </c>
      <c r="H1563" s="13">
        <v>96663.41</v>
      </c>
      <c r="I1563" s="13">
        <v>5129582.63</v>
      </c>
      <c r="J1563" s="13">
        <v>88806.91</v>
      </c>
    </row>
    <row r="1564" spans="2:10" x14ac:dyDescent="0.25">
      <c r="B1564" s="22">
        <v>1560</v>
      </c>
      <c r="C1564" s="2">
        <v>2013</v>
      </c>
      <c r="D1564" s="1">
        <v>59018</v>
      </c>
      <c r="E1564" t="s">
        <v>1130</v>
      </c>
      <c r="F1564" s="2" t="s">
        <v>1</v>
      </c>
      <c r="G1564" s="13">
        <v>5733173.3300000001</v>
      </c>
      <c r="H1564" s="13">
        <v>13998.33</v>
      </c>
      <c r="I1564" s="13">
        <v>5179222.4000000004</v>
      </c>
      <c r="J1564" s="13">
        <v>12949.95</v>
      </c>
    </row>
    <row r="1565" spans="2:10" x14ac:dyDescent="0.25">
      <c r="B1565" s="22">
        <v>1561</v>
      </c>
      <c r="C1565" s="2">
        <v>2013</v>
      </c>
      <c r="D1565" s="1">
        <v>59020</v>
      </c>
      <c r="E1565" t="s">
        <v>86</v>
      </c>
      <c r="F1565" s="2" t="s">
        <v>1</v>
      </c>
      <c r="G1565" s="13">
        <v>588315.99</v>
      </c>
      <c r="H1565" s="13">
        <v>1173.3499999999999</v>
      </c>
      <c r="I1565" s="13">
        <v>523146.12</v>
      </c>
      <c r="J1565" s="13">
        <v>1087.18</v>
      </c>
    </row>
    <row r="1566" spans="2:10" x14ac:dyDescent="0.25">
      <c r="B1566" s="22">
        <v>1562</v>
      </c>
      <c r="C1566" s="2">
        <v>2013</v>
      </c>
      <c r="D1566" s="1">
        <v>59022</v>
      </c>
      <c r="E1566" t="s">
        <v>100</v>
      </c>
      <c r="F1566" s="2" t="s">
        <v>1</v>
      </c>
      <c r="G1566" s="13">
        <v>2863370.76</v>
      </c>
      <c r="H1566" s="13">
        <v>8928.36</v>
      </c>
      <c r="I1566" s="13">
        <v>2532510.35</v>
      </c>
      <c r="J1566" s="13">
        <v>8246.65</v>
      </c>
    </row>
    <row r="1567" spans="2:10" x14ac:dyDescent="0.25">
      <c r="B1567" s="22">
        <v>1563</v>
      </c>
      <c r="C1567" s="2">
        <v>2013</v>
      </c>
      <c r="D1567" s="1">
        <v>59024</v>
      </c>
      <c r="E1567" t="s">
        <v>1131</v>
      </c>
      <c r="F1567" s="2" t="s">
        <v>1</v>
      </c>
      <c r="G1567" s="13">
        <v>15008638.779999999</v>
      </c>
      <c r="H1567" s="13">
        <v>278240.71999999997</v>
      </c>
      <c r="I1567" s="13">
        <v>13210707.43</v>
      </c>
      <c r="J1567" s="13">
        <v>254217.38</v>
      </c>
    </row>
    <row r="1568" spans="2:10" x14ac:dyDescent="0.25">
      <c r="B1568" s="22">
        <v>1564</v>
      </c>
      <c r="C1568" s="2">
        <v>2013</v>
      </c>
      <c r="D1568" s="1">
        <v>59026</v>
      </c>
      <c r="E1568" t="s">
        <v>1132</v>
      </c>
      <c r="F1568" s="2" t="s">
        <v>1</v>
      </c>
      <c r="G1568" s="13">
        <v>3354283.4</v>
      </c>
      <c r="H1568" s="13">
        <v>300984.81</v>
      </c>
      <c r="I1568" s="13">
        <v>2953270.42</v>
      </c>
      <c r="J1568" s="13">
        <v>274888.13</v>
      </c>
    </row>
    <row r="1569" spans="2:10" x14ac:dyDescent="0.25">
      <c r="B1569" s="22">
        <v>1565</v>
      </c>
      <c r="C1569" s="2">
        <v>2013</v>
      </c>
      <c r="D1569" s="1">
        <v>59028</v>
      </c>
      <c r="E1569" t="s">
        <v>214</v>
      </c>
      <c r="F1569" s="2" t="s">
        <v>1</v>
      </c>
      <c r="G1569" s="13">
        <v>2472047.9300000002</v>
      </c>
      <c r="H1569" s="13">
        <v>24641.01</v>
      </c>
      <c r="I1569" s="13">
        <v>2197261.84</v>
      </c>
      <c r="J1569" s="13">
        <v>22799.51</v>
      </c>
    </row>
    <row r="1570" spans="2:10" x14ac:dyDescent="0.25">
      <c r="B1570" s="22">
        <v>1566</v>
      </c>
      <c r="C1570" s="2">
        <v>2013</v>
      </c>
      <c r="D1570" s="1">
        <v>59030</v>
      </c>
      <c r="E1570" t="s">
        <v>404</v>
      </c>
      <c r="F1570" s="2" t="s">
        <v>1</v>
      </c>
      <c r="G1570" s="13">
        <v>8056875.8700000001</v>
      </c>
      <c r="H1570" s="13">
        <v>159167.92000000001</v>
      </c>
      <c r="I1570" s="13">
        <v>7052106.2699999996</v>
      </c>
      <c r="J1570" s="13">
        <v>144009.75</v>
      </c>
    </row>
    <row r="1571" spans="2:10" x14ac:dyDescent="0.25">
      <c r="B1571" s="22">
        <v>1567</v>
      </c>
      <c r="C1571" s="2">
        <v>2013</v>
      </c>
      <c r="D1571" s="1">
        <v>59101</v>
      </c>
      <c r="E1571" t="s">
        <v>1133</v>
      </c>
      <c r="F1571" s="2" t="s">
        <v>19</v>
      </c>
      <c r="G1571" s="13">
        <v>795026.46</v>
      </c>
      <c r="H1571" s="13">
        <v>32601.96</v>
      </c>
      <c r="I1571" s="13">
        <v>715920.62</v>
      </c>
      <c r="J1571" s="13">
        <v>30539.759999999998</v>
      </c>
    </row>
    <row r="1572" spans="2:10" x14ac:dyDescent="0.25">
      <c r="B1572" s="22">
        <v>1568</v>
      </c>
      <c r="C1572" s="2">
        <v>2013</v>
      </c>
      <c r="D1572" s="1">
        <v>59111</v>
      </c>
      <c r="E1572" t="s">
        <v>1134</v>
      </c>
      <c r="F1572" s="2" t="s">
        <v>19</v>
      </c>
      <c r="G1572" s="13">
        <v>790414.1</v>
      </c>
      <c r="H1572" s="13">
        <v>13770.13</v>
      </c>
      <c r="I1572" s="13">
        <v>696943.04</v>
      </c>
      <c r="J1572" s="13">
        <v>12827.92</v>
      </c>
    </row>
    <row r="1573" spans="2:10" x14ac:dyDescent="0.25">
      <c r="B1573" s="22">
        <v>1569</v>
      </c>
      <c r="C1573" s="2">
        <v>2013</v>
      </c>
      <c r="D1573" s="1">
        <v>59112</v>
      </c>
      <c r="E1573" t="s">
        <v>1135</v>
      </c>
      <c r="F1573" s="2" t="s">
        <v>19</v>
      </c>
      <c r="G1573" s="13">
        <v>3263196.63</v>
      </c>
      <c r="H1573" s="13">
        <v>36941.300000000003</v>
      </c>
      <c r="I1573" s="13">
        <v>2948728.5</v>
      </c>
      <c r="J1573" s="13">
        <v>34693.379999999997</v>
      </c>
    </row>
    <row r="1574" spans="2:10" x14ac:dyDescent="0.25">
      <c r="B1574" s="22">
        <v>1570</v>
      </c>
      <c r="C1574" s="2">
        <v>2013</v>
      </c>
      <c r="D1574" s="1">
        <v>59121</v>
      </c>
      <c r="E1574" t="s">
        <v>1136</v>
      </c>
      <c r="F1574" s="2" t="s">
        <v>19</v>
      </c>
      <c r="G1574" s="13">
        <v>5221079.63</v>
      </c>
      <c r="H1574" s="13">
        <v>88422.91</v>
      </c>
      <c r="I1574" s="13">
        <v>4841262.2300000004</v>
      </c>
      <c r="J1574" s="13">
        <v>83318.509999999995</v>
      </c>
    </row>
    <row r="1575" spans="2:10" x14ac:dyDescent="0.25">
      <c r="B1575" s="22">
        <v>1571</v>
      </c>
      <c r="C1575" s="2">
        <v>2013</v>
      </c>
      <c r="D1575" s="1">
        <v>59131</v>
      </c>
      <c r="E1575" t="s">
        <v>1137</v>
      </c>
      <c r="F1575" s="2" t="s">
        <v>19</v>
      </c>
      <c r="G1575" s="13">
        <v>611570.34</v>
      </c>
      <c r="H1575" s="13">
        <v>6678.85</v>
      </c>
      <c r="I1575" s="13">
        <v>551734.52</v>
      </c>
      <c r="J1575" s="13">
        <v>6303.72</v>
      </c>
    </row>
    <row r="1576" spans="2:10" x14ac:dyDescent="0.25">
      <c r="B1576" s="22">
        <v>1572</v>
      </c>
      <c r="C1576" s="2">
        <v>2013</v>
      </c>
      <c r="D1576" s="1">
        <v>59135</v>
      </c>
      <c r="E1576" t="s">
        <v>1138</v>
      </c>
      <c r="F1576" s="2" t="s">
        <v>19</v>
      </c>
      <c r="G1576" s="13">
        <v>4709512.3499999996</v>
      </c>
      <c r="H1576" s="13">
        <v>41387.94</v>
      </c>
      <c r="I1576" s="13">
        <v>4126607.09</v>
      </c>
      <c r="J1576" s="13">
        <v>38064.379999999997</v>
      </c>
    </row>
    <row r="1577" spans="2:10" x14ac:dyDescent="0.25">
      <c r="B1577" s="22">
        <v>1573</v>
      </c>
      <c r="C1577" s="2">
        <v>2013</v>
      </c>
      <c r="D1577" s="1">
        <v>59141</v>
      </c>
      <c r="E1577" t="s">
        <v>1139</v>
      </c>
      <c r="F1577" s="2" t="s">
        <v>19</v>
      </c>
      <c r="G1577" s="13">
        <v>9316491.5500000007</v>
      </c>
      <c r="H1577" s="13">
        <v>806962.96</v>
      </c>
      <c r="I1577" s="13">
        <v>8458739.3800000008</v>
      </c>
      <c r="J1577" s="13">
        <v>744884.28</v>
      </c>
    </row>
    <row r="1578" spans="2:10" x14ac:dyDescent="0.25">
      <c r="B1578" s="22">
        <v>1574</v>
      </c>
      <c r="C1578" s="2">
        <v>2013</v>
      </c>
      <c r="D1578" s="1">
        <v>59165</v>
      </c>
      <c r="E1578" t="s">
        <v>1140</v>
      </c>
      <c r="F1578" s="2" t="s">
        <v>19</v>
      </c>
      <c r="G1578" s="13">
        <v>4393494.46</v>
      </c>
      <c r="H1578" s="13">
        <v>112419.15</v>
      </c>
      <c r="I1578" s="13">
        <v>3982692.51</v>
      </c>
      <c r="J1578" s="13">
        <v>106052.35</v>
      </c>
    </row>
    <row r="1579" spans="2:10" x14ac:dyDescent="0.25">
      <c r="B1579" s="22">
        <v>1575</v>
      </c>
      <c r="C1579" s="2">
        <v>2013</v>
      </c>
      <c r="D1579" s="1">
        <v>59176</v>
      </c>
      <c r="E1579" t="s">
        <v>1141</v>
      </c>
      <c r="F1579" s="2" t="s">
        <v>19</v>
      </c>
      <c r="G1579" s="13">
        <v>3098905.3</v>
      </c>
      <c r="H1579" s="13">
        <v>80250.05</v>
      </c>
      <c r="I1579" s="13">
        <v>2811768.11</v>
      </c>
      <c r="J1579" s="13">
        <v>75065.399999999994</v>
      </c>
    </row>
    <row r="1580" spans="2:10" x14ac:dyDescent="0.25">
      <c r="B1580" s="22">
        <v>1576</v>
      </c>
      <c r="C1580" s="2">
        <v>2013</v>
      </c>
      <c r="D1580" s="1">
        <v>59191</v>
      </c>
      <c r="E1580" t="s">
        <v>1142</v>
      </c>
      <c r="F1580" s="2" t="s">
        <v>19</v>
      </c>
      <c r="G1580" s="13">
        <v>697557.77</v>
      </c>
      <c r="H1580" s="13">
        <v>12948.71</v>
      </c>
      <c r="I1580" s="13">
        <v>619448.59</v>
      </c>
      <c r="J1580" s="13">
        <v>12088.17</v>
      </c>
    </row>
    <row r="1581" spans="2:10" x14ac:dyDescent="0.25">
      <c r="B1581" s="22">
        <v>1577</v>
      </c>
      <c r="C1581" s="2">
        <v>2013</v>
      </c>
      <c r="D1581" s="1">
        <v>59271</v>
      </c>
      <c r="E1581" t="s">
        <v>602</v>
      </c>
      <c r="F1581" s="2" t="s">
        <v>20</v>
      </c>
      <c r="G1581" s="13">
        <v>15652656.039999999</v>
      </c>
      <c r="H1581" s="13">
        <v>680053.15</v>
      </c>
      <c r="I1581" s="13">
        <v>14409263.98</v>
      </c>
      <c r="J1581" s="13">
        <v>643714.06999999995</v>
      </c>
    </row>
    <row r="1582" spans="2:10" x14ac:dyDescent="0.25">
      <c r="B1582" s="22">
        <v>1578</v>
      </c>
      <c r="C1582" s="2">
        <v>2013</v>
      </c>
      <c r="D1582" s="1">
        <v>59281</v>
      </c>
      <c r="E1582" t="s">
        <v>1131</v>
      </c>
      <c r="F1582" s="2" t="s">
        <v>20</v>
      </c>
      <c r="G1582" s="13">
        <v>69010922.010000005</v>
      </c>
      <c r="H1582" s="13">
        <v>2836279.39</v>
      </c>
      <c r="I1582" s="13">
        <v>61804736.390000001</v>
      </c>
      <c r="J1582" s="13">
        <v>2650638.25</v>
      </c>
    </row>
    <row r="1583" spans="2:10" x14ac:dyDescent="0.25">
      <c r="B1583" s="22">
        <v>1579</v>
      </c>
      <c r="C1583" s="2">
        <v>2013</v>
      </c>
      <c r="D1583" s="1">
        <v>59282</v>
      </c>
      <c r="E1583" t="s">
        <v>1132</v>
      </c>
      <c r="F1583" s="2" t="s">
        <v>20</v>
      </c>
      <c r="G1583" s="13">
        <v>13207301.310000001</v>
      </c>
      <c r="H1583" s="13">
        <v>402064.09</v>
      </c>
      <c r="I1583" s="13">
        <v>11871482.800000001</v>
      </c>
      <c r="J1583" s="13">
        <v>374683.97</v>
      </c>
    </row>
    <row r="1584" spans="2:10" x14ac:dyDescent="0.25">
      <c r="B1584" s="22">
        <v>1580</v>
      </c>
      <c r="C1584" s="2">
        <v>2013</v>
      </c>
      <c r="D1584" s="1">
        <v>60002</v>
      </c>
      <c r="E1584" t="s">
        <v>421</v>
      </c>
      <c r="F1584" s="2" t="s">
        <v>1</v>
      </c>
      <c r="G1584" s="13">
        <v>623351.15</v>
      </c>
      <c r="H1584" s="13">
        <v>4840.7700000000004</v>
      </c>
      <c r="I1584" s="13">
        <v>547373.94999999995</v>
      </c>
      <c r="J1584" s="13">
        <v>4364.17</v>
      </c>
    </row>
    <row r="1585" spans="2:10" x14ac:dyDescent="0.25">
      <c r="B1585" s="22">
        <v>1581</v>
      </c>
      <c r="C1585" s="2">
        <v>2013</v>
      </c>
      <c r="D1585" s="1">
        <v>60004</v>
      </c>
      <c r="E1585" t="s">
        <v>1143</v>
      </c>
      <c r="F1585" s="2" t="s">
        <v>1</v>
      </c>
      <c r="G1585" s="13">
        <v>1068666.81</v>
      </c>
      <c r="H1585" s="13">
        <v>3614.38</v>
      </c>
      <c r="I1585" s="13">
        <v>962663.18</v>
      </c>
      <c r="J1585" s="13">
        <v>3195.23</v>
      </c>
    </row>
    <row r="1586" spans="2:10" x14ac:dyDescent="0.25">
      <c r="B1586" s="22">
        <v>1582</v>
      </c>
      <c r="C1586" s="2">
        <v>2013</v>
      </c>
      <c r="D1586" s="1">
        <v>60006</v>
      </c>
      <c r="E1586" t="s">
        <v>1144</v>
      </c>
      <c r="F1586" s="2" t="s">
        <v>1</v>
      </c>
      <c r="G1586" s="13">
        <v>1137952.0900000001</v>
      </c>
      <c r="H1586" s="13">
        <v>9680.58</v>
      </c>
      <c r="I1586" s="13">
        <v>1018590.35</v>
      </c>
      <c r="J1586" s="13">
        <v>8870.2800000000007</v>
      </c>
    </row>
    <row r="1587" spans="2:10" x14ac:dyDescent="0.25">
      <c r="B1587" s="22">
        <v>1583</v>
      </c>
      <c r="C1587" s="2">
        <v>2013</v>
      </c>
      <c r="D1587" s="1">
        <v>60008</v>
      </c>
      <c r="E1587" t="s">
        <v>170</v>
      </c>
      <c r="F1587" s="2" t="s">
        <v>1</v>
      </c>
      <c r="G1587" s="13">
        <v>473813.69</v>
      </c>
      <c r="H1587" s="13">
        <v>1349.77</v>
      </c>
      <c r="I1587" s="13">
        <v>412981.59</v>
      </c>
      <c r="J1587" s="13">
        <v>1251.52</v>
      </c>
    </row>
    <row r="1588" spans="2:10" x14ac:dyDescent="0.25">
      <c r="B1588" s="22">
        <v>1584</v>
      </c>
      <c r="C1588" s="2">
        <v>2013</v>
      </c>
      <c r="D1588" s="1">
        <v>60010</v>
      </c>
      <c r="E1588" t="s">
        <v>872</v>
      </c>
      <c r="F1588" s="2" t="s">
        <v>1</v>
      </c>
      <c r="G1588" s="13">
        <v>889821.34</v>
      </c>
      <c r="H1588" s="13">
        <v>9204.0400000000009</v>
      </c>
      <c r="I1588" s="13">
        <v>802048.95</v>
      </c>
      <c r="J1588" s="13">
        <v>8643.77</v>
      </c>
    </row>
    <row r="1589" spans="2:10" x14ac:dyDescent="0.25">
      <c r="B1589" s="22">
        <v>1585</v>
      </c>
      <c r="C1589" s="2">
        <v>2013</v>
      </c>
      <c r="D1589" s="1">
        <v>60012</v>
      </c>
      <c r="E1589" t="s">
        <v>1145</v>
      </c>
      <c r="F1589" s="2" t="s">
        <v>1</v>
      </c>
      <c r="G1589" s="13">
        <v>479257.76</v>
      </c>
      <c r="H1589" s="13">
        <v>599.80999999999995</v>
      </c>
      <c r="I1589" s="13">
        <v>423263.46</v>
      </c>
      <c r="J1589" s="13">
        <v>557.42999999999995</v>
      </c>
    </row>
    <row r="1590" spans="2:10" x14ac:dyDescent="0.25">
      <c r="B1590" s="22">
        <v>1586</v>
      </c>
      <c r="C1590" s="2">
        <v>2013</v>
      </c>
      <c r="D1590" s="1">
        <v>60014</v>
      </c>
      <c r="E1590" t="s">
        <v>1146</v>
      </c>
      <c r="F1590" s="2" t="s">
        <v>1</v>
      </c>
      <c r="G1590" s="13">
        <v>715587.73</v>
      </c>
      <c r="H1590" s="13">
        <v>5888.98</v>
      </c>
      <c r="I1590" s="13">
        <v>645035.38</v>
      </c>
      <c r="J1590" s="13">
        <v>5531.56</v>
      </c>
    </row>
    <row r="1591" spans="2:10" x14ac:dyDescent="0.25">
      <c r="B1591" s="22">
        <v>1587</v>
      </c>
      <c r="C1591" s="2">
        <v>2013</v>
      </c>
      <c r="D1591" s="1">
        <v>60016</v>
      </c>
      <c r="E1591" t="s">
        <v>226</v>
      </c>
      <c r="F1591" s="2" t="s">
        <v>1</v>
      </c>
      <c r="G1591" s="13">
        <v>1081098.3500000001</v>
      </c>
      <c r="H1591" s="13">
        <v>7197.45</v>
      </c>
      <c r="I1591" s="13">
        <v>949893.81</v>
      </c>
      <c r="J1591" s="13">
        <v>6535.85</v>
      </c>
    </row>
    <row r="1592" spans="2:10" x14ac:dyDescent="0.25">
      <c r="B1592" s="22">
        <v>1588</v>
      </c>
      <c r="C1592" s="2">
        <v>2013</v>
      </c>
      <c r="D1592" s="1">
        <v>60018</v>
      </c>
      <c r="E1592" t="s">
        <v>760</v>
      </c>
      <c r="F1592" s="2" t="s">
        <v>1</v>
      </c>
      <c r="G1592" s="13">
        <v>788460.14</v>
      </c>
      <c r="H1592" s="13">
        <v>4306.67</v>
      </c>
      <c r="I1592" s="13">
        <v>702778.54</v>
      </c>
      <c r="J1592" s="13">
        <v>3993.23</v>
      </c>
    </row>
    <row r="1593" spans="2:10" x14ac:dyDescent="0.25">
      <c r="B1593" s="22">
        <v>1589</v>
      </c>
      <c r="C1593" s="2">
        <v>2013</v>
      </c>
      <c r="D1593" s="1">
        <v>60020</v>
      </c>
      <c r="E1593" t="s">
        <v>1147</v>
      </c>
      <c r="F1593" s="2" t="s">
        <v>1</v>
      </c>
      <c r="G1593" s="13">
        <v>1328301.5900000001</v>
      </c>
      <c r="H1593" s="13">
        <v>6954.76</v>
      </c>
      <c r="I1593" s="13">
        <v>1201011.96</v>
      </c>
      <c r="J1593" s="13">
        <v>6524.82</v>
      </c>
    </row>
    <row r="1594" spans="2:10" x14ac:dyDescent="0.25">
      <c r="B1594" s="22">
        <v>1590</v>
      </c>
      <c r="C1594" s="2">
        <v>2013</v>
      </c>
      <c r="D1594" s="1">
        <v>60022</v>
      </c>
      <c r="E1594" t="s">
        <v>1148</v>
      </c>
      <c r="F1594" s="2" t="s">
        <v>1</v>
      </c>
      <c r="G1594" s="13">
        <v>804794.11</v>
      </c>
      <c r="H1594" s="13">
        <v>8504.41</v>
      </c>
      <c r="I1594" s="13">
        <v>720528.51</v>
      </c>
      <c r="J1594" s="13">
        <v>7905.65</v>
      </c>
    </row>
    <row r="1595" spans="2:10" x14ac:dyDescent="0.25">
      <c r="B1595" s="22">
        <v>1591</v>
      </c>
      <c r="C1595" s="2">
        <v>2013</v>
      </c>
      <c r="D1595" s="1">
        <v>60024</v>
      </c>
      <c r="E1595" t="s">
        <v>1149</v>
      </c>
      <c r="F1595" s="2" t="s">
        <v>1</v>
      </c>
      <c r="G1595" s="13">
        <v>528467.71</v>
      </c>
      <c r="H1595" s="13">
        <v>44914.74</v>
      </c>
      <c r="I1595" s="13">
        <v>463433.95</v>
      </c>
      <c r="J1595" s="13">
        <v>41294.800000000003</v>
      </c>
    </row>
    <row r="1596" spans="2:10" x14ac:dyDescent="0.25">
      <c r="B1596" s="22">
        <v>1592</v>
      </c>
      <c r="C1596" s="2">
        <v>2013</v>
      </c>
      <c r="D1596" s="1">
        <v>60026</v>
      </c>
      <c r="E1596" t="s">
        <v>1150</v>
      </c>
      <c r="F1596" s="2" t="s">
        <v>1</v>
      </c>
      <c r="G1596" s="13">
        <v>1386725.11</v>
      </c>
      <c r="H1596" s="13">
        <v>165636.44</v>
      </c>
      <c r="I1596" s="13">
        <v>1239260.5900000001</v>
      </c>
      <c r="J1596" s="13">
        <v>155104.74</v>
      </c>
    </row>
    <row r="1597" spans="2:10" x14ac:dyDescent="0.25">
      <c r="B1597" s="22">
        <v>1593</v>
      </c>
      <c r="C1597" s="2">
        <v>2013</v>
      </c>
      <c r="D1597" s="1">
        <v>60028</v>
      </c>
      <c r="E1597" t="s">
        <v>1151</v>
      </c>
      <c r="F1597" s="2" t="s">
        <v>1</v>
      </c>
      <c r="G1597" s="13">
        <v>507840.88</v>
      </c>
      <c r="H1597" s="13">
        <v>7520.34</v>
      </c>
      <c r="I1597" s="13">
        <v>453740.64</v>
      </c>
      <c r="J1597" s="13">
        <v>6874.09</v>
      </c>
    </row>
    <row r="1598" spans="2:10" x14ac:dyDescent="0.25">
      <c r="B1598" s="22">
        <v>1594</v>
      </c>
      <c r="C1598" s="2">
        <v>2013</v>
      </c>
      <c r="D1598" s="1">
        <v>60030</v>
      </c>
      <c r="E1598" t="s">
        <v>933</v>
      </c>
      <c r="F1598" s="2" t="s">
        <v>1</v>
      </c>
      <c r="G1598" s="13">
        <v>681747.32</v>
      </c>
      <c r="H1598" s="13">
        <v>7227.62</v>
      </c>
      <c r="I1598" s="13">
        <v>596146.72</v>
      </c>
      <c r="J1598" s="13">
        <v>6320.52</v>
      </c>
    </row>
    <row r="1599" spans="2:10" x14ac:dyDescent="0.25">
      <c r="B1599" s="22">
        <v>1595</v>
      </c>
      <c r="C1599" s="2">
        <v>2013</v>
      </c>
      <c r="D1599" s="1">
        <v>60032</v>
      </c>
      <c r="E1599" t="s">
        <v>1152</v>
      </c>
      <c r="F1599" s="2" t="s">
        <v>1</v>
      </c>
      <c r="G1599" s="13">
        <v>3202337.38</v>
      </c>
      <c r="H1599" s="13">
        <v>20266</v>
      </c>
      <c r="I1599" s="13">
        <v>2886244.99</v>
      </c>
      <c r="J1599" s="13">
        <v>18969.47</v>
      </c>
    </row>
    <row r="1600" spans="2:10" x14ac:dyDescent="0.25">
      <c r="B1600" s="22">
        <v>1596</v>
      </c>
      <c r="C1600" s="2">
        <v>2013</v>
      </c>
      <c r="D1600" s="1">
        <v>60034</v>
      </c>
      <c r="E1600" t="s">
        <v>1153</v>
      </c>
      <c r="F1600" s="2" t="s">
        <v>1</v>
      </c>
      <c r="G1600" s="13">
        <v>830315.87</v>
      </c>
      <c r="H1600" s="13">
        <v>3377.16</v>
      </c>
      <c r="I1600" s="13">
        <v>757059.42</v>
      </c>
      <c r="J1600" s="13">
        <v>3176.72</v>
      </c>
    </row>
    <row r="1601" spans="2:10" x14ac:dyDescent="0.25">
      <c r="B1601" s="22">
        <v>1597</v>
      </c>
      <c r="C1601" s="2">
        <v>2013</v>
      </c>
      <c r="D1601" s="1">
        <v>60036</v>
      </c>
      <c r="E1601" t="s">
        <v>1154</v>
      </c>
      <c r="F1601" s="2" t="s">
        <v>1</v>
      </c>
      <c r="G1601" s="13">
        <v>443368.34</v>
      </c>
      <c r="H1601" s="13">
        <v>2485.38</v>
      </c>
      <c r="I1601" s="13">
        <v>395263.35</v>
      </c>
      <c r="J1601" s="13">
        <v>2311.62</v>
      </c>
    </row>
    <row r="1602" spans="2:10" x14ac:dyDescent="0.25">
      <c r="B1602" s="22">
        <v>1598</v>
      </c>
      <c r="C1602" s="2">
        <v>2013</v>
      </c>
      <c r="D1602" s="1">
        <v>60038</v>
      </c>
      <c r="E1602" t="s">
        <v>1155</v>
      </c>
      <c r="F1602" s="2" t="s">
        <v>1</v>
      </c>
      <c r="G1602" s="13">
        <v>1601566.79</v>
      </c>
      <c r="H1602" s="13">
        <v>6977.95</v>
      </c>
      <c r="I1602" s="13">
        <v>1429373.02</v>
      </c>
      <c r="J1602" s="13">
        <v>6271.96</v>
      </c>
    </row>
    <row r="1603" spans="2:10" x14ac:dyDescent="0.25">
      <c r="B1603" s="22">
        <v>1599</v>
      </c>
      <c r="C1603" s="2">
        <v>2013</v>
      </c>
      <c r="D1603" s="1">
        <v>60040</v>
      </c>
      <c r="E1603" t="s">
        <v>138</v>
      </c>
      <c r="F1603" s="2" t="s">
        <v>1</v>
      </c>
      <c r="G1603" s="13">
        <v>662898.25</v>
      </c>
      <c r="H1603" s="13">
        <v>6139.68</v>
      </c>
      <c r="I1603" s="13">
        <v>578985.1</v>
      </c>
      <c r="J1603" s="13">
        <v>5571.25</v>
      </c>
    </row>
    <row r="1604" spans="2:10" x14ac:dyDescent="0.25">
      <c r="B1604" s="22">
        <v>1600</v>
      </c>
      <c r="C1604" s="2">
        <v>2013</v>
      </c>
      <c r="D1604" s="1">
        <v>60042</v>
      </c>
      <c r="E1604" t="s">
        <v>1156</v>
      </c>
      <c r="F1604" s="2" t="s">
        <v>1</v>
      </c>
      <c r="G1604" s="13">
        <v>617789.68999999994</v>
      </c>
      <c r="H1604" s="13">
        <v>5639.79</v>
      </c>
      <c r="I1604" s="13">
        <v>552722.97</v>
      </c>
      <c r="J1604" s="13">
        <v>5150.03</v>
      </c>
    </row>
    <row r="1605" spans="2:10" x14ac:dyDescent="0.25">
      <c r="B1605" s="22">
        <v>1601</v>
      </c>
      <c r="C1605" s="2">
        <v>2013</v>
      </c>
      <c r="D1605" s="1">
        <v>60044</v>
      </c>
      <c r="E1605" t="s">
        <v>1157</v>
      </c>
      <c r="F1605" s="2" t="s">
        <v>1</v>
      </c>
      <c r="G1605" s="13">
        <v>1428625.65</v>
      </c>
      <c r="H1605" s="13">
        <v>6975.5</v>
      </c>
      <c r="I1605" s="13">
        <v>1279060.44</v>
      </c>
      <c r="J1605" s="13">
        <v>6508.42</v>
      </c>
    </row>
    <row r="1606" spans="2:10" x14ac:dyDescent="0.25">
      <c r="B1606" s="22">
        <v>1602</v>
      </c>
      <c r="C1606" s="2">
        <v>2013</v>
      </c>
      <c r="D1606" s="1">
        <v>60131</v>
      </c>
      <c r="E1606" t="s">
        <v>906</v>
      </c>
      <c r="F1606" s="2" t="s">
        <v>19</v>
      </c>
      <c r="G1606" s="13">
        <v>540537.19999999995</v>
      </c>
      <c r="H1606" s="13">
        <v>20780.57</v>
      </c>
      <c r="I1606" s="13">
        <v>486930.29</v>
      </c>
      <c r="J1606" s="13">
        <v>19883.59</v>
      </c>
    </row>
    <row r="1607" spans="2:10" x14ac:dyDescent="0.25">
      <c r="B1607" s="22">
        <v>1603</v>
      </c>
      <c r="C1607" s="2">
        <v>2013</v>
      </c>
      <c r="D1607" s="1">
        <v>60146</v>
      </c>
      <c r="E1607" t="s">
        <v>1158</v>
      </c>
      <c r="F1607" s="2" t="s">
        <v>19</v>
      </c>
      <c r="G1607" s="13">
        <v>88184.52</v>
      </c>
      <c r="H1607" s="13">
        <v>513.44000000000005</v>
      </c>
      <c r="I1607" s="13">
        <v>69529.56</v>
      </c>
      <c r="J1607" s="13">
        <v>477.52</v>
      </c>
    </row>
    <row r="1608" spans="2:10" x14ac:dyDescent="0.25">
      <c r="B1608" s="22">
        <v>1604</v>
      </c>
      <c r="C1608" s="2">
        <v>2013</v>
      </c>
      <c r="D1608" s="1">
        <v>60176</v>
      </c>
      <c r="E1608" t="s">
        <v>1155</v>
      </c>
      <c r="F1608" s="2" t="s">
        <v>19</v>
      </c>
      <c r="G1608" s="13">
        <v>867749.44</v>
      </c>
      <c r="H1608" s="13">
        <v>19246.169999999998</v>
      </c>
      <c r="I1608" s="13">
        <v>777278.88</v>
      </c>
      <c r="J1608" s="13">
        <v>18203.849999999999</v>
      </c>
    </row>
    <row r="1609" spans="2:10" x14ac:dyDescent="0.25">
      <c r="B1609" s="22">
        <v>1605</v>
      </c>
      <c r="C1609" s="2">
        <v>2013</v>
      </c>
      <c r="D1609" s="1">
        <v>60181</v>
      </c>
      <c r="E1609" t="s">
        <v>1159</v>
      </c>
      <c r="F1609" s="2" t="s">
        <v>19</v>
      </c>
      <c r="G1609" s="13">
        <v>444780.85</v>
      </c>
      <c r="H1609" s="13">
        <v>7731.67</v>
      </c>
      <c r="I1609" s="13">
        <v>392623.47</v>
      </c>
      <c r="J1609" s="13">
        <v>7265.63</v>
      </c>
    </row>
    <row r="1610" spans="2:10" x14ac:dyDescent="0.25">
      <c r="B1610" s="22">
        <v>1606</v>
      </c>
      <c r="C1610" s="2">
        <v>2013</v>
      </c>
      <c r="D1610" s="1">
        <v>60251</v>
      </c>
      <c r="E1610" t="s">
        <v>1152</v>
      </c>
      <c r="F1610" s="2" t="s">
        <v>20</v>
      </c>
      <c r="G1610" s="13">
        <v>6980879.6600000001</v>
      </c>
      <c r="H1610" s="13">
        <v>479223.94</v>
      </c>
      <c r="I1610" s="13">
        <v>6516189.0999999996</v>
      </c>
      <c r="J1610" s="13">
        <v>459310.04</v>
      </c>
    </row>
    <row r="1611" spans="2:10" x14ac:dyDescent="0.25">
      <c r="B1611" s="22">
        <v>1607</v>
      </c>
      <c r="C1611" s="2">
        <v>2013</v>
      </c>
      <c r="D1611" s="1">
        <v>61002</v>
      </c>
      <c r="E1611" t="s">
        <v>275</v>
      </c>
      <c r="F1611" s="2" t="s">
        <v>1</v>
      </c>
      <c r="G1611" s="13">
        <v>1024370.87</v>
      </c>
      <c r="H1611" s="13">
        <v>3318.02</v>
      </c>
      <c r="I1611" s="13">
        <v>894803.65</v>
      </c>
      <c r="J1611" s="13">
        <v>3068.19</v>
      </c>
    </row>
    <row r="1612" spans="2:10" x14ac:dyDescent="0.25">
      <c r="B1612" s="22">
        <v>1608</v>
      </c>
      <c r="C1612" s="2">
        <v>2013</v>
      </c>
      <c r="D1612" s="1">
        <v>61004</v>
      </c>
      <c r="E1612" t="s">
        <v>1160</v>
      </c>
      <c r="F1612" s="2" t="s">
        <v>1</v>
      </c>
      <c r="G1612" s="13">
        <v>3591476.74</v>
      </c>
      <c r="H1612" s="13">
        <v>105360.01</v>
      </c>
      <c r="I1612" s="13">
        <v>3186812.2</v>
      </c>
      <c r="J1612" s="13">
        <v>96535.38</v>
      </c>
    </row>
    <row r="1613" spans="2:10" x14ac:dyDescent="0.25">
      <c r="B1613" s="22">
        <v>1609</v>
      </c>
      <c r="C1613" s="2">
        <v>2013</v>
      </c>
      <c r="D1613" s="1">
        <v>61006</v>
      </c>
      <c r="E1613" t="s">
        <v>1161</v>
      </c>
      <c r="F1613" s="2" t="s">
        <v>1</v>
      </c>
      <c r="G1613" s="13">
        <v>866621.81</v>
      </c>
      <c r="H1613" s="13">
        <v>5433.02</v>
      </c>
      <c r="I1613" s="13">
        <v>750016.55</v>
      </c>
      <c r="J1613" s="13">
        <v>4997.1000000000004</v>
      </c>
    </row>
    <row r="1614" spans="2:10" x14ac:dyDescent="0.25">
      <c r="B1614" s="22">
        <v>1610</v>
      </c>
      <c r="C1614" s="2">
        <v>2013</v>
      </c>
      <c r="D1614" s="1">
        <v>61008</v>
      </c>
      <c r="E1614" t="s">
        <v>230</v>
      </c>
      <c r="F1614" s="2" t="s">
        <v>1</v>
      </c>
      <c r="G1614" s="13">
        <v>1231835.57</v>
      </c>
      <c r="H1614" s="13">
        <v>2064.06</v>
      </c>
      <c r="I1614" s="13">
        <v>1076645.49</v>
      </c>
      <c r="J1614" s="13">
        <v>1891.1</v>
      </c>
    </row>
    <row r="1615" spans="2:10" x14ac:dyDescent="0.25">
      <c r="B1615" s="22">
        <v>1611</v>
      </c>
      <c r="C1615" s="2">
        <v>2013</v>
      </c>
      <c r="D1615" s="1">
        <v>61010</v>
      </c>
      <c r="E1615" t="s">
        <v>1162</v>
      </c>
      <c r="F1615" s="2" t="s">
        <v>1</v>
      </c>
      <c r="G1615" s="13">
        <v>566724.1</v>
      </c>
      <c r="H1615" s="13">
        <v>1352.74</v>
      </c>
      <c r="I1615" s="13">
        <v>495197.73</v>
      </c>
      <c r="J1615" s="13">
        <v>971.32</v>
      </c>
    </row>
    <row r="1616" spans="2:10" x14ac:dyDescent="0.25">
      <c r="B1616" s="22">
        <v>1612</v>
      </c>
      <c r="C1616" s="2">
        <v>2013</v>
      </c>
      <c r="D1616" s="1">
        <v>61012</v>
      </c>
      <c r="E1616" t="s">
        <v>1163</v>
      </c>
      <c r="F1616" s="2" t="s">
        <v>1</v>
      </c>
      <c r="G1616" s="13">
        <v>677249.49</v>
      </c>
      <c r="H1616" s="13">
        <v>2585.83</v>
      </c>
      <c r="I1616" s="13">
        <v>588124.35</v>
      </c>
      <c r="J1616" s="13">
        <v>2371.06</v>
      </c>
    </row>
    <row r="1617" spans="2:10" x14ac:dyDescent="0.25">
      <c r="B1617" s="22">
        <v>1613</v>
      </c>
      <c r="C1617" s="2">
        <v>2013</v>
      </c>
      <c r="D1617" s="1">
        <v>61014</v>
      </c>
      <c r="E1617" t="s">
        <v>1164</v>
      </c>
      <c r="F1617" s="2" t="s">
        <v>1</v>
      </c>
      <c r="G1617" s="13">
        <v>2200762.4700000002</v>
      </c>
      <c r="H1617" s="13">
        <v>7461.33</v>
      </c>
      <c r="I1617" s="13">
        <v>1942643.73</v>
      </c>
      <c r="J1617" s="13">
        <v>6911.41</v>
      </c>
    </row>
    <row r="1618" spans="2:10" x14ac:dyDescent="0.25">
      <c r="B1618" s="22">
        <v>1614</v>
      </c>
      <c r="C1618" s="2">
        <v>2013</v>
      </c>
      <c r="D1618" s="1">
        <v>61016</v>
      </c>
      <c r="E1618" t="s">
        <v>1165</v>
      </c>
      <c r="F1618" s="2" t="s">
        <v>1</v>
      </c>
      <c r="G1618" s="13">
        <v>2930239.14</v>
      </c>
      <c r="H1618" s="13">
        <v>26107.71</v>
      </c>
      <c r="I1618" s="13">
        <v>2599758.98</v>
      </c>
      <c r="J1618" s="13">
        <v>24173.7</v>
      </c>
    </row>
    <row r="1619" spans="2:10" x14ac:dyDescent="0.25">
      <c r="B1619" s="22">
        <v>1615</v>
      </c>
      <c r="C1619" s="2">
        <v>2013</v>
      </c>
      <c r="D1619" s="1">
        <v>61018</v>
      </c>
      <c r="E1619" t="s">
        <v>1166</v>
      </c>
      <c r="F1619" s="2" t="s">
        <v>1</v>
      </c>
      <c r="G1619" s="13">
        <v>1666114.08</v>
      </c>
      <c r="H1619" s="13">
        <v>9270.56</v>
      </c>
      <c r="I1619" s="13">
        <v>1471304.99</v>
      </c>
      <c r="J1619" s="13">
        <v>8148.97</v>
      </c>
    </row>
    <row r="1620" spans="2:10" x14ac:dyDescent="0.25">
      <c r="B1620" s="22">
        <v>1616</v>
      </c>
      <c r="C1620" s="2">
        <v>2013</v>
      </c>
      <c r="D1620" s="1">
        <v>61020</v>
      </c>
      <c r="E1620" t="s">
        <v>8</v>
      </c>
      <c r="F1620" s="2" t="s">
        <v>1</v>
      </c>
      <c r="G1620" s="13">
        <v>890821.17</v>
      </c>
      <c r="H1620" s="13">
        <v>3009.58</v>
      </c>
      <c r="I1620" s="13">
        <v>780232.9</v>
      </c>
      <c r="J1620" s="13">
        <v>2805.26</v>
      </c>
    </row>
    <row r="1621" spans="2:10" x14ac:dyDescent="0.25">
      <c r="B1621" s="22">
        <v>1617</v>
      </c>
      <c r="C1621" s="2">
        <v>2013</v>
      </c>
      <c r="D1621" s="1">
        <v>61022</v>
      </c>
      <c r="E1621" t="s">
        <v>1167</v>
      </c>
      <c r="F1621" s="2" t="s">
        <v>1</v>
      </c>
      <c r="G1621" s="13">
        <v>1099889.77</v>
      </c>
      <c r="H1621" s="13">
        <v>5624.9</v>
      </c>
      <c r="I1621" s="13">
        <v>971891.9</v>
      </c>
      <c r="J1621" s="13">
        <v>5025.83</v>
      </c>
    </row>
    <row r="1622" spans="2:10" x14ac:dyDescent="0.25">
      <c r="B1622" s="22">
        <v>1618</v>
      </c>
      <c r="C1622" s="2">
        <v>2013</v>
      </c>
      <c r="D1622" s="1">
        <v>61024</v>
      </c>
      <c r="E1622" t="s">
        <v>12</v>
      </c>
      <c r="F1622" s="2" t="s">
        <v>1</v>
      </c>
      <c r="G1622" s="13">
        <v>1521899.73</v>
      </c>
      <c r="H1622" s="13">
        <v>74030.97</v>
      </c>
      <c r="I1622" s="13">
        <v>1354259.39</v>
      </c>
      <c r="J1622" s="13">
        <v>68837.75</v>
      </c>
    </row>
    <row r="1623" spans="2:10" x14ac:dyDescent="0.25">
      <c r="B1623" s="22">
        <v>1619</v>
      </c>
      <c r="C1623" s="2">
        <v>2013</v>
      </c>
      <c r="D1623" s="1">
        <v>61026</v>
      </c>
      <c r="E1623" t="s">
        <v>59</v>
      </c>
      <c r="F1623" s="2" t="s">
        <v>1</v>
      </c>
      <c r="G1623" s="13">
        <v>1210460.82</v>
      </c>
      <c r="H1623" s="13">
        <v>26437</v>
      </c>
      <c r="I1623" s="13">
        <v>1053753.6299999999</v>
      </c>
      <c r="J1623" s="13">
        <v>24316.19</v>
      </c>
    </row>
    <row r="1624" spans="2:10" x14ac:dyDescent="0.25">
      <c r="B1624" s="22">
        <v>1620</v>
      </c>
      <c r="C1624" s="2">
        <v>2013</v>
      </c>
      <c r="D1624" s="1">
        <v>61028</v>
      </c>
      <c r="E1624" t="s">
        <v>1168</v>
      </c>
      <c r="F1624" s="2" t="s">
        <v>1</v>
      </c>
      <c r="G1624" s="13">
        <v>3018724.87</v>
      </c>
      <c r="H1624" s="13">
        <v>18321.25</v>
      </c>
      <c r="I1624" s="13">
        <v>2672338.9500000002</v>
      </c>
      <c r="J1624" s="13">
        <v>16987.32</v>
      </c>
    </row>
    <row r="1625" spans="2:10" x14ac:dyDescent="0.25">
      <c r="B1625" s="22">
        <v>1621</v>
      </c>
      <c r="C1625" s="2">
        <v>2013</v>
      </c>
      <c r="D1625" s="1">
        <v>61030</v>
      </c>
      <c r="E1625" t="s">
        <v>216</v>
      </c>
      <c r="F1625" s="2" t="s">
        <v>1</v>
      </c>
      <c r="G1625" s="13">
        <v>909239.55</v>
      </c>
      <c r="H1625" s="13">
        <v>7072.06</v>
      </c>
      <c r="I1625" s="13">
        <v>794603.09</v>
      </c>
      <c r="J1625" s="13">
        <v>6261.04</v>
      </c>
    </row>
    <row r="1626" spans="2:10" x14ac:dyDescent="0.25">
      <c r="B1626" s="22">
        <v>1622</v>
      </c>
      <c r="C1626" s="2">
        <v>2013</v>
      </c>
      <c r="D1626" s="1">
        <v>61121</v>
      </c>
      <c r="E1626" t="s">
        <v>1169</v>
      </c>
      <c r="F1626" s="2" t="s">
        <v>19</v>
      </c>
      <c r="G1626" s="13">
        <v>670813.18999999994</v>
      </c>
      <c r="H1626" s="13">
        <v>16869.45</v>
      </c>
      <c r="I1626" s="13">
        <v>576533.26</v>
      </c>
      <c r="J1626" s="13">
        <v>15724.81</v>
      </c>
    </row>
    <row r="1627" spans="2:10" x14ac:dyDescent="0.25">
      <c r="B1627" s="22">
        <v>1623</v>
      </c>
      <c r="C1627" s="2">
        <v>2013</v>
      </c>
      <c r="D1627" s="1">
        <v>61122</v>
      </c>
      <c r="E1627" t="s">
        <v>1164</v>
      </c>
      <c r="F1627" s="2" t="s">
        <v>19</v>
      </c>
      <c r="G1627" s="13">
        <v>501377.67</v>
      </c>
      <c r="H1627" s="13">
        <v>10067.719999999999</v>
      </c>
      <c r="I1627" s="13">
        <v>433771.99</v>
      </c>
      <c r="J1627" s="13">
        <v>9327.81</v>
      </c>
    </row>
    <row r="1628" spans="2:10" x14ac:dyDescent="0.25">
      <c r="B1628" s="22">
        <v>1624</v>
      </c>
      <c r="C1628" s="2">
        <v>2013</v>
      </c>
      <c r="D1628" s="1">
        <v>61173</v>
      </c>
      <c r="E1628" t="s">
        <v>1170</v>
      </c>
      <c r="F1628" s="2" t="s">
        <v>19</v>
      </c>
      <c r="G1628" s="13">
        <v>390287.16</v>
      </c>
      <c r="H1628" s="13">
        <v>5830.93</v>
      </c>
      <c r="I1628" s="13">
        <v>345669.03</v>
      </c>
      <c r="J1628" s="13">
        <v>5463.28</v>
      </c>
    </row>
    <row r="1629" spans="2:10" x14ac:dyDescent="0.25">
      <c r="B1629" s="22">
        <v>1625</v>
      </c>
      <c r="C1629" s="2">
        <v>2013</v>
      </c>
      <c r="D1629" s="1">
        <v>61181</v>
      </c>
      <c r="E1629" t="s">
        <v>1171</v>
      </c>
      <c r="F1629" s="2" t="s">
        <v>19</v>
      </c>
      <c r="G1629" s="13">
        <v>1281010.8799999999</v>
      </c>
      <c r="H1629" s="13">
        <v>27086.89</v>
      </c>
      <c r="I1629" s="13">
        <v>1125241.3400000001</v>
      </c>
      <c r="J1629" s="13">
        <v>25413.24</v>
      </c>
    </row>
    <row r="1630" spans="2:10" x14ac:dyDescent="0.25">
      <c r="B1630" s="22">
        <v>1626</v>
      </c>
      <c r="C1630" s="2">
        <v>2013</v>
      </c>
      <c r="D1630" s="1">
        <v>61186</v>
      </c>
      <c r="E1630" t="s">
        <v>1168</v>
      </c>
      <c r="F1630" s="2" t="s">
        <v>19</v>
      </c>
      <c r="G1630" s="13">
        <v>2376160.58</v>
      </c>
      <c r="H1630" s="13">
        <v>20924.509999999998</v>
      </c>
      <c r="I1630" s="13">
        <v>2126615.44</v>
      </c>
      <c r="J1630" s="13">
        <v>19556.14</v>
      </c>
    </row>
    <row r="1631" spans="2:10" x14ac:dyDescent="0.25">
      <c r="B1631" s="22">
        <v>1627</v>
      </c>
      <c r="C1631" s="2">
        <v>2013</v>
      </c>
      <c r="D1631" s="1">
        <v>61201</v>
      </c>
      <c r="E1631" t="s">
        <v>1160</v>
      </c>
      <c r="F1631" s="2" t="s">
        <v>20</v>
      </c>
      <c r="G1631" s="13">
        <v>3784777.15</v>
      </c>
      <c r="H1631" s="13">
        <v>346089.75</v>
      </c>
      <c r="I1631" s="13">
        <v>3423431.94</v>
      </c>
      <c r="J1631" s="13">
        <v>325134.58</v>
      </c>
    </row>
    <row r="1632" spans="2:10" x14ac:dyDescent="0.25">
      <c r="B1632" s="22">
        <v>1628</v>
      </c>
      <c r="C1632" s="2">
        <v>2013</v>
      </c>
      <c r="D1632" s="1">
        <v>61206</v>
      </c>
      <c r="E1632" t="s">
        <v>1172</v>
      </c>
      <c r="F1632" s="2" t="s">
        <v>20</v>
      </c>
      <c r="G1632" s="13">
        <v>2015683.38</v>
      </c>
      <c r="H1632" s="13">
        <v>304123.45</v>
      </c>
      <c r="I1632" s="13">
        <v>1887932.62</v>
      </c>
      <c r="J1632" s="13">
        <v>295102.77</v>
      </c>
    </row>
    <row r="1633" spans="2:10" x14ac:dyDescent="0.25">
      <c r="B1633" s="22">
        <v>1629</v>
      </c>
      <c r="C1633" s="2">
        <v>2013</v>
      </c>
      <c r="D1633" s="1">
        <v>61231</v>
      </c>
      <c r="E1633" t="s">
        <v>1173</v>
      </c>
      <c r="F1633" s="2" t="s">
        <v>20</v>
      </c>
      <c r="G1633" s="13">
        <v>2148636.56</v>
      </c>
      <c r="H1633" s="13">
        <v>78647.100000000006</v>
      </c>
      <c r="I1633" s="13">
        <v>1935011.87</v>
      </c>
      <c r="J1633" s="13">
        <v>74056.800000000003</v>
      </c>
    </row>
    <row r="1634" spans="2:10" x14ac:dyDescent="0.25">
      <c r="B1634" s="22">
        <v>1630</v>
      </c>
      <c r="C1634" s="2">
        <v>2013</v>
      </c>
      <c r="D1634" s="1">
        <v>61241</v>
      </c>
      <c r="E1634" t="s">
        <v>1174</v>
      </c>
      <c r="F1634" s="2" t="s">
        <v>20</v>
      </c>
      <c r="G1634" s="13">
        <v>2041822.3</v>
      </c>
      <c r="H1634" s="13">
        <v>105489.98</v>
      </c>
      <c r="I1634" s="13">
        <v>1820086.17</v>
      </c>
      <c r="J1634" s="13">
        <v>99272.28</v>
      </c>
    </row>
    <row r="1635" spans="2:10" x14ac:dyDescent="0.25">
      <c r="B1635" s="22">
        <v>1631</v>
      </c>
      <c r="C1635" s="2">
        <v>2013</v>
      </c>
      <c r="D1635" s="1">
        <v>61265</v>
      </c>
      <c r="E1635" t="s">
        <v>1175</v>
      </c>
      <c r="F1635" s="2" t="s">
        <v>20</v>
      </c>
      <c r="G1635" s="13">
        <v>2922913.54</v>
      </c>
      <c r="H1635" s="13">
        <v>124414.16</v>
      </c>
      <c r="I1635" s="13">
        <v>2655250.06</v>
      </c>
      <c r="J1635" s="13">
        <v>117389.38</v>
      </c>
    </row>
    <row r="1636" spans="2:10" x14ac:dyDescent="0.25">
      <c r="B1636" s="22">
        <v>1632</v>
      </c>
      <c r="C1636" s="2">
        <v>2013</v>
      </c>
      <c r="D1636" s="1">
        <v>61291</v>
      </c>
      <c r="E1636" t="s">
        <v>1176</v>
      </c>
      <c r="F1636" s="2" t="s">
        <v>20</v>
      </c>
      <c r="G1636" s="13">
        <v>2079782.87</v>
      </c>
      <c r="H1636" s="13">
        <v>83124.88</v>
      </c>
      <c r="I1636" s="13">
        <v>1899628.55</v>
      </c>
      <c r="J1636" s="13">
        <v>79134.559999999998</v>
      </c>
    </row>
    <row r="1637" spans="2:10" x14ac:dyDescent="0.25">
      <c r="B1637" s="22">
        <v>1633</v>
      </c>
      <c r="C1637" s="2">
        <v>2013</v>
      </c>
      <c r="D1637" s="1">
        <v>62002</v>
      </c>
      <c r="E1637" t="s">
        <v>711</v>
      </c>
      <c r="F1637" s="2" t="s">
        <v>1</v>
      </c>
      <c r="G1637" s="13">
        <v>2328410.15</v>
      </c>
      <c r="H1637" s="13">
        <v>32466.29</v>
      </c>
      <c r="I1637" s="13">
        <v>2028531.01</v>
      </c>
      <c r="J1637" s="13">
        <v>29244.23</v>
      </c>
    </row>
    <row r="1638" spans="2:10" x14ac:dyDescent="0.25">
      <c r="B1638" s="22">
        <v>1634</v>
      </c>
      <c r="C1638" s="2">
        <v>2013</v>
      </c>
      <c r="D1638" s="1">
        <v>62004</v>
      </c>
      <c r="E1638" t="s">
        <v>282</v>
      </c>
      <c r="F1638" s="2" t="s">
        <v>1</v>
      </c>
      <c r="G1638" s="13">
        <v>1683359.27</v>
      </c>
      <c r="H1638" s="13">
        <v>10123.370000000001</v>
      </c>
      <c r="I1638" s="13">
        <v>1520081.5</v>
      </c>
      <c r="J1638" s="13">
        <v>9406.94</v>
      </c>
    </row>
    <row r="1639" spans="2:10" x14ac:dyDescent="0.25">
      <c r="B1639" s="22">
        <v>1635</v>
      </c>
      <c r="C1639" s="2">
        <v>2013</v>
      </c>
      <c r="D1639" s="1">
        <v>62006</v>
      </c>
      <c r="E1639" t="s">
        <v>43</v>
      </c>
      <c r="F1639" s="2" t="s">
        <v>1</v>
      </c>
      <c r="G1639" s="13">
        <v>1057601.45</v>
      </c>
      <c r="H1639" s="13">
        <v>29192.09</v>
      </c>
      <c r="I1639" s="13">
        <v>926311.05</v>
      </c>
      <c r="J1639" s="13">
        <v>27036.14</v>
      </c>
    </row>
    <row r="1640" spans="2:10" x14ac:dyDescent="0.25">
      <c r="B1640" s="22">
        <v>1636</v>
      </c>
      <c r="C1640" s="2">
        <v>2013</v>
      </c>
      <c r="D1640" s="1">
        <v>62008</v>
      </c>
      <c r="E1640" t="s">
        <v>1177</v>
      </c>
      <c r="F1640" s="2" t="s">
        <v>1</v>
      </c>
      <c r="G1640" s="13">
        <v>1398689.73</v>
      </c>
      <c r="H1640" s="13">
        <v>6212.28</v>
      </c>
      <c r="I1640" s="13">
        <v>1248180.68</v>
      </c>
      <c r="J1640" s="13">
        <v>5116.1000000000004</v>
      </c>
    </row>
    <row r="1641" spans="2:10" x14ac:dyDescent="0.25">
      <c r="B1641" s="22">
        <v>1637</v>
      </c>
      <c r="C1641" s="2">
        <v>2013</v>
      </c>
      <c r="D1641" s="1">
        <v>62010</v>
      </c>
      <c r="E1641" t="s">
        <v>437</v>
      </c>
      <c r="F1641" s="2" t="s">
        <v>1</v>
      </c>
      <c r="G1641" s="13">
        <v>729675.94</v>
      </c>
      <c r="H1641" s="13">
        <v>3600.97</v>
      </c>
      <c r="I1641" s="13">
        <v>633326.65</v>
      </c>
      <c r="J1641" s="13">
        <v>3031.72</v>
      </c>
    </row>
    <row r="1642" spans="2:10" x14ac:dyDescent="0.25">
      <c r="B1642" s="22">
        <v>1638</v>
      </c>
      <c r="C1642" s="2">
        <v>2013</v>
      </c>
      <c r="D1642" s="1">
        <v>62012</v>
      </c>
      <c r="E1642" t="s">
        <v>560</v>
      </c>
      <c r="F1642" s="2" t="s">
        <v>1</v>
      </c>
      <c r="G1642" s="13">
        <v>1695156.56</v>
      </c>
      <c r="H1642" s="13">
        <v>6190.07</v>
      </c>
      <c r="I1642" s="13">
        <v>1491376.29</v>
      </c>
      <c r="J1642" s="13">
        <v>5701.14</v>
      </c>
    </row>
    <row r="1643" spans="2:10" x14ac:dyDescent="0.25">
      <c r="B1643" s="22">
        <v>1639</v>
      </c>
      <c r="C1643" s="2">
        <v>2013</v>
      </c>
      <c r="D1643" s="1">
        <v>62014</v>
      </c>
      <c r="E1643" t="s">
        <v>1178</v>
      </c>
      <c r="F1643" s="2" t="s">
        <v>1</v>
      </c>
      <c r="G1643" s="13">
        <v>1078588.43</v>
      </c>
      <c r="H1643" s="13">
        <v>5058.83</v>
      </c>
      <c r="I1643" s="13">
        <v>930679.69</v>
      </c>
      <c r="J1643" s="13">
        <v>4058.08</v>
      </c>
    </row>
    <row r="1644" spans="2:10" x14ac:dyDescent="0.25">
      <c r="B1644" s="22">
        <v>1640</v>
      </c>
      <c r="C1644" s="2">
        <v>2013</v>
      </c>
      <c r="D1644" s="1">
        <v>62016</v>
      </c>
      <c r="E1644" t="s">
        <v>226</v>
      </c>
      <c r="F1644" s="2" t="s">
        <v>1</v>
      </c>
      <c r="G1644" s="13">
        <v>941621.53</v>
      </c>
      <c r="H1644" s="13">
        <v>13885.9</v>
      </c>
      <c r="I1644" s="13">
        <v>847292.22</v>
      </c>
      <c r="J1644" s="13">
        <v>12839.23</v>
      </c>
    </row>
    <row r="1645" spans="2:10" x14ac:dyDescent="0.25">
      <c r="B1645" s="22">
        <v>1641</v>
      </c>
      <c r="C1645" s="2">
        <v>2013</v>
      </c>
      <c r="D1645" s="1">
        <v>62018</v>
      </c>
      <c r="E1645" t="s">
        <v>723</v>
      </c>
      <c r="F1645" s="2" t="s">
        <v>1</v>
      </c>
      <c r="G1645" s="13">
        <v>1670042.08</v>
      </c>
      <c r="H1645" s="13">
        <v>8089.55</v>
      </c>
      <c r="I1645" s="13">
        <v>1489612.55</v>
      </c>
      <c r="J1645" s="13">
        <v>7217.93</v>
      </c>
    </row>
    <row r="1646" spans="2:10" x14ac:dyDescent="0.25">
      <c r="B1646" s="22">
        <v>1642</v>
      </c>
      <c r="C1646" s="2">
        <v>2013</v>
      </c>
      <c r="D1646" s="1">
        <v>62020</v>
      </c>
      <c r="E1646" t="s">
        <v>968</v>
      </c>
      <c r="F1646" s="2" t="s">
        <v>1</v>
      </c>
      <c r="G1646" s="13">
        <v>1336069.74</v>
      </c>
      <c r="H1646" s="13">
        <v>26618.09</v>
      </c>
      <c r="I1646" s="13">
        <v>1193380.8400000001</v>
      </c>
      <c r="J1646" s="13">
        <v>23759.37</v>
      </c>
    </row>
    <row r="1647" spans="2:10" x14ac:dyDescent="0.25">
      <c r="B1647" s="22">
        <v>1643</v>
      </c>
      <c r="C1647" s="2">
        <v>2013</v>
      </c>
      <c r="D1647" s="1">
        <v>62022</v>
      </c>
      <c r="E1647" t="s">
        <v>1179</v>
      </c>
      <c r="F1647" s="2" t="s">
        <v>1</v>
      </c>
      <c r="G1647" s="13">
        <v>1179276.92</v>
      </c>
      <c r="H1647" s="13">
        <v>83419.14</v>
      </c>
      <c r="I1647" s="13">
        <v>1044573.58</v>
      </c>
      <c r="J1647" s="13">
        <v>77171.19</v>
      </c>
    </row>
    <row r="1648" spans="2:10" x14ac:dyDescent="0.25">
      <c r="B1648" s="22">
        <v>1644</v>
      </c>
      <c r="C1648" s="2">
        <v>2013</v>
      </c>
      <c r="D1648" s="1">
        <v>62024</v>
      </c>
      <c r="E1648" t="s">
        <v>511</v>
      </c>
      <c r="F1648" s="2" t="s">
        <v>1</v>
      </c>
      <c r="G1648" s="13">
        <v>1849843.32</v>
      </c>
      <c r="H1648" s="13">
        <v>11615.07</v>
      </c>
      <c r="I1648" s="13">
        <v>1640934.5</v>
      </c>
      <c r="J1648" s="13">
        <v>10443.549999999999</v>
      </c>
    </row>
    <row r="1649" spans="2:10" x14ac:dyDescent="0.25">
      <c r="B1649" s="22">
        <v>1645</v>
      </c>
      <c r="C1649" s="2">
        <v>2013</v>
      </c>
      <c r="D1649" s="1">
        <v>62026</v>
      </c>
      <c r="E1649" t="s">
        <v>1180</v>
      </c>
      <c r="F1649" s="2" t="s">
        <v>1</v>
      </c>
      <c r="G1649" s="13">
        <v>1089323.79</v>
      </c>
      <c r="H1649" s="13">
        <v>8720.42</v>
      </c>
      <c r="I1649" s="13">
        <v>976241.5</v>
      </c>
      <c r="J1649" s="13">
        <v>8058.63</v>
      </c>
    </row>
    <row r="1650" spans="2:10" x14ac:dyDescent="0.25">
      <c r="B1650" s="22">
        <v>1646</v>
      </c>
      <c r="C1650" s="2">
        <v>2013</v>
      </c>
      <c r="D1650" s="1">
        <v>62028</v>
      </c>
      <c r="E1650" t="s">
        <v>478</v>
      </c>
      <c r="F1650" s="2" t="s">
        <v>1</v>
      </c>
      <c r="G1650" s="13">
        <v>586109.26</v>
      </c>
      <c r="H1650" s="13">
        <v>832.27</v>
      </c>
      <c r="I1650" s="13">
        <v>513746.69</v>
      </c>
      <c r="J1650" s="13">
        <v>764.14</v>
      </c>
    </row>
    <row r="1651" spans="2:10" x14ac:dyDescent="0.25">
      <c r="B1651" s="22">
        <v>1647</v>
      </c>
      <c r="C1651" s="2">
        <v>2013</v>
      </c>
      <c r="D1651" s="1">
        <v>62030</v>
      </c>
      <c r="E1651" t="s">
        <v>1181</v>
      </c>
      <c r="F1651" s="2" t="s">
        <v>1</v>
      </c>
      <c r="G1651" s="13">
        <v>687069.47</v>
      </c>
      <c r="H1651" s="13">
        <v>375.29</v>
      </c>
      <c r="I1651" s="13">
        <v>590270.37</v>
      </c>
      <c r="J1651" s="13">
        <v>221.48</v>
      </c>
    </row>
    <row r="1652" spans="2:10" x14ac:dyDescent="0.25">
      <c r="B1652" s="22">
        <v>1648</v>
      </c>
      <c r="C1652" s="2">
        <v>2013</v>
      </c>
      <c r="D1652" s="1">
        <v>62032</v>
      </c>
      <c r="E1652" t="s">
        <v>936</v>
      </c>
      <c r="F1652" s="2" t="s">
        <v>1</v>
      </c>
      <c r="G1652" s="13">
        <v>1046623.11</v>
      </c>
      <c r="H1652" s="13">
        <v>2407.4699999999998</v>
      </c>
      <c r="I1652" s="13">
        <v>927842</v>
      </c>
      <c r="J1652" s="13">
        <v>1670.76</v>
      </c>
    </row>
    <row r="1653" spans="2:10" x14ac:dyDescent="0.25">
      <c r="B1653" s="22">
        <v>1649</v>
      </c>
      <c r="C1653" s="2">
        <v>2013</v>
      </c>
      <c r="D1653" s="1">
        <v>62034</v>
      </c>
      <c r="E1653" t="s">
        <v>144</v>
      </c>
      <c r="F1653" s="2" t="s">
        <v>1</v>
      </c>
      <c r="G1653" s="13">
        <v>843280.86</v>
      </c>
      <c r="H1653" s="13">
        <v>15017.68</v>
      </c>
      <c r="I1653" s="13">
        <v>745369.93</v>
      </c>
      <c r="J1653" s="13">
        <v>13546.25</v>
      </c>
    </row>
    <row r="1654" spans="2:10" x14ac:dyDescent="0.25">
      <c r="B1654" s="22">
        <v>1650</v>
      </c>
      <c r="C1654" s="2">
        <v>2013</v>
      </c>
      <c r="D1654" s="1">
        <v>62036</v>
      </c>
      <c r="E1654" t="s">
        <v>1182</v>
      </c>
      <c r="F1654" s="2" t="s">
        <v>1</v>
      </c>
      <c r="G1654" s="13">
        <v>3011728.93</v>
      </c>
      <c r="H1654" s="13">
        <v>69221.23</v>
      </c>
      <c r="I1654" s="13">
        <v>2674568.96</v>
      </c>
      <c r="J1654" s="13">
        <v>64142.94</v>
      </c>
    </row>
    <row r="1655" spans="2:10" x14ac:dyDescent="0.25">
      <c r="B1655" s="22">
        <v>1651</v>
      </c>
      <c r="C1655" s="2">
        <v>2013</v>
      </c>
      <c r="D1655" s="1">
        <v>62038</v>
      </c>
      <c r="E1655" t="s">
        <v>148</v>
      </c>
      <c r="F1655" s="2" t="s">
        <v>1</v>
      </c>
      <c r="G1655" s="13">
        <v>1301288.6499999999</v>
      </c>
      <c r="H1655" s="13">
        <v>7853.03</v>
      </c>
      <c r="I1655" s="13">
        <v>1137137.3899999999</v>
      </c>
      <c r="J1655" s="13">
        <v>7228.31</v>
      </c>
    </row>
    <row r="1656" spans="2:10" x14ac:dyDescent="0.25">
      <c r="B1656" s="22">
        <v>1652</v>
      </c>
      <c r="C1656" s="2">
        <v>2013</v>
      </c>
      <c r="D1656" s="1">
        <v>62040</v>
      </c>
      <c r="E1656" t="s">
        <v>616</v>
      </c>
      <c r="F1656" s="2" t="s">
        <v>1</v>
      </c>
      <c r="G1656" s="13">
        <v>1394385.02</v>
      </c>
      <c r="H1656" s="13">
        <v>3937.79</v>
      </c>
      <c r="I1656" s="13">
        <v>1231129.3600000001</v>
      </c>
      <c r="J1656" s="13">
        <v>3642.3</v>
      </c>
    </row>
    <row r="1657" spans="2:10" x14ac:dyDescent="0.25">
      <c r="B1657" s="22">
        <v>1653</v>
      </c>
      <c r="C1657" s="2">
        <v>2013</v>
      </c>
      <c r="D1657" s="1">
        <v>62042</v>
      </c>
      <c r="E1657" t="s">
        <v>1183</v>
      </c>
      <c r="F1657" s="2" t="s">
        <v>1</v>
      </c>
      <c r="G1657" s="13">
        <v>670652.09</v>
      </c>
      <c r="H1657" s="13">
        <v>3036.22</v>
      </c>
      <c r="I1657" s="13">
        <v>580045.63</v>
      </c>
      <c r="J1657" s="13">
        <v>2631.01</v>
      </c>
    </row>
    <row r="1658" spans="2:10" x14ac:dyDescent="0.25">
      <c r="B1658" s="22">
        <v>1654</v>
      </c>
      <c r="C1658" s="2">
        <v>2013</v>
      </c>
      <c r="D1658" s="1">
        <v>62111</v>
      </c>
      <c r="E1658" t="s">
        <v>1184</v>
      </c>
      <c r="F1658" s="2" t="s">
        <v>19</v>
      </c>
      <c r="G1658" s="13">
        <v>304873.78999999998</v>
      </c>
      <c r="H1658" s="13">
        <v>43830.99</v>
      </c>
      <c r="I1658" s="13">
        <v>260843.83</v>
      </c>
      <c r="J1658" s="13">
        <v>40053.57</v>
      </c>
    </row>
    <row r="1659" spans="2:10" x14ac:dyDescent="0.25">
      <c r="B1659" s="22">
        <v>1655</v>
      </c>
      <c r="C1659" s="2">
        <v>2013</v>
      </c>
      <c r="D1659" s="1">
        <v>62112</v>
      </c>
      <c r="E1659" t="s">
        <v>1185</v>
      </c>
      <c r="F1659" s="2" t="s">
        <v>19</v>
      </c>
      <c r="G1659" s="13">
        <v>959633.72</v>
      </c>
      <c r="H1659" s="13">
        <v>20071.8</v>
      </c>
      <c r="I1659" s="13">
        <v>848612.33</v>
      </c>
      <c r="J1659" s="13">
        <v>18720.84</v>
      </c>
    </row>
    <row r="1660" spans="2:10" x14ac:dyDescent="0.25">
      <c r="B1660" s="22">
        <v>1656</v>
      </c>
      <c r="C1660" s="2">
        <v>2013</v>
      </c>
      <c r="D1660" s="1">
        <v>62116</v>
      </c>
      <c r="E1660" t="s">
        <v>268</v>
      </c>
      <c r="F1660" s="2" t="s">
        <v>19</v>
      </c>
      <c r="G1660" s="13">
        <v>314257.68</v>
      </c>
      <c r="H1660" s="13">
        <v>3538.39</v>
      </c>
      <c r="I1660" s="13">
        <v>268087.73</v>
      </c>
      <c r="J1660" s="13">
        <v>3240.56</v>
      </c>
    </row>
    <row r="1661" spans="2:10" x14ac:dyDescent="0.25">
      <c r="B1661" s="22">
        <v>1657</v>
      </c>
      <c r="C1661" s="2">
        <v>2013</v>
      </c>
      <c r="D1661" s="1">
        <v>62131</v>
      </c>
      <c r="E1661" t="s">
        <v>1178</v>
      </c>
      <c r="F1661" s="2" t="s">
        <v>19</v>
      </c>
      <c r="G1661" s="13">
        <v>256097.72</v>
      </c>
      <c r="H1661" s="13">
        <v>1319.17</v>
      </c>
      <c r="I1661" s="13">
        <v>213197.58</v>
      </c>
      <c r="J1661" s="13">
        <v>1204.42</v>
      </c>
    </row>
    <row r="1662" spans="2:10" x14ac:dyDescent="0.25">
      <c r="B1662" s="22">
        <v>1658</v>
      </c>
      <c r="C1662" s="2">
        <v>2013</v>
      </c>
      <c r="D1662" s="1">
        <v>62146</v>
      </c>
      <c r="E1662" t="s">
        <v>1186</v>
      </c>
      <c r="F1662" s="2" t="s">
        <v>19</v>
      </c>
      <c r="G1662" s="13">
        <v>819026.05</v>
      </c>
      <c r="H1662" s="13">
        <v>80464.25</v>
      </c>
      <c r="I1662" s="13">
        <v>710020.94</v>
      </c>
      <c r="J1662" s="13">
        <v>75172.479999999996</v>
      </c>
    </row>
    <row r="1663" spans="2:10" x14ac:dyDescent="0.25">
      <c r="B1663" s="22">
        <v>1659</v>
      </c>
      <c r="C1663" s="2">
        <v>2013</v>
      </c>
      <c r="D1663" s="1">
        <v>62165</v>
      </c>
      <c r="E1663" t="s">
        <v>1187</v>
      </c>
      <c r="F1663" s="2" t="s">
        <v>19</v>
      </c>
      <c r="G1663" s="13">
        <v>383581.94</v>
      </c>
      <c r="H1663" s="13">
        <v>10549.72</v>
      </c>
      <c r="I1663" s="13">
        <v>332080.03000000003</v>
      </c>
      <c r="J1663" s="13">
        <v>9912.25</v>
      </c>
    </row>
    <row r="1664" spans="2:10" x14ac:dyDescent="0.25">
      <c r="B1664" s="22">
        <v>1660</v>
      </c>
      <c r="C1664" s="2">
        <v>2013</v>
      </c>
      <c r="D1664" s="1">
        <v>62176</v>
      </c>
      <c r="E1664" t="s">
        <v>1188</v>
      </c>
      <c r="F1664" s="2" t="s">
        <v>19</v>
      </c>
      <c r="G1664" s="13">
        <v>332755.8</v>
      </c>
      <c r="H1664" s="13">
        <v>6597.22</v>
      </c>
      <c r="I1664" s="13">
        <v>282163.7</v>
      </c>
      <c r="J1664" s="13">
        <v>6163.21</v>
      </c>
    </row>
    <row r="1665" spans="2:10" x14ac:dyDescent="0.25">
      <c r="B1665" s="22">
        <v>1661</v>
      </c>
      <c r="C1665" s="2">
        <v>2013</v>
      </c>
      <c r="D1665" s="1">
        <v>62181</v>
      </c>
      <c r="E1665" t="s">
        <v>1189</v>
      </c>
      <c r="F1665" s="2" t="s">
        <v>19</v>
      </c>
      <c r="G1665" s="13">
        <v>1067137.82</v>
      </c>
      <c r="H1665" s="13">
        <v>12394.65</v>
      </c>
      <c r="I1665" s="13">
        <v>935045.44</v>
      </c>
      <c r="J1665" s="13">
        <v>11486.6</v>
      </c>
    </row>
    <row r="1666" spans="2:10" x14ac:dyDescent="0.25">
      <c r="B1666" s="22">
        <v>1662</v>
      </c>
      <c r="C1666" s="2">
        <v>2013</v>
      </c>
      <c r="D1666" s="1">
        <v>62186</v>
      </c>
      <c r="E1666" t="s">
        <v>1005</v>
      </c>
      <c r="F1666" s="2" t="s">
        <v>19</v>
      </c>
      <c r="G1666" s="13">
        <v>129948.55</v>
      </c>
      <c r="H1666" s="13">
        <v>1331.83</v>
      </c>
      <c r="I1666" s="13">
        <v>106858.19</v>
      </c>
      <c r="J1666" s="13">
        <v>1236.81</v>
      </c>
    </row>
    <row r="1667" spans="2:10" x14ac:dyDescent="0.25">
      <c r="B1667" s="22">
        <v>1663</v>
      </c>
      <c r="C1667" s="2">
        <v>2013</v>
      </c>
      <c r="D1667" s="1">
        <v>62236</v>
      </c>
      <c r="E1667" t="s">
        <v>1179</v>
      </c>
      <c r="F1667" s="2" t="s">
        <v>20</v>
      </c>
      <c r="G1667" s="13">
        <v>1704871.85</v>
      </c>
      <c r="H1667" s="13">
        <v>58671.72</v>
      </c>
      <c r="I1667" s="13">
        <v>1553294.92</v>
      </c>
      <c r="J1667" s="13">
        <v>56253.43</v>
      </c>
    </row>
    <row r="1668" spans="2:10" x14ac:dyDescent="0.25">
      <c r="B1668" s="22">
        <v>1664</v>
      </c>
      <c r="C1668" s="2">
        <v>2013</v>
      </c>
      <c r="D1668" s="1">
        <v>62286</v>
      </c>
      <c r="E1668" t="s">
        <v>1182</v>
      </c>
      <c r="F1668" s="2" t="s">
        <v>20</v>
      </c>
      <c r="G1668" s="13">
        <v>6259569.6900000004</v>
      </c>
      <c r="H1668" s="13">
        <v>333120.65000000002</v>
      </c>
      <c r="I1668" s="13">
        <v>5635948.8799999999</v>
      </c>
      <c r="J1668" s="13">
        <v>312921.43</v>
      </c>
    </row>
    <row r="1669" spans="2:10" x14ac:dyDescent="0.25">
      <c r="B1669" s="22">
        <v>1665</v>
      </c>
      <c r="C1669" s="2">
        <v>2013</v>
      </c>
      <c r="D1669" s="1">
        <v>62291</v>
      </c>
      <c r="E1669" t="s">
        <v>1190</v>
      </c>
      <c r="F1669" s="2" t="s">
        <v>20</v>
      </c>
      <c r="G1669" s="13">
        <v>2760233.31</v>
      </c>
      <c r="H1669" s="13">
        <v>101227.92</v>
      </c>
      <c r="I1669" s="13">
        <v>2475258.9900000002</v>
      </c>
      <c r="J1669" s="13">
        <v>95100.71</v>
      </c>
    </row>
    <row r="1670" spans="2:10" x14ac:dyDescent="0.25">
      <c r="B1670" s="22">
        <v>1666</v>
      </c>
      <c r="C1670" s="2">
        <v>2013</v>
      </c>
      <c r="D1670" s="1">
        <v>63002</v>
      </c>
      <c r="E1670" t="s">
        <v>1191</v>
      </c>
      <c r="F1670" s="2" t="s">
        <v>1</v>
      </c>
      <c r="G1670" s="13">
        <v>6680635.4199999999</v>
      </c>
      <c r="H1670" s="13">
        <v>192588.83</v>
      </c>
      <c r="I1670" s="13">
        <v>5764535.9299999997</v>
      </c>
      <c r="J1670" s="13">
        <v>153841.16</v>
      </c>
    </row>
    <row r="1671" spans="2:10" x14ac:dyDescent="0.25">
      <c r="B1671" s="22">
        <v>1667</v>
      </c>
      <c r="C1671" s="2">
        <v>2013</v>
      </c>
      <c r="D1671" s="1">
        <v>63004</v>
      </c>
      <c r="E1671" t="s">
        <v>1192</v>
      </c>
      <c r="F1671" s="2" t="s">
        <v>1</v>
      </c>
      <c r="G1671" s="13">
        <v>4385289.4400000004</v>
      </c>
      <c r="H1671" s="13">
        <v>23081.59</v>
      </c>
      <c r="I1671" s="13">
        <v>3997175.87</v>
      </c>
      <c r="J1671" s="13">
        <v>20522.939999999999</v>
      </c>
    </row>
    <row r="1672" spans="2:10" x14ac:dyDescent="0.25">
      <c r="B1672" s="22">
        <v>1668</v>
      </c>
      <c r="C1672" s="2">
        <v>2013</v>
      </c>
      <c r="D1672" s="1">
        <v>63006</v>
      </c>
      <c r="E1672" t="s">
        <v>374</v>
      </c>
      <c r="F1672" s="2" t="s">
        <v>1</v>
      </c>
      <c r="G1672" s="13">
        <v>2592727.4500000002</v>
      </c>
      <c r="H1672" s="13">
        <v>546.01</v>
      </c>
      <c r="I1672" s="13">
        <v>2288407.15</v>
      </c>
      <c r="J1672" s="13">
        <v>497.38</v>
      </c>
    </row>
    <row r="1673" spans="2:10" x14ac:dyDescent="0.25">
      <c r="B1673" s="22">
        <v>1669</v>
      </c>
      <c r="C1673" s="2">
        <v>2013</v>
      </c>
      <c r="D1673" s="1">
        <v>63008</v>
      </c>
      <c r="E1673" t="s">
        <v>1193</v>
      </c>
      <c r="F1673" s="2" t="s">
        <v>1</v>
      </c>
      <c r="G1673" s="13">
        <v>4465118.37</v>
      </c>
      <c r="H1673" s="13">
        <v>20913.38</v>
      </c>
      <c r="I1673" s="13">
        <v>3984313.73</v>
      </c>
      <c r="J1673" s="13">
        <v>19119.62</v>
      </c>
    </row>
    <row r="1674" spans="2:10" x14ac:dyDescent="0.25">
      <c r="B1674" s="22">
        <v>1670</v>
      </c>
      <c r="C1674" s="2">
        <v>2013</v>
      </c>
      <c r="D1674" s="1">
        <v>63010</v>
      </c>
      <c r="E1674" t="s">
        <v>1194</v>
      </c>
      <c r="F1674" s="2" t="s">
        <v>1</v>
      </c>
      <c r="G1674" s="13">
        <v>11762495.109999999</v>
      </c>
      <c r="H1674" s="13">
        <v>38473.519999999997</v>
      </c>
      <c r="I1674" s="13">
        <v>10315076.630000001</v>
      </c>
      <c r="J1674" s="13">
        <v>34186.71</v>
      </c>
    </row>
    <row r="1675" spans="2:10" x14ac:dyDescent="0.25">
      <c r="B1675" s="22">
        <v>1671</v>
      </c>
      <c r="C1675" s="2">
        <v>2013</v>
      </c>
      <c r="D1675" s="1">
        <v>63012</v>
      </c>
      <c r="E1675" t="s">
        <v>1195</v>
      </c>
      <c r="F1675" s="2" t="s">
        <v>1</v>
      </c>
      <c r="G1675" s="13">
        <v>5549271.5199999996</v>
      </c>
      <c r="H1675" s="13">
        <v>70999.14</v>
      </c>
      <c r="I1675" s="13">
        <v>5024132.22</v>
      </c>
      <c r="J1675" s="13">
        <v>65380.18</v>
      </c>
    </row>
    <row r="1676" spans="2:10" x14ac:dyDescent="0.25">
      <c r="B1676" s="22">
        <v>1672</v>
      </c>
      <c r="C1676" s="2">
        <v>2013</v>
      </c>
      <c r="D1676" s="1">
        <v>63014</v>
      </c>
      <c r="E1676" t="s">
        <v>8</v>
      </c>
      <c r="F1676" s="2" t="s">
        <v>1</v>
      </c>
      <c r="G1676" s="13">
        <v>5277639.0599999996</v>
      </c>
      <c r="H1676" s="13">
        <v>55430.45</v>
      </c>
      <c r="I1676" s="13">
        <v>4636177.9400000004</v>
      </c>
      <c r="J1676" s="13">
        <v>48358.82</v>
      </c>
    </row>
    <row r="1677" spans="2:10" x14ac:dyDescent="0.25">
      <c r="B1677" s="22">
        <v>1673</v>
      </c>
      <c r="C1677" s="2">
        <v>2013</v>
      </c>
      <c r="D1677" s="1">
        <v>63016</v>
      </c>
      <c r="E1677" t="s">
        <v>1196</v>
      </c>
      <c r="F1677" s="2" t="s">
        <v>1</v>
      </c>
      <c r="G1677" s="13">
        <v>4337261.71</v>
      </c>
      <c r="H1677" s="13">
        <v>24683.34</v>
      </c>
      <c r="I1677" s="13">
        <v>3949011.62</v>
      </c>
      <c r="J1677" s="13">
        <v>22697.47</v>
      </c>
    </row>
    <row r="1678" spans="2:10" x14ac:dyDescent="0.25">
      <c r="B1678" s="22">
        <v>1674</v>
      </c>
      <c r="C1678" s="2">
        <v>2013</v>
      </c>
      <c r="D1678" s="1">
        <v>63018</v>
      </c>
      <c r="E1678" t="s">
        <v>1197</v>
      </c>
      <c r="F1678" s="2" t="s">
        <v>1</v>
      </c>
      <c r="G1678" s="13">
        <v>5096831.7699999996</v>
      </c>
      <c r="H1678" s="13">
        <v>15377.58</v>
      </c>
      <c r="I1678" s="13">
        <v>4526236.4800000004</v>
      </c>
      <c r="J1678" s="13">
        <v>13931.3</v>
      </c>
    </row>
    <row r="1679" spans="2:10" x14ac:dyDescent="0.25">
      <c r="B1679" s="22">
        <v>1675</v>
      </c>
      <c r="C1679" s="2">
        <v>2013</v>
      </c>
      <c r="D1679" s="1">
        <v>63020</v>
      </c>
      <c r="E1679" t="s">
        <v>1198</v>
      </c>
      <c r="F1679" s="2" t="s">
        <v>1</v>
      </c>
      <c r="G1679" s="13">
        <v>2877145.2</v>
      </c>
      <c r="H1679" s="13">
        <v>9045.67</v>
      </c>
      <c r="I1679" s="13">
        <v>2564201.1800000002</v>
      </c>
      <c r="J1679" s="13">
        <v>8213.33</v>
      </c>
    </row>
    <row r="1680" spans="2:10" x14ac:dyDescent="0.25">
      <c r="B1680" s="22">
        <v>1676</v>
      </c>
      <c r="C1680" s="2">
        <v>2013</v>
      </c>
      <c r="D1680" s="1">
        <v>63022</v>
      </c>
      <c r="E1680" t="s">
        <v>1199</v>
      </c>
      <c r="F1680" s="2" t="s">
        <v>1</v>
      </c>
      <c r="G1680" s="13">
        <v>5143231.32</v>
      </c>
      <c r="H1680" s="13">
        <v>6099.13</v>
      </c>
      <c r="I1680" s="13">
        <v>4702282.1399999997</v>
      </c>
      <c r="J1680" s="13">
        <v>5633.34</v>
      </c>
    </row>
    <row r="1681" spans="2:10" x14ac:dyDescent="0.25">
      <c r="B1681" s="22">
        <v>1677</v>
      </c>
      <c r="C1681" s="2">
        <v>2013</v>
      </c>
      <c r="D1681" s="1">
        <v>63024</v>
      </c>
      <c r="E1681" t="s">
        <v>1200</v>
      </c>
      <c r="F1681" s="2" t="s">
        <v>1</v>
      </c>
      <c r="G1681" s="13">
        <v>6651497.8099999996</v>
      </c>
      <c r="H1681" s="13">
        <v>52971.22</v>
      </c>
      <c r="I1681" s="13">
        <v>5891607.8499999996</v>
      </c>
      <c r="J1681" s="13">
        <v>46974.19</v>
      </c>
    </row>
    <row r="1682" spans="2:10" x14ac:dyDescent="0.25">
      <c r="B1682" s="22">
        <v>1678</v>
      </c>
      <c r="C1682" s="2">
        <v>2013</v>
      </c>
      <c r="D1682" s="1">
        <v>63026</v>
      </c>
      <c r="E1682" t="s">
        <v>368</v>
      </c>
      <c r="F1682" s="2" t="s">
        <v>1</v>
      </c>
      <c r="G1682" s="13">
        <v>5480856.0599999996</v>
      </c>
      <c r="H1682" s="13">
        <v>22120.14</v>
      </c>
      <c r="I1682" s="13">
        <v>4869829.41</v>
      </c>
      <c r="J1682" s="13">
        <v>18983.12</v>
      </c>
    </row>
    <row r="1683" spans="2:10" x14ac:dyDescent="0.25">
      <c r="B1683" s="22">
        <v>1679</v>
      </c>
      <c r="C1683" s="2">
        <v>2013</v>
      </c>
      <c r="D1683" s="1">
        <v>63028</v>
      </c>
      <c r="E1683" t="s">
        <v>1201</v>
      </c>
      <c r="F1683" s="2" t="s">
        <v>1</v>
      </c>
      <c r="G1683" s="13">
        <v>2617709.7000000002</v>
      </c>
      <c r="H1683" s="13">
        <v>2574.33</v>
      </c>
      <c r="I1683" s="13">
        <v>2401496.08</v>
      </c>
      <c r="J1683" s="13">
        <v>2391.81</v>
      </c>
    </row>
    <row r="1684" spans="2:10" x14ac:dyDescent="0.25">
      <c r="B1684" s="22">
        <v>1680</v>
      </c>
      <c r="C1684" s="2">
        <v>2013</v>
      </c>
      <c r="D1684" s="1">
        <v>63221</v>
      </c>
      <c r="E1684" t="s">
        <v>1202</v>
      </c>
      <c r="F1684" s="2" t="s">
        <v>20</v>
      </c>
      <c r="G1684" s="13">
        <v>2937605.58</v>
      </c>
      <c r="H1684" s="13">
        <v>187751.1</v>
      </c>
      <c r="I1684" s="13">
        <v>2728898.9</v>
      </c>
      <c r="J1684" s="13">
        <v>178107.49</v>
      </c>
    </row>
    <row r="1685" spans="2:10" x14ac:dyDescent="0.25">
      <c r="B1685" s="22">
        <v>1681</v>
      </c>
      <c r="C1685" s="2">
        <v>2013</v>
      </c>
      <c r="D1685" s="1">
        <v>64002</v>
      </c>
      <c r="E1685" t="s">
        <v>1203</v>
      </c>
      <c r="F1685" s="2" t="s">
        <v>1</v>
      </c>
      <c r="G1685" s="13">
        <v>2381737.0299999998</v>
      </c>
      <c r="H1685" s="13">
        <v>11892.12</v>
      </c>
      <c r="I1685" s="13">
        <v>2087780.51</v>
      </c>
      <c r="J1685" s="13">
        <v>10798.15</v>
      </c>
    </row>
    <row r="1686" spans="2:10" x14ac:dyDescent="0.25">
      <c r="B1686" s="22">
        <v>1682</v>
      </c>
      <c r="C1686" s="2">
        <v>2013</v>
      </c>
      <c r="D1686" s="1">
        <v>64004</v>
      </c>
      <c r="E1686" t="s">
        <v>1204</v>
      </c>
      <c r="F1686" s="2" t="s">
        <v>1</v>
      </c>
      <c r="G1686" s="13">
        <v>3157760.13</v>
      </c>
      <c r="H1686" s="13">
        <v>106598.02</v>
      </c>
      <c r="I1686" s="13">
        <v>2802865.21</v>
      </c>
      <c r="J1686" s="13">
        <v>97128.71</v>
      </c>
    </row>
    <row r="1687" spans="2:10" x14ac:dyDescent="0.25">
      <c r="B1687" s="22">
        <v>1683</v>
      </c>
      <c r="C1687" s="2">
        <v>2013</v>
      </c>
      <c r="D1687" s="1">
        <v>64006</v>
      </c>
      <c r="E1687" t="s">
        <v>1205</v>
      </c>
      <c r="F1687" s="2" t="s">
        <v>1</v>
      </c>
      <c r="G1687" s="13">
        <v>17277106.609999999</v>
      </c>
      <c r="H1687" s="13">
        <v>39884.44</v>
      </c>
      <c r="I1687" s="13">
        <v>15427170.689999999</v>
      </c>
      <c r="J1687" s="13">
        <v>36329.769999999997</v>
      </c>
    </row>
    <row r="1688" spans="2:10" x14ac:dyDescent="0.25">
      <c r="B1688" s="22">
        <v>1684</v>
      </c>
      <c r="C1688" s="2">
        <v>2013</v>
      </c>
      <c r="D1688" s="1">
        <v>64008</v>
      </c>
      <c r="E1688" t="s">
        <v>1206</v>
      </c>
      <c r="F1688" s="2" t="s">
        <v>1</v>
      </c>
      <c r="G1688" s="13">
        <v>13412639.279999999</v>
      </c>
      <c r="H1688" s="13">
        <v>40440.97</v>
      </c>
      <c r="I1688" s="13">
        <v>11941256.84</v>
      </c>
      <c r="J1688" s="13">
        <v>36696.449999999997</v>
      </c>
    </row>
    <row r="1689" spans="2:10" x14ac:dyDescent="0.25">
      <c r="B1689" s="22">
        <v>1685</v>
      </c>
      <c r="C1689" s="2">
        <v>2013</v>
      </c>
      <c r="D1689" s="1">
        <v>64010</v>
      </c>
      <c r="E1689" t="s">
        <v>1207</v>
      </c>
      <c r="F1689" s="2" t="s">
        <v>1</v>
      </c>
      <c r="G1689" s="13">
        <v>16890972.07</v>
      </c>
      <c r="H1689" s="13">
        <v>130392.01</v>
      </c>
      <c r="I1689" s="13">
        <v>14929698.789999999</v>
      </c>
      <c r="J1689" s="13">
        <v>118824.85</v>
      </c>
    </row>
    <row r="1690" spans="2:10" x14ac:dyDescent="0.25">
      <c r="B1690" s="22">
        <v>1686</v>
      </c>
      <c r="C1690" s="2">
        <v>2013</v>
      </c>
      <c r="D1690" s="1">
        <v>64012</v>
      </c>
      <c r="E1690" t="s">
        <v>804</v>
      </c>
      <c r="F1690" s="2" t="s">
        <v>1</v>
      </c>
      <c r="G1690" s="13">
        <v>4619176.2</v>
      </c>
      <c r="H1690" s="13">
        <v>48376.53</v>
      </c>
      <c r="I1690" s="13">
        <v>4070263.58</v>
      </c>
      <c r="J1690" s="13">
        <v>43829.29</v>
      </c>
    </row>
    <row r="1691" spans="2:10" x14ac:dyDescent="0.25">
      <c r="B1691" s="22">
        <v>1687</v>
      </c>
      <c r="C1691" s="2">
        <v>2013</v>
      </c>
      <c r="D1691" s="1">
        <v>64014</v>
      </c>
      <c r="E1691" t="s">
        <v>805</v>
      </c>
      <c r="F1691" s="2" t="s">
        <v>1</v>
      </c>
      <c r="G1691" s="13">
        <v>13500310.189999999</v>
      </c>
      <c r="H1691" s="13">
        <v>6027.23</v>
      </c>
      <c r="I1691" s="13">
        <v>11962152.130000001</v>
      </c>
      <c r="J1691" s="13">
        <v>5420.34</v>
      </c>
    </row>
    <row r="1692" spans="2:10" x14ac:dyDescent="0.25">
      <c r="B1692" s="22">
        <v>1688</v>
      </c>
      <c r="C1692" s="2">
        <v>2013</v>
      </c>
      <c r="D1692" s="1">
        <v>64016</v>
      </c>
      <c r="E1692" t="s">
        <v>1208</v>
      </c>
      <c r="F1692" s="2" t="s">
        <v>1</v>
      </c>
      <c r="G1692" s="13">
        <v>25386336.359999999</v>
      </c>
      <c r="H1692" s="13">
        <v>81675.5</v>
      </c>
      <c r="I1692" s="13">
        <v>23029450.190000001</v>
      </c>
      <c r="J1692" s="13">
        <v>74059.460000000006</v>
      </c>
    </row>
    <row r="1693" spans="2:10" x14ac:dyDescent="0.25">
      <c r="B1693" s="22">
        <v>1689</v>
      </c>
      <c r="C1693" s="2">
        <v>2013</v>
      </c>
      <c r="D1693" s="1">
        <v>64018</v>
      </c>
      <c r="E1693" t="s">
        <v>1209</v>
      </c>
      <c r="F1693" s="2" t="s">
        <v>1</v>
      </c>
      <c r="G1693" s="13">
        <v>7019579.04</v>
      </c>
      <c r="H1693" s="13">
        <v>229287.11</v>
      </c>
      <c r="I1693" s="13">
        <v>5931045.5800000001</v>
      </c>
      <c r="J1693" s="13">
        <v>201995.73</v>
      </c>
    </row>
    <row r="1694" spans="2:10" x14ac:dyDescent="0.25">
      <c r="B1694" s="22">
        <v>1690</v>
      </c>
      <c r="C1694" s="2">
        <v>2013</v>
      </c>
      <c r="D1694" s="1">
        <v>64020</v>
      </c>
      <c r="E1694" t="s">
        <v>1052</v>
      </c>
      <c r="F1694" s="2" t="s">
        <v>1</v>
      </c>
      <c r="G1694" s="13">
        <v>4532466.46</v>
      </c>
      <c r="H1694" s="13">
        <v>14872.47</v>
      </c>
      <c r="I1694" s="13">
        <v>3972214.17</v>
      </c>
      <c r="J1694" s="13">
        <v>13443.21</v>
      </c>
    </row>
    <row r="1695" spans="2:10" x14ac:dyDescent="0.25">
      <c r="B1695" s="22">
        <v>1691</v>
      </c>
      <c r="C1695" s="2">
        <v>2013</v>
      </c>
      <c r="D1695" s="1">
        <v>64022</v>
      </c>
      <c r="E1695" t="s">
        <v>951</v>
      </c>
      <c r="F1695" s="2" t="s">
        <v>1</v>
      </c>
      <c r="G1695" s="13">
        <v>1648897.77</v>
      </c>
      <c r="H1695" s="13">
        <v>3690.11</v>
      </c>
      <c r="I1695" s="13">
        <v>1459734.13</v>
      </c>
      <c r="J1695" s="13">
        <v>3393.94</v>
      </c>
    </row>
    <row r="1696" spans="2:10" x14ac:dyDescent="0.25">
      <c r="B1696" s="22">
        <v>1692</v>
      </c>
      <c r="C1696" s="2">
        <v>2013</v>
      </c>
      <c r="D1696" s="1">
        <v>64024</v>
      </c>
      <c r="E1696" t="s">
        <v>1210</v>
      </c>
      <c r="F1696" s="2" t="s">
        <v>1</v>
      </c>
      <c r="G1696" s="13">
        <v>4682306.26</v>
      </c>
      <c r="H1696" s="13">
        <v>10736.06</v>
      </c>
      <c r="I1696" s="13">
        <v>4157290.53</v>
      </c>
      <c r="J1696" s="13">
        <v>9845.27</v>
      </c>
    </row>
    <row r="1697" spans="2:10" x14ac:dyDescent="0.25">
      <c r="B1697" s="22">
        <v>1693</v>
      </c>
      <c r="C1697" s="2">
        <v>2013</v>
      </c>
      <c r="D1697" s="1">
        <v>64026</v>
      </c>
      <c r="E1697" t="s">
        <v>1211</v>
      </c>
      <c r="F1697" s="2" t="s">
        <v>1</v>
      </c>
      <c r="G1697" s="13">
        <v>6479646.8499999996</v>
      </c>
      <c r="H1697" s="13">
        <v>15695.88</v>
      </c>
      <c r="I1697" s="13">
        <v>5586629.9800000004</v>
      </c>
      <c r="J1697" s="13">
        <v>14143.99</v>
      </c>
    </row>
    <row r="1698" spans="2:10" x14ac:dyDescent="0.25">
      <c r="B1698" s="22">
        <v>1694</v>
      </c>
      <c r="C1698" s="2">
        <v>2013</v>
      </c>
      <c r="D1698" s="1">
        <v>64028</v>
      </c>
      <c r="E1698" t="s">
        <v>1057</v>
      </c>
      <c r="F1698" s="2" t="s">
        <v>1</v>
      </c>
      <c r="G1698" s="13">
        <v>4792915.8</v>
      </c>
      <c r="H1698" s="13">
        <v>22580.47</v>
      </c>
      <c r="I1698" s="13">
        <v>4244237.16</v>
      </c>
      <c r="J1698" s="13">
        <v>20628.11</v>
      </c>
    </row>
    <row r="1699" spans="2:10" x14ac:dyDescent="0.25">
      <c r="B1699" s="22">
        <v>1695</v>
      </c>
      <c r="C1699" s="2">
        <v>2013</v>
      </c>
      <c r="D1699" s="1">
        <v>64030</v>
      </c>
      <c r="E1699" t="s">
        <v>1212</v>
      </c>
      <c r="F1699" s="2" t="s">
        <v>1</v>
      </c>
      <c r="G1699" s="13">
        <v>3634644.69</v>
      </c>
      <c r="H1699" s="13">
        <v>48786.6</v>
      </c>
      <c r="I1699" s="13">
        <v>3277928.11</v>
      </c>
      <c r="J1699" s="13">
        <v>44949.17</v>
      </c>
    </row>
    <row r="1700" spans="2:10" x14ac:dyDescent="0.25">
      <c r="B1700" s="22">
        <v>1696</v>
      </c>
      <c r="C1700" s="2">
        <v>2013</v>
      </c>
      <c r="D1700" s="1">
        <v>64032</v>
      </c>
      <c r="E1700" t="s">
        <v>588</v>
      </c>
      <c r="F1700" s="2" t="s">
        <v>1</v>
      </c>
      <c r="G1700" s="13">
        <v>6034703.0700000003</v>
      </c>
      <c r="H1700" s="13">
        <v>19814.97</v>
      </c>
      <c r="I1700" s="13">
        <v>5352687.55</v>
      </c>
      <c r="J1700" s="13">
        <v>17913.13</v>
      </c>
    </row>
    <row r="1701" spans="2:10" x14ac:dyDescent="0.25">
      <c r="B1701" s="22">
        <v>1697</v>
      </c>
      <c r="C1701" s="2">
        <v>2013</v>
      </c>
      <c r="D1701" s="1">
        <v>64115</v>
      </c>
      <c r="E1701" t="s">
        <v>1203</v>
      </c>
      <c r="F1701" s="2" t="s">
        <v>19</v>
      </c>
      <c r="G1701" s="13">
        <v>7495573.8099999996</v>
      </c>
      <c r="H1701" s="13">
        <v>35243.129999999997</v>
      </c>
      <c r="I1701" s="13">
        <v>6432767.9199999999</v>
      </c>
      <c r="J1701" s="13">
        <v>31871.34</v>
      </c>
    </row>
    <row r="1702" spans="2:10" x14ac:dyDescent="0.25">
      <c r="B1702" s="22">
        <v>1698</v>
      </c>
      <c r="C1702" s="2">
        <v>2013</v>
      </c>
      <c r="D1702" s="1">
        <v>64116</v>
      </c>
      <c r="E1702" t="s">
        <v>1204</v>
      </c>
      <c r="F1702" s="2" t="s">
        <v>19</v>
      </c>
      <c r="G1702" s="13">
        <v>3098846.46</v>
      </c>
      <c r="H1702" s="13">
        <v>169151.47</v>
      </c>
      <c r="I1702" s="13">
        <v>2895396.99</v>
      </c>
      <c r="J1702" s="13">
        <v>161858.56</v>
      </c>
    </row>
    <row r="1703" spans="2:10" x14ac:dyDescent="0.25">
      <c r="B1703" s="22">
        <v>1699</v>
      </c>
      <c r="C1703" s="2">
        <v>2013</v>
      </c>
      <c r="D1703" s="1">
        <v>64121</v>
      </c>
      <c r="E1703" t="s">
        <v>1206</v>
      </c>
      <c r="F1703" s="2" t="s">
        <v>19</v>
      </c>
      <c r="G1703" s="13">
        <v>7776758.1299999999</v>
      </c>
      <c r="H1703" s="13">
        <v>324124.32</v>
      </c>
      <c r="I1703" s="13">
        <v>7080066.4299999997</v>
      </c>
      <c r="J1703" s="13">
        <v>303117.5</v>
      </c>
    </row>
    <row r="1704" spans="2:10" x14ac:dyDescent="0.25">
      <c r="B1704" s="22">
        <v>1700</v>
      </c>
      <c r="C1704" s="2">
        <v>2013</v>
      </c>
      <c r="D1704" s="1">
        <v>64126</v>
      </c>
      <c r="E1704" t="s">
        <v>1213</v>
      </c>
      <c r="F1704" s="2" t="s">
        <v>19</v>
      </c>
      <c r="G1704" s="13">
        <v>17463463.449999999</v>
      </c>
      <c r="H1704" s="13">
        <v>49966.04</v>
      </c>
      <c r="I1704" s="13">
        <v>16160073.279999999</v>
      </c>
      <c r="J1704" s="13">
        <v>46578.76</v>
      </c>
    </row>
    <row r="1705" spans="2:10" x14ac:dyDescent="0.25">
      <c r="B1705" s="22">
        <v>1701</v>
      </c>
      <c r="C1705" s="2">
        <v>2013</v>
      </c>
      <c r="D1705" s="1">
        <v>64131</v>
      </c>
      <c r="E1705" t="s">
        <v>617</v>
      </c>
      <c r="F1705" s="2" t="s">
        <v>19</v>
      </c>
      <c r="G1705" s="13">
        <v>4500749.24</v>
      </c>
      <c r="H1705" s="13">
        <v>134317.26</v>
      </c>
      <c r="I1705" s="13">
        <v>4113214.55</v>
      </c>
      <c r="J1705" s="13">
        <v>128233.37</v>
      </c>
    </row>
    <row r="1706" spans="2:10" x14ac:dyDescent="0.25">
      <c r="B1706" s="22">
        <v>1702</v>
      </c>
      <c r="C1706" s="2">
        <v>2013</v>
      </c>
      <c r="D1706" s="1">
        <v>64153</v>
      </c>
      <c r="E1706" t="s">
        <v>1214</v>
      </c>
      <c r="F1706" s="2" t="s">
        <v>19</v>
      </c>
      <c r="G1706" s="13">
        <v>296788.40000000002</v>
      </c>
      <c r="H1706" s="13">
        <v>4884.34</v>
      </c>
      <c r="I1706" s="13">
        <v>277114.99</v>
      </c>
      <c r="J1706" s="13">
        <v>4624.07</v>
      </c>
    </row>
    <row r="1707" spans="2:10" x14ac:dyDescent="0.25">
      <c r="B1707" s="22">
        <v>1703</v>
      </c>
      <c r="C1707" s="2">
        <v>2013</v>
      </c>
      <c r="D1707" s="1">
        <v>64181</v>
      </c>
      <c r="E1707" t="s">
        <v>951</v>
      </c>
      <c r="F1707" s="2" t="s">
        <v>19</v>
      </c>
      <c r="G1707" s="13">
        <v>2195948.62</v>
      </c>
      <c r="H1707" s="13">
        <v>29179.8</v>
      </c>
      <c r="I1707" s="13">
        <v>1966947.31</v>
      </c>
      <c r="J1707" s="13">
        <v>27282.49</v>
      </c>
    </row>
    <row r="1708" spans="2:10" x14ac:dyDescent="0.25">
      <c r="B1708" s="22">
        <v>1704</v>
      </c>
      <c r="C1708" s="2">
        <v>2013</v>
      </c>
      <c r="D1708" s="1">
        <v>64191</v>
      </c>
      <c r="E1708" t="s">
        <v>1212</v>
      </c>
      <c r="F1708" s="2" t="s">
        <v>19</v>
      </c>
      <c r="G1708" s="13">
        <v>4209336.49</v>
      </c>
      <c r="H1708" s="13">
        <v>168663.1</v>
      </c>
      <c r="I1708" s="13">
        <v>3799170.91</v>
      </c>
      <c r="J1708" s="13">
        <v>156446.46</v>
      </c>
    </row>
    <row r="1709" spans="2:10" x14ac:dyDescent="0.25">
      <c r="B1709" s="22">
        <v>1705</v>
      </c>
      <c r="C1709" s="2">
        <v>2013</v>
      </c>
      <c r="D1709" s="1">
        <v>64192</v>
      </c>
      <c r="E1709" t="s">
        <v>1215</v>
      </c>
      <c r="F1709" s="2" t="s">
        <v>19</v>
      </c>
      <c r="G1709" s="13">
        <v>11496743.199999999</v>
      </c>
      <c r="H1709" s="13">
        <v>29325.26</v>
      </c>
      <c r="I1709" s="13">
        <v>10528841.720000001</v>
      </c>
      <c r="J1709" s="13">
        <v>27162.55</v>
      </c>
    </row>
    <row r="1710" spans="2:10" x14ac:dyDescent="0.25">
      <c r="B1710" s="22">
        <v>1706</v>
      </c>
      <c r="C1710" s="2">
        <v>2013</v>
      </c>
      <c r="D1710" s="1">
        <v>64206</v>
      </c>
      <c r="E1710" t="s">
        <v>978</v>
      </c>
      <c r="F1710" s="2" t="s">
        <v>20</v>
      </c>
      <c r="G1710" s="13">
        <v>13491.36</v>
      </c>
      <c r="H1710" s="13">
        <v>13491.36</v>
      </c>
      <c r="I1710" s="13">
        <v>12593.5</v>
      </c>
      <c r="J1710" s="13">
        <v>12593.5</v>
      </c>
    </row>
    <row r="1711" spans="2:10" x14ac:dyDescent="0.25">
      <c r="B1711" s="22">
        <v>1707</v>
      </c>
      <c r="C1711" s="2">
        <v>2013</v>
      </c>
      <c r="D1711" s="1">
        <v>64216</v>
      </c>
      <c r="E1711" t="s">
        <v>1205</v>
      </c>
      <c r="F1711" s="2" t="s">
        <v>20</v>
      </c>
      <c r="G1711" s="13">
        <v>14742341.689999999</v>
      </c>
      <c r="H1711" s="13">
        <v>646866.81999999995</v>
      </c>
      <c r="I1711" s="13">
        <v>13456739.539999999</v>
      </c>
      <c r="J1711" s="13">
        <v>605320.93000000005</v>
      </c>
    </row>
    <row r="1712" spans="2:10" x14ac:dyDescent="0.25">
      <c r="B1712" s="22">
        <v>1708</v>
      </c>
      <c r="C1712" s="2">
        <v>2013</v>
      </c>
      <c r="D1712" s="1">
        <v>64221</v>
      </c>
      <c r="E1712" t="s">
        <v>1216</v>
      </c>
      <c r="F1712" s="2" t="s">
        <v>20</v>
      </c>
      <c r="G1712" s="13">
        <v>15023513.380000001</v>
      </c>
      <c r="H1712" s="13">
        <v>400823.03</v>
      </c>
      <c r="I1712" s="13">
        <v>13592015.16</v>
      </c>
      <c r="J1712" s="13">
        <v>374070.92</v>
      </c>
    </row>
    <row r="1713" spans="2:10" x14ac:dyDescent="0.25">
      <c r="B1713" s="22">
        <v>1709</v>
      </c>
      <c r="C1713" s="2">
        <v>2013</v>
      </c>
      <c r="D1713" s="1">
        <v>64246</v>
      </c>
      <c r="E1713" t="s">
        <v>1217</v>
      </c>
      <c r="F1713" s="2" t="s">
        <v>20</v>
      </c>
      <c r="G1713" s="13">
        <v>28189230.289999999</v>
      </c>
      <c r="H1713" s="13">
        <v>504687.31</v>
      </c>
      <c r="I1713" s="13">
        <v>25443141.07</v>
      </c>
      <c r="J1713" s="13">
        <v>464390.03</v>
      </c>
    </row>
    <row r="1714" spans="2:10" x14ac:dyDescent="0.25">
      <c r="B1714" s="22">
        <v>1710</v>
      </c>
      <c r="C1714" s="2">
        <v>2013</v>
      </c>
      <c r="D1714" s="1">
        <v>64291</v>
      </c>
      <c r="E1714" t="s">
        <v>588</v>
      </c>
      <c r="F1714" s="2" t="s">
        <v>20</v>
      </c>
      <c r="G1714" s="13">
        <v>12809156.23</v>
      </c>
      <c r="H1714" s="13">
        <v>330382.7</v>
      </c>
      <c r="I1714" s="13">
        <v>11571318.699999999</v>
      </c>
      <c r="J1714" s="13">
        <v>307002.67</v>
      </c>
    </row>
    <row r="1715" spans="2:10" x14ac:dyDescent="0.25">
      <c r="B1715" s="22">
        <v>1711</v>
      </c>
      <c r="C1715" s="2">
        <v>2013</v>
      </c>
      <c r="D1715" s="1">
        <v>65002</v>
      </c>
      <c r="E1715" t="s">
        <v>1218</v>
      </c>
      <c r="F1715" s="2" t="s">
        <v>1</v>
      </c>
      <c r="G1715" s="13">
        <v>634531.06999999995</v>
      </c>
      <c r="H1715" s="13">
        <v>5295.62</v>
      </c>
      <c r="I1715" s="13">
        <v>535188.57999999996</v>
      </c>
      <c r="J1715" s="13">
        <v>4640.6400000000003</v>
      </c>
    </row>
    <row r="1716" spans="2:10" x14ac:dyDescent="0.25">
      <c r="B1716" s="22">
        <v>1712</v>
      </c>
      <c r="C1716" s="2">
        <v>2013</v>
      </c>
      <c r="D1716" s="1">
        <v>65004</v>
      </c>
      <c r="E1716" t="s">
        <v>1219</v>
      </c>
      <c r="F1716" s="2" t="s">
        <v>1</v>
      </c>
      <c r="G1716" s="13">
        <v>1306061.06</v>
      </c>
      <c r="H1716" s="13">
        <v>15279.6</v>
      </c>
      <c r="I1716" s="13">
        <v>1095257.55</v>
      </c>
      <c r="J1716" s="13">
        <v>13727.4</v>
      </c>
    </row>
    <row r="1717" spans="2:10" x14ac:dyDescent="0.25">
      <c r="B1717" s="22">
        <v>1713</v>
      </c>
      <c r="C1717" s="2">
        <v>2013</v>
      </c>
      <c r="D1717" s="1">
        <v>65006</v>
      </c>
      <c r="E1717" t="s">
        <v>1087</v>
      </c>
      <c r="F1717" s="2" t="s">
        <v>1</v>
      </c>
      <c r="G1717" s="13">
        <v>1022365.12</v>
      </c>
      <c r="H1717" s="13">
        <v>2320.02</v>
      </c>
      <c r="I1717" s="13">
        <v>904364.11</v>
      </c>
      <c r="J1717" s="13">
        <v>2126.29</v>
      </c>
    </row>
    <row r="1718" spans="2:10" x14ac:dyDescent="0.25">
      <c r="B1718" s="22">
        <v>1714</v>
      </c>
      <c r="C1718" s="2">
        <v>2013</v>
      </c>
      <c r="D1718" s="1">
        <v>65008</v>
      </c>
      <c r="E1718" t="s">
        <v>1220</v>
      </c>
      <c r="F1718" s="2" t="s">
        <v>1</v>
      </c>
      <c r="G1718" s="13">
        <v>908229.42</v>
      </c>
      <c r="H1718" s="13">
        <v>9556.9599999999991</v>
      </c>
      <c r="I1718" s="13">
        <v>775861.76000000001</v>
      </c>
      <c r="J1718" s="13">
        <v>8593.06</v>
      </c>
    </row>
    <row r="1719" spans="2:10" x14ac:dyDescent="0.25">
      <c r="B1719" s="22">
        <v>1715</v>
      </c>
      <c r="C1719" s="2">
        <v>2013</v>
      </c>
      <c r="D1719" s="1">
        <v>65010</v>
      </c>
      <c r="E1719" t="s">
        <v>1221</v>
      </c>
      <c r="F1719" s="2" t="s">
        <v>1</v>
      </c>
      <c r="G1719" s="13">
        <v>3038357.46</v>
      </c>
      <c r="H1719" s="13">
        <v>4743.33</v>
      </c>
      <c r="I1719" s="13">
        <v>2748320.07</v>
      </c>
      <c r="J1719" s="13">
        <v>4356.3599999999997</v>
      </c>
    </row>
    <row r="1720" spans="2:10" x14ac:dyDescent="0.25">
      <c r="B1720" s="22">
        <v>1716</v>
      </c>
      <c r="C1720" s="2">
        <v>2013</v>
      </c>
      <c r="D1720" s="1">
        <v>65012</v>
      </c>
      <c r="E1720" t="s">
        <v>309</v>
      </c>
      <c r="F1720" s="2" t="s">
        <v>1</v>
      </c>
      <c r="G1720" s="13">
        <v>654739.68999999994</v>
      </c>
      <c r="H1720" s="13">
        <v>5962.9</v>
      </c>
      <c r="I1720" s="13">
        <v>571428.5</v>
      </c>
      <c r="J1720" s="13">
        <v>5477.67</v>
      </c>
    </row>
    <row r="1721" spans="2:10" x14ac:dyDescent="0.25">
      <c r="B1721" s="22">
        <v>1717</v>
      </c>
      <c r="C1721" s="2">
        <v>2013</v>
      </c>
      <c r="D1721" s="1">
        <v>65014</v>
      </c>
      <c r="E1721" t="s">
        <v>1222</v>
      </c>
      <c r="F1721" s="2" t="s">
        <v>1</v>
      </c>
      <c r="G1721" s="13">
        <v>2640529.81</v>
      </c>
      <c r="H1721" s="13">
        <v>6341.87</v>
      </c>
      <c r="I1721" s="13">
        <v>2337094.92</v>
      </c>
      <c r="J1721" s="13">
        <v>5773.5</v>
      </c>
    </row>
    <row r="1722" spans="2:10" x14ac:dyDescent="0.25">
      <c r="B1722" s="22">
        <v>1718</v>
      </c>
      <c r="C1722" s="2">
        <v>2013</v>
      </c>
      <c r="D1722" s="1">
        <v>65016</v>
      </c>
      <c r="E1722" t="s">
        <v>1223</v>
      </c>
      <c r="F1722" s="2" t="s">
        <v>1</v>
      </c>
      <c r="G1722" s="13">
        <v>1799590.36</v>
      </c>
      <c r="H1722" s="13">
        <v>6365.21</v>
      </c>
      <c r="I1722" s="13">
        <v>1588976.15</v>
      </c>
      <c r="J1722" s="13">
        <v>5791.88</v>
      </c>
    </row>
    <row r="1723" spans="2:10" x14ac:dyDescent="0.25">
      <c r="B1723" s="22">
        <v>1719</v>
      </c>
      <c r="C1723" s="2">
        <v>2013</v>
      </c>
      <c r="D1723" s="1">
        <v>65018</v>
      </c>
      <c r="E1723" t="s">
        <v>1224</v>
      </c>
      <c r="F1723" s="2" t="s">
        <v>1</v>
      </c>
      <c r="G1723" s="13">
        <v>749363.15</v>
      </c>
      <c r="H1723" s="13">
        <v>397.41</v>
      </c>
      <c r="I1723" s="13">
        <v>662322.49</v>
      </c>
      <c r="J1723" s="13">
        <v>364.39</v>
      </c>
    </row>
    <row r="1724" spans="2:10" x14ac:dyDescent="0.25">
      <c r="B1724" s="22">
        <v>1720</v>
      </c>
      <c r="C1724" s="2">
        <v>2013</v>
      </c>
      <c r="D1724" s="1">
        <v>65020</v>
      </c>
      <c r="E1724" t="s">
        <v>666</v>
      </c>
      <c r="F1724" s="2" t="s">
        <v>1</v>
      </c>
      <c r="G1724" s="13">
        <v>1645843.62</v>
      </c>
      <c r="H1724" s="13">
        <v>7733.35</v>
      </c>
      <c r="I1724" s="13">
        <v>1421792.6</v>
      </c>
      <c r="J1724" s="13">
        <v>7072.31</v>
      </c>
    </row>
    <row r="1725" spans="2:10" x14ac:dyDescent="0.25">
      <c r="B1725" s="22">
        <v>1721</v>
      </c>
      <c r="C1725" s="2">
        <v>2013</v>
      </c>
      <c r="D1725" s="1">
        <v>65022</v>
      </c>
      <c r="E1725" t="s">
        <v>1225</v>
      </c>
      <c r="F1725" s="2" t="s">
        <v>1</v>
      </c>
      <c r="G1725" s="13">
        <v>212059.74</v>
      </c>
      <c r="H1725" s="13">
        <v>3018.15</v>
      </c>
      <c r="I1725" s="13">
        <v>189350.35</v>
      </c>
      <c r="J1725" s="13">
        <v>2794.63</v>
      </c>
    </row>
    <row r="1726" spans="2:10" x14ac:dyDescent="0.25">
      <c r="B1726" s="22">
        <v>1722</v>
      </c>
      <c r="C1726" s="2">
        <v>2013</v>
      </c>
      <c r="D1726" s="1">
        <v>65024</v>
      </c>
      <c r="E1726" t="s">
        <v>1226</v>
      </c>
      <c r="F1726" s="2" t="s">
        <v>1</v>
      </c>
      <c r="G1726" s="13">
        <v>596995.61</v>
      </c>
      <c r="H1726" s="13">
        <v>6199.13</v>
      </c>
      <c r="I1726" s="13">
        <v>529341.99</v>
      </c>
      <c r="J1726" s="13">
        <v>5705.88</v>
      </c>
    </row>
    <row r="1727" spans="2:10" x14ac:dyDescent="0.25">
      <c r="B1727" s="22">
        <v>1723</v>
      </c>
      <c r="C1727" s="2">
        <v>2013</v>
      </c>
      <c r="D1727" s="1">
        <v>65026</v>
      </c>
      <c r="E1727" t="s">
        <v>427</v>
      </c>
      <c r="F1727" s="2" t="s">
        <v>1</v>
      </c>
      <c r="G1727" s="13">
        <v>3242277.16</v>
      </c>
      <c r="H1727" s="13">
        <v>7294.07</v>
      </c>
      <c r="I1727" s="13">
        <v>2860683.94</v>
      </c>
      <c r="J1727" s="13">
        <v>6591.77</v>
      </c>
    </row>
    <row r="1728" spans="2:10" x14ac:dyDescent="0.25">
      <c r="B1728" s="22">
        <v>1724</v>
      </c>
      <c r="C1728" s="2">
        <v>2013</v>
      </c>
      <c r="D1728" s="1">
        <v>65028</v>
      </c>
      <c r="E1728" t="s">
        <v>1227</v>
      </c>
      <c r="F1728" s="2" t="s">
        <v>1</v>
      </c>
      <c r="G1728" s="13">
        <v>2292153.34</v>
      </c>
      <c r="H1728" s="13">
        <v>3396.42</v>
      </c>
      <c r="I1728" s="13">
        <v>2042818.74</v>
      </c>
      <c r="J1728" s="13">
        <v>3105.72</v>
      </c>
    </row>
    <row r="1729" spans="2:10" x14ac:dyDescent="0.25">
      <c r="B1729" s="22">
        <v>1725</v>
      </c>
      <c r="C1729" s="2">
        <v>2013</v>
      </c>
      <c r="D1729" s="1">
        <v>65030</v>
      </c>
      <c r="E1729" t="s">
        <v>1228</v>
      </c>
      <c r="F1729" s="2" t="s">
        <v>1</v>
      </c>
      <c r="G1729" s="13">
        <v>5069201.43</v>
      </c>
      <c r="H1729" s="13">
        <v>8720.57</v>
      </c>
      <c r="I1729" s="13">
        <v>4656429.83</v>
      </c>
      <c r="J1729" s="13">
        <v>8145.96</v>
      </c>
    </row>
    <row r="1730" spans="2:10" x14ac:dyDescent="0.25">
      <c r="B1730" s="22">
        <v>1726</v>
      </c>
      <c r="C1730" s="2">
        <v>2013</v>
      </c>
      <c r="D1730" s="1">
        <v>65032</v>
      </c>
      <c r="E1730" t="s">
        <v>1229</v>
      </c>
      <c r="F1730" s="2" t="s">
        <v>1</v>
      </c>
      <c r="G1730" s="13">
        <v>1084280.1200000001</v>
      </c>
      <c r="H1730" s="13">
        <v>12639.34</v>
      </c>
      <c r="I1730" s="13">
        <v>923718.06</v>
      </c>
      <c r="J1730" s="13">
        <v>11236.21</v>
      </c>
    </row>
    <row r="1731" spans="2:10" x14ac:dyDescent="0.25">
      <c r="B1731" s="22">
        <v>1727</v>
      </c>
      <c r="C1731" s="2">
        <v>2013</v>
      </c>
      <c r="D1731" s="1">
        <v>65034</v>
      </c>
      <c r="E1731" t="s">
        <v>1230</v>
      </c>
      <c r="F1731" s="2" t="s">
        <v>1</v>
      </c>
      <c r="G1731" s="13">
        <v>1563096.21</v>
      </c>
      <c r="H1731" s="13">
        <v>10756.07</v>
      </c>
      <c r="I1731" s="13">
        <v>1377363.47</v>
      </c>
      <c r="J1731" s="13">
        <v>9754.5</v>
      </c>
    </row>
    <row r="1732" spans="2:10" x14ac:dyDescent="0.25">
      <c r="B1732" s="22">
        <v>1728</v>
      </c>
      <c r="C1732" s="2">
        <v>2013</v>
      </c>
      <c r="D1732" s="1">
        <v>65036</v>
      </c>
      <c r="E1732" t="s">
        <v>1231</v>
      </c>
      <c r="F1732" s="2" t="s">
        <v>1</v>
      </c>
      <c r="G1732" s="13">
        <v>563720.52</v>
      </c>
      <c r="H1732" s="13">
        <v>3193.02</v>
      </c>
      <c r="I1732" s="13">
        <v>473805.77</v>
      </c>
      <c r="J1732" s="13">
        <v>2802.77</v>
      </c>
    </row>
    <row r="1733" spans="2:10" x14ac:dyDescent="0.25">
      <c r="B1733" s="22">
        <v>1729</v>
      </c>
      <c r="C1733" s="2">
        <v>2013</v>
      </c>
      <c r="D1733" s="1">
        <v>65038</v>
      </c>
      <c r="E1733" t="s">
        <v>1232</v>
      </c>
      <c r="F1733" s="2" t="s">
        <v>1</v>
      </c>
      <c r="G1733" s="13">
        <v>202542.31</v>
      </c>
      <c r="H1733" s="13">
        <v>1370.9</v>
      </c>
      <c r="I1733" s="13">
        <v>173314.47</v>
      </c>
      <c r="J1733" s="13">
        <v>1179.77</v>
      </c>
    </row>
    <row r="1734" spans="2:10" x14ac:dyDescent="0.25">
      <c r="B1734" s="22">
        <v>1730</v>
      </c>
      <c r="C1734" s="2">
        <v>2013</v>
      </c>
      <c r="D1734" s="1">
        <v>65040</v>
      </c>
      <c r="E1734" t="s">
        <v>1233</v>
      </c>
      <c r="F1734" s="2" t="s">
        <v>1</v>
      </c>
      <c r="G1734" s="13">
        <v>1023363.8</v>
      </c>
      <c r="H1734" s="13">
        <v>2631.98</v>
      </c>
      <c r="I1734" s="13">
        <v>920337.43</v>
      </c>
      <c r="J1734" s="13">
        <v>2395.56</v>
      </c>
    </row>
    <row r="1735" spans="2:10" x14ac:dyDescent="0.25">
      <c r="B1735" s="22">
        <v>1731</v>
      </c>
      <c r="C1735" s="2">
        <v>2013</v>
      </c>
      <c r="D1735" s="1">
        <v>65042</v>
      </c>
      <c r="E1735" t="s">
        <v>1234</v>
      </c>
      <c r="F1735" s="2" t="s">
        <v>1</v>
      </c>
      <c r="G1735" s="13">
        <v>2046525.52</v>
      </c>
      <c r="H1735" s="13">
        <v>9952.31</v>
      </c>
      <c r="I1735" s="13">
        <v>1786892.72</v>
      </c>
      <c r="J1735" s="13">
        <v>9089.9500000000007</v>
      </c>
    </row>
    <row r="1736" spans="2:10" x14ac:dyDescent="0.25">
      <c r="B1736" s="22">
        <v>1732</v>
      </c>
      <c r="C1736" s="2">
        <v>2013</v>
      </c>
      <c r="D1736" s="1">
        <v>65106</v>
      </c>
      <c r="E1736" t="s">
        <v>1221</v>
      </c>
      <c r="F1736" s="2" t="s">
        <v>19</v>
      </c>
      <c r="G1736" s="13">
        <v>514341.77</v>
      </c>
      <c r="H1736" s="13">
        <v>12224.69</v>
      </c>
      <c r="I1736" s="13">
        <v>466800.68</v>
      </c>
      <c r="J1736" s="13">
        <v>11531.06</v>
      </c>
    </row>
    <row r="1737" spans="2:10" x14ac:dyDescent="0.25">
      <c r="B1737" s="22">
        <v>1733</v>
      </c>
      <c r="C1737" s="2">
        <v>2013</v>
      </c>
      <c r="D1737" s="1">
        <v>65151</v>
      </c>
      <c r="E1737" t="s">
        <v>1228</v>
      </c>
      <c r="F1737" s="2" t="s">
        <v>19</v>
      </c>
      <c r="G1737" s="13">
        <v>650485.69999999995</v>
      </c>
      <c r="H1737" s="13">
        <v>46372.69</v>
      </c>
      <c r="I1737" s="13">
        <v>602759.06999999995</v>
      </c>
      <c r="J1737" s="13">
        <v>44364.3</v>
      </c>
    </row>
    <row r="1738" spans="2:10" x14ac:dyDescent="0.25">
      <c r="B1738" s="22">
        <v>1734</v>
      </c>
      <c r="C1738" s="2">
        <v>2013</v>
      </c>
      <c r="D1738" s="1">
        <v>65281</v>
      </c>
      <c r="E1738" t="s">
        <v>1230</v>
      </c>
      <c r="F1738" s="2" t="s">
        <v>20</v>
      </c>
      <c r="G1738" s="13">
        <v>3357179.1</v>
      </c>
      <c r="H1738" s="13">
        <v>141268.56</v>
      </c>
      <c r="I1738" s="13">
        <v>3057439.56</v>
      </c>
      <c r="J1738" s="13">
        <v>133972.03</v>
      </c>
    </row>
    <row r="1739" spans="2:10" x14ac:dyDescent="0.25">
      <c r="B1739" s="22">
        <v>1735</v>
      </c>
      <c r="C1739" s="2">
        <v>2013</v>
      </c>
      <c r="D1739" s="1">
        <v>65282</v>
      </c>
      <c r="E1739" t="s">
        <v>1235</v>
      </c>
      <c r="F1739" s="2" t="s">
        <v>20</v>
      </c>
      <c r="G1739" s="13">
        <v>3908755.47</v>
      </c>
      <c r="H1739" s="13">
        <v>47973.51</v>
      </c>
      <c r="I1739" s="13">
        <v>3494504.33</v>
      </c>
      <c r="J1739" s="13">
        <v>44235.37</v>
      </c>
    </row>
    <row r="1740" spans="2:10" x14ac:dyDescent="0.25">
      <c r="B1740" s="22">
        <v>1736</v>
      </c>
      <c r="C1740" s="2">
        <v>2013</v>
      </c>
      <c r="D1740" s="1">
        <v>66002</v>
      </c>
      <c r="E1740" t="s">
        <v>1236</v>
      </c>
      <c r="F1740" s="2" t="s">
        <v>1</v>
      </c>
      <c r="G1740" s="13">
        <v>5434914.2999999998</v>
      </c>
      <c r="H1740" s="13">
        <v>103877.98</v>
      </c>
      <c r="I1740" s="13">
        <v>4771126.21</v>
      </c>
      <c r="J1740" s="13">
        <v>95367.06</v>
      </c>
    </row>
    <row r="1741" spans="2:10" x14ac:dyDescent="0.25">
      <c r="B1741" s="22">
        <v>1737</v>
      </c>
      <c r="C1741" s="2">
        <v>2013</v>
      </c>
      <c r="D1741" s="1">
        <v>66004</v>
      </c>
      <c r="E1741" t="s">
        <v>1237</v>
      </c>
      <c r="F1741" s="2" t="s">
        <v>1</v>
      </c>
      <c r="G1741" s="13">
        <v>4587103.87</v>
      </c>
      <c r="H1741" s="13">
        <v>63859.59</v>
      </c>
      <c r="I1741" s="13">
        <v>4021911.23</v>
      </c>
      <c r="J1741" s="13">
        <v>58210.87</v>
      </c>
    </row>
    <row r="1742" spans="2:10" x14ac:dyDescent="0.25">
      <c r="B1742" s="22">
        <v>1738</v>
      </c>
      <c r="C1742" s="2">
        <v>2013</v>
      </c>
      <c r="D1742" s="1">
        <v>66006</v>
      </c>
      <c r="E1742" t="s">
        <v>1238</v>
      </c>
      <c r="F1742" s="2" t="s">
        <v>1</v>
      </c>
      <c r="G1742" s="13">
        <v>8498479.7899999991</v>
      </c>
      <c r="H1742" s="13">
        <v>34508.46</v>
      </c>
      <c r="I1742" s="13">
        <v>7378744.4699999997</v>
      </c>
      <c r="J1742" s="13">
        <v>30905.33</v>
      </c>
    </row>
    <row r="1743" spans="2:10" x14ac:dyDescent="0.25">
      <c r="B1743" s="22">
        <v>1739</v>
      </c>
      <c r="C1743" s="2">
        <v>2013</v>
      </c>
      <c r="D1743" s="1">
        <v>66008</v>
      </c>
      <c r="E1743" t="s">
        <v>577</v>
      </c>
      <c r="F1743" s="2" t="s">
        <v>1</v>
      </c>
      <c r="G1743" s="13">
        <v>5957545.4800000004</v>
      </c>
      <c r="H1743" s="13">
        <v>27258.43</v>
      </c>
      <c r="I1743" s="13">
        <v>5145992.1399999997</v>
      </c>
      <c r="J1743" s="13">
        <v>24625.47</v>
      </c>
    </row>
    <row r="1744" spans="2:10" x14ac:dyDescent="0.25">
      <c r="B1744" s="22">
        <v>1740</v>
      </c>
      <c r="C1744" s="2">
        <v>2013</v>
      </c>
      <c r="D1744" s="1">
        <v>66010</v>
      </c>
      <c r="E1744" t="s">
        <v>594</v>
      </c>
      <c r="F1744" s="2" t="s">
        <v>1</v>
      </c>
      <c r="G1744" s="13">
        <v>386673.15</v>
      </c>
      <c r="H1744" s="13">
        <v>6072.99</v>
      </c>
      <c r="I1744" s="13">
        <v>334304.23</v>
      </c>
      <c r="J1744" s="13">
        <v>5481.3</v>
      </c>
    </row>
    <row r="1745" spans="2:10" x14ac:dyDescent="0.25">
      <c r="B1745" s="22">
        <v>1741</v>
      </c>
      <c r="C1745" s="2">
        <v>2013</v>
      </c>
      <c r="D1745" s="1">
        <v>66012</v>
      </c>
      <c r="E1745" t="s">
        <v>351</v>
      </c>
      <c r="F1745" s="2" t="s">
        <v>1</v>
      </c>
      <c r="G1745" s="13">
        <v>5980129.4699999997</v>
      </c>
      <c r="H1745" s="13">
        <v>25048.47</v>
      </c>
      <c r="I1745" s="13">
        <v>5123773.04</v>
      </c>
      <c r="J1745" s="13">
        <v>22489.83</v>
      </c>
    </row>
    <row r="1746" spans="2:10" x14ac:dyDescent="0.25">
      <c r="B1746" s="22">
        <v>1742</v>
      </c>
      <c r="C1746" s="2">
        <v>2013</v>
      </c>
      <c r="D1746" s="1">
        <v>66014</v>
      </c>
      <c r="E1746" t="s">
        <v>6</v>
      </c>
      <c r="F1746" s="2" t="s">
        <v>1</v>
      </c>
      <c r="G1746" s="13">
        <v>7305933.9900000002</v>
      </c>
      <c r="H1746" s="13">
        <v>65972.2</v>
      </c>
      <c r="I1746" s="13">
        <v>6395061.0700000003</v>
      </c>
      <c r="J1746" s="13">
        <v>59946.87</v>
      </c>
    </row>
    <row r="1747" spans="2:10" x14ac:dyDescent="0.25">
      <c r="B1747" s="22">
        <v>1743</v>
      </c>
      <c r="C1747" s="2">
        <v>2013</v>
      </c>
      <c r="D1747" s="1">
        <v>66016</v>
      </c>
      <c r="E1747" t="s">
        <v>449</v>
      </c>
      <c r="F1747" s="2" t="s">
        <v>1</v>
      </c>
      <c r="G1747" s="13">
        <v>2092554.57</v>
      </c>
      <c r="H1747" s="13">
        <v>31826.53</v>
      </c>
      <c r="I1747" s="13">
        <v>1842749.23</v>
      </c>
      <c r="J1747" s="13">
        <v>29077.98</v>
      </c>
    </row>
    <row r="1748" spans="2:10" x14ac:dyDescent="0.25">
      <c r="B1748" s="22">
        <v>1744</v>
      </c>
      <c r="C1748" s="2">
        <v>2013</v>
      </c>
      <c r="D1748" s="1">
        <v>66018</v>
      </c>
      <c r="E1748" t="s">
        <v>1239</v>
      </c>
      <c r="F1748" s="2" t="s">
        <v>1</v>
      </c>
      <c r="G1748" s="13">
        <v>8436909.5099999998</v>
      </c>
      <c r="H1748" s="13">
        <v>102950.07</v>
      </c>
      <c r="I1748" s="13">
        <v>7345557.5499999998</v>
      </c>
      <c r="J1748" s="13">
        <v>92530.49</v>
      </c>
    </row>
    <row r="1749" spans="2:10" x14ac:dyDescent="0.25">
      <c r="B1749" s="22">
        <v>1745</v>
      </c>
      <c r="C1749" s="2">
        <v>2013</v>
      </c>
      <c r="D1749" s="1">
        <v>66022</v>
      </c>
      <c r="E1749" t="s">
        <v>343</v>
      </c>
      <c r="F1749" s="2" t="s">
        <v>1</v>
      </c>
      <c r="G1749" s="13">
        <v>6939046.2800000003</v>
      </c>
      <c r="H1749" s="13">
        <v>36162.300000000003</v>
      </c>
      <c r="I1749" s="13">
        <v>6033924.1799999997</v>
      </c>
      <c r="J1749" s="13">
        <v>32844.480000000003</v>
      </c>
    </row>
    <row r="1750" spans="2:10" x14ac:dyDescent="0.25">
      <c r="B1750" s="22">
        <v>1746</v>
      </c>
      <c r="C1750" s="2">
        <v>2013</v>
      </c>
      <c r="D1750" s="1">
        <v>66024</v>
      </c>
      <c r="E1750" t="s">
        <v>657</v>
      </c>
      <c r="F1750" s="2" t="s">
        <v>1</v>
      </c>
      <c r="G1750" s="13">
        <v>3059816.99</v>
      </c>
      <c r="H1750" s="13">
        <v>16037.54</v>
      </c>
      <c r="I1750" s="13">
        <v>2639769.9300000002</v>
      </c>
      <c r="J1750" s="13">
        <v>14530.62</v>
      </c>
    </row>
    <row r="1751" spans="2:10" x14ac:dyDescent="0.25">
      <c r="B1751" s="22">
        <v>1747</v>
      </c>
      <c r="C1751" s="2">
        <v>2013</v>
      </c>
      <c r="D1751" s="1">
        <v>66026</v>
      </c>
      <c r="E1751" t="s">
        <v>1240</v>
      </c>
      <c r="F1751" s="2" t="s">
        <v>1</v>
      </c>
      <c r="G1751" s="13">
        <v>12092160.34</v>
      </c>
      <c r="H1751" s="13">
        <v>52949.36</v>
      </c>
      <c r="I1751" s="13">
        <v>10617880.52</v>
      </c>
      <c r="J1751" s="13">
        <v>47587.05</v>
      </c>
    </row>
    <row r="1752" spans="2:10" x14ac:dyDescent="0.25">
      <c r="B1752" s="22">
        <v>1748</v>
      </c>
      <c r="C1752" s="2">
        <v>2013</v>
      </c>
      <c r="D1752" s="1">
        <v>66131</v>
      </c>
      <c r="E1752" t="s">
        <v>594</v>
      </c>
      <c r="F1752" s="2" t="s">
        <v>19</v>
      </c>
      <c r="G1752" s="13">
        <v>44480178.939999998</v>
      </c>
      <c r="H1752" s="13">
        <v>1213025.25</v>
      </c>
      <c r="I1752" s="13">
        <v>39793713.289999999</v>
      </c>
      <c r="J1752" s="13">
        <v>1115713.68</v>
      </c>
    </row>
    <row r="1753" spans="2:10" x14ac:dyDescent="0.25">
      <c r="B1753" s="22">
        <v>1749</v>
      </c>
      <c r="C1753" s="2">
        <v>2013</v>
      </c>
      <c r="D1753" s="1">
        <v>66141</v>
      </c>
      <c r="E1753" t="s">
        <v>6</v>
      </c>
      <c r="F1753" s="2" t="s">
        <v>19</v>
      </c>
      <c r="G1753" s="13">
        <v>12254603.07</v>
      </c>
      <c r="H1753" s="13">
        <v>256438.26</v>
      </c>
      <c r="I1753" s="13">
        <v>11280034.890000001</v>
      </c>
      <c r="J1753" s="13">
        <v>242865.22</v>
      </c>
    </row>
    <row r="1754" spans="2:10" x14ac:dyDescent="0.25">
      <c r="B1754" s="22">
        <v>1750</v>
      </c>
      <c r="C1754" s="2">
        <v>2013</v>
      </c>
      <c r="D1754" s="1">
        <v>66142</v>
      </c>
      <c r="E1754" t="s">
        <v>449</v>
      </c>
      <c r="F1754" s="2" t="s">
        <v>19</v>
      </c>
      <c r="G1754" s="13">
        <v>5965512.8600000003</v>
      </c>
      <c r="H1754" s="13">
        <v>73529.98</v>
      </c>
      <c r="I1754" s="13">
        <v>5350700.13</v>
      </c>
      <c r="J1754" s="13">
        <v>68659.679999999993</v>
      </c>
    </row>
    <row r="1755" spans="2:10" x14ac:dyDescent="0.25">
      <c r="B1755" s="22">
        <v>1751</v>
      </c>
      <c r="C1755" s="2">
        <v>2013</v>
      </c>
      <c r="D1755" s="1">
        <v>66161</v>
      </c>
      <c r="E1755" t="s">
        <v>895</v>
      </c>
      <c r="F1755" s="2" t="s">
        <v>19</v>
      </c>
      <c r="G1755" s="13">
        <v>1379902.04</v>
      </c>
      <c r="H1755" s="13">
        <v>10656.32</v>
      </c>
      <c r="I1755" s="13">
        <v>1231686.01</v>
      </c>
      <c r="J1755" s="13">
        <v>9921.84</v>
      </c>
    </row>
    <row r="1756" spans="2:10" x14ac:dyDescent="0.25">
      <c r="B1756" s="22">
        <v>1752</v>
      </c>
      <c r="C1756" s="2">
        <v>2013</v>
      </c>
      <c r="D1756" s="1">
        <v>66166</v>
      </c>
      <c r="E1756" t="s">
        <v>14</v>
      </c>
      <c r="F1756" s="2" t="s">
        <v>19</v>
      </c>
      <c r="G1756" s="13">
        <v>23334135.609999999</v>
      </c>
      <c r="H1756" s="13">
        <v>214897.5</v>
      </c>
      <c r="I1756" s="13">
        <v>20181499.129999999</v>
      </c>
      <c r="J1756" s="13">
        <v>192587.54</v>
      </c>
    </row>
    <row r="1757" spans="2:10" x14ac:dyDescent="0.25">
      <c r="B1757" s="22">
        <v>1753</v>
      </c>
      <c r="C1757" s="2">
        <v>2013</v>
      </c>
      <c r="D1757" s="1">
        <v>66181</v>
      </c>
      <c r="E1757" t="s">
        <v>1241</v>
      </c>
      <c r="F1757" s="2" t="s">
        <v>19</v>
      </c>
      <c r="G1757" s="13">
        <v>9589486.0999999996</v>
      </c>
      <c r="H1757" s="13">
        <v>157248.03</v>
      </c>
      <c r="I1757" s="13">
        <v>8823003.0800000001</v>
      </c>
      <c r="J1757" s="13">
        <v>149082.44</v>
      </c>
    </row>
    <row r="1758" spans="2:10" x14ac:dyDescent="0.25">
      <c r="B1758" s="22">
        <v>1754</v>
      </c>
      <c r="C1758" s="2">
        <v>2013</v>
      </c>
      <c r="D1758" s="1">
        <v>66236</v>
      </c>
      <c r="E1758" t="s">
        <v>351</v>
      </c>
      <c r="F1758" s="2" t="s">
        <v>20</v>
      </c>
      <c r="G1758" s="13">
        <v>22171927.640000001</v>
      </c>
      <c r="H1758" s="13">
        <v>477988.53</v>
      </c>
      <c r="I1758" s="13">
        <v>19632157.280000001</v>
      </c>
      <c r="J1758" s="13">
        <v>440649.4</v>
      </c>
    </row>
    <row r="1759" spans="2:10" x14ac:dyDescent="0.25">
      <c r="B1759" s="22">
        <v>1755</v>
      </c>
      <c r="C1759" s="2">
        <v>2013</v>
      </c>
      <c r="D1759" s="1">
        <v>66251</v>
      </c>
      <c r="E1759" t="s">
        <v>796</v>
      </c>
      <c r="F1759" s="2" t="s">
        <v>20</v>
      </c>
      <c r="G1759" s="13">
        <v>37122.160000000003</v>
      </c>
      <c r="H1759" s="13">
        <v>29773.05</v>
      </c>
      <c r="I1759" s="13">
        <v>34470.81</v>
      </c>
      <c r="J1759" s="13">
        <v>27710.04</v>
      </c>
    </row>
    <row r="1760" spans="2:10" x14ac:dyDescent="0.25">
      <c r="B1760" s="22">
        <v>1756</v>
      </c>
      <c r="C1760" s="2">
        <v>2013</v>
      </c>
      <c r="D1760" s="1">
        <v>66291</v>
      </c>
      <c r="E1760" t="s">
        <v>1240</v>
      </c>
      <c r="F1760" s="2" t="s">
        <v>20</v>
      </c>
      <c r="G1760" s="13">
        <v>53222804.619999997</v>
      </c>
      <c r="H1760" s="13">
        <v>1372449.18</v>
      </c>
      <c r="I1760" s="13">
        <v>48635943.770000003</v>
      </c>
      <c r="J1760" s="13">
        <v>1291243.8999999999</v>
      </c>
    </row>
    <row r="1761" spans="2:10" x14ac:dyDescent="0.25">
      <c r="B1761" s="22">
        <v>1757</v>
      </c>
      <c r="C1761" s="2">
        <v>2013</v>
      </c>
      <c r="D1761" s="1">
        <v>67002</v>
      </c>
      <c r="E1761" t="s">
        <v>1242</v>
      </c>
      <c r="F1761" s="2" t="s">
        <v>1</v>
      </c>
      <c r="G1761" s="13">
        <v>16786423.82</v>
      </c>
      <c r="H1761" s="13">
        <v>718933.07</v>
      </c>
      <c r="I1761" s="13">
        <v>14949064.99</v>
      </c>
      <c r="J1761" s="13">
        <v>653121</v>
      </c>
    </row>
    <row r="1762" spans="2:10" x14ac:dyDescent="0.25">
      <c r="B1762" s="22">
        <v>1758</v>
      </c>
      <c r="C1762" s="2">
        <v>2013</v>
      </c>
      <c r="D1762" s="1">
        <v>67004</v>
      </c>
      <c r="E1762" t="s">
        <v>1243</v>
      </c>
      <c r="F1762" s="2" t="s">
        <v>1</v>
      </c>
      <c r="G1762" s="13">
        <v>22136655.649999999</v>
      </c>
      <c r="H1762" s="13">
        <v>46378.38</v>
      </c>
      <c r="I1762" s="13">
        <v>19239148.449999999</v>
      </c>
      <c r="J1762" s="13">
        <v>41322.089999999997</v>
      </c>
    </row>
    <row r="1763" spans="2:10" x14ac:dyDescent="0.25">
      <c r="B1763" s="22">
        <v>1759</v>
      </c>
      <c r="C1763" s="2">
        <v>2013</v>
      </c>
      <c r="D1763" s="1">
        <v>67006</v>
      </c>
      <c r="E1763" t="s">
        <v>993</v>
      </c>
      <c r="F1763" s="2" t="s">
        <v>1</v>
      </c>
      <c r="G1763" s="13">
        <v>6992347.9699999997</v>
      </c>
      <c r="H1763" s="13">
        <v>39156.74</v>
      </c>
      <c r="I1763" s="13">
        <v>6075746.4199999999</v>
      </c>
      <c r="J1763" s="13">
        <v>35211.51</v>
      </c>
    </row>
    <row r="1764" spans="2:10" x14ac:dyDescent="0.25">
      <c r="B1764" s="22">
        <v>1760</v>
      </c>
      <c r="C1764" s="2">
        <v>2013</v>
      </c>
      <c r="D1764" s="1">
        <v>67008</v>
      </c>
      <c r="E1764" t="s">
        <v>1244</v>
      </c>
      <c r="F1764" s="2" t="s">
        <v>1</v>
      </c>
      <c r="G1764" s="13">
        <v>13521663.73</v>
      </c>
      <c r="H1764" s="13">
        <v>138274.70000000001</v>
      </c>
      <c r="I1764" s="13">
        <v>11691833.810000001</v>
      </c>
      <c r="J1764" s="13">
        <v>124713.98</v>
      </c>
    </row>
    <row r="1765" spans="2:10" x14ac:dyDescent="0.25">
      <c r="B1765" s="22">
        <v>1761</v>
      </c>
      <c r="C1765" s="2">
        <v>2013</v>
      </c>
      <c r="D1765" s="1">
        <v>67010</v>
      </c>
      <c r="E1765" t="s">
        <v>598</v>
      </c>
      <c r="F1765" s="2" t="s">
        <v>1</v>
      </c>
      <c r="G1765" s="13">
        <v>18071941.82</v>
      </c>
      <c r="H1765" s="13">
        <v>223530.94</v>
      </c>
      <c r="I1765" s="13">
        <v>15687146.51</v>
      </c>
      <c r="J1765" s="13">
        <v>201164.43</v>
      </c>
    </row>
    <row r="1766" spans="2:10" x14ac:dyDescent="0.25">
      <c r="B1766" s="22">
        <v>1762</v>
      </c>
      <c r="C1766" s="2">
        <v>2013</v>
      </c>
      <c r="D1766" s="1">
        <v>67014</v>
      </c>
      <c r="E1766" t="s">
        <v>1245</v>
      </c>
      <c r="F1766" s="2" t="s">
        <v>1</v>
      </c>
      <c r="G1766" s="13">
        <v>21792436.530000001</v>
      </c>
      <c r="H1766" s="13">
        <v>72950.009999999995</v>
      </c>
      <c r="I1766" s="13">
        <v>18984280.52</v>
      </c>
      <c r="J1766" s="13">
        <v>65232.6</v>
      </c>
    </row>
    <row r="1767" spans="2:10" x14ac:dyDescent="0.25">
      <c r="B1767" s="22">
        <v>1763</v>
      </c>
      <c r="C1767" s="2">
        <v>2013</v>
      </c>
      <c r="D1767" s="1">
        <v>67016</v>
      </c>
      <c r="E1767" t="s">
        <v>1214</v>
      </c>
      <c r="F1767" s="2" t="s">
        <v>1</v>
      </c>
      <c r="G1767" s="13">
        <v>13259041.6</v>
      </c>
      <c r="H1767" s="13">
        <v>48403.360000000001</v>
      </c>
      <c r="I1767" s="13">
        <v>11580412</v>
      </c>
      <c r="J1767" s="13">
        <v>43864.36</v>
      </c>
    </row>
    <row r="1768" spans="2:10" x14ac:dyDescent="0.25">
      <c r="B1768" s="22">
        <v>1764</v>
      </c>
      <c r="C1768" s="2">
        <v>2013</v>
      </c>
      <c r="D1768" s="1">
        <v>67022</v>
      </c>
      <c r="E1768" t="s">
        <v>1246</v>
      </c>
      <c r="F1768" s="2" t="s">
        <v>1</v>
      </c>
      <c r="G1768" s="13">
        <v>23360619.66</v>
      </c>
      <c r="H1768" s="13">
        <v>113348.41</v>
      </c>
      <c r="I1768" s="13">
        <v>20532457.68</v>
      </c>
      <c r="J1768" s="13">
        <v>102459.61</v>
      </c>
    </row>
    <row r="1769" spans="2:10" x14ac:dyDescent="0.25">
      <c r="B1769" s="22">
        <v>1765</v>
      </c>
      <c r="C1769" s="2">
        <v>2013</v>
      </c>
      <c r="D1769" s="1">
        <v>67024</v>
      </c>
      <c r="E1769" t="s">
        <v>1247</v>
      </c>
      <c r="F1769" s="2" t="s">
        <v>1</v>
      </c>
      <c r="G1769" s="13">
        <v>8322044.0099999998</v>
      </c>
      <c r="H1769" s="13">
        <v>32077.97</v>
      </c>
      <c r="I1769" s="13">
        <v>7218750.8600000003</v>
      </c>
      <c r="J1769" s="13">
        <v>28799.83</v>
      </c>
    </row>
    <row r="1770" spans="2:10" x14ac:dyDescent="0.25">
      <c r="B1770" s="22">
        <v>1766</v>
      </c>
      <c r="C1770" s="2">
        <v>2013</v>
      </c>
      <c r="D1770" s="1">
        <v>67030</v>
      </c>
      <c r="E1770" t="s">
        <v>1248</v>
      </c>
      <c r="F1770" s="2" t="s">
        <v>1</v>
      </c>
      <c r="G1770" s="13">
        <v>12447348.539999999</v>
      </c>
      <c r="H1770" s="13">
        <v>54003.6</v>
      </c>
      <c r="I1770" s="13">
        <v>10766754.42</v>
      </c>
      <c r="J1770" s="13">
        <v>48672.54</v>
      </c>
    </row>
    <row r="1771" spans="2:10" x14ac:dyDescent="0.25">
      <c r="B1771" s="22">
        <v>1767</v>
      </c>
      <c r="C1771" s="2">
        <v>2013</v>
      </c>
      <c r="D1771" s="1">
        <v>67032</v>
      </c>
      <c r="E1771" t="s">
        <v>1249</v>
      </c>
      <c r="F1771" s="2" t="s">
        <v>1</v>
      </c>
      <c r="G1771" s="13">
        <v>13200731.050000001</v>
      </c>
      <c r="H1771" s="13">
        <v>107452.57</v>
      </c>
      <c r="I1771" s="13">
        <v>11298235.92</v>
      </c>
      <c r="J1771" s="13">
        <v>95811.92</v>
      </c>
    </row>
    <row r="1772" spans="2:10" x14ac:dyDescent="0.25">
      <c r="B1772" s="22">
        <v>1768</v>
      </c>
      <c r="C1772" s="2">
        <v>2013</v>
      </c>
      <c r="D1772" s="1">
        <v>67106</v>
      </c>
      <c r="E1772" t="s">
        <v>1023</v>
      </c>
      <c r="F1772" s="2" t="s">
        <v>19</v>
      </c>
      <c r="G1772" s="13">
        <v>2814153.46</v>
      </c>
      <c r="H1772" s="13">
        <v>83563.320000000007</v>
      </c>
      <c r="I1772" s="13">
        <v>2520512.2999999998</v>
      </c>
      <c r="J1772" s="13">
        <v>77042.47</v>
      </c>
    </row>
    <row r="1773" spans="2:10" x14ac:dyDescent="0.25">
      <c r="B1773" s="22">
        <v>1769</v>
      </c>
      <c r="C1773" s="2">
        <v>2013</v>
      </c>
      <c r="D1773" s="1">
        <v>67107</v>
      </c>
      <c r="E1773" t="s">
        <v>193</v>
      </c>
      <c r="F1773" s="2" t="s">
        <v>19</v>
      </c>
      <c r="G1773" s="13">
        <v>5017548.41</v>
      </c>
      <c r="H1773" s="13">
        <v>277558.26</v>
      </c>
      <c r="I1773" s="13">
        <v>4554685.72</v>
      </c>
      <c r="J1773" s="13">
        <v>257882.26</v>
      </c>
    </row>
    <row r="1774" spans="2:10" x14ac:dyDescent="0.25">
      <c r="B1774" s="22">
        <v>1770</v>
      </c>
      <c r="C1774" s="2">
        <v>2013</v>
      </c>
      <c r="D1774" s="1">
        <v>67111</v>
      </c>
      <c r="E1774" t="s">
        <v>1250</v>
      </c>
      <c r="F1774" s="2" t="s">
        <v>19</v>
      </c>
      <c r="G1774" s="13">
        <v>7667118.0999999996</v>
      </c>
      <c r="H1774" s="13">
        <v>11646.25</v>
      </c>
      <c r="I1774" s="13">
        <v>6876945.0300000003</v>
      </c>
      <c r="J1774" s="13">
        <v>10558.03</v>
      </c>
    </row>
    <row r="1775" spans="2:10" x14ac:dyDescent="0.25">
      <c r="B1775" s="22">
        <v>1771</v>
      </c>
      <c r="C1775" s="2">
        <v>2013</v>
      </c>
      <c r="D1775" s="1">
        <v>67116</v>
      </c>
      <c r="E1775" t="s">
        <v>1251</v>
      </c>
      <c r="F1775" s="2" t="s">
        <v>19</v>
      </c>
      <c r="G1775" s="13">
        <v>3319539.58</v>
      </c>
      <c r="H1775" s="13">
        <v>33870.03</v>
      </c>
      <c r="I1775" s="13">
        <v>2955742.09</v>
      </c>
      <c r="J1775" s="13">
        <v>31206.95</v>
      </c>
    </row>
    <row r="1776" spans="2:10" x14ac:dyDescent="0.25">
      <c r="B1776" s="22">
        <v>1772</v>
      </c>
      <c r="C1776" s="2">
        <v>2013</v>
      </c>
      <c r="D1776" s="1">
        <v>67121</v>
      </c>
      <c r="E1776" t="s">
        <v>993</v>
      </c>
      <c r="F1776" s="2" t="s">
        <v>19</v>
      </c>
      <c r="G1776" s="13">
        <v>2939680.77</v>
      </c>
      <c r="H1776" s="13">
        <v>26945.05</v>
      </c>
      <c r="I1776" s="13">
        <v>2547872.27</v>
      </c>
      <c r="J1776" s="13">
        <v>24510.97</v>
      </c>
    </row>
    <row r="1777" spans="2:10" x14ac:dyDescent="0.25">
      <c r="B1777" s="22">
        <v>1773</v>
      </c>
      <c r="C1777" s="2">
        <v>2013</v>
      </c>
      <c r="D1777" s="1">
        <v>67122</v>
      </c>
      <c r="E1777" t="s">
        <v>1252</v>
      </c>
      <c r="F1777" s="2" t="s">
        <v>19</v>
      </c>
      <c r="G1777" s="13">
        <v>20354185.309999999</v>
      </c>
      <c r="H1777" s="13">
        <v>217160.59</v>
      </c>
      <c r="I1777" s="13">
        <v>16769871.25</v>
      </c>
      <c r="J1777" s="13">
        <v>199196.92</v>
      </c>
    </row>
    <row r="1778" spans="2:10" x14ac:dyDescent="0.25">
      <c r="B1778" s="22">
        <v>1774</v>
      </c>
      <c r="C1778" s="2">
        <v>2013</v>
      </c>
      <c r="D1778" s="1">
        <v>67136</v>
      </c>
      <c r="E1778" t="s">
        <v>907</v>
      </c>
      <c r="F1778" s="2" t="s">
        <v>19</v>
      </c>
      <c r="G1778" s="13">
        <v>21407729.73</v>
      </c>
      <c r="H1778" s="13">
        <v>457740.74</v>
      </c>
      <c r="I1778" s="13">
        <v>18985753.489999998</v>
      </c>
      <c r="J1778" s="13">
        <v>412819.35</v>
      </c>
    </row>
    <row r="1779" spans="2:10" x14ac:dyDescent="0.25">
      <c r="B1779" s="22">
        <v>1775</v>
      </c>
      <c r="C1779" s="2">
        <v>2013</v>
      </c>
      <c r="D1779" s="1">
        <v>67146</v>
      </c>
      <c r="E1779" t="s">
        <v>586</v>
      </c>
      <c r="F1779" s="2" t="s">
        <v>19</v>
      </c>
      <c r="G1779" s="13">
        <v>2064100.08</v>
      </c>
      <c r="H1779" s="13">
        <v>7488.74</v>
      </c>
      <c r="I1779" s="13">
        <v>1852792.3</v>
      </c>
      <c r="J1779" s="13">
        <v>6798.97</v>
      </c>
    </row>
    <row r="1780" spans="2:10" x14ac:dyDescent="0.25">
      <c r="B1780" s="22">
        <v>1776</v>
      </c>
      <c r="C1780" s="2">
        <v>2013</v>
      </c>
      <c r="D1780" s="1">
        <v>67147</v>
      </c>
      <c r="E1780" t="s">
        <v>1253</v>
      </c>
      <c r="F1780" s="2" t="s">
        <v>19</v>
      </c>
      <c r="G1780" s="13">
        <v>2001300.99</v>
      </c>
      <c r="H1780" s="13">
        <v>152035.16</v>
      </c>
      <c r="I1780" s="13">
        <v>1767894.1</v>
      </c>
      <c r="J1780" s="13">
        <v>138450.98000000001</v>
      </c>
    </row>
    <row r="1781" spans="2:10" x14ac:dyDescent="0.25">
      <c r="B1781" s="22">
        <v>1777</v>
      </c>
      <c r="C1781" s="2">
        <v>2013</v>
      </c>
      <c r="D1781" s="1">
        <v>67151</v>
      </c>
      <c r="E1781" t="s">
        <v>1254</v>
      </c>
      <c r="F1781" s="2" t="s">
        <v>19</v>
      </c>
      <c r="G1781" s="13">
        <v>89381286.609999999</v>
      </c>
      <c r="H1781" s="13">
        <v>3267007.68</v>
      </c>
      <c r="I1781" s="13">
        <v>79394978.230000004</v>
      </c>
      <c r="J1781" s="13">
        <v>2993737.64</v>
      </c>
    </row>
    <row r="1782" spans="2:10" x14ac:dyDescent="0.25">
      <c r="B1782" s="22">
        <v>1778</v>
      </c>
      <c r="C1782" s="2">
        <v>2013</v>
      </c>
      <c r="D1782" s="1">
        <v>67152</v>
      </c>
      <c r="E1782" t="s">
        <v>1245</v>
      </c>
      <c r="F1782" s="2" t="s">
        <v>19</v>
      </c>
      <c r="G1782" s="13">
        <v>6240943.4000000004</v>
      </c>
      <c r="H1782" s="13">
        <v>28336.63</v>
      </c>
      <c r="I1782" s="13">
        <v>5490781.71</v>
      </c>
      <c r="J1782" s="13">
        <v>25617</v>
      </c>
    </row>
    <row r="1783" spans="2:10" x14ac:dyDescent="0.25">
      <c r="B1783" s="22">
        <v>1779</v>
      </c>
      <c r="C1783" s="2">
        <v>2013</v>
      </c>
      <c r="D1783" s="1">
        <v>67153</v>
      </c>
      <c r="E1783" t="s">
        <v>1214</v>
      </c>
      <c r="F1783" s="2" t="s">
        <v>19</v>
      </c>
      <c r="G1783" s="13">
        <v>14109354.66</v>
      </c>
      <c r="H1783" s="13">
        <v>332380.67</v>
      </c>
      <c r="I1783" s="13">
        <v>12730132.130000001</v>
      </c>
      <c r="J1783" s="13">
        <v>308040</v>
      </c>
    </row>
    <row r="1784" spans="2:10" x14ac:dyDescent="0.25">
      <c r="B1784" s="22">
        <v>1780</v>
      </c>
      <c r="C1784" s="2">
        <v>2013</v>
      </c>
      <c r="D1784" s="1">
        <v>67158</v>
      </c>
      <c r="E1784" t="s">
        <v>1255</v>
      </c>
      <c r="F1784" s="2" t="s">
        <v>19</v>
      </c>
      <c r="G1784" s="13">
        <v>2819165.36</v>
      </c>
      <c r="H1784" s="13">
        <v>23391.07</v>
      </c>
      <c r="I1784" s="13">
        <v>2491116.85</v>
      </c>
      <c r="J1784" s="13">
        <v>21267.77</v>
      </c>
    </row>
    <row r="1785" spans="2:10" x14ac:dyDescent="0.25">
      <c r="B1785" s="22">
        <v>1781</v>
      </c>
      <c r="C1785" s="2">
        <v>2013</v>
      </c>
      <c r="D1785" s="1">
        <v>67161</v>
      </c>
      <c r="E1785" t="s">
        <v>1256</v>
      </c>
      <c r="F1785" s="2" t="s">
        <v>19</v>
      </c>
      <c r="G1785" s="13">
        <v>3651673.7</v>
      </c>
      <c r="H1785" s="13">
        <v>47707.8</v>
      </c>
      <c r="I1785" s="13">
        <v>3195224.22</v>
      </c>
      <c r="J1785" s="13">
        <v>43239.06</v>
      </c>
    </row>
    <row r="1786" spans="2:10" x14ac:dyDescent="0.25">
      <c r="B1786" s="22">
        <v>1782</v>
      </c>
      <c r="C1786" s="2">
        <v>2013</v>
      </c>
      <c r="D1786" s="1">
        <v>67166</v>
      </c>
      <c r="E1786" t="s">
        <v>1257</v>
      </c>
      <c r="F1786" s="2" t="s">
        <v>19</v>
      </c>
      <c r="G1786" s="13">
        <v>5953139.79</v>
      </c>
      <c r="H1786" s="13">
        <v>47166.45</v>
      </c>
      <c r="I1786" s="13">
        <v>5284052.17</v>
      </c>
      <c r="J1786" s="13">
        <v>42159.39</v>
      </c>
    </row>
    <row r="1787" spans="2:10" x14ac:dyDescent="0.25">
      <c r="B1787" s="22">
        <v>1783</v>
      </c>
      <c r="C1787" s="2">
        <v>2013</v>
      </c>
      <c r="D1787" s="1">
        <v>67171</v>
      </c>
      <c r="E1787" t="s">
        <v>1258</v>
      </c>
      <c r="F1787" s="2" t="s">
        <v>19</v>
      </c>
      <c r="G1787" s="13">
        <v>18663803.84</v>
      </c>
      <c r="H1787" s="13">
        <v>493962.56</v>
      </c>
      <c r="I1787" s="13">
        <v>16501617.76</v>
      </c>
      <c r="J1787" s="13">
        <v>450040.3</v>
      </c>
    </row>
    <row r="1788" spans="2:10" x14ac:dyDescent="0.25">
      <c r="B1788" s="22">
        <v>1784</v>
      </c>
      <c r="C1788" s="2">
        <v>2013</v>
      </c>
      <c r="D1788" s="1">
        <v>67172</v>
      </c>
      <c r="E1788" t="s">
        <v>382</v>
      </c>
      <c r="F1788" s="2" t="s">
        <v>19</v>
      </c>
      <c r="G1788" s="13">
        <v>15212578.4</v>
      </c>
      <c r="H1788" s="13">
        <v>98769.68</v>
      </c>
      <c r="I1788" s="13">
        <v>13343041.98</v>
      </c>
      <c r="J1788" s="13">
        <v>88458.57</v>
      </c>
    </row>
    <row r="1789" spans="2:10" x14ac:dyDescent="0.25">
      <c r="B1789" s="22">
        <v>1785</v>
      </c>
      <c r="C1789" s="2">
        <v>2013</v>
      </c>
      <c r="D1789" s="1">
        <v>67181</v>
      </c>
      <c r="E1789" t="s">
        <v>1259</v>
      </c>
      <c r="F1789" s="2" t="s">
        <v>19</v>
      </c>
      <c r="G1789" s="13">
        <v>21172588.550000001</v>
      </c>
      <c r="H1789" s="13">
        <v>666832.35</v>
      </c>
      <c r="I1789" s="13">
        <v>18780282.280000001</v>
      </c>
      <c r="J1789" s="13">
        <v>607646.41</v>
      </c>
    </row>
    <row r="1790" spans="2:10" x14ac:dyDescent="0.25">
      <c r="B1790" s="22">
        <v>1786</v>
      </c>
      <c r="C1790" s="2">
        <v>2013</v>
      </c>
      <c r="D1790" s="1">
        <v>67191</v>
      </c>
      <c r="E1790" t="s">
        <v>1260</v>
      </c>
      <c r="F1790" s="2" t="s">
        <v>19</v>
      </c>
      <c r="G1790" s="13">
        <v>6206356.8600000003</v>
      </c>
      <c r="H1790" s="13">
        <v>114324.71</v>
      </c>
      <c r="I1790" s="13">
        <v>5513710.79</v>
      </c>
      <c r="J1790" s="13">
        <v>104491.46</v>
      </c>
    </row>
    <row r="1791" spans="2:10" x14ac:dyDescent="0.25">
      <c r="B1791" s="22">
        <v>1787</v>
      </c>
      <c r="C1791" s="2">
        <v>2013</v>
      </c>
      <c r="D1791" s="1">
        <v>67206</v>
      </c>
      <c r="E1791" t="s">
        <v>1242</v>
      </c>
      <c r="F1791" s="2" t="s">
        <v>20</v>
      </c>
      <c r="G1791" s="13">
        <v>119870388.8</v>
      </c>
      <c r="H1791" s="13">
        <v>3351157.51</v>
      </c>
      <c r="I1791" s="13">
        <v>107619002.40000001</v>
      </c>
      <c r="J1791" s="13">
        <v>3075048.54</v>
      </c>
    </row>
    <row r="1792" spans="2:10" x14ac:dyDescent="0.25">
      <c r="B1792" s="22">
        <v>1788</v>
      </c>
      <c r="C1792" s="2">
        <v>2013</v>
      </c>
      <c r="D1792" s="1">
        <v>67216</v>
      </c>
      <c r="E1792" t="s">
        <v>1243</v>
      </c>
      <c r="F1792" s="2" t="s">
        <v>20</v>
      </c>
      <c r="G1792" s="13">
        <v>23190705.289999999</v>
      </c>
      <c r="H1792" s="13">
        <v>515169.83</v>
      </c>
      <c r="I1792" s="13">
        <v>20831732.329999998</v>
      </c>
      <c r="J1792" s="13">
        <v>471890.67</v>
      </c>
    </row>
    <row r="1793" spans="2:10" x14ac:dyDescent="0.25">
      <c r="B1793" s="22">
        <v>1789</v>
      </c>
      <c r="C1793" s="2">
        <v>2013</v>
      </c>
      <c r="D1793" s="1">
        <v>67250</v>
      </c>
      <c r="E1793" t="s">
        <v>796</v>
      </c>
      <c r="F1793" s="2" t="s">
        <v>20</v>
      </c>
      <c r="G1793" s="13">
        <v>367240.85</v>
      </c>
      <c r="H1793" s="13">
        <v>48208.28</v>
      </c>
      <c r="I1793" s="13">
        <v>336398.07</v>
      </c>
      <c r="J1793" s="13">
        <v>44169.88</v>
      </c>
    </row>
    <row r="1794" spans="2:10" x14ac:dyDescent="0.25">
      <c r="B1794" s="22">
        <v>1790</v>
      </c>
      <c r="C1794" s="2">
        <v>2013</v>
      </c>
      <c r="D1794" s="1">
        <v>67251</v>
      </c>
      <c r="E1794" t="s">
        <v>1261</v>
      </c>
      <c r="F1794" s="2" t="s">
        <v>20</v>
      </c>
      <c r="G1794" s="13">
        <v>49892304.380000003</v>
      </c>
      <c r="H1794" s="13">
        <v>589410.97</v>
      </c>
      <c r="I1794" s="13">
        <v>43941872.299999997</v>
      </c>
      <c r="J1794" s="13">
        <v>537001.23</v>
      </c>
    </row>
    <row r="1795" spans="2:10" x14ac:dyDescent="0.25">
      <c r="B1795" s="22">
        <v>1791</v>
      </c>
      <c r="C1795" s="2">
        <v>2013</v>
      </c>
      <c r="D1795" s="1">
        <v>67261</v>
      </c>
      <c r="E1795" t="s">
        <v>1262</v>
      </c>
      <c r="F1795" s="2" t="s">
        <v>20</v>
      </c>
      <c r="G1795" s="13">
        <v>92283157.010000005</v>
      </c>
      <c r="H1795" s="13">
        <v>2993383.73</v>
      </c>
      <c r="I1795" s="13">
        <v>81745192.049999997</v>
      </c>
      <c r="J1795" s="13">
        <v>2735775.39</v>
      </c>
    </row>
    <row r="1796" spans="2:10" x14ac:dyDescent="0.25">
      <c r="B1796" s="22">
        <v>1792</v>
      </c>
      <c r="C1796" s="2">
        <v>2013</v>
      </c>
      <c r="D1796" s="1">
        <v>67265</v>
      </c>
      <c r="E1796" t="s">
        <v>1246</v>
      </c>
      <c r="F1796" s="2" t="s">
        <v>20</v>
      </c>
      <c r="G1796" s="13">
        <v>35722536.039999999</v>
      </c>
      <c r="H1796" s="13">
        <v>757573.29</v>
      </c>
      <c r="I1796" s="13">
        <v>32081694.329999998</v>
      </c>
      <c r="J1796" s="13">
        <v>698939.87</v>
      </c>
    </row>
    <row r="1797" spans="2:10" x14ac:dyDescent="0.25">
      <c r="B1797" s="22">
        <v>1793</v>
      </c>
      <c r="C1797" s="2">
        <v>2013</v>
      </c>
      <c r="D1797" s="1">
        <v>67270</v>
      </c>
      <c r="E1797" t="s">
        <v>1258</v>
      </c>
      <c r="F1797" s="2" t="s">
        <v>20</v>
      </c>
      <c r="G1797" s="13">
        <v>44582547.979999997</v>
      </c>
      <c r="H1797" s="13">
        <v>1672216.05</v>
      </c>
      <c r="I1797" s="13">
        <v>39312589.93</v>
      </c>
      <c r="J1797" s="13">
        <v>1502795.69</v>
      </c>
    </row>
    <row r="1798" spans="2:10" x14ac:dyDescent="0.25">
      <c r="B1798" s="22">
        <v>1794</v>
      </c>
      <c r="C1798" s="2">
        <v>2013</v>
      </c>
      <c r="D1798" s="1">
        <v>67291</v>
      </c>
      <c r="E1798" t="s">
        <v>1249</v>
      </c>
      <c r="F1798" s="2" t="s">
        <v>20</v>
      </c>
      <c r="G1798" s="13">
        <v>123564263.39</v>
      </c>
      <c r="H1798" s="13">
        <v>4130576.88</v>
      </c>
      <c r="I1798" s="13">
        <v>112426604.97</v>
      </c>
      <c r="J1798" s="13">
        <v>3853755.21</v>
      </c>
    </row>
    <row r="1799" spans="2:10" x14ac:dyDescent="0.25">
      <c r="B1799" s="22">
        <v>1795</v>
      </c>
      <c r="C1799" s="2">
        <v>2013</v>
      </c>
      <c r="D1799" s="1">
        <v>68002</v>
      </c>
      <c r="E1799" t="s">
        <v>881</v>
      </c>
      <c r="F1799" s="2" t="s">
        <v>1</v>
      </c>
      <c r="G1799" s="13">
        <v>1337830.21</v>
      </c>
      <c r="H1799" s="13">
        <v>6498.1</v>
      </c>
      <c r="I1799" s="13">
        <v>1162701.05</v>
      </c>
      <c r="J1799" s="13">
        <v>5948.97</v>
      </c>
    </row>
    <row r="1800" spans="2:10" x14ac:dyDescent="0.25">
      <c r="B1800" s="22">
        <v>1796</v>
      </c>
      <c r="C1800" s="2">
        <v>2013</v>
      </c>
      <c r="D1800" s="1">
        <v>68004</v>
      </c>
      <c r="E1800" t="s">
        <v>230</v>
      </c>
      <c r="F1800" s="2" t="s">
        <v>1</v>
      </c>
      <c r="G1800" s="13">
        <v>3108479.88</v>
      </c>
      <c r="H1800" s="13">
        <v>94159.039999999994</v>
      </c>
      <c r="I1800" s="13">
        <v>2766724.35</v>
      </c>
      <c r="J1800" s="13">
        <v>87224.07</v>
      </c>
    </row>
    <row r="1801" spans="2:10" x14ac:dyDescent="0.25">
      <c r="B1801" s="22">
        <v>1797</v>
      </c>
      <c r="C1801" s="2">
        <v>2013</v>
      </c>
      <c r="D1801" s="1">
        <v>68006</v>
      </c>
      <c r="E1801" t="s">
        <v>992</v>
      </c>
      <c r="F1801" s="2" t="s">
        <v>1</v>
      </c>
      <c r="G1801" s="13">
        <v>7492520.8499999996</v>
      </c>
      <c r="H1801" s="13">
        <v>84780.54</v>
      </c>
      <c r="I1801" s="13">
        <v>6709396.1500000004</v>
      </c>
      <c r="J1801" s="13">
        <v>77068.36</v>
      </c>
    </row>
    <row r="1802" spans="2:10" x14ac:dyDescent="0.25">
      <c r="B1802" s="22">
        <v>1798</v>
      </c>
      <c r="C1802" s="2">
        <v>2013</v>
      </c>
      <c r="D1802" s="1">
        <v>68008</v>
      </c>
      <c r="E1802" t="s">
        <v>1263</v>
      </c>
      <c r="F1802" s="2" t="s">
        <v>1</v>
      </c>
      <c r="G1802" s="13">
        <v>1024104.41</v>
      </c>
      <c r="H1802" s="13">
        <v>8841.32</v>
      </c>
      <c r="I1802" s="13">
        <v>915716.01</v>
      </c>
      <c r="J1802" s="13">
        <v>8289.2900000000009</v>
      </c>
    </row>
    <row r="1803" spans="2:10" x14ac:dyDescent="0.25">
      <c r="B1803" s="22">
        <v>1799</v>
      </c>
      <c r="C1803" s="2">
        <v>2013</v>
      </c>
      <c r="D1803" s="1">
        <v>68010</v>
      </c>
      <c r="E1803" t="s">
        <v>577</v>
      </c>
      <c r="F1803" s="2" t="s">
        <v>1</v>
      </c>
      <c r="G1803" s="13">
        <v>9281106.2699999996</v>
      </c>
      <c r="H1803" s="13">
        <v>21647.45</v>
      </c>
      <c r="I1803" s="13">
        <v>8333379.0499999998</v>
      </c>
      <c r="J1803" s="13">
        <v>20039.39</v>
      </c>
    </row>
    <row r="1804" spans="2:10" x14ac:dyDescent="0.25">
      <c r="B1804" s="22">
        <v>1800</v>
      </c>
      <c r="C1804" s="2">
        <v>2013</v>
      </c>
      <c r="D1804" s="1">
        <v>68012</v>
      </c>
      <c r="E1804" t="s">
        <v>197</v>
      </c>
      <c r="F1804" s="2" t="s">
        <v>1</v>
      </c>
      <c r="G1804" s="13">
        <v>1614313.49</v>
      </c>
      <c r="H1804" s="13">
        <v>16129.08</v>
      </c>
      <c r="I1804" s="13">
        <v>1467347.45</v>
      </c>
      <c r="J1804" s="13">
        <v>15088.99</v>
      </c>
    </row>
    <row r="1805" spans="2:10" x14ac:dyDescent="0.25">
      <c r="B1805" s="22">
        <v>1801</v>
      </c>
      <c r="C1805" s="2">
        <v>2013</v>
      </c>
      <c r="D1805" s="1">
        <v>68014</v>
      </c>
      <c r="E1805" t="s">
        <v>153</v>
      </c>
      <c r="F1805" s="2" t="s">
        <v>1</v>
      </c>
      <c r="G1805" s="13">
        <v>1189754.3999999999</v>
      </c>
      <c r="H1805" s="13">
        <v>10678.66</v>
      </c>
      <c r="I1805" s="13">
        <v>1056105.1599999999</v>
      </c>
      <c r="J1805" s="13">
        <v>9900.59</v>
      </c>
    </row>
    <row r="1806" spans="2:10" x14ac:dyDescent="0.25">
      <c r="B1806" s="22">
        <v>1802</v>
      </c>
      <c r="C1806" s="2">
        <v>2013</v>
      </c>
      <c r="D1806" s="1">
        <v>68016</v>
      </c>
      <c r="E1806" t="s">
        <v>1264</v>
      </c>
      <c r="F1806" s="2" t="s">
        <v>1</v>
      </c>
      <c r="G1806" s="13">
        <v>1472268.19</v>
      </c>
      <c r="H1806" s="13">
        <v>13240.54</v>
      </c>
      <c r="I1806" s="13">
        <v>1302004.33</v>
      </c>
      <c r="J1806" s="13">
        <v>12176.92</v>
      </c>
    </row>
    <row r="1807" spans="2:10" x14ac:dyDescent="0.25">
      <c r="B1807" s="22">
        <v>1803</v>
      </c>
      <c r="C1807" s="2">
        <v>2013</v>
      </c>
      <c r="D1807" s="1">
        <v>68018</v>
      </c>
      <c r="E1807" t="s">
        <v>1265</v>
      </c>
      <c r="F1807" s="2" t="s">
        <v>1</v>
      </c>
      <c r="G1807" s="13">
        <v>2207606.35</v>
      </c>
      <c r="H1807" s="13">
        <v>5531.43</v>
      </c>
      <c r="I1807" s="13">
        <v>1961037.55</v>
      </c>
      <c r="J1807" s="13">
        <v>5117.45</v>
      </c>
    </row>
    <row r="1808" spans="2:10" x14ac:dyDescent="0.25">
      <c r="B1808" s="22">
        <v>1804</v>
      </c>
      <c r="C1808" s="2">
        <v>2013</v>
      </c>
      <c r="D1808" s="1">
        <v>68020</v>
      </c>
      <c r="E1808" t="s">
        <v>1266</v>
      </c>
      <c r="F1808" s="2" t="s">
        <v>1</v>
      </c>
      <c r="G1808" s="13">
        <v>1839689.88</v>
      </c>
      <c r="H1808" s="13">
        <v>19217.330000000002</v>
      </c>
      <c r="I1808" s="13">
        <v>1582324.18</v>
      </c>
      <c r="J1808" s="13">
        <v>17644.189999999999</v>
      </c>
    </row>
    <row r="1809" spans="2:10" x14ac:dyDescent="0.25">
      <c r="B1809" s="22">
        <v>1805</v>
      </c>
      <c r="C1809" s="2">
        <v>2013</v>
      </c>
      <c r="D1809" s="1">
        <v>68022</v>
      </c>
      <c r="E1809" t="s">
        <v>335</v>
      </c>
      <c r="F1809" s="2" t="s">
        <v>1</v>
      </c>
      <c r="G1809" s="13">
        <v>2432320.2599999998</v>
      </c>
      <c r="H1809" s="13">
        <v>6534.42</v>
      </c>
      <c r="I1809" s="13">
        <v>2152490.67</v>
      </c>
      <c r="J1809" s="13">
        <v>5951.29</v>
      </c>
    </row>
    <row r="1810" spans="2:10" x14ac:dyDescent="0.25">
      <c r="B1810" s="22">
        <v>1806</v>
      </c>
      <c r="C1810" s="2">
        <v>2013</v>
      </c>
      <c r="D1810" s="1">
        <v>68024</v>
      </c>
      <c r="E1810" t="s">
        <v>1267</v>
      </c>
      <c r="F1810" s="2" t="s">
        <v>1</v>
      </c>
      <c r="G1810" s="13">
        <v>2529326.77</v>
      </c>
      <c r="H1810" s="13">
        <v>172172.54</v>
      </c>
      <c r="I1810" s="13">
        <v>2254102.91</v>
      </c>
      <c r="J1810" s="13">
        <v>158467.41</v>
      </c>
    </row>
    <row r="1811" spans="2:10" x14ac:dyDescent="0.25">
      <c r="B1811" s="22">
        <v>1807</v>
      </c>
      <c r="C1811" s="2">
        <v>2013</v>
      </c>
      <c r="D1811" s="1">
        <v>68026</v>
      </c>
      <c r="E1811" t="s">
        <v>1268</v>
      </c>
      <c r="F1811" s="2" t="s">
        <v>1</v>
      </c>
      <c r="G1811" s="13">
        <v>2088606.27</v>
      </c>
      <c r="H1811" s="13">
        <v>14225.71</v>
      </c>
      <c r="I1811" s="13">
        <v>1827143.5</v>
      </c>
      <c r="J1811" s="13">
        <v>13003.17</v>
      </c>
    </row>
    <row r="1812" spans="2:10" x14ac:dyDescent="0.25">
      <c r="B1812" s="22">
        <v>1808</v>
      </c>
      <c r="C1812" s="2">
        <v>2013</v>
      </c>
      <c r="D1812" s="1">
        <v>68028</v>
      </c>
      <c r="E1812" t="s">
        <v>1269</v>
      </c>
      <c r="F1812" s="2" t="s">
        <v>1</v>
      </c>
      <c r="G1812" s="13">
        <v>1395263.78</v>
      </c>
      <c r="H1812" s="13">
        <v>9870.39</v>
      </c>
      <c r="I1812" s="13">
        <v>1202134.8999999999</v>
      </c>
      <c r="J1812" s="13">
        <v>9048.74</v>
      </c>
    </row>
    <row r="1813" spans="2:10" x14ac:dyDescent="0.25">
      <c r="B1813" s="22">
        <v>1809</v>
      </c>
      <c r="C1813" s="2">
        <v>2013</v>
      </c>
      <c r="D1813" s="1">
        <v>68030</v>
      </c>
      <c r="E1813" t="s">
        <v>1270</v>
      </c>
      <c r="F1813" s="2" t="s">
        <v>1</v>
      </c>
      <c r="G1813" s="13">
        <v>4208576.2300000004</v>
      </c>
      <c r="H1813" s="13">
        <v>16462.98</v>
      </c>
      <c r="I1813" s="13">
        <v>3691697.78</v>
      </c>
      <c r="J1813" s="13">
        <v>15014.54</v>
      </c>
    </row>
    <row r="1814" spans="2:10" x14ac:dyDescent="0.25">
      <c r="B1814" s="22">
        <v>1810</v>
      </c>
      <c r="C1814" s="2">
        <v>2013</v>
      </c>
      <c r="D1814" s="1">
        <v>68032</v>
      </c>
      <c r="E1814" t="s">
        <v>1271</v>
      </c>
      <c r="F1814" s="2" t="s">
        <v>1</v>
      </c>
      <c r="G1814" s="13">
        <v>2379759.58</v>
      </c>
      <c r="H1814" s="13">
        <v>7807.93</v>
      </c>
      <c r="I1814" s="13">
        <v>2104955.91</v>
      </c>
      <c r="J1814" s="13">
        <v>6953.91</v>
      </c>
    </row>
    <row r="1815" spans="2:10" x14ac:dyDescent="0.25">
      <c r="B1815" s="22">
        <v>1811</v>
      </c>
      <c r="C1815" s="2">
        <v>2013</v>
      </c>
      <c r="D1815" s="1">
        <v>68034</v>
      </c>
      <c r="E1815" t="s">
        <v>1272</v>
      </c>
      <c r="F1815" s="2" t="s">
        <v>1</v>
      </c>
      <c r="G1815" s="13">
        <v>1341660.0900000001</v>
      </c>
      <c r="H1815" s="13">
        <v>4750.1899999999996</v>
      </c>
      <c r="I1815" s="13">
        <v>1183170.6100000001</v>
      </c>
      <c r="J1815" s="13">
        <v>4222.18</v>
      </c>
    </row>
    <row r="1816" spans="2:10" x14ac:dyDescent="0.25">
      <c r="B1816" s="22">
        <v>1812</v>
      </c>
      <c r="C1816" s="2">
        <v>2013</v>
      </c>
      <c r="D1816" s="1">
        <v>68036</v>
      </c>
      <c r="E1816" t="s">
        <v>1273</v>
      </c>
      <c r="F1816" s="2" t="s">
        <v>1</v>
      </c>
      <c r="G1816" s="13">
        <v>2136241.4700000002</v>
      </c>
      <c r="H1816" s="13">
        <v>3693.78</v>
      </c>
      <c r="I1816" s="13">
        <v>1887284.55</v>
      </c>
      <c r="J1816" s="13">
        <v>3296.62</v>
      </c>
    </row>
    <row r="1817" spans="2:10" x14ac:dyDescent="0.25">
      <c r="B1817" s="22">
        <v>1813</v>
      </c>
      <c r="C1817" s="2">
        <v>2013</v>
      </c>
      <c r="D1817" s="1">
        <v>68038</v>
      </c>
      <c r="E1817" t="s">
        <v>144</v>
      </c>
      <c r="F1817" s="2" t="s">
        <v>1</v>
      </c>
      <c r="G1817" s="13">
        <v>1307396.0900000001</v>
      </c>
      <c r="H1817" s="13">
        <v>6106.49</v>
      </c>
      <c r="I1817" s="13">
        <v>1154618.3400000001</v>
      </c>
      <c r="J1817" s="13">
        <v>5467.62</v>
      </c>
    </row>
    <row r="1818" spans="2:10" x14ac:dyDescent="0.25">
      <c r="B1818" s="22">
        <v>1814</v>
      </c>
      <c r="C1818" s="2">
        <v>2013</v>
      </c>
      <c r="D1818" s="1">
        <v>68040</v>
      </c>
      <c r="E1818" t="s">
        <v>1274</v>
      </c>
      <c r="F1818" s="2" t="s">
        <v>1</v>
      </c>
      <c r="G1818" s="13">
        <v>1905667.68</v>
      </c>
      <c r="H1818" s="13">
        <v>53354.51</v>
      </c>
      <c r="I1818" s="13">
        <v>1682172.21</v>
      </c>
      <c r="J1818" s="13">
        <v>49266.32</v>
      </c>
    </row>
    <row r="1819" spans="2:10" x14ac:dyDescent="0.25">
      <c r="B1819" s="22">
        <v>1815</v>
      </c>
      <c r="C1819" s="2">
        <v>2013</v>
      </c>
      <c r="D1819" s="1">
        <v>68042</v>
      </c>
      <c r="E1819" t="s">
        <v>1275</v>
      </c>
      <c r="F1819" s="2" t="s">
        <v>1</v>
      </c>
      <c r="G1819" s="13">
        <v>1100126.6200000001</v>
      </c>
      <c r="H1819" s="13">
        <v>9603.26</v>
      </c>
      <c r="I1819" s="13">
        <v>996269.69</v>
      </c>
      <c r="J1819" s="13">
        <v>8929.06</v>
      </c>
    </row>
    <row r="1820" spans="2:10" x14ac:dyDescent="0.25">
      <c r="B1820" s="22">
        <v>1816</v>
      </c>
      <c r="C1820" s="2">
        <v>2013</v>
      </c>
      <c r="D1820" s="1">
        <v>68044</v>
      </c>
      <c r="E1820" t="s">
        <v>539</v>
      </c>
      <c r="F1820" s="2" t="s">
        <v>1</v>
      </c>
      <c r="G1820" s="13">
        <v>683169.94</v>
      </c>
      <c r="H1820" s="13">
        <v>7228.53</v>
      </c>
      <c r="I1820" s="13">
        <v>609144.31999999995</v>
      </c>
      <c r="J1820" s="13">
        <v>6627.91</v>
      </c>
    </row>
    <row r="1821" spans="2:10" x14ac:dyDescent="0.25">
      <c r="B1821" s="22">
        <v>1817</v>
      </c>
      <c r="C1821" s="2">
        <v>2013</v>
      </c>
      <c r="D1821" s="1">
        <v>68106</v>
      </c>
      <c r="E1821" t="s">
        <v>1024</v>
      </c>
      <c r="F1821" s="2" t="s">
        <v>19</v>
      </c>
      <c r="G1821" s="13">
        <v>66912.89</v>
      </c>
      <c r="H1821" s="13">
        <v>4745.1099999999997</v>
      </c>
      <c r="I1821" s="13">
        <v>55727.14</v>
      </c>
      <c r="J1821" s="13">
        <v>4475.99</v>
      </c>
    </row>
    <row r="1822" spans="2:10" x14ac:dyDescent="0.25">
      <c r="B1822" s="22">
        <v>1818</v>
      </c>
      <c r="C1822" s="2">
        <v>2013</v>
      </c>
      <c r="D1822" s="1">
        <v>68121</v>
      </c>
      <c r="E1822" t="s">
        <v>1276</v>
      </c>
      <c r="F1822" s="2" t="s">
        <v>19</v>
      </c>
      <c r="G1822" s="13">
        <v>336860.85</v>
      </c>
      <c r="H1822" s="13">
        <v>13255.86</v>
      </c>
      <c r="I1822" s="13">
        <v>285157</v>
      </c>
      <c r="J1822" s="13">
        <v>12199.28</v>
      </c>
    </row>
    <row r="1823" spans="2:10" x14ac:dyDescent="0.25">
      <c r="B1823" s="22">
        <v>1819</v>
      </c>
      <c r="C1823" s="2">
        <v>2013</v>
      </c>
      <c r="D1823" s="1">
        <v>68126</v>
      </c>
      <c r="E1823" t="s">
        <v>197</v>
      </c>
      <c r="F1823" s="2" t="s">
        <v>19</v>
      </c>
      <c r="G1823" s="13">
        <v>1410957.22</v>
      </c>
      <c r="H1823" s="13">
        <v>17249.38</v>
      </c>
      <c r="I1823" s="13">
        <v>1274806.8999999999</v>
      </c>
      <c r="J1823" s="13">
        <v>16078.02</v>
      </c>
    </row>
    <row r="1824" spans="2:10" x14ac:dyDescent="0.25">
      <c r="B1824" s="22">
        <v>1820</v>
      </c>
      <c r="C1824" s="2">
        <v>2013</v>
      </c>
      <c r="D1824" s="1">
        <v>68141</v>
      </c>
      <c r="E1824" t="s">
        <v>1265</v>
      </c>
      <c r="F1824" s="2" t="s">
        <v>19</v>
      </c>
      <c r="G1824" s="13">
        <v>1844788.32</v>
      </c>
      <c r="H1824" s="13">
        <v>45144.24</v>
      </c>
      <c r="I1824" s="13">
        <v>1670234.21</v>
      </c>
      <c r="J1824" s="13">
        <v>42743.37</v>
      </c>
    </row>
    <row r="1825" spans="2:10" x14ac:dyDescent="0.25">
      <c r="B1825" s="22">
        <v>1821</v>
      </c>
      <c r="C1825" s="2">
        <v>2013</v>
      </c>
      <c r="D1825" s="1">
        <v>68165</v>
      </c>
      <c r="E1825" t="s">
        <v>1277</v>
      </c>
      <c r="F1825" s="2" t="s">
        <v>19</v>
      </c>
      <c r="G1825" s="13">
        <v>151069.45000000001</v>
      </c>
      <c r="H1825" s="13">
        <v>511.09</v>
      </c>
      <c r="I1825" s="13">
        <v>125551.2</v>
      </c>
      <c r="J1825" s="13">
        <v>472.34</v>
      </c>
    </row>
    <row r="1826" spans="2:10" x14ac:dyDescent="0.25">
      <c r="B1826" s="22">
        <v>1822</v>
      </c>
      <c r="C1826" s="2">
        <v>2013</v>
      </c>
      <c r="D1826" s="1">
        <v>68181</v>
      </c>
      <c r="E1826" t="s">
        <v>1273</v>
      </c>
      <c r="F1826" s="2" t="s">
        <v>19</v>
      </c>
      <c r="G1826" s="13">
        <v>324244.94</v>
      </c>
      <c r="H1826" s="13">
        <v>5609.56</v>
      </c>
      <c r="I1826" s="13">
        <v>277189.61</v>
      </c>
      <c r="J1826" s="13">
        <v>5186.9799999999996</v>
      </c>
    </row>
    <row r="1827" spans="2:10" x14ac:dyDescent="0.25">
      <c r="B1827" s="22">
        <v>1823</v>
      </c>
      <c r="C1827" s="2">
        <v>2013</v>
      </c>
      <c r="D1827" s="1">
        <v>68211</v>
      </c>
      <c r="E1827" t="s">
        <v>1278</v>
      </c>
      <c r="F1827" s="2" t="s">
        <v>20</v>
      </c>
      <c r="G1827" s="13">
        <v>6730554.8799999999</v>
      </c>
      <c r="H1827" s="13">
        <v>435079.36</v>
      </c>
      <c r="I1827" s="13">
        <v>6091564.96</v>
      </c>
      <c r="J1827" s="13">
        <v>412467.75</v>
      </c>
    </row>
    <row r="1828" spans="2:10" x14ac:dyDescent="0.25">
      <c r="B1828" s="22">
        <v>1824</v>
      </c>
      <c r="C1828" s="2">
        <v>2013</v>
      </c>
      <c r="D1828" s="1">
        <v>68251</v>
      </c>
      <c r="E1828" t="s">
        <v>1279</v>
      </c>
      <c r="F1828" s="2" t="s">
        <v>20</v>
      </c>
      <c r="G1828" s="13">
        <v>2205572.71</v>
      </c>
      <c r="H1828" s="13">
        <v>211716.35</v>
      </c>
      <c r="I1828" s="13">
        <v>2004864.65</v>
      </c>
      <c r="J1828" s="13">
        <v>199534.31</v>
      </c>
    </row>
    <row r="1829" spans="2:10" x14ac:dyDescent="0.25">
      <c r="B1829" s="22">
        <v>1825</v>
      </c>
      <c r="C1829" s="2">
        <v>2013</v>
      </c>
      <c r="D1829" s="1">
        <v>68252</v>
      </c>
      <c r="E1829" t="s">
        <v>481</v>
      </c>
      <c r="F1829" s="2" t="s">
        <v>20</v>
      </c>
      <c r="G1829" s="13">
        <v>1410306.73</v>
      </c>
      <c r="H1829" s="13">
        <v>41822.769999999997</v>
      </c>
      <c r="I1829" s="13">
        <v>1283253.27</v>
      </c>
      <c r="J1829" s="13">
        <v>40108.699999999997</v>
      </c>
    </row>
    <row r="1830" spans="2:10" x14ac:dyDescent="0.25">
      <c r="B1830" s="22">
        <v>1826</v>
      </c>
      <c r="C1830" s="2">
        <v>2013</v>
      </c>
      <c r="D1830" s="1">
        <v>68261</v>
      </c>
      <c r="E1830" t="s">
        <v>888</v>
      </c>
      <c r="F1830" s="2" t="s">
        <v>20</v>
      </c>
      <c r="G1830" s="13">
        <v>6563189.8399999999</v>
      </c>
      <c r="H1830" s="13">
        <v>184820.77</v>
      </c>
      <c r="I1830" s="13">
        <v>5942389.6500000004</v>
      </c>
      <c r="J1830" s="13">
        <v>175003.18</v>
      </c>
    </row>
    <row r="1831" spans="2:10" x14ac:dyDescent="0.25">
      <c r="B1831" s="22">
        <v>1827</v>
      </c>
      <c r="C1831" s="2">
        <v>2013</v>
      </c>
      <c r="D1831" s="1">
        <v>68291</v>
      </c>
      <c r="E1831" t="s">
        <v>1274</v>
      </c>
      <c r="F1831" s="2" t="s">
        <v>20</v>
      </c>
      <c r="G1831" s="13">
        <v>11640788.65</v>
      </c>
      <c r="H1831" s="13">
        <v>664004.18999999994</v>
      </c>
      <c r="I1831" s="13">
        <v>10844461.32</v>
      </c>
      <c r="J1831" s="13">
        <v>634758.61</v>
      </c>
    </row>
    <row r="1832" spans="2:10" x14ac:dyDescent="0.25">
      <c r="B1832" s="22">
        <v>1828</v>
      </c>
      <c r="C1832" s="2">
        <v>2013</v>
      </c>
      <c r="D1832" s="1">
        <v>68292</v>
      </c>
      <c r="E1832" t="s">
        <v>1275</v>
      </c>
      <c r="F1832" s="2" t="s">
        <v>20</v>
      </c>
      <c r="G1832" s="13">
        <v>2311214.5699999998</v>
      </c>
      <c r="H1832" s="13">
        <v>127087.67999999999</v>
      </c>
      <c r="I1832" s="13">
        <v>2127059.5099999998</v>
      </c>
      <c r="J1832" s="13">
        <v>121292.75</v>
      </c>
    </row>
    <row r="1833" spans="2:10" x14ac:dyDescent="0.25">
      <c r="B1833" s="22">
        <v>1829</v>
      </c>
      <c r="C1833" s="2">
        <v>2013</v>
      </c>
      <c r="D1833" s="1">
        <v>69002</v>
      </c>
      <c r="E1833" t="s">
        <v>421</v>
      </c>
      <c r="F1833" s="2" t="s">
        <v>1</v>
      </c>
      <c r="G1833" s="13">
        <v>1665161.62</v>
      </c>
      <c r="H1833" s="13">
        <v>23794.71</v>
      </c>
      <c r="I1833" s="13">
        <v>1464814.93</v>
      </c>
      <c r="J1833" s="13">
        <v>21852.93</v>
      </c>
    </row>
    <row r="1834" spans="2:10" x14ac:dyDescent="0.25">
      <c r="B1834" s="22">
        <v>1830</v>
      </c>
      <c r="C1834" s="2">
        <v>2013</v>
      </c>
      <c r="D1834" s="1">
        <v>69004</v>
      </c>
      <c r="E1834" t="s">
        <v>1203</v>
      </c>
      <c r="F1834" s="2" t="s">
        <v>1</v>
      </c>
      <c r="G1834" s="13">
        <v>1652226.94</v>
      </c>
      <c r="H1834" s="13">
        <v>3040.32</v>
      </c>
      <c r="I1834" s="13">
        <v>1473088.46</v>
      </c>
      <c r="J1834" s="13">
        <v>2833.34</v>
      </c>
    </row>
    <row r="1835" spans="2:10" x14ac:dyDescent="0.25">
      <c r="B1835" s="22">
        <v>1831</v>
      </c>
      <c r="C1835" s="2">
        <v>2013</v>
      </c>
      <c r="D1835" s="1">
        <v>69006</v>
      </c>
      <c r="E1835" t="s">
        <v>1280</v>
      </c>
      <c r="F1835" s="2" t="s">
        <v>1</v>
      </c>
      <c r="G1835" s="13">
        <v>1953562.71</v>
      </c>
      <c r="H1835" s="13">
        <v>2777.52</v>
      </c>
      <c r="I1835" s="13">
        <v>1747284.57</v>
      </c>
      <c r="J1835" s="13">
        <v>2577.0500000000002</v>
      </c>
    </row>
    <row r="1836" spans="2:10" x14ac:dyDescent="0.25">
      <c r="B1836" s="22">
        <v>1832</v>
      </c>
      <c r="C1836" s="2">
        <v>2013</v>
      </c>
      <c r="D1836" s="1">
        <v>69008</v>
      </c>
      <c r="E1836" t="s">
        <v>1281</v>
      </c>
      <c r="F1836" s="2" t="s">
        <v>1</v>
      </c>
      <c r="G1836" s="13">
        <v>1872507.43</v>
      </c>
      <c r="H1836" s="13">
        <v>15834.83</v>
      </c>
      <c r="I1836" s="13">
        <v>1668825.82</v>
      </c>
      <c r="J1836" s="13">
        <v>14622.37</v>
      </c>
    </row>
    <row r="1837" spans="2:10" x14ac:dyDescent="0.25">
      <c r="B1837" s="22">
        <v>1833</v>
      </c>
      <c r="C1837" s="2">
        <v>2013</v>
      </c>
      <c r="D1837" s="1">
        <v>69010</v>
      </c>
      <c r="E1837" t="s">
        <v>286</v>
      </c>
      <c r="F1837" s="2" t="s">
        <v>1</v>
      </c>
      <c r="G1837" s="13">
        <v>1700344.59</v>
      </c>
      <c r="H1837" s="13">
        <v>3907.95</v>
      </c>
      <c r="I1837" s="13">
        <v>1522251.94</v>
      </c>
      <c r="J1837" s="13">
        <v>3626.49</v>
      </c>
    </row>
    <row r="1838" spans="2:10" x14ac:dyDescent="0.25">
      <c r="B1838" s="22">
        <v>1834</v>
      </c>
      <c r="C1838" s="2">
        <v>2013</v>
      </c>
      <c r="D1838" s="1">
        <v>69012</v>
      </c>
      <c r="E1838" t="s">
        <v>1282</v>
      </c>
      <c r="F1838" s="2" t="s">
        <v>1</v>
      </c>
      <c r="G1838" s="13">
        <v>1351905.68</v>
      </c>
      <c r="H1838" s="13">
        <v>3836.87</v>
      </c>
      <c r="I1838" s="13">
        <v>1200550.18</v>
      </c>
      <c r="J1838" s="13">
        <v>3544.43</v>
      </c>
    </row>
    <row r="1839" spans="2:10" x14ac:dyDescent="0.25">
      <c r="B1839" s="22">
        <v>1835</v>
      </c>
      <c r="C1839" s="2">
        <v>2013</v>
      </c>
      <c r="D1839" s="1">
        <v>69014</v>
      </c>
      <c r="E1839" t="s">
        <v>806</v>
      </c>
      <c r="F1839" s="2" t="s">
        <v>1</v>
      </c>
      <c r="G1839" s="13">
        <v>3246633.25</v>
      </c>
      <c r="H1839" s="13">
        <v>9555.36</v>
      </c>
      <c r="I1839" s="13">
        <v>2896370.35</v>
      </c>
      <c r="J1839" s="13">
        <v>8861.16</v>
      </c>
    </row>
    <row r="1840" spans="2:10" x14ac:dyDescent="0.25">
      <c r="B1840" s="22">
        <v>1836</v>
      </c>
      <c r="C1840" s="2">
        <v>2013</v>
      </c>
      <c r="D1840" s="1">
        <v>69016</v>
      </c>
      <c r="E1840" t="s">
        <v>481</v>
      </c>
      <c r="F1840" s="2" t="s">
        <v>1</v>
      </c>
      <c r="G1840" s="13">
        <v>5938892.1500000004</v>
      </c>
      <c r="H1840" s="13">
        <v>16165.68</v>
      </c>
      <c r="I1840" s="13">
        <v>5340587.01</v>
      </c>
      <c r="J1840" s="13">
        <v>15008.56</v>
      </c>
    </row>
    <row r="1841" spans="2:10" x14ac:dyDescent="0.25">
      <c r="B1841" s="22">
        <v>1837</v>
      </c>
      <c r="C1841" s="2">
        <v>2013</v>
      </c>
      <c r="D1841" s="1">
        <v>69018</v>
      </c>
      <c r="E1841" t="s">
        <v>1283</v>
      </c>
      <c r="F1841" s="2" t="s">
        <v>1</v>
      </c>
      <c r="G1841" s="13">
        <v>4235533.8499999996</v>
      </c>
      <c r="H1841" s="13">
        <v>26837.8</v>
      </c>
      <c r="I1841" s="13">
        <v>3803151.53</v>
      </c>
      <c r="J1841" s="13">
        <v>24674.91</v>
      </c>
    </row>
    <row r="1842" spans="2:10" x14ac:dyDescent="0.25">
      <c r="B1842" s="22">
        <v>1838</v>
      </c>
      <c r="C1842" s="2">
        <v>2013</v>
      </c>
      <c r="D1842" s="1">
        <v>69020</v>
      </c>
      <c r="E1842" t="s">
        <v>1284</v>
      </c>
      <c r="F1842" s="2" t="s">
        <v>1</v>
      </c>
      <c r="G1842" s="13">
        <v>974768.1</v>
      </c>
      <c r="H1842" s="13">
        <v>5672.76</v>
      </c>
      <c r="I1842" s="13">
        <v>868670.82</v>
      </c>
      <c r="J1842" s="13">
        <v>5269.04</v>
      </c>
    </row>
    <row r="1843" spans="2:10" x14ac:dyDescent="0.25">
      <c r="B1843" s="22">
        <v>1839</v>
      </c>
      <c r="C1843" s="2">
        <v>2013</v>
      </c>
      <c r="D1843" s="1">
        <v>69022</v>
      </c>
      <c r="E1843" t="s">
        <v>1285</v>
      </c>
      <c r="F1843" s="2" t="s">
        <v>1</v>
      </c>
      <c r="G1843" s="13">
        <v>917434.17</v>
      </c>
      <c r="H1843" s="13">
        <v>21842.5</v>
      </c>
      <c r="I1843" s="13">
        <v>814566.96</v>
      </c>
      <c r="J1843" s="13">
        <v>20354.53</v>
      </c>
    </row>
    <row r="1844" spans="2:10" x14ac:dyDescent="0.25">
      <c r="B1844" s="22">
        <v>1840</v>
      </c>
      <c r="C1844" s="2">
        <v>2013</v>
      </c>
      <c r="D1844" s="1">
        <v>69024</v>
      </c>
      <c r="E1844" t="s">
        <v>1286</v>
      </c>
      <c r="F1844" s="2" t="s">
        <v>1</v>
      </c>
      <c r="G1844" s="13">
        <v>1218610.24</v>
      </c>
      <c r="H1844" s="13">
        <v>15138.44</v>
      </c>
      <c r="I1844" s="13">
        <v>1048620.69</v>
      </c>
      <c r="J1844" s="13">
        <v>13858.86</v>
      </c>
    </row>
    <row r="1845" spans="2:10" x14ac:dyDescent="0.25">
      <c r="B1845" s="22">
        <v>1841</v>
      </c>
      <c r="C1845" s="2">
        <v>2013</v>
      </c>
      <c r="D1845" s="1">
        <v>69026</v>
      </c>
      <c r="E1845" t="s">
        <v>1287</v>
      </c>
      <c r="F1845" s="2" t="s">
        <v>1</v>
      </c>
      <c r="G1845" s="13">
        <v>1192544.1000000001</v>
      </c>
      <c r="H1845" s="13">
        <v>2944.6</v>
      </c>
      <c r="I1845" s="13">
        <v>1065371.48</v>
      </c>
      <c r="J1845" s="13">
        <v>2726.09</v>
      </c>
    </row>
    <row r="1846" spans="2:10" x14ac:dyDescent="0.25">
      <c r="B1846" s="22">
        <v>1842</v>
      </c>
      <c r="C1846" s="2">
        <v>2013</v>
      </c>
      <c r="D1846" s="1">
        <v>69028</v>
      </c>
      <c r="E1846" t="s">
        <v>1288</v>
      </c>
      <c r="F1846" s="2" t="s">
        <v>1</v>
      </c>
      <c r="G1846" s="13">
        <v>1345866.06</v>
      </c>
      <c r="H1846" s="13">
        <v>15311.38</v>
      </c>
      <c r="I1846" s="13">
        <v>1188930.53</v>
      </c>
      <c r="J1846" s="13">
        <v>14088.34</v>
      </c>
    </row>
    <row r="1847" spans="2:10" x14ac:dyDescent="0.25">
      <c r="B1847" s="22">
        <v>1843</v>
      </c>
      <c r="C1847" s="2">
        <v>2013</v>
      </c>
      <c r="D1847" s="1">
        <v>69030</v>
      </c>
      <c r="E1847" t="s">
        <v>1289</v>
      </c>
      <c r="F1847" s="2" t="s">
        <v>1</v>
      </c>
      <c r="G1847" s="13">
        <v>2664235.83</v>
      </c>
      <c r="H1847" s="13">
        <v>2388.64</v>
      </c>
      <c r="I1847" s="13">
        <v>2385380.11</v>
      </c>
      <c r="J1847" s="13">
        <v>2212.0300000000002</v>
      </c>
    </row>
    <row r="1848" spans="2:10" x14ac:dyDescent="0.25">
      <c r="B1848" s="22">
        <v>1844</v>
      </c>
      <c r="C1848" s="2">
        <v>2013</v>
      </c>
      <c r="D1848" s="1">
        <v>69032</v>
      </c>
      <c r="E1848" t="s">
        <v>1290</v>
      </c>
      <c r="F1848" s="2" t="s">
        <v>1</v>
      </c>
      <c r="G1848" s="13">
        <v>5388825.9100000001</v>
      </c>
      <c r="H1848" s="13">
        <v>137805.73000000001</v>
      </c>
      <c r="I1848" s="13">
        <v>4865816.18</v>
      </c>
      <c r="J1848" s="13">
        <v>121421.24</v>
      </c>
    </row>
    <row r="1849" spans="2:10" x14ac:dyDescent="0.25">
      <c r="B1849" s="22">
        <v>1845</v>
      </c>
      <c r="C1849" s="2">
        <v>2013</v>
      </c>
      <c r="D1849" s="1">
        <v>69034</v>
      </c>
      <c r="E1849" t="s">
        <v>1058</v>
      </c>
      <c r="F1849" s="2" t="s">
        <v>1</v>
      </c>
      <c r="G1849" s="13">
        <v>982617.04</v>
      </c>
      <c r="H1849" s="13">
        <v>7003.05</v>
      </c>
      <c r="I1849" s="13">
        <v>863620.76</v>
      </c>
      <c r="J1849" s="13">
        <v>6475.86</v>
      </c>
    </row>
    <row r="1850" spans="2:10" x14ac:dyDescent="0.25">
      <c r="B1850" s="22">
        <v>1846</v>
      </c>
      <c r="C1850" s="2">
        <v>2013</v>
      </c>
      <c r="D1850" s="1">
        <v>69036</v>
      </c>
      <c r="E1850" t="s">
        <v>1291</v>
      </c>
      <c r="F1850" s="2" t="s">
        <v>1</v>
      </c>
      <c r="G1850" s="13">
        <v>2271173.58</v>
      </c>
      <c r="H1850" s="13">
        <v>60104.66</v>
      </c>
      <c r="I1850" s="13">
        <v>2020176.78</v>
      </c>
      <c r="J1850" s="13">
        <v>55778.96</v>
      </c>
    </row>
    <row r="1851" spans="2:10" x14ac:dyDescent="0.25">
      <c r="B1851" s="22">
        <v>1847</v>
      </c>
      <c r="C1851" s="2">
        <v>2013</v>
      </c>
      <c r="D1851" s="1">
        <v>69111</v>
      </c>
      <c r="E1851" t="s">
        <v>1280</v>
      </c>
      <c r="F1851" s="2" t="s">
        <v>19</v>
      </c>
      <c r="G1851" s="13">
        <v>628113.73</v>
      </c>
      <c r="H1851" s="13">
        <v>15645.32</v>
      </c>
      <c r="I1851" s="13">
        <v>570904.06000000006</v>
      </c>
      <c r="J1851" s="13">
        <v>14921.58</v>
      </c>
    </row>
    <row r="1852" spans="2:10" x14ac:dyDescent="0.25">
      <c r="B1852" s="22">
        <v>1848</v>
      </c>
      <c r="C1852" s="2">
        <v>2013</v>
      </c>
      <c r="D1852" s="1">
        <v>69136</v>
      </c>
      <c r="E1852" t="s">
        <v>1282</v>
      </c>
      <c r="F1852" s="2" t="s">
        <v>19</v>
      </c>
      <c r="G1852" s="13">
        <v>403326.18</v>
      </c>
      <c r="H1852" s="13">
        <v>2253.48</v>
      </c>
      <c r="I1852" s="13">
        <v>352043.18</v>
      </c>
      <c r="J1852" s="13">
        <v>2112.67</v>
      </c>
    </row>
    <row r="1853" spans="2:10" x14ac:dyDescent="0.25">
      <c r="B1853" s="22">
        <v>1849</v>
      </c>
      <c r="C1853" s="2">
        <v>2013</v>
      </c>
      <c r="D1853" s="1">
        <v>69146</v>
      </c>
      <c r="E1853" t="s">
        <v>1292</v>
      </c>
      <c r="F1853" s="2" t="s">
        <v>19</v>
      </c>
      <c r="G1853" s="13">
        <v>277885.65999999997</v>
      </c>
      <c r="H1853" s="13">
        <v>2105.84</v>
      </c>
      <c r="I1853" s="13">
        <v>231178.56</v>
      </c>
      <c r="J1853" s="13">
        <v>1945.82</v>
      </c>
    </row>
    <row r="1854" spans="2:10" x14ac:dyDescent="0.25">
      <c r="B1854" s="22">
        <v>1850</v>
      </c>
      <c r="C1854" s="2">
        <v>2013</v>
      </c>
      <c r="D1854" s="1">
        <v>69171</v>
      </c>
      <c r="E1854" t="s">
        <v>1285</v>
      </c>
      <c r="F1854" s="2" t="s">
        <v>19</v>
      </c>
      <c r="G1854" s="13">
        <v>785948.27</v>
      </c>
      <c r="H1854" s="13">
        <v>18313.259999999998</v>
      </c>
      <c r="I1854" s="13">
        <v>699079.97</v>
      </c>
      <c r="J1854" s="13">
        <v>17291.900000000001</v>
      </c>
    </row>
    <row r="1855" spans="2:10" x14ac:dyDescent="0.25">
      <c r="B1855" s="22">
        <v>1851</v>
      </c>
      <c r="C1855" s="2">
        <v>2013</v>
      </c>
      <c r="D1855" s="1">
        <v>69176</v>
      </c>
      <c r="E1855" t="s">
        <v>1293</v>
      </c>
      <c r="F1855" s="2" t="s">
        <v>19</v>
      </c>
      <c r="G1855" s="13">
        <v>1060556.05</v>
      </c>
      <c r="H1855" s="13">
        <v>24744.35</v>
      </c>
      <c r="I1855" s="13">
        <v>964267.83</v>
      </c>
      <c r="J1855" s="13">
        <v>23691.09</v>
      </c>
    </row>
    <row r="1856" spans="2:10" x14ac:dyDescent="0.25">
      <c r="B1856" s="22">
        <v>1852</v>
      </c>
      <c r="C1856" s="2">
        <v>2013</v>
      </c>
      <c r="D1856" s="1">
        <v>69191</v>
      </c>
      <c r="E1856" t="s">
        <v>1294</v>
      </c>
      <c r="F1856" s="2" t="s">
        <v>19</v>
      </c>
      <c r="G1856" s="13">
        <v>806417.33</v>
      </c>
      <c r="H1856" s="13">
        <v>38087.839999999997</v>
      </c>
      <c r="I1856" s="13">
        <v>731272.4</v>
      </c>
      <c r="J1856" s="13">
        <v>36252.06</v>
      </c>
    </row>
    <row r="1857" spans="2:10" x14ac:dyDescent="0.25">
      <c r="B1857" s="22">
        <v>1853</v>
      </c>
      <c r="C1857" s="2">
        <v>2013</v>
      </c>
      <c r="D1857" s="1">
        <v>69206</v>
      </c>
      <c r="E1857" t="s">
        <v>520</v>
      </c>
      <c r="F1857" s="2" t="s">
        <v>20</v>
      </c>
      <c r="G1857" s="13">
        <v>306702.87</v>
      </c>
      <c r="H1857" s="13">
        <v>10209.66</v>
      </c>
      <c r="I1857" s="13">
        <v>293017.52</v>
      </c>
      <c r="J1857" s="13">
        <v>9924.25</v>
      </c>
    </row>
    <row r="1858" spans="2:10" x14ac:dyDescent="0.25">
      <c r="B1858" s="22">
        <v>1854</v>
      </c>
      <c r="C1858" s="2">
        <v>2013</v>
      </c>
      <c r="D1858" s="1">
        <v>69291</v>
      </c>
      <c r="E1858" t="s">
        <v>1291</v>
      </c>
      <c r="F1858" s="2" t="s">
        <v>20</v>
      </c>
      <c r="G1858" s="13">
        <v>2761254</v>
      </c>
      <c r="H1858" s="13">
        <v>151286.04999999999</v>
      </c>
      <c r="I1858" s="13">
        <v>2587103.11</v>
      </c>
      <c r="J1858" s="13">
        <v>146037.15</v>
      </c>
    </row>
    <row r="1859" spans="2:10" x14ac:dyDescent="0.25">
      <c r="B1859" s="22">
        <v>1855</v>
      </c>
      <c r="C1859" s="2">
        <v>2013</v>
      </c>
      <c r="D1859" s="1">
        <v>70002</v>
      </c>
      <c r="E1859" t="s">
        <v>631</v>
      </c>
      <c r="F1859" s="2" t="s">
        <v>1</v>
      </c>
      <c r="G1859" s="13">
        <v>10938497.16</v>
      </c>
      <c r="H1859" s="13">
        <v>47687.68</v>
      </c>
      <c r="I1859" s="13">
        <v>9762233.9100000001</v>
      </c>
      <c r="J1859" s="13">
        <v>44215.45</v>
      </c>
    </row>
    <row r="1860" spans="2:10" x14ac:dyDescent="0.25">
      <c r="B1860" s="22">
        <v>1856</v>
      </c>
      <c r="C1860" s="2">
        <v>2013</v>
      </c>
      <c r="D1860" s="1">
        <v>70004</v>
      </c>
      <c r="E1860" t="s">
        <v>1295</v>
      </c>
      <c r="F1860" s="2" t="s">
        <v>1</v>
      </c>
      <c r="G1860" s="13">
        <v>4933543.18</v>
      </c>
      <c r="H1860" s="13">
        <v>27739.919999999998</v>
      </c>
      <c r="I1860" s="13">
        <v>4402530.49</v>
      </c>
      <c r="J1860" s="13">
        <v>25681.71</v>
      </c>
    </row>
    <row r="1861" spans="2:10" x14ac:dyDescent="0.25">
      <c r="B1861" s="22">
        <v>1857</v>
      </c>
      <c r="C1861" s="2">
        <v>2013</v>
      </c>
      <c r="D1861" s="1">
        <v>70006</v>
      </c>
      <c r="E1861" t="s">
        <v>258</v>
      </c>
      <c r="F1861" s="2" t="s">
        <v>1</v>
      </c>
      <c r="G1861" s="13">
        <v>8798652.7799999993</v>
      </c>
      <c r="H1861" s="13">
        <v>553262.32999999996</v>
      </c>
      <c r="I1861" s="13">
        <v>7965511.3200000003</v>
      </c>
      <c r="J1861" s="13">
        <v>513780.55</v>
      </c>
    </row>
    <row r="1862" spans="2:10" x14ac:dyDescent="0.25">
      <c r="B1862" s="22">
        <v>1858</v>
      </c>
      <c r="C1862" s="2">
        <v>2013</v>
      </c>
      <c r="D1862" s="1">
        <v>70008</v>
      </c>
      <c r="E1862" t="s">
        <v>164</v>
      </c>
      <c r="F1862" s="2" t="s">
        <v>1</v>
      </c>
      <c r="G1862" s="13">
        <v>31944015.829999998</v>
      </c>
      <c r="H1862" s="13">
        <v>1500248.58</v>
      </c>
      <c r="I1862" s="13">
        <v>29070061.280000001</v>
      </c>
      <c r="J1862" s="13">
        <v>1403672.93</v>
      </c>
    </row>
    <row r="1863" spans="2:10" x14ac:dyDescent="0.25">
      <c r="B1863" s="22">
        <v>1859</v>
      </c>
      <c r="C1863" s="2">
        <v>2013</v>
      </c>
      <c r="D1863" s="1">
        <v>70010</v>
      </c>
      <c r="E1863" t="s">
        <v>1296</v>
      </c>
      <c r="F1863" s="2" t="s">
        <v>1</v>
      </c>
      <c r="G1863" s="13">
        <v>6931112.8899999997</v>
      </c>
      <c r="H1863" s="13">
        <v>265489.44</v>
      </c>
      <c r="I1863" s="13">
        <v>6225611.46</v>
      </c>
      <c r="J1863" s="13">
        <v>245529.26</v>
      </c>
    </row>
    <row r="1864" spans="2:10" x14ac:dyDescent="0.25">
      <c r="B1864" s="22">
        <v>1860</v>
      </c>
      <c r="C1864" s="2">
        <v>2013</v>
      </c>
      <c r="D1864" s="1">
        <v>70012</v>
      </c>
      <c r="E1864" t="s">
        <v>1297</v>
      </c>
      <c r="F1864" s="2" t="s">
        <v>1</v>
      </c>
      <c r="G1864" s="13">
        <v>2374477.4500000002</v>
      </c>
      <c r="H1864" s="13">
        <v>25650.5</v>
      </c>
      <c r="I1864" s="13">
        <v>2112022.41</v>
      </c>
      <c r="J1864" s="13">
        <v>23666.49</v>
      </c>
    </row>
    <row r="1865" spans="2:10" x14ac:dyDescent="0.25">
      <c r="B1865" s="22">
        <v>1861</v>
      </c>
      <c r="C1865" s="2">
        <v>2013</v>
      </c>
      <c r="D1865" s="1">
        <v>70014</v>
      </c>
      <c r="E1865" t="s">
        <v>1298</v>
      </c>
      <c r="F1865" s="2" t="s">
        <v>1</v>
      </c>
      <c r="G1865" s="13">
        <v>1234437.93</v>
      </c>
      <c r="H1865" s="13">
        <v>5630.02</v>
      </c>
      <c r="I1865" s="13">
        <v>1091362.17</v>
      </c>
      <c r="J1865" s="13">
        <v>5233.4799999999996</v>
      </c>
    </row>
    <row r="1866" spans="2:10" x14ac:dyDescent="0.25">
      <c r="B1866" s="22">
        <v>1862</v>
      </c>
      <c r="C1866" s="2">
        <v>2013</v>
      </c>
      <c r="D1866" s="1">
        <v>70016</v>
      </c>
      <c r="E1866" t="s">
        <v>1299</v>
      </c>
      <c r="F1866" s="2" t="s">
        <v>1</v>
      </c>
      <c r="G1866" s="13">
        <v>3680035.71</v>
      </c>
      <c r="H1866" s="13">
        <v>9066.41</v>
      </c>
      <c r="I1866" s="13">
        <v>3259749.45</v>
      </c>
      <c r="J1866" s="13">
        <v>8373.4</v>
      </c>
    </row>
    <row r="1867" spans="2:10" x14ac:dyDescent="0.25">
      <c r="B1867" s="22">
        <v>1863</v>
      </c>
      <c r="C1867" s="2">
        <v>2013</v>
      </c>
      <c r="D1867" s="1">
        <v>70018</v>
      </c>
      <c r="E1867" t="s">
        <v>1300</v>
      </c>
      <c r="F1867" s="2" t="s">
        <v>1</v>
      </c>
      <c r="G1867" s="13">
        <v>5682230.1799999997</v>
      </c>
      <c r="H1867" s="13">
        <v>129514.71</v>
      </c>
      <c r="I1867" s="13">
        <v>5069660.33</v>
      </c>
      <c r="J1867" s="13">
        <v>119306.19</v>
      </c>
    </row>
    <row r="1868" spans="2:10" x14ac:dyDescent="0.25">
      <c r="B1868" s="22">
        <v>1864</v>
      </c>
      <c r="C1868" s="2">
        <v>2013</v>
      </c>
      <c r="D1868" s="1">
        <v>70020</v>
      </c>
      <c r="E1868" t="s">
        <v>1301</v>
      </c>
      <c r="F1868" s="2" t="s">
        <v>1</v>
      </c>
      <c r="G1868" s="13">
        <v>2907222.75</v>
      </c>
      <c r="H1868" s="13">
        <v>4136.03</v>
      </c>
      <c r="I1868" s="13">
        <v>2585154.16</v>
      </c>
      <c r="J1868" s="13">
        <v>3703.54</v>
      </c>
    </row>
    <row r="1869" spans="2:10" x14ac:dyDescent="0.25">
      <c r="B1869" s="22">
        <v>1865</v>
      </c>
      <c r="C1869" s="2">
        <v>2013</v>
      </c>
      <c r="D1869" s="1">
        <v>70022</v>
      </c>
      <c r="E1869" t="s">
        <v>1302</v>
      </c>
      <c r="F1869" s="2" t="s">
        <v>1</v>
      </c>
      <c r="G1869" s="13">
        <v>2180790.98</v>
      </c>
      <c r="H1869" s="13">
        <v>10191.049999999999</v>
      </c>
      <c r="I1869" s="13">
        <v>1907867.58</v>
      </c>
      <c r="J1869" s="13">
        <v>9305.8799999999992</v>
      </c>
    </row>
    <row r="1870" spans="2:10" x14ac:dyDescent="0.25">
      <c r="B1870" s="22">
        <v>1866</v>
      </c>
      <c r="C1870" s="2">
        <v>2013</v>
      </c>
      <c r="D1870" s="1">
        <v>70024</v>
      </c>
      <c r="E1870" t="s">
        <v>265</v>
      </c>
      <c r="F1870" s="2" t="s">
        <v>1</v>
      </c>
      <c r="G1870" s="13">
        <v>2691386.1</v>
      </c>
      <c r="H1870" s="13">
        <v>84645.81</v>
      </c>
      <c r="I1870" s="13">
        <v>2406161.09</v>
      </c>
      <c r="J1870" s="13">
        <v>78387.47</v>
      </c>
    </row>
    <row r="1871" spans="2:10" x14ac:dyDescent="0.25">
      <c r="B1871" s="22">
        <v>1867</v>
      </c>
      <c r="C1871" s="2">
        <v>2013</v>
      </c>
      <c r="D1871" s="1">
        <v>70026</v>
      </c>
      <c r="E1871" t="s">
        <v>1303</v>
      </c>
      <c r="F1871" s="2" t="s">
        <v>1</v>
      </c>
      <c r="G1871" s="13">
        <v>4180007.67</v>
      </c>
      <c r="H1871" s="13">
        <v>208963.26</v>
      </c>
      <c r="I1871" s="13">
        <v>3726021</v>
      </c>
      <c r="J1871" s="13">
        <v>191944.75</v>
      </c>
    </row>
    <row r="1872" spans="2:10" x14ac:dyDescent="0.25">
      <c r="B1872" s="22">
        <v>1868</v>
      </c>
      <c r="C1872" s="2">
        <v>2013</v>
      </c>
      <c r="D1872" s="1">
        <v>70028</v>
      </c>
      <c r="E1872" t="s">
        <v>1201</v>
      </c>
      <c r="F1872" s="2" t="s">
        <v>1</v>
      </c>
      <c r="G1872" s="13">
        <v>2666260.2999999998</v>
      </c>
      <c r="H1872" s="13">
        <v>18484.240000000002</v>
      </c>
      <c r="I1872" s="13">
        <v>2341072.5699999998</v>
      </c>
      <c r="J1872" s="13">
        <v>16997.45</v>
      </c>
    </row>
    <row r="1873" spans="2:10" x14ac:dyDescent="0.25">
      <c r="B1873" s="22">
        <v>1869</v>
      </c>
      <c r="C1873" s="2">
        <v>2013</v>
      </c>
      <c r="D1873" s="1">
        <v>70030</v>
      </c>
      <c r="E1873" t="s">
        <v>1304</v>
      </c>
      <c r="F1873" s="2" t="s">
        <v>1</v>
      </c>
      <c r="G1873" s="13">
        <v>5772304.1699999999</v>
      </c>
      <c r="H1873" s="13">
        <v>31114.7</v>
      </c>
      <c r="I1873" s="13">
        <v>5137352.79</v>
      </c>
      <c r="J1873" s="13">
        <v>28534.31</v>
      </c>
    </row>
    <row r="1874" spans="2:10" x14ac:dyDescent="0.25">
      <c r="B1874" s="22">
        <v>1870</v>
      </c>
      <c r="C1874" s="2">
        <v>2013</v>
      </c>
      <c r="D1874" s="1">
        <v>70032</v>
      </c>
      <c r="E1874" t="s">
        <v>677</v>
      </c>
      <c r="F1874" s="2" t="s">
        <v>1</v>
      </c>
      <c r="G1874" s="13">
        <v>3346140.64</v>
      </c>
      <c r="H1874" s="13">
        <v>20647.2</v>
      </c>
      <c r="I1874" s="13">
        <v>2990937.44</v>
      </c>
      <c r="J1874" s="13">
        <v>18820.79</v>
      </c>
    </row>
    <row r="1875" spans="2:10" x14ac:dyDescent="0.25">
      <c r="B1875" s="22">
        <v>1871</v>
      </c>
      <c r="C1875" s="2">
        <v>2013</v>
      </c>
      <c r="D1875" s="1">
        <v>70191</v>
      </c>
      <c r="E1875" t="s">
        <v>1304</v>
      </c>
      <c r="F1875" s="2" t="s">
        <v>19</v>
      </c>
      <c r="G1875" s="13">
        <v>4870784</v>
      </c>
      <c r="H1875" s="13">
        <v>60187.96</v>
      </c>
      <c r="I1875" s="13">
        <v>4442843.75</v>
      </c>
      <c r="J1875" s="13">
        <v>56820.39</v>
      </c>
    </row>
    <row r="1876" spans="2:10" x14ac:dyDescent="0.25">
      <c r="B1876" s="22">
        <v>1872</v>
      </c>
      <c r="C1876" s="2">
        <v>2013</v>
      </c>
      <c r="D1876" s="1">
        <v>70201</v>
      </c>
      <c r="E1876" t="s">
        <v>161</v>
      </c>
      <c r="F1876" s="2" t="s">
        <v>20</v>
      </c>
      <c r="G1876" s="13">
        <v>2071393.32</v>
      </c>
      <c r="H1876" s="13">
        <v>157817.29</v>
      </c>
      <c r="I1876" s="13">
        <v>1952281.84</v>
      </c>
      <c r="J1876" s="13">
        <v>149674.46</v>
      </c>
    </row>
    <row r="1877" spans="2:10" x14ac:dyDescent="0.25">
      <c r="B1877" s="22">
        <v>1873</v>
      </c>
      <c r="C1877" s="2">
        <v>2013</v>
      </c>
      <c r="D1877" s="1">
        <v>70251</v>
      </c>
      <c r="E1877" t="s">
        <v>164</v>
      </c>
      <c r="F1877" s="2" t="s">
        <v>20</v>
      </c>
      <c r="G1877" s="13">
        <v>22513748.539999999</v>
      </c>
      <c r="H1877" s="13">
        <v>709125.39</v>
      </c>
      <c r="I1877" s="13">
        <v>20528327.93</v>
      </c>
      <c r="J1877" s="13">
        <v>670716.98</v>
      </c>
    </row>
    <row r="1878" spans="2:10" x14ac:dyDescent="0.25">
      <c r="B1878" s="22">
        <v>1874</v>
      </c>
      <c r="C1878" s="2">
        <v>2013</v>
      </c>
      <c r="D1878" s="1">
        <v>70261</v>
      </c>
      <c r="E1878" t="s">
        <v>1296</v>
      </c>
      <c r="F1878" s="2" t="s">
        <v>20</v>
      </c>
      <c r="G1878" s="13">
        <v>47403194.689999998</v>
      </c>
      <c r="H1878" s="13">
        <v>2260881.69</v>
      </c>
      <c r="I1878" s="13">
        <v>43742167.850000001</v>
      </c>
      <c r="J1878" s="13">
        <v>2143166.7200000002</v>
      </c>
    </row>
    <row r="1879" spans="2:10" x14ac:dyDescent="0.25">
      <c r="B1879" s="22">
        <v>1875</v>
      </c>
      <c r="C1879" s="2">
        <v>2013</v>
      </c>
      <c r="D1879" s="1">
        <v>70265</v>
      </c>
      <c r="E1879" t="s">
        <v>1299</v>
      </c>
      <c r="F1879" s="2" t="s">
        <v>20</v>
      </c>
      <c r="G1879" s="13">
        <v>4520824.3099999996</v>
      </c>
      <c r="H1879" s="13">
        <v>72045.61</v>
      </c>
      <c r="I1879" s="13">
        <v>4093482.02</v>
      </c>
      <c r="J1879" s="13">
        <v>68052.38</v>
      </c>
    </row>
    <row r="1880" spans="2:10" x14ac:dyDescent="0.25">
      <c r="B1880" s="22">
        <v>1876</v>
      </c>
      <c r="C1880" s="2">
        <v>2013</v>
      </c>
      <c r="D1880" s="1">
        <v>70266</v>
      </c>
      <c r="E1880" t="s">
        <v>1300</v>
      </c>
      <c r="F1880" s="2" t="s">
        <v>20</v>
      </c>
      <c r="G1880" s="13">
        <v>98368509.040000007</v>
      </c>
      <c r="H1880" s="13">
        <v>4140894.58</v>
      </c>
      <c r="I1880" s="13">
        <v>91060332.590000004</v>
      </c>
      <c r="J1880" s="13">
        <v>3938752.06</v>
      </c>
    </row>
    <row r="1881" spans="2:10" x14ac:dyDescent="0.25">
      <c r="B1881" s="22">
        <v>1877</v>
      </c>
      <c r="C1881" s="2">
        <v>2013</v>
      </c>
      <c r="D1881" s="1">
        <v>71002</v>
      </c>
      <c r="E1881" t="s">
        <v>1305</v>
      </c>
      <c r="F1881" s="2" t="s">
        <v>1</v>
      </c>
      <c r="G1881" s="13">
        <v>1155923.3600000001</v>
      </c>
      <c r="H1881" s="13">
        <v>13455.87</v>
      </c>
      <c r="I1881" s="13">
        <v>1010364.19</v>
      </c>
      <c r="J1881" s="13">
        <v>12459.4</v>
      </c>
    </row>
    <row r="1882" spans="2:10" x14ac:dyDescent="0.25">
      <c r="B1882" s="22">
        <v>1878</v>
      </c>
      <c r="C1882" s="2">
        <v>2013</v>
      </c>
      <c r="D1882" s="1">
        <v>71004</v>
      </c>
      <c r="E1882" t="s">
        <v>1306</v>
      </c>
      <c r="F1882" s="2" t="s">
        <v>1</v>
      </c>
      <c r="G1882" s="13">
        <v>996197.32</v>
      </c>
      <c r="H1882" s="13">
        <v>36624.89</v>
      </c>
      <c r="I1882" s="13">
        <v>847309.4</v>
      </c>
      <c r="J1882" s="13">
        <v>33376.910000000003</v>
      </c>
    </row>
    <row r="1883" spans="2:10" x14ac:dyDescent="0.25">
      <c r="B1883" s="22">
        <v>1879</v>
      </c>
      <c r="C1883" s="2">
        <v>2013</v>
      </c>
      <c r="D1883" s="1">
        <v>71006</v>
      </c>
      <c r="E1883" t="s">
        <v>62</v>
      </c>
      <c r="F1883" s="2" t="s">
        <v>1</v>
      </c>
      <c r="G1883" s="13">
        <v>1037810.56</v>
      </c>
      <c r="H1883" s="13">
        <v>141690.18</v>
      </c>
      <c r="I1883" s="13">
        <v>921839.09</v>
      </c>
      <c r="J1883" s="13">
        <v>130475.02</v>
      </c>
    </row>
    <row r="1884" spans="2:10" x14ac:dyDescent="0.25">
      <c r="B1884" s="22">
        <v>1880</v>
      </c>
      <c r="C1884" s="2">
        <v>2013</v>
      </c>
      <c r="D1884" s="1">
        <v>71008</v>
      </c>
      <c r="E1884" t="s">
        <v>1307</v>
      </c>
      <c r="F1884" s="2" t="s">
        <v>1</v>
      </c>
      <c r="G1884" s="13">
        <v>864722.61</v>
      </c>
      <c r="H1884" s="13">
        <v>6007.78</v>
      </c>
      <c r="I1884" s="13">
        <v>749415.3</v>
      </c>
      <c r="J1884" s="13">
        <v>5336.46</v>
      </c>
    </row>
    <row r="1885" spans="2:10" x14ac:dyDescent="0.25">
      <c r="B1885" s="22">
        <v>1881</v>
      </c>
      <c r="C1885" s="2">
        <v>2013</v>
      </c>
      <c r="D1885" s="1">
        <v>71010</v>
      </c>
      <c r="E1885" t="s">
        <v>1308</v>
      </c>
      <c r="F1885" s="2" t="s">
        <v>1</v>
      </c>
      <c r="G1885" s="13">
        <v>841174.53</v>
      </c>
      <c r="H1885" s="13">
        <v>537.96</v>
      </c>
      <c r="I1885" s="13">
        <v>752853.08</v>
      </c>
      <c r="J1885" s="13">
        <v>492.01</v>
      </c>
    </row>
    <row r="1886" spans="2:10" x14ac:dyDescent="0.25">
      <c r="B1886" s="22">
        <v>1882</v>
      </c>
      <c r="C1886" s="2">
        <v>2013</v>
      </c>
      <c r="D1886" s="1">
        <v>71012</v>
      </c>
      <c r="E1886" t="s">
        <v>1309</v>
      </c>
      <c r="F1886" s="2" t="s">
        <v>1</v>
      </c>
      <c r="G1886" s="13">
        <v>580549.38</v>
      </c>
      <c r="H1886" s="13">
        <v>1647.43</v>
      </c>
      <c r="I1886" s="13">
        <v>495531.26</v>
      </c>
      <c r="J1886" s="13">
        <v>1492.06</v>
      </c>
    </row>
    <row r="1887" spans="2:10" x14ac:dyDescent="0.25">
      <c r="B1887" s="22">
        <v>1883</v>
      </c>
      <c r="C1887" s="2">
        <v>2013</v>
      </c>
      <c r="D1887" s="1">
        <v>71014</v>
      </c>
      <c r="E1887" t="s">
        <v>1310</v>
      </c>
      <c r="F1887" s="2" t="s">
        <v>1</v>
      </c>
      <c r="G1887" s="13">
        <v>9429202.1099999994</v>
      </c>
      <c r="H1887" s="13">
        <v>75975.48</v>
      </c>
      <c r="I1887" s="13">
        <v>8180696.9699999997</v>
      </c>
      <c r="J1887" s="13">
        <v>70173.97</v>
      </c>
    </row>
    <row r="1888" spans="2:10" x14ac:dyDescent="0.25">
      <c r="B1888" s="22">
        <v>1884</v>
      </c>
      <c r="C1888" s="2">
        <v>2013</v>
      </c>
      <c r="D1888" s="1">
        <v>71016</v>
      </c>
      <c r="E1888" t="s">
        <v>1311</v>
      </c>
      <c r="F1888" s="2" t="s">
        <v>1</v>
      </c>
      <c r="G1888" s="13">
        <v>1068625.98</v>
      </c>
      <c r="H1888" s="13">
        <v>6187.94</v>
      </c>
      <c r="I1888" s="13">
        <v>935000.23</v>
      </c>
      <c r="J1888" s="13">
        <v>5703.18</v>
      </c>
    </row>
    <row r="1889" spans="2:10" x14ac:dyDescent="0.25">
      <c r="B1889" s="22">
        <v>1885</v>
      </c>
      <c r="C1889" s="2">
        <v>2013</v>
      </c>
      <c r="D1889" s="1">
        <v>71018</v>
      </c>
      <c r="E1889" t="s">
        <v>460</v>
      </c>
      <c r="F1889" s="2" t="s">
        <v>1</v>
      </c>
      <c r="G1889" s="13">
        <v>468456.21</v>
      </c>
      <c r="H1889" s="13">
        <v>14965.52</v>
      </c>
      <c r="I1889" s="13">
        <v>415679.95</v>
      </c>
      <c r="J1889" s="13">
        <v>13713.32</v>
      </c>
    </row>
    <row r="1890" spans="2:10" x14ac:dyDescent="0.25">
      <c r="B1890" s="22">
        <v>1886</v>
      </c>
      <c r="C1890" s="2">
        <v>2013</v>
      </c>
      <c r="D1890" s="1">
        <v>71020</v>
      </c>
      <c r="E1890" t="s">
        <v>8</v>
      </c>
      <c r="F1890" s="2" t="s">
        <v>1</v>
      </c>
      <c r="G1890" s="13">
        <v>2513490.1</v>
      </c>
      <c r="H1890" s="13">
        <v>50768.55</v>
      </c>
      <c r="I1890" s="13">
        <v>2225823.23</v>
      </c>
      <c r="J1890" s="13">
        <v>46924.85</v>
      </c>
    </row>
    <row r="1891" spans="2:10" x14ac:dyDescent="0.25">
      <c r="B1891" s="22">
        <v>1887</v>
      </c>
      <c r="C1891" s="2">
        <v>2013</v>
      </c>
      <c r="D1891" s="1">
        <v>71022</v>
      </c>
      <c r="E1891" t="s">
        <v>439</v>
      </c>
      <c r="F1891" s="2" t="s">
        <v>1</v>
      </c>
      <c r="G1891" s="13">
        <v>1147767.83</v>
      </c>
      <c r="H1891" s="13">
        <v>27774.560000000001</v>
      </c>
      <c r="I1891" s="13">
        <v>1013266.4</v>
      </c>
      <c r="J1891" s="13">
        <v>25661.45</v>
      </c>
    </row>
    <row r="1892" spans="2:10" x14ac:dyDescent="0.25">
      <c r="B1892" s="22">
        <v>1888</v>
      </c>
      <c r="C1892" s="2">
        <v>2013</v>
      </c>
      <c r="D1892" s="1">
        <v>71024</v>
      </c>
      <c r="E1892" t="s">
        <v>955</v>
      </c>
      <c r="F1892" s="2" t="s">
        <v>1</v>
      </c>
      <c r="G1892" s="13">
        <v>832593.76</v>
      </c>
      <c r="H1892" s="13">
        <v>19867.13</v>
      </c>
      <c r="I1892" s="13">
        <v>716141.13</v>
      </c>
      <c r="J1892" s="13">
        <v>18220.79</v>
      </c>
    </row>
    <row r="1893" spans="2:10" x14ac:dyDescent="0.25">
      <c r="B1893" s="22">
        <v>1889</v>
      </c>
      <c r="C1893" s="2">
        <v>2013</v>
      </c>
      <c r="D1893" s="1">
        <v>71026</v>
      </c>
      <c r="E1893" t="s">
        <v>1312</v>
      </c>
      <c r="F1893" s="2" t="s">
        <v>1</v>
      </c>
      <c r="G1893" s="13">
        <v>1620501.48</v>
      </c>
      <c r="H1893" s="13">
        <v>16179.49</v>
      </c>
      <c r="I1893" s="13">
        <v>1381834.4</v>
      </c>
      <c r="J1893" s="13">
        <v>14605.16</v>
      </c>
    </row>
    <row r="1894" spans="2:10" x14ac:dyDescent="0.25">
      <c r="B1894" s="22">
        <v>1890</v>
      </c>
      <c r="C1894" s="2">
        <v>2013</v>
      </c>
      <c r="D1894" s="1">
        <v>71028</v>
      </c>
      <c r="E1894" t="s">
        <v>1313</v>
      </c>
      <c r="F1894" s="2" t="s">
        <v>1</v>
      </c>
      <c r="G1894" s="13">
        <v>586451.68999999994</v>
      </c>
      <c r="H1894" s="13">
        <v>14763.72</v>
      </c>
      <c r="I1894" s="13">
        <v>507775.02</v>
      </c>
      <c r="J1894" s="13">
        <v>13151.6</v>
      </c>
    </row>
    <row r="1895" spans="2:10" x14ac:dyDescent="0.25">
      <c r="B1895" s="22">
        <v>1891</v>
      </c>
      <c r="C1895" s="2">
        <v>2013</v>
      </c>
      <c r="D1895" s="1">
        <v>71030</v>
      </c>
      <c r="E1895" t="s">
        <v>14</v>
      </c>
      <c r="F1895" s="2" t="s">
        <v>1</v>
      </c>
      <c r="G1895" s="13">
        <v>1822305.95</v>
      </c>
      <c r="H1895" s="13">
        <v>8389.7999999999993</v>
      </c>
      <c r="I1895" s="13">
        <v>1584743.35</v>
      </c>
      <c r="J1895" s="13">
        <v>7556.18</v>
      </c>
    </row>
    <row r="1896" spans="2:10" x14ac:dyDescent="0.25">
      <c r="B1896" s="22">
        <v>1892</v>
      </c>
      <c r="C1896" s="2">
        <v>2013</v>
      </c>
      <c r="D1896" s="1">
        <v>71032</v>
      </c>
      <c r="E1896" t="s">
        <v>1017</v>
      </c>
      <c r="F1896" s="2" t="s">
        <v>1</v>
      </c>
      <c r="G1896" s="13">
        <v>1440653.54</v>
      </c>
      <c r="H1896" s="13">
        <v>6944.98</v>
      </c>
      <c r="I1896" s="13">
        <v>1282274.3999999999</v>
      </c>
      <c r="J1896" s="13">
        <v>6328.54</v>
      </c>
    </row>
    <row r="1897" spans="2:10" x14ac:dyDescent="0.25">
      <c r="B1897" s="22">
        <v>1893</v>
      </c>
      <c r="C1897" s="2">
        <v>2013</v>
      </c>
      <c r="D1897" s="1">
        <v>71034</v>
      </c>
      <c r="E1897" t="s">
        <v>1314</v>
      </c>
      <c r="F1897" s="2" t="s">
        <v>1</v>
      </c>
      <c r="G1897" s="13">
        <v>1223408.58</v>
      </c>
      <c r="H1897" s="13">
        <v>8009.16</v>
      </c>
      <c r="I1897" s="13">
        <v>1057368.76</v>
      </c>
      <c r="J1897" s="13">
        <v>7408.28</v>
      </c>
    </row>
    <row r="1898" spans="2:10" x14ac:dyDescent="0.25">
      <c r="B1898" s="22">
        <v>1894</v>
      </c>
      <c r="C1898" s="2">
        <v>2013</v>
      </c>
      <c r="D1898" s="1">
        <v>71036</v>
      </c>
      <c r="E1898" t="s">
        <v>1315</v>
      </c>
      <c r="F1898" s="2" t="s">
        <v>1</v>
      </c>
      <c r="G1898" s="13">
        <v>5614970.2199999997</v>
      </c>
      <c r="H1898" s="13">
        <v>20371.37</v>
      </c>
      <c r="I1898" s="13">
        <v>4797431.79</v>
      </c>
      <c r="J1898" s="13">
        <v>18690.509999999998</v>
      </c>
    </row>
    <row r="1899" spans="2:10" x14ac:dyDescent="0.25">
      <c r="B1899" s="22">
        <v>1895</v>
      </c>
      <c r="C1899" s="2">
        <v>2013</v>
      </c>
      <c r="D1899" s="1">
        <v>71038</v>
      </c>
      <c r="E1899" t="s">
        <v>264</v>
      </c>
      <c r="F1899" s="2" t="s">
        <v>1</v>
      </c>
      <c r="G1899" s="13">
        <v>1392924.5</v>
      </c>
      <c r="H1899" s="13">
        <v>7883.55</v>
      </c>
      <c r="I1899" s="13">
        <v>1194871.32</v>
      </c>
      <c r="J1899" s="13">
        <v>7058.74</v>
      </c>
    </row>
    <row r="1900" spans="2:10" x14ac:dyDescent="0.25">
      <c r="B1900" s="22">
        <v>1896</v>
      </c>
      <c r="C1900" s="2">
        <v>2013</v>
      </c>
      <c r="D1900" s="1">
        <v>71040</v>
      </c>
      <c r="E1900" t="s">
        <v>1316</v>
      </c>
      <c r="F1900" s="2" t="s">
        <v>1</v>
      </c>
      <c r="G1900" s="13">
        <v>1194419.06</v>
      </c>
      <c r="H1900" s="13">
        <v>137171.15</v>
      </c>
      <c r="I1900" s="13">
        <v>1042211.93</v>
      </c>
      <c r="J1900" s="13">
        <v>125836.17</v>
      </c>
    </row>
    <row r="1901" spans="2:10" x14ac:dyDescent="0.25">
      <c r="B1901" s="22">
        <v>1897</v>
      </c>
      <c r="C1901" s="2">
        <v>2013</v>
      </c>
      <c r="D1901" s="1">
        <v>71042</v>
      </c>
      <c r="E1901" t="s">
        <v>182</v>
      </c>
      <c r="F1901" s="2" t="s">
        <v>1</v>
      </c>
      <c r="G1901" s="13">
        <v>1220160.6599999999</v>
      </c>
      <c r="H1901" s="13">
        <v>38011.620000000003</v>
      </c>
      <c r="I1901" s="13">
        <v>1047023.61</v>
      </c>
      <c r="J1901" s="13">
        <v>34972.980000000003</v>
      </c>
    </row>
    <row r="1902" spans="2:10" x14ac:dyDescent="0.25">
      <c r="B1902" s="22">
        <v>1898</v>
      </c>
      <c r="C1902" s="2">
        <v>2013</v>
      </c>
      <c r="D1902" s="1">
        <v>71044</v>
      </c>
      <c r="E1902" t="s">
        <v>1317</v>
      </c>
      <c r="F1902" s="2" t="s">
        <v>1</v>
      </c>
      <c r="G1902" s="13">
        <v>1164115.1200000001</v>
      </c>
      <c r="H1902" s="13">
        <v>11391.57</v>
      </c>
      <c r="I1902" s="13">
        <v>1001516.39</v>
      </c>
      <c r="J1902" s="13">
        <v>10210.629999999999</v>
      </c>
    </row>
    <row r="1903" spans="2:10" x14ac:dyDescent="0.25">
      <c r="B1903" s="22">
        <v>1899</v>
      </c>
      <c r="C1903" s="2">
        <v>2013</v>
      </c>
      <c r="D1903" s="1">
        <v>71100</v>
      </c>
      <c r="E1903" t="s">
        <v>1305</v>
      </c>
      <c r="F1903" s="2" t="s">
        <v>19</v>
      </c>
      <c r="G1903" s="13">
        <v>257100.75</v>
      </c>
      <c r="H1903" s="13">
        <v>6649.45</v>
      </c>
      <c r="I1903" s="13">
        <v>219832.82</v>
      </c>
      <c r="J1903" s="13">
        <v>6222.91</v>
      </c>
    </row>
    <row r="1904" spans="2:10" x14ac:dyDescent="0.25">
      <c r="B1904" s="22">
        <v>1900</v>
      </c>
      <c r="C1904" s="2">
        <v>2013</v>
      </c>
      <c r="D1904" s="1">
        <v>71101</v>
      </c>
      <c r="E1904" t="s">
        <v>1306</v>
      </c>
      <c r="F1904" s="2" t="s">
        <v>19</v>
      </c>
      <c r="G1904" s="13">
        <v>710710.36</v>
      </c>
      <c r="H1904" s="13">
        <v>15389.95</v>
      </c>
      <c r="I1904" s="13">
        <v>613861.59</v>
      </c>
      <c r="J1904" s="13">
        <v>14171.05</v>
      </c>
    </row>
    <row r="1905" spans="2:10" x14ac:dyDescent="0.25">
      <c r="B1905" s="22">
        <v>1901</v>
      </c>
      <c r="C1905" s="2">
        <v>2013</v>
      </c>
      <c r="D1905" s="1">
        <v>71106</v>
      </c>
      <c r="E1905" t="s">
        <v>1318</v>
      </c>
      <c r="F1905" s="2" t="s">
        <v>19</v>
      </c>
      <c r="G1905" s="13">
        <v>2309864.65</v>
      </c>
      <c r="H1905" s="13">
        <v>354185.53</v>
      </c>
      <c r="I1905" s="13">
        <v>2136298.2400000002</v>
      </c>
      <c r="J1905" s="13">
        <v>335859.65</v>
      </c>
    </row>
    <row r="1906" spans="2:10" x14ac:dyDescent="0.25">
      <c r="B1906" s="22">
        <v>1902</v>
      </c>
      <c r="C1906" s="2">
        <v>2013</v>
      </c>
      <c r="D1906" s="1">
        <v>71122</v>
      </c>
      <c r="E1906" t="s">
        <v>724</v>
      </c>
      <c r="F1906" s="2" t="s">
        <v>19</v>
      </c>
      <c r="G1906" s="13">
        <v>885584.73</v>
      </c>
      <c r="H1906" s="13">
        <v>9154.6299999999992</v>
      </c>
      <c r="I1906" s="13">
        <v>760237.34</v>
      </c>
      <c r="J1906" s="13">
        <v>8367.7800000000007</v>
      </c>
    </row>
    <row r="1907" spans="2:10" x14ac:dyDescent="0.25">
      <c r="B1907" s="22">
        <v>1903</v>
      </c>
      <c r="C1907" s="2">
        <v>2013</v>
      </c>
      <c r="D1907" s="1">
        <v>71151</v>
      </c>
      <c r="E1907" t="s">
        <v>955</v>
      </c>
      <c r="F1907" s="2" t="s">
        <v>19</v>
      </c>
      <c r="G1907" s="13">
        <v>192569.13</v>
      </c>
      <c r="H1907" s="13">
        <v>3185.53</v>
      </c>
      <c r="I1907" s="13">
        <v>165423.31</v>
      </c>
      <c r="J1907" s="13">
        <v>2988.77</v>
      </c>
    </row>
    <row r="1908" spans="2:10" x14ac:dyDescent="0.25">
      <c r="B1908" s="22">
        <v>1904</v>
      </c>
      <c r="C1908" s="2">
        <v>2013</v>
      </c>
      <c r="D1908" s="1">
        <v>71171</v>
      </c>
      <c r="E1908" t="s">
        <v>1312</v>
      </c>
      <c r="F1908" s="2" t="s">
        <v>19</v>
      </c>
      <c r="G1908" s="13">
        <v>3090048.34</v>
      </c>
      <c r="H1908" s="13">
        <v>229554.66</v>
      </c>
      <c r="I1908" s="13">
        <v>2765746.32</v>
      </c>
      <c r="J1908" s="13">
        <v>215359.02</v>
      </c>
    </row>
    <row r="1909" spans="2:10" x14ac:dyDescent="0.25">
      <c r="B1909" s="22">
        <v>1905</v>
      </c>
      <c r="C1909" s="2">
        <v>2013</v>
      </c>
      <c r="D1909" s="1">
        <v>71178</v>
      </c>
      <c r="E1909" t="s">
        <v>1314</v>
      </c>
      <c r="F1909" s="2" t="s">
        <v>19</v>
      </c>
      <c r="G1909" s="13">
        <v>468526.18</v>
      </c>
      <c r="H1909" s="13">
        <v>8780.77</v>
      </c>
      <c r="I1909" s="13">
        <v>400407.03999999998</v>
      </c>
      <c r="J1909" s="13">
        <v>8074.64</v>
      </c>
    </row>
    <row r="1910" spans="2:10" x14ac:dyDescent="0.25">
      <c r="B1910" s="22">
        <v>1906</v>
      </c>
      <c r="C1910" s="2">
        <v>2013</v>
      </c>
      <c r="D1910" s="1">
        <v>71186</v>
      </c>
      <c r="E1910" t="s">
        <v>1319</v>
      </c>
      <c r="F1910" s="2" t="s">
        <v>19</v>
      </c>
      <c r="G1910" s="13">
        <v>532018.87</v>
      </c>
      <c r="H1910" s="13">
        <v>21768.25</v>
      </c>
      <c r="I1910" s="13">
        <v>457061.27</v>
      </c>
      <c r="J1910" s="13">
        <v>20151.59</v>
      </c>
    </row>
    <row r="1911" spans="2:10" x14ac:dyDescent="0.25">
      <c r="B1911" s="22">
        <v>1907</v>
      </c>
      <c r="C1911" s="2">
        <v>2013</v>
      </c>
      <c r="D1911" s="1">
        <v>71251</v>
      </c>
      <c r="E1911" t="s">
        <v>439</v>
      </c>
      <c r="F1911" s="2" t="s">
        <v>20</v>
      </c>
      <c r="G1911" s="13">
        <v>31941123.359999999</v>
      </c>
      <c r="H1911" s="13">
        <v>1572852.09</v>
      </c>
      <c r="I1911" s="13">
        <v>29235698.280000001</v>
      </c>
      <c r="J1911" s="13">
        <v>1483478.28</v>
      </c>
    </row>
    <row r="1912" spans="2:10" x14ac:dyDescent="0.25">
      <c r="B1912" s="22">
        <v>1908</v>
      </c>
      <c r="C1912" s="2">
        <v>2013</v>
      </c>
      <c r="D1912" s="1">
        <v>71261</v>
      </c>
      <c r="E1912" t="s">
        <v>1320</v>
      </c>
      <c r="F1912" s="2" t="s">
        <v>20</v>
      </c>
      <c r="G1912" s="13">
        <v>3334385.11</v>
      </c>
      <c r="H1912" s="13">
        <v>332527.34999999998</v>
      </c>
      <c r="I1912" s="13">
        <v>3024218.97</v>
      </c>
      <c r="J1912" s="13">
        <v>316893.94</v>
      </c>
    </row>
    <row r="1913" spans="2:10" x14ac:dyDescent="0.25">
      <c r="B1913" s="22">
        <v>1909</v>
      </c>
      <c r="C1913" s="2">
        <v>2013</v>
      </c>
      <c r="D1913" s="1">
        <v>71271</v>
      </c>
      <c r="E1913" t="s">
        <v>1321</v>
      </c>
      <c r="F1913" s="2" t="s">
        <v>20</v>
      </c>
      <c r="G1913" s="13">
        <v>1265839.56</v>
      </c>
      <c r="H1913" s="13">
        <v>77846.399999999994</v>
      </c>
      <c r="I1913" s="13">
        <v>1173744.19</v>
      </c>
      <c r="J1913" s="13">
        <v>75111.38</v>
      </c>
    </row>
    <row r="1914" spans="2:10" x14ac:dyDescent="0.25">
      <c r="B1914" s="22">
        <v>1910</v>
      </c>
      <c r="C1914" s="2">
        <v>2013</v>
      </c>
      <c r="D1914" s="1">
        <v>71291</v>
      </c>
      <c r="E1914" t="s">
        <v>1322</v>
      </c>
      <c r="F1914" s="2" t="s">
        <v>20</v>
      </c>
      <c r="G1914" s="13">
        <v>28552151.629999999</v>
      </c>
      <c r="H1914" s="13">
        <v>1615547.35</v>
      </c>
      <c r="I1914" s="13">
        <v>26000300.780000001</v>
      </c>
      <c r="J1914" s="13">
        <v>1528701.94</v>
      </c>
    </row>
    <row r="1915" spans="2:10" x14ac:dyDescent="0.25">
      <c r="B1915" s="22">
        <v>1911</v>
      </c>
      <c r="C1915" s="2">
        <v>2013</v>
      </c>
      <c r="D1915" s="1">
        <v>72001</v>
      </c>
      <c r="E1915" t="s">
        <v>1323</v>
      </c>
      <c r="F1915" s="2" t="s">
        <v>1</v>
      </c>
      <c r="G1915" s="13">
        <v>6559709.4800000004</v>
      </c>
      <c r="H1915" s="13">
        <v>23305.54</v>
      </c>
      <c r="I1915" s="13">
        <v>5954604.7800000003</v>
      </c>
      <c r="J1915" s="13">
        <v>21608.58</v>
      </c>
    </row>
    <row r="1917" spans="2:10" x14ac:dyDescent="0.25">
      <c r="G1917">
        <f>SUM(Table7[Property Tax Levy, Gross])</f>
        <v>10605521735.300011</v>
      </c>
      <c r="H1917">
        <f>SUM(Table7[PP Tax Levy, Gross])</f>
        <v>289387277.71000022</v>
      </c>
      <c r="I1917">
        <f>SUM(Table7[Property Tax Levy, Net])</f>
        <v>9544760445.6599941</v>
      </c>
      <c r="J1917">
        <f>SUM(Table7[PP Tax Levy, Net])</f>
        <v>270369726.79999989</v>
      </c>
    </row>
    <row r="1918" spans="2:10" x14ac:dyDescent="0.25">
      <c r="H1918" s="4"/>
      <c r="J1918" s="4"/>
    </row>
    <row r="1919" spans="2:10" x14ac:dyDescent="0.25">
      <c r="I1919" s="3"/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915"/>
  <sheetViews>
    <sheetView zoomScale="90" zoomScaleNormal="90" workbookViewId="0">
      <pane ySplit="4" topLeftCell="A1879" activePane="bottomLeft" state="frozen"/>
      <selection pane="bottomLeft" activeCell="L1914" sqref="L1914"/>
    </sheetView>
  </sheetViews>
  <sheetFormatPr defaultRowHeight="15" x14ac:dyDescent="0.25"/>
  <cols>
    <col min="1" max="1" width="1.140625" customWidth="1"/>
    <col min="2" max="2" width="5.5703125" style="2" bestFit="1" customWidth="1"/>
    <col min="3" max="3" width="8.42578125" style="2" bestFit="1" customWidth="1"/>
    <col min="4" max="4" width="10.28515625" style="2" bestFit="1" customWidth="1"/>
    <col min="5" max="5" width="21.140625" bestFit="1" customWidth="1"/>
    <col min="6" max="6" width="11" style="24" bestFit="1" customWidth="1"/>
    <col min="7" max="7" width="23" bestFit="1" customWidth="1"/>
    <col min="8" max="8" width="17.42578125" bestFit="1" customWidth="1"/>
    <col min="9" max="9" width="21.28515625" bestFit="1" customWidth="1"/>
    <col min="10" max="10" width="15.5703125" bestFit="1" customWidth="1"/>
  </cols>
  <sheetData>
    <row r="1" spans="2:10" s="10" customFormat="1" x14ac:dyDescent="0.25">
      <c r="B1" s="9"/>
      <c r="C1" s="9"/>
      <c r="D1" s="9"/>
    </row>
    <row r="2" spans="2:10" s="10" customFormat="1" x14ac:dyDescent="0.25">
      <c r="B2" s="11" t="s">
        <v>2693</v>
      </c>
      <c r="C2" s="9"/>
      <c r="D2" s="9"/>
      <c r="F2" s="25" t="s">
        <v>2694</v>
      </c>
    </row>
    <row r="3" spans="2:10" s="10" customFormat="1" x14ac:dyDescent="0.25">
      <c r="B3" s="9"/>
      <c r="C3" s="9"/>
      <c r="D3" s="9"/>
    </row>
    <row r="4" spans="2:10" s="16" customFormat="1" x14ac:dyDescent="0.25">
      <c r="B4" s="16" t="s">
        <v>2673</v>
      </c>
      <c r="C4" s="9" t="s">
        <v>2648</v>
      </c>
      <c r="D4" s="9" t="s">
        <v>2649</v>
      </c>
      <c r="E4" s="9" t="s">
        <v>2650</v>
      </c>
      <c r="F4" s="9" t="s">
        <v>2669</v>
      </c>
      <c r="G4" s="9" t="s">
        <v>2661</v>
      </c>
      <c r="H4" s="9" t="s">
        <v>2660</v>
      </c>
      <c r="I4" s="9" t="s">
        <v>2662</v>
      </c>
      <c r="J4" s="9" t="s">
        <v>2663</v>
      </c>
    </row>
    <row r="5" spans="2:10" x14ac:dyDescent="0.25">
      <c r="B5" s="2">
        <v>1</v>
      </c>
      <c r="C5" s="2">
        <v>2012</v>
      </c>
      <c r="D5" s="1">
        <v>1002</v>
      </c>
      <c r="E5" t="s">
        <v>0</v>
      </c>
      <c r="F5" t="s">
        <v>1325</v>
      </c>
      <c r="G5" s="13">
        <v>2567178.89</v>
      </c>
      <c r="H5" s="13">
        <v>42951.32</v>
      </c>
      <c r="I5" s="13">
        <v>2267216.44</v>
      </c>
      <c r="J5" s="13">
        <v>37464.720000000001</v>
      </c>
    </row>
    <row r="6" spans="2:10" x14ac:dyDescent="0.25">
      <c r="B6" s="2">
        <v>2</v>
      </c>
      <c r="C6" s="2">
        <v>2012</v>
      </c>
      <c r="D6" s="1">
        <v>1004</v>
      </c>
      <c r="E6" t="s">
        <v>2</v>
      </c>
      <c r="F6" t="s">
        <v>1325</v>
      </c>
      <c r="G6" s="13">
        <v>1965230.35</v>
      </c>
      <c r="H6" s="13">
        <v>10368.629999999999</v>
      </c>
      <c r="I6" s="13">
        <v>1710601.12</v>
      </c>
      <c r="J6" s="13">
        <v>9518.4699999999993</v>
      </c>
    </row>
    <row r="7" spans="2:10" x14ac:dyDescent="0.25">
      <c r="B7" s="2">
        <v>3</v>
      </c>
      <c r="C7" s="2">
        <v>2012</v>
      </c>
      <c r="D7" s="1">
        <v>1006</v>
      </c>
      <c r="E7" t="s">
        <v>3</v>
      </c>
      <c r="F7" t="s">
        <v>1325</v>
      </c>
      <c r="G7" s="13">
        <v>936049.69</v>
      </c>
      <c r="H7" s="13">
        <v>7204.05</v>
      </c>
      <c r="I7" s="13">
        <v>845594.74</v>
      </c>
      <c r="J7" s="13">
        <v>6725.6</v>
      </c>
    </row>
    <row r="8" spans="2:10" x14ac:dyDescent="0.25">
      <c r="B8" s="2">
        <v>4</v>
      </c>
      <c r="C8" s="2">
        <v>2012</v>
      </c>
      <c r="D8" s="1">
        <v>1008</v>
      </c>
      <c r="E8" t="s">
        <v>4</v>
      </c>
      <c r="F8" t="s">
        <v>1325</v>
      </c>
      <c r="G8" s="13">
        <v>2921323.49</v>
      </c>
      <c r="H8" s="13">
        <v>21674.38</v>
      </c>
      <c r="I8" s="13">
        <v>2628318.94</v>
      </c>
      <c r="J8" s="13">
        <v>20156</v>
      </c>
    </row>
    <row r="9" spans="2:10" x14ac:dyDescent="0.25">
      <c r="B9" s="2">
        <v>5</v>
      </c>
      <c r="C9" s="2">
        <v>2012</v>
      </c>
      <c r="D9" s="1">
        <v>1010</v>
      </c>
      <c r="E9" t="s">
        <v>5</v>
      </c>
      <c r="F9" t="s">
        <v>1325</v>
      </c>
      <c r="G9" s="13">
        <v>1795600.16</v>
      </c>
      <c r="H9" s="13">
        <v>5892.55</v>
      </c>
      <c r="I9" s="13">
        <v>1570679.4</v>
      </c>
      <c r="J9" s="13">
        <v>5344.55</v>
      </c>
    </row>
    <row r="10" spans="2:10" x14ac:dyDescent="0.25">
      <c r="B10" s="2">
        <v>6</v>
      </c>
      <c r="C10" s="2">
        <v>2012</v>
      </c>
      <c r="D10" s="1">
        <v>1012</v>
      </c>
      <c r="E10" t="s">
        <v>6</v>
      </c>
      <c r="F10" t="s">
        <v>1325</v>
      </c>
      <c r="G10" s="13">
        <v>3286678.81</v>
      </c>
      <c r="H10" s="13">
        <v>10358.02</v>
      </c>
      <c r="I10" s="13">
        <v>2929824.78</v>
      </c>
      <c r="J10" s="13">
        <v>8758.24</v>
      </c>
    </row>
    <row r="11" spans="2:10" x14ac:dyDescent="0.25">
      <c r="B11" s="2">
        <v>7</v>
      </c>
      <c r="C11" s="2">
        <v>2012</v>
      </c>
      <c r="D11" s="1">
        <v>1014</v>
      </c>
      <c r="E11" t="s">
        <v>7</v>
      </c>
      <c r="F11" t="s">
        <v>1325</v>
      </c>
      <c r="G11" s="13">
        <v>800863.58</v>
      </c>
      <c r="H11" s="13">
        <v>6834.87</v>
      </c>
      <c r="I11" s="13">
        <v>721159.32</v>
      </c>
      <c r="J11" s="13">
        <v>6310.03</v>
      </c>
    </row>
    <row r="12" spans="2:10" x14ac:dyDescent="0.25">
      <c r="B12" s="2">
        <v>8</v>
      </c>
      <c r="C12" s="2">
        <v>2012</v>
      </c>
      <c r="D12" s="1">
        <v>1016</v>
      </c>
      <c r="E12" t="s">
        <v>8</v>
      </c>
      <c r="F12" t="s">
        <v>1325</v>
      </c>
      <c r="G12" s="13">
        <v>868699.48</v>
      </c>
      <c r="H12" s="13">
        <v>3114.47</v>
      </c>
      <c r="I12" s="13">
        <v>773225.46</v>
      </c>
      <c r="J12" s="13">
        <v>2885.72</v>
      </c>
    </row>
    <row r="13" spans="2:10" x14ac:dyDescent="0.25">
      <c r="B13" s="2">
        <v>9</v>
      </c>
      <c r="C13" s="2">
        <v>2012</v>
      </c>
      <c r="D13" s="1">
        <v>1018</v>
      </c>
      <c r="E13" t="s">
        <v>9</v>
      </c>
      <c r="F13" t="s">
        <v>1325</v>
      </c>
      <c r="G13" s="13">
        <v>1906575.85</v>
      </c>
      <c r="H13" s="13">
        <v>10747.48</v>
      </c>
      <c r="I13" s="13">
        <v>1698322.11</v>
      </c>
      <c r="J13" s="13">
        <v>9705.6200000000008</v>
      </c>
    </row>
    <row r="14" spans="2:10" x14ac:dyDescent="0.25">
      <c r="B14" s="2">
        <v>10</v>
      </c>
      <c r="C14" s="2">
        <v>2012</v>
      </c>
      <c r="D14" s="1">
        <v>1020</v>
      </c>
      <c r="E14" t="s">
        <v>10</v>
      </c>
      <c r="F14" t="s">
        <v>1325</v>
      </c>
      <c r="G14" s="13">
        <v>1687579.9</v>
      </c>
      <c r="H14" s="13">
        <v>17199.259999999998</v>
      </c>
      <c r="I14" s="13">
        <v>1464001.74</v>
      </c>
      <c r="J14" s="13">
        <v>15818.73</v>
      </c>
    </row>
    <row r="15" spans="2:10" x14ac:dyDescent="0.25">
      <c r="B15" s="2">
        <v>11</v>
      </c>
      <c r="C15" s="2">
        <v>2012</v>
      </c>
      <c r="D15" s="1">
        <v>1022</v>
      </c>
      <c r="E15" t="s">
        <v>11</v>
      </c>
      <c r="F15" t="s">
        <v>1325</v>
      </c>
      <c r="G15" s="13">
        <v>1099680.3999999999</v>
      </c>
      <c r="H15" s="13">
        <v>5222.2299999999996</v>
      </c>
      <c r="I15" s="13">
        <v>996954.66</v>
      </c>
      <c r="J15" s="13">
        <v>4903.1099999999997</v>
      </c>
    </row>
    <row r="16" spans="2:10" x14ac:dyDescent="0.25">
      <c r="B16" s="2">
        <v>12</v>
      </c>
      <c r="C16" s="2">
        <v>2012</v>
      </c>
      <c r="D16" s="1">
        <v>1024</v>
      </c>
      <c r="E16" t="s">
        <v>12</v>
      </c>
      <c r="F16" t="s">
        <v>1325</v>
      </c>
      <c r="G16" s="13">
        <v>2793584.86</v>
      </c>
      <c r="H16" s="13">
        <v>8987.5400000000009</v>
      </c>
      <c r="I16" s="13">
        <v>2442852.7400000002</v>
      </c>
      <c r="J16" s="13">
        <v>8258.15</v>
      </c>
    </row>
    <row r="17" spans="2:10" x14ac:dyDescent="0.25">
      <c r="B17" s="2">
        <v>13</v>
      </c>
      <c r="C17" s="2">
        <v>2012</v>
      </c>
      <c r="D17" s="1">
        <v>1026</v>
      </c>
      <c r="E17" t="s">
        <v>13</v>
      </c>
      <c r="F17" t="s">
        <v>1325</v>
      </c>
      <c r="G17" s="13">
        <v>4126778.46</v>
      </c>
      <c r="H17" s="13">
        <v>44456.47</v>
      </c>
      <c r="I17" s="13">
        <v>3648783.05</v>
      </c>
      <c r="J17" s="13">
        <v>36879.75</v>
      </c>
    </row>
    <row r="18" spans="2:10" x14ac:dyDescent="0.25">
      <c r="B18" s="2">
        <v>14</v>
      </c>
      <c r="C18" s="2">
        <v>2012</v>
      </c>
      <c r="D18" s="1">
        <v>1028</v>
      </c>
      <c r="E18" t="s">
        <v>14</v>
      </c>
      <c r="F18" t="s">
        <v>1325</v>
      </c>
      <c r="G18" s="13">
        <v>610433.28000000003</v>
      </c>
      <c r="H18" s="13">
        <v>5744.78</v>
      </c>
      <c r="I18" s="13">
        <v>548491.01</v>
      </c>
      <c r="J18" s="13">
        <v>5249.09</v>
      </c>
    </row>
    <row r="19" spans="2:10" x14ac:dyDescent="0.25">
      <c r="B19" s="2">
        <v>15</v>
      </c>
      <c r="C19" s="2">
        <v>2012</v>
      </c>
      <c r="D19" s="1">
        <v>1030</v>
      </c>
      <c r="E19" t="s">
        <v>15</v>
      </c>
      <c r="F19" t="s">
        <v>1325</v>
      </c>
      <c r="G19" s="13">
        <v>14669722.710000001</v>
      </c>
      <c r="H19" s="13">
        <v>43969.99</v>
      </c>
      <c r="I19" s="13">
        <v>13124548.49</v>
      </c>
      <c r="J19" s="13">
        <v>40600.839999999997</v>
      </c>
    </row>
    <row r="20" spans="2:10" x14ac:dyDescent="0.25">
      <c r="B20" s="2">
        <v>16</v>
      </c>
      <c r="C20" s="2">
        <v>2012</v>
      </c>
      <c r="D20" s="1">
        <v>1032</v>
      </c>
      <c r="E20" t="s">
        <v>16</v>
      </c>
      <c r="F20" t="s">
        <v>1325</v>
      </c>
      <c r="G20" s="13">
        <v>2192370.4500000002</v>
      </c>
      <c r="H20" s="13">
        <v>14975.65</v>
      </c>
      <c r="I20" s="13">
        <v>1903724.37</v>
      </c>
      <c r="J20" s="13">
        <v>13671.66</v>
      </c>
    </row>
    <row r="21" spans="2:10" x14ac:dyDescent="0.25">
      <c r="B21" s="2">
        <v>17</v>
      </c>
      <c r="C21" s="2">
        <v>2012</v>
      </c>
      <c r="D21" s="1">
        <v>1034</v>
      </c>
      <c r="E21" t="s">
        <v>17</v>
      </c>
      <c r="F21" t="s">
        <v>1325</v>
      </c>
      <c r="G21" s="13">
        <v>3861209.21</v>
      </c>
      <c r="H21" s="13">
        <v>27750.51</v>
      </c>
      <c r="I21" s="13">
        <v>3410992.31</v>
      </c>
      <c r="J21" s="13">
        <v>25518.080000000002</v>
      </c>
    </row>
    <row r="22" spans="2:10" x14ac:dyDescent="0.25">
      <c r="B22" s="2">
        <v>18</v>
      </c>
      <c r="C22" s="2">
        <v>2012</v>
      </c>
      <c r="D22" s="1">
        <v>1126</v>
      </c>
      <c r="E22" t="s">
        <v>18</v>
      </c>
      <c r="F22" t="s">
        <v>1343</v>
      </c>
      <c r="G22" s="13">
        <v>727541.11</v>
      </c>
      <c r="H22" s="13">
        <v>39315.29</v>
      </c>
      <c r="I22" s="13">
        <v>651567.56999999995</v>
      </c>
      <c r="J22" s="13">
        <v>36972.46</v>
      </c>
    </row>
    <row r="23" spans="2:10" x14ac:dyDescent="0.25">
      <c r="B23" s="2">
        <v>19</v>
      </c>
      <c r="C23" s="2">
        <v>2012</v>
      </c>
      <c r="D23" s="1">
        <v>1201</v>
      </c>
      <c r="E23" t="s">
        <v>0</v>
      </c>
      <c r="F23" t="s">
        <v>1344</v>
      </c>
      <c r="G23" s="13">
        <v>1985937.06</v>
      </c>
      <c r="H23" s="13">
        <v>118393.78</v>
      </c>
      <c r="I23" s="13">
        <v>1798421.1</v>
      </c>
      <c r="J23" s="13">
        <v>112589.28</v>
      </c>
    </row>
    <row r="24" spans="2:10" x14ac:dyDescent="0.25">
      <c r="B24" s="2">
        <v>20</v>
      </c>
      <c r="C24" s="2">
        <v>2012</v>
      </c>
      <c r="D24" s="1">
        <v>1291</v>
      </c>
      <c r="E24" t="s">
        <v>21</v>
      </c>
      <c r="F24" t="s">
        <v>1344</v>
      </c>
      <c r="G24" s="13">
        <v>2225794.79</v>
      </c>
      <c r="H24" s="13">
        <v>96488.4</v>
      </c>
      <c r="I24" s="13">
        <v>2178955.46</v>
      </c>
      <c r="J24" s="13">
        <v>95183.4</v>
      </c>
    </row>
    <row r="25" spans="2:10" x14ac:dyDescent="0.25">
      <c r="B25" s="2">
        <v>21</v>
      </c>
      <c r="C25" s="2">
        <v>2012</v>
      </c>
      <c r="D25" s="1">
        <v>2002</v>
      </c>
      <c r="E25" t="s">
        <v>22</v>
      </c>
      <c r="F25" t="s">
        <v>1325</v>
      </c>
      <c r="G25" s="13">
        <v>848540.74</v>
      </c>
      <c r="H25" s="13">
        <v>5180.88</v>
      </c>
      <c r="I25" s="13">
        <v>739652.55</v>
      </c>
      <c r="J25" s="13">
        <v>4568.3900000000003</v>
      </c>
    </row>
    <row r="26" spans="2:10" x14ac:dyDescent="0.25">
      <c r="B26" s="2">
        <v>22</v>
      </c>
      <c r="C26" s="2">
        <v>2012</v>
      </c>
      <c r="D26" s="1">
        <v>2004</v>
      </c>
      <c r="E26" t="s">
        <v>23</v>
      </c>
      <c r="F26" t="s">
        <v>1325</v>
      </c>
      <c r="G26" s="13">
        <v>747526</v>
      </c>
      <c r="H26" s="13">
        <v>5862.56</v>
      </c>
      <c r="I26" s="13">
        <v>638129.52</v>
      </c>
      <c r="J26" s="13">
        <v>4597.1899999999996</v>
      </c>
    </row>
    <row r="27" spans="2:10" x14ac:dyDescent="0.25">
      <c r="B27" s="2">
        <v>23</v>
      </c>
      <c r="C27" s="2">
        <v>2012</v>
      </c>
      <c r="D27" s="1">
        <v>2006</v>
      </c>
      <c r="E27" t="s">
        <v>24</v>
      </c>
      <c r="F27" t="s">
        <v>1325</v>
      </c>
      <c r="G27" s="13">
        <v>993041.06</v>
      </c>
      <c r="H27" s="13">
        <v>6306.89</v>
      </c>
      <c r="I27" s="13">
        <v>873357.72</v>
      </c>
      <c r="J27" s="13">
        <v>5792.96</v>
      </c>
    </row>
    <row r="28" spans="2:10" x14ac:dyDescent="0.25">
      <c r="B28" s="2">
        <v>24</v>
      </c>
      <c r="C28" s="2">
        <v>2012</v>
      </c>
      <c r="D28" s="1">
        <v>2008</v>
      </c>
      <c r="E28" t="s">
        <v>25</v>
      </c>
      <c r="F28" t="s">
        <v>1325</v>
      </c>
      <c r="G28" s="13">
        <v>1037254.49</v>
      </c>
      <c r="H28" s="13">
        <v>10225.700000000001</v>
      </c>
      <c r="I28" s="13">
        <v>932104.36</v>
      </c>
      <c r="J28" s="13">
        <v>9567.73</v>
      </c>
    </row>
    <row r="29" spans="2:10" x14ac:dyDescent="0.25">
      <c r="B29" s="2">
        <v>25</v>
      </c>
      <c r="C29" s="2">
        <v>2012</v>
      </c>
      <c r="D29" s="1">
        <v>2010</v>
      </c>
      <c r="E29" t="s">
        <v>26</v>
      </c>
      <c r="F29" t="s">
        <v>1325</v>
      </c>
      <c r="G29" s="13">
        <v>928793.68</v>
      </c>
      <c r="H29" s="13">
        <v>3558.5</v>
      </c>
      <c r="I29" s="13">
        <v>813233.95</v>
      </c>
      <c r="J29" s="13">
        <v>3160.57</v>
      </c>
    </row>
    <row r="30" spans="2:10" x14ac:dyDescent="0.25">
      <c r="B30" s="2">
        <v>26</v>
      </c>
      <c r="C30" s="2">
        <v>2012</v>
      </c>
      <c r="D30" s="1">
        <v>2012</v>
      </c>
      <c r="E30" t="s">
        <v>27</v>
      </c>
      <c r="F30" t="s">
        <v>1325</v>
      </c>
      <c r="G30" s="13">
        <v>676220.81</v>
      </c>
      <c r="H30" s="13">
        <v>8177.11</v>
      </c>
      <c r="I30" s="13">
        <v>578632.93999999994</v>
      </c>
      <c r="J30" s="13">
        <v>7479</v>
      </c>
    </row>
    <row r="31" spans="2:10" x14ac:dyDescent="0.25">
      <c r="B31" s="2">
        <v>27</v>
      </c>
      <c r="C31" s="2">
        <v>2012</v>
      </c>
      <c r="D31" s="1">
        <v>2014</v>
      </c>
      <c r="E31" t="s">
        <v>28</v>
      </c>
      <c r="F31" t="s">
        <v>1325</v>
      </c>
      <c r="G31" s="13">
        <v>6419539.29</v>
      </c>
      <c r="H31" s="13">
        <v>74830.759999999995</v>
      </c>
      <c r="I31" s="13">
        <v>5911333.25</v>
      </c>
      <c r="J31" s="13">
        <v>69623.070000000007</v>
      </c>
    </row>
    <row r="32" spans="2:10" x14ac:dyDescent="0.25">
      <c r="B32" s="2">
        <v>28</v>
      </c>
      <c r="C32" s="2">
        <v>2012</v>
      </c>
      <c r="D32" s="1">
        <v>2016</v>
      </c>
      <c r="E32" t="s">
        <v>29</v>
      </c>
      <c r="F32" t="s">
        <v>1325</v>
      </c>
      <c r="G32" s="13">
        <v>518543.22</v>
      </c>
      <c r="H32" s="13">
        <v>3764.11</v>
      </c>
      <c r="I32" s="13">
        <v>453810.9</v>
      </c>
      <c r="J32" s="13">
        <v>3374.39</v>
      </c>
    </row>
    <row r="33" spans="2:10" x14ac:dyDescent="0.25">
      <c r="B33" s="2">
        <v>29</v>
      </c>
      <c r="C33" s="2">
        <v>2012</v>
      </c>
      <c r="D33" s="1">
        <v>2018</v>
      </c>
      <c r="E33" t="s">
        <v>30</v>
      </c>
      <c r="F33" t="s">
        <v>1325</v>
      </c>
      <c r="G33" s="13">
        <v>1033717.84</v>
      </c>
      <c r="H33" s="13">
        <v>6013.19</v>
      </c>
      <c r="I33" s="13">
        <v>892493.07</v>
      </c>
      <c r="J33" s="13">
        <v>5163.92</v>
      </c>
    </row>
    <row r="34" spans="2:10" x14ac:dyDescent="0.25">
      <c r="B34" s="2">
        <v>30</v>
      </c>
      <c r="C34" s="2">
        <v>2012</v>
      </c>
      <c r="D34" s="1">
        <v>2020</v>
      </c>
      <c r="E34" t="s">
        <v>31</v>
      </c>
      <c r="F34" t="s">
        <v>1325</v>
      </c>
      <c r="G34" s="13">
        <v>387053.65</v>
      </c>
      <c r="H34" s="13">
        <v>2881.9</v>
      </c>
      <c r="I34" s="13">
        <v>347266.75</v>
      </c>
      <c r="J34" s="13">
        <v>2675.08</v>
      </c>
    </row>
    <row r="35" spans="2:10" x14ac:dyDescent="0.25">
      <c r="B35" s="2">
        <v>31</v>
      </c>
      <c r="C35" s="2">
        <v>2012</v>
      </c>
      <c r="D35" s="1">
        <v>2022</v>
      </c>
      <c r="E35" t="s">
        <v>32</v>
      </c>
      <c r="F35" t="s">
        <v>1325</v>
      </c>
      <c r="G35" s="13">
        <v>352862.41</v>
      </c>
      <c r="H35" s="13">
        <v>3465.41</v>
      </c>
      <c r="I35" s="13">
        <v>317433.71999999997</v>
      </c>
      <c r="J35" s="13">
        <v>3119.56</v>
      </c>
    </row>
    <row r="36" spans="2:10" x14ac:dyDescent="0.25">
      <c r="B36" s="2">
        <v>32</v>
      </c>
      <c r="C36" s="2">
        <v>2012</v>
      </c>
      <c r="D36" s="1">
        <v>2024</v>
      </c>
      <c r="E36" t="s">
        <v>33</v>
      </c>
      <c r="F36" t="s">
        <v>1325</v>
      </c>
      <c r="G36" s="13">
        <v>346865.57</v>
      </c>
      <c r="H36" s="13">
        <v>2374.83</v>
      </c>
      <c r="I36" s="13">
        <v>303613.62</v>
      </c>
      <c r="J36" s="13">
        <v>2174.33</v>
      </c>
    </row>
    <row r="37" spans="2:10" x14ac:dyDescent="0.25">
      <c r="B37" s="2">
        <v>33</v>
      </c>
      <c r="C37" s="2">
        <v>2012</v>
      </c>
      <c r="D37" s="1">
        <v>2026</v>
      </c>
      <c r="E37" t="s">
        <v>34</v>
      </c>
      <c r="F37" t="s">
        <v>1325</v>
      </c>
      <c r="G37" s="13">
        <v>967363.9</v>
      </c>
      <c r="H37" s="13">
        <v>22808.26</v>
      </c>
      <c r="I37" s="13">
        <v>863655.9</v>
      </c>
      <c r="J37" s="13">
        <v>20713.419999999998</v>
      </c>
    </row>
    <row r="38" spans="2:10" x14ac:dyDescent="0.25">
      <c r="B38" s="2">
        <v>34</v>
      </c>
      <c r="C38" s="2">
        <v>2012</v>
      </c>
      <c r="D38" s="1">
        <v>2106</v>
      </c>
      <c r="E38" t="s">
        <v>35</v>
      </c>
      <c r="F38" t="s">
        <v>1343</v>
      </c>
      <c r="G38" s="13">
        <v>257279.45</v>
      </c>
      <c r="H38" s="13">
        <v>13214.34</v>
      </c>
      <c r="I38" s="13">
        <v>215245.84</v>
      </c>
      <c r="J38" s="13">
        <v>12298.71</v>
      </c>
    </row>
    <row r="39" spans="2:10" x14ac:dyDescent="0.25">
      <c r="B39" s="2">
        <v>35</v>
      </c>
      <c r="C39" s="2">
        <v>2012</v>
      </c>
      <c r="D39" s="1">
        <v>2201</v>
      </c>
      <c r="E39" t="s">
        <v>23</v>
      </c>
      <c r="F39" t="s">
        <v>1344</v>
      </c>
      <c r="G39" s="13">
        <v>10417188.810000001</v>
      </c>
      <c r="H39" s="13">
        <v>427882.19</v>
      </c>
      <c r="I39" s="13">
        <v>9548006.0199999996</v>
      </c>
      <c r="J39" s="13">
        <v>406192.12</v>
      </c>
    </row>
    <row r="40" spans="2:10" x14ac:dyDescent="0.25">
      <c r="B40" s="2">
        <v>36</v>
      </c>
      <c r="C40" s="2">
        <v>2012</v>
      </c>
      <c r="D40" s="1">
        <v>2251</v>
      </c>
      <c r="E40" t="s">
        <v>36</v>
      </c>
      <c r="F40" t="s">
        <v>1344</v>
      </c>
      <c r="G40" s="13">
        <v>584671.78</v>
      </c>
      <c r="H40" s="13">
        <v>43462.48</v>
      </c>
      <c r="I40" s="13">
        <v>501105.54</v>
      </c>
      <c r="J40" s="13">
        <v>40527.760000000002</v>
      </c>
    </row>
    <row r="41" spans="2:10" x14ac:dyDescent="0.25">
      <c r="B41" s="2">
        <v>37</v>
      </c>
      <c r="C41" s="2">
        <v>2012</v>
      </c>
      <c r="D41" s="1">
        <v>3002</v>
      </c>
      <c r="E41" t="s">
        <v>37</v>
      </c>
      <c r="F41" t="s">
        <v>1325</v>
      </c>
      <c r="G41" s="13">
        <v>2609418.41</v>
      </c>
      <c r="H41" s="13">
        <v>4205.72</v>
      </c>
      <c r="I41" s="13">
        <v>2295836.83</v>
      </c>
      <c r="J41" s="13">
        <v>3832.75</v>
      </c>
    </row>
    <row r="42" spans="2:10" x14ac:dyDescent="0.25">
      <c r="B42" s="2">
        <v>38</v>
      </c>
      <c r="C42" s="2">
        <v>2012</v>
      </c>
      <c r="D42" s="1">
        <v>3004</v>
      </c>
      <c r="E42" t="s">
        <v>38</v>
      </c>
      <c r="F42" t="s">
        <v>1325</v>
      </c>
      <c r="G42" s="13">
        <v>859203.84</v>
      </c>
      <c r="H42" s="13">
        <v>7442.28</v>
      </c>
      <c r="I42" s="13">
        <v>729380.47</v>
      </c>
      <c r="J42" s="13">
        <v>5833.72</v>
      </c>
    </row>
    <row r="43" spans="2:10" x14ac:dyDescent="0.25">
      <c r="B43" s="2">
        <v>39</v>
      </c>
      <c r="C43" s="2">
        <v>2012</v>
      </c>
      <c r="D43" s="1">
        <v>3006</v>
      </c>
      <c r="E43" t="s">
        <v>39</v>
      </c>
      <c r="F43" t="s">
        <v>1325</v>
      </c>
      <c r="G43" s="13">
        <v>1097613.31</v>
      </c>
      <c r="H43" s="13">
        <v>26802.82</v>
      </c>
      <c r="I43" s="13">
        <v>940266.66</v>
      </c>
      <c r="J43" s="13">
        <v>24440.17</v>
      </c>
    </row>
    <row r="44" spans="2:10" x14ac:dyDescent="0.25">
      <c r="B44" s="2">
        <v>40</v>
      </c>
      <c r="C44" s="2">
        <v>2012</v>
      </c>
      <c r="D44" s="1">
        <v>3008</v>
      </c>
      <c r="E44" t="s">
        <v>40</v>
      </c>
      <c r="F44" t="s">
        <v>1325</v>
      </c>
      <c r="G44" s="13">
        <v>1442054.86</v>
      </c>
      <c r="H44" s="13">
        <v>3685.61</v>
      </c>
      <c r="I44" s="13">
        <v>1277958.28</v>
      </c>
      <c r="J44" s="13">
        <v>3297.92</v>
      </c>
    </row>
    <row r="45" spans="2:10" x14ac:dyDescent="0.25">
      <c r="B45" s="2">
        <v>41</v>
      </c>
      <c r="C45" s="2">
        <v>2012</v>
      </c>
      <c r="D45" s="1">
        <v>3010</v>
      </c>
      <c r="E45" t="s">
        <v>41</v>
      </c>
      <c r="F45" t="s">
        <v>1325</v>
      </c>
      <c r="G45" s="13">
        <v>3862404.04</v>
      </c>
      <c r="H45" s="13">
        <v>10676.4</v>
      </c>
      <c r="I45" s="13">
        <v>3426610.25</v>
      </c>
      <c r="J45" s="13">
        <v>9767.6</v>
      </c>
    </row>
    <row r="46" spans="2:10" x14ac:dyDescent="0.25">
      <c r="B46" s="2">
        <v>42</v>
      </c>
      <c r="C46" s="2">
        <v>2012</v>
      </c>
      <c r="D46" s="1">
        <v>3012</v>
      </c>
      <c r="E46" t="s">
        <v>42</v>
      </c>
      <c r="F46" t="s">
        <v>1325</v>
      </c>
      <c r="G46" s="13">
        <v>4142245.15</v>
      </c>
      <c r="H46" s="13">
        <v>11432.13</v>
      </c>
      <c r="I46" s="13">
        <v>3596004.79</v>
      </c>
      <c r="J46" s="13">
        <v>10262.91</v>
      </c>
    </row>
    <row r="47" spans="2:10" x14ac:dyDescent="0.25">
      <c r="B47" s="2">
        <v>43</v>
      </c>
      <c r="C47" s="2">
        <v>2012</v>
      </c>
      <c r="D47" s="1">
        <v>3014</v>
      </c>
      <c r="E47" t="s">
        <v>43</v>
      </c>
      <c r="F47" t="s">
        <v>1325</v>
      </c>
      <c r="G47" s="13">
        <v>1188107.27</v>
      </c>
      <c r="H47" s="13">
        <v>13345.41</v>
      </c>
      <c r="I47" s="13">
        <v>1009308.94</v>
      </c>
      <c r="J47" s="13">
        <v>12108.16</v>
      </c>
    </row>
    <row r="48" spans="2:10" x14ac:dyDescent="0.25">
      <c r="B48" s="2">
        <v>44</v>
      </c>
      <c r="C48" s="2">
        <v>2012</v>
      </c>
      <c r="D48" s="1">
        <v>3016</v>
      </c>
      <c r="E48" t="s">
        <v>44</v>
      </c>
      <c r="F48" t="s">
        <v>1325</v>
      </c>
      <c r="G48" s="13">
        <v>1540672.96</v>
      </c>
      <c r="H48" s="13">
        <v>6306.52</v>
      </c>
      <c r="I48" s="13">
        <v>1350316.45</v>
      </c>
      <c r="J48" s="13">
        <v>5784.31</v>
      </c>
    </row>
    <row r="49" spans="2:10" x14ac:dyDescent="0.25">
      <c r="B49" s="2">
        <v>45</v>
      </c>
      <c r="C49" s="2">
        <v>2012</v>
      </c>
      <c r="D49" s="1">
        <v>3018</v>
      </c>
      <c r="E49" t="s">
        <v>45</v>
      </c>
      <c r="F49" t="s">
        <v>1325</v>
      </c>
      <c r="G49" s="13">
        <v>1513980.87</v>
      </c>
      <c r="H49" s="13">
        <v>9648.2800000000007</v>
      </c>
      <c r="I49" s="13">
        <v>1318432.76</v>
      </c>
      <c r="J49" s="13">
        <v>8806.6299999999992</v>
      </c>
    </row>
    <row r="50" spans="2:10" x14ac:dyDescent="0.25">
      <c r="B50" s="2">
        <v>46</v>
      </c>
      <c r="C50" s="2">
        <v>2012</v>
      </c>
      <c r="D50" s="1">
        <v>3020</v>
      </c>
      <c r="E50" t="s">
        <v>46</v>
      </c>
      <c r="F50" t="s">
        <v>1325</v>
      </c>
      <c r="G50" s="13">
        <v>770280.64</v>
      </c>
      <c r="H50" s="13">
        <v>30127.58</v>
      </c>
      <c r="I50" s="13">
        <v>653450.89</v>
      </c>
      <c r="J50" s="13">
        <v>27175.87</v>
      </c>
    </row>
    <row r="51" spans="2:10" x14ac:dyDescent="0.25">
      <c r="B51" s="2">
        <v>47</v>
      </c>
      <c r="C51" s="2">
        <v>2012</v>
      </c>
      <c r="D51" s="1">
        <v>3022</v>
      </c>
      <c r="E51" t="s">
        <v>47</v>
      </c>
      <c r="F51" t="s">
        <v>1325</v>
      </c>
      <c r="G51" s="13">
        <v>1349395.46</v>
      </c>
      <c r="H51" s="13">
        <v>52922.15</v>
      </c>
      <c r="I51" s="13">
        <v>1217052.79</v>
      </c>
      <c r="J51" s="13">
        <v>49533.56</v>
      </c>
    </row>
    <row r="52" spans="2:10" x14ac:dyDescent="0.25">
      <c r="B52" s="2">
        <v>48</v>
      </c>
      <c r="C52" s="2">
        <v>2012</v>
      </c>
      <c r="D52" s="1">
        <v>3024</v>
      </c>
      <c r="E52" t="s">
        <v>48</v>
      </c>
      <c r="F52" t="s">
        <v>1325</v>
      </c>
      <c r="G52" s="13">
        <v>778683.46</v>
      </c>
      <c r="H52" s="13">
        <v>10936.23</v>
      </c>
      <c r="I52" s="13">
        <v>682808.56</v>
      </c>
      <c r="J52" s="13">
        <v>9851.2099999999991</v>
      </c>
    </row>
    <row r="53" spans="2:10" x14ac:dyDescent="0.25">
      <c r="B53" s="2">
        <v>49</v>
      </c>
      <c r="C53" s="2">
        <v>2012</v>
      </c>
      <c r="D53" s="1">
        <v>3026</v>
      </c>
      <c r="E53" t="s">
        <v>49</v>
      </c>
      <c r="F53" t="s">
        <v>1325</v>
      </c>
      <c r="G53" s="13">
        <v>2536792.64</v>
      </c>
      <c r="H53" s="13">
        <v>64372.46</v>
      </c>
      <c r="I53" s="13">
        <v>2204170.11</v>
      </c>
      <c r="J53" s="13">
        <v>58146.26</v>
      </c>
    </row>
    <row r="54" spans="2:10" x14ac:dyDescent="0.25">
      <c r="B54" s="2">
        <v>50</v>
      </c>
      <c r="C54" s="2">
        <v>2012</v>
      </c>
      <c r="D54" s="1">
        <v>3028</v>
      </c>
      <c r="E54" t="s">
        <v>50</v>
      </c>
      <c r="F54" t="s">
        <v>1325</v>
      </c>
      <c r="G54" s="13">
        <v>1053291.45</v>
      </c>
      <c r="H54" s="13">
        <v>7087.01</v>
      </c>
      <c r="I54" s="13">
        <v>887357.25</v>
      </c>
      <c r="J54" s="13">
        <v>6456.53</v>
      </c>
    </row>
    <row r="55" spans="2:10" x14ac:dyDescent="0.25">
      <c r="B55" s="2">
        <v>51</v>
      </c>
      <c r="C55" s="2">
        <v>2012</v>
      </c>
      <c r="D55" s="1">
        <v>3030</v>
      </c>
      <c r="E55" t="s">
        <v>51</v>
      </c>
      <c r="F55" t="s">
        <v>1325</v>
      </c>
      <c r="G55" s="13">
        <v>3215104.89</v>
      </c>
      <c r="H55" s="13">
        <v>11441.56</v>
      </c>
      <c r="I55" s="13">
        <v>2820416.73</v>
      </c>
      <c r="J55" s="13">
        <v>10302.120000000001</v>
      </c>
    </row>
    <row r="56" spans="2:10" x14ac:dyDescent="0.25">
      <c r="B56" s="2">
        <v>52</v>
      </c>
      <c r="C56" s="2">
        <v>2012</v>
      </c>
      <c r="D56" s="1">
        <v>3032</v>
      </c>
      <c r="E56" t="s">
        <v>52</v>
      </c>
      <c r="F56" t="s">
        <v>1325</v>
      </c>
      <c r="G56" s="13">
        <v>1321975.8500000001</v>
      </c>
      <c r="H56" s="13">
        <v>4544.3</v>
      </c>
      <c r="I56" s="13">
        <v>1163138.32</v>
      </c>
      <c r="J56" s="13">
        <v>4194.6400000000003</v>
      </c>
    </row>
    <row r="57" spans="2:10" x14ac:dyDescent="0.25">
      <c r="B57" s="2">
        <v>53</v>
      </c>
      <c r="C57" s="2">
        <v>2012</v>
      </c>
      <c r="D57" s="1">
        <v>3034</v>
      </c>
      <c r="E57" t="s">
        <v>53</v>
      </c>
      <c r="F57" t="s">
        <v>1325</v>
      </c>
      <c r="G57" s="13">
        <v>739685.29</v>
      </c>
      <c r="H57" s="13">
        <v>7395.71</v>
      </c>
      <c r="I57" s="13">
        <v>629681.1</v>
      </c>
      <c r="J57" s="13">
        <v>6606.18</v>
      </c>
    </row>
    <row r="58" spans="2:10" x14ac:dyDescent="0.25">
      <c r="B58" s="2">
        <v>54</v>
      </c>
      <c r="C58" s="2">
        <v>2012</v>
      </c>
      <c r="D58" s="1">
        <v>3036</v>
      </c>
      <c r="E58" t="s">
        <v>54</v>
      </c>
      <c r="F58" t="s">
        <v>1325</v>
      </c>
      <c r="G58" s="13">
        <v>3027444.56</v>
      </c>
      <c r="H58" s="13">
        <v>10096.959999999999</v>
      </c>
      <c r="I58" s="13">
        <v>2647130.66</v>
      </c>
      <c r="J58" s="13">
        <v>9202.9699999999993</v>
      </c>
    </row>
    <row r="59" spans="2:10" x14ac:dyDescent="0.25">
      <c r="B59" s="2">
        <v>55</v>
      </c>
      <c r="C59" s="2">
        <v>2012</v>
      </c>
      <c r="D59" s="1">
        <v>3038</v>
      </c>
      <c r="E59" t="s">
        <v>55</v>
      </c>
      <c r="F59" t="s">
        <v>1325</v>
      </c>
      <c r="G59" s="13">
        <v>3676653</v>
      </c>
      <c r="H59" s="13">
        <v>20958.939999999999</v>
      </c>
      <c r="I59" s="13">
        <v>3199024.93</v>
      </c>
      <c r="J59" s="13">
        <v>19129.95</v>
      </c>
    </row>
    <row r="60" spans="2:10" x14ac:dyDescent="0.25">
      <c r="B60" s="2">
        <v>56</v>
      </c>
      <c r="C60" s="2">
        <v>2012</v>
      </c>
      <c r="D60" s="1">
        <v>3040</v>
      </c>
      <c r="E60" t="s">
        <v>56</v>
      </c>
      <c r="F60" t="s">
        <v>1325</v>
      </c>
      <c r="G60" s="13">
        <v>906650.93</v>
      </c>
      <c r="H60" s="13">
        <v>6990.38</v>
      </c>
      <c r="I60" s="13">
        <v>796792.31999999995</v>
      </c>
      <c r="J60" s="13">
        <v>6366.68</v>
      </c>
    </row>
    <row r="61" spans="2:10" x14ac:dyDescent="0.25">
      <c r="B61" s="2">
        <v>57</v>
      </c>
      <c r="C61" s="2">
        <v>2012</v>
      </c>
      <c r="D61" s="1">
        <v>3042</v>
      </c>
      <c r="E61" t="s">
        <v>57</v>
      </c>
      <c r="F61" t="s">
        <v>1325</v>
      </c>
      <c r="G61" s="13">
        <v>983140.81</v>
      </c>
      <c r="H61" s="13">
        <v>13068.97</v>
      </c>
      <c r="I61" s="13">
        <v>855587.9</v>
      </c>
      <c r="J61" s="13">
        <v>11869.85</v>
      </c>
    </row>
    <row r="62" spans="2:10" x14ac:dyDescent="0.25">
      <c r="B62" s="2">
        <v>58</v>
      </c>
      <c r="C62" s="2">
        <v>2012</v>
      </c>
      <c r="D62" s="1">
        <v>3044</v>
      </c>
      <c r="E62" t="s">
        <v>58</v>
      </c>
      <c r="F62" t="s">
        <v>1325</v>
      </c>
      <c r="G62" s="13">
        <v>3186900.18</v>
      </c>
      <c r="H62" s="13">
        <v>43709.5</v>
      </c>
      <c r="I62" s="13">
        <v>2757923.3</v>
      </c>
      <c r="J62" s="13">
        <v>39832.04</v>
      </c>
    </row>
    <row r="63" spans="2:10" x14ac:dyDescent="0.25">
      <c r="B63" s="2">
        <v>59</v>
      </c>
      <c r="C63" s="2">
        <v>2012</v>
      </c>
      <c r="D63" s="1">
        <v>3046</v>
      </c>
      <c r="E63" t="s">
        <v>59</v>
      </c>
      <c r="F63" t="s">
        <v>1325</v>
      </c>
      <c r="G63" s="13">
        <v>1010338.95</v>
      </c>
      <c r="H63" s="13">
        <v>5542.3</v>
      </c>
      <c r="I63" s="13">
        <v>884296.58</v>
      </c>
      <c r="J63" s="13">
        <v>5095.9399999999996</v>
      </c>
    </row>
    <row r="64" spans="2:10" x14ac:dyDescent="0.25">
      <c r="B64" s="2">
        <v>60</v>
      </c>
      <c r="C64" s="2">
        <v>2012</v>
      </c>
      <c r="D64" s="1">
        <v>3048</v>
      </c>
      <c r="E64" t="s">
        <v>60</v>
      </c>
      <c r="F64" t="s">
        <v>1325</v>
      </c>
      <c r="G64" s="13">
        <v>1099430.8899999999</v>
      </c>
      <c r="H64" s="13">
        <v>27904.09</v>
      </c>
      <c r="I64" s="13">
        <v>974665.77</v>
      </c>
      <c r="J64" s="13">
        <v>25804.720000000001</v>
      </c>
    </row>
    <row r="65" spans="2:10" x14ac:dyDescent="0.25">
      <c r="B65" s="2">
        <v>61</v>
      </c>
      <c r="C65" s="2">
        <v>2012</v>
      </c>
      <c r="D65" s="1">
        <v>3050</v>
      </c>
      <c r="E65" t="s">
        <v>61</v>
      </c>
      <c r="F65" t="s">
        <v>1325</v>
      </c>
      <c r="G65" s="13">
        <v>846818.26</v>
      </c>
      <c r="H65" s="13">
        <v>790.72</v>
      </c>
      <c r="I65" s="13">
        <v>732506.81</v>
      </c>
      <c r="J65" s="13">
        <v>671.21</v>
      </c>
    </row>
    <row r="66" spans="2:10" x14ac:dyDescent="0.25">
      <c r="B66" s="2">
        <v>62</v>
      </c>
      <c r="C66" s="2">
        <v>2012</v>
      </c>
      <c r="D66" s="1">
        <v>3101</v>
      </c>
      <c r="E66" t="s">
        <v>37</v>
      </c>
      <c r="F66" t="s">
        <v>1343</v>
      </c>
      <c r="G66" s="13">
        <v>594646.18999999994</v>
      </c>
      <c r="H66" s="13">
        <v>29231.279999999999</v>
      </c>
      <c r="I66" s="13">
        <v>509745.15</v>
      </c>
      <c r="J66" s="13">
        <v>27277.14</v>
      </c>
    </row>
    <row r="67" spans="2:10" x14ac:dyDescent="0.25">
      <c r="B67" s="2">
        <v>63</v>
      </c>
      <c r="C67" s="2">
        <v>2012</v>
      </c>
      <c r="D67" s="1">
        <v>3111</v>
      </c>
      <c r="E67" t="s">
        <v>62</v>
      </c>
      <c r="F67" t="s">
        <v>1343</v>
      </c>
      <c r="G67" s="13">
        <v>1703365.52</v>
      </c>
      <c r="H67" s="13">
        <v>37823.949999999997</v>
      </c>
      <c r="I67" s="13">
        <v>1501979.23</v>
      </c>
      <c r="J67" s="13">
        <v>35129.129999999997</v>
      </c>
    </row>
    <row r="68" spans="2:10" x14ac:dyDescent="0.25">
      <c r="B68" s="2">
        <v>64</v>
      </c>
      <c r="C68" s="2">
        <v>2012</v>
      </c>
      <c r="D68" s="1">
        <v>3116</v>
      </c>
      <c r="E68" t="s">
        <v>46</v>
      </c>
      <c r="F68" t="s">
        <v>1343</v>
      </c>
      <c r="G68" s="13">
        <v>297260.77</v>
      </c>
      <c r="H68" s="13">
        <v>4032.14</v>
      </c>
      <c r="I68" s="13">
        <v>242625.26</v>
      </c>
      <c r="J68" s="13">
        <v>3708.83</v>
      </c>
    </row>
    <row r="69" spans="2:10" x14ac:dyDescent="0.25">
      <c r="B69" s="2">
        <v>65</v>
      </c>
      <c r="C69" s="2">
        <v>2012</v>
      </c>
      <c r="D69" s="1">
        <v>3136</v>
      </c>
      <c r="E69" t="s">
        <v>63</v>
      </c>
      <c r="F69" t="s">
        <v>1343</v>
      </c>
      <c r="G69" s="13">
        <v>213349.6</v>
      </c>
      <c r="H69" s="13">
        <v>1447.24</v>
      </c>
      <c r="I69" s="13">
        <v>177962.38</v>
      </c>
      <c r="J69" s="13">
        <v>1330.08</v>
      </c>
    </row>
    <row r="70" spans="2:10" x14ac:dyDescent="0.25">
      <c r="B70" s="2">
        <v>66</v>
      </c>
      <c r="C70" s="2">
        <v>2012</v>
      </c>
      <c r="D70" s="1">
        <v>3151</v>
      </c>
      <c r="E70" t="s">
        <v>64</v>
      </c>
      <c r="F70" t="s">
        <v>1343</v>
      </c>
      <c r="G70" s="13">
        <v>15451.73</v>
      </c>
      <c r="H70" s="13">
        <v>0</v>
      </c>
      <c r="I70" s="13">
        <v>13183.87</v>
      </c>
      <c r="J70" s="13">
        <v>0</v>
      </c>
    </row>
    <row r="71" spans="2:10" x14ac:dyDescent="0.25">
      <c r="B71" s="2">
        <v>67</v>
      </c>
      <c r="C71" s="2">
        <v>2012</v>
      </c>
      <c r="D71" s="1">
        <v>3171</v>
      </c>
      <c r="E71" t="s">
        <v>53</v>
      </c>
      <c r="F71" t="s">
        <v>1343</v>
      </c>
      <c r="G71" s="13">
        <v>326272.23</v>
      </c>
      <c r="H71" s="13">
        <v>4185.1899999999996</v>
      </c>
      <c r="I71" s="13">
        <v>262417.11</v>
      </c>
      <c r="J71" s="13">
        <v>3739.67</v>
      </c>
    </row>
    <row r="72" spans="2:10" x14ac:dyDescent="0.25">
      <c r="B72" s="2">
        <v>68</v>
      </c>
      <c r="C72" s="2">
        <v>2012</v>
      </c>
      <c r="D72" s="1">
        <v>3186</v>
      </c>
      <c r="E72" t="s">
        <v>60</v>
      </c>
      <c r="F72" t="s">
        <v>1343</v>
      </c>
      <c r="G72" s="13">
        <v>1338217.4099999999</v>
      </c>
      <c r="H72" s="13">
        <v>84255.77</v>
      </c>
      <c r="I72" s="13">
        <v>1205826.6399999999</v>
      </c>
      <c r="J72" s="13">
        <v>79122.31</v>
      </c>
    </row>
    <row r="73" spans="2:10" x14ac:dyDescent="0.25">
      <c r="B73" s="2">
        <v>69</v>
      </c>
      <c r="C73" s="2">
        <v>2012</v>
      </c>
      <c r="D73" s="1">
        <v>3206</v>
      </c>
      <c r="E73" t="s">
        <v>39</v>
      </c>
      <c r="F73" t="s">
        <v>1344</v>
      </c>
      <c r="G73" s="13">
        <v>3709563.25</v>
      </c>
      <c r="H73" s="13">
        <v>213735.36</v>
      </c>
      <c r="I73" s="13">
        <v>3279551.02</v>
      </c>
      <c r="J73" s="13">
        <v>199505.32</v>
      </c>
    </row>
    <row r="74" spans="2:10" x14ac:dyDescent="0.25">
      <c r="B74" s="2">
        <v>70</v>
      </c>
      <c r="C74" s="2">
        <v>2012</v>
      </c>
      <c r="D74" s="1">
        <v>3211</v>
      </c>
      <c r="E74" t="s">
        <v>42</v>
      </c>
      <c r="F74" t="s">
        <v>1344</v>
      </c>
      <c r="G74" s="13">
        <v>3484349.47</v>
      </c>
      <c r="H74" s="13">
        <v>121900.67</v>
      </c>
      <c r="I74" s="13">
        <v>3160272.63</v>
      </c>
      <c r="J74" s="13">
        <v>115001.04</v>
      </c>
    </row>
    <row r="75" spans="2:10" x14ac:dyDescent="0.25">
      <c r="B75" s="2">
        <v>71</v>
      </c>
      <c r="C75" s="2">
        <v>2012</v>
      </c>
      <c r="D75" s="1">
        <v>3212</v>
      </c>
      <c r="E75" t="s">
        <v>45</v>
      </c>
      <c r="F75" t="s">
        <v>1344</v>
      </c>
      <c r="G75" s="13">
        <v>4046328.37</v>
      </c>
      <c r="H75" s="13">
        <v>101054.84</v>
      </c>
      <c r="I75" s="13">
        <v>3664502</v>
      </c>
      <c r="J75" s="13">
        <v>94884.46</v>
      </c>
    </row>
    <row r="76" spans="2:10" x14ac:dyDescent="0.25">
      <c r="B76" s="2">
        <v>72</v>
      </c>
      <c r="C76" s="2">
        <v>2012</v>
      </c>
      <c r="D76" s="1">
        <v>3276</v>
      </c>
      <c r="E76" t="s">
        <v>55</v>
      </c>
      <c r="F76" t="s">
        <v>1344</v>
      </c>
      <c r="G76" s="13">
        <v>15414726.66</v>
      </c>
      <c r="H76" s="13">
        <v>731289.07</v>
      </c>
      <c r="I76" s="13">
        <v>14161316.65</v>
      </c>
      <c r="J76" s="13">
        <v>690252.97</v>
      </c>
    </row>
    <row r="77" spans="2:10" x14ac:dyDescent="0.25">
      <c r="B77" s="2">
        <v>73</v>
      </c>
      <c r="C77" s="2">
        <v>2012</v>
      </c>
      <c r="D77" s="1">
        <v>4002</v>
      </c>
      <c r="E77" t="s">
        <v>65</v>
      </c>
      <c r="F77" t="s">
        <v>1325</v>
      </c>
      <c r="G77" s="13">
        <v>1373731.49</v>
      </c>
      <c r="H77" s="13">
        <v>13959.45</v>
      </c>
      <c r="I77" s="13">
        <v>1194241.6399999999</v>
      </c>
      <c r="J77" s="13">
        <v>12518.89</v>
      </c>
    </row>
    <row r="78" spans="2:10" x14ac:dyDescent="0.25">
      <c r="B78" s="2">
        <v>74</v>
      </c>
      <c r="C78" s="2">
        <v>2012</v>
      </c>
      <c r="D78" s="1">
        <v>4004</v>
      </c>
      <c r="E78" t="s">
        <v>66</v>
      </c>
      <c r="F78" t="s">
        <v>1325</v>
      </c>
      <c r="G78" s="13">
        <v>3382350.63</v>
      </c>
      <c r="H78" s="13">
        <v>6036.35</v>
      </c>
      <c r="I78" s="13">
        <v>3115159.86</v>
      </c>
      <c r="J78" s="13">
        <v>5587.23</v>
      </c>
    </row>
    <row r="79" spans="2:10" x14ac:dyDescent="0.25">
      <c r="B79" s="2">
        <v>75</v>
      </c>
      <c r="C79" s="2">
        <v>2012</v>
      </c>
      <c r="D79" s="1">
        <v>4006</v>
      </c>
      <c r="E79" t="s">
        <v>67</v>
      </c>
      <c r="F79" t="s">
        <v>1325</v>
      </c>
      <c r="G79" s="13">
        <v>3201158.09</v>
      </c>
      <c r="H79" s="13">
        <v>17817.009999999998</v>
      </c>
      <c r="I79" s="13">
        <v>2870034.68</v>
      </c>
      <c r="J79" s="13">
        <v>15422.68</v>
      </c>
    </row>
    <row r="80" spans="2:10" x14ac:dyDescent="0.25">
      <c r="B80" s="2">
        <v>76</v>
      </c>
      <c r="C80" s="2">
        <v>2012</v>
      </c>
      <c r="D80" s="1">
        <v>4008</v>
      </c>
      <c r="E80" t="s">
        <v>68</v>
      </c>
      <c r="F80" t="s">
        <v>1325</v>
      </c>
      <c r="G80" s="13">
        <v>1443592.92</v>
      </c>
      <c r="H80" s="13">
        <v>4509.17</v>
      </c>
      <c r="I80" s="13">
        <v>1250862.79</v>
      </c>
      <c r="J80" s="13">
        <v>3935.4</v>
      </c>
    </row>
    <row r="81" spans="2:10" x14ac:dyDescent="0.25">
      <c r="B81" s="2">
        <v>77</v>
      </c>
      <c r="C81" s="2">
        <v>2012</v>
      </c>
      <c r="D81" s="1">
        <v>4010</v>
      </c>
      <c r="E81" t="s">
        <v>69</v>
      </c>
      <c r="F81" t="s">
        <v>1325</v>
      </c>
      <c r="G81" s="13">
        <v>1547217.72</v>
      </c>
      <c r="H81" s="13">
        <v>13045.27</v>
      </c>
      <c r="I81" s="13">
        <v>1388076.92</v>
      </c>
      <c r="J81" s="13">
        <v>11997.67</v>
      </c>
    </row>
    <row r="82" spans="2:10" x14ac:dyDescent="0.25">
      <c r="B82" s="2">
        <v>78</v>
      </c>
      <c r="C82" s="2">
        <v>2012</v>
      </c>
      <c r="D82" s="1">
        <v>4012</v>
      </c>
      <c r="E82" t="s">
        <v>70</v>
      </c>
      <c r="F82" t="s">
        <v>1325</v>
      </c>
      <c r="G82" s="13">
        <v>2052520.36</v>
      </c>
      <c r="H82" s="13">
        <v>11806.45</v>
      </c>
      <c r="I82" s="13">
        <v>1904422.55</v>
      </c>
      <c r="J82" s="13">
        <v>11086.45</v>
      </c>
    </row>
    <row r="83" spans="2:10" x14ac:dyDescent="0.25">
      <c r="B83" s="2">
        <v>79</v>
      </c>
      <c r="C83" s="2">
        <v>2012</v>
      </c>
      <c r="D83" s="1">
        <v>4014</v>
      </c>
      <c r="E83" t="s">
        <v>71</v>
      </c>
      <c r="F83" t="s">
        <v>1325</v>
      </c>
      <c r="G83" s="13">
        <v>1209693.3700000001</v>
      </c>
      <c r="H83" s="13">
        <v>4469.25</v>
      </c>
      <c r="I83" s="13">
        <v>1081234.6499999999</v>
      </c>
      <c r="J83" s="13">
        <v>4105.3999999999996</v>
      </c>
    </row>
    <row r="84" spans="2:10" x14ac:dyDescent="0.25">
      <c r="B84" s="2">
        <v>80</v>
      </c>
      <c r="C84" s="2">
        <v>2012</v>
      </c>
      <c r="D84" s="1">
        <v>4016</v>
      </c>
      <c r="E84" t="s">
        <v>72</v>
      </c>
      <c r="F84" t="s">
        <v>1325</v>
      </c>
      <c r="G84" s="13">
        <v>811244.42</v>
      </c>
      <c r="H84" s="13">
        <v>918.38</v>
      </c>
      <c r="I84" s="13">
        <v>741817.9</v>
      </c>
      <c r="J84" s="13">
        <v>855.6</v>
      </c>
    </row>
    <row r="85" spans="2:10" x14ac:dyDescent="0.25">
      <c r="B85" s="2">
        <v>81</v>
      </c>
      <c r="C85" s="2">
        <v>2012</v>
      </c>
      <c r="D85" s="1">
        <v>4018</v>
      </c>
      <c r="E85" t="s">
        <v>73</v>
      </c>
      <c r="F85" t="s">
        <v>1325</v>
      </c>
      <c r="G85" s="13">
        <v>1947289.82</v>
      </c>
      <c r="H85" s="13">
        <v>10316.450000000001</v>
      </c>
      <c r="I85" s="13">
        <v>1804768.31</v>
      </c>
      <c r="J85" s="13">
        <v>9680.6</v>
      </c>
    </row>
    <row r="86" spans="2:10" x14ac:dyDescent="0.25">
      <c r="B86" s="2">
        <v>82</v>
      </c>
      <c r="C86" s="2">
        <v>2012</v>
      </c>
      <c r="D86" s="1">
        <v>4020</v>
      </c>
      <c r="E86" t="s">
        <v>74</v>
      </c>
      <c r="F86" t="s">
        <v>1325</v>
      </c>
      <c r="G86" s="13">
        <v>945219.04</v>
      </c>
      <c r="H86" s="13">
        <v>10378.290000000001</v>
      </c>
      <c r="I86" s="13">
        <v>834935.35</v>
      </c>
      <c r="J86" s="13">
        <v>9511.5300000000007</v>
      </c>
    </row>
    <row r="87" spans="2:10" x14ac:dyDescent="0.25">
      <c r="B87" s="2">
        <v>83</v>
      </c>
      <c r="C87" s="2">
        <v>2012</v>
      </c>
      <c r="D87" s="1">
        <v>4021</v>
      </c>
      <c r="E87" t="s">
        <v>75</v>
      </c>
      <c r="F87" t="s">
        <v>1325</v>
      </c>
      <c r="G87" s="13">
        <v>1487447.58</v>
      </c>
      <c r="H87" s="13">
        <v>2804.89</v>
      </c>
      <c r="I87" s="13">
        <v>1370490.53</v>
      </c>
      <c r="J87" s="13">
        <v>2623.48</v>
      </c>
    </row>
    <row r="88" spans="2:10" x14ac:dyDescent="0.25">
      <c r="B88" s="2">
        <v>84</v>
      </c>
      <c r="C88" s="2">
        <v>2012</v>
      </c>
      <c r="D88" s="1">
        <v>4022</v>
      </c>
      <c r="E88" t="s">
        <v>76</v>
      </c>
      <c r="F88" t="s">
        <v>1325</v>
      </c>
      <c r="G88" s="13">
        <v>1343258.83</v>
      </c>
      <c r="H88" s="13">
        <v>2278.29</v>
      </c>
      <c r="I88" s="13">
        <v>1167962.56</v>
      </c>
      <c r="J88" s="13">
        <v>2065.81</v>
      </c>
    </row>
    <row r="89" spans="2:10" x14ac:dyDescent="0.25">
      <c r="B89" s="2">
        <v>85</v>
      </c>
      <c r="C89" s="2">
        <v>2012</v>
      </c>
      <c r="D89" s="1">
        <v>4024</v>
      </c>
      <c r="E89" t="s">
        <v>77</v>
      </c>
      <c r="F89" t="s">
        <v>1325</v>
      </c>
      <c r="G89" s="13">
        <v>4095784.38</v>
      </c>
      <c r="H89" s="13">
        <v>30003.34</v>
      </c>
      <c r="I89" s="13">
        <v>3592793.16</v>
      </c>
      <c r="J89" s="13">
        <v>27113.75</v>
      </c>
    </row>
    <row r="90" spans="2:10" x14ac:dyDescent="0.25">
      <c r="B90" s="2">
        <v>86</v>
      </c>
      <c r="C90" s="2">
        <v>2012</v>
      </c>
      <c r="D90" s="1">
        <v>4026</v>
      </c>
      <c r="E90" t="s">
        <v>78</v>
      </c>
      <c r="F90" t="s">
        <v>1325</v>
      </c>
      <c r="G90" s="13">
        <v>563156.37</v>
      </c>
      <c r="H90" s="13">
        <v>1675.07</v>
      </c>
      <c r="I90" s="13">
        <v>503328.92</v>
      </c>
      <c r="J90" s="13">
        <v>1570.1</v>
      </c>
    </row>
    <row r="91" spans="2:10" x14ac:dyDescent="0.25">
      <c r="B91" s="2">
        <v>87</v>
      </c>
      <c r="C91" s="2">
        <v>2012</v>
      </c>
      <c r="D91" s="1">
        <v>4028</v>
      </c>
      <c r="E91" t="s">
        <v>79</v>
      </c>
      <c r="F91" t="s">
        <v>1325</v>
      </c>
      <c r="G91" s="13">
        <v>501928.41</v>
      </c>
      <c r="H91" s="13">
        <v>781.68</v>
      </c>
      <c r="I91" s="13">
        <v>445444.38</v>
      </c>
      <c r="J91" s="13">
        <v>727.45</v>
      </c>
    </row>
    <row r="92" spans="2:10" x14ac:dyDescent="0.25">
      <c r="B92" s="2">
        <v>88</v>
      </c>
      <c r="C92" s="2">
        <v>2012</v>
      </c>
      <c r="D92" s="1">
        <v>4030</v>
      </c>
      <c r="E92" t="s">
        <v>8</v>
      </c>
      <c r="F92" t="s">
        <v>1325</v>
      </c>
      <c r="G92" s="13">
        <v>437558.75</v>
      </c>
      <c r="H92" s="13">
        <v>393.37</v>
      </c>
      <c r="I92" s="13">
        <v>402772.49</v>
      </c>
      <c r="J92" s="13">
        <v>371.03</v>
      </c>
    </row>
    <row r="93" spans="2:10" x14ac:dyDescent="0.25">
      <c r="B93" s="2">
        <v>89</v>
      </c>
      <c r="C93" s="2">
        <v>2012</v>
      </c>
      <c r="D93" s="1">
        <v>4032</v>
      </c>
      <c r="E93" t="s">
        <v>80</v>
      </c>
      <c r="F93" t="s">
        <v>1325</v>
      </c>
      <c r="G93" s="13">
        <v>339048.5</v>
      </c>
      <c r="H93" s="13">
        <v>2329.5100000000002</v>
      </c>
      <c r="I93" s="13">
        <v>317008.94</v>
      </c>
      <c r="J93" s="13">
        <v>2229.2399999999998</v>
      </c>
    </row>
    <row r="94" spans="2:10" x14ac:dyDescent="0.25">
      <c r="B94" s="2">
        <v>90</v>
      </c>
      <c r="C94" s="2">
        <v>2012</v>
      </c>
      <c r="D94" s="1">
        <v>4034</v>
      </c>
      <c r="E94" t="s">
        <v>81</v>
      </c>
      <c r="F94" t="s">
        <v>1325</v>
      </c>
      <c r="G94" s="13">
        <v>2261562.0299999998</v>
      </c>
      <c r="H94" s="13">
        <v>8959.44</v>
      </c>
      <c r="I94" s="13">
        <v>2074464.21</v>
      </c>
      <c r="J94" s="13">
        <v>8299.6</v>
      </c>
    </row>
    <row r="95" spans="2:10" x14ac:dyDescent="0.25">
      <c r="B95" s="2">
        <v>91</v>
      </c>
      <c r="C95" s="2">
        <v>2012</v>
      </c>
      <c r="D95" s="1">
        <v>4036</v>
      </c>
      <c r="E95" t="s">
        <v>82</v>
      </c>
      <c r="F95" t="s">
        <v>1325</v>
      </c>
      <c r="G95" s="13">
        <v>621310.15</v>
      </c>
      <c r="H95" s="13">
        <v>2661.01</v>
      </c>
      <c r="I95" s="13">
        <v>555493.03</v>
      </c>
      <c r="J95" s="13">
        <v>2444.83</v>
      </c>
    </row>
    <row r="96" spans="2:10" x14ac:dyDescent="0.25">
      <c r="B96" s="2">
        <v>92</v>
      </c>
      <c r="C96" s="2">
        <v>2012</v>
      </c>
      <c r="D96" s="1">
        <v>4038</v>
      </c>
      <c r="E96" t="s">
        <v>83</v>
      </c>
      <c r="F96" t="s">
        <v>1325</v>
      </c>
      <c r="G96" s="13">
        <v>534223.61</v>
      </c>
      <c r="H96" s="13">
        <v>596.49</v>
      </c>
      <c r="I96" s="13">
        <v>466091.51</v>
      </c>
      <c r="J96" s="13">
        <v>476.57</v>
      </c>
    </row>
    <row r="97" spans="2:10" x14ac:dyDescent="0.25">
      <c r="B97" s="2">
        <v>93</v>
      </c>
      <c r="C97" s="2">
        <v>2012</v>
      </c>
      <c r="D97" s="1">
        <v>4040</v>
      </c>
      <c r="E97" t="s">
        <v>84</v>
      </c>
      <c r="F97" t="s">
        <v>1325</v>
      </c>
      <c r="G97" s="13">
        <v>265034.07</v>
      </c>
      <c r="H97" s="13">
        <v>391.58</v>
      </c>
      <c r="I97" s="13">
        <v>230089.21</v>
      </c>
      <c r="J97" s="13">
        <v>201.03</v>
      </c>
    </row>
    <row r="98" spans="2:10" x14ac:dyDescent="0.25">
      <c r="B98" s="2">
        <v>94</v>
      </c>
      <c r="C98" s="2">
        <v>2012</v>
      </c>
      <c r="D98" s="1">
        <v>4042</v>
      </c>
      <c r="E98" t="s">
        <v>85</v>
      </c>
      <c r="F98" t="s">
        <v>1325</v>
      </c>
      <c r="G98" s="13">
        <v>774522.05</v>
      </c>
      <c r="H98" s="13">
        <v>2140.23</v>
      </c>
      <c r="I98" s="13">
        <v>683639.6</v>
      </c>
      <c r="J98" s="13">
        <v>1977.49</v>
      </c>
    </row>
    <row r="99" spans="2:10" x14ac:dyDescent="0.25">
      <c r="B99" s="2">
        <v>95</v>
      </c>
      <c r="C99" s="2">
        <v>2012</v>
      </c>
      <c r="D99" s="1">
        <v>4046</v>
      </c>
      <c r="E99" t="s">
        <v>86</v>
      </c>
      <c r="F99" t="s">
        <v>1325</v>
      </c>
      <c r="G99" s="13">
        <v>631001.68999999994</v>
      </c>
      <c r="H99" s="13">
        <v>6999.78</v>
      </c>
      <c r="I99" s="13">
        <v>561885.98</v>
      </c>
      <c r="J99" s="13">
        <v>6406.64</v>
      </c>
    </row>
    <row r="100" spans="2:10" x14ac:dyDescent="0.25">
      <c r="B100" s="2">
        <v>96</v>
      </c>
      <c r="C100" s="2">
        <v>2012</v>
      </c>
      <c r="D100" s="1">
        <v>4048</v>
      </c>
      <c r="E100" t="s">
        <v>87</v>
      </c>
      <c r="F100" t="s">
        <v>1325</v>
      </c>
      <c r="G100" s="13">
        <v>345148.65</v>
      </c>
      <c r="H100" s="13">
        <v>593.11</v>
      </c>
      <c r="I100" s="13">
        <v>305798.14</v>
      </c>
      <c r="J100" s="13">
        <v>549.57000000000005</v>
      </c>
    </row>
    <row r="101" spans="2:10" x14ac:dyDescent="0.25">
      <c r="B101" s="2">
        <v>97</v>
      </c>
      <c r="C101" s="2">
        <v>2012</v>
      </c>
      <c r="D101" s="1">
        <v>4050</v>
      </c>
      <c r="E101" t="s">
        <v>88</v>
      </c>
      <c r="F101" t="s">
        <v>1325</v>
      </c>
      <c r="G101" s="13">
        <v>878846.67</v>
      </c>
      <c r="H101" s="13">
        <v>1938.19</v>
      </c>
      <c r="I101" s="13">
        <v>754212.92</v>
      </c>
      <c r="J101" s="13">
        <v>1748.07</v>
      </c>
    </row>
    <row r="102" spans="2:10" x14ac:dyDescent="0.25">
      <c r="B102" s="2">
        <v>98</v>
      </c>
      <c r="C102" s="2">
        <v>2012</v>
      </c>
      <c r="D102" s="1">
        <v>4151</v>
      </c>
      <c r="E102" t="s">
        <v>80</v>
      </c>
      <c r="F102" t="s">
        <v>1343</v>
      </c>
      <c r="G102" s="13">
        <v>41385.18</v>
      </c>
      <c r="H102" s="13">
        <v>218.78</v>
      </c>
      <c r="I102" s="13">
        <v>37363.57</v>
      </c>
      <c r="J102" s="13">
        <v>209.87</v>
      </c>
    </row>
    <row r="103" spans="2:10" x14ac:dyDescent="0.25">
      <c r="B103" s="2">
        <v>99</v>
      </c>
      <c r="C103" s="2">
        <v>2012</v>
      </c>
      <c r="D103" s="1">
        <v>4201</v>
      </c>
      <c r="E103" t="s">
        <v>23</v>
      </c>
      <c r="F103" t="s">
        <v>1344</v>
      </c>
      <c r="G103" s="13">
        <v>0</v>
      </c>
      <c r="H103" s="13">
        <v>0</v>
      </c>
      <c r="I103" s="13">
        <v>0</v>
      </c>
      <c r="J103" s="13">
        <v>0</v>
      </c>
    </row>
    <row r="104" spans="2:10" x14ac:dyDescent="0.25">
      <c r="B104" s="2">
        <v>100</v>
      </c>
      <c r="C104" s="2">
        <v>2012</v>
      </c>
      <c r="D104" s="1">
        <v>4206</v>
      </c>
      <c r="E104" t="s">
        <v>67</v>
      </c>
      <c r="F104" t="s">
        <v>1344</v>
      </c>
      <c r="G104" s="13">
        <v>2094151.04</v>
      </c>
      <c r="H104" s="13">
        <v>19675.02</v>
      </c>
      <c r="I104" s="13">
        <v>1892162.92</v>
      </c>
      <c r="J104" s="13">
        <v>18202.21</v>
      </c>
    </row>
    <row r="105" spans="2:10" x14ac:dyDescent="0.25">
      <c r="B105" s="2">
        <v>101</v>
      </c>
      <c r="C105" s="2">
        <v>2012</v>
      </c>
      <c r="D105" s="1">
        <v>4291</v>
      </c>
      <c r="E105" t="s">
        <v>88</v>
      </c>
      <c r="F105" t="s">
        <v>1344</v>
      </c>
      <c r="G105" s="13">
        <v>2646955.85</v>
      </c>
      <c r="H105" s="13">
        <v>30084.49</v>
      </c>
      <c r="I105" s="13">
        <v>2316274.2999999998</v>
      </c>
      <c r="J105" s="13">
        <v>27799.94</v>
      </c>
    </row>
    <row r="106" spans="2:10" x14ac:dyDescent="0.25">
      <c r="B106" s="2">
        <v>102</v>
      </c>
      <c r="C106" s="2">
        <v>2012</v>
      </c>
      <c r="D106" s="1">
        <v>5010</v>
      </c>
      <c r="E106" t="s">
        <v>89</v>
      </c>
      <c r="F106" t="s">
        <v>1325</v>
      </c>
      <c r="G106" s="13">
        <v>2422694.5</v>
      </c>
      <c r="H106" s="13">
        <v>99945.600000000006</v>
      </c>
      <c r="I106" s="13">
        <v>2143831.7000000002</v>
      </c>
      <c r="J106" s="13">
        <v>91886.2</v>
      </c>
    </row>
    <row r="107" spans="2:10" x14ac:dyDescent="0.25">
      <c r="B107" s="2">
        <v>103</v>
      </c>
      <c r="C107" s="2">
        <v>2012</v>
      </c>
      <c r="D107" s="1">
        <v>5012</v>
      </c>
      <c r="E107" t="s">
        <v>90</v>
      </c>
      <c r="F107" t="s">
        <v>1325</v>
      </c>
      <c r="G107" s="13">
        <v>2066380.2</v>
      </c>
      <c r="H107" s="13">
        <v>167798.5</v>
      </c>
      <c r="I107" s="13">
        <v>1840365.9</v>
      </c>
      <c r="J107" s="13">
        <v>154724.79999999999</v>
      </c>
    </row>
    <row r="108" spans="2:10" x14ac:dyDescent="0.25">
      <c r="B108" s="2">
        <v>104</v>
      </c>
      <c r="C108" s="2">
        <v>2012</v>
      </c>
      <c r="D108" s="1">
        <v>5014</v>
      </c>
      <c r="E108" t="s">
        <v>91</v>
      </c>
      <c r="F108" t="s">
        <v>1325</v>
      </c>
      <c r="G108" s="13">
        <v>3589707.7</v>
      </c>
      <c r="H108" s="13">
        <v>25903.200000000001</v>
      </c>
      <c r="I108" s="13">
        <v>3208453.7</v>
      </c>
      <c r="J108" s="13">
        <v>23940.799999999999</v>
      </c>
    </row>
    <row r="109" spans="2:10" x14ac:dyDescent="0.25">
      <c r="B109" s="2">
        <v>105</v>
      </c>
      <c r="C109" s="2">
        <v>2012</v>
      </c>
      <c r="D109" s="1">
        <v>5018</v>
      </c>
      <c r="E109" t="s">
        <v>92</v>
      </c>
      <c r="F109" t="s">
        <v>1325</v>
      </c>
      <c r="G109" s="13">
        <v>2701023</v>
      </c>
      <c r="H109" s="13">
        <v>30878.2</v>
      </c>
      <c r="I109" s="13">
        <v>2424196.9</v>
      </c>
      <c r="J109" s="13">
        <v>28673.9</v>
      </c>
    </row>
    <row r="110" spans="2:10" x14ac:dyDescent="0.25">
      <c r="B110" s="2">
        <v>106</v>
      </c>
      <c r="C110" s="2">
        <v>2012</v>
      </c>
      <c r="D110" s="1">
        <v>5022</v>
      </c>
      <c r="E110" t="s">
        <v>93</v>
      </c>
      <c r="F110" t="s">
        <v>1325</v>
      </c>
      <c r="G110" s="13">
        <v>1692637.5</v>
      </c>
      <c r="H110" s="13">
        <v>40420.699999999997</v>
      </c>
      <c r="I110" s="13">
        <v>1482742</v>
      </c>
      <c r="J110" s="13">
        <v>37260.9</v>
      </c>
    </row>
    <row r="111" spans="2:10" x14ac:dyDescent="0.25">
      <c r="B111" s="2">
        <v>107</v>
      </c>
      <c r="C111" s="2">
        <v>2012</v>
      </c>
      <c r="D111" s="1">
        <v>5024</v>
      </c>
      <c r="E111" t="s">
        <v>94</v>
      </c>
      <c r="F111" t="s">
        <v>1325</v>
      </c>
      <c r="G111" s="13">
        <v>9272893.9000000004</v>
      </c>
      <c r="H111" s="13">
        <v>181727.1</v>
      </c>
      <c r="I111" s="13">
        <v>8264979.2999999998</v>
      </c>
      <c r="J111" s="13">
        <v>166318.79999999999</v>
      </c>
    </row>
    <row r="112" spans="2:10" x14ac:dyDescent="0.25">
      <c r="B112" s="2">
        <v>108</v>
      </c>
      <c r="C112" s="2">
        <v>2012</v>
      </c>
      <c r="D112" s="1">
        <v>5025</v>
      </c>
      <c r="E112" t="s">
        <v>95</v>
      </c>
      <c r="F112" t="s">
        <v>1325</v>
      </c>
      <c r="G112" s="13">
        <v>13787051.800000001</v>
      </c>
      <c r="H112" s="13">
        <v>229508</v>
      </c>
      <c r="I112" s="13">
        <v>12318732.6</v>
      </c>
      <c r="J112" s="13">
        <v>209692.2</v>
      </c>
    </row>
    <row r="113" spans="2:10" x14ac:dyDescent="0.25">
      <c r="B113" s="2">
        <v>109</v>
      </c>
      <c r="C113" s="2">
        <v>2012</v>
      </c>
      <c r="D113" s="1">
        <v>5026</v>
      </c>
      <c r="E113" t="s">
        <v>96</v>
      </c>
      <c r="F113" t="s">
        <v>1325</v>
      </c>
      <c r="G113" s="13">
        <v>2376727.9</v>
      </c>
      <c r="H113" s="13">
        <v>14619.8</v>
      </c>
      <c r="I113" s="13">
        <v>2082156.3</v>
      </c>
      <c r="J113" s="13">
        <v>13477.8</v>
      </c>
    </row>
    <row r="114" spans="2:10" x14ac:dyDescent="0.25">
      <c r="B114" s="2">
        <v>110</v>
      </c>
      <c r="C114" s="2">
        <v>2012</v>
      </c>
      <c r="D114" s="1">
        <v>5028</v>
      </c>
      <c r="E114" t="s">
        <v>97</v>
      </c>
      <c r="F114" t="s">
        <v>1325</v>
      </c>
      <c r="G114" s="13">
        <v>2606034.5</v>
      </c>
      <c r="H114" s="13">
        <v>45996.6</v>
      </c>
      <c r="I114" s="13">
        <v>2306076.9</v>
      </c>
      <c r="J114" s="13">
        <v>42183.9</v>
      </c>
    </row>
    <row r="115" spans="2:10" x14ac:dyDescent="0.25">
      <c r="B115" s="2">
        <v>111</v>
      </c>
      <c r="C115" s="2">
        <v>2012</v>
      </c>
      <c r="D115" s="1">
        <v>5030</v>
      </c>
      <c r="E115" t="s">
        <v>98</v>
      </c>
      <c r="F115" t="s">
        <v>1325</v>
      </c>
      <c r="G115" s="13">
        <v>4178738.07</v>
      </c>
      <c r="H115" s="13">
        <v>38143.53</v>
      </c>
      <c r="I115" s="13">
        <v>3691780.17</v>
      </c>
      <c r="J115" s="13">
        <v>35052.47</v>
      </c>
    </row>
    <row r="116" spans="2:10" x14ac:dyDescent="0.25">
      <c r="B116" s="2">
        <v>112</v>
      </c>
      <c r="C116" s="2">
        <v>2012</v>
      </c>
      <c r="D116" s="1">
        <v>5034</v>
      </c>
      <c r="E116" t="s">
        <v>99</v>
      </c>
      <c r="F116" t="s">
        <v>1325</v>
      </c>
      <c r="G116" s="13">
        <v>3451497.7</v>
      </c>
      <c r="H116" s="13">
        <v>24122.5</v>
      </c>
      <c r="I116" s="13">
        <v>3045738.6</v>
      </c>
      <c r="J116" s="13">
        <v>21979.200000000001</v>
      </c>
    </row>
    <row r="117" spans="2:10" x14ac:dyDescent="0.25">
      <c r="B117" s="2">
        <v>113</v>
      </c>
      <c r="C117" s="2">
        <v>2012</v>
      </c>
      <c r="D117" s="1">
        <v>5036</v>
      </c>
      <c r="E117" t="s">
        <v>100</v>
      </c>
      <c r="F117" t="s">
        <v>1325</v>
      </c>
      <c r="G117" s="13">
        <v>5912112.7999999998</v>
      </c>
      <c r="H117" s="13">
        <v>58204.1</v>
      </c>
      <c r="I117" s="13">
        <v>5205042.8</v>
      </c>
      <c r="J117" s="13">
        <v>53418.9</v>
      </c>
    </row>
    <row r="118" spans="2:10" x14ac:dyDescent="0.25">
      <c r="B118" s="2">
        <v>114</v>
      </c>
      <c r="C118" s="2">
        <v>2012</v>
      </c>
      <c r="D118" s="1">
        <v>5040</v>
      </c>
      <c r="E118" t="s">
        <v>101</v>
      </c>
      <c r="F118" t="s">
        <v>1325</v>
      </c>
      <c r="G118" s="13">
        <v>3338705.3</v>
      </c>
      <c r="H118" s="13">
        <v>30612.5</v>
      </c>
      <c r="I118" s="13">
        <v>2951444.6</v>
      </c>
      <c r="J118" s="13">
        <v>28190.9</v>
      </c>
    </row>
    <row r="119" spans="2:10" x14ac:dyDescent="0.25">
      <c r="B119" s="2">
        <v>115</v>
      </c>
      <c r="C119" s="2">
        <v>2012</v>
      </c>
      <c r="D119" s="1">
        <v>5102</v>
      </c>
      <c r="E119" t="s">
        <v>102</v>
      </c>
      <c r="F119" t="s">
        <v>1343</v>
      </c>
      <c r="G119" s="13">
        <v>20948462.899999999</v>
      </c>
      <c r="H119" s="13">
        <v>264406.09999999998</v>
      </c>
      <c r="I119" s="13">
        <v>18753899.399999999</v>
      </c>
      <c r="J119" s="13">
        <v>246406.2</v>
      </c>
    </row>
    <row r="120" spans="2:10" x14ac:dyDescent="0.25">
      <c r="B120" s="2">
        <v>116</v>
      </c>
      <c r="C120" s="2">
        <v>2012</v>
      </c>
      <c r="D120" s="1">
        <v>5104</v>
      </c>
      <c r="E120" t="s">
        <v>103</v>
      </c>
      <c r="F120" t="s">
        <v>1343</v>
      </c>
      <c r="G120" s="13">
        <v>44128935.100000001</v>
      </c>
      <c r="H120" s="13">
        <v>2586453</v>
      </c>
      <c r="I120" s="13">
        <v>40100751.799999997</v>
      </c>
      <c r="J120" s="13">
        <v>2394256.9</v>
      </c>
    </row>
    <row r="121" spans="2:10" x14ac:dyDescent="0.25">
      <c r="B121" s="2">
        <v>117</v>
      </c>
      <c r="C121" s="2">
        <v>2012</v>
      </c>
      <c r="D121" s="1">
        <v>5106</v>
      </c>
      <c r="E121" t="s">
        <v>104</v>
      </c>
      <c r="F121" t="s">
        <v>1343</v>
      </c>
      <c r="G121" s="13">
        <v>21512937.100000001</v>
      </c>
      <c r="H121" s="13">
        <v>600585.30000000005</v>
      </c>
      <c r="I121" s="13">
        <v>19203162.300000001</v>
      </c>
      <c r="J121" s="13">
        <v>552380.19999999995</v>
      </c>
    </row>
    <row r="122" spans="2:10" x14ac:dyDescent="0.25">
      <c r="B122" s="2">
        <v>118</v>
      </c>
      <c r="C122" s="2">
        <v>2012</v>
      </c>
      <c r="D122" s="1">
        <v>5116</v>
      </c>
      <c r="E122" t="s">
        <v>105</v>
      </c>
      <c r="F122" t="s">
        <v>1343</v>
      </c>
      <c r="G122" s="13">
        <v>2767625.8</v>
      </c>
      <c r="H122" s="13">
        <v>106903.7</v>
      </c>
      <c r="I122" s="13">
        <v>2516644.5</v>
      </c>
      <c r="J122" s="13">
        <v>100896.6</v>
      </c>
    </row>
    <row r="123" spans="2:10" x14ac:dyDescent="0.25">
      <c r="B123" s="2">
        <v>119</v>
      </c>
      <c r="C123" s="2">
        <v>2012</v>
      </c>
      <c r="D123" s="1">
        <v>5126</v>
      </c>
      <c r="E123" t="s">
        <v>106</v>
      </c>
      <c r="F123" t="s">
        <v>1343</v>
      </c>
      <c r="G123" s="13">
        <v>13639729.699999999</v>
      </c>
      <c r="H123" s="13">
        <v>158509.1</v>
      </c>
      <c r="I123" s="13">
        <v>12313899.6</v>
      </c>
      <c r="J123" s="13">
        <v>147109</v>
      </c>
    </row>
    <row r="124" spans="2:10" x14ac:dyDescent="0.25">
      <c r="B124" s="2">
        <v>120</v>
      </c>
      <c r="C124" s="2">
        <v>2012</v>
      </c>
      <c r="D124" s="1">
        <v>5136</v>
      </c>
      <c r="E124" t="s">
        <v>107</v>
      </c>
      <c r="F124" t="s">
        <v>1343</v>
      </c>
      <c r="G124" s="13">
        <v>26641106.5</v>
      </c>
      <c r="H124" s="13">
        <v>783371.2</v>
      </c>
      <c r="I124" s="13">
        <v>23922369.199999999</v>
      </c>
      <c r="J124" s="13">
        <v>725262.8</v>
      </c>
    </row>
    <row r="125" spans="2:10" x14ac:dyDescent="0.25">
      <c r="B125" s="2">
        <v>121</v>
      </c>
      <c r="C125" s="2">
        <v>2012</v>
      </c>
      <c r="D125" s="1">
        <v>5171</v>
      </c>
      <c r="E125" t="s">
        <v>108</v>
      </c>
      <c r="F125" t="s">
        <v>1343</v>
      </c>
      <c r="G125" s="13">
        <v>4107055.2</v>
      </c>
      <c r="H125" s="13">
        <v>133930.6</v>
      </c>
      <c r="I125" s="13">
        <v>3707895.9</v>
      </c>
      <c r="J125" s="13">
        <v>124978.7</v>
      </c>
    </row>
    <row r="126" spans="2:10" x14ac:dyDescent="0.25">
      <c r="B126" s="2">
        <v>122</v>
      </c>
      <c r="C126" s="2">
        <v>2012</v>
      </c>
      <c r="D126" s="1">
        <v>5178</v>
      </c>
      <c r="E126" t="s">
        <v>109</v>
      </c>
      <c r="F126" t="s">
        <v>1343</v>
      </c>
      <c r="G126" s="13">
        <v>20671156.600000001</v>
      </c>
      <c r="H126" s="13">
        <v>340033.9</v>
      </c>
      <c r="I126" s="13">
        <v>18624722.300000001</v>
      </c>
      <c r="J126" s="13">
        <v>315802.7</v>
      </c>
    </row>
    <row r="127" spans="2:10" x14ac:dyDescent="0.25">
      <c r="B127" s="2">
        <v>123</v>
      </c>
      <c r="C127" s="2">
        <v>2012</v>
      </c>
      <c r="D127" s="1">
        <v>5191</v>
      </c>
      <c r="E127" t="s">
        <v>101</v>
      </c>
      <c r="F127" t="s">
        <v>1343</v>
      </c>
      <c r="G127" s="13">
        <v>4390207.7</v>
      </c>
      <c r="H127" s="13">
        <v>104934.8</v>
      </c>
      <c r="I127" s="13">
        <v>4002658.6</v>
      </c>
      <c r="J127" s="13">
        <v>98576.9</v>
      </c>
    </row>
    <row r="128" spans="2:10" x14ac:dyDescent="0.25">
      <c r="B128" s="2">
        <v>124</v>
      </c>
      <c r="C128" s="2">
        <v>2012</v>
      </c>
      <c r="D128" s="1">
        <v>5216</v>
      </c>
      <c r="E128" t="s">
        <v>110</v>
      </c>
      <c r="F128" t="s">
        <v>1344</v>
      </c>
      <c r="G128" s="13">
        <v>42200444.799999997</v>
      </c>
      <c r="H128" s="13">
        <v>1388921.1</v>
      </c>
      <c r="I128" s="13">
        <v>37966909.200000003</v>
      </c>
      <c r="J128" s="13">
        <v>1287087</v>
      </c>
    </row>
    <row r="129" spans="2:10" x14ac:dyDescent="0.25">
      <c r="B129" s="2">
        <v>125</v>
      </c>
      <c r="C129" s="2">
        <v>2012</v>
      </c>
      <c r="D129" s="1">
        <v>5231</v>
      </c>
      <c r="E129" t="s">
        <v>91</v>
      </c>
      <c r="F129" t="s">
        <v>1344</v>
      </c>
      <c r="G129" s="13">
        <v>147973578.09999999</v>
      </c>
      <c r="H129" s="13">
        <v>6873944.0999999996</v>
      </c>
      <c r="I129" s="13">
        <v>134630830.30000001</v>
      </c>
      <c r="J129" s="13">
        <v>6451507.4000000004</v>
      </c>
    </row>
    <row r="130" spans="2:10" x14ac:dyDescent="0.25">
      <c r="B130" s="2">
        <v>126</v>
      </c>
      <c r="C130" s="2">
        <v>2012</v>
      </c>
      <c r="D130" s="1">
        <v>6002</v>
      </c>
      <c r="E130" t="s">
        <v>111</v>
      </c>
      <c r="F130" t="s">
        <v>1325</v>
      </c>
      <c r="G130" s="13">
        <v>681240.85</v>
      </c>
      <c r="H130" s="13">
        <v>2778.32</v>
      </c>
      <c r="I130" s="13">
        <v>607857.22</v>
      </c>
      <c r="J130" s="13">
        <v>2565.2199999999998</v>
      </c>
    </row>
    <row r="131" spans="2:10" x14ac:dyDescent="0.25">
      <c r="B131" s="2">
        <v>127</v>
      </c>
      <c r="C131" s="2">
        <v>2012</v>
      </c>
      <c r="D131" s="1">
        <v>6004</v>
      </c>
      <c r="E131" t="s">
        <v>112</v>
      </c>
      <c r="F131" t="s">
        <v>1325</v>
      </c>
      <c r="G131" s="13">
        <v>946995.07</v>
      </c>
      <c r="H131" s="13">
        <v>4978.63</v>
      </c>
      <c r="I131" s="13">
        <v>842867.36</v>
      </c>
      <c r="J131" s="13">
        <v>4589.45</v>
      </c>
    </row>
    <row r="132" spans="2:10" x14ac:dyDescent="0.25">
      <c r="B132" s="2">
        <v>128</v>
      </c>
      <c r="C132" s="2">
        <v>2012</v>
      </c>
      <c r="D132" s="1">
        <v>6006</v>
      </c>
      <c r="E132" t="s">
        <v>113</v>
      </c>
      <c r="F132" t="s">
        <v>1325</v>
      </c>
      <c r="G132" s="13">
        <v>1119208.01</v>
      </c>
      <c r="H132" s="13">
        <v>21820.11</v>
      </c>
      <c r="I132" s="13">
        <v>979272.89</v>
      </c>
      <c r="J132" s="13">
        <v>20039.43</v>
      </c>
    </row>
    <row r="133" spans="2:10" x14ac:dyDescent="0.25">
      <c r="B133" s="2">
        <v>129</v>
      </c>
      <c r="C133" s="2">
        <v>2012</v>
      </c>
      <c r="D133" s="1">
        <v>6008</v>
      </c>
      <c r="E133" t="s">
        <v>114</v>
      </c>
      <c r="F133" t="s">
        <v>1325</v>
      </c>
      <c r="G133" s="13">
        <v>524832.32999999996</v>
      </c>
      <c r="H133" s="13">
        <v>4022.92</v>
      </c>
      <c r="I133" s="13">
        <v>471023.71</v>
      </c>
      <c r="J133" s="13">
        <v>3569.68</v>
      </c>
    </row>
    <row r="134" spans="2:10" x14ac:dyDescent="0.25">
      <c r="B134" s="2">
        <v>130</v>
      </c>
      <c r="C134" s="2">
        <v>2012</v>
      </c>
      <c r="D134" s="1">
        <v>6010</v>
      </c>
      <c r="E134" t="s">
        <v>115</v>
      </c>
      <c r="F134" t="s">
        <v>1325</v>
      </c>
      <c r="G134" s="13">
        <v>809108.45</v>
      </c>
      <c r="H134" s="13">
        <v>3552.42</v>
      </c>
      <c r="I134" s="13">
        <v>730538.03</v>
      </c>
      <c r="J134" s="13">
        <v>3226.42</v>
      </c>
    </row>
    <row r="135" spans="2:10" x14ac:dyDescent="0.25">
      <c r="B135" s="2">
        <v>131</v>
      </c>
      <c r="C135" s="2">
        <v>2012</v>
      </c>
      <c r="D135" s="1">
        <v>6012</v>
      </c>
      <c r="E135" t="s">
        <v>116</v>
      </c>
      <c r="F135" t="s">
        <v>1325</v>
      </c>
      <c r="G135" s="13">
        <v>838701.93</v>
      </c>
      <c r="H135" s="13">
        <v>3087.82</v>
      </c>
      <c r="I135" s="13">
        <v>744787.06</v>
      </c>
      <c r="J135" s="13">
        <v>2642.71</v>
      </c>
    </row>
    <row r="136" spans="2:10" x14ac:dyDescent="0.25">
      <c r="B136" s="2">
        <v>132</v>
      </c>
      <c r="C136" s="2">
        <v>2012</v>
      </c>
      <c r="D136" s="1">
        <v>6014</v>
      </c>
      <c r="E136" t="s">
        <v>117</v>
      </c>
      <c r="F136" t="s">
        <v>1325</v>
      </c>
      <c r="G136" s="13">
        <v>915641.54</v>
      </c>
      <c r="H136" s="13">
        <v>3034.3</v>
      </c>
      <c r="I136" s="13">
        <v>814103.67</v>
      </c>
      <c r="J136" s="13">
        <v>2697.19</v>
      </c>
    </row>
    <row r="137" spans="2:10" x14ac:dyDescent="0.25">
      <c r="B137" s="2">
        <v>133</v>
      </c>
      <c r="C137" s="2">
        <v>2012</v>
      </c>
      <c r="D137" s="1">
        <v>6016</v>
      </c>
      <c r="E137" t="s">
        <v>118</v>
      </c>
      <c r="F137" t="s">
        <v>1325</v>
      </c>
      <c r="G137" s="13">
        <v>788067.97</v>
      </c>
      <c r="H137" s="13">
        <v>7216.07</v>
      </c>
      <c r="I137" s="13">
        <v>699935.41</v>
      </c>
      <c r="J137" s="13">
        <v>6370.94</v>
      </c>
    </row>
    <row r="138" spans="2:10" x14ac:dyDescent="0.25">
      <c r="B138" s="2">
        <v>134</v>
      </c>
      <c r="C138" s="2">
        <v>2012</v>
      </c>
      <c r="D138" s="1">
        <v>6018</v>
      </c>
      <c r="E138" t="s">
        <v>8</v>
      </c>
      <c r="F138" t="s">
        <v>1325</v>
      </c>
      <c r="G138" s="13">
        <v>490303.54</v>
      </c>
      <c r="H138" s="13">
        <v>1039.58</v>
      </c>
      <c r="I138" s="13">
        <v>439364.06</v>
      </c>
      <c r="J138" s="13">
        <v>907.35</v>
      </c>
    </row>
    <row r="139" spans="2:10" x14ac:dyDescent="0.25">
      <c r="B139" s="2">
        <v>135</v>
      </c>
      <c r="C139" s="2">
        <v>2012</v>
      </c>
      <c r="D139" s="1">
        <v>6020</v>
      </c>
      <c r="E139" t="s">
        <v>119</v>
      </c>
      <c r="F139" t="s">
        <v>1325</v>
      </c>
      <c r="G139" s="13">
        <v>652850.74</v>
      </c>
      <c r="H139" s="13">
        <v>251.61</v>
      </c>
      <c r="I139" s="13">
        <v>576179.31000000006</v>
      </c>
      <c r="J139" s="13">
        <v>230.88</v>
      </c>
    </row>
    <row r="140" spans="2:10" x14ac:dyDescent="0.25">
      <c r="B140" s="2">
        <v>136</v>
      </c>
      <c r="C140" s="2">
        <v>2012</v>
      </c>
      <c r="D140" s="1">
        <v>6022</v>
      </c>
      <c r="E140" t="s">
        <v>120</v>
      </c>
      <c r="F140" t="s">
        <v>1325</v>
      </c>
      <c r="G140" s="13">
        <v>906355.27</v>
      </c>
      <c r="H140" s="13">
        <v>8010.67</v>
      </c>
      <c r="I140" s="13">
        <v>798317.57</v>
      </c>
      <c r="J140" s="13">
        <v>7295.05</v>
      </c>
    </row>
    <row r="141" spans="2:10" x14ac:dyDescent="0.25">
      <c r="B141" s="2">
        <v>137</v>
      </c>
      <c r="C141" s="2">
        <v>2012</v>
      </c>
      <c r="D141" s="1">
        <v>6024</v>
      </c>
      <c r="E141" t="s">
        <v>121</v>
      </c>
      <c r="F141" t="s">
        <v>1325</v>
      </c>
      <c r="G141" s="13">
        <v>537175.06000000006</v>
      </c>
      <c r="H141" s="13">
        <v>3064.14</v>
      </c>
      <c r="I141" s="13">
        <v>470748.68</v>
      </c>
      <c r="J141" s="13">
        <v>2818.87</v>
      </c>
    </row>
    <row r="142" spans="2:10" x14ac:dyDescent="0.25">
      <c r="B142" s="2">
        <v>138</v>
      </c>
      <c r="C142" s="2">
        <v>2012</v>
      </c>
      <c r="D142" s="1">
        <v>6026</v>
      </c>
      <c r="E142" t="s">
        <v>122</v>
      </c>
      <c r="F142" t="s">
        <v>1325</v>
      </c>
      <c r="G142" s="13">
        <v>702818.67</v>
      </c>
      <c r="H142" s="13">
        <v>3934.08</v>
      </c>
      <c r="I142" s="13">
        <v>624679.27</v>
      </c>
      <c r="J142" s="13">
        <v>3655.41</v>
      </c>
    </row>
    <row r="143" spans="2:10" x14ac:dyDescent="0.25">
      <c r="B143" s="2">
        <v>139</v>
      </c>
      <c r="C143" s="2">
        <v>2012</v>
      </c>
      <c r="D143" s="1">
        <v>6028</v>
      </c>
      <c r="E143" t="s">
        <v>123</v>
      </c>
      <c r="F143" t="s">
        <v>1325</v>
      </c>
      <c r="G143" s="13">
        <v>691711.52</v>
      </c>
      <c r="H143" s="13">
        <v>4110.91</v>
      </c>
      <c r="I143" s="13">
        <v>616053.59</v>
      </c>
      <c r="J143" s="13">
        <v>3607.73</v>
      </c>
    </row>
    <row r="144" spans="2:10" x14ac:dyDescent="0.25">
      <c r="B144" s="2">
        <v>140</v>
      </c>
      <c r="C144" s="2">
        <v>2012</v>
      </c>
      <c r="D144" s="1">
        <v>6030</v>
      </c>
      <c r="E144" t="s">
        <v>124</v>
      </c>
      <c r="F144" t="s">
        <v>1325</v>
      </c>
      <c r="G144" s="13">
        <v>894900.56</v>
      </c>
      <c r="H144" s="13">
        <v>8764.56</v>
      </c>
      <c r="I144" s="13">
        <v>795920.64</v>
      </c>
      <c r="J144" s="13">
        <v>7981.3</v>
      </c>
    </row>
    <row r="145" spans="2:10" x14ac:dyDescent="0.25">
      <c r="B145" s="2">
        <v>141</v>
      </c>
      <c r="C145" s="2">
        <v>2012</v>
      </c>
      <c r="D145" s="1">
        <v>6032</v>
      </c>
      <c r="E145" t="s">
        <v>125</v>
      </c>
      <c r="F145" t="s">
        <v>1325</v>
      </c>
      <c r="G145" s="13">
        <v>1305751.3600000001</v>
      </c>
      <c r="H145" s="13">
        <v>8856.06</v>
      </c>
      <c r="I145" s="13">
        <v>1172021.17</v>
      </c>
      <c r="J145" s="13">
        <v>8117.94</v>
      </c>
    </row>
    <row r="146" spans="2:10" x14ac:dyDescent="0.25">
      <c r="B146" s="2">
        <v>142</v>
      </c>
      <c r="C146" s="2">
        <v>2012</v>
      </c>
      <c r="D146" s="1">
        <v>6034</v>
      </c>
      <c r="E146" t="s">
        <v>126</v>
      </c>
      <c r="F146" t="s">
        <v>1325</v>
      </c>
      <c r="G146" s="13">
        <v>980319.64</v>
      </c>
      <c r="H146" s="13">
        <v>63260.08</v>
      </c>
      <c r="I146" s="13">
        <v>873751.7</v>
      </c>
      <c r="J146" s="13">
        <v>58641.120000000003</v>
      </c>
    </row>
    <row r="147" spans="2:10" x14ac:dyDescent="0.25">
      <c r="B147" s="2">
        <v>143</v>
      </c>
      <c r="C147" s="2">
        <v>2012</v>
      </c>
      <c r="D147" s="1">
        <v>6111</v>
      </c>
      <c r="E147" t="s">
        <v>127</v>
      </c>
      <c r="F147" t="s">
        <v>1343</v>
      </c>
      <c r="G147" s="13">
        <v>519861.63</v>
      </c>
      <c r="H147" s="13">
        <v>19803.63</v>
      </c>
      <c r="I147" s="13">
        <v>456625.36</v>
      </c>
      <c r="J147" s="13">
        <v>18417.68</v>
      </c>
    </row>
    <row r="148" spans="2:10" x14ac:dyDescent="0.25">
      <c r="B148" s="2">
        <v>144</v>
      </c>
      <c r="C148" s="2">
        <v>2012</v>
      </c>
      <c r="D148" s="1">
        <v>6154</v>
      </c>
      <c r="E148" t="s">
        <v>125</v>
      </c>
      <c r="F148" t="s">
        <v>1343</v>
      </c>
      <c r="G148" s="13">
        <v>415687.9</v>
      </c>
      <c r="H148" s="13">
        <v>5214.45</v>
      </c>
      <c r="I148" s="13">
        <v>368586.96</v>
      </c>
      <c r="J148" s="13">
        <v>4854.6400000000003</v>
      </c>
    </row>
    <row r="149" spans="2:10" x14ac:dyDescent="0.25">
      <c r="B149" s="2">
        <v>145</v>
      </c>
      <c r="C149" s="2">
        <v>2012</v>
      </c>
      <c r="D149" s="1">
        <v>6201</v>
      </c>
      <c r="E149" t="s">
        <v>111</v>
      </c>
      <c r="F149" t="s">
        <v>1344</v>
      </c>
      <c r="G149" s="13">
        <v>1163669.58</v>
      </c>
      <c r="H149" s="13">
        <v>40633.93</v>
      </c>
      <c r="I149" s="13">
        <v>1055528.6599999999</v>
      </c>
      <c r="J149" s="13">
        <v>38318.99</v>
      </c>
    </row>
    <row r="150" spans="2:10" x14ac:dyDescent="0.25">
      <c r="B150" s="2">
        <v>146</v>
      </c>
      <c r="C150" s="2">
        <v>2012</v>
      </c>
      <c r="D150" s="1">
        <v>6206</v>
      </c>
      <c r="E150" t="s">
        <v>128</v>
      </c>
      <c r="F150" t="s">
        <v>1344</v>
      </c>
      <c r="G150" s="13">
        <v>1334816.7</v>
      </c>
      <c r="H150" s="13">
        <v>2967.58</v>
      </c>
      <c r="I150" s="13">
        <v>1153977.27</v>
      </c>
      <c r="J150" s="13">
        <v>2724.99</v>
      </c>
    </row>
    <row r="151" spans="2:10" x14ac:dyDescent="0.25">
      <c r="B151" s="2">
        <v>147</v>
      </c>
      <c r="C151" s="2">
        <v>2012</v>
      </c>
      <c r="D151" s="1">
        <v>6226</v>
      </c>
      <c r="E151" t="s">
        <v>129</v>
      </c>
      <c r="F151" t="s">
        <v>1344</v>
      </c>
      <c r="G151" s="13">
        <v>1052795.26</v>
      </c>
      <c r="H151" s="13">
        <v>15293.21</v>
      </c>
      <c r="I151" s="13">
        <v>930953.88</v>
      </c>
      <c r="J151" s="13">
        <v>14182.77</v>
      </c>
    </row>
    <row r="152" spans="2:10" x14ac:dyDescent="0.25">
      <c r="B152" s="2">
        <v>148</v>
      </c>
      <c r="C152" s="2">
        <v>2012</v>
      </c>
      <c r="D152" s="1">
        <v>6251</v>
      </c>
      <c r="E152" t="s">
        <v>122</v>
      </c>
      <c r="F152" t="s">
        <v>1344</v>
      </c>
      <c r="G152" s="13">
        <v>3395693.36</v>
      </c>
      <c r="H152" s="13">
        <v>113316.95</v>
      </c>
      <c r="I152" s="13">
        <v>3084362.72</v>
      </c>
      <c r="J152" s="13">
        <v>107377.46</v>
      </c>
    </row>
    <row r="153" spans="2:10" x14ac:dyDescent="0.25">
      <c r="B153" s="2">
        <v>149</v>
      </c>
      <c r="C153" s="2">
        <v>2012</v>
      </c>
      <c r="D153" s="1">
        <v>7002</v>
      </c>
      <c r="E153" t="s">
        <v>130</v>
      </c>
      <c r="F153" t="s">
        <v>1325</v>
      </c>
      <c r="G153" s="13">
        <v>587708.91</v>
      </c>
      <c r="H153" s="13">
        <v>1368.8</v>
      </c>
      <c r="I153" s="13">
        <v>494673.63</v>
      </c>
      <c r="J153" s="13">
        <v>1140.56</v>
      </c>
    </row>
    <row r="154" spans="2:10" x14ac:dyDescent="0.25">
      <c r="B154" s="2">
        <v>150</v>
      </c>
      <c r="C154" s="2">
        <v>2012</v>
      </c>
      <c r="D154" s="1">
        <v>7004</v>
      </c>
      <c r="E154" t="s">
        <v>131</v>
      </c>
      <c r="F154" t="s">
        <v>1325</v>
      </c>
      <c r="G154" s="13">
        <v>494545.21</v>
      </c>
      <c r="H154" s="13">
        <v>637.64</v>
      </c>
      <c r="I154" s="13">
        <v>439968.19</v>
      </c>
      <c r="J154" s="13">
        <v>586.41999999999996</v>
      </c>
    </row>
    <row r="155" spans="2:10" x14ac:dyDescent="0.25">
      <c r="B155" s="2">
        <v>151</v>
      </c>
      <c r="C155" s="2">
        <v>2012</v>
      </c>
      <c r="D155" s="1">
        <v>7006</v>
      </c>
      <c r="E155" t="s">
        <v>132</v>
      </c>
      <c r="F155" t="s">
        <v>1325</v>
      </c>
      <c r="G155" s="13">
        <v>1535622.78</v>
      </c>
      <c r="H155" s="13">
        <v>3525.17</v>
      </c>
      <c r="I155" s="13">
        <v>1324901.26</v>
      </c>
      <c r="J155" s="13">
        <v>3079.57</v>
      </c>
    </row>
    <row r="156" spans="2:10" x14ac:dyDescent="0.25">
      <c r="B156" s="2">
        <v>152</v>
      </c>
      <c r="C156" s="2">
        <v>2012</v>
      </c>
      <c r="D156" s="1">
        <v>7008</v>
      </c>
      <c r="E156" t="s">
        <v>133</v>
      </c>
      <c r="F156" t="s">
        <v>1325</v>
      </c>
      <c r="G156" s="13">
        <v>814672.72</v>
      </c>
      <c r="H156" s="13">
        <v>4555.08</v>
      </c>
      <c r="I156" s="13">
        <v>687487.18</v>
      </c>
      <c r="J156" s="13">
        <v>4033.83</v>
      </c>
    </row>
    <row r="157" spans="2:10" x14ac:dyDescent="0.25">
      <c r="B157" s="2">
        <v>153</v>
      </c>
      <c r="C157" s="2">
        <v>2012</v>
      </c>
      <c r="D157" s="1">
        <v>7010</v>
      </c>
      <c r="E157" t="s">
        <v>134</v>
      </c>
      <c r="F157" t="s">
        <v>1325</v>
      </c>
      <c r="G157" s="13">
        <v>1201888.0900000001</v>
      </c>
      <c r="H157" s="13">
        <v>5881.39</v>
      </c>
      <c r="I157" s="13">
        <v>1017335.36</v>
      </c>
      <c r="J157" s="13">
        <v>5251.11</v>
      </c>
    </row>
    <row r="158" spans="2:10" x14ac:dyDescent="0.25">
      <c r="B158" s="2">
        <v>154</v>
      </c>
      <c r="C158" s="2">
        <v>2012</v>
      </c>
      <c r="D158" s="1">
        <v>7012</v>
      </c>
      <c r="E158" t="s">
        <v>6</v>
      </c>
      <c r="F158" t="s">
        <v>1325</v>
      </c>
      <c r="G158" s="13">
        <v>3150185.27</v>
      </c>
      <c r="H158" s="13">
        <v>1613.36</v>
      </c>
      <c r="I158" s="13">
        <v>2835249.02</v>
      </c>
      <c r="J158" s="13">
        <v>1488.44</v>
      </c>
    </row>
    <row r="159" spans="2:10" x14ac:dyDescent="0.25">
      <c r="B159" s="2">
        <v>155</v>
      </c>
      <c r="C159" s="2">
        <v>2012</v>
      </c>
      <c r="D159" s="1">
        <v>7014</v>
      </c>
      <c r="E159" t="s">
        <v>135</v>
      </c>
      <c r="F159" t="s">
        <v>1325</v>
      </c>
      <c r="G159" s="13">
        <v>1794564.78</v>
      </c>
      <c r="H159" s="13">
        <v>6427.68</v>
      </c>
      <c r="I159" s="13">
        <v>1546192.42</v>
      </c>
      <c r="J159" s="13">
        <v>5619.96</v>
      </c>
    </row>
    <row r="160" spans="2:10" x14ac:dyDescent="0.25">
      <c r="B160" s="2">
        <v>156</v>
      </c>
      <c r="C160" s="2">
        <v>2012</v>
      </c>
      <c r="D160" s="1">
        <v>7016</v>
      </c>
      <c r="E160" t="s">
        <v>8</v>
      </c>
      <c r="F160" t="s">
        <v>1325</v>
      </c>
      <c r="G160" s="13">
        <v>570001.15</v>
      </c>
      <c r="H160" s="13">
        <v>2081.5100000000002</v>
      </c>
      <c r="I160" s="13">
        <v>500893.31</v>
      </c>
      <c r="J160" s="13">
        <v>1809.04</v>
      </c>
    </row>
    <row r="161" spans="2:10" x14ac:dyDescent="0.25">
      <c r="B161" s="2">
        <v>157</v>
      </c>
      <c r="C161" s="2">
        <v>2012</v>
      </c>
      <c r="D161" s="1">
        <v>7018</v>
      </c>
      <c r="E161" t="s">
        <v>136</v>
      </c>
      <c r="F161" t="s">
        <v>1325</v>
      </c>
      <c r="G161" s="13">
        <v>1795867.5</v>
      </c>
      <c r="H161" s="13">
        <v>8978.9699999999993</v>
      </c>
      <c r="I161" s="13">
        <v>1568432.16</v>
      </c>
      <c r="J161" s="13">
        <v>8071.89</v>
      </c>
    </row>
    <row r="162" spans="2:10" x14ac:dyDescent="0.25">
      <c r="B162" s="2">
        <v>158</v>
      </c>
      <c r="C162" s="2">
        <v>2012</v>
      </c>
      <c r="D162" s="1">
        <v>7020</v>
      </c>
      <c r="E162" t="s">
        <v>137</v>
      </c>
      <c r="F162" t="s">
        <v>1325</v>
      </c>
      <c r="G162" s="13">
        <v>2905671.23</v>
      </c>
      <c r="H162" s="13">
        <v>49022.7</v>
      </c>
      <c r="I162" s="13">
        <v>2586866.08</v>
      </c>
      <c r="J162" s="13">
        <v>41741.800000000003</v>
      </c>
    </row>
    <row r="163" spans="2:10" x14ac:dyDescent="0.25">
      <c r="B163" s="2">
        <v>159</v>
      </c>
      <c r="C163" s="2">
        <v>2012</v>
      </c>
      <c r="D163" s="1">
        <v>7022</v>
      </c>
      <c r="E163" t="s">
        <v>138</v>
      </c>
      <c r="F163" t="s">
        <v>1325</v>
      </c>
      <c r="G163" s="13">
        <v>446126.13</v>
      </c>
      <c r="H163" s="13">
        <v>24257.82</v>
      </c>
      <c r="I163" s="13">
        <v>377169.2</v>
      </c>
      <c r="J163" s="13">
        <v>21446.46</v>
      </c>
    </row>
    <row r="164" spans="2:10" x14ac:dyDescent="0.25">
      <c r="B164" s="2">
        <v>160</v>
      </c>
      <c r="C164" s="2">
        <v>2012</v>
      </c>
      <c r="D164" s="1">
        <v>7024</v>
      </c>
      <c r="E164" t="s">
        <v>139</v>
      </c>
      <c r="F164" t="s">
        <v>1325</v>
      </c>
      <c r="G164" s="13">
        <v>1168614.6299999999</v>
      </c>
      <c r="H164" s="13">
        <v>6183.31</v>
      </c>
      <c r="I164" s="13">
        <v>1008384.23</v>
      </c>
      <c r="J164" s="13">
        <v>5517.4</v>
      </c>
    </row>
    <row r="165" spans="2:10" x14ac:dyDescent="0.25">
      <c r="B165" s="2">
        <v>161</v>
      </c>
      <c r="C165" s="2">
        <v>2012</v>
      </c>
      <c r="D165" s="1">
        <v>7026</v>
      </c>
      <c r="E165" t="s">
        <v>140</v>
      </c>
      <c r="F165" t="s">
        <v>1325</v>
      </c>
      <c r="G165" s="13">
        <v>1263464.49</v>
      </c>
      <c r="H165" s="13">
        <v>3507.9</v>
      </c>
      <c r="I165" s="13">
        <v>1126712.04</v>
      </c>
      <c r="J165" s="13">
        <v>3267.08</v>
      </c>
    </row>
    <row r="166" spans="2:10" x14ac:dyDescent="0.25">
      <c r="B166" s="2">
        <v>162</v>
      </c>
      <c r="C166" s="2">
        <v>2012</v>
      </c>
      <c r="D166" s="1">
        <v>7028</v>
      </c>
      <c r="E166" t="s">
        <v>100</v>
      </c>
      <c r="F166" t="s">
        <v>1325</v>
      </c>
      <c r="G166" s="13">
        <v>3425435.99</v>
      </c>
      <c r="H166" s="13">
        <v>9692.82</v>
      </c>
      <c r="I166" s="13">
        <v>2971949.27</v>
      </c>
      <c r="J166" s="13">
        <v>8636.7000000000007</v>
      </c>
    </row>
    <row r="167" spans="2:10" x14ac:dyDescent="0.25">
      <c r="B167" s="2">
        <v>163</v>
      </c>
      <c r="C167" s="2">
        <v>2012</v>
      </c>
      <c r="D167" s="1">
        <v>7030</v>
      </c>
      <c r="E167" t="s">
        <v>141</v>
      </c>
      <c r="F167" t="s">
        <v>1325</v>
      </c>
      <c r="G167" s="13">
        <v>2890355.22</v>
      </c>
      <c r="H167" s="13">
        <v>19469.98</v>
      </c>
      <c r="I167" s="13">
        <v>2506801.87</v>
      </c>
      <c r="J167" s="13">
        <v>16313.44</v>
      </c>
    </row>
    <row r="168" spans="2:10" x14ac:dyDescent="0.25">
      <c r="B168" s="2">
        <v>164</v>
      </c>
      <c r="C168" s="2">
        <v>2012</v>
      </c>
      <c r="D168" s="1">
        <v>7032</v>
      </c>
      <c r="E168" t="s">
        <v>142</v>
      </c>
      <c r="F168" t="s">
        <v>1325</v>
      </c>
      <c r="G168" s="13">
        <v>2358563.3199999998</v>
      </c>
      <c r="H168" s="13">
        <v>12812.67</v>
      </c>
      <c r="I168" s="13">
        <v>2143368.69</v>
      </c>
      <c r="J168" s="13">
        <v>11934.02</v>
      </c>
    </row>
    <row r="169" spans="2:10" x14ac:dyDescent="0.25">
      <c r="B169" s="2">
        <v>165</v>
      </c>
      <c r="C169" s="2">
        <v>2012</v>
      </c>
      <c r="D169" s="1">
        <v>7034</v>
      </c>
      <c r="E169" t="s">
        <v>143</v>
      </c>
      <c r="F169" t="s">
        <v>1325</v>
      </c>
      <c r="G169" s="13">
        <v>2224382.7400000002</v>
      </c>
      <c r="H169" s="13">
        <v>1665.31</v>
      </c>
      <c r="I169" s="13">
        <v>1917734.29</v>
      </c>
      <c r="J169" s="13">
        <v>1252.6400000000001</v>
      </c>
    </row>
    <row r="170" spans="2:10" x14ac:dyDescent="0.25">
      <c r="B170" s="2">
        <v>166</v>
      </c>
      <c r="C170" s="2">
        <v>2012</v>
      </c>
      <c r="D170" s="1">
        <v>7036</v>
      </c>
      <c r="E170" t="s">
        <v>144</v>
      </c>
      <c r="F170" t="s">
        <v>1325</v>
      </c>
      <c r="G170" s="13">
        <v>1185931.6100000001</v>
      </c>
      <c r="H170" s="13">
        <v>1958.24</v>
      </c>
      <c r="I170" s="13">
        <v>1056923.24</v>
      </c>
      <c r="J170" s="13">
        <v>1754.01</v>
      </c>
    </row>
    <row r="171" spans="2:10" x14ac:dyDescent="0.25">
      <c r="B171" s="2">
        <v>167</v>
      </c>
      <c r="C171" s="2">
        <v>2012</v>
      </c>
      <c r="D171" s="1">
        <v>7038</v>
      </c>
      <c r="E171" t="s">
        <v>145</v>
      </c>
      <c r="F171" t="s">
        <v>1325</v>
      </c>
      <c r="G171" s="13">
        <v>2522055.52</v>
      </c>
      <c r="H171" s="13">
        <v>3265.72</v>
      </c>
      <c r="I171" s="13">
        <v>2265269.83</v>
      </c>
      <c r="J171" s="13">
        <v>2996.99</v>
      </c>
    </row>
    <row r="172" spans="2:10" x14ac:dyDescent="0.25">
      <c r="B172" s="2">
        <v>168</v>
      </c>
      <c r="C172" s="2">
        <v>2012</v>
      </c>
      <c r="D172" s="1">
        <v>7040</v>
      </c>
      <c r="E172" t="s">
        <v>146</v>
      </c>
      <c r="F172" t="s">
        <v>1325</v>
      </c>
      <c r="G172" s="13">
        <v>573764.66</v>
      </c>
      <c r="H172" s="13">
        <v>1472.33</v>
      </c>
      <c r="I172" s="13">
        <v>488813.7</v>
      </c>
      <c r="J172" s="13">
        <v>1294.53</v>
      </c>
    </row>
    <row r="173" spans="2:10" x14ac:dyDescent="0.25">
      <c r="B173" s="2">
        <v>169</v>
      </c>
      <c r="C173" s="2">
        <v>2012</v>
      </c>
      <c r="D173" s="1">
        <v>7042</v>
      </c>
      <c r="E173" t="s">
        <v>147</v>
      </c>
      <c r="F173" t="s">
        <v>1325</v>
      </c>
      <c r="G173" s="13">
        <v>2056292.63</v>
      </c>
      <c r="H173" s="13">
        <v>20311.810000000001</v>
      </c>
      <c r="I173" s="13">
        <v>1788155.9</v>
      </c>
      <c r="J173" s="13">
        <v>18313.490000000002</v>
      </c>
    </row>
    <row r="174" spans="2:10" x14ac:dyDescent="0.25">
      <c r="B174" s="2">
        <v>170</v>
      </c>
      <c r="C174" s="2">
        <v>2012</v>
      </c>
      <c r="D174" s="1">
        <v>7131</v>
      </c>
      <c r="E174" t="s">
        <v>134</v>
      </c>
      <c r="F174" t="s">
        <v>1343</v>
      </c>
      <c r="G174" s="13">
        <v>1416767.39</v>
      </c>
      <c r="H174" s="13">
        <v>66067.16</v>
      </c>
      <c r="I174" s="13">
        <v>1254337.28</v>
      </c>
      <c r="J174" s="13">
        <v>61991.9</v>
      </c>
    </row>
    <row r="175" spans="2:10" x14ac:dyDescent="0.25">
      <c r="B175" s="2">
        <v>171</v>
      </c>
      <c r="C175" s="2">
        <v>2012</v>
      </c>
      <c r="D175" s="1">
        <v>7181</v>
      </c>
      <c r="E175" t="s">
        <v>141</v>
      </c>
      <c r="F175" t="s">
        <v>1343</v>
      </c>
      <c r="G175" s="13">
        <v>1528513.51</v>
      </c>
      <c r="H175" s="13">
        <v>37774.83</v>
      </c>
      <c r="I175" s="13">
        <v>1362839.23</v>
      </c>
      <c r="J175" s="13">
        <v>35000.370000000003</v>
      </c>
    </row>
    <row r="176" spans="2:10" x14ac:dyDescent="0.25">
      <c r="B176" s="2">
        <v>172</v>
      </c>
      <c r="C176" s="2">
        <v>2012</v>
      </c>
      <c r="D176" s="1">
        <v>7191</v>
      </c>
      <c r="E176" t="s">
        <v>148</v>
      </c>
      <c r="F176" t="s">
        <v>1343</v>
      </c>
      <c r="G176" s="13">
        <v>716909.69</v>
      </c>
      <c r="H176" s="13">
        <v>24708.61</v>
      </c>
      <c r="I176" s="13">
        <v>664355.92000000004</v>
      </c>
      <c r="J176" s="13">
        <v>23686.43</v>
      </c>
    </row>
    <row r="177" spans="2:10" x14ac:dyDescent="0.25">
      <c r="B177" s="2">
        <v>173</v>
      </c>
      <c r="C177" s="2">
        <v>2012</v>
      </c>
      <c r="D177" s="1">
        <v>8002</v>
      </c>
      <c r="E177" t="s">
        <v>149</v>
      </c>
      <c r="F177" t="s">
        <v>1325</v>
      </c>
      <c r="G177" s="13">
        <v>2280600.9300000002</v>
      </c>
      <c r="H177" s="13">
        <v>57808.37</v>
      </c>
      <c r="I177" s="13">
        <v>2041220.93</v>
      </c>
      <c r="J177" s="13">
        <v>53738.16</v>
      </c>
    </row>
    <row r="178" spans="2:10" x14ac:dyDescent="0.25">
      <c r="B178" s="2">
        <v>174</v>
      </c>
      <c r="C178" s="2">
        <v>2012</v>
      </c>
      <c r="D178" s="1">
        <v>8004</v>
      </c>
      <c r="E178" t="s">
        <v>150</v>
      </c>
      <c r="F178" t="s">
        <v>1325</v>
      </c>
      <c r="G178" s="13">
        <v>2705275.2</v>
      </c>
      <c r="H178" s="13">
        <v>7306.41</v>
      </c>
      <c r="I178" s="13">
        <v>2387409.79</v>
      </c>
      <c r="J178" s="13">
        <v>6570.85</v>
      </c>
    </row>
    <row r="179" spans="2:10" x14ac:dyDescent="0.25">
      <c r="B179" s="2">
        <v>175</v>
      </c>
      <c r="C179" s="2">
        <v>2012</v>
      </c>
      <c r="D179" s="1">
        <v>8006</v>
      </c>
      <c r="E179" t="s">
        <v>151</v>
      </c>
      <c r="F179" t="s">
        <v>1325</v>
      </c>
      <c r="G179" s="13">
        <v>1335218.83</v>
      </c>
      <c r="H179" s="13">
        <v>6367.93</v>
      </c>
      <c r="I179" s="13">
        <v>1175389.1100000001</v>
      </c>
      <c r="J179" s="13">
        <v>5730.88</v>
      </c>
    </row>
    <row r="180" spans="2:10" x14ac:dyDescent="0.25">
      <c r="B180" s="2">
        <v>176</v>
      </c>
      <c r="C180" s="2">
        <v>2012</v>
      </c>
      <c r="D180" s="1">
        <v>8008</v>
      </c>
      <c r="E180" t="s">
        <v>152</v>
      </c>
      <c r="F180" t="s">
        <v>1325</v>
      </c>
      <c r="G180" s="13">
        <v>2032977.84</v>
      </c>
      <c r="H180" s="13">
        <v>40572</v>
      </c>
      <c r="I180" s="13">
        <v>1787983.59</v>
      </c>
      <c r="J180" s="13">
        <v>34605.730000000003</v>
      </c>
    </row>
    <row r="181" spans="2:10" x14ac:dyDescent="0.25">
      <c r="B181" s="2">
        <v>177</v>
      </c>
      <c r="C181" s="2">
        <v>2012</v>
      </c>
      <c r="D181" s="1">
        <v>8010</v>
      </c>
      <c r="E181" t="s">
        <v>153</v>
      </c>
      <c r="F181" t="s">
        <v>1325</v>
      </c>
      <c r="G181" s="13">
        <v>16798126.07</v>
      </c>
      <c r="H181" s="13">
        <v>323903.03000000003</v>
      </c>
      <c r="I181" s="13">
        <v>14960588.99</v>
      </c>
      <c r="J181" s="13">
        <v>298861.2</v>
      </c>
    </row>
    <row r="182" spans="2:10" x14ac:dyDescent="0.25">
      <c r="B182" s="2">
        <v>178</v>
      </c>
      <c r="C182" s="2">
        <v>2012</v>
      </c>
      <c r="D182" s="1">
        <v>8012</v>
      </c>
      <c r="E182" t="s">
        <v>154</v>
      </c>
      <c r="F182" t="s">
        <v>1325</v>
      </c>
      <c r="G182" s="13">
        <v>2027436.47</v>
      </c>
      <c r="H182" s="13">
        <v>16123.78</v>
      </c>
      <c r="I182" s="13">
        <v>1775221.11</v>
      </c>
      <c r="J182" s="13">
        <v>14563.44</v>
      </c>
    </row>
    <row r="183" spans="2:10" x14ac:dyDescent="0.25">
      <c r="B183" s="2">
        <v>179</v>
      </c>
      <c r="C183" s="2">
        <v>2012</v>
      </c>
      <c r="D183" s="1">
        <v>8014</v>
      </c>
      <c r="E183" t="s">
        <v>155</v>
      </c>
      <c r="F183" t="s">
        <v>1325</v>
      </c>
      <c r="G183" s="13">
        <v>1402881.69</v>
      </c>
      <c r="H183" s="13">
        <v>1686.31</v>
      </c>
      <c r="I183" s="13">
        <v>1253857.8600000001</v>
      </c>
      <c r="J183" s="13">
        <v>1562.71</v>
      </c>
    </row>
    <row r="184" spans="2:10" x14ac:dyDescent="0.25">
      <c r="B184" s="2">
        <v>180</v>
      </c>
      <c r="C184" s="2">
        <v>2012</v>
      </c>
      <c r="D184" s="1">
        <v>8016</v>
      </c>
      <c r="E184" t="s">
        <v>156</v>
      </c>
      <c r="F184" t="s">
        <v>1325</v>
      </c>
      <c r="G184" s="13">
        <v>3460914.12</v>
      </c>
      <c r="H184" s="13">
        <v>13588.71</v>
      </c>
      <c r="I184" s="13">
        <v>3036834.13</v>
      </c>
      <c r="J184" s="13">
        <v>12397.45</v>
      </c>
    </row>
    <row r="185" spans="2:10" x14ac:dyDescent="0.25">
      <c r="B185" s="2">
        <v>181</v>
      </c>
      <c r="C185" s="2">
        <v>2012</v>
      </c>
      <c r="D185" s="1">
        <v>8018</v>
      </c>
      <c r="E185" t="s">
        <v>157</v>
      </c>
      <c r="F185" t="s">
        <v>1325</v>
      </c>
      <c r="G185" s="13">
        <v>1313156.77</v>
      </c>
      <c r="H185" s="13">
        <v>6068.49</v>
      </c>
      <c r="I185" s="13">
        <v>1163798.49</v>
      </c>
      <c r="J185" s="13">
        <v>5610.39</v>
      </c>
    </row>
    <row r="186" spans="2:10" x14ac:dyDescent="0.25">
      <c r="B186" s="2">
        <v>182</v>
      </c>
      <c r="C186" s="2">
        <v>2012</v>
      </c>
      <c r="D186" s="1">
        <v>8136</v>
      </c>
      <c r="E186" t="s">
        <v>158</v>
      </c>
      <c r="F186" t="s">
        <v>1343</v>
      </c>
      <c r="G186" s="13">
        <v>1369039.36</v>
      </c>
      <c r="H186" s="13">
        <v>90524.78</v>
      </c>
      <c r="I186" s="13">
        <v>1244842.1100000001</v>
      </c>
      <c r="J186" s="13">
        <v>85600.8</v>
      </c>
    </row>
    <row r="187" spans="2:10" x14ac:dyDescent="0.25">
      <c r="B187" s="2">
        <v>183</v>
      </c>
      <c r="C187" s="2">
        <v>2012</v>
      </c>
      <c r="D187" s="1">
        <v>8160</v>
      </c>
      <c r="E187" t="s">
        <v>159</v>
      </c>
      <c r="F187" t="s">
        <v>1343</v>
      </c>
      <c r="G187" s="13">
        <v>249009.03</v>
      </c>
      <c r="H187" s="13">
        <v>4084.65</v>
      </c>
      <c r="I187" s="13">
        <v>215226.11</v>
      </c>
      <c r="J187" s="13">
        <v>3756.53</v>
      </c>
    </row>
    <row r="188" spans="2:10" x14ac:dyDescent="0.25">
      <c r="B188" s="2">
        <v>184</v>
      </c>
      <c r="C188" s="2">
        <v>2012</v>
      </c>
      <c r="D188" s="1">
        <v>8179</v>
      </c>
      <c r="E188" t="s">
        <v>160</v>
      </c>
      <c r="F188" t="s">
        <v>1343</v>
      </c>
      <c r="G188" s="13">
        <v>4841980.3099999996</v>
      </c>
      <c r="H188" s="13">
        <v>34827.46</v>
      </c>
      <c r="I188" s="13">
        <v>4470399.7300000004</v>
      </c>
      <c r="J188" s="13">
        <v>33192.6</v>
      </c>
    </row>
    <row r="189" spans="2:10" x14ac:dyDescent="0.25">
      <c r="B189" s="2">
        <v>185</v>
      </c>
      <c r="C189" s="2">
        <v>2012</v>
      </c>
      <c r="D189" s="1">
        <v>8181</v>
      </c>
      <c r="E189" t="s">
        <v>156</v>
      </c>
      <c r="F189" t="s">
        <v>1343</v>
      </c>
      <c r="G189" s="13">
        <v>1520437.63</v>
      </c>
      <c r="H189" s="13">
        <v>29004.93</v>
      </c>
      <c r="I189" s="13">
        <v>1337691.25</v>
      </c>
      <c r="J189" s="13">
        <v>26471.38</v>
      </c>
    </row>
    <row r="190" spans="2:10" x14ac:dyDescent="0.25">
      <c r="B190" s="2">
        <v>186</v>
      </c>
      <c r="C190" s="2">
        <v>2012</v>
      </c>
      <c r="D190" s="1">
        <v>8201</v>
      </c>
      <c r="E190" t="s">
        <v>161</v>
      </c>
      <c r="F190" t="s">
        <v>1344</v>
      </c>
      <c r="G190" s="13">
        <v>15751959.66</v>
      </c>
      <c r="H190" s="13">
        <v>303898.96000000002</v>
      </c>
      <c r="I190" s="13">
        <v>14468596.74</v>
      </c>
      <c r="J190" s="13">
        <v>288399.95</v>
      </c>
    </row>
    <row r="191" spans="2:10" x14ac:dyDescent="0.25">
      <c r="B191" s="2">
        <v>187</v>
      </c>
      <c r="C191" s="2">
        <v>2012</v>
      </c>
      <c r="D191" s="1">
        <v>8206</v>
      </c>
      <c r="E191" t="s">
        <v>149</v>
      </c>
      <c r="F191" t="s">
        <v>1344</v>
      </c>
      <c r="G191" s="13">
        <v>4800082.75</v>
      </c>
      <c r="H191" s="13">
        <v>253296.14</v>
      </c>
      <c r="I191" s="13">
        <v>4364144.3499999996</v>
      </c>
      <c r="J191" s="13">
        <v>238437.61</v>
      </c>
    </row>
    <row r="192" spans="2:10" x14ac:dyDescent="0.25">
      <c r="B192" s="2">
        <v>188</v>
      </c>
      <c r="C192" s="2">
        <v>2012</v>
      </c>
      <c r="D192" s="1">
        <v>8211</v>
      </c>
      <c r="E192" t="s">
        <v>152</v>
      </c>
      <c r="F192" t="s">
        <v>1344</v>
      </c>
      <c r="G192" s="13">
        <v>5871383.6799999997</v>
      </c>
      <c r="H192" s="13">
        <v>268055.84999999998</v>
      </c>
      <c r="I192" s="13">
        <v>5271351.5</v>
      </c>
      <c r="J192" s="13">
        <v>250879.02</v>
      </c>
    </row>
    <row r="193" spans="2:10" x14ac:dyDescent="0.25">
      <c r="B193" s="2">
        <v>189</v>
      </c>
      <c r="C193" s="2">
        <v>2012</v>
      </c>
      <c r="D193" s="1">
        <v>8231</v>
      </c>
      <c r="E193" t="s">
        <v>162</v>
      </c>
      <c r="F193" t="s">
        <v>20</v>
      </c>
      <c r="G193" s="13">
        <v>2212.31</v>
      </c>
      <c r="H193" s="13">
        <v>0</v>
      </c>
      <c r="I193" s="13">
        <v>2063.5700000000002</v>
      </c>
      <c r="J193" s="13">
        <v>0</v>
      </c>
    </row>
    <row r="194" spans="2:10" x14ac:dyDescent="0.25">
      <c r="B194" s="2">
        <v>190</v>
      </c>
      <c r="C194" s="2">
        <v>2012</v>
      </c>
      <c r="D194" s="1">
        <v>8241</v>
      </c>
      <c r="E194" t="s">
        <v>163</v>
      </c>
      <c r="F194" t="s">
        <v>1344</v>
      </c>
      <c r="G194" s="13">
        <v>430397.64</v>
      </c>
      <c r="H194" s="13">
        <v>45645.34</v>
      </c>
      <c r="I194" s="13">
        <v>387699.59</v>
      </c>
      <c r="J194" s="13">
        <v>42418.25</v>
      </c>
    </row>
    <row r="195" spans="2:10" x14ac:dyDescent="0.25">
      <c r="B195" s="2">
        <v>191</v>
      </c>
      <c r="C195" s="2">
        <v>2012</v>
      </c>
      <c r="D195" s="1">
        <v>8251</v>
      </c>
      <c r="E195" t="s">
        <v>164</v>
      </c>
      <c r="F195" t="s">
        <v>1344</v>
      </c>
      <c r="G195" s="13">
        <v>5059861.0999999996</v>
      </c>
      <c r="H195" s="13">
        <v>51976.639999999999</v>
      </c>
      <c r="I195" s="13">
        <v>4708546.32</v>
      </c>
      <c r="J195" s="13">
        <v>49512.61</v>
      </c>
    </row>
    <row r="196" spans="2:10" x14ac:dyDescent="0.25">
      <c r="B196" s="2">
        <v>192</v>
      </c>
      <c r="C196" s="2">
        <v>2012</v>
      </c>
      <c r="D196" s="1">
        <v>8261</v>
      </c>
      <c r="E196" t="s">
        <v>154</v>
      </c>
      <c r="F196" t="s">
        <v>1344</v>
      </c>
      <c r="G196" s="13">
        <v>4329313.91</v>
      </c>
      <c r="H196" s="13">
        <v>97532.74</v>
      </c>
      <c r="I196" s="13">
        <v>3906361.27</v>
      </c>
      <c r="J196" s="13">
        <v>91446.75</v>
      </c>
    </row>
    <row r="197" spans="2:10" x14ac:dyDescent="0.25">
      <c r="B197" s="2">
        <v>193</v>
      </c>
      <c r="C197" s="2">
        <v>2012</v>
      </c>
      <c r="D197" s="1">
        <v>9002</v>
      </c>
      <c r="E197" t="s">
        <v>165</v>
      </c>
      <c r="F197" t="s">
        <v>1325</v>
      </c>
      <c r="G197" s="13">
        <v>2877917.82</v>
      </c>
      <c r="H197" s="13">
        <v>30522.89</v>
      </c>
      <c r="I197" s="13">
        <v>2496362.31</v>
      </c>
      <c r="J197" s="13">
        <v>27836.52</v>
      </c>
    </row>
    <row r="198" spans="2:10" x14ac:dyDescent="0.25">
      <c r="B198" s="2">
        <v>194</v>
      </c>
      <c r="C198" s="2">
        <v>2012</v>
      </c>
      <c r="D198" s="1">
        <v>9004</v>
      </c>
      <c r="E198" t="s">
        <v>166</v>
      </c>
      <c r="F198" t="s">
        <v>1325</v>
      </c>
      <c r="G198" s="13">
        <v>909198.64</v>
      </c>
      <c r="H198" s="13">
        <v>10038.34</v>
      </c>
      <c r="I198" s="13">
        <v>793280.75</v>
      </c>
      <c r="J198" s="13">
        <v>9052.8799999999992</v>
      </c>
    </row>
    <row r="199" spans="2:10" x14ac:dyDescent="0.25">
      <c r="B199" s="2">
        <v>195</v>
      </c>
      <c r="C199" s="2">
        <v>2012</v>
      </c>
      <c r="D199" s="1">
        <v>9006</v>
      </c>
      <c r="E199" t="s">
        <v>167</v>
      </c>
      <c r="F199" t="s">
        <v>1325</v>
      </c>
      <c r="G199" s="13">
        <v>991376.58</v>
      </c>
      <c r="H199" s="13">
        <v>53960.89</v>
      </c>
      <c r="I199" s="13">
        <v>871834.43</v>
      </c>
      <c r="J199" s="13">
        <v>49605.54</v>
      </c>
    </row>
    <row r="200" spans="2:10" x14ac:dyDescent="0.25">
      <c r="B200" s="2">
        <v>196</v>
      </c>
      <c r="C200" s="2">
        <v>2012</v>
      </c>
      <c r="D200" s="1">
        <v>9008</v>
      </c>
      <c r="E200" t="s">
        <v>168</v>
      </c>
      <c r="F200" t="s">
        <v>1325</v>
      </c>
      <c r="G200" s="13">
        <v>1516079.43</v>
      </c>
      <c r="H200" s="13">
        <v>3485.09</v>
      </c>
      <c r="I200" s="13">
        <v>1322923.6399999999</v>
      </c>
      <c r="J200" s="13">
        <v>3081.68</v>
      </c>
    </row>
    <row r="201" spans="2:10" x14ac:dyDescent="0.25">
      <c r="B201" s="2">
        <v>197</v>
      </c>
      <c r="C201" s="2">
        <v>2012</v>
      </c>
      <c r="D201" s="1">
        <v>9010</v>
      </c>
      <c r="E201" t="s">
        <v>169</v>
      </c>
      <c r="F201" t="s">
        <v>1325</v>
      </c>
      <c r="G201" s="13">
        <v>1421059.21</v>
      </c>
      <c r="H201" s="13">
        <v>13462.95</v>
      </c>
      <c r="I201" s="13">
        <v>1223284.5</v>
      </c>
      <c r="J201" s="13">
        <v>11975.28</v>
      </c>
    </row>
    <row r="202" spans="2:10" x14ac:dyDescent="0.25">
      <c r="B202" s="2">
        <v>198</v>
      </c>
      <c r="C202" s="2">
        <v>2012</v>
      </c>
      <c r="D202" s="1">
        <v>9012</v>
      </c>
      <c r="E202" t="s">
        <v>170</v>
      </c>
      <c r="F202" t="s">
        <v>1325</v>
      </c>
      <c r="G202" s="13">
        <v>1355260.25</v>
      </c>
      <c r="H202" s="13">
        <v>4649.74</v>
      </c>
      <c r="I202" s="13">
        <v>1172695.72</v>
      </c>
      <c r="J202" s="13">
        <v>4240.42</v>
      </c>
    </row>
    <row r="203" spans="2:10" x14ac:dyDescent="0.25">
      <c r="B203" s="2">
        <v>199</v>
      </c>
      <c r="C203" s="2">
        <v>2012</v>
      </c>
      <c r="D203" s="1">
        <v>9014</v>
      </c>
      <c r="E203" t="s">
        <v>3</v>
      </c>
      <c r="F203" t="s">
        <v>1325</v>
      </c>
      <c r="G203" s="13">
        <v>1323359.49</v>
      </c>
      <c r="H203" s="13">
        <v>2790.95</v>
      </c>
      <c r="I203" s="13">
        <v>1158298.03</v>
      </c>
      <c r="J203" s="13">
        <v>2483.31</v>
      </c>
    </row>
    <row r="204" spans="2:10" x14ac:dyDescent="0.25">
      <c r="B204" s="2">
        <v>200</v>
      </c>
      <c r="C204" s="2">
        <v>2012</v>
      </c>
      <c r="D204" s="1">
        <v>9016</v>
      </c>
      <c r="E204" t="s">
        <v>171</v>
      </c>
      <c r="F204" t="s">
        <v>1325</v>
      </c>
      <c r="G204" s="13">
        <v>1059088.73</v>
      </c>
      <c r="H204" s="13">
        <v>38728.269999999997</v>
      </c>
      <c r="I204" s="13">
        <v>926561.47</v>
      </c>
      <c r="J204" s="13">
        <v>35600.83</v>
      </c>
    </row>
    <row r="205" spans="2:10" x14ac:dyDescent="0.25">
      <c r="B205" s="2">
        <v>201</v>
      </c>
      <c r="C205" s="2">
        <v>2012</v>
      </c>
      <c r="D205" s="1">
        <v>9018</v>
      </c>
      <c r="E205" t="s">
        <v>172</v>
      </c>
      <c r="F205" t="s">
        <v>1325</v>
      </c>
      <c r="G205" s="13">
        <v>774367.85</v>
      </c>
      <c r="H205" s="13">
        <v>3753.48</v>
      </c>
      <c r="I205" s="13">
        <v>661489.77</v>
      </c>
      <c r="J205" s="13">
        <v>3167.19</v>
      </c>
    </row>
    <row r="206" spans="2:10" x14ac:dyDescent="0.25">
      <c r="B206" s="2">
        <v>202</v>
      </c>
      <c r="C206" s="2">
        <v>2012</v>
      </c>
      <c r="D206" s="1">
        <v>9020</v>
      </c>
      <c r="E206" t="s">
        <v>173</v>
      </c>
      <c r="F206" t="s">
        <v>1325</v>
      </c>
      <c r="G206" s="13">
        <v>5012194.83</v>
      </c>
      <c r="H206" s="13">
        <v>29442.63</v>
      </c>
      <c r="I206" s="13">
        <v>4383871.45</v>
      </c>
      <c r="J206" s="13">
        <v>26865.66</v>
      </c>
    </row>
    <row r="207" spans="2:10" x14ac:dyDescent="0.25">
      <c r="B207" s="2">
        <v>203</v>
      </c>
      <c r="C207" s="2">
        <v>2012</v>
      </c>
      <c r="D207" s="1">
        <v>9022</v>
      </c>
      <c r="E207" t="s">
        <v>174</v>
      </c>
      <c r="F207" t="s">
        <v>1325</v>
      </c>
      <c r="G207" s="13">
        <v>908362.25</v>
      </c>
      <c r="H207" s="13">
        <v>2084.0300000000002</v>
      </c>
      <c r="I207" s="13">
        <v>782087.38</v>
      </c>
      <c r="J207" s="13">
        <v>1751.21</v>
      </c>
    </row>
    <row r="208" spans="2:10" x14ac:dyDescent="0.25">
      <c r="B208" s="2">
        <v>204</v>
      </c>
      <c r="C208" s="2">
        <v>2012</v>
      </c>
      <c r="D208" s="1">
        <v>9024</v>
      </c>
      <c r="E208" t="s">
        <v>175</v>
      </c>
      <c r="F208" t="s">
        <v>1325</v>
      </c>
      <c r="G208" s="13">
        <v>684992.27</v>
      </c>
      <c r="H208" s="13">
        <v>2674.1</v>
      </c>
      <c r="I208" s="13">
        <v>589123.15</v>
      </c>
      <c r="J208" s="13">
        <v>2423.15</v>
      </c>
    </row>
    <row r="209" spans="2:10" x14ac:dyDescent="0.25">
      <c r="B209" s="2">
        <v>205</v>
      </c>
      <c r="C209" s="2">
        <v>2012</v>
      </c>
      <c r="D209" s="1">
        <v>9026</v>
      </c>
      <c r="E209" t="s">
        <v>176</v>
      </c>
      <c r="F209" t="s">
        <v>1325</v>
      </c>
      <c r="G209" s="13">
        <v>740028.84</v>
      </c>
      <c r="H209" s="13">
        <v>10794.64</v>
      </c>
      <c r="I209" s="13">
        <v>649829.96</v>
      </c>
      <c r="J209" s="13">
        <v>9963.58</v>
      </c>
    </row>
    <row r="210" spans="2:10" x14ac:dyDescent="0.25">
      <c r="B210" s="2">
        <v>206</v>
      </c>
      <c r="C210" s="2">
        <v>2012</v>
      </c>
      <c r="D210" s="1">
        <v>9028</v>
      </c>
      <c r="E210" t="s">
        <v>177</v>
      </c>
      <c r="F210" t="s">
        <v>1325</v>
      </c>
      <c r="G210" s="13">
        <v>226193.23</v>
      </c>
      <c r="H210" s="13">
        <v>147.91</v>
      </c>
      <c r="I210" s="13">
        <v>198470.3</v>
      </c>
      <c r="J210" s="13">
        <v>135.58000000000001</v>
      </c>
    </row>
    <row r="211" spans="2:10" x14ac:dyDescent="0.25">
      <c r="B211" s="2">
        <v>207</v>
      </c>
      <c r="C211" s="2">
        <v>2012</v>
      </c>
      <c r="D211" s="1">
        <v>9032</v>
      </c>
      <c r="E211" t="s">
        <v>107</v>
      </c>
      <c r="F211" t="s">
        <v>1325</v>
      </c>
      <c r="G211" s="13">
        <v>1034935.8</v>
      </c>
      <c r="H211" s="13">
        <v>4794.18</v>
      </c>
      <c r="I211" s="13">
        <v>904608.77</v>
      </c>
      <c r="J211" s="13">
        <v>4126.1000000000004</v>
      </c>
    </row>
    <row r="212" spans="2:10" x14ac:dyDescent="0.25">
      <c r="B212" s="2">
        <v>208</v>
      </c>
      <c r="C212" s="2">
        <v>2012</v>
      </c>
      <c r="D212" s="1">
        <v>9034</v>
      </c>
      <c r="E212" t="s">
        <v>178</v>
      </c>
      <c r="F212" t="s">
        <v>1325</v>
      </c>
      <c r="G212" s="13">
        <v>8736182.75</v>
      </c>
      <c r="H212" s="13">
        <v>53803.74</v>
      </c>
      <c r="I212" s="13">
        <v>7698983.3600000003</v>
      </c>
      <c r="J212" s="13">
        <v>49417.32</v>
      </c>
    </row>
    <row r="213" spans="2:10" x14ac:dyDescent="0.25">
      <c r="B213" s="2">
        <v>209</v>
      </c>
      <c r="C213" s="2">
        <v>2012</v>
      </c>
      <c r="D213" s="1">
        <v>9035</v>
      </c>
      <c r="E213" t="s">
        <v>179</v>
      </c>
      <c r="F213" t="s">
        <v>1325</v>
      </c>
      <c r="G213" s="13">
        <v>2434432.31</v>
      </c>
      <c r="H213" s="13">
        <v>15031.89</v>
      </c>
      <c r="I213" s="13">
        <v>2128600.2799999998</v>
      </c>
      <c r="J213" s="13">
        <v>13253.48</v>
      </c>
    </row>
    <row r="214" spans="2:10" x14ac:dyDescent="0.25">
      <c r="B214" s="2">
        <v>210</v>
      </c>
      <c r="C214" s="2">
        <v>2012</v>
      </c>
      <c r="D214" s="1">
        <v>9036</v>
      </c>
      <c r="E214" t="s">
        <v>180</v>
      </c>
      <c r="F214" t="s">
        <v>1325</v>
      </c>
      <c r="G214" s="13">
        <v>504157.15</v>
      </c>
      <c r="H214" s="13">
        <v>1153.31</v>
      </c>
      <c r="I214" s="13">
        <v>423469.33</v>
      </c>
      <c r="J214" s="13">
        <v>951.82</v>
      </c>
    </row>
    <row r="215" spans="2:10" x14ac:dyDescent="0.25">
      <c r="B215" s="2">
        <v>211</v>
      </c>
      <c r="C215" s="2">
        <v>2012</v>
      </c>
      <c r="D215" s="1">
        <v>9038</v>
      </c>
      <c r="E215" t="s">
        <v>181</v>
      </c>
      <c r="F215" t="s">
        <v>1325</v>
      </c>
      <c r="G215" s="13">
        <v>3932873.93</v>
      </c>
      <c r="H215" s="13">
        <v>9033.73</v>
      </c>
      <c r="I215" s="13">
        <v>3478419.47</v>
      </c>
      <c r="J215" s="13">
        <v>7922.64</v>
      </c>
    </row>
    <row r="216" spans="2:10" x14ac:dyDescent="0.25">
      <c r="B216" s="2">
        <v>212</v>
      </c>
      <c r="C216" s="2">
        <v>2012</v>
      </c>
      <c r="D216" s="1">
        <v>9040</v>
      </c>
      <c r="E216" t="s">
        <v>182</v>
      </c>
      <c r="F216" t="s">
        <v>1325</v>
      </c>
      <c r="G216" s="13">
        <v>1085295.67</v>
      </c>
      <c r="H216" s="13">
        <v>6340.07</v>
      </c>
      <c r="I216" s="13">
        <v>957496.38</v>
      </c>
      <c r="J216" s="13">
        <v>5720.15</v>
      </c>
    </row>
    <row r="217" spans="2:10" x14ac:dyDescent="0.25">
      <c r="B217" s="2">
        <v>213</v>
      </c>
      <c r="C217" s="2">
        <v>2012</v>
      </c>
      <c r="D217" s="1">
        <v>9042</v>
      </c>
      <c r="E217" t="s">
        <v>183</v>
      </c>
      <c r="F217" t="s">
        <v>1325</v>
      </c>
      <c r="G217" s="13">
        <v>1962967.26</v>
      </c>
      <c r="H217" s="13">
        <v>8276.39</v>
      </c>
      <c r="I217" s="13">
        <v>1716389.66</v>
      </c>
      <c r="J217" s="13">
        <v>7584.3</v>
      </c>
    </row>
    <row r="218" spans="2:10" x14ac:dyDescent="0.25">
      <c r="B218" s="2">
        <v>214</v>
      </c>
      <c r="C218" s="2">
        <v>2012</v>
      </c>
      <c r="D218" s="1">
        <v>9044</v>
      </c>
      <c r="E218" t="s">
        <v>184</v>
      </c>
      <c r="F218" t="s">
        <v>1325</v>
      </c>
      <c r="G218" s="13">
        <v>3806441.18</v>
      </c>
      <c r="H218" s="13">
        <v>76711.34</v>
      </c>
      <c r="I218" s="13">
        <v>3339688.16</v>
      </c>
      <c r="J218" s="13">
        <v>70338.11</v>
      </c>
    </row>
    <row r="219" spans="2:10" x14ac:dyDescent="0.25">
      <c r="B219" s="2">
        <v>215</v>
      </c>
      <c r="C219" s="2">
        <v>2012</v>
      </c>
      <c r="D219" s="1">
        <v>9046</v>
      </c>
      <c r="E219" t="s">
        <v>185</v>
      </c>
      <c r="F219" t="s">
        <v>1325</v>
      </c>
      <c r="G219" s="13">
        <v>1357641.47</v>
      </c>
      <c r="H219" s="13">
        <v>4928.7700000000004</v>
      </c>
      <c r="I219" s="13">
        <v>1173703.8799999999</v>
      </c>
      <c r="J219" s="13">
        <v>4504.58</v>
      </c>
    </row>
    <row r="220" spans="2:10" x14ac:dyDescent="0.25">
      <c r="B220" s="2">
        <v>216</v>
      </c>
      <c r="C220" s="2">
        <v>2012</v>
      </c>
      <c r="D220" s="1">
        <v>9106</v>
      </c>
      <c r="E220" t="s">
        <v>186</v>
      </c>
      <c r="F220" t="s">
        <v>1343</v>
      </c>
      <c r="G220" s="13">
        <v>486741.5</v>
      </c>
      <c r="H220" s="13">
        <v>6130.74</v>
      </c>
      <c r="I220" s="13">
        <v>425338.51</v>
      </c>
      <c r="J220" s="13">
        <v>5744.2</v>
      </c>
    </row>
    <row r="221" spans="2:10" x14ac:dyDescent="0.25">
      <c r="B221" s="2">
        <v>217</v>
      </c>
      <c r="C221" s="2">
        <v>2012</v>
      </c>
      <c r="D221" s="1">
        <v>9111</v>
      </c>
      <c r="E221" t="s">
        <v>187</v>
      </c>
      <c r="F221" t="s">
        <v>1343</v>
      </c>
      <c r="G221" s="13">
        <v>1558789.84</v>
      </c>
      <c r="H221" s="13">
        <v>30843.69</v>
      </c>
      <c r="I221" s="13">
        <v>1421820.11</v>
      </c>
      <c r="J221" s="13">
        <v>29299.23</v>
      </c>
    </row>
    <row r="222" spans="2:10" x14ac:dyDescent="0.25">
      <c r="B222" s="2">
        <v>218</v>
      </c>
      <c r="C222" s="2">
        <v>2012</v>
      </c>
      <c r="D222" s="1">
        <v>9128</v>
      </c>
      <c r="E222" t="s">
        <v>188</v>
      </c>
      <c r="F222" t="s">
        <v>1343</v>
      </c>
      <c r="G222" s="13">
        <v>9661090.0700000003</v>
      </c>
      <c r="H222" s="13">
        <v>283400.09000000003</v>
      </c>
      <c r="I222" s="13">
        <v>8715056.7400000002</v>
      </c>
      <c r="J222" s="13">
        <v>265002.67</v>
      </c>
    </row>
    <row r="223" spans="2:10" x14ac:dyDescent="0.25">
      <c r="B223" s="2">
        <v>219</v>
      </c>
      <c r="C223" s="2">
        <v>2012</v>
      </c>
      <c r="D223" s="1">
        <v>9161</v>
      </c>
      <c r="E223" t="s">
        <v>64</v>
      </c>
      <c r="F223" t="s">
        <v>1343</v>
      </c>
      <c r="G223" s="13">
        <v>530884.87</v>
      </c>
      <c r="H223" s="13">
        <v>50615.75</v>
      </c>
      <c r="I223" s="13">
        <v>474213.03</v>
      </c>
      <c r="J223" s="13">
        <v>47688.86</v>
      </c>
    </row>
    <row r="224" spans="2:10" x14ac:dyDescent="0.25">
      <c r="B224" s="2">
        <v>220</v>
      </c>
      <c r="C224" s="2">
        <v>2012</v>
      </c>
      <c r="D224" s="1">
        <v>9206</v>
      </c>
      <c r="E224" t="s">
        <v>169</v>
      </c>
      <c r="F224" t="s">
        <v>1344</v>
      </c>
      <c r="G224" s="13">
        <v>4614906.63</v>
      </c>
      <c r="H224" s="13">
        <v>147631.74</v>
      </c>
      <c r="I224" s="13">
        <v>4056101.83</v>
      </c>
      <c r="J224" s="13">
        <v>137094.10999999999</v>
      </c>
    </row>
    <row r="225" spans="2:10" x14ac:dyDescent="0.25">
      <c r="B225" s="2">
        <v>221</v>
      </c>
      <c r="C225" s="2">
        <v>2012</v>
      </c>
      <c r="D225" s="1">
        <v>9211</v>
      </c>
      <c r="E225" t="s">
        <v>189</v>
      </c>
      <c r="F225" t="s">
        <v>1344</v>
      </c>
      <c r="G225" s="13">
        <v>18888611.600000001</v>
      </c>
      <c r="H225" s="13">
        <v>1137354.71</v>
      </c>
      <c r="I225" s="13">
        <v>17303016.449999999</v>
      </c>
      <c r="J225" s="13">
        <v>1076068.78</v>
      </c>
    </row>
    <row r="226" spans="2:10" x14ac:dyDescent="0.25">
      <c r="B226" s="2">
        <v>222</v>
      </c>
      <c r="C226" s="2">
        <v>2012</v>
      </c>
      <c r="D226" s="1">
        <v>9213</v>
      </c>
      <c r="E226" t="s">
        <v>190</v>
      </c>
      <c r="F226" t="s">
        <v>1344</v>
      </c>
      <c r="G226" s="13">
        <v>1421087.46</v>
      </c>
      <c r="H226" s="13">
        <v>34418.71</v>
      </c>
      <c r="I226" s="13">
        <v>1225743.19</v>
      </c>
      <c r="J226" s="13">
        <v>31968.560000000001</v>
      </c>
    </row>
    <row r="227" spans="2:10" x14ac:dyDescent="0.25">
      <c r="B227" s="2">
        <v>223</v>
      </c>
      <c r="C227" s="2">
        <v>2012</v>
      </c>
      <c r="D227" s="1">
        <v>9221</v>
      </c>
      <c r="E227" t="s">
        <v>191</v>
      </c>
      <c r="F227" t="s">
        <v>1344</v>
      </c>
      <c r="G227" s="13">
        <v>3828217.65</v>
      </c>
      <c r="H227" s="13">
        <v>242314.85</v>
      </c>
      <c r="I227" s="13">
        <v>3480544.99</v>
      </c>
      <c r="J227" s="13">
        <v>226254.76</v>
      </c>
    </row>
    <row r="228" spans="2:10" x14ac:dyDescent="0.25">
      <c r="B228" s="2">
        <v>224</v>
      </c>
      <c r="C228" s="2">
        <v>2012</v>
      </c>
      <c r="D228" s="1">
        <v>9281</v>
      </c>
      <c r="E228" t="s">
        <v>58</v>
      </c>
      <c r="F228" t="s">
        <v>1344</v>
      </c>
      <c r="G228" s="13">
        <v>1749063.6799999999</v>
      </c>
      <c r="H228" s="13">
        <v>93878.03</v>
      </c>
      <c r="I228" s="13">
        <v>1551397.14</v>
      </c>
      <c r="J228" s="13">
        <v>88321.5</v>
      </c>
    </row>
    <row r="229" spans="2:10" x14ac:dyDescent="0.25">
      <c r="B229" s="2">
        <v>225</v>
      </c>
      <c r="C229" s="2">
        <v>2012</v>
      </c>
      <c r="D229" s="1">
        <v>10002</v>
      </c>
      <c r="E229" t="s">
        <v>192</v>
      </c>
      <c r="F229" t="s">
        <v>1325</v>
      </c>
      <c r="G229" s="13">
        <v>792264.74</v>
      </c>
      <c r="H229" s="13">
        <v>9427.69</v>
      </c>
      <c r="I229" s="13">
        <v>708037.91</v>
      </c>
      <c r="J229" s="13">
        <v>8635.48</v>
      </c>
    </row>
    <row r="230" spans="2:10" x14ac:dyDescent="0.25">
      <c r="B230" s="2">
        <v>226</v>
      </c>
      <c r="C230" s="2">
        <v>2012</v>
      </c>
      <c r="D230" s="1">
        <v>10004</v>
      </c>
      <c r="E230" t="s">
        <v>193</v>
      </c>
      <c r="F230" t="s">
        <v>1325</v>
      </c>
      <c r="G230" s="13">
        <v>192251.23</v>
      </c>
      <c r="H230" s="13">
        <v>2508.1999999999998</v>
      </c>
      <c r="I230" s="13">
        <v>172454.05</v>
      </c>
      <c r="J230" s="13">
        <v>2331.5300000000002</v>
      </c>
    </row>
    <row r="231" spans="2:10" x14ac:dyDescent="0.25">
      <c r="B231" s="2">
        <v>227</v>
      </c>
      <c r="C231" s="2">
        <v>2012</v>
      </c>
      <c r="D231" s="1">
        <v>10006</v>
      </c>
      <c r="E231" t="s">
        <v>194</v>
      </c>
      <c r="F231" t="s">
        <v>1325</v>
      </c>
      <c r="G231" s="13">
        <v>755648.2</v>
      </c>
      <c r="H231" s="13">
        <v>8499.69</v>
      </c>
      <c r="I231" s="13">
        <v>672020.23</v>
      </c>
      <c r="J231" s="13">
        <v>7849.36</v>
      </c>
    </row>
    <row r="232" spans="2:10" x14ac:dyDescent="0.25">
      <c r="B232" s="2">
        <v>228</v>
      </c>
      <c r="C232" s="2">
        <v>2012</v>
      </c>
      <c r="D232" s="1">
        <v>10008</v>
      </c>
      <c r="E232" t="s">
        <v>195</v>
      </c>
      <c r="F232" t="s">
        <v>1325</v>
      </c>
      <c r="G232" s="13">
        <v>1807186.77</v>
      </c>
      <c r="H232" s="13">
        <v>7877.45</v>
      </c>
      <c r="I232" s="13">
        <v>1633984.64</v>
      </c>
      <c r="J232" s="13">
        <v>7267.04</v>
      </c>
    </row>
    <row r="233" spans="2:10" x14ac:dyDescent="0.25">
      <c r="B233" s="2">
        <v>229</v>
      </c>
      <c r="C233" s="2">
        <v>2012</v>
      </c>
      <c r="D233" s="1">
        <v>10010</v>
      </c>
      <c r="E233" t="s">
        <v>89</v>
      </c>
      <c r="F233" t="s">
        <v>1325</v>
      </c>
      <c r="G233" s="13">
        <v>1286603.6499999999</v>
      </c>
      <c r="H233" s="13">
        <v>41946.81</v>
      </c>
      <c r="I233" s="13">
        <v>1156312.58</v>
      </c>
      <c r="J233" s="13">
        <v>39075.699999999997</v>
      </c>
    </row>
    <row r="234" spans="2:10" x14ac:dyDescent="0.25">
      <c r="B234" s="2">
        <v>230</v>
      </c>
      <c r="C234" s="2">
        <v>2012</v>
      </c>
      <c r="D234" s="1">
        <v>10012</v>
      </c>
      <c r="E234" t="s">
        <v>196</v>
      </c>
      <c r="F234" t="s">
        <v>1325</v>
      </c>
      <c r="G234" s="13">
        <v>493773.45</v>
      </c>
      <c r="H234" s="13">
        <v>21760.03</v>
      </c>
      <c r="I234" s="13">
        <v>435990.63</v>
      </c>
      <c r="J234" s="13">
        <v>19855.23</v>
      </c>
    </row>
    <row r="235" spans="2:10" x14ac:dyDescent="0.25">
      <c r="B235" s="2">
        <v>231</v>
      </c>
      <c r="C235" s="2">
        <v>2012</v>
      </c>
      <c r="D235" s="1">
        <v>10014</v>
      </c>
      <c r="E235" t="s">
        <v>197</v>
      </c>
      <c r="F235" t="s">
        <v>1325</v>
      </c>
      <c r="G235" s="13">
        <v>1285750.1299999999</v>
      </c>
      <c r="H235" s="13">
        <v>34810.49</v>
      </c>
      <c r="I235" s="13">
        <v>1139472.6000000001</v>
      </c>
      <c r="J235" s="13">
        <v>32323.45</v>
      </c>
    </row>
    <row r="236" spans="2:10" x14ac:dyDescent="0.25">
      <c r="B236" s="2">
        <v>232</v>
      </c>
      <c r="C236" s="2">
        <v>2012</v>
      </c>
      <c r="D236" s="1">
        <v>10016</v>
      </c>
      <c r="E236" t="s">
        <v>198</v>
      </c>
      <c r="F236" t="s">
        <v>1325</v>
      </c>
      <c r="G236" s="13">
        <v>1008620.57</v>
      </c>
      <c r="H236" s="13">
        <v>17611.310000000001</v>
      </c>
      <c r="I236" s="13">
        <v>880554.02</v>
      </c>
      <c r="J236" s="13">
        <v>16318.84</v>
      </c>
    </row>
    <row r="237" spans="2:10" x14ac:dyDescent="0.25">
      <c r="B237" s="2">
        <v>233</v>
      </c>
      <c r="C237" s="2">
        <v>2012</v>
      </c>
      <c r="D237" s="1">
        <v>10018</v>
      </c>
      <c r="E237" t="s">
        <v>199</v>
      </c>
      <c r="F237" t="s">
        <v>1325</v>
      </c>
      <c r="G237" s="13">
        <v>669816.38</v>
      </c>
      <c r="H237" s="13">
        <v>17445.560000000001</v>
      </c>
      <c r="I237" s="13">
        <v>593375.68000000005</v>
      </c>
      <c r="J237" s="13">
        <v>16273.79</v>
      </c>
    </row>
    <row r="238" spans="2:10" x14ac:dyDescent="0.25">
      <c r="B238" s="2">
        <v>234</v>
      </c>
      <c r="C238" s="2">
        <v>2012</v>
      </c>
      <c r="D238" s="1">
        <v>10020</v>
      </c>
      <c r="E238" t="s">
        <v>200</v>
      </c>
      <c r="F238" t="s">
        <v>1325</v>
      </c>
      <c r="G238" s="13">
        <v>785954.15</v>
      </c>
      <c r="H238" s="13">
        <v>3217.73</v>
      </c>
      <c r="I238" s="13">
        <v>681209.72</v>
      </c>
      <c r="J238" s="13">
        <v>2967.41</v>
      </c>
    </row>
    <row r="239" spans="2:10" x14ac:dyDescent="0.25">
      <c r="B239" s="2">
        <v>235</v>
      </c>
      <c r="C239" s="2">
        <v>2012</v>
      </c>
      <c r="D239" s="1">
        <v>10022</v>
      </c>
      <c r="E239" t="s">
        <v>201</v>
      </c>
      <c r="F239" t="s">
        <v>1325</v>
      </c>
      <c r="G239" s="13">
        <v>443732.31</v>
      </c>
      <c r="H239" s="13">
        <v>4042.96</v>
      </c>
      <c r="I239" s="13">
        <v>383625.27</v>
      </c>
      <c r="J239" s="13">
        <v>3722.19</v>
      </c>
    </row>
    <row r="240" spans="2:10" x14ac:dyDescent="0.25">
      <c r="B240" s="2">
        <v>236</v>
      </c>
      <c r="C240" s="2">
        <v>2012</v>
      </c>
      <c r="D240" s="1">
        <v>10024</v>
      </c>
      <c r="E240" t="s">
        <v>202</v>
      </c>
      <c r="F240" t="s">
        <v>1325</v>
      </c>
      <c r="G240" s="13">
        <v>723040.46</v>
      </c>
      <c r="H240" s="13">
        <v>12313.61</v>
      </c>
      <c r="I240" s="13">
        <v>639854.17000000004</v>
      </c>
      <c r="J240" s="13">
        <v>11301.48</v>
      </c>
    </row>
    <row r="241" spans="2:10" x14ac:dyDescent="0.25">
      <c r="B241" s="2">
        <v>237</v>
      </c>
      <c r="C241" s="2">
        <v>2012</v>
      </c>
      <c r="D241" s="1">
        <v>10026</v>
      </c>
      <c r="E241" t="s">
        <v>203</v>
      </c>
      <c r="F241" t="s">
        <v>1325</v>
      </c>
      <c r="G241" s="13">
        <v>573586.94999999995</v>
      </c>
      <c r="H241" s="13">
        <v>3944.2</v>
      </c>
      <c r="I241" s="13">
        <v>502760.82</v>
      </c>
      <c r="J241" s="13">
        <v>3544.16</v>
      </c>
    </row>
    <row r="242" spans="2:10" x14ac:dyDescent="0.25">
      <c r="B242" s="2">
        <v>238</v>
      </c>
      <c r="C242" s="2">
        <v>2012</v>
      </c>
      <c r="D242" s="1">
        <v>10028</v>
      </c>
      <c r="E242" t="s">
        <v>204</v>
      </c>
      <c r="F242" t="s">
        <v>1325</v>
      </c>
      <c r="G242" s="13">
        <v>729178.13</v>
      </c>
      <c r="H242" s="13">
        <v>10116.91</v>
      </c>
      <c r="I242" s="13">
        <v>646072.18000000005</v>
      </c>
      <c r="J242" s="13">
        <v>9135.01</v>
      </c>
    </row>
    <row r="243" spans="2:10" x14ac:dyDescent="0.25">
      <c r="B243" s="2">
        <v>239</v>
      </c>
      <c r="C243" s="2">
        <v>2012</v>
      </c>
      <c r="D243" s="1">
        <v>10030</v>
      </c>
      <c r="E243" t="s">
        <v>205</v>
      </c>
      <c r="F243" t="s">
        <v>1325</v>
      </c>
      <c r="G243" s="13">
        <v>780382.41</v>
      </c>
      <c r="H243" s="13">
        <v>4879.93</v>
      </c>
      <c r="I243" s="13">
        <v>691301.93</v>
      </c>
      <c r="J243" s="13">
        <v>4508.78</v>
      </c>
    </row>
    <row r="244" spans="2:10" x14ac:dyDescent="0.25">
      <c r="B244" s="2">
        <v>240</v>
      </c>
      <c r="C244" s="2">
        <v>2012</v>
      </c>
      <c r="D244" s="1">
        <v>10032</v>
      </c>
      <c r="E244" t="s">
        <v>206</v>
      </c>
      <c r="F244" t="s">
        <v>1325</v>
      </c>
      <c r="G244" s="13">
        <v>740842.05</v>
      </c>
      <c r="H244" s="13">
        <v>7621.01</v>
      </c>
      <c r="I244" s="13">
        <v>665870.49</v>
      </c>
      <c r="J244" s="13">
        <v>6987.46</v>
      </c>
    </row>
    <row r="245" spans="2:10" x14ac:dyDescent="0.25">
      <c r="B245" s="2">
        <v>241</v>
      </c>
      <c r="C245" s="2">
        <v>2012</v>
      </c>
      <c r="D245" s="1">
        <v>10034</v>
      </c>
      <c r="E245" t="s">
        <v>207</v>
      </c>
      <c r="F245" t="s">
        <v>1325</v>
      </c>
      <c r="G245" s="13">
        <v>1030172.41</v>
      </c>
      <c r="H245" s="13">
        <v>29562.67</v>
      </c>
      <c r="I245" s="13">
        <v>905092.48</v>
      </c>
      <c r="J245" s="13">
        <v>27328.82</v>
      </c>
    </row>
    <row r="246" spans="2:10" x14ac:dyDescent="0.25">
      <c r="B246" s="2">
        <v>242</v>
      </c>
      <c r="C246" s="2">
        <v>2012</v>
      </c>
      <c r="D246" s="1">
        <v>10036</v>
      </c>
      <c r="E246" t="s">
        <v>208</v>
      </c>
      <c r="F246" t="s">
        <v>1325</v>
      </c>
      <c r="G246" s="13">
        <v>1007516.26</v>
      </c>
      <c r="H246" s="13">
        <v>8811.5400000000009</v>
      </c>
      <c r="I246" s="13">
        <v>898145.21</v>
      </c>
      <c r="J246" s="13">
        <v>7974.21</v>
      </c>
    </row>
    <row r="247" spans="2:10" x14ac:dyDescent="0.25">
      <c r="B247" s="2">
        <v>243</v>
      </c>
      <c r="C247" s="2">
        <v>2012</v>
      </c>
      <c r="D247" s="1">
        <v>10038</v>
      </c>
      <c r="E247" t="s">
        <v>209</v>
      </c>
      <c r="F247" t="s">
        <v>1325</v>
      </c>
      <c r="G247" s="13">
        <v>1020058.92</v>
      </c>
      <c r="H247" s="13">
        <v>5977.8</v>
      </c>
      <c r="I247" s="13">
        <v>905209.11</v>
      </c>
      <c r="J247" s="13">
        <v>5520.75</v>
      </c>
    </row>
    <row r="248" spans="2:10" x14ac:dyDescent="0.25">
      <c r="B248" s="2">
        <v>244</v>
      </c>
      <c r="C248" s="2">
        <v>2012</v>
      </c>
      <c r="D248" s="1">
        <v>10040</v>
      </c>
      <c r="E248" t="s">
        <v>210</v>
      </c>
      <c r="F248" t="s">
        <v>1325</v>
      </c>
      <c r="G248" s="13">
        <v>652604.56000000006</v>
      </c>
      <c r="H248" s="13">
        <v>3861.17</v>
      </c>
      <c r="I248" s="13">
        <v>562033.84</v>
      </c>
      <c r="J248" s="13">
        <v>3353.43</v>
      </c>
    </row>
    <row r="249" spans="2:10" x14ac:dyDescent="0.25">
      <c r="B249" s="2">
        <v>245</v>
      </c>
      <c r="C249" s="2">
        <v>2012</v>
      </c>
      <c r="D249" s="1">
        <v>10042</v>
      </c>
      <c r="E249" t="s">
        <v>211</v>
      </c>
      <c r="F249" t="s">
        <v>1325</v>
      </c>
      <c r="G249" s="13">
        <v>1693660.18</v>
      </c>
      <c r="H249" s="13">
        <v>15737.14</v>
      </c>
      <c r="I249" s="13">
        <v>1512833.43</v>
      </c>
      <c r="J249" s="13">
        <v>14708.5</v>
      </c>
    </row>
    <row r="250" spans="2:10" x14ac:dyDescent="0.25">
      <c r="B250" s="2">
        <v>246</v>
      </c>
      <c r="C250" s="2">
        <v>2012</v>
      </c>
      <c r="D250" s="1">
        <v>10044</v>
      </c>
      <c r="E250" t="s">
        <v>212</v>
      </c>
      <c r="F250" t="s">
        <v>1325</v>
      </c>
      <c r="G250" s="13">
        <v>675543.84</v>
      </c>
      <c r="H250" s="13">
        <v>8145.42</v>
      </c>
      <c r="I250" s="13">
        <v>603447.56000000006</v>
      </c>
      <c r="J250" s="13">
        <v>7582.28</v>
      </c>
    </row>
    <row r="251" spans="2:10" x14ac:dyDescent="0.25">
      <c r="B251" s="2">
        <v>247</v>
      </c>
      <c r="C251" s="2">
        <v>2012</v>
      </c>
      <c r="D251" s="1">
        <v>10046</v>
      </c>
      <c r="E251" t="s">
        <v>213</v>
      </c>
      <c r="F251" t="s">
        <v>1325</v>
      </c>
      <c r="G251" s="13">
        <v>377115.86</v>
      </c>
      <c r="H251" s="13">
        <v>19779.400000000001</v>
      </c>
      <c r="I251" s="13">
        <v>333778.84000000003</v>
      </c>
      <c r="J251" s="13">
        <v>18340.46</v>
      </c>
    </row>
    <row r="252" spans="2:10" x14ac:dyDescent="0.25">
      <c r="B252" s="2">
        <v>248</v>
      </c>
      <c r="C252" s="2">
        <v>2012</v>
      </c>
      <c r="D252" s="1">
        <v>10048</v>
      </c>
      <c r="E252" t="s">
        <v>214</v>
      </c>
      <c r="F252" t="s">
        <v>1325</v>
      </c>
      <c r="G252" s="13">
        <v>924255.12</v>
      </c>
      <c r="H252" s="13">
        <v>1482.85</v>
      </c>
      <c r="I252" s="13">
        <v>817689.59</v>
      </c>
      <c r="J252" s="13">
        <v>1367.94</v>
      </c>
    </row>
    <row r="253" spans="2:10" x14ac:dyDescent="0.25">
      <c r="B253" s="2">
        <v>249</v>
      </c>
      <c r="C253" s="2">
        <v>2012</v>
      </c>
      <c r="D253" s="1">
        <v>10050</v>
      </c>
      <c r="E253" t="s">
        <v>160</v>
      </c>
      <c r="F253" t="s">
        <v>1325</v>
      </c>
      <c r="G253" s="13">
        <v>462081.5</v>
      </c>
      <c r="H253" s="13">
        <v>6702.56</v>
      </c>
      <c r="I253" s="13">
        <v>404976.98</v>
      </c>
      <c r="J253" s="13">
        <v>6173.87</v>
      </c>
    </row>
    <row r="254" spans="2:10" x14ac:dyDescent="0.25">
      <c r="B254" s="2">
        <v>250</v>
      </c>
      <c r="C254" s="2">
        <v>2012</v>
      </c>
      <c r="D254" s="1">
        <v>10052</v>
      </c>
      <c r="E254" t="s">
        <v>215</v>
      </c>
      <c r="F254" t="s">
        <v>1325</v>
      </c>
      <c r="G254" s="13">
        <v>854565.38</v>
      </c>
      <c r="H254" s="13">
        <v>21000.51</v>
      </c>
      <c r="I254" s="13">
        <v>761512.95</v>
      </c>
      <c r="J254" s="13">
        <v>19609.82</v>
      </c>
    </row>
    <row r="255" spans="2:10" x14ac:dyDescent="0.25">
      <c r="B255" s="2">
        <v>251</v>
      </c>
      <c r="C255" s="2">
        <v>2012</v>
      </c>
      <c r="D255" s="1">
        <v>10054</v>
      </c>
      <c r="E255" t="s">
        <v>216</v>
      </c>
      <c r="F255" t="s">
        <v>1325</v>
      </c>
      <c r="G255" s="13">
        <v>894271.18</v>
      </c>
      <c r="H255" s="13">
        <v>5419.52</v>
      </c>
      <c r="I255" s="13">
        <v>797152.12</v>
      </c>
      <c r="J255" s="13">
        <v>4987.13</v>
      </c>
    </row>
    <row r="256" spans="2:10" x14ac:dyDescent="0.25">
      <c r="B256" s="2">
        <v>252</v>
      </c>
      <c r="C256" s="2">
        <v>2012</v>
      </c>
      <c r="D256" s="1">
        <v>10056</v>
      </c>
      <c r="E256" t="s">
        <v>217</v>
      </c>
      <c r="F256" t="s">
        <v>1325</v>
      </c>
      <c r="G256" s="13">
        <v>801011</v>
      </c>
      <c r="H256" s="13">
        <v>11176.47</v>
      </c>
      <c r="I256" s="13">
        <v>698289.35</v>
      </c>
      <c r="J256" s="13">
        <v>10188.549999999999</v>
      </c>
    </row>
    <row r="257" spans="2:10" x14ac:dyDescent="0.25">
      <c r="B257" s="2">
        <v>253</v>
      </c>
      <c r="C257" s="2">
        <v>2012</v>
      </c>
      <c r="D257" s="1">
        <v>10058</v>
      </c>
      <c r="E257" t="s">
        <v>88</v>
      </c>
      <c r="F257" t="s">
        <v>1325</v>
      </c>
      <c r="G257" s="13">
        <v>447507.12</v>
      </c>
      <c r="H257" s="13">
        <v>3084.84</v>
      </c>
      <c r="I257" s="13">
        <v>395138.24</v>
      </c>
      <c r="J257" s="13">
        <v>2816.65</v>
      </c>
    </row>
    <row r="258" spans="2:10" x14ac:dyDescent="0.25">
      <c r="B258" s="2">
        <v>254</v>
      </c>
      <c r="C258" s="2">
        <v>2012</v>
      </c>
      <c r="D258" s="1">
        <v>10060</v>
      </c>
      <c r="E258" t="s">
        <v>218</v>
      </c>
      <c r="F258" t="s">
        <v>1325</v>
      </c>
      <c r="G258" s="13">
        <v>906708.56</v>
      </c>
      <c r="H258" s="13">
        <v>34109.58</v>
      </c>
      <c r="I258" s="13">
        <v>807933.67</v>
      </c>
      <c r="J258" s="13">
        <v>31237.34</v>
      </c>
    </row>
    <row r="259" spans="2:10" x14ac:dyDescent="0.25">
      <c r="B259" s="2">
        <v>255</v>
      </c>
      <c r="C259" s="2">
        <v>2012</v>
      </c>
      <c r="D259" s="1">
        <v>10062</v>
      </c>
      <c r="E259" t="s">
        <v>219</v>
      </c>
      <c r="F259" t="s">
        <v>1325</v>
      </c>
      <c r="G259" s="13">
        <v>810724.15</v>
      </c>
      <c r="H259" s="13">
        <v>16772.810000000001</v>
      </c>
      <c r="I259" s="13">
        <v>717730.13</v>
      </c>
      <c r="J259" s="13">
        <v>15545.11</v>
      </c>
    </row>
    <row r="260" spans="2:10" x14ac:dyDescent="0.25">
      <c r="B260" s="2">
        <v>256</v>
      </c>
      <c r="C260" s="2">
        <v>2012</v>
      </c>
      <c r="D260" s="1">
        <v>10064</v>
      </c>
      <c r="E260" t="s">
        <v>220</v>
      </c>
      <c r="F260" t="s">
        <v>1325</v>
      </c>
      <c r="G260" s="13">
        <v>793896.25</v>
      </c>
      <c r="H260" s="13">
        <v>34414.550000000003</v>
      </c>
      <c r="I260" s="13">
        <v>712893.77</v>
      </c>
      <c r="J260" s="13">
        <v>32078.89</v>
      </c>
    </row>
    <row r="261" spans="2:10" x14ac:dyDescent="0.25">
      <c r="B261" s="2">
        <v>257</v>
      </c>
      <c r="C261" s="2">
        <v>2012</v>
      </c>
      <c r="D261" s="1">
        <v>10066</v>
      </c>
      <c r="E261" t="s">
        <v>221</v>
      </c>
      <c r="F261" t="s">
        <v>1325</v>
      </c>
      <c r="G261" s="13">
        <v>768339.16</v>
      </c>
      <c r="H261" s="13">
        <v>24362.14</v>
      </c>
      <c r="I261" s="13">
        <v>664406</v>
      </c>
      <c r="J261" s="13">
        <v>22463.22</v>
      </c>
    </row>
    <row r="262" spans="2:10" x14ac:dyDescent="0.25">
      <c r="B262" s="2">
        <v>258</v>
      </c>
      <c r="C262" s="2">
        <v>2012</v>
      </c>
      <c r="D262" s="1">
        <v>10111</v>
      </c>
      <c r="E262" t="s">
        <v>222</v>
      </c>
      <c r="F262" t="s">
        <v>1343</v>
      </c>
      <c r="G262" s="13">
        <v>465731.63</v>
      </c>
      <c r="H262" s="13">
        <v>65141.45</v>
      </c>
      <c r="I262" s="13">
        <v>443810.68</v>
      </c>
      <c r="J262" s="13">
        <v>63424.31</v>
      </c>
    </row>
    <row r="263" spans="2:10" x14ac:dyDescent="0.25">
      <c r="B263" s="2">
        <v>259</v>
      </c>
      <c r="C263" s="2">
        <v>2012</v>
      </c>
      <c r="D263" s="1">
        <v>10116</v>
      </c>
      <c r="E263" t="s">
        <v>223</v>
      </c>
      <c r="F263" t="s">
        <v>1343</v>
      </c>
      <c r="G263" s="13">
        <v>1097056.3400000001</v>
      </c>
      <c r="H263" s="13">
        <v>52362.89</v>
      </c>
      <c r="I263" s="13">
        <v>1013216.74</v>
      </c>
      <c r="J263" s="13">
        <v>50374.74</v>
      </c>
    </row>
    <row r="264" spans="2:10" x14ac:dyDescent="0.25">
      <c r="B264" s="2">
        <v>260</v>
      </c>
      <c r="C264" s="2">
        <v>2012</v>
      </c>
      <c r="D264" s="1">
        <v>10131</v>
      </c>
      <c r="E264" t="s">
        <v>224</v>
      </c>
      <c r="F264" t="s">
        <v>1343</v>
      </c>
      <c r="G264" s="13">
        <v>293000.13</v>
      </c>
      <c r="H264" s="13">
        <v>5032.3</v>
      </c>
      <c r="I264" s="13">
        <v>245101.35</v>
      </c>
      <c r="J264" s="13">
        <v>4676.13</v>
      </c>
    </row>
    <row r="265" spans="2:10" x14ac:dyDescent="0.25">
      <c r="B265" s="2">
        <v>261</v>
      </c>
      <c r="C265" s="2">
        <v>2012</v>
      </c>
      <c r="D265" s="1">
        <v>10186</v>
      </c>
      <c r="E265" t="s">
        <v>216</v>
      </c>
      <c r="F265" t="s">
        <v>1343</v>
      </c>
      <c r="G265" s="13">
        <v>108276.23</v>
      </c>
      <c r="H265" s="13">
        <v>2676.52</v>
      </c>
      <c r="I265" s="13">
        <v>96048.75</v>
      </c>
      <c r="J265" s="13">
        <v>2546.84</v>
      </c>
    </row>
    <row r="266" spans="2:10" x14ac:dyDescent="0.25">
      <c r="B266" s="2">
        <v>262</v>
      </c>
      <c r="C266" s="2">
        <v>2012</v>
      </c>
      <c r="D266" s="1">
        <v>10191</v>
      </c>
      <c r="E266" t="s">
        <v>219</v>
      </c>
      <c r="F266" t="s">
        <v>1343</v>
      </c>
      <c r="G266" s="13">
        <v>432256.39</v>
      </c>
      <c r="H266" s="13">
        <v>17794.810000000001</v>
      </c>
      <c r="I266" s="13">
        <v>383516.76</v>
      </c>
      <c r="J266" s="13">
        <v>16797.13</v>
      </c>
    </row>
    <row r="267" spans="2:10" x14ac:dyDescent="0.25">
      <c r="B267" s="2">
        <v>263</v>
      </c>
      <c r="C267" s="2">
        <v>2012</v>
      </c>
      <c r="D267" s="1">
        <v>10201</v>
      </c>
      <c r="E267" t="s">
        <v>225</v>
      </c>
      <c r="F267" t="s">
        <v>1344</v>
      </c>
      <c r="G267" s="13">
        <v>1651430.13</v>
      </c>
      <c r="H267" s="13">
        <v>51135.82</v>
      </c>
      <c r="I267" s="13">
        <v>1481216.47</v>
      </c>
      <c r="J267" s="13">
        <v>48270.28</v>
      </c>
    </row>
    <row r="268" spans="2:10" x14ac:dyDescent="0.25">
      <c r="B268" s="2">
        <v>264</v>
      </c>
      <c r="C268" s="2">
        <v>2012</v>
      </c>
      <c r="D268" s="1">
        <v>10211</v>
      </c>
      <c r="E268" t="s">
        <v>194</v>
      </c>
      <c r="F268" t="s">
        <v>1344</v>
      </c>
      <c r="G268" s="13">
        <v>1206892.75</v>
      </c>
      <c r="H268" s="13">
        <v>23808.38</v>
      </c>
      <c r="I268" s="13">
        <v>1096425.3700000001</v>
      </c>
      <c r="J268" s="13">
        <v>22807.08</v>
      </c>
    </row>
    <row r="269" spans="2:10" x14ac:dyDescent="0.25">
      <c r="B269" s="2">
        <v>265</v>
      </c>
      <c r="C269" s="2">
        <v>2012</v>
      </c>
      <c r="D269" s="1">
        <v>10231</v>
      </c>
      <c r="E269" t="s">
        <v>226</v>
      </c>
      <c r="F269" t="s">
        <v>1344</v>
      </c>
      <c r="G269" s="13">
        <v>1331316.97</v>
      </c>
      <c r="H269" s="13">
        <v>29836.82</v>
      </c>
      <c r="I269" s="13">
        <v>1182744.32</v>
      </c>
      <c r="J269" s="13">
        <v>28188.48</v>
      </c>
    </row>
    <row r="270" spans="2:10" x14ac:dyDescent="0.25">
      <c r="B270" s="2">
        <v>266</v>
      </c>
      <c r="C270" s="2">
        <v>2012</v>
      </c>
      <c r="D270" s="1">
        <v>10246</v>
      </c>
      <c r="E270" t="s">
        <v>206</v>
      </c>
      <c r="F270" t="s">
        <v>1344</v>
      </c>
      <c r="G270" s="13">
        <v>1417776.08</v>
      </c>
      <c r="H270" s="13">
        <v>120026.61</v>
      </c>
      <c r="I270" s="13">
        <v>1296284.8400000001</v>
      </c>
      <c r="J270" s="13">
        <v>114558.5</v>
      </c>
    </row>
    <row r="271" spans="2:10" x14ac:dyDescent="0.25">
      <c r="B271" s="2">
        <v>267</v>
      </c>
      <c r="C271" s="2">
        <v>2012</v>
      </c>
      <c r="D271" s="1">
        <v>10261</v>
      </c>
      <c r="E271" t="s">
        <v>227</v>
      </c>
      <c r="F271" t="s">
        <v>1344</v>
      </c>
      <c r="G271" s="13">
        <v>3138651.3</v>
      </c>
      <c r="H271" s="13">
        <v>122155.55</v>
      </c>
      <c r="I271" s="13">
        <v>2865385.71</v>
      </c>
      <c r="J271" s="13">
        <v>116511.6</v>
      </c>
    </row>
    <row r="272" spans="2:10" x14ac:dyDescent="0.25">
      <c r="B272" s="2">
        <v>268</v>
      </c>
      <c r="C272" s="2">
        <v>2012</v>
      </c>
      <c r="D272" s="1">
        <v>10265</v>
      </c>
      <c r="E272" t="s">
        <v>228</v>
      </c>
      <c r="F272" t="s">
        <v>1344</v>
      </c>
      <c r="G272" s="13">
        <v>1153526.22</v>
      </c>
      <c r="H272" s="13">
        <v>121085.13</v>
      </c>
      <c r="I272" s="13">
        <v>1062002.95</v>
      </c>
      <c r="J272" s="13">
        <v>116020</v>
      </c>
    </row>
    <row r="273" spans="2:10" x14ac:dyDescent="0.25">
      <c r="B273" s="2">
        <v>269</v>
      </c>
      <c r="C273" s="2">
        <v>2012</v>
      </c>
      <c r="D273" s="1">
        <v>10281</v>
      </c>
      <c r="E273" t="s">
        <v>58</v>
      </c>
      <c r="F273" t="s">
        <v>1344</v>
      </c>
      <c r="G273" s="13">
        <v>38533.83</v>
      </c>
      <c r="H273" s="13">
        <v>932.57</v>
      </c>
      <c r="I273" s="13">
        <v>35989.74</v>
      </c>
      <c r="J273" s="13">
        <v>877.23</v>
      </c>
    </row>
    <row r="274" spans="2:10" x14ac:dyDescent="0.25">
      <c r="B274" s="2">
        <v>270</v>
      </c>
      <c r="C274" s="2">
        <v>2012</v>
      </c>
      <c r="D274" s="1">
        <v>10286</v>
      </c>
      <c r="E274" t="s">
        <v>215</v>
      </c>
      <c r="F274" t="s">
        <v>1344</v>
      </c>
      <c r="G274" s="13">
        <v>1767131.26</v>
      </c>
      <c r="H274" s="13">
        <v>142910.74</v>
      </c>
      <c r="I274" s="13">
        <v>1600638.48</v>
      </c>
      <c r="J274" s="13">
        <v>135225.82</v>
      </c>
    </row>
    <row r="275" spans="2:10" x14ac:dyDescent="0.25">
      <c r="B275" s="2">
        <v>271</v>
      </c>
      <c r="C275" s="2">
        <v>2012</v>
      </c>
      <c r="D275" s="1">
        <v>11002</v>
      </c>
      <c r="E275" t="s">
        <v>229</v>
      </c>
      <c r="F275" t="s">
        <v>1325</v>
      </c>
      <c r="G275" s="13">
        <v>1881081.2</v>
      </c>
      <c r="H275" s="13">
        <v>22697.47</v>
      </c>
      <c r="I275" s="13">
        <v>1687037.19</v>
      </c>
      <c r="J275" s="13">
        <v>20971.759999999998</v>
      </c>
    </row>
    <row r="276" spans="2:10" x14ac:dyDescent="0.25">
      <c r="B276" s="2">
        <v>272</v>
      </c>
      <c r="C276" s="2">
        <v>2012</v>
      </c>
      <c r="D276" s="1">
        <v>11004</v>
      </c>
      <c r="E276" t="s">
        <v>230</v>
      </c>
      <c r="F276" t="s">
        <v>1325</v>
      </c>
      <c r="G276" s="13">
        <v>4297800.6399999997</v>
      </c>
      <c r="H276" s="13">
        <v>52014.35</v>
      </c>
      <c r="I276" s="13">
        <v>3818406.01</v>
      </c>
      <c r="J276" s="13">
        <v>47321.68</v>
      </c>
    </row>
    <row r="277" spans="2:10" x14ac:dyDescent="0.25">
      <c r="B277" s="2">
        <v>273</v>
      </c>
      <c r="C277" s="2">
        <v>2012</v>
      </c>
      <c r="D277" s="1">
        <v>11006</v>
      </c>
      <c r="E277" t="s">
        <v>231</v>
      </c>
      <c r="F277" t="s">
        <v>1325</v>
      </c>
      <c r="G277" s="13">
        <v>1447327.29</v>
      </c>
      <c r="H277" s="13">
        <v>44082.18</v>
      </c>
      <c r="I277" s="13">
        <v>1300496.6599999999</v>
      </c>
      <c r="J277" s="13">
        <v>40680.57</v>
      </c>
    </row>
    <row r="278" spans="2:10" x14ac:dyDescent="0.25">
      <c r="B278" s="2">
        <v>274</v>
      </c>
      <c r="C278" s="2">
        <v>2012</v>
      </c>
      <c r="D278" s="1">
        <v>11008</v>
      </c>
      <c r="E278" t="s">
        <v>232</v>
      </c>
      <c r="F278" t="s">
        <v>1325</v>
      </c>
      <c r="G278" s="13">
        <v>1040213.7</v>
      </c>
      <c r="H278" s="13">
        <v>34072.69</v>
      </c>
      <c r="I278" s="13">
        <v>929544.42</v>
      </c>
      <c r="J278" s="13">
        <v>31441.8</v>
      </c>
    </row>
    <row r="279" spans="2:10" x14ac:dyDescent="0.25">
      <c r="B279" s="2">
        <v>275</v>
      </c>
      <c r="C279" s="2">
        <v>2012</v>
      </c>
      <c r="D279" s="1">
        <v>11010</v>
      </c>
      <c r="E279" t="s">
        <v>233</v>
      </c>
      <c r="F279" t="s">
        <v>1325</v>
      </c>
      <c r="G279" s="13">
        <v>6626064.4800000004</v>
      </c>
      <c r="H279" s="13">
        <v>32100.81</v>
      </c>
      <c r="I279" s="13">
        <v>5893424.2400000002</v>
      </c>
      <c r="J279" s="13">
        <v>29341.75</v>
      </c>
    </row>
    <row r="280" spans="2:10" x14ac:dyDescent="0.25">
      <c r="B280" s="2">
        <v>276</v>
      </c>
      <c r="C280" s="2">
        <v>2012</v>
      </c>
      <c r="D280" s="1">
        <v>11012</v>
      </c>
      <c r="E280" t="s">
        <v>234</v>
      </c>
      <c r="F280" t="s">
        <v>1325</v>
      </c>
      <c r="G280" s="13">
        <v>1400778.75</v>
      </c>
      <c r="H280" s="13">
        <v>4864.45</v>
      </c>
      <c r="I280" s="13">
        <v>1220914.01</v>
      </c>
      <c r="J280" s="13">
        <v>4345.32</v>
      </c>
    </row>
    <row r="281" spans="2:10" x14ac:dyDescent="0.25">
      <c r="B281" s="2">
        <v>277</v>
      </c>
      <c r="C281" s="2">
        <v>2012</v>
      </c>
      <c r="D281" s="1">
        <v>11014</v>
      </c>
      <c r="E281" t="s">
        <v>235</v>
      </c>
      <c r="F281" t="s">
        <v>1325</v>
      </c>
      <c r="G281" s="13">
        <v>1748649.34</v>
      </c>
      <c r="H281" s="13">
        <v>4535.29</v>
      </c>
      <c r="I281" s="13">
        <v>1572397.59</v>
      </c>
      <c r="J281" s="13">
        <v>4210.21</v>
      </c>
    </row>
    <row r="282" spans="2:10" x14ac:dyDescent="0.25">
      <c r="B282" s="2">
        <v>278</v>
      </c>
      <c r="C282" s="2">
        <v>2012</v>
      </c>
      <c r="D282" s="1">
        <v>11016</v>
      </c>
      <c r="E282" t="s">
        <v>236</v>
      </c>
      <c r="F282" t="s">
        <v>1325</v>
      </c>
      <c r="G282" s="13">
        <v>1237689.3899999999</v>
      </c>
      <c r="H282" s="13">
        <v>4411.9799999999996</v>
      </c>
      <c r="I282" s="13">
        <v>1104884.28</v>
      </c>
      <c r="J282" s="13">
        <v>4073.73</v>
      </c>
    </row>
    <row r="283" spans="2:10" x14ac:dyDescent="0.25">
      <c r="B283" s="2">
        <v>279</v>
      </c>
      <c r="C283" s="2">
        <v>2012</v>
      </c>
      <c r="D283" s="1">
        <v>11018</v>
      </c>
      <c r="E283" t="s">
        <v>237</v>
      </c>
      <c r="F283" t="s">
        <v>1325</v>
      </c>
      <c r="G283" s="13">
        <v>1680446.28</v>
      </c>
      <c r="H283" s="13">
        <v>14203.25</v>
      </c>
      <c r="I283" s="13">
        <v>1497952.03</v>
      </c>
      <c r="J283" s="13">
        <v>13061.82</v>
      </c>
    </row>
    <row r="284" spans="2:10" x14ac:dyDescent="0.25">
      <c r="B284" s="2">
        <v>280</v>
      </c>
      <c r="C284" s="2">
        <v>2012</v>
      </c>
      <c r="D284" s="1">
        <v>11020</v>
      </c>
      <c r="E284" t="s">
        <v>238</v>
      </c>
      <c r="F284" t="s">
        <v>1325</v>
      </c>
      <c r="G284" s="13">
        <v>2346769.7400000002</v>
      </c>
      <c r="H284" s="13">
        <v>28498.76</v>
      </c>
      <c r="I284" s="13">
        <v>2059471.2</v>
      </c>
      <c r="J284" s="13">
        <v>25979.7</v>
      </c>
    </row>
    <row r="285" spans="2:10" x14ac:dyDescent="0.25">
      <c r="B285" s="2">
        <v>281</v>
      </c>
      <c r="C285" s="2">
        <v>2012</v>
      </c>
      <c r="D285" s="1">
        <v>11022</v>
      </c>
      <c r="E285" t="s">
        <v>239</v>
      </c>
      <c r="F285" t="s">
        <v>1325</v>
      </c>
      <c r="G285" s="13">
        <v>8726364.2899999991</v>
      </c>
      <c r="H285" s="13">
        <v>27664.799999999999</v>
      </c>
      <c r="I285" s="13">
        <v>7660519.6100000003</v>
      </c>
      <c r="J285" s="13">
        <v>25014.85</v>
      </c>
    </row>
    <row r="286" spans="2:10" x14ac:dyDescent="0.25">
      <c r="B286" s="2">
        <v>282</v>
      </c>
      <c r="C286" s="2">
        <v>2012</v>
      </c>
      <c r="D286" s="1">
        <v>11024</v>
      </c>
      <c r="E286" t="s">
        <v>240</v>
      </c>
      <c r="F286" t="s">
        <v>1325</v>
      </c>
      <c r="G286" s="13">
        <v>1615349.7</v>
      </c>
      <c r="H286" s="13">
        <v>2339.81</v>
      </c>
      <c r="I286" s="13">
        <v>1418907.73</v>
      </c>
      <c r="J286" s="13">
        <v>2132.79</v>
      </c>
    </row>
    <row r="287" spans="2:10" x14ac:dyDescent="0.25">
      <c r="B287" s="2">
        <v>283</v>
      </c>
      <c r="C287" s="2">
        <v>2012</v>
      </c>
      <c r="D287" s="1">
        <v>11026</v>
      </c>
      <c r="E287" t="s">
        <v>241</v>
      </c>
      <c r="F287" t="s">
        <v>1325</v>
      </c>
      <c r="G287" s="13">
        <v>1731181.54</v>
      </c>
      <c r="H287" s="13">
        <v>2454.25</v>
      </c>
      <c r="I287" s="13">
        <v>1512330.06</v>
      </c>
      <c r="J287" s="13">
        <v>2152.27</v>
      </c>
    </row>
    <row r="288" spans="2:10" x14ac:dyDescent="0.25">
      <c r="B288" s="2">
        <v>284</v>
      </c>
      <c r="C288" s="2">
        <v>2012</v>
      </c>
      <c r="D288" s="1">
        <v>11028</v>
      </c>
      <c r="E288" t="s">
        <v>242</v>
      </c>
      <c r="F288" t="s">
        <v>1325</v>
      </c>
      <c r="G288" s="13">
        <v>1097403.02</v>
      </c>
      <c r="H288" s="13">
        <v>15570.8</v>
      </c>
      <c r="I288" s="13">
        <v>982692.03</v>
      </c>
      <c r="J288" s="13">
        <v>14422.74</v>
      </c>
    </row>
    <row r="289" spans="2:10" x14ac:dyDescent="0.25">
      <c r="B289" s="2">
        <v>285</v>
      </c>
      <c r="C289" s="2">
        <v>2012</v>
      </c>
      <c r="D289" s="1">
        <v>11030</v>
      </c>
      <c r="E289" t="s">
        <v>243</v>
      </c>
      <c r="F289" t="s">
        <v>1325</v>
      </c>
      <c r="G289" s="13">
        <v>1214319.4099999999</v>
      </c>
      <c r="H289" s="13">
        <v>2292.09</v>
      </c>
      <c r="I289" s="13">
        <v>1067708.31</v>
      </c>
      <c r="J289" s="13">
        <v>2082.85</v>
      </c>
    </row>
    <row r="290" spans="2:10" x14ac:dyDescent="0.25">
      <c r="B290" s="2">
        <v>286</v>
      </c>
      <c r="C290" s="2">
        <v>2012</v>
      </c>
      <c r="D290" s="1">
        <v>11032</v>
      </c>
      <c r="E290" t="s">
        <v>244</v>
      </c>
      <c r="F290" t="s">
        <v>1325</v>
      </c>
      <c r="G290" s="13">
        <v>3183968.3</v>
      </c>
      <c r="H290" s="13">
        <v>32216.38</v>
      </c>
      <c r="I290" s="13">
        <v>2676590.65</v>
      </c>
      <c r="J290" s="13">
        <v>28950.39</v>
      </c>
    </row>
    <row r="291" spans="2:10" x14ac:dyDescent="0.25">
      <c r="B291" s="2">
        <v>287</v>
      </c>
      <c r="C291" s="2">
        <v>2012</v>
      </c>
      <c r="D291" s="1">
        <v>11034</v>
      </c>
      <c r="E291" t="s">
        <v>245</v>
      </c>
      <c r="F291" t="s">
        <v>1325</v>
      </c>
      <c r="G291" s="13">
        <v>1561294.72</v>
      </c>
      <c r="H291" s="13">
        <v>104613.28</v>
      </c>
      <c r="I291" s="13">
        <v>1385798.83</v>
      </c>
      <c r="J291" s="13">
        <v>95906.84</v>
      </c>
    </row>
    <row r="292" spans="2:10" x14ac:dyDescent="0.25">
      <c r="B292" s="2">
        <v>288</v>
      </c>
      <c r="C292" s="2">
        <v>2012</v>
      </c>
      <c r="D292" s="1">
        <v>11036</v>
      </c>
      <c r="E292" t="s">
        <v>100</v>
      </c>
      <c r="F292" t="s">
        <v>1325</v>
      </c>
      <c r="G292" s="13">
        <v>1128338.3700000001</v>
      </c>
      <c r="H292" s="13">
        <v>2323.06</v>
      </c>
      <c r="I292" s="13">
        <v>985832.46</v>
      </c>
      <c r="J292" s="13">
        <v>1931.38</v>
      </c>
    </row>
    <row r="293" spans="2:10" x14ac:dyDescent="0.25">
      <c r="B293" s="2">
        <v>289</v>
      </c>
      <c r="C293" s="2">
        <v>2012</v>
      </c>
      <c r="D293" s="1">
        <v>11038</v>
      </c>
      <c r="E293" t="s">
        <v>246</v>
      </c>
      <c r="F293" t="s">
        <v>1325</v>
      </c>
      <c r="G293" s="13">
        <v>1233042.9099999999</v>
      </c>
      <c r="H293" s="13">
        <v>18377.669999999998</v>
      </c>
      <c r="I293" s="13">
        <v>1099043.01</v>
      </c>
      <c r="J293" s="13">
        <v>16762.189999999999</v>
      </c>
    </row>
    <row r="294" spans="2:10" x14ac:dyDescent="0.25">
      <c r="B294" s="2">
        <v>290</v>
      </c>
      <c r="C294" s="2">
        <v>2012</v>
      </c>
      <c r="D294" s="1">
        <v>11040</v>
      </c>
      <c r="E294" t="s">
        <v>247</v>
      </c>
      <c r="F294" t="s">
        <v>1325</v>
      </c>
      <c r="G294" s="13">
        <v>6104673.54</v>
      </c>
      <c r="H294" s="13">
        <v>24311.45</v>
      </c>
      <c r="I294" s="13">
        <v>5430938.8499999996</v>
      </c>
      <c r="J294" s="13">
        <v>22094.84</v>
      </c>
    </row>
    <row r="295" spans="2:10" x14ac:dyDescent="0.25">
      <c r="B295" s="2">
        <v>291</v>
      </c>
      <c r="C295" s="2">
        <v>2012</v>
      </c>
      <c r="D295" s="1">
        <v>11042</v>
      </c>
      <c r="E295" t="s">
        <v>248</v>
      </c>
      <c r="F295" t="s">
        <v>1325</v>
      </c>
      <c r="G295" s="13">
        <v>3378939.08</v>
      </c>
      <c r="H295" s="13">
        <v>14963.21</v>
      </c>
      <c r="I295" s="13">
        <v>2958441.16</v>
      </c>
      <c r="J295" s="13">
        <v>13620.4</v>
      </c>
    </row>
    <row r="296" spans="2:10" x14ac:dyDescent="0.25">
      <c r="B296" s="2">
        <v>292</v>
      </c>
      <c r="C296" s="2">
        <v>2012</v>
      </c>
      <c r="D296" s="1">
        <v>11101</v>
      </c>
      <c r="E296" t="s">
        <v>229</v>
      </c>
      <c r="F296" t="s">
        <v>1343</v>
      </c>
      <c r="G296" s="13">
        <v>1631154.89</v>
      </c>
      <c r="H296" s="13">
        <v>35896.85</v>
      </c>
      <c r="I296" s="13">
        <v>1492898.44</v>
      </c>
      <c r="J296" s="13">
        <v>33849.449999999997</v>
      </c>
    </row>
    <row r="297" spans="2:10" x14ac:dyDescent="0.25">
      <c r="B297" s="2">
        <v>293</v>
      </c>
      <c r="C297" s="2">
        <v>2012</v>
      </c>
      <c r="D297" s="1">
        <v>11111</v>
      </c>
      <c r="E297" t="s">
        <v>249</v>
      </c>
      <c r="F297" t="s">
        <v>1343</v>
      </c>
      <c r="G297" s="13">
        <v>1280327.1499999999</v>
      </c>
      <c r="H297" s="13">
        <v>72011.23</v>
      </c>
      <c r="I297" s="13">
        <v>1162853.44</v>
      </c>
      <c r="J297" s="13">
        <v>67944.37</v>
      </c>
    </row>
    <row r="298" spans="2:10" x14ac:dyDescent="0.25">
      <c r="B298" s="2">
        <v>294</v>
      </c>
      <c r="C298" s="2">
        <v>2012</v>
      </c>
      <c r="D298" s="1">
        <v>11116</v>
      </c>
      <c r="E298" t="s">
        <v>250</v>
      </c>
      <c r="F298" t="s">
        <v>1343</v>
      </c>
      <c r="G298" s="13">
        <v>233517.63</v>
      </c>
      <c r="H298" s="13">
        <v>775.74</v>
      </c>
      <c r="I298" s="13">
        <v>198071.25</v>
      </c>
      <c r="J298" s="13">
        <v>696.29</v>
      </c>
    </row>
    <row r="299" spans="2:10" x14ac:dyDescent="0.25">
      <c r="B299" s="2">
        <v>295</v>
      </c>
      <c r="C299" s="2">
        <v>2012</v>
      </c>
      <c r="D299" s="1">
        <v>11126</v>
      </c>
      <c r="E299" t="s">
        <v>251</v>
      </c>
      <c r="F299" t="s">
        <v>1343</v>
      </c>
      <c r="G299" s="13">
        <v>2841852.08</v>
      </c>
      <c r="H299" s="13">
        <v>93367.34</v>
      </c>
      <c r="I299" s="13">
        <v>2609128.9</v>
      </c>
      <c r="J299" s="13">
        <v>87997.84</v>
      </c>
    </row>
    <row r="300" spans="2:10" x14ac:dyDescent="0.25">
      <c r="B300" s="2">
        <v>296</v>
      </c>
      <c r="C300" s="2">
        <v>2012</v>
      </c>
      <c r="D300" s="1">
        <v>11127</v>
      </c>
      <c r="E300" t="s">
        <v>252</v>
      </c>
      <c r="F300" t="s">
        <v>1343</v>
      </c>
      <c r="G300" s="13">
        <v>463224.05</v>
      </c>
      <c r="H300" s="13">
        <v>6056.07</v>
      </c>
      <c r="I300" s="13">
        <v>417282.63</v>
      </c>
      <c r="J300" s="13">
        <v>5730.81</v>
      </c>
    </row>
    <row r="301" spans="2:10" x14ac:dyDescent="0.25">
      <c r="B301" s="2">
        <v>297</v>
      </c>
      <c r="C301" s="2">
        <v>2012</v>
      </c>
      <c r="D301" s="1">
        <v>11171</v>
      </c>
      <c r="E301" t="s">
        <v>253</v>
      </c>
      <c r="F301" t="s">
        <v>1343</v>
      </c>
      <c r="G301" s="13">
        <v>2903302.32</v>
      </c>
      <c r="H301" s="13">
        <v>32814.22</v>
      </c>
      <c r="I301" s="13">
        <v>2581302.1</v>
      </c>
      <c r="J301" s="13">
        <v>30502.34</v>
      </c>
    </row>
    <row r="302" spans="2:10" x14ac:dyDescent="0.25">
      <c r="B302" s="2">
        <v>298</v>
      </c>
      <c r="C302" s="2">
        <v>2012</v>
      </c>
      <c r="D302" s="1">
        <v>11172</v>
      </c>
      <c r="E302" t="s">
        <v>254</v>
      </c>
      <c r="F302" t="s">
        <v>1343</v>
      </c>
      <c r="G302" s="13">
        <v>4051563.64</v>
      </c>
      <c r="H302" s="13">
        <v>47873.279999999999</v>
      </c>
      <c r="I302" s="13">
        <v>3696147.12</v>
      </c>
      <c r="J302" s="13">
        <v>45009.16</v>
      </c>
    </row>
    <row r="303" spans="2:10" x14ac:dyDescent="0.25">
      <c r="B303" s="2">
        <v>299</v>
      </c>
      <c r="C303" s="2">
        <v>2012</v>
      </c>
      <c r="D303" s="1">
        <v>11176</v>
      </c>
      <c r="E303" t="s">
        <v>245</v>
      </c>
      <c r="F303" t="s">
        <v>1343</v>
      </c>
      <c r="G303" s="13">
        <v>692576.42</v>
      </c>
      <c r="H303" s="13">
        <v>26765.64</v>
      </c>
      <c r="I303" s="13">
        <v>627533.39</v>
      </c>
      <c r="J303" s="13">
        <v>25290.05</v>
      </c>
    </row>
    <row r="304" spans="2:10" x14ac:dyDescent="0.25">
      <c r="B304" s="2">
        <v>300</v>
      </c>
      <c r="C304" s="2">
        <v>2012</v>
      </c>
      <c r="D304" s="1">
        <v>11177</v>
      </c>
      <c r="E304" t="s">
        <v>255</v>
      </c>
      <c r="F304" t="s">
        <v>1343</v>
      </c>
      <c r="G304" s="13">
        <v>1424725.76</v>
      </c>
      <c r="H304" s="13">
        <v>23602.43</v>
      </c>
      <c r="I304" s="13">
        <v>1283451.51</v>
      </c>
      <c r="J304" s="13">
        <v>22062.98</v>
      </c>
    </row>
    <row r="305" spans="2:10" x14ac:dyDescent="0.25">
      <c r="B305" s="2">
        <v>301</v>
      </c>
      <c r="C305" s="2">
        <v>2012</v>
      </c>
      <c r="D305" s="1">
        <v>11191</v>
      </c>
      <c r="E305" t="s">
        <v>248</v>
      </c>
      <c r="F305" t="s">
        <v>1343</v>
      </c>
      <c r="G305" s="13">
        <v>879448.3</v>
      </c>
      <c r="H305" s="13">
        <v>13899.22</v>
      </c>
      <c r="I305" s="13">
        <v>777700.32</v>
      </c>
      <c r="J305" s="13">
        <v>12857.5</v>
      </c>
    </row>
    <row r="306" spans="2:10" x14ac:dyDescent="0.25">
      <c r="B306" s="2">
        <v>302</v>
      </c>
      <c r="C306" s="2">
        <v>2012</v>
      </c>
      <c r="D306" s="1">
        <v>11211</v>
      </c>
      <c r="E306" t="s">
        <v>231</v>
      </c>
      <c r="F306" t="s">
        <v>1344</v>
      </c>
      <c r="G306" s="13">
        <v>9307099.25</v>
      </c>
      <c r="H306" s="13">
        <v>203130.27</v>
      </c>
      <c r="I306" s="13">
        <v>8471418.5399999991</v>
      </c>
      <c r="J306" s="13">
        <v>190737.03</v>
      </c>
    </row>
    <row r="307" spans="2:10" x14ac:dyDescent="0.25">
      <c r="B307" s="2">
        <v>303</v>
      </c>
      <c r="C307" s="2">
        <v>2012</v>
      </c>
      <c r="D307" s="1">
        <v>11246</v>
      </c>
      <c r="E307" t="s">
        <v>239</v>
      </c>
      <c r="F307" t="s">
        <v>1344</v>
      </c>
      <c r="G307" s="13">
        <v>5803537.1699999999</v>
      </c>
      <c r="H307" s="13">
        <v>99172.28</v>
      </c>
      <c r="I307" s="13">
        <v>5218390.03</v>
      </c>
      <c r="J307" s="13">
        <v>91916.35</v>
      </c>
    </row>
    <row r="308" spans="2:10" x14ac:dyDescent="0.25">
      <c r="B308" s="2">
        <v>304</v>
      </c>
      <c r="C308" s="2">
        <v>2012</v>
      </c>
      <c r="D308" s="1">
        <v>11271</v>
      </c>
      <c r="E308" t="s">
        <v>256</v>
      </c>
      <c r="F308" t="s">
        <v>1344</v>
      </c>
      <c r="G308" s="13">
        <v>13970178.83</v>
      </c>
      <c r="H308" s="13">
        <v>526145.17000000004</v>
      </c>
      <c r="I308" s="13">
        <v>12591875.970000001</v>
      </c>
      <c r="J308" s="13">
        <v>489856.42</v>
      </c>
    </row>
    <row r="309" spans="2:10" x14ac:dyDescent="0.25">
      <c r="B309" s="2">
        <v>305</v>
      </c>
      <c r="C309" s="2">
        <v>2012</v>
      </c>
      <c r="D309" s="1">
        <v>11291</v>
      </c>
      <c r="E309" t="s">
        <v>21</v>
      </c>
      <c r="F309" t="s">
        <v>1344</v>
      </c>
      <c r="G309" s="13">
        <v>5396447.5800000001</v>
      </c>
      <c r="H309" s="13">
        <v>161885.32999999999</v>
      </c>
      <c r="I309" s="13">
        <v>5016993.2300000004</v>
      </c>
      <c r="J309" s="13">
        <v>153395.85</v>
      </c>
    </row>
    <row r="310" spans="2:10" x14ac:dyDescent="0.25">
      <c r="B310" s="2">
        <v>306</v>
      </c>
      <c r="C310" s="2">
        <v>2012</v>
      </c>
      <c r="D310" s="1">
        <v>12002</v>
      </c>
      <c r="E310" t="s">
        <v>257</v>
      </c>
      <c r="F310" t="s">
        <v>1325</v>
      </c>
      <c r="G310" s="13">
        <v>2141979.62</v>
      </c>
      <c r="H310" s="13">
        <v>103988.74</v>
      </c>
      <c r="I310" s="13">
        <v>1932541.29</v>
      </c>
      <c r="J310" s="13">
        <v>96709.57</v>
      </c>
    </row>
    <row r="311" spans="2:10" x14ac:dyDescent="0.25">
      <c r="B311" s="2">
        <v>307</v>
      </c>
      <c r="C311" s="2">
        <v>2012</v>
      </c>
      <c r="D311" s="1">
        <v>12004</v>
      </c>
      <c r="E311" t="s">
        <v>258</v>
      </c>
      <c r="F311" t="s">
        <v>1325</v>
      </c>
      <c r="G311" s="13">
        <v>1859179.91</v>
      </c>
      <c r="H311" s="13">
        <v>6949.78</v>
      </c>
      <c r="I311" s="13">
        <v>1680475.57</v>
      </c>
      <c r="J311" s="13">
        <v>5872.41</v>
      </c>
    </row>
    <row r="312" spans="2:10" x14ac:dyDescent="0.25">
      <c r="B312" s="2">
        <v>308</v>
      </c>
      <c r="C312" s="2">
        <v>2012</v>
      </c>
      <c r="D312" s="1">
        <v>12006</v>
      </c>
      <c r="E312" t="s">
        <v>259</v>
      </c>
      <c r="F312" t="s">
        <v>1325</v>
      </c>
      <c r="G312" s="13">
        <v>1647891.9</v>
      </c>
      <c r="H312" s="13">
        <v>13431.82</v>
      </c>
      <c r="I312" s="13">
        <v>1481921.8</v>
      </c>
      <c r="J312" s="13">
        <v>12143.62</v>
      </c>
    </row>
    <row r="313" spans="2:10" x14ac:dyDescent="0.25">
      <c r="B313" s="2">
        <v>309</v>
      </c>
      <c r="C313" s="2">
        <v>2012</v>
      </c>
      <c r="D313" s="1">
        <v>12008</v>
      </c>
      <c r="E313" t="s">
        <v>260</v>
      </c>
      <c r="F313" t="s">
        <v>1325</v>
      </c>
      <c r="G313" s="13">
        <v>1829130.09</v>
      </c>
      <c r="H313" s="13">
        <v>3822.03</v>
      </c>
      <c r="I313" s="13">
        <v>1607856</v>
      </c>
      <c r="J313" s="13">
        <v>3173.21</v>
      </c>
    </row>
    <row r="314" spans="2:10" x14ac:dyDescent="0.25">
      <c r="B314" s="2">
        <v>310</v>
      </c>
      <c r="C314" s="2">
        <v>2012</v>
      </c>
      <c r="D314" s="1">
        <v>12010</v>
      </c>
      <c r="E314" t="s">
        <v>261</v>
      </c>
      <c r="F314" t="s">
        <v>1325</v>
      </c>
      <c r="G314" s="13">
        <v>530502.48</v>
      </c>
      <c r="H314" s="13">
        <v>2025.42</v>
      </c>
      <c r="I314" s="13">
        <v>471515.45</v>
      </c>
      <c r="J314" s="13">
        <v>1763.58</v>
      </c>
    </row>
    <row r="315" spans="2:10" x14ac:dyDescent="0.25">
      <c r="B315" s="2">
        <v>311</v>
      </c>
      <c r="C315" s="2">
        <v>2012</v>
      </c>
      <c r="D315" s="1">
        <v>12012</v>
      </c>
      <c r="E315" t="s">
        <v>262</v>
      </c>
      <c r="F315" t="s">
        <v>1325</v>
      </c>
      <c r="G315" s="13">
        <v>903413.8</v>
      </c>
      <c r="H315" s="13">
        <v>5495.16</v>
      </c>
      <c r="I315" s="13">
        <v>805430.86</v>
      </c>
      <c r="J315" s="13">
        <v>4632.46</v>
      </c>
    </row>
    <row r="316" spans="2:10" x14ac:dyDescent="0.25">
      <c r="B316" s="2">
        <v>312</v>
      </c>
      <c r="C316" s="2">
        <v>2012</v>
      </c>
      <c r="D316" s="1">
        <v>12014</v>
      </c>
      <c r="E316" t="s">
        <v>263</v>
      </c>
      <c r="F316" t="s">
        <v>1325</v>
      </c>
      <c r="G316" s="13">
        <v>1441600.39</v>
      </c>
      <c r="H316" s="13">
        <v>22761.91</v>
      </c>
      <c r="I316" s="13">
        <v>1290317.79</v>
      </c>
      <c r="J316" s="13">
        <v>20812.259999999998</v>
      </c>
    </row>
    <row r="317" spans="2:10" x14ac:dyDescent="0.25">
      <c r="B317" s="2">
        <v>313</v>
      </c>
      <c r="C317" s="2">
        <v>2012</v>
      </c>
      <c r="D317" s="1">
        <v>12016</v>
      </c>
      <c r="E317" t="s">
        <v>100</v>
      </c>
      <c r="F317" t="s">
        <v>1325</v>
      </c>
      <c r="G317" s="13">
        <v>786939.93</v>
      </c>
      <c r="H317" s="13">
        <v>4406.13</v>
      </c>
      <c r="I317" s="13">
        <v>701284.84</v>
      </c>
      <c r="J317" s="13">
        <v>3566.81</v>
      </c>
    </row>
    <row r="318" spans="2:10" x14ac:dyDescent="0.25">
      <c r="B318" s="2">
        <v>314</v>
      </c>
      <c r="C318" s="2">
        <v>2012</v>
      </c>
      <c r="D318" s="1">
        <v>12018</v>
      </c>
      <c r="E318" t="s">
        <v>264</v>
      </c>
      <c r="F318" t="s">
        <v>1325</v>
      </c>
      <c r="G318" s="13">
        <v>2114264.79</v>
      </c>
      <c r="H318" s="13">
        <v>15440.95</v>
      </c>
      <c r="I318" s="13">
        <v>1871437.03</v>
      </c>
      <c r="J318" s="13">
        <v>13523.06</v>
      </c>
    </row>
    <row r="319" spans="2:10" x14ac:dyDescent="0.25">
      <c r="B319" s="2">
        <v>315</v>
      </c>
      <c r="C319" s="2">
        <v>2012</v>
      </c>
      <c r="D319" s="1">
        <v>12020</v>
      </c>
      <c r="E319" t="s">
        <v>265</v>
      </c>
      <c r="F319" t="s">
        <v>1325</v>
      </c>
      <c r="G319" s="13">
        <v>1026808.63</v>
      </c>
      <c r="H319" s="13">
        <v>5648.81</v>
      </c>
      <c r="I319" s="13">
        <v>910750.76</v>
      </c>
      <c r="J319" s="13">
        <v>4843.22</v>
      </c>
    </row>
    <row r="320" spans="2:10" x14ac:dyDescent="0.25">
      <c r="B320" s="2">
        <v>316</v>
      </c>
      <c r="C320" s="2">
        <v>2012</v>
      </c>
      <c r="D320" s="1">
        <v>12022</v>
      </c>
      <c r="E320" t="s">
        <v>266</v>
      </c>
      <c r="F320" t="s">
        <v>1325</v>
      </c>
      <c r="G320" s="13">
        <v>647843.02</v>
      </c>
      <c r="H320" s="13">
        <v>1193.6199999999999</v>
      </c>
      <c r="I320" s="13">
        <v>571953.81999999995</v>
      </c>
      <c r="J320" s="13">
        <v>902.42</v>
      </c>
    </row>
    <row r="321" spans="2:10" x14ac:dyDescent="0.25">
      <c r="B321" s="2">
        <v>317</v>
      </c>
      <c r="C321" s="2">
        <v>2012</v>
      </c>
      <c r="D321" s="1">
        <v>12106</v>
      </c>
      <c r="E321" t="s">
        <v>267</v>
      </c>
      <c r="F321" t="s">
        <v>1343</v>
      </c>
      <c r="G321" s="13">
        <v>115835.65</v>
      </c>
      <c r="H321" s="13">
        <v>21.61</v>
      </c>
      <c r="I321" s="13">
        <v>99219.22</v>
      </c>
      <c r="J321" s="13">
        <v>19.96</v>
      </c>
    </row>
    <row r="322" spans="2:10" x14ac:dyDescent="0.25">
      <c r="B322" s="2">
        <v>318</v>
      </c>
      <c r="C322" s="2">
        <v>2012</v>
      </c>
      <c r="D322" s="1">
        <v>12116</v>
      </c>
      <c r="E322" t="s">
        <v>268</v>
      </c>
      <c r="F322" t="s">
        <v>1343</v>
      </c>
      <c r="G322" s="13">
        <v>90992.28</v>
      </c>
      <c r="H322" s="13">
        <v>611.57000000000005</v>
      </c>
      <c r="I322" s="13">
        <v>78454.45</v>
      </c>
      <c r="J322" s="13">
        <v>568.61</v>
      </c>
    </row>
    <row r="323" spans="2:10" x14ac:dyDescent="0.25">
      <c r="B323" s="2">
        <v>319</v>
      </c>
      <c r="C323" s="2">
        <v>2012</v>
      </c>
      <c r="D323" s="1">
        <v>12121</v>
      </c>
      <c r="E323" t="s">
        <v>259</v>
      </c>
      <c r="F323" t="s">
        <v>1343</v>
      </c>
      <c r="G323" s="13">
        <v>417701.37</v>
      </c>
      <c r="H323" s="13">
        <v>4676.07</v>
      </c>
      <c r="I323" s="13">
        <v>368681.99</v>
      </c>
      <c r="J323" s="13">
        <v>4412.1099999999997</v>
      </c>
    </row>
    <row r="324" spans="2:10" x14ac:dyDescent="0.25">
      <c r="B324" s="2">
        <v>320</v>
      </c>
      <c r="C324" s="2">
        <v>2012</v>
      </c>
      <c r="D324" s="1">
        <v>12126</v>
      </c>
      <c r="E324" t="s">
        <v>269</v>
      </c>
      <c r="F324" t="s">
        <v>1343</v>
      </c>
      <c r="G324" s="13">
        <v>515178.14</v>
      </c>
      <c r="H324" s="13">
        <v>5675.43</v>
      </c>
      <c r="I324" s="13">
        <v>457898.71</v>
      </c>
      <c r="J324" s="13">
        <v>5273.4</v>
      </c>
    </row>
    <row r="325" spans="2:10" x14ac:dyDescent="0.25">
      <c r="B325" s="2">
        <v>321</v>
      </c>
      <c r="C325" s="2">
        <v>2012</v>
      </c>
      <c r="D325" s="1">
        <v>12131</v>
      </c>
      <c r="E325" t="s">
        <v>270</v>
      </c>
      <c r="F325" t="s">
        <v>1343</v>
      </c>
      <c r="G325" s="13">
        <v>561547.98</v>
      </c>
      <c r="H325" s="13">
        <v>21387.85</v>
      </c>
      <c r="I325" s="13">
        <v>499361.4</v>
      </c>
      <c r="J325" s="13">
        <v>20230.68</v>
      </c>
    </row>
    <row r="326" spans="2:10" x14ac:dyDescent="0.25">
      <c r="B326" s="2">
        <v>322</v>
      </c>
      <c r="C326" s="2">
        <v>2012</v>
      </c>
      <c r="D326" s="1">
        <v>12146</v>
      </c>
      <c r="E326" t="s">
        <v>271</v>
      </c>
      <c r="F326" t="s">
        <v>1343</v>
      </c>
      <c r="G326" s="13">
        <v>226182.5</v>
      </c>
      <c r="H326" s="13">
        <v>995.59</v>
      </c>
      <c r="I326" s="13">
        <v>192947.81</v>
      </c>
      <c r="J326" s="13">
        <v>911.96</v>
      </c>
    </row>
    <row r="327" spans="2:10" x14ac:dyDescent="0.25">
      <c r="B327" s="2">
        <v>323</v>
      </c>
      <c r="C327" s="2">
        <v>2012</v>
      </c>
      <c r="D327" s="1">
        <v>12151</v>
      </c>
      <c r="E327" t="s">
        <v>272</v>
      </c>
      <c r="F327" t="s">
        <v>1343</v>
      </c>
      <c r="G327" s="13">
        <v>144340.95000000001</v>
      </c>
      <c r="H327" s="13">
        <v>835.4</v>
      </c>
      <c r="I327" s="13">
        <v>119276.06</v>
      </c>
      <c r="J327" s="13">
        <v>733.81</v>
      </c>
    </row>
    <row r="328" spans="2:10" x14ac:dyDescent="0.25">
      <c r="B328" s="2">
        <v>324</v>
      </c>
      <c r="C328" s="2">
        <v>2012</v>
      </c>
      <c r="D328" s="1">
        <v>12181</v>
      </c>
      <c r="E328" t="s">
        <v>273</v>
      </c>
      <c r="F328" t="s">
        <v>1343</v>
      </c>
      <c r="G328" s="13">
        <v>444670.25</v>
      </c>
      <c r="H328" s="13">
        <v>10115.06</v>
      </c>
      <c r="I328" s="13">
        <v>382805.91</v>
      </c>
      <c r="J328" s="13">
        <v>9349.19</v>
      </c>
    </row>
    <row r="329" spans="2:10" x14ac:dyDescent="0.25">
      <c r="B329" s="2">
        <v>325</v>
      </c>
      <c r="C329" s="2">
        <v>2012</v>
      </c>
      <c r="D329" s="1">
        <v>12182</v>
      </c>
      <c r="E329" t="s">
        <v>274</v>
      </c>
      <c r="F329" t="s">
        <v>1343</v>
      </c>
      <c r="G329" s="13">
        <v>152447.04999999999</v>
      </c>
      <c r="H329" s="13">
        <v>995.36</v>
      </c>
      <c r="I329" s="13">
        <v>134595.79</v>
      </c>
      <c r="J329" s="13">
        <v>933.13</v>
      </c>
    </row>
    <row r="330" spans="2:10" x14ac:dyDescent="0.25">
      <c r="B330" s="2">
        <v>326</v>
      </c>
      <c r="C330" s="2">
        <v>2012</v>
      </c>
      <c r="D330" s="1">
        <v>12191</v>
      </c>
      <c r="E330" t="s">
        <v>266</v>
      </c>
      <c r="F330" t="s">
        <v>1343</v>
      </c>
      <c r="G330" s="13">
        <v>565832.92000000004</v>
      </c>
      <c r="H330" s="13">
        <v>3755.76</v>
      </c>
      <c r="I330" s="13">
        <v>494257.97</v>
      </c>
      <c r="J330" s="13">
        <v>3528.12</v>
      </c>
    </row>
    <row r="331" spans="2:10" x14ac:dyDescent="0.25">
      <c r="B331" s="2">
        <v>327</v>
      </c>
      <c r="C331" s="2">
        <v>2012</v>
      </c>
      <c r="D331" s="1">
        <v>12271</v>
      </c>
      <c r="E331" t="s">
        <v>263</v>
      </c>
      <c r="F331" t="s">
        <v>1344</v>
      </c>
      <c r="G331" s="13">
        <v>9581218.9499999993</v>
      </c>
      <c r="H331" s="13">
        <v>758587.18</v>
      </c>
      <c r="I331" s="13">
        <v>8846228.3599999994</v>
      </c>
      <c r="J331" s="13">
        <v>724029.62</v>
      </c>
    </row>
    <row r="332" spans="2:10" x14ac:dyDescent="0.25">
      <c r="B332" s="2">
        <v>328</v>
      </c>
      <c r="C332" s="2">
        <v>2012</v>
      </c>
      <c r="D332" s="1">
        <v>13002</v>
      </c>
      <c r="E332" t="s">
        <v>275</v>
      </c>
      <c r="F332" t="s">
        <v>1325</v>
      </c>
      <c r="G332" s="13">
        <v>3857176.82</v>
      </c>
      <c r="H332" s="13">
        <v>39717.71</v>
      </c>
      <c r="I332" s="13">
        <v>3383708.2</v>
      </c>
      <c r="J332" s="13">
        <v>36178.58</v>
      </c>
    </row>
    <row r="333" spans="2:10" x14ac:dyDescent="0.25">
      <c r="B333" s="2">
        <v>329</v>
      </c>
      <c r="C333" s="2">
        <v>2012</v>
      </c>
      <c r="D333" s="1">
        <v>13004</v>
      </c>
      <c r="E333" t="s">
        <v>276</v>
      </c>
      <c r="F333" t="s">
        <v>1325</v>
      </c>
      <c r="G333" s="13">
        <v>3468276.73</v>
      </c>
      <c r="H333" s="13">
        <v>3784.93</v>
      </c>
      <c r="I333" s="13">
        <v>3083700.52</v>
      </c>
      <c r="J333" s="13">
        <v>3453.16</v>
      </c>
    </row>
    <row r="334" spans="2:10" x14ac:dyDescent="0.25">
      <c r="B334" s="2">
        <v>330</v>
      </c>
      <c r="C334" s="2">
        <v>2012</v>
      </c>
      <c r="D334" s="1">
        <v>13006</v>
      </c>
      <c r="E334" t="s">
        <v>277</v>
      </c>
      <c r="F334" t="s">
        <v>1325</v>
      </c>
      <c r="G334" s="13">
        <v>1423681.53</v>
      </c>
      <c r="H334" s="13">
        <v>3397.89</v>
      </c>
      <c r="I334" s="13">
        <v>1271621.1100000001</v>
      </c>
      <c r="J334" s="13">
        <v>3113.74</v>
      </c>
    </row>
    <row r="335" spans="2:10" x14ac:dyDescent="0.25">
      <c r="B335" s="2">
        <v>331</v>
      </c>
      <c r="C335" s="2">
        <v>2012</v>
      </c>
      <c r="D335" s="1">
        <v>13008</v>
      </c>
      <c r="E335" t="s">
        <v>278</v>
      </c>
      <c r="F335" t="s">
        <v>1325</v>
      </c>
      <c r="G335" s="13">
        <v>4007466.59</v>
      </c>
      <c r="H335" s="13">
        <v>95192.9</v>
      </c>
      <c r="I335" s="13">
        <v>3551703.98</v>
      </c>
      <c r="J335" s="13">
        <v>87470.47</v>
      </c>
    </row>
    <row r="336" spans="2:10" x14ac:dyDescent="0.25">
      <c r="B336" s="2">
        <v>332</v>
      </c>
      <c r="C336" s="2">
        <v>2012</v>
      </c>
      <c r="D336" s="1">
        <v>13010</v>
      </c>
      <c r="E336" t="s">
        <v>279</v>
      </c>
      <c r="F336" t="s">
        <v>1325</v>
      </c>
      <c r="G336" s="13">
        <v>2192548.4300000002</v>
      </c>
      <c r="H336" s="13">
        <v>50475.96</v>
      </c>
      <c r="I336" s="13">
        <v>1950556.51</v>
      </c>
      <c r="J336" s="13">
        <v>46077.22</v>
      </c>
    </row>
    <row r="337" spans="2:10" x14ac:dyDescent="0.25">
      <c r="B337" s="2">
        <v>333</v>
      </c>
      <c r="C337" s="2">
        <v>2012</v>
      </c>
      <c r="D337" s="1">
        <v>13012</v>
      </c>
      <c r="E337" t="s">
        <v>280</v>
      </c>
      <c r="F337" t="s">
        <v>1325</v>
      </c>
      <c r="G337" s="13">
        <v>7484942.6200000001</v>
      </c>
      <c r="H337" s="13">
        <v>48075.25</v>
      </c>
      <c r="I337" s="13">
        <v>6491590.5899999999</v>
      </c>
      <c r="J337" s="13">
        <v>43207.75</v>
      </c>
    </row>
    <row r="338" spans="2:10" x14ac:dyDescent="0.25">
      <c r="B338" s="2">
        <v>334</v>
      </c>
      <c r="C338" s="2">
        <v>2012</v>
      </c>
      <c r="D338" s="1">
        <v>13014</v>
      </c>
      <c r="E338" t="s">
        <v>281</v>
      </c>
      <c r="F338" t="s">
        <v>1325</v>
      </c>
      <c r="G338" s="13">
        <v>8514470.6300000008</v>
      </c>
      <c r="H338" s="13">
        <v>260969.56</v>
      </c>
      <c r="I338" s="13">
        <v>7474120.9199999999</v>
      </c>
      <c r="J338" s="13">
        <v>235136</v>
      </c>
    </row>
    <row r="339" spans="2:10" x14ac:dyDescent="0.25">
      <c r="B339" s="2">
        <v>335</v>
      </c>
      <c r="C339" s="2">
        <v>2012</v>
      </c>
      <c r="D339" s="1">
        <v>13016</v>
      </c>
      <c r="E339" t="s">
        <v>282</v>
      </c>
      <c r="F339" t="s">
        <v>1325</v>
      </c>
      <c r="G339" s="13">
        <v>2329630.19</v>
      </c>
      <c r="H339" s="13">
        <v>20140.47</v>
      </c>
      <c r="I339" s="13">
        <v>1981764.2</v>
      </c>
      <c r="J339" s="13">
        <v>17950.57</v>
      </c>
    </row>
    <row r="340" spans="2:10" x14ac:dyDescent="0.25">
      <c r="B340" s="2">
        <v>336</v>
      </c>
      <c r="C340" s="2">
        <v>2012</v>
      </c>
      <c r="D340" s="1">
        <v>13018</v>
      </c>
      <c r="E340" t="s">
        <v>283</v>
      </c>
      <c r="F340" t="s">
        <v>1325</v>
      </c>
      <c r="G340" s="13">
        <v>8323326.9800000004</v>
      </c>
      <c r="H340" s="13">
        <v>134153.32</v>
      </c>
      <c r="I340" s="13">
        <v>7275862.5</v>
      </c>
      <c r="J340" s="13">
        <v>121674.89</v>
      </c>
    </row>
    <row r="341" spans="2:10" x14ac:dyDescent="0.25">
      <c r="B341" s="2">
        <v>337</v>
      </c>
      <c r="C341" s="2">
        <v>2012</v>
      </c>
      <c r="D341" s="1">
        <v>13020</v>
      </c>
      <c r="E341" t="s">
        <v>284</v>
      </c>
      <c r="F341" t="s">
        <v>1325</v>
      </c>
      <c r="G341" s="13">
        <v>4124269.99</v>
      </c>
      <c r="H341" s="13">
        <v>8367.15</v>
      </c>
      <c r="I341" s="13">
        <v>3634238.97</v>
      </c>
      <c r="J341" s="13">
        <v>7562.03</v>
      </c>
    </row>
    <row r="342" spans="2:10" x14ac:dyDescent="0.25">
      <c r="B342" s="2">
        <v>338</v>
      </c>
      <c r="C342" s="2">
        <v>2012</v>
      </c>
      <c r="D342" s="1">
        <v>13022</v>
      </c>
      <c r="E342" t="s">
        <v>285</v>
      </c>
      <c r="F342" t="s">
        <v>1325</v>
      </c>
      <c r="G342" s="13">
        <v>2110673.9700000002</v>
      </c>
      <c r="H342" s="13">
        <v>6711.7</v>
      </c>
      <c r="I342" s="13">
        <v>1844945.2</v>
      </c>
      <c r="J342" s="13">
        <v>6050.95</v>
      </c>
    </row>
    <row r="343" spans="2:10" x14ac:dyDescent="0.25">
      <c r="B343" s="2">
        <v>339</v>
      </c>
      <c r="C343" s="2">
        <v>2012</v>
      </c>
      <c r="D343" s="1">
        <v>13024</v>
      </c>
      <c r="E343" t="s">
        <v>286</v>
      </c>
      <c r="F343" t="s">
        <v>1325</v>
      </c>
      <c r="G343" s="13">
        <v>3546598.58</v>
      </c>
      <c r="H343" s="13">
        <v>14625.23</v>
      </c>
      <c r="I343" s="13">
        <v>3080992.89</v>
      </c>
      <c r="J343" s="13">
        <v>13187.05</v>
      </c>
    </row>
    <row r="344" spans="2:10" x14ac:dyDescent="0.25">
      <c r="B344" s="2">
        <v>340</v>
      </c>
      <c r="C344" s="2">
        <v>2012</v>
      </c>
      <c r="D344" s="1">
        <v>13026</v>
      </c>
      <c r="E344" t="s">
        <v>287</v>
      </c>
      <c r="F344" t="s">
        <v>1325</v>
      </c>
      <c r="G344" s="13">
        <v>3709959.81</v>
      </c>
      <c r="H344" s="13">
        <v>13232.76</v>
      </c>
      <c r="I344" s="13">
        <v>3289630.89</v>
      </c>
      <c r="J344" s="13">
        <v>12206.14</v>
      </c>
    </row>
    <row r="345" spans="2:10" x14ac:dyDescent="0.25">
      <c r="B345" s="2">
        <v>341</v>
      </c>
      <c r="C345" s="2">
        <v>2012</v>
      </c>
      <c r="D345" s="1">
        <v>13028</v>
      </c>
      <c r="E345" t="s">
        <v>288</v>
      </c>
      <c r="F345" t="s">
        <v>1325</v>
      </c>
      <c r="G345" s="13">
        <v>12842228.050000001</v>
      </c>
      <c r="H345" s="13">
        <v>33252.370000000003</v>
      </c>
      <c r="I345" s="13">
        <v>11228313.41</v>
      </c>
      <c r="J345" s="13">
        <v>29982.48</v>
      </c>
    </row>
    <row r="346" spans="2:10" x14ac:dyDescent="0.25">
      <c r="B346" s="2">
        <v>342</v>
      </c>
      <c r="C346" s="2">
        <v>2012</v>
      </c>
      <c r="D346" s="1">
        <v>13032</v>
      </c>
      <c r="E346" t="s">
        <v>289</v>
      </c>
      <c r="F346" t="s">
        <v>1325</v>
      </c>
      <c r="G346" s="13">
        <v>9417692.0099999998</v>
      </c>
      <c r="H346" s="13">
        <v>603362.06000000006</v>
      </c>
      <c r="I346" s="13">
        <v>8580221.6600000001</v>
      </c>
      <c r="J346" s="13">
        <v>560318.12</v>
      </c>
    </row>
    <row r="347" spans="2:10" x14ac:dyDescent="0.25">
      <c r="B347" s="2">
        <v>343</v>
      </c>
      <c r="C347" s="2">
        <v>2012</v>
      </c>
      <c r="D347" s="1">
        <v>13034</v>
      </c>
      <c r="E347" t="s">
        <v>290</v>
      </c>
      <c r="F347" t="s">
        <v>1325</v>
      </c>
      <c r="G347" s="13">
        <v>2037714.86</v>
      </c>
      <c r="H347" s="13">
        <v>7672.19</v>
      </c>
      <c r="I347" s="13">
        <v>1786035.09</v>
      </c>
      <c r="J347" s="13">
        <v>6967.65</v>
      </c>
    </row>
    <row r="348" spans="2:10" x14ac:dyDescent="0.25">
      <c r="B348" s="2">
        <v>344</v>
      </c>
      <c r="C348" s="2">
        <v>2012</v>
      </c>
      <c r="D348" s="1">
        <v>13036</v>
      </c>
      <c r="E348" t="s">
        <v>291</v>
      </c>
      <c r="F348" t="s">
        <v>1325</v>
      </c>
      <c r="G348" s="13">
        <v>2575175.87</v>
      </c>
      <c r="H348" s="13">
        <v>17387.990000000002</v>
      </c>
      <c r="I348" s="13">
        <v>2275128.86</v>
      </c>
      <c r="J348" s="13">
        <v>15885.6</v>
      </c>
    </row>
    <row r="349" spans="2:10" x14ac:dyDescent="0.25">
      <c r="B349" s="2">
        <v>345</v>
      </c>
      <c r="C349" s="2">
        <v>2012</v>
      </c>
      <c r="D349" s="1">
        <v>13038</v>
      </c>
      <c r="E349" t="s">
        <v>292</v>
      </c>
      <c r="F349" t="s">
        <v>1325</v>
      </c>
      <c r="G349" s="13">
        <v>19566733.699999999</v>
      </c>
      <c r="H349" s="13">
        <v>138209.82</v>
      </c>
      <c r="I349" s="13">
        <v>17503147.170000002</v>
      </c>
      <c r="J349" s="13">
        <v>126054.96</v>
      </c>
    </row>
    <row r="350" spans="2:10" x14ac:dyDescent="0.25">
      <c r="B350" s="2">
        <v>346</v>
      </c>
      <c r="C350" s="2">
        <v>2012</v>
      </c>
      <c r="D350" s="1">
        <v>13040</v>
      </c>
      <c r="E350" t="s">
        <v>293</v>
      </c>
      <c r="F350" t="s">
        <v>1325</v>
      </c>
      <c r="G350" s="13">
        <v>2361509.67</v>
      </c>
      <c r="H350" s="13">
        <v>13845.62</v>
      </c>
      <c r="I350" s="13">
        <v>2100063.83</v>
      </c>
      <c r="J350" s="13">
        <v>12681.76</v>
      </c>
    </row>
    <row r="351" spans="2:10" x14ac:dyDescent="0.25">
      <c r="B351" s="2">
        <v>347</v>
      </c>
      <c r="C351" s="2">
        <v>2012</v>
      </c>
      <c r="D351" s="1">
        <v>13042</v>
      </c>
      <c r="E351" t="s">
        <v>294</v>
      </c>
      <c r="F351" t="s">
        <v>1325</v>
      </c>
      <c r="G351" s="13">
        <v>7114958.6699999999</v>
      </c>
      <c r="H351" s="13">
        <v>27157.77</v>
      </c>
      <c r="I351" s="13">
        <v>6210417.2300000004</v>
      </c>
      <c r="J351" s="13">
        <v>24548.05</v>
      </c>
    </row>
    <row r="352" spans="2:10" x14ac:dyDescent="0.25">
      <c r="B352" s="2">
        <v>348</v>
      </c>
      <c r="C352" s="2">
        <v>2012</v>
      </c>
      <c r="D352" s="1">
        <v>13044</v>
      </c>
      <c r="E352" t="s">
        <v>295</v>
      </c>
      <c r="F352" t="s">
        <v>1325</v>
      </c>
      <c r="G352" s="13">
        <v>1453820.64</v>
      </c>
      <c r="H352" s="13">
        <v>3757.5</v>
      </c>
      <c r="I352" s="13">
        <v>1280672.26</v>
      </c>
      <c r="J352" s="13">
        <v>3442.07</v>
      </c>
    </row>
    <row r="353" spans="2:10" x14ac:dyDescent="0.25">
      <c r="B353" s="2">
        <v>349</v>
      </c>
      <c r="C353" s="2">
        <v>2012</v>
      </c>
      <c r="D353" s="1">
        <v>13046</v>
      </c>
      <c r="E353" t="s">
        <v>296</v>
      </c>
      <c r="F353" t="s">
        <v>1325</v>
      </c>
      <c r="G353" s="13">
        <v>7937503.75</v>
      </c>
      <c r="H353" s="13">
        <v>50725.37</v>
      </c>
      <c r="I353" s="13">
        <v>7007010.0700000003</v>
      </c>
      <c r="J353" s="13">
        <v>46122.29</v>
      </c>
    </row>
    <row r="354" spans="2:10" x14ac:dyDescent="0.25">
      <c r="B354" s="2">
        <v>350</v>
      </c>
      <c r="C354" s="2">
        <v>2012</v>
      </c>
      <c r="D354" s="1">
        <v>13048</v>
      </c>
      <c r="E354" t="s">
        <v>297</v>
      </c>
      <c r="F354" t="s">
        <v>1325</v>
      </c>
      <c r="G354" s="13">
        <v>1585780.3</v>
      </c>
      <c r="H354" s="13">
        <v>3396.39</v>
      </c>
      <c r="I354" s="13">
        <v>1401877.91</v>
      </c>
      <c r="J354" s="13">
        <v>3104.58</v>
      </c>
    </row>
    <row r="355" spans="2:10" x14ac:dyDescent="0.25">
      <c r="B355" s="2">
        <v>351</v>
      </c>
      <c r="C355" s="2">
        <v>2012</v>
      </c>
      <c r="D355" s="1">
        <v>13050</v>
      </c>
      <c r="E355" t="s">
        <v>298</v>
      </c>
      <c r="F355" t="s">
        <v>1325</v>
      </c>
      <c r="G355" s="13">
        <v>3590847.95</v>
      </c>
      <c r="H355" s="13">
        <v>23903.67</v>
      </c>
      <c r="I355" s="13">
        <v>3178185.32</v>
      </c>
      <c r="J355" s="13">
        <v>21765.200000000001</v>
      </c>
    </row>
    <row r="356" spans="2:10" x14ac:dyDescent="0.25">
      <c r="B356" s="2">
        <v>352</v>
      </c>
      <c r="C356" s="2">
        <v>2012</v>
      </c>
      <c r="D356" s="1">
        <v>13052</v>
      </c>
      <c r="E356" t="s">
        <v>299</v>
      </c>
      <c r="F356" t="s">
        <v>1325</v>
      </c>
      <c r="G356" s="13">
        <v>4755693.1500000004</v>
      </c>
      <c r="H356" s="13">
        <v>28571.68</v>
      </c>
      <c r="I356" s="13">
        <v>4205642.1900000004</v>
      </c>
      <c r="J356" s="13">
        <v>26125.41</v>
      </c>
    </row>
    <row r="357" spans="2:10" x14ac:dyDescent="0.25">
      <c r="B357" s="2">
        <v>353</v>
      </c>
      <c r="C357" s="2">
        <v>2012</v>
      </c>
      <c r="D357" s="1">
        <v>13054</v>
      </c>
      <c r="E357" t="s">
        <v>300</v>
      </c>
      <c r="F357" t="s">
        <v>1325</v>
      </c>
      <c r="G357" s="13">
        <v>4995300.5</v>
      </c>
      <c r="H357" s="13">
        <v>11862.81</v>
      </c>
      <c r="I357" s="13">
        <v>4388914.55</v>
      </c>
      <c r="J357" s="13">
        <v>10687</v>
      </c>
    </row>
    <row r="358" spans="2:10" x14ac:dyDescent="0.25">
      <c r="B358" s="2">
        <v>354</v>
      </c>
      <c r="C358" s="2">
        <v>2012</v>
      </c>
      <c r="D358" s="1">
        <v>13056</v>
      </c>
      <c r="E358" t="s">
        <v>301</v>
      </c>
      <c r="F358" t="s">
        <v>1325</v>
      </c>
      <c r="G358" s="13">
        <v>6944898.9500000002</v>
      </c>
      <c r="H358" s="13">
        <v>65587.69</v>
      </c>
      <c r="I358" s="13">
        <v>6165589.8399999999</v>
      </c>
      <c r="J358" s="13">
        <v>59740.81</v>
      </c>
    </row>
    <row r="359" spans="2:10" x14ac:dyDescent="0.25">
      <c r="B359" s="2">
        <v>355</v>
      </c>
      <c r="C359" s="2">
        <v>2012</v>
      </c>
      <c r="D359" s="1">
        <v>13058</v>
      </c>
      <c r="E359" t="s">
        <v>302</v>
      </c>
      <c r="F359" t="s">
        <v>1325</v>
      </c>
      <c r="G359" s="13">
        <v>5100005.08</v>
      </c>
      <c r="H359" s="13">
        <v>68568.66</v>
      </c>
      <c r="I359" s="13">
        <v>4459568.38</v>
      </c>
      <c r="J359" s="13">
        <v>61718.19</v>
      </c>
    </row>
    <row r="360" spans="2:10" x14ac:dyDescent="0.25">
      <c r="B360" s="2">
        <v>356</v>
      </c>
      <c r="C360" s="2">
        <v>2012</v>
      </c>
      <c r="D360" s="1">
        <v>13060</v>
      </c>
      <c r="E360" t="s">
        <v>303</v>
      </c>
      <c r="F360" t="s">
        <v>1325</v>
      </c>
      <c r="G360" s="13">
        <v>2615158.27</v>
      </c>
      <c r="H360" s="13">
        <v>12343</v>
      </c>
      <c r="I360" s="13">
        <v>2348216.2999999998</v>
      </c>
      <c r="J360" s="13">
        <v>11330.67</v>
      </c>
    </row>
    <row r="361" spans="2:10" x14ac:dyDescent="0.25">
      <c r="B361" s="2">
        <v>357</v>
      </c>
      <c r="C361" s="2">
        <v>2012</v>
      </c>
      <c r="D361" s="1">
        <v>13062</v>
      </c>
      <c r="E361" t="s">
        <v>304</v>
      </c>
      <c r="F361" t="s">
        <v>1325</v>
      </c>
      <c r="G361" s="13">
        <v>6020423.4100000001</v>
      </c>
      <c r="H361" s="13">
        <v>43238.58</v>
      </c>
      <c r="I361" s="13">
        <v>5318836.87</v>
      </c>
      <c r="J361" s="13">
        <v>39121.39</v>
      </c>
    </row>
    <row r="362" spans="2:10" x14ac:dyDescent="0.25">
      <c r="B362" s="2">
        <v>358</v>
      </c>
      <c r="C362" s="2">
        <v>2012</v>
      </c>
      <c r="D362" s="1">
        <v>13064</v>
      </c>
      <c r="E362" t="s">
        <v>305</v>
      </c>
      <c r="F362" t="s">
        <v>1325</v>
      </c>
      <c r="G362" s="13">
        <v>4322297</v>
      </c>
      <c r="H362" s="13">
        <v>215958.15</v>
      </c>
      <c r="I362" s="13">
        <v>3871090.41</v>
      </c>
      <c r="J362" s="13">
        <v>198031.2</v>
      </c>
    </row>
    <row r="363" spans="2:10" x14ac:dyDescent="0.25">
      <c r="B363" s="2">
        <v>359</v>
      </c>
      <c r="C363" s="2">
        <v>2012</v>
      </c>
      <c r="D363" s="1">
        <v>13066</v>
      </c>
      <c r="E363" t="s">
        <v>306</v>
      </c>
      <c r="F363" t="s">
        <v>1325</v>
      </c>
      <c r="G363" s="13">
        <v>14221011.949999999</v>
      </c>
      <c r="H363" s="13">
        <v>157398.71</v>
      </c>
      <c r="I363" s="13">
        <v>12680691.99</v>
      </c>
      <c r="J363" s="13">
        <v>143112.62</v>
      </c>
    </row>
    <row r="364" spans="2:10" x14ac:dyDescent="0.25">
      <c r="B364" s="2">
        <v>360</v>
      </c>
      <c r="C364" s="2">
        <v>2012</v>
      </c>
      <c r="D364" s="1">
        <v>13068</v>
      </c>
      <c r="E364" t="s">
        <v>307</v>
      </c>
      <c r="F364" t="s">
        <v>1325</v>
      </c>
      <c r="G364" s="13">
        <v>12041245.33</v>
      </c>
      <c r="H364" s="13">
        <v>111216.3</v>
      </c>
      <c r="I364" s="13">
        <v>10648455.26</v>
      </c>
      <c r="J364" s="13">
        <v>101505.39</v>
      </c>
    </row>
    <row r="365" spans="2:10" x14ac:dyDescent="0.25">
      <c r="B365" s="2">
        <v>361</v>
      </c>
      <c r="C365" s="2">
        <v>2012</v>
      </c>
      <c r="D365" s="1">
        <v>13070</v>
      </c>
      <c r="E365" t="s">
        <v>221</v>
      </c>
      <c r="F365" t="s">
        <v>1325</v>
      </c>
      <c r="G365" s="13">
        <v>1456732.3</v>
      </c>
      <c r="H365" s="13">
        <v>22430.9</v>
      </c>
      <c r="I365" s="13">
        <v>1286369.05</v>
      </c>
      <c r="J365" s="13">
        <v>20433.310000000001</v>
      </c>
    </row>
    <row r="366" spans="2:10" x14ac:dyDescent="0.25">
      <c r="B366" s="2">
        <v>362</v>
      </c>
      <c r="C366" s="2">
        <v>2012</v>
      </c>
      <c r="D366" s="1">
        <v>13106</v>
      </c>
      <c r="E366" t="s">
        <v>308</v>
      </c>
      <c r="F366" t="s">
        <v>1343</v>
      </c>
      <c r="G366" s="13">
        <v>3491288.77</v>
      </c>
      <c r="H366" s="13">
        <v>94412.62</v>
      </c>
      <c r="I366" s="13">
        <v>3165390.3</v>
      </c>
      <c r="J366" s="13">
        <v>88389.09</v>
      </c>
    </row>
    <row r="367" spans="2:10" x14ac:dyDescent="0.25">
      <c r="B367" s="2">
        <v>363</v>
      </c>
      <c r="C367" s="2">
        <v>2012</v>
      </c>
      <c r="D367" s="1">
        <v>13107</v>
      </c>
      <c r="E367" t="s">
        <v>277</v>
      </c>
      <c r="F367" t="s">
        <v>1343</v>
      </c>
      <c r="G367" s="13">
        <v>2274742.44</v>
      </c>
      <c r="H367" s="13">
        <v>23440.47</v>
      </c>
      <c r="I367" s="13">
        <v>2035408.67</v>
      </c>
      <c r="J367" s="13">
        <v>21778.78</v>
      </c>
    </row>
    <row r="368" spans="2:10" x14ac:dyDescent="0.25">
      <c r="B368" s="2">
        <v>364</v>
      </c>
      <c r="C368" s="2">
        <v>2012</v>
      </c>
      <c r="D368" s="1">
        <v>13108</v>
      </c>
      <c r="E368" t="s">
        <v>279</v>
      </c>
      <c r="F368" t="s">
        <v>1343</v>
      </c>
      <c r="G368" s="13">
        <v>1293115.21</v>
      </c>
      <c r="H368" s="13">
        <v>30629.74</v>
      </c>
      <c r="I368" s="13">
        <v>1194171.8999999999</v>
      </c>
      <c r="J368" s="13">
        <v>29095.13</v>
      </c>
    </row>
    <row r="369" spans="2:10" x14ac:dyDescent="0.25">
      <c r="B369" s="2">
        <v>365</v>
      </c>
      <c r="C369" s="2">
        <v>2012</v>
      </c>
      <c r="D369" s="1">
        <v>13109</v>
      </c>
      <c r="E369" t="s">
        <v>309</v>
      </c>
      <c r="F369" t="s">
        <v>1343</v>
      </c>
      <c r="G369" s="13">
        <v>1551475.19</v>
      </c>
      <c r="H369" s="13">
        <v>6984.19</v>
      </c>
      <c r="I369" s="13">
        <v>1375906.34</v>
      </c>
      <c r="J369" s="13">
        <v>6447.12</v>
      </c>
    </row>
    <row r="370" spans="2:10" x14ac:dyDescent="0.25">
      <c r="B370" s="2">
        <v>366</v>
      </c>
      <c r="C370" s="2">
        <v>2012</v>
      </c>
      <c r="D370" s="1">
        <v>13111</v>
      </c>
      <c r="E370" t="s">
        <v>310</v>
      </c>
      <c r="F370" t="s">
        <v>1343</v>
      </c>
      <c r="G370" s="13">
        <v>3501086.27</v>
      </c>
      <c r="H370" s="13">
        <v>59146.71</v>
      </c>
      <c r="I370" s="13">
        <v>3114405.77</v>
      </c>
      <c r="J370" s="13">
        <v>54337.11</v>
      </c>
    </row>
    <row r="371" spans="2:10" x14ac:dyDescent="0.25">
      <c r="B371" s="2">
        <v>367</v>
      </c>
      <c r="C371" s="2">
        <v>2012</v>
      </c>
      <c r="D371" s="1">
        <v>13112</v>
      </c>
      <c r="E371" t="s">
        <v>283</v>
      </c>
      <c r="F371" t="s">
        <v>1343</v>
      </c>
      <c r="G371" s="13">
        <v>13209185.59</v>
      </c>
      <c r="H371" s="13">
        <v>295603.32</v>
      </c>
      <c r="I371" s="13">
        <v>11763317.01</v>
      </c>
      <c r="J371" s="13">
        <v>270986.14</v>
      </c>
    </row>
    <row r="372" spans="2:10" x14ac:dyDescent="0.25">
      <c r="B372" s="2">
        <v>368</v>
      </c>
      <c r="C372" s="2">
        <v>2012</v>
      </c>
      <c r="D372" s="1">
        <v>13113</v>
      </c>
      <c r="E372" t="s">
        <v>284</v>
      </c>
      <c r="F372" t="s">
        <v>1343</v>
      </c>
      <c r="G372" s="13">
        <v>7463712.7300000004</v>
      </c>
      <c r="H372" s="13">
        <v>163225.25</v>
      </c>
      <c r="I372" s="13">
        <v>6735927.3399999999</v>
      </c>
      <c r="J372" s="13">
        <v>151436.23000000001</v>
      </c>
    </row>
    <row r="373" spans="2:10" x14ac:dyDescent="0.25">
      <c r="B373" s="2">
        <v>369</v>
      </c>
      <c r="C373" s="2">
        <v>2012</v>
      </c>
      <c r="D373" s="1">
        <v>13116</v>
      </c>
      <c r="E373" t="s">
        <v>285</v>
      </c>
      <c r="F373" t="s">
        <v>1343</v>
      </c>
      <c r="G373" s="13">
        <v>1723176.1</v>
      </c>
      <c r="H373" s="13">
        <v>9171.91</v>
      </c>
      <c r="I373" s="13">
        <v>1528778.01</v>
      </c>
      <c r="J373" s="13">
        <v>8411.31</v>
      </c>
    </row>
    <row r="374" spans="2:10" x14ac:dyDescent="0.25">
      <c r="B374" s="2">
        <v>370</v>
      </c>
      <c r="C374" s="2">
        <v>2012</v>
      </c>
      <c r="D374" s="1">
        <v>13117</v>
      </c>
      <c r="E374" t="s">
        <v>286</v>
      </c>
      <c r="F374" t="s">
        <v>1343</v>
      </c>
      <c r="G374" s="13">
        <v>4454799.1900000004</v>
      </c>
      <c r="H374" s="13">
        <v>111169.65</v>
      </c>
      <c r="I374" s="13">
        <v>3975325.52</v>
      </c>
      <c r="J374" s="13">
        <v>102959.12</v>
      </c>
    </row>
    <row r="375" spans="2:10" x14ac:dyDescent="0.25">
      <c r="B375" s="2">
        <v>371</v>
      </c>
      <c r="C375" s="2">
        <v>2012</v>
      </c>
      <c r="D375" s="1">
        <v>13118</v>
      </c>
      <c r="E375" t="s">
        <v>311</v>
      </c>
      <c r="F375" t="s">
        <v>1343</v>
      </c>
      <c r="G375" s="13">
        <v>18577927.23</v>
      </c>
      <c r="H375" s="13">
        <v>894611.75</v>
      </c>
      <c r="I375" s="13">
        <v>16751405.710000001</v>
      </c>
      <c r="J375" s="13">
        <v>828098.41</v>
      </c>
    </row>
    <row r="376" spans="2:10" x14ac:dyDescent="0.25">
      <c r="B376" s="2">
        <v>372</v>
      </c>
      <c r="C376" s="2">
        <v>2012</v>
      </c>
      <c r="D376" s="1">
        <v>13151</v>
      </c>
      <c r="E376" t="s">
        <v>312</v>
      </c>
      <c r="F376" t="s">
        <v>1343</v>
      </c>
      <c r="G376" s="13">
        <v>8568538.7200000007</v>
      </c>
      <c r="H376" s="13">
        <v>14678.26</v>
      </c>
      <c r="I376" s="13">
        <v>7820830.7400000002</v>
      </c>
      <c r="J376" s="13">
        <v>13554.79</v>
      </c>
    </row>
    <row r="377" spans="2:10" x14ac:dyDescent="0.25">
      <c r="B377" s="2">
        <v>373</v>
      </c>
      <c r="C377" s="2">
        <v>2012</v>
      </c>
      <c r="D377" s="1">
        <v>13152</v>
      </c>
      <c r="E377" t="s">
        <v>313</v>
      </c>
      <c r="F377" t="s">
        <v>1343</v>
      </c>
      <c r="G377" s="13">
        <v>4620843.62</v>
      </c>
      <c r="H377" s="13">
        <v>66375.11</v>
      </c>
      <c r="I377" s="13">
        <v>4188334.47</v>
      </c>
      <c r="J377" s="13">
        <v>62268.38</v>
      </c>
    </row>
    <row r="378" spans="2:10" x14ac:dyDescent="0.25">
      <c r="B378" s="2">
        <v>374</v>
      </c>
      <c r="C378" s="2">
        <v>2012</v>
      </c>
      <c r="D378" s="1">
        <v>13153</v>
      </c>
      <c r="E378" t="s">
        <v>290</v>
      </c>
      <c r="F378" t="s">
        <v>1343</v>
      </c>
      <c r="G378" s="13">
        <v>3343058.67</v>
      </c>
      <c r="H378" s="13">
        <v>74868.98</v>
      </c>
      <c r="I378" s="13">
        <v>3026708.79</v>
      </c>
      <c r="J378" s="13">
        <v>69868</v>
      </c>
    </row>
    <row r="379" spans="2:10" x14ac:dyDescent="0.25">
      <c r="B379" s="2">
        <v>375</v>
      </c>
      <c r="C379" s="2">
        <v>2012</v>
      </c>
      <c r="D379" s="1">
        <v>13154</v>
      </c>
      <c r="E379" t="s">
        <v>314</v>
      </c>
      <c r="F379" t="s">
        <v>1343</v>
      </c>
      <c r="G379" s="13">
        <v>18644397.969999999</v>
      </c>
      <c r="H379" s="13">
        <v>221178.81</v>
      </c>
      <c r="I379" s="13">
        <v>16745417.560000001</v>
      </c>
      <c r="J379" s="13">
        <v>204350.97</v>
      </c>
    </row>
    <row r="380" spans="2:10" x14ac:dyDescent="0.25">
      <c r="B380" s="2">
        <v>376</v>
      </c>
      <c r="C380" s="2">
        <v>2012</v>
      </c>
      <c r="D380" s="1">
        <v>13157</v>
      </c>
      <c r="E380" t="s">
        <v>315</v>
      </c>
      <c r="F380" t="s">
        <v>1343</v>
      </c>
      <c r="G380" s="13">
        <v>12691241.779999999</v>
      </c>
      <c r="H380" s="13">
        <v>122305.76</v>
      </c>
      <c r="I380" s="13">
        <v>11475170.699999999</v>
      </c>
      <c r="J380" s="13">
        <v>113618.87</v>
      </c>
    </row>
    <row r="381" spans="2:10" x14ac:dyDescent="0.25">
      <c r="B381" s="2">
        <v>377</v>
      </c>
      <c r="C381" s="2">
        <v>2012</v>
      </c>
      <c r="D381" s="1">
        <v>13165</v>
      </c>
      <c r="E381" t="s">
        <v>294</v>
      </c>
      <c r="F381" t="s">
        <v>1343</v>
      </c>
      <c r="G381" s="13">
        <v>19527555.48</v>
      </c>
      <c r="H381" s="13">
        <v>177811.12</v>
      </c>
      <c r="I381" s="13">
        <v>17407481.84</v>
      </c>
      <c r="J381" s="13">
        <v>163602.31</v>
      </c>
    </row>
    <row r="382" spans="2:10" x14ac:dyDescent="0.25">
      <c r="B382" s="2">
        <v>378</v>
      </c>
      <c r="C382" s="2">
        <v>2012</v>
      </c>
      <c r="D382" s="1">
        <v>13176</v>
      </c>
      <c r="E382" t="s">
        <v>316</v>
      </c>
      <c r="F382" t="s">
        <v>1343</v>
      </c>
      <c r="G382" s="13">
        <v>352496.38</v>
      </c>
      <c r="H382" s="13">
        <v>1647.03</v>
      </c>
      <c r="I382" s="13">
        <v>303031.15999999997</v>
      </c>
      <c r="J382" s="13">
        <v>1492.51</v>
      </c>
    </row>
    <row r="383" spans="2:10" x14ac:dyDescent="0.25">
      <c r="B383" s="2">
        <v>379</v>
      </c>
      <c r="C383" s="2">
        <v>2012</v>
      </c>
      <c r="D383" s="1">
        <v>13181</v>
      </c>
      <c r="E383" t="s">
        <v>317</v>
      </c>
      <c r="F383" t="s">
        <v>1343</v>
      </c>
      <c r="G383" s="13">
        <v>10439414.09</v>
      </c>
      <c r="H383" s="13">
        <v>131892.07</v>
      </c>
      <c r="I383" s="13">
        <v>9464085.9000000004</v>
      </c>
      <c r="J383" s="13">
        <v>121011.66</v>
      </c>
    </row>
    <row r="384" spans="2:10" x14ac:dyDescent="0.25">
      <c r="B384" s="2">
        <v>380</v>
      </c>
      <c r="C384" s="2">
        <v>2012</v>
      </c>
      <c r="D384" s="1">
        <v>13191</v>
      </c>
      <c r="E384" t="s">
        <v>318</v>
      </c>
      <c r="F384" t="s">
        <v>1343</v>
      </c>
      <c r="G384" s="13">
        <v>29841640.370000001</v>
      </c>
      <c r="H384" s="13">
        <v>548483.26</v>
      </c>
      <c r="I384" s="13">
        <v>26924618.309999999</v>
      </c>
      <c r="J384" s="13">
        <v>506102.5</v>
      </c>
    </row>
    <row r="385" spans="2:10" x14ac:dyDescent="0.25">
      <c r="B385" s="2">
        <v>381</v>
      </c>
      <c r="C385" s="2">
        <v>2012</v>
      </c>
      <c r="D385" s="1">
        <v>13221</v>
      </c>
      <c r="E385" t="s">
        <v>319</v>
      </c>
      <c r="F385" t="s">
        <v>1344</v>
      </c>
      <c r="G385" s="13">
        <v>542681.30000000005</v>
      </c>
      <c r="H385" s="13">
        <v>51272.87</v>
      </c>
      <c r="I385" s="13">
        <v>527825.82999999996</v>
      </c>
      <c r="J385" s="13">
        <v>50250.39</v>
      </c>
    </row>
    <row r="386" spans="2:10" x14ac:dyDescent="0.25">
      <c r="B386" s="2">
        <v>382</v>
      </c>
      <c r="C386" s="2">
        <v>2012</v>
      </c>
      <c r="D386" s="1">
        <v>13225</v>
      </c>
      <c r="E386" t="s">
        <v>320</v>
      </c>
      <c r="F386" t="s">
        <v>1344</v>
      </c>
      <c r="G386" s="13">
        <v>60337676.340000004</v>
      </c>
      <c r="H386" s="13">
        <v>1745034.93</v>
      </c>
      <c r="I386" s="13">
        <v>54842689.259999998</v>
      </c>
      <c r="J386" s="13">
        <v>1617144.85</v>
      </c>
    </row>
    <row r="387" spans="2:10" x14ac:dyDescent="0.25">
      <c r="B387" s="2">
        <v>383</v>
      </c>
      <c r="C387" s="2">
        <v>2012</v>
      </c>
      <c r="D387" s="1">
        <v>13251</v>
      </c>
      <c r="E387" t="s">
        <v>289</v>
      </c>
      <c r="F387" t="s">
        <v>1344</v>
      </c>
      <c r="G387" s="13">
        <v>551000361.49000001</v>
      </c>
      <c r="H387" s="13">
        <v>18409038.02</v>
      </c>
      <c r="I387" s="13">
        <v>502648908.89999998</v>
      </c>
      <c r="J387" s="13">
        <v>17131138.780000001</v>
      </c>
    </row>
    <row r="388" spans="2:10" x14ac:dyDescent="0.25">
      <c r="B388" s="2">
        <v>384</v>
      </c>
      <c r="C388" s="2">
        <v>2012</v>
      </c>
      <c r="D388" s="1">
        <v>13255</v>
      </c>
      <c r="E388" t="s">
        <v>292</v>
      </c>
      <c r="F388" t="s">
        <v>1344</v>
      </c>
      <c r="G388" s="13">
        <v>59042889.380000003</v>
      </c>
      <c r="H388" s="13">
        <v>2692683.91</v>
      </c>
      <c r="I388" s="13">
        <v>54364061.439999998</v>
      </c>
      <c r="J388" s="13">
        <v>2516182.81</v>
      </c>
    </row>
    <row r="389" spans="2:10" x14ac:dyDescent="0.25">
      <c r="B389" s="2">
        <v>385</v>
      </c>
      <c r="C389" s="2">
        <v>2012</v>
      </c>
      <c r="D389" s="1">
        <v>13258</v>
      </c>
      <c r="E389" t="s">
        <v>321</v>
      </c>
      <c r="F389" t="s">
        <v>1344</v>
      </c>
      <c r="G389" s="13">
        <v>25713621.440000001</v>
      </c>
      <c r="H389" s="13">
        <v>766972.24</v>
      </c>
      <c r="I389" s="13">
        <v>23133752.5</v>
      </c>
      <c r="J389" s="13">
        <v>705261.03</v>
      </c>
    </row>
    <row r="390" spans="2:10" x14ac:dyDescent="0.25">
      <c r="B390" s="2">
        <v>386</v>
      </c>
      <c r="C390" s="2">
        <v>2012</v>
      </c>
      <c r="D390" s="1">
        <v>13281</v>
      </c>
      <c r="E390" t="s">
        <v>322</v>
      </c>
      <c r="F390" t="s">
        <v>1344</v>
      </c>
      <c r="G390" s="13">
        <v>22518517.219999999</v>
      </c>
      <c r="H390" s="13">
        <v>415176.45</v>
      </c>
      <c r="I390" s="13">
        <v>20424141.5</v>
      </c>
      <c r="J390" s="13">
        <v>388460.79</v>
      </c>
    </row>
    <row r="391" spans="2:10" x14ac:dyDescent="0.25">
      <c r="B391" s="2">
        <v>387</v>
      </c>
      <c r="C391" s="2">
        <v>2012</v>
      </c>
      <c r="D391" s="1">
        <v>13282</v>
      </c>
      <c r="E391" t="s">
        <v>302</v>
      </c>
      <c r="F391" t="s">
        <v>1344</v>
      </c>
      <c r="G391" s="13">
        <v>61629858.799999997</v>
      </c>
      <c r="H391" s="13">
        <v>1122689.02</v>
      </c>
      <c r="I391" s="13">
        <v>55434471.240000002</v>
      </c>
      <c r="J391" s="13">
        <v>1037884.26</v>
      </c>
    </row>
    <row r="392" spans="2:10" x14ac:dyDescent="0.25">
      <c r="B392" s="2">
        <v>388</v>
      </c>
      <c r="C392" s="2">
        <v>2012</v>
      </c>
      <c r="D392" s="1">
        <v>13286</v>
      </c>
      <c r="E392" t="s">
        <v>304</v>
      </c>
      <c r="F392" t="s">
        <v>1344</v>
      </c>
      <c r="G392" s="13">
        <v>38401503.340000004</v>
      </c>
      <c r="H392" s="13">
        <v>956471.76</v>
      </c>
      <c r="I392" s="13">
        <v>35352563.109999999</v>
      </c>
      <c r="J392" s="13">
        <v>896780.71</v>
      </c>
    </row>
    <row r="393" spans="2:10" x14ac:dyDescent="0.25">
      <c r="B393" s="2">
        <v>389</v>
      </c>
      <c r="C393" s="2">
        <v>2012</v>
      </c>
      <c r="D393" s="1">
        <v>14002</v>
      </c>
      <c r="E393" t="s">
        <v>323</v>
      </c>
      <c r="F393" t="s">
        <v>1325</v>
      </c>
      <c r="G393" s="13">
        <v>4711949.4000000004</v>
      </c>
      <c r="H393" s="13">
        <v>24338.61</v>
      </c>
      <c r="I393" s="13">
        <v>4167738.79</v>
      </c>
      <c r="J393" s="13">
        <v>22319.66</v>
      </c>
    </row>
    <row r="394" spans="2:10" x14ac:dyDescent="0.25">
      <c r="B394" s="2">
        <v>390</v>
      </c>
      <c r="C394" s="2">
        <v>2012</v>
      </c>
      <c r="D394" s="1">
        <v>14004</v>
      </c>
      <c r="E394" t="s">
        <v>324</v>
      </c>
      <c r="F394" t="s">
        <v>1325</v>
      </c>
      <c r="G394" s="13">
        <v>5061700.67</v>
      </c>
      <c r="H394" s="13">
        <v>96375.67</v>
      </c>
      <c r="I394" s="13">
        <v>4416443.7699999996</v>
      </c>
      <c r="J394" s="13">
        <v>87382.3</v>
      </c>
    </row>
    <row r="395" spans="2:10" x14ac:dyDescent="0.25">
      <c r="B395" s="2">
        <v>391</v>
      </c>
      <c r="C395" s="2">
        <v>2012</v>
      </c>
      <c r="D395" s="1">
        <v>14006</v>
      </c>
      <c r="E395" t="s">
        <v>325</v>
      </c>
      <c r="F395" t="s">
        <v>1325</v>
      </c>
      <c r="G395" s="13">
        <v>1436815.51</v>
      </c>
      <c r="H395" s="13">
        <v>7716.52</v>
      </c>
      <c r="I395" s="13">
        <v>1267657.1399999999</v>
      </c>
      <c r="J395" s="13">
        <v>7093.75</v>
      </c>
    </row>
    <row r="396" spans="2:10" x14ac:dyDescent="0.25">
      <c r="B396" s="2">
        <v>392</v>
      </c>
      <c r="C396" s="2">
        <v>2012</v>
      </c>
      <c r="D396" s="1">
        <v>14008</v>
      </c>
      <c r="E396" t="s">
        <v>326</v>
      </c>
      <c r="F396" t="s">
        <v>1325</v>
      </c>
      <c r="G396" s="13">
        <v>1651670.16</v>
      </c>
      <c r="H396" s="13">
        <v>33842.47</v>
      </c>
      <c r="I396" s="13">
        <v>1471192.29</v>
      </c>
      <c r="J396" s="13">
        <v>31158.01</v>
      </c>
    </row>
    <row r="397" spans="2:10" x14ac:dyDescent="0.25">
      <c r="B397" s="2">
        <v>393</v>
      </c>
      <c r="C397" s="2">
        <v>2012</v>
      </c>
      <c r="D397" s="1">
        <v>14010</v>
      </c>
      <c r="E397" t="s">
        <v>327</v>
      </c>
      <c r="F397" t="s">
        <v>1325</v>
      </c>
      <c r="G397" s="13">
        <v>952276.26</v>
      </c>
      <c r="H397" s="13">
        <v>4065.79</v>
      </c>
      <c r="I397" s="13">
        <v>830867.62</v>
      </c>
      <c r="J397" s="13">
        <v>3729.9</v>
      </c>
    </row>
    <row r="398" spans="2:10" x14ac:dyDescent="0.25">
      <c r="B398" s="2">
        <v>394</v>
      </c>
      <c r="C398" s="2">
        <v>2012</v>
      </c>
      <c r="D398" s="1">
        <v>14012</v>
      </c>
      <c r="E398" t="s">
        <v>328</v>
      </c>
      <c r="F398" t="s">
        <v>1325</v>
      </c>
      <c r="G398" s="13">
        <v>1489208.76</v>
      </c>
      <c r="H398" s="13">
        <v>12663.6</v>
      </c>
      <c r="I398" s="13">
        <v>1302013.42</v>
      </c>
      <c r="J398" s="13">
        <v>11244.61</v>
      </c>
    </row>
    <row r="399" spans="2:10" x14ac:dyDescent="0.25">
      <c r="B399" s="2">
        <v>395</v>
      </c>
      <c r="C399" s="2">
        <v>2012</v>
      </c>
      <c r="D399" s="1">
        <v>14014</v>
      </c>
      <c r="E399" t="s">
        <v>329</v>
      </c>
      <c r="F399" t="s">
        <v>1325</v>
      </c>
      <c r="G399" s="13">
        <v>1912057.66</v>
      </c>
      <c r="H399" s="13">
        <v>38738.36</v>
      </c>
      <c r="I399" s="13">
        <v>1689974.51</v>
      </c>
      <c r="J399" s="13">
        <v>35618.339999999997</v>
      </c>
    </row>
    <row r="400" spans="2:10" x14ac:dyDescent="0.25">
      <c r="B400" s="2">
        <v>396</v>
      </c>
      <c r="C400" s="2">
        <v>2012</v>
      </c>
      <c r="D400" s="1">
        <v>14016</v>
      </c>
      <c r="E400" t="s">
        <v>330</v>
      </c>
      <c r="F400" t="s">
        <v>1325</v>
      </c>
      <c r="G400" s="13">
        <v>2463016.2799999998</v>
      </c>
      <c r="H400" s="13">
        <v>46607.44</v>
      </c>
      <c r="I400" s="13">
        <v>2208057.9300000002</v>
      </c>
      <c r="J400" s="13">
        <v>42919.57</v>
      </c>
    </row>
    <row r="401" spans="2:10" x14ac:dyDescent="0.25">
      <c r="B401" s="2">
        <v>397</v>
      </c>
      <c r="C401" s="2">
        <v>2012</v>
      </c>
      <c r="D401" s="1">
        <v>14018</v>
      </c>
      <c r="E401" t="s">
        <v>331</v>
      </c>
      <c r="F401" t="s">
        <v>1325</v>
      </c>
      <c r="G401" s="13">
        <v>4370968.34</v>
      </c>
      <c r="H401" s="13">
        <v>15201.82</v>
      </c>
      <c r="I401" s="13">
        <v>3895861.75</v>
      </c>
      <c r="J401" s="13">
        <v>13909.08</v>
      </c>
    </row>
    <row r="402" spans="2:10" x14ac:dyDescent="0.25">
      <c r="B402" s="2">
        <v>398</v>
      </c>
      <c r="C402" s="2">
        <v>2012</v>
      </c>
      <c r="D402" s="1">
        <v>14020</v>
      </c>
      <c r="E402" t="s">
        <v>332</v>
      </c>
      <c r="F402" t="s">
        <v>1325</v>
      </c>
      <c r="G402" s="13">
        <v>2065218.39</v>
      </c>
      <c r="H402" s="13">
        <v>6049.04</v>
      </c>
      <c r="I402" s="13">
        <v>1801909.79</v>
      </c>
      <c r="J402" s="13">
        <v>5498.17</v>
      </c>
    </row>
    <row r="403" spans="2:10" x14ac:dyDescent="0.25">
      <c r="B403" s="2">
        <v>399</v>
      </c>
      <c r="C403" s="2">
        <v>2012</v>
      </c>
      <c r="D403" s="1">
        <v>14022</v>
      </c>
      <c r="E403" t="s">
        <v>333</v>
      </c>
      <c r="F403" t="s">
        <v>1325</v>
      </c>
      <c r="G403" s="13">
        <v>3700404</v>
      </c>
      <c r="H403" s="13">
        <v>67271.81</v>
      </c>
      <c r="I403" s="13">
        <v>3291174.12</v>
      </c>
      <c r="J403" s="13">
        <v>61490.89</v>
      </c>
    </row>
    <row r="404" spans="2:10" x14ac:dyDescent="0.25">
      <c r="B404" s="2">
        <v>400</v>
      </c>
      <c r="C404" s="2">
        <v>2012</v>
      </c>
      <c r="D404" s="1">
        <v>14024</v>
      </c>
      <c r="E404" t="s">
        <v>334</v>
      </c>
      <c r="F404" t="s">
        <v>1325</v>
      </c>
      <c r="G404" s="13">
        <v>2898911.12</v>
      </c>
      <c r="H404" s="13">
        <v>35191.339999999997</v>
      </c>
      <c r="I404" s="13">
        <v>2593947.4300000002</v>
      </c>
      <c r="J404" s="13">
        <v>32477.87</v>
      </c>
    </row>
    <row r="405" spans="2:10" x14ac:dyDescent="0.25">
      <c r="B405" s="2">
        <v>401</v>
      </c>
      <c r="C405" s="2">
        <v>2012</v>
      </c>
      <c r="D405" s="1">
        <v>14026</v>
      </c>
      <c r="E405" t="s">
        <v>335</v>
      </c>
      <c r="F405" t="s">
        <v>1325</v>
      </c>
      <c r="G405" s="13">
        <v>2549737.7799999998</v>
      </c>
      <c r="H405" s="13">
        <v>4778.03</v>
      </c>
      <c r="I405" s="13">
        <v>2265463.54</v>
      </c>
      <c r="J405" s="13">
        <v>4428.6000000000004</v>
      </c>
    </row>
    <row r="406" spans="2:10" x14ac:dyDescent="0.25">
      <c r="B406" s="2">
        <v>402</v>
      </c>
      <c r="C406" s="2">
        <v>2012</v>
      </c>
      <c r="D406" s="1">
        <v>14028</v>
      </c>
      <c r="E406" t="s">
        <v>336</v>
      </c>
      <c r="F406" t="s">
        <v>1325</v>
      </c>
      <c r="G406" s="13">
        <v>1584729.82</v>
      </c>
      <c r="H406" s="13">
        <v>51660.42</v>
      </c>
      <c r="I406" s="13">
        <v>1414564.84</v>
      </c>
      <c r="J406" s="13">
        <v>47880.02</v>
      </c>
    </row>
    <row r="407" spans="2:10" x14ac:dyDescent="0.25">
      <c r="B407" s="2">
        <v>403</v>
      </c>
      <c r="C407" s="2">
        <v>2012</v>
      </c>
      <c r="D407" s="1">
        <v>14030</v>
      </c>
      <c r="E407" t="s">
        <v>337</v>
      </c>
      <c r="F407" t="s">
        <v>1325</v>
      </c>
      <c r="G407" s="13">
        <v>2406496.77</v>
      </c>
      <c r="H407" s="13">
        <v>316017.45</v>
      </c>
      <c r="I407" s="13">
        <v>2172797.37</v>
      </c>
      <c r="J407" s="13">
        <v>292770.13</v>
      </c>
    </row>
    <row r="408" spans="2:10" x14ac:dyDescent="0.25">
      <c r="B408" s="2">
        <v>404</v>
      </c>
      <c r="C408" s="2">
        <v>2012</v>
      </c>
      <c r="D408" s="1">
        <v>14032</v>
      </c>
      <c r="E408" t="s">
        <v>338</v>
      </c>
      <c r="F408" t="s">
        <v>1325</v>
      </c>
      <c r="G408" s="13">
        <v>2115399.9</v>
      </c>
      <c r="H408" s="13">
        <v>30909.43</v>
      </c>
      <c r="I408" s="13">
        <v>1853582.53</v>
      </c>
      <c r="J408" s="13">
        <v>27954.06</v>
      </c>
    </row>
    <row r="409" spans="2:10" x14ac:dyDescent="0.25">
      <c r="B409" s="2">
        <v>405</v>
      </c>
      <c r="C409" s="2">
        <v>2012</v>
      </c>
      <c r="D409" s="1">
        <v>14034</v>
      </c>
      <c r="E409" t="s">
        <v>52</v>
      </c>
      <c r="F409" t="s">
        <v>1325</v>
      </c>
      <c r="G409" s="13">
        <v>1950748.15</v>
      </c>
      <c r="H409" s="13">
        <v>53582.28</v>
      </c>
      <c r="I409" s="13">
        <v>1691872.99</v>
      </c>
      <c r="J409" s="13">
        <v>48425.99</v>
      </c>
    </row>
    <row r="410" spans="2:10" x14ac:dyDescent="0.25">
      <c r="B410" s="2">
        <v>406</v>
      </c>
      <c r="C410" s="2">
        <v>2012</v>
      </c>
      <c r="D410" s="1">
        <v>14036</v>
      </c>
      <c r="E410" t="s">
        <v>339</v>
      </c>
      <c r="F410" t="s">
        <v>1325</v>
      </c>
      <c r="G410" s="13">
        <v>1919647.73</v>
      </c>
      <c r="H410" s="13">
        <v>64562.41</v>
      </c>
      <c r="I410" s="13">
        <v>1700818.83</v>
      </c>
      <c r="J410" s="13">
        <v>59368.58</v>
      </c>
    </row>
    <row r="411" spans="2:10" x14ac:dyDescent="0.25">
      <c r="B411" s="2">
        <v>407</v>
      </c>
      <c r="C411" s="2">
        <v>2012</v>
      </c>
      <c r="D411" s="1">
        <v>14038</v>
      </c>
      <c r="E411" t="s">
        <v>340</v>
      </c>
      <c r="F411" t="s">
        <v>1325</v>
      </c>
      <c r="G411" s="13">
        <v>3597301.61</v>
      </c>
      <c r="H411" s="13">
        <v>18544.13</v>
      </c>
      <c r="I411" s="13">
        <v>3129536.48</v>
      </c>
      <c r="J411" s="13">
        <v>16793.97</v>
      </c>
    </row>
    <row r="412" spans="2:10" x14ac:dyDescent="0.25">
      <c r="B412" s="2">
        <v>408</v>
      </c>
      <c r="C412" s="2">
        <v>2012</v>
      </c>
      <c r="D412" s="1">
        <v>14040</v>
      </c>
      <c r="E412" t="s">
        <v>341</v>
      </c>
      <c r="F412" t="s">
        <v>1325</v>
      </c>
      <c r="G412" s="13">
        <v>1031964.79</v>
      </c>
      <c r="H412" s="13">
        <v>3365.25</v>
      </c>
      <c r="I412" s="13">
        <v>925985.07</v>
      </c>
      <c r="J412" s="13">
        <v>3127.7</v>
      </c>
    </row>
    <row r="413" spans="2:10" x14ac:dyDescent="0.25">
      <c r="B413" s="2">
        <v>409</v>
      </c>
      <c r="C413" s="2">
        <v>2012</v>
      </c>
      <c r="D413" s="1">
        <v>14042</v>
      </c>
      <c r="E413" t="s">
        <v>342</v>
      </c>
      <c r="F413" t="s">
        <v>1325</v>
      </c>
      <c r="G413" s="13">
        <v>1722083.79</v>
      </c>
      <c r="H413" s="13">
        <v>20791.04</v>
      </c>
      <c r="I413" s="13">
        <v>1540976.81</v>
      </c>
      <c r="J413" s="13">
        <v>19159.11</v>
      </c>
    </row>
    <row r="414" spans="2:10" x14ac:dyDescent="0.25">
      <c r="B414" s="2">
        <v>410</v>
      </c>
      <c r="C414" s="2">
        <v>2012</v>
      </c>
      <c r="D414" s="1">
        <v>14044</v>
      </c>
      <c r="E414" t="s">
        <v>343</v>
      </c>
      <c r="F414" t="s">
        <v>1325</v>
      </c>
      <c r="G414" s="13">
        <v>2120700.92</v>
      </c>
      <c r="H414" s="13">
        <v>74147.16</v>
      </c>
      <c r="I414" s="13">
        <v>1879297.78</v>
      </c>
      <c r="J414" s="13">
        <v>68272.2</v>
      </c>
    </row>
    <row r="415" spans="2:10" x14ac:dyDescent="0.25">
      <c r="B415" s="2">
        <v>411</v>
      </c>
      <c r="C415" s="2">
        <v>2012</v>
      </c>
      <c r="D415" s="1">
        <v>14046</v>
      </c>
      <c r="E415" t="s">
        <v>344</v>
      </c>
      <c r="F415" t="s">
        <v>1325</v>
      </c>
      <c r="G415" s="13">
        <v>2542552.61</v>
      </c>
      <c r="H415" s="13">
        <v>4467.49</v>
      </c>
      <c r="I415" s="13">
        <v>2229593.8199999998</v>
      </c>
      <c r="J415" s="13">
        <v>4012.87</v>
      </c>
    </row>
    <row r="416" spans="2:10" x14ac:dyDescent="0.25">
      <c r="B416" s="2">
        <v>412</v>
      </c>
      <c r="C416" s="2">
        <v>2012</v>
      </c>
      <c r="D416" s="1">
        <v>14048</v>
      </c>
      <c r="E416" t="s">
        <v>345</v>
      </c>
      <c r="F416" t="s">
        <v>1325</v>
      </c>
      <c r="G416" s="13">
        <v>1091597.06</v>
      </c>
      <c r="H416" s="13">
        <v>43767.79</v>
      </c>
      <c r="I416" s="13">
        <v>947065.42</v>
      </c>
      <c r="J416" s="13">
        <v>39734.75</v>
      </c>
    </row>
    <row r="417" spans="2:10" x14ac:dyDescent="0.25">
      <c r="B417" s="2">
        <v>413</v>
      </c>
      <c r="C417" s="2">
        <v>2012</v>
      </c>
      <c r="D417" s="1">
        <v>14106</v>
      </c>
      <c r="E417" t="s">
        <v>346</v>
      </c>
      <c r="F417" t="s">
        <v>1343</v>
      </c>
      <c r="G417" s="13">
        <v>1426554.56</v>
      </c>
      <c r="H417" s="13">
        <v>369433.08</v>
      </c>
      <c r="I417" s="13">
        <v>1308477.47</v>
      </c>
      <c r="J417" s="13">
        <v>345997.2</v>
      </c>
    </row>
    <row r="418" spans="2:10" x14ac:dyDescent="0.25">
      <c r="B418" s="2">
        <v>414</v>
      </c>
      <c r="C418" s="2">
        <v>2012</v>
      </c>
      <c r="D418" s="1">
        <v>14111</v>
      </c>
      <c r="E418" t="s">
        <v>328</v>
      </c>
      <c r="F418" t="s">
        <v>1343</v>
      </c>
      <c r="G418" s="13">
        <v>615965.86</v>
      </c>
      <c r="H418" s="13">
        <v>16151.71</v>
      </c>
      <c r="I418" s="13">
        <v>545675.96</v>
      </c>
      <c r="J418" s="13">
        <v>14992.71</v>
      </c>
    </row>
    <row r="419" spans="2:10" x14ac:dyDescent="0.25">
      <c r="B419" s="2">
        <v>415</v>
      </c>
      <c r="C419" s="2">
        <v>2012</v>
      </c>
      <c r="D419" s="1">
        <v>14136</v>
      </c>
      <c r="E419" t="s">
        <v>334</v>
      </c>
      <c r="F419" t="s">
        <v>1343</v>
      </c>
      <c r="G419" s="13">
        <v>1840887.71</v>
      </c>
      <c r="H419" s="13">
        <v>34240.18</v>
      </c>
      <c r="I419" s="13">
        <v>1680518.41</v>
      </c>
      <c r="J419" s="13">
        <v>32180.22</v>
      </c>
    </row>
    <row r="420" spans="2:10" x14ac:dyDescent="0.25">
      <c r="B420" s="2">
        <v>416</v>
      </c>
      <c r="C420" s="2">
        <v>2012</v>
      </c>
      <c r="D420" s="1">
        <v>14141</v>
      </c>
      <c r="E420" t="s">
        <v>347</v>
      </c>
      <c r="F420" t="s">
        <v>1343</v>
      </c>
      <c r="G420" s="13">
        <v>1094629.76</v>
      </c>
      <c r="H420" s="13">
        <v>26521.65</v>
      </c>
      <c r="I420" s="13">
        <v>969589.29</v>
      </c>
      <c r="J420" s="13">
        <v>24461.7</v>
      </c>
    </row>
    <row r="421" spans="2:10" x14ac:dyDescent="0.25">
      <c r="B421" s="2">
        <v>417</v>
      </c>
      <c r="C421" s="2">
        <v>2012</v>
      </c>
      <c r="D421" s="1">
        <v>14143</v>
      </c>
      <c r="E421" t="s">
        <v>348</v>
      </c>
      <c r="F421" t="s">
        <v>1343</v>
      </c>
      <c r="G421" s="13">
        <v>163579.26</v>
      </c>
      <c r="H421" s="13">
        <v>471.13</v>
      </c>
      <c r="I421" s="13">
        <v>137995.28</v>
      </c>
      <c r="J421" s="13">
        <v>428.42</v>
      </c>
    </row>
    <row r="422" spans="2:10" x14ac:dyDescent="0.25">
      <c r="B422" s="2">
        <v>418</v>
      </c>
      <c r="C422" s="2">
        <v>2012</v>
      </c>
      <c r="D422" s="1">
        <v>14146</v>
      </c>
      <c r="E422" t="s">
        <v>337</v>
      </c>
      <c r="F422" t="s">
        <v>1343</v>
      </c>
      <c r="G422" s="13">
        <v>3301995.78</v>
      </c>
      <c r="H422" s="13">
        <v>111033.19</v>
      </c>
      <c r="I422" s="13">
        <v>3034525.36</v>
      </c>
      <c r="J422" s="13">
        <v>104559.85</v>
      </c>
    </row>
    <row r="423" spans="2:10" x14ac:dyDescent="0.25">
      <c r="B423" s="2">
        <v>419</v>
      </c>
      <c r="C423" s="2">
        <v>2012</v>
      </c>
      <c r="D423" s="1">
        <v>14147</v>
      </c>
      <c r="E423" t="s">
        <v>338</v>
      </c>
      <c r="F423" t="s">
        <v>1343</v>
      </c>
      <c r="G423" s="13">
        <v>387309.41</v>
      </c>
      <c r="H423" s="13">
        <v>2136.3200000000002</v>
      </c>
      <c r="I423" s="13">
        <v>335744.26</v>
      </c>
      <c r="J423" s="13">
        <v>1974.51</v>
      </c>
    </row>
    <row r="424" spans="2:10" x14ac:dyDescent="0.25">
      <c r="B424" s="2">
        <v>420</v>
      </c>
      <c r="C424" s="2">
        <v>2012</v>
      </c>
      <c r="D424" s="1">
        <v>14161</v>
      </c>
      <c r="E424" t="s">
        <v>349</v>
      </c>
      <c r="F424" t="s">
        <v>1343</v>
      </c>
      <c r="G424" s="13">
        <v>804723.35</v>
      </c>
      <c r="H424" s="13">
        <v>8090.46</v>
      </c>
      <c r="I424" s="13">
        <v>710678.32</v>
      </c>
      <c r="J424" s="13">
        <v>7469.9</v>
      </c>
    </row>
    <row r="425" spans="2:10" x14ac:dyDescent="0.25">
      <c r="B425" s="2">
        <v>421</v>
      </c>
      <c r="C425" s="2">
        <v>2012</v>
      </c>
      <c r="D425" s="1">
        <v>14176</v>
      </c>
      <c r="E425" t="s">
        <v>245</v>
      </c>
      <c r="F425" t="s">
        <v>1343</v>
      </c>
      <c r="G425" s="13">
        <v>2106616.4700000002</v>
      </c>
      <c r="H425" s="13">
        <v>75045.5</v>
      </c>
      <c r="I425" s="13">
        <v>1955732.77</v>
      </c>
      <c r="J425" s="13">
        <v>72003.179999999993</v>
      </c>
    </row>
    <row r="426" spans="2:10" x14ac:dyDescent="0.25">
      <c r="B426" s="2">
        <v>422</v>
      </c>
      <c r="C426" s="2">
        <v>2012</v>
      </c>
      <c r="D426" s="1">
        <v>14177</v>
      </c>
      <c r="E426" t="s">
        <v>350</v>
      </c>
      <c r="F426" t="s">
        <v>1343</v>
      </c>
      <c r="G426" s="13">
        <v>685552.86</v>
      </c>
      <c r="H426" s="13">
        <v>10481.92</v>
      </c>
      <c r="I426" s="13">
        <v>578236.5</v>
      </c>
      <c r="J426" s="13">
        <v>9466.7199999999993</v>
      </c>
    </row>
    <row r="427" spans="2:10" x14ac:dyDescent="0.25">
      <c r="B427" s="2">
        <v>423</v>
      </c>
      <c r="C427" s="2">
        <v>2012</v>
      </c>
      <c r="D427" s="1">
        <v>14186</v>
      </c>
      <c r="E427" t="s">
        <v>342</v>
      </c>
      <c r="F427" t="s">
        <v>1343</v>
      </c>
      <c r="G427" s="13">
        <v>1106623.8799999999</v>
      </c>
      <c r="H427" s="13">
        <v>18636.759999999998</v>
      </c>
      <c r="I427" s="13">
        <v>997621.34</v>
      </c>
      <c r="J427" s="13">
        <v>17538.64</v>
      </c>
    </row>
    <row r="428" spans="2:10" x14ac:dyDescent="0.25">
      <c r="B428" s="2">
        <v>424</v>
      </c>
      <c r="C428" s="2">
        <v>2012</v>
      </c>
      <c r="D428" s="1">
        <v>14206</v>
      </c>
      <c r="E428" t="s">
        <v>324</v>
      </c>
      <c r="F428" t="s">
        <v>1344</v>
      </c>
      <c r="G428" s="13">
        <v>26465633.329999998</v>
      </c>
      <c r="H428" s="13">
        <v>1668375.05</v>
      </c>
      <c r="I428" s="13">
        <v>24240622.41</v>
      </c>
      <c r="J428" s="13">
        <v>1569569.04</v>
      </c>
    </row>
    <row r="429" spans="2:10" x14ac:dyDescent="0.25">
      <c r="B429" s="2">
        <v>425</v>
      </c>
      <c r="C429" s="2">
        <v>2012</v>
      </c>
      <c r="D429" s="1">
        <v>14211</v>
      </c>
      <c r="E429" t="s">
        <v>231</v>
      </c>
      <c r="F429" t="s">
        <v>1344</v>
      </c>
      <c r="G429" s="13">
        <v>0</v>
      </c>
      <c r="H429" s="13">
        <v>0</v>
      </c>
      <c r="I429" s="13">
        <v>0</v>
      </c>
      <c r="J429" s="13">
        <v>0</v>
      </c>
    </row>
    <row r="430" spans="2:10" x14ac:dyDescent="0.25">
      <c r="B430" s="2">
        <v>426</v>
      </c>
      <c r="C430" s="2">
        <v>2012</v>
      </c>
      <c r="D430" s="1">
        <v>14226</v>
      </c>
      <c r="E430" t="s">
        <v>331</v>
      </c>
      <c r="F430" t="s">
        <v>1344</v>
      </c>
      <c r="G430" s="13">
        <v>2294861.94</v>
      </c>
      <c r="H430" s="13">
        <v>30158.959999999999</v>
      </c>
      <c r="I430" s="13">
        <v>2092365.83</v>
      </c>
      <c r="J430" s="13">
        <v>28717.02</v>
      </c>
    </row>
    <row r="431" spans="2:10" x14ac:dyDescent="0.25">
      <c r="B431" s="2">
        <v>427</v>
      </c>
      <c r="C431" s="2">
        <v>2012</v>
      </c>
      <c r="D431" s="1">
        <v>14230</v>
      </c>
      <c r="E431" t="s">
        <v>351</v>
      </c>
      <c r="F431" t="s">
        <v>1344</v>
      </c>
      <c r="G431" s="13">
        <v>1296844.1499999999</v>
      </c>
      <c r="H431" s="13">
        <v>121323.67</v>
      </c>
      <c r="I431" s="13">
        <v>1294240.33</v>
      </c>
      <c r="J431" s="13">
        <v>121199.9</v>
      </c>
    </row>
    <row r="432" spans="2:10" x14ac:dyDescent="0.25">
      <c r="B432" s="2">
        <v>428</v>
      </c>
      <c r="C432" s="2">
        <v>2012</v>
      </c>
      <c r="D432" s="1">
        <v>14236</v>
      </c>
      <c r="E432" t="s">
        <v>352</v>
      </c>
      <c r="F432" t="s">
        <v>1344</v>
      </c>
      <c r="G432" s="13">
        <v>5762763.8600000003</v>
      </c>
      <c r="H432" s="13">
        <v>557037.14</v>
      </c>
      <c r="I432" s="13">
        <v>5207822.1100000003</v>
      </c>
      <c r="J432" s="13">
        <v>522039.37</v>
      </c>
    </row>
    <row r="433" spans="2:10" x14ac:dyDescent="0.25">
      <c r="B433" s="2">
        <v>429</v>
      </c>
      <c r="C433" s="2">
        <v>2012</v>
      </c>
      <c r="D433" s="1">
        <v>14241</v>
      </c>
      <c r="E433" t="s">
        <v>353</v>
      </c>
      <c r="F433" t="s">
        <v>1344</v>
      </c>
      <c r="G433" s="13">
        <v>3021373.92</v>
      </c>
      <c r="H433" s="13">
        <v>82474.100000000006</v>
      </c>
      <c r="I433" s="13">
        <v>2688452.72</v>
      </c>
      <c r="J433" s="13">
        <v>77001.89</v>
      </c>
    </row>
    <row r="434" spans="2:10" x14ac:dyDescent="0.25">
      <c r="B434" s="2">
        <v>430</v>
      </c>
      <c r="C434" s="2">
        <v>2012</v>
      </c>
      <c r="D434" s="1">
        <v>14251</v>
      </c>
      <c r="E434" t="s">
        <v>208</v>
      </c>
      <c r="F434" t="s">
        <v>1344</v>
      </c>
      <c r="G434" s="13">
        <v>8215038.5</v>
      </c>
      <c r="H434" s="13">
        <v>231008.88</v>
      </c>
      <c r="I434" s="13">
        <v>7473530.8399999999</v>
      </c>
      <c r="J434" s="13">
        <v>217430.79</v>
      </c>
    </row>
    <row r="435" spans="2:10" x14ac:dyDescent="0.25">
      <c r="B435" s="2">
        <v>431</v>
      </c>
      <c r="C435" s="2">
        <v>2012</v>
      </c>
      <c r="D435" s="1">
        <v>14291</v>
      </c>
      <c r="E435" t="s">
        <v>354</v>
      </c>
      <c r="F435" t="s">
        <v>1344</v>
      </c>
      <c r="G435" s="13">
        <v>10964942.34</v>
      </c>
      <c r="H435" s="13">
        <v>142040.45000000001</v>
      </c>
      <c r="I435" s="13">
        <v>9911526.2400000002</v>
      </c>
      <c r="J435" s="13">
        <v>133156.73000000001</v>
      </c>
    </row>
    <row r="436" spans="2:10" x14ac:dyDescent="0.25">
      <c r="B436" s="2">
        <v>432</v>
      </c>
      <c r="C436" s="2">
        <v>2012</v>
      </c>
      <c r="D436" s="1">
        <v>14292</v>
      </c>
      <c r="E436" t="s">
        <v>355</v>
      </c>
      <c r="F436" t="s">
        <v>1344</v>
      </c>
      <c r="G436" s="13">
        <v>4999678.32</v>
      </c>
      <c r="H436" s="13">
        <v>112961.87</v>
      </c>
      <c r="I436" s="13">
        <v>4422113.0199999996</v>
      </c>
      <c r="J436" s="13">
        <v>105483.25</v>
      </c>
    </row>
    <row r="437" spans="2:10" x14ac:dyDescent="0.25">
      <c r="B437" s="2">
        <v>433</v>
      </c>
      <c r="C437" s="2">
        <v>2012</v>
      </c>
      <c r="D437" s="1">
        <v>15002</v>
      </c>
      <c r="E437" t="s">
        <v>356</v>
      </c>
      <c r="F437" t="s">
        <v>1325</v>
      </c>
      <c r="G437" s="13">
        <v>5231120.7300000004</v>
      </c>
      <c r="H437" s="13">
        <v>47439.86</v>
      </c>
      <c r="I437" s="13">
        <v>4969660.79</v>
      </c>
      <c r="J437" s="13">
        <v>45368.93</v>
      </c>
    </row>
    <row r="438" spans="2:10" x14ac:dyDescent="0.25">
      <c r="B438" s="2">
        <v>434</v>
      </c>
      <c r="C438" s="2">
        <v>2012</v>
      </c>
      <c r="D438" s="1">
        <v>15004</v>
      </c>
      <c r="E438" t="s">
        <v>357</v>
      </c>
      <c r="F438" t="s">
        <v>1325</v>
      </c>
      <c r="G438" s="13">
        <v>1225192.27</v>
      </c>
      <c r="H438" s="13">
        <v>12404.55</v>
      </c>
      <c r="I438" s="13">
        <v>1063171.7</v>
      </c>
      <c r="J438" s="13">
        <v>11055.51</v>
      </c>
    </row>
    <row r="439" spans="2:10" x14ac:dyDescent="0.25">
      <c r="B439" s="2">
        <v>435</v>
      </c>
      <c r="C439" s="2">
        <v>2012</v>
      </c>
      <c r="D439" s="1">
        <v>15006</v>
      </c>
      <c r="E439" t="s">
        <v>358</v>
      </c>
      <c r="F439" t="s">
        <v>1325</v>
      </c>
      <c r="G439" s="13">
        <v>1034222.29</v>
      </c>
      <c r="H439" s="13">
        <v>1955.61</v>
      </c>
      <c r="I439" s="13">
        <v>915179.52000000002</v>
      </c>
      <c r="J439" s="13">
        <v>1781.02</v>
      </c>
    </row>
    <row r="440" spans="2:10" x14ac:dyDescent="0.25">
      <c r="B440" s="2">
        <v>436</v>
      </c>
      <c r="C440" s="2">
        <v>2012</v>
      </c>
      <c r="D440" s="1">
        <v>15008</v>
      </c>
      <c r="E440" t="s">
        <v>359</v>
      </c>
      <c r="F440" t="s">
        <v>1325</v>
      </c>
      <c r="G440" s="13">
        <v>5559274.8899999997</v>
      </c>
      <c r="H440" s="13">
        <v>26232.51</v>
      </c>
      <c r="I440" s="13">
        <v>5103783.24</v>
      </c>
      <c r="J440" s="13">
        <v>24333.86</v>
      </c>
    </row>
    <row r="441" spans="2:10" x14ac:dyDescent="0.25">
      <c r="B441" s="2">
        <v>437</v>
      </c>
      <c r="C441" s="2">
        <v>2012</v>
      </c>
      <c r="D441" s="1">
        <v>15010</v>
      </c>
      <c r="E441" t="s">
        <v>360</v>
      </c>
      <c r="F441" t="s">
        <v>1325</v>
      </c>
      <c r="G441" s="13">
        <v>1349466.97</v>
      </c>
      <c r="H441" s="13">
        <v>3325.61</v>
      </c>
      <c r="I441" s="13">
        <v>1175867.22</v>
      </c>
      <c r="J441" s="13">
        <v>3040.27</v>
      </c>
    </row>
    <row r="442" spans="2:10" x14ac:dyDescent="0.25">
      <c r="B442" s="2">
        <v>438</v>
      </c>
      <c r="C442" s="2">
        <v>2012</v>
      </c>
      <c r="D442" s="1">
        <v>15012</v>
      </c>
      <c r="E442" t="s">
        <v>361</v>
      </c>
      <c r="F442" t="s">
        <v>1325</v>
      </c>
      <c r="G442" s="13">
        <v>3551719.46</v>
      </c>
      <c r="H442" s="13">
        <v>8967.74</v>
      </c>
      <c r="I442" s="13">
        <v>3142935.29</v>
      </c>
      <c r="J442" s="13">
        <v>8021.98</v>
      </c>
    </row>
    <row r="443" spans="2:10" x14ac:dyDescent="0.25">
      <c r="B443" s="2">
        <v>439</v>
      </c>
      <c r="C443" s="2">
        <v>2012</v>
      </c>
      <c r="D443" s="1">
        <v>15014</v>
      </c>
      <c r="E443" t="s">
        <v>362</v>
      </c>
      <c r="F443" t="s">
        <v>1325</v>
      </c>
      <c r="G443" s="13">
        <v>7090205.2400000002</v>
      </c>
      <c r="H443" s="13">
        <v>59256.04</v>
      </c>
      <c r="I443" s="13">
        <v>6706969.79</v>
      </c>
      <c r="J443" s="13">
        <v>56386.080000000002</v>
      </c>
    </row>
    <row r="444" spans="2:10" x14ac:dyDescent="0.25">
      <c r="B444" s="2">
        <v>440</v>
      </c>
      <c r="C444" s="2">
        <v>2012</v>
      </c>
      <c r="D444" s="1">
        <v>15016</v>
      </c>
      <c r="E444" t="s">
        <v>363</v>
      </c>
      <c r="F444" t="s">
        <v>1325</v>
      </c>
      <c r="G444" s="13">
        <v>3165691.07</v>
      </c>
      <c r="H444" s="13">
        <v>9183.7199999999993</v>
      </c>
      <c r="I444" s="13">
        <v>2886265.18</v>
      </c>
      <c r="J444" s="13">
        <v>8498.11</v>
      </c>
    </row>
    <row r="445" spans="2:10" x14ac:dyDescent="0.25">
      <c r="B445" s="2">
        <v>441</v>
      </c>
      <c r="C445" s="2">
        <v>2012</v>
      </c>
      <c r="D445" s="1">
        <v>15018</v>
      </c>
      <c r="E445" t="s">
        <v>364</v>
      </c>
      <c r="F445" t="s">
        <v>1325</v>
      </c>
      <c r="G445" s="13">
        <v>9902022.5800000001</v>
      </c>
      <c r="H445" s="13">
        <v>36483.589999999997</v>
      </c>
      <c r="I445" s="13">
        <v>9372061.0199999996</v>
      </c>
      <c r="J445" s="13">
        <v>34753.06</v>
      </c>
    </row>
    <row r="446" spans="2:10" x14ac:dyDescent="0.25">
      <c r="B446" s="2">
        <v>442</v>
      </c>
      <c r="C446" s="2">
        <v>2012</v>
      </c>
      <c r="D446" s="1">
        <v>15020</v>
      </c>
      <c r="E446" t="s">
        <v>365</v>
      </c>
      <c r="F446" t="s">
        <v>1325</v>
      </c>
      <c r="G446" s="13">
        <v>5398137.3700000001</v>
      </c>
      <c r="H446" s="13">
        <v>53848.12</v>
      </c>
      <c r="I446" s="13">
        <v>4739761.13</v>
      </c>
      <c r="J446" s="13">
        <v>48956.12</v>
      </c>
    </row>
    <row r="447" spans="2:10" x14ac:dyDescent="0.25">
      <c r="B447" s="2">
        <v>443</v>
      </c>
      <c r="C447" s="2">
        <v>2012</v>
      </c>
      <c r="D447" s="1">
        <v>15022</v>
      </c>
      <c r="E447" t="s">
        <v>366</v>
      </c>
      <c r="F447" t="s">
        <v>1325</v>
      </c>
      <c r="G447" s="13">
        <v>8607073.5899999999</v>
      </c>
      <c r="H447" s="13">
        <v>18667.84</v>
      </c>
      <c r="I447" s="13">
        <v>7760412.7199999997</v>
      </c>
      <c r="J447" s="13">
        <v>17004.919999999998</v>
      </c>
    </row>
    <row r="448" spans="2:10" x14ac:dyDescent="0.25">
      <c r="B448" s="2">
        <v>444</v>
      </c>
      <c r="C448" s="2">
        <v>2012</v>
      </c>
      <c r="D448" s="1">
        <v>15024</v>
      </c>
      <c r="E448" t="s">
        <v>367</v>
      </c>
      <c r="F448" t="s">
        <v>1325</v>
      </c>
      <c r="G448" s="13">
        <v>2245368.33</v>
      </c>
      <c r="H448" s="13">
        <v>12042.4</v>
      </c>
      <c r="I448" s="13">
        <v>1998243.79</v>
      </c>
      <c r="J448" s="13">
        <v>10872.44</v>
      </c>
    </row>
    <row r="449" spans="2:10" x14ac:dyDescent="0.25">
      <c r="B449" s="2">
        <v>445</v>
      </c>
      <c r="C449" s="2">
        <v>2012</v>
      </c>
      <c r="D449" s="1">
        <v>15026</v>
      </c>
      <c r="E449" t="s">
        <v>144</v>
      </c>
      <c r="F449" t="s">
        <v>1325</v>
      </c>
      <c r="G449" s="13">
        <v>2025199.69</v>
      </c>
      <c r="H449" s="13">
        <v>13533.6</v>
      </c>
      <c r="I449" s="13">
        <v>1767621.57</v>
      </c>
      <c r="J449" s="13">
        <v>12193.79</v>
      </c>
    </row>
    <row r="450" spans="2:10" x14ac:dyDescent="0.25">
      <c r="B450" s="2">
        <v>446</v>
      </c>
      <c r="C450" s="2">
        <v>2012</v>
      </c>
      <c r="D450" s="1">
        <v>15028</v>
      </c>
      <c r="E450" t="s">
        <v>368</v>
      </c>
      <c r="F450" t="s">
        <v>1325</v>
      </c>
      <c r="G450" s="13">
        <v>3955120.86</v>
      </c>
      <c r="H450" s="13">
        <v>20134.02</v>
      </c>
      <c r="I450" s="13">
        <v>3732661.32</v>
      </c>
      <c r="J450" s="13">
        <v>19171.400000000001</v>
      </c>
    </row>
    <row r="451" spans="2:10" x14ac:dyDescent="0.25">
      <c r="B451" s="2">
        <v>447</v>
      </c>
      <c r="C451" s="2">
        <v>2012</v>
      </c>
      <c r="D451" s="1">
        <v>15118</v>
      </c>
      <c r="E451" t="s">
        <v>359</v>
      </c>
      <c r="F451" t="s">
        <v>1343</v>
      </c>
      <c r="G451" s="13">
        <v>3834414.68</v>
      </c>
      <c r="H451" s="13">
        <v>19465.11</v>
      </c>
      <c r="I451" s="13">
        <v>3653054.04</v>
      </c>
      <c r="J451" s="13">
        <v>18636.169999999998</v>
      </c>
    </row>
    <row r="452" spans="2:10" x14ac:dyDescent="0.25">
      <c r="B452" s="2">
        <v>448</v>
      </c>
      <c r="C452" s="2">
        <v>2012</v>
      </c>
      <c r="D452" s="1">
        <v>15121</v>
      </c>
      <c r="E452" t="s">
        <v>369</v>
      </c>
      <c r="F452" t="s">
        <v>1343</v>
      </c>
      <c r="G452" s="13">
        <v>3641628.5</v>
      </c>
      <c r="H452" s="13">
        <v>39365.17</v>
      </c>
      <c r="I452" s="13">
        <v>3454440.56</v>
      </c>
      <c r="J452" s="13">
        <v>37514.47</v>
      </c>
    </row>
    <row r="453" spans="2:10" x14ac:dyDescent="0.25">
      <c r="B453" s="2">
        <v>449</v>
      </c>
      <c r="C453" s="2">
        <v>2012</v>
      </c>
      <c r="D453" s="1">
        <v>15127</v>
      </c>
      <c r="E453" t="s">
        <v>360</v>
      </c>
      <c r="F453" t="s">
        <v>1343</v>
      </c>
      <c r="G453" s="13">
        <v>309971.31</v>
      </c>
      <c r="H453" s="13">
        <v>4245.74</v>
      </c>
      <c r="I453" s="13">
        <v>256675.07</v>
      </c>
      <c r="J453" s="13">
        <v>3839.01</v>
      </c>
    </row>
    <row r="454" spans="2:10" x14ac:dyDescent="0.25">
      <c r="B454" s="2">
        <v>450</v>
      </c>
      <c r="C454" s="2">
        <v>2012</v>
      </c>
      <c r="D454" s="1">
        <v>15181</v>
      </c>
      <c r="E454" t="s">
        <v>370</v>
      </c>
      <c r="F454" t="s">
        <v>1343</v>
      </c>
      <c r="G454" s="13">
        <v>5228271.26</v>
      </c>
      <c r="H454" s="13">
        <v>49337.35</v>
      </c>
      <c r="I454" s="13">
        <v>5004126.18</v>
      </c>
      <c r="J454" s="13">
        <v>47500.91</v>
      </c>
    </row>
    <row r="455" spans="2:10" x14ac:dyDescent="0.25">
      <c r="B455" s="2">
        <v>451</v>
      </c>
      <c r="C455" s="2">
        <v>2012</v>
      </c>
      <c r="D455" s="1">
        <v>15281</v>
      </c>
      <c r="E455" t="s">
        <v>367</v>
      </c>
      <c r="F455" t="s">
        <v>1344</v>
      </c>
      <c r="G455" s="13">
        <v>19393314.82</v>
      </c>
      <c r="H455" s="13">
        <v>540263.71</v>
      </c>
      <c r="I455" s="13">
        <v>17623722.23</v>
      </c>
      <c r="J455" s="13">
        <v>505412.05</v>
      </c>
    </row>
    <row r="456" spans="2:10" x14ac:dyDescent="0.25">
      <c r="B456" s="2">
        <v>452</v>
      </c>
      <c r="C456" s="2">
        <v>2012</v>
      </c>
      <c r="D456" s="1">
        <v>16002</v>
      </c>
      <c r="E456" t="s">
        <v>371</v>
      </c>
      <c r="F456" t="s">
        <v>1325</v>
      </c>
      <c r="G456" s="13">
        <v>1314166.55</v>
      </c>
      <c r="H456" s="13">
        <v>7370.23</v>
      </c>
      <c r="I456" s="13">
        <v>1112876.83</v>
      </c>
      <c r="J456" s="13">
        <v>6690.73</v>
      </c>
    </row>
    <row r="457" spans="2:10" x14ac:dyDescent="0.25">
      <c r="B457" s="2">
        <v>453</v>
      </c>
      <c r="C457" s="2">
        <v>2012</v>
      </c>
      <c r="D457" s="1">
        <v>16004</v>
      </c>
      <c r="E457" t="s">
        <v>372</v>
      </c>
      <c r="F457" t="s">
        <v>1325</v>
      </c>
      <c r="G457" s="13">
        <v>1168303.43</v>
      </c>
      <c r="H457" s="13">
        <v>6867.36</v>
      </c>
      <c r="I457" s="13">
        <v>1006850.37</v>
      </c>
      <c r="J457" s="13">
        <v>6185.94</v>
      </c>
    </row>
    <row r="458" spans="2:10" x14ac:dyDescent="0.25">
      <c r="B458" s="2">
        <v>454</v>
      </c>
      <c r="C458" s="2">
        <v>2012</v>
      </c>
      <c r="D458" s="1">
        <v>16006</v>
      </c>
      <c r="E458" t="s">
        <v>373</v>
      </c>
      <c r="F458" t="s">
        <v>1325</v>
      </c>
      <c r="G458" s="13">
        <v>1190472.97</v>
      </c>
      <c r="H458" s="13">
        <v>45533.83</v>
      </c>
      <c r="I458" s="13">
        <v>1034571.55</v>
      </c>
      <c r="J458" s="13">
        <v>41506.82</v>
      </c>
    </row>
    <row r="459" spans="2:10" x14ac:dyDescent="0.25">
      <c r="B459" s="2">
        <v>455</v>
      </c>
      <c r="C459" s="2">
        <v>2012</v>
      </c>
      <c r="D459" s="1">
        <v>16008</v>
      </c>
      <c r="E459" t="s">
        <v>374</v>
      </c>
      <c r="F459" t="s">
        <v>1325</v>
      </c>
      <c r="G459" s="13">
        <v>428018.95</v>
      </c>
      <c r="H459" s="13">
        <v>416.54</v>
      </c>
      <c r="I459" s="13">
        <v>370695.12</v>
      </c>
      <c r="J459" s="13">
        <v>276.74</v>
      </c>
    </row>
    <row r="460" spans="2:10" x14ac:dyDescent="0.25">
      <c r="B460" s="2">
        <v>456</v>
      </c>
      <c r="C460" s="2">
        <v>2012</v>
      </c>
      <c r="D460" s="1">
        <v>16010</v>
      </c>
      <c r="E460" t="s">
        <v>375</v>
      </c>
      <c r="F460" t="s">
        <v>1325</v>
      </c>
      <c r="G460" s="13">
        <v>520401.14</v>
      </c>
      <c r="H460" s="13">
        <v>2829.97</v>
      </c>
      <c r="I460" s="13">
        <v>464987.42</v>
      </c>
      <c r="J460" s="13">
        <v>2619.6</v>
      </c>
    </row>
    <row r="461" spans="2:10" x14ac:dyDescent="0.25">
      <c r="B461" s="2">
        <v>457</v>
      </c>
      <c r="C461" s="2">
        <v>2012</v>
      </c>
      <c r="D461" s="1">
        <v>16012</v>
      </c>
      <c r="E461" t="s">
        <v>26</v>
      </c>
      <c r="F461" t="s">
        <v>1325</v>
      </c>
      <c r="G461" s="13">
        <v>1462610.47</v>
      </c>
      <c r="H461" s="13">
        <v>9222.2000000000007</v>
      </c>
      <c r="I461" s="13">
        <v>1304147.3400000001</v>
      </c>
      <c r="J461" s="13">
        <v>8537.51</v>
      </c>
    </row>
    <row r="462" spans="2:10" x14ac:dyDescent="0.25">
      <c r="B462" s="2">
        <v>458</v>
      </c>
      <c r="C462" s="2">
        <v>2012</v>
      </c>
      <c r="D462" s="1">
        <v>16014</v>
      </c>
      <c r="E462" t="s">
        <v>376</v>
      </c>
      <c r="F462" t="s">
        <v>1325</v>
      </c>
      <c r="G462" s="13">
        <v>1390642.9</v>
      </c>
      <c r="H462" s="13">
        <v>8114.8</v>
      </c>
      <c r="I462" s="13">
        <v>1185489.8600000001</v>
      </c>
      <c r="J462" s="13">
        <v>7330.5</v>
      </c>
    </row>
    <row r="463" spans="2:10" x14ac:dyDescent="0.25">
      <c r="B463" s="2">
        <v>459</v>
      </c>
      <c r="C463" s="2">
        <v>2012</v>
      </c>
      <c r="D463" s="1">
        <v>16016</v>
      </c>
      <c r="E463" t="s">
        <v>377</v>
      </c>
      <c r="F463" t="s">
        <v>1325</v>
      </c>
      <c r="G463" s="13">
        <v>1111599.03</v>
      </c>
      <c r="H463" s="13">
        <v>4402.33</v>
      </c>
      <c r="I463" s="13">
        <v>993614.93</v>
      </c>
      <c r="J463" s="13">
        <v>4082.73</v>
      </c>
    </row>
    <row r="464" spans="2:10" x14ac:dyDescent="0.25">
      <c r="B464" s="2">
        <v>460</v>
      </c>
      <c r="C464" s="2">
        <v>2012</v>
      </c>
      <c r="D464" s="1">
        <v>16018</v>
      </c>
      <c r="E464" t="s">
        <v>378</v>
      </c>
      <c r="F464" t="s">
        <v>1325</v>
      </c>
      <c r="G464" s="13">
        <v>1162669.6100000001</v>
      </c>
      <c r="H464" s="13">
        <v>599.27</v>
      </c>
      <c r="I464" s="13">
        <v>1007528.32</v>
      </c>
      <c r="J464" s="13">
        <v>545.71</v>
      </c>
    </row>
    <row r="465" spans="2:10" x14ac:dyDescent="0.25">
      <c r="B465" s="2">
        <v>461</v>
      </c>
      <c r="C465" s="2">
        <v>2012</v>
      </c>
      <c r="D465" s="1">
        <v>16020</v>
      </c>
      <c r="E465" t="s">
        <v>379</v>
      </c>
      <c r="F465" t="s">
        <v>1325</v>
      </c>
      <c r="G465" s="13">
        <v>887275.29</v>
      </c>
      <c r="H465" s="13">
        <v>2940.32</v>
      </c>
      <c r="I465" s="13">
        <v>758938.82</v>
      </c>
      <c r="J465" s="13">
        <v>2464.73</v>
      </c>
    </row>
    <row r="466" spans="2:10" x14ac:dyDescent="0.25">
      <c r="B466" s="2">
        <v>462</v>
      </c>
      <c r="C466" s="2">
        <v>2012</v>
      </c>
      <c r="D466" s="1">
        <v>16022</v>
      </c>
      <c r="E466" t="s">
        <v>137</v>
      </c>
      <c r="F466" t="s">
        <v>1325</v>
      </c>
      <c r="G466" s="13">
        <v>1809642.71</v>
      </c>
      <c r="H466" s="13">
        <v>7004.99</v>
      </c>
      <c r="I466" s="13">
        <v>1593361.16</v>
      </c>
      <c r="J466" s="13">
        <v>6431.78</v>
      </c>
    </row>
    <row r="467" spans="2:10" x14ac:dyDescent="0.25">
      <c r="B467" s="2">
        <v>463</v>
      </c>
      <c r="C467" s="2">
        <v>2012</v>
      </c>
      <c r="D467" s="1">
        <v>16024</v>
      </c>
      <c r="E467" t="s">
        <v>380</v>
      </c>
      <c r="F467" t="s">
        <v>1325</v>
      </c>
      <c r="G467" s="13">
        <v>1222457.4099999999</v>
      </c>
      <c r="H467" s="13">
        <v>10472.200000000001</v>
      </c>
      <c r="I467" s="13">
        <v>1054083.26</v>
      </c>
      <c r="J467" s="13">
        <v>9276.33</v>
      </c>
    </row>
    <row r="468" spans="2:10" x14ac:dyDescent="0.25">
      <c r="B468" s="2">
        <v>464</v>
      </c>
      <c r="C468" s="2">
        <v>2012</v>
      </c>
      <c r="D468" s="1">
        <v>16026</v>
      </c>
      <c r="E468" t="s">
        <v>381</v>
      </c>
      <c r="F468" t="s">
        <v>1325</v>
      </c>
      <c r="G468" s="13">
        <v>2078234.77</v>
      </c>
      <c r="H468" s="13">
        <v>13258.77</v>
      </c>
      <c r="I468" s="13">
        <v>1788898.97</v>
      </c>
      <c r="J468" s="13">
        <v>11915.82</v>
      </c>
    </row>
    <row r="469" spans="2:10" x14ac:dyDescent="0.25">
      <c r="B469" s="2">
        <v>465</v>
      </c>
      <c r="C469" s="2">
        <v>2012</v>
      </c>
      <c r="D469" s="1">
        <v>16028</v>
      </c>
      <c r="E469" t="s">
        <v>382</v>
      </c>
      <c r="F469" t="s">
        <v>1325</v>
      </c>
      <c r="G469" s="13">
        <v>1445636.94</v>
      </c>
      <c r="H469" s="13">
        <v>2029.55</v>
      </c>
      <c r="I469" s="13">
        <v>1240702.78</v>
      </c>
      <c r="J469" s="13">
        <v>1847.78</v>
      </c>
    </row>
    <row r="470" spans="2:10" x14ac:dyDescent="0.25">
      <c r="B470" s="2">
        <v>466</v>
      </c>
      <c r="C470" s="2">
        <v>2012</v>
      </c>
      <c r="D470" s="1">
        <v>16030</v>
      </c>
      <c r="E470" t="s">
        <v>383</v>
      </c>
      <c r="F470" t="s">
        <v>1325</v>
      </c>
      <c r="G470" s="13">
        <v>2678769.83</v>
      </c>
      <c r="H470" s="13">
        <v>6486.7</v>
      </c>
      <c r="I470" s="13">
        <v>2309882.89</v>
      </c>
      <c r="J470" s="13">
        <v>5895.48</v>
      </c>
    </row>
    <row r="471" spans="2:10" x14ac:dyDescent="0.25">
      <c r="B471" s="2">
        <v>467</v>
      </c>
      <c r="C471" s="2">
        <v>2012</v>
      </c>
      <c r="D471" s="1">
        <v>16032</v>
      </c>
      <c r="E471" t="s">
        <v>384</v>
      </c>
      <c r="F471" t="s">
        <v>1325</v>
      </c>
      <c r="G471" s="13">
        <v>4249098.7300000004</v>
      </c>
      <c r="H471" s="13">
        <v>13047.43</v>
      </c>
      <c r="I471" s="13">
        <v>3882632.04</v>
      </c>
      <c r="J471" s="13">
        <v>12116.56</v>
      </c>
    </row>
    <row r="472" spans="2:10" x14ac:dyDescent="0.25">
      <c r="B472" s="2">
        <v>468</v>
      </c>
      <c r="C472" s="2">
        <v>2012</v>
      </c>
      <c r="D472" s="1">
        <v>16146</v>
      </c>
      <c r="E472" t="s">
        <v>385</v>
      </c>
      <c r="F472" t="s">
        <v>1343</v>
      </c>
      <c r="G472" s="13">
        <v>3387337.8</v>
      </c>
      <c r="H472" s="13">
        <v>14110.11</v>
      </c>
      <c r="I472" s="13">
        <v>3021926.47</v>
      </c>
      <c r="J472" s="13">
        <v>12996.81</v>
      </c>
    </row>
    <row r="473" spans="2:10" x14ac:dyDescent="0.25">
      <c r="B473" s="2">
        <v>469</v>
      </c>
      <c r="C473" s="2">
        <v>2012</v>
      </c>
      <c r="D473" s="1">
        <v>16165</v>
      </c>
      <c r="E473" t="s">
        <v>386</v>
      </c>
      <c r="F473" t="s">
        <v>1343</v>
      </c>
      <c r="G473" s="13">
        <v>441977.29</v>
      </c>
      <c r="H473" s="13">
        <v>902.94</v>
      </c>
      <c r="I473" s="13">
        <v>386490.91</v>
      </c>
      <c r="J473" s="13">
        <v>833.2</v>
      </c>
    </row>
    <row r="474" spans="2:10" x14ac:dyDescent="0.25">
      <c r="B474" s="2">
        <v>470</v>
      </c>
      <c r="C474" s="2">
        <v>2012</v>
      </c>
      <c r="D474" s="1">
        <v>16171</v>
      </c>
      <c r="E474" t="s">
        <v>387</v>
      </c>
      <c r="F474" t="s">
        <v>1343</v>
      </c>
      <c r="G474" s="13">
        <v>777294.16</v>
      </c>
      <c r="H474" s="13">
        <v>8774.4699999999993</v>
      </c>
      <c r="I474" s="13">
        <v>670635.46</v>
      </c>
      <c r="J474" s="13">
        <v>7908.32</v>
      </c>
    </row>
    <row r="475" spans="2:10" x14ac:dyDescent="0.25">
      <c r="B475" s="2">
        <v>471</v>
      </c>
      <c r="C475" s="2">
        <v>2012</v>
      </c>
      <c r="D475" s="1">
        <v>16181</v>
      </c>
      <c r="E475" t="s">
        <v>381</v>
      </c>
      <c r="F475" t="s">
        <v>1343</v>
      </c>
      <c r="G475" s="13">
        <v>952428.5</v>
      </c>
      <c r="H475" s="13">
        <v>12157.75</v>
      </c>
      <c r="I475" s="13">
        <v>829242.55</v>
      </c>
      <c r="J475" s="13">
        <v>11122.3</v>
      </c>
    </row>
    <row r="476" spans="2:10" x14ac:dyDescent="0.25">
      <c r="B476" s="2">
        <v>472</v>
      </c>
      <c r="C476" s="2">
        <v>2012</v>
      </c>
      <c r="D476" s="1">
        <v>16182</v>
      </c>
      <c r="E476" t="s">
        <v>383</v>
      </c>
      <c r="F476" t="s">
        <v>1343</v>
      </c>
      <c r="G476" s="13">
        <v>870765.57</v>
      </c>
      <c r="H476" s="13">
        <v>13527.83</v>
      </c>
      <c r="I476" s="13">
        <v>771481.43</v>
      </c>
      <c r="J476" s="13">
        <v>12511.64</v>
      </c>
    </row>
    <row r="477" spans="2:10" x14ac:dyDescent="0.25">
      <c r="B477" s="2">
        <v>473</v>
      </c>
      <c r="C477" s="2">
        <v>2012</v>
      </c>
      <c r="D477" s="1">
        <v>16281</v>
      </c>
      <c r="E477" t="s">
        <v>383</v>
      </c>
      <c r="F477" t="s">
        <v>1344</v>
      </c>
      <c r="G477" s="13">
        <v>36888404.020000003</v>
      </c>
      <c r="H477" s="13">
        <v>2876062.02</v>
      </c>
      <c r="I477" s="13">
        <v>33478304.52</v>
      </c>
      <c r="J477" s="13">
        <v>2694058.85</v>
      </c>
    </row>
    <row r="478" spans="2:10" x14ac:dyDescent="0.25">
      <c r="B478" s="2">
        <v>474</v>
      </c>
      <c r="C478" s="2">
        <v>2012</v>
      </c>
      <c r="D478" s="1">
        <v>17002</v>
      </c>
      <c r="E478" t="s">
        <v>388</v>
      </c>
      <c r="F478" t="s">
        <v>1325</v>
      </c>
      <c r="G478" s="13">
        <v>1547431.45</v>
      </c>
      <c r="H478" s="13">
        <v>30508.18</v>
      </c>
      <c r="I478" s="13">
        <v>1389723.74</v>
      </c>
      <c r="J478" s="13">
        <v>28370.560000000001</v>
      </c>
    </row>
    <row r="479" spans="2:10" x14ac:dyDescent="0.25">
      <c r="B479" s="2">
        <v>475</v>
      </c>
      <c r="C479" s="2">
        <v>2012</v>
      </c>
      <c r="D479" s="1">
        <v>17004</v>
      </c>
      <c r="E479" t="s">
        <v>288</v>
      </c>
      <c r="F479" t="s">
        <v>1325</v>
      </c>
      <c r="G479" s="13">
        <v>2238620.96</v>
      </c>
      <c r="H479" s="13">
        <v>3253.9</v>
      </c>
      <c r="I479" s="13">
        <v>1996635.11</v>
      </c>
      <c r="J479" s="13">
        <v>3025.46</v>
      </c>
    </row>
    <row r="480" spans="2:10" x14ac:dyDescent="0.25">
      <c r="B480" s="2">
        <v>476</v>
      </c>
      <c r="C480" s="2">
        <v>2012</v>
      </c>
      <c r="D480" s="1">
        <v>17006</v>
      </c>
      <c r="E480" t="s">
        <v>389</v>
      </c>
      <c r="F480" t="s">
        <v>1325</v>
      </c>
      <c r="G480" s="13">
        <v>1631356.17</v>
      </c>
      <c r="H480" s="13">
        <v>10730.9</v>
      </c>
      <c r="I480" s="13">
        <v>1427018.23</v>
      </c>
      <c r="J480" s="13">
        <v>9890.31</v>
      </c>
    </row>
    <row r="481" spans="2:10" x14ac:dyDescent="0.25">
      <c r="B481" s="2">
        <v>477</v>
      </c>
      <c r="C481" s="2">
        <v>2012</v>
      </c>
      <c r="D481" s="1">
        <v>17008</v>
      </c>
      <c r="E481" t="s">
        <v>390</v>
      </c>
      <c r="F481" t="s">
        <v>1325</v>
      </c>
      <c r="G481" s="13">
        <v>2390260.36</v>
      </c>
      <c r="H481" s="13">
        <v>83111.67</v>
      </c>
      <c r="I481" s="13">
        <v>2149348.7999999998</v>
      </c>
      <c r="J481" s="13">
        <v>77538.05</v>
      </c>
    </row>
    <row r="482" spans="2:10" x14ac:dyDescent="0.25">
      <c r="B482" s="2">
        <v>478</v>
      </c>
      <c r="C482" s="2">
        <v>2012</v>
      </c>
      <c r="D482" s="1">
        <v>17010</v>
      </c>
      <c r="E482" t="s">
        <v>198</v>
      </c>
      <c r="F482" t="s">
        <v>1325</v>
      </c>
      <c r="G482" s="13">
        <v>727776.82</v>
      </c>
      <c r="H482" s="13">
        <v>1738.65</v>
      </c>
      <c r="I482" s="13">
        <v>657103.63</v>
      </c>
      <c r="J482" s="13">
        <v>1559.4</v>
      </c>
    </row>
    <row r="483" spans="2:10" x14ac:dyDescent="0.25">
      <c r="B483" s="2">
        <v>479</v>
      </c>
      <c r="C483" s="2">
        <v>2012</v>
      </c>
      <c r="D483" s="1">
        <v>17012</v>
      </c>
      <c r="E483" t="s">
        <v>391</v>
      </c>
      <c r="F483" t="s">
        <v>1325</v>
      </c>
      <c r="G483" s="13">
        <v>1278793.1200000001</v>
      </c>
      <c r="H483" s="13">
        <v>136982.19</v>
      </c>
      <c r="I483" s="13">
        <v>1134741.3899999999</v>
      </c>
      <c r="J483" s="13">
        <v>125457.94</v>
      </c>
    </row>
    <row r="484" spans="2:10" x14ac:dyDescent="0.25">
      <c r="B484" s="2">
        <v>480</v>
      </c>
      <c r="C484" s="2">
        <v>2012</v>
      </c>
      <c r="D484" s="1">
        <v>17014</v>
      </c>
      <c r="E484" t="s">
        <v>392</v>
      </c>
      <c r="F484" t="s">
        <v>1325</v>
      </c>
      <c r="G484" s="13">
        <v>1236245.72</v>
      </c>
      <c r="H484" s="13">
        <v>11958.75</v>
      </c>
      <c r="I484" s="13">
        <v>1101268.45</v>
      </c>
      <c r="J484" s="13">
        <v>10741.12</v>
      </c>
    </row>
    <row r="485" spans="2:10" x14ac:dyDescent="0.25">
      <c r="B485" s="2">
        <v>481</v>
      </c>
      <c r="C485" s="2">
        <v>2012</v>
      </c>
      <c r="D485" s="1">
        <v>17016</v>
      </c>
      <c r="E485" t="s">
        <v>393</v>
      </c>
      <c r="F485" t="s">
        <v>1325</v>
      </c>
      <c r="G485" s="13">
        <v>4620203.8600000003</v>
      </c>
      <c r="H485" s="13">
        <v>44225.88</v>
      </c>
      <c r="I485" s="13">
        <v>4090274.55</v>
      </c>
      <c r="J485" s="13">
        <v>40810.870000000003</v>
      </c>
    </row>
    <row r="486" spans="2:10" x14ac:dyDescent="0.25">
      <c r="B486" s="2">
        <v>482</v>
      </c>
      <c r="C486" s="2">
        <v>2012</v>
      </c>
      <c r="D486" s="1">
        <v>17018</v>
      </c>
      <c r="E486" t="s">
        <v>11</v>
      </c>
      <c r="F486" t="s">
        <v>1325</v>
      </c>
      <c r="G486" s="13">
        <v>874262.02</v>
      </c>
      <c r="H486" s="13">
        <v>4478.5600000000004</v>
      </c>
      <c r="I486" s="13">
        <v>754041.97</v>
      </c>
      <c r="J486" s="13">
        <v>3834.1</v>
      </c>
    </row>
    <row r="487" spans="2:10" x14ac:dyDescent="0.25">
      <c r="B487" s="2">
        <v>483</v>
      </c>
      <c r="C487" s="2">
        <v>2012</v>
      </c>
      <c r="D487" s="1">
        <v>17020</v>
      </c>
      <c r="E487" t="s">
        <v>394</v>
      </c>
      <c r="F487" t="s">
        <v>1325</v>
      </c>
      <c r="G487" s="13">
        <v>803269.79</v>
      </c>
      <c r="H487" s="13">
        <v>3644</v>
      </c>
      <c r="I487" s="13">
        <v>719928.19</v>
      </c>
      <c r="J487" s="13">
        <v>3389.5</v>
      </c>
    </row>
    <row r="488" spans="2:10" x14ac:dyDescent="0.25">
      <c r="B488" s="2">
        <v>484</v>
      </c>
      <c r="C488" s="2">
        <v>2012</v>
      </c>
      <c r="D488" s="1">
        <v>17022</v>
      </c>
      <c r="E488" t="s">
        <v>395</v>
      </c>
      <c r="F488" t="s">
        <v>1325</v>
      </c>
      <c r="G488" s="13">
        <v>381880.23</v>
      </c>
      <c r="H488" s="13">
        <v>3815.8</v>
      </c>
      <c r="I488" s="13">
        <v>339727.78</v>
      </c>
      <c r="J488" s="13">
        <v>3303.59</v>
      </c>
    </row>
    <row r="489" spans="2:10" x14ac:dyDescent="0.25">
      <c r="B489" s="2">
        <v>485</v>
      </c>
      <c r="C489" s="2">
        <v>2012</v>
      </c>
      <c r="D489" s="1">
        <v>17024</v>
      </c>
      <c r="E489" t="s">
        <v>396</v>
      </c>
      <c r="F489" t="s">
        <v>1325</v>
      </c>
      <c r="G489" s="13">
        <v>3506068.58</v>
      </c>
      <c r="H489" s="13">
        <v>156449.88</v>
      </c>
      <c r="I489" s="13">
        <v>3121589.6</v>
      </c>
      <c r="J489" s="13">
        <v>144818.75</v>
      </c>
    </row>
    <row r="490" spans="2:10" x14ac:dyDescent="0.25">
      <c r="B490" s="2">
        <v>486</v>
      </c>
      <c r="C490" s="2">
        <v>2012</v>
      </c>
      <c r="D490" s="1">
        <v>17026</v>
      </c>
      <c r="E490" t="s">
        <v>397</v>
      </c>
      <c r="F490" t="s">
        <v>1325</v>
      </c>
      <c r="G490" s="13">
        <v>1306159.77</v>
      </c>
      <c r="H490" s="13">
        <v>3213.88</v>
      </c>
      <c r="I490" s="13">
        <v>1150483.03</v>
      </c>
      <c r="J490" s="13">
        <v>2969.31</v>
      </c>
    </row>
    <row r="491" spans="2:10" x14ac:dyDescent="0.25">
      <c r="B491" s="2">
        <v>487</v>
      </c>
      <c r="C491" s="2">
        <v>2012</v>
      </c>
      <c r="D491" s="1">
        <v>17028</v>
      </c>
      <c r="E491" t="s">
        <v>398</v>
      </c>
      <c r="F491" t="s">
        <v>1325</v>
      </c>
      <c r="G491" s="13">
        <v>779669.82</v>
      </c>
      <c r="H491" s="13">
        <v>8223.65</v>
      </c>
      <c r="I491" s="13">
        <v>688501.51</v>
      </c>
      <c r="J491" s="13">
        <v>7574.73</v>
      </c>
    </row>
    <row r="492" spans="2:10" x14ac:dyDescent="0.25">
      <c r="B492" s="2">
        <v>488</v>
      </c>
      <c r="C492" s="2">
        <v>2012</v>
      </c>
      <c r="D492" s="1">
        <v>17030</v>
      </c>
      <c r="E492" t="s">
        <v>399</v>
      </c>
      <c r="F492" t="s">
        <v>1325</v>
      </c>
      <c r="G492" s="13">
        <v>861674.48</v>
      </c>
      <c r="H492" s="13">
        <v>3360.31</v>
      </c>
      <c r="I492" s="13">
        <v>759861.38</v>
      </c>
      <c r="J492" s="13">
        <v>2766.56</v>
      </c>
    </row>
    <row r="493" spans="2:10" x14ac:dyDescent="0.25">
      <c r="B493" s="2">
        <v>489</v>
      </c>
      <c r="C493" s="2">
        <v>2012</v>
      </c>
      <c r="D493" s="1">
        <v>17032</v>
      </c>
      <c r="E493" t="s">
        <v>214</v>
      </c>
      <c r="F493" t="s">
        <v>1325</v>
      </c>
      <c r="G493" s="13">
        <v>1500134.35</v>
      </c>
      <c r="H493" s="13">
        <v>2249.77</v>
      </c>
      <c r="I493" s="13">
        <v>1326464.42</v>
      </c>
      <c r="J493" s="13">
        <v>2006.99</v>
      </c>
    </row>
    <row r="494" spans="2:10" x14ac:dyDescent="0.25">
      <c r="B494" s="2">
        <v>490</v>
      </c>
      <c r="C494" s="2">
        <v>2012</v>
      </c>
      <c r="D494" s="1">
        <v>17034</v>
      </c>
      <c r="E494" t="s">
        <v>400</v>
      </c>
      <c r="F494" t="s">
        <v>1325</v>
      </c>
      <c r="G494" s="13">
        <v>2452189.2999999998</v>
      </c>
      <c r="H494" s="13">
        <v>10907.2</v>
      </c>
      <c r="I494" s="13">
        <v>2188302.2999999998</v>
      </c>
      <c r="J494" s="13">
        <v>9632.15</v>
      </c>
    </row>
    <row r="495" spans="2:10" x14ac:dyDescent="0.25">
      <c r="B495" s="2">
        <v>491</v>
      </c>
      <c r="C495" s="2">
        <v>2012</v>
      </c>
      <c r="D495" s="1">
        <v>17036</v>
      </c>
      <c r="E495" t="s">
        <v>401</v>
      </c>
      <c r="F495" t="s">
        <v>1325</v>
      </c>
      <c r="G495" s="13">
        <v>1279431.5</v>
      </c>
      <c r="H495" s="13">
        <v>9832.5</v>
      </c>
      <c r="I495" s="13">
        <v>1125427.44</v>
      </c>
      <c r="J495" s="13">
        <v>8497.2900000000009</v>
      </c>
    </row>
    <row r="496" spans="2:10" x14ac:dyDescent="0.25">
      <c r="B496" s="2">
        <v>492</v>
      </c>
      <c r="C496" s="2">
        <v>2012</v>
      </c>
      <c r="D496" s="1">
        <v>17038</v>
      </c>
      <c r="E496" t="s">
        <v>402</v>
      </c>
      <c r="F496" t="s">
        <v>1325</v>
      </c>
      <c r="G496" s="13">
        <v>4646311.1399999997</v>
      </c>
      <c r="H496" s="13">
        <v>2148.83</v>
      </c>
      <c r="I496" s="13">
        <v>4148371.86</v>
      </c>
      <c r="J496" s="13">
        <v>1991.6</v>
      </c>
    </row>
    <row r="497" spans="2:10" x14ac:dyDescent="0.25">
      <c r="B497" s="2">
        <v>493</v>
      </c>
      <c r="C497" s="2">
        <v>2012</v>
      </c>
      <c r="D497" s="1">
        <v>17040</v>
      </c>
      <c r="E497" t="s">
        <v>403</v>
      </c>
      <c r="F497" t="s">
        <v>1325</v>
      </c>
      <c r="G497" s="13">
        <v>972476.14</v>
      </c>
      <c r="H497" s="13">
        <v>14493.87</v>
      </c>
      <c r="I497" s="13">
        <v>856664.5</v>
      </c>
      <c r="J497" s="13">
        <v>13271.76</v>
      </c>
    </row>
    <row r="498" spans="2:10" x14ac:dyDescent="0.25">
      <c r="B498" s="2">
        <v>494</v>
      </c>
      <c r="C498" s="2">
        <v>2012</v>
      </c>
      <c r="D498" s="1">
        <v>17042</v>
      </c>
      <c r="E498" t="s">
        <v>218</v>
      </c>
      <c r="F498" t="s">
        <v>1325</v>
      </c>
      <c r="G498" s="13">
        <v>1111101.78</v>
      </c>
      <c r="H498" s="13">
        <v>7372.19</v>
      </c>
      <c r="I498" s="13">
        <v>972447.99</v>
      </c>
      <c r="J498" s="13">
        <v>6778.89</v>
      </c>
    </row>
    <row r="499" spans="2:10" x14ac:dyDescent="0.25">
      <c r="B499" s="2">
        <v>495</v>
      </c>
      <c r="C499" s="2">
        <v>2012</v>
      </c>
      <c r="D499" s="1">
        <v>17044</v>
      </c>
      <c r="E499" t="s">
        <v>404</v>
      </c>
      <c r="F499" t="s">
        <v>1325</v>
      </c>
      <c r="G499" s="13">
        <v>817511.72</v>
      </c>
      <c r="H499" s="13">
        <v>2256.0700000000002</v>
      </c>
      <c r="I499" s="13">
        <v>721338.56</v>
      </c>
      <c r="J499" s="13">
        <v>2084.6</v>
      </c>
    </row>
    <row r="500" spans="2:10" x14ac:dyDescent="0.25">
      <c r="B500" s="2">
        <v>496</v>
      </c>
      <c r="C500" s="2">
        <v>2012</v>
      </c>
      <c r="D500" s="1">
        <v>17106</v>
      </c>
      <c r="E500" t="s">
        <v>405</v>
      </c>
      <c r="F500" t="s">
        <v>1343</v>
      </c>
      <c r="G500" s="13">
        <v>1026421.24</v>
      </c>
      <c r="H500" s="13">
        <v>71462.63</v>
      </c>
      <c r="I500" s="13">
        <v>894999.31</v>
      </c>
      <c r="J500" s="13">
        <v>66317.100000000006</v>
      </c>
    </row>
    <row r="501" spans="2:10" x14ac:dyDescent="0.25">
      <c r="B501" s="2">
        <v>497</v>
      </c>
      <c r="C501" s="2">
        <v>2012</v>
      </c>
      <c r="D501" s="1">
        <v>17111</v>
      </c>
      <c r="E501" t="s">
        <v>388</v>
      </c>
      <c r="F501" t="s">
        <v>1343</v>
      </c>
      <c r="G501" s="13">
        <v>1282586.68</v>
      </c>
      <c r="H501" s="13">
        <v>37749.67</v>
      </c>
      <c r="I501" s="13">
        <v>1173930.6399999999</v>
      </c>
      <c r="J501" s="13">
        <v>35956.120000000003</v>
      </c>
    </row>
    <row r="502" spans="2:10" x14ac:dyDescent="0.25">
      <c r="B502" s="2">
        <v>498</v>
      </c>
      <c r="C502" s="2">
        <v>2012</v>
      </c>
      <c r="D502" s="1">
        <v>17116</v>
      </c>
      <c r="E502" t="s">
        <v>406</v>
      </c>
      <c r="F502" t="s">
        <v>1343</v>
      </c>
      <c r="G502" s="13">
        <v>188134.85</v>
      </c>
      <c r="H502" s="13">
        <v>1702.55</v>
      </c>
      <c r="I502" s="13">
        <v>158081.79</v>
      </c>
      <c r="J502" s="13">
        <v>1552.33</v>
      </c>
    </row>
    <row r="503" spans="2:10" x14ac:dyDescent="0.25">
      <c r="B503" s="2">
        <v>499</v>
      </c>
      <c r="C503" s="2">
        <v>2012</v>
      </c>
      <c r="D503" s="1">
        <v>17121</v>
      </c>
      <c r="E503" t="s">
        <v>390</v>
      </c>
      <c r="F503" t="s">
        <v>1343</v>
      </c>
      <c r="G503" s="13">
        <v>923608.73</v>
      </c>
      <c r="H503" s="13">
        <v>9098.25</v>
      </c>
      <c r="I503" s="13">
        <v>838688.18</v>
      </c>
      <c r="J503" s="13">
        <v>8591.4599999999991</v>
      </c>
    </row>
    <row r="504" spans="2:10" x14ac:dyDescent="0.25">
      <c r="B504" s="2">
        <v>500</v>
      </c>
      <c r="C504" s="2">
        <v>2012</v>
      </c>
      <c r="D504" s="1">
        <v>17141</v>
      </c>
      <c r="E504" t="s">
        <v>407</v>
      </c>
      <c r="F504" t="s">
        <v>1343</v>
      </c>
      <c r="G504" s="13">
        <v>500134.84</v>
      </c>
      <c r="H504" s="13">
        <v>36381.660000000003</v>
      </c>
      <c r="I504" s="13">
        <v>444968.08</v>
      </c>
      <c r="J504" s="13">
        <v>34141.550000000003</v>
      </c>
    </row>
    <row r="505" spans="2:10" x14ac:dyDescent="0.25">
      <c r="B505" s="2">
        <v>501</v>
      </c>
      <c r="C505" s="2">
        <v>2012</v>
      </c>
      <c r="D505" s="1">
        <v>17176</v>
      </c>
      <c r="E505" t="s">
        <v>408</v>
      </c>
      <c r="F505" t="s">
        <v>1343</v>
      </c>
      <c r="G505" s="13">
        <v>339639.87</v>
      </c>
      <c r="H505" s="13">
        <v>18892.939999999999</v>
      </c>
      <c r="I505" s="13">
        <v>294732.07</v>
      </c>
      <c r="J505" s="13">
        <v>17510.57</v>
      </c>
    </row>
    <row r="506" spans="2:10" x14ac:dyDescent="0.25">
      <c r="B506" s="2">
        <v>502</v>
      </c>
      <c r="C506" s="2">
        <v>2012</v>
      </c>
      <c r="D506" s="1">
        <v>17191</v>
      </c>
      <c r="E506" t="s">
        <v>409</v>
      </c>
      <c r="F506" t="s">
        <v>1343</v>
      </c>
      <c r="G506" s="13">
        <v>265879.02</v>
      </c>
      <c r="H506" s="13">
        <v>52105.84</v>
      </c>
      <c r="I506" s="13">
        <v>230377.02</v>
      </c>
      <c r="J506" s="13">
        <v>48506.84</v>
      </c>
    </row>
    <row r="507" spans="2:10" x14ac:dyDescent="0.25">
      <c r="B507" s="2">
        <v>503</v>
      </c>
      <c r="C507" s="2">
        <v>2012</v>
      </c>
      <c r="D507" s="1">
        <v>17251</v>
      </c>
      <c r="E507" t="s">
        <v>393</v>
      </c>
      <c r="F507" t="s">
        <v>1344</v>
      </c>
      <c r="G507" s="13">
        <v>23238099.219999999</v>
      </c>
      <c r="H507" s="13">
        <v>1301840.78</v>
      </c>
      <c r="I507" s="13">
        <v>21355524.969999999</v>
      </c>
      <c r="J507" s="13">
        <v>1221431.32</v>
      </c>
    </row>
    <row r="508" spans="2:10" x14ac:dyDescent="0.25">
      <c r="B508" s="2">
        <v>504</v>
      </c>
      <c r="C508" s="2">
        <v>2012</v>
      </c>
      <c r="D508" s="1">
        <v>18002</v>
      </c>
      <c r="E508" t="s">
        <v>410</v>
      </c>
      <c r="F508" t="s">
        <v>1325</v>
      </c>
      <c r="G508" s="13">
        <v>2581994.1800000002</v>
      </c>
      <c r="H508" s="13">
        <v>43769.22</v>
      </c>
      <c r="I508" s="13">
        <v>2224665.69</v>
      </c>
      <c r="J508" s="13">
        <v>39354</v>
      </c>
    </row>
    <row r="509" spans="2:10" x14ac:dyDescent="0.25">
      <c r="B509" s="2">
        <v>505</v>
      </c>
      <c r="C509" s="2">
        <v>2012</v>
      </c>
      <c r="D509" s="1">
        <v>18004</v>
      </c>
      <c r="E509" t="s">
        <v>411</v>
      </c>
      <c r="F509" t="s">
        <v>1325</v>
      </c>
      <c r="G509" s="13">
        <v>2522717.9</v>
      </c>
      <c r="H509" s="13">
        <v>38758.42</v>
      </c>
      <c r="I509" s="13">
        <v>2215703.27</v>
      </c>
      <c r="J509" s="13">
        <v>35538.46</v>
      </c>
    </row>
    <row r="510" spans="2:10" x14ac:dyDescent="0.25">
      <c r="B510" s="2">
        <v>506</v>
      </c>
      <c r="C510" s="2">
        <v>2012</v>
      </c>
      <c r="D510" s="1">
        <v>18006</v>
      </c>
      <c r="E510" t="s">
        <v>412</v>
      </c>
      <c r="F510" t="s">
        <v>1325</v>
      </c>
      <c r="G510" s="13">
        <v>955995.96</v>
      </c>
      <c r="H510" s="13">
        <v>22392.66</v>
      </c>
      <c r="I510" s="13">
        <v>818564.81</v>
      </c>
      <c r="J510" s="13">
        <v>20277.7</v>
      </c>
    </row>
    <row r="511" spans="2:10" x14ac:dyDescent="0.25">
      <c r="B511" s="2">
        <v>507</v>
      </c>
      <c r="C511" s="2">
        <v>2012</v>
      </c>
      <c r="D511" s="1">
        <v>18008</v>
      </c>
      <c r="E511" t="s">
        <v>413</v>
      </c>
      <c r="F511" t="s">
        <v>1325</v>
      </c>
      <c r="G511" s="13">
        <v>1060302.51</v>
      </c>
      <c r="H511" s="13">
        <v>16178.48</v>
      </c>
      <c r="I511" s="13">
        <v>926749.37</v>
      </c>
      <c r="J511" s="13">
        <v>14833.03</v>
      </c>
    </row>
    <row r="512" spans="2:10" x14ac:dyDescent="0.25">
      <c r="B512" s="2">
        <v>508</v>
      </c>
      <c r="C512" s="2">
        <v>2012</v>
      </c>
      <c r="D512" s="1">
        <v>18010</v>
      </c>
      <c r="E512" t="s">
        <v>414</v>
      </c>
      <c r="F512" t="s">
        <v>1325</v>
      </c>
      <c r="G512" s="13">
        <v>524247.94</v>
      </c>
      <c r="H512" s="13">
        <v>64978.32</v>
      </c>
      <c r="I512" s="13">
        <v>455528.23</v>
      </c>
      <c r="J512" s="13">
        <v>59616.98</v>
      </c>
    </row>
    <row r="513" spans="2:10" x14ac:dyDescent="0.25">
      <c r="B513" s="2">
        <v>509</v>
      </c>
      <c r="C513" s="2">
        <v>2012</v>
      </c>
      <c r="D513" s="1">
        <v>18012</v>
      </c>
      <c r="E513" t="s">
        <v>8</v>
      </c>
      <c r="F513" t="s">
        <v>1325</v>
      </c>
      <c r="G513" s="13">
        <v>1634802.45</v>
      </c>
      <c r="H513" s="13">
        <v>7462.51</v>
      </c>
      <c r="I513" s="13">
        <v>1436761.23</v>
      </c>
      <c r="J513" s="13">
        <v>6478.54</v>
      </c>
    </row>
    <row r="514" spans="2:10" x14ac:dyDescent="0.25">
      <c r="B514" s="2">
        <v>510</v>
      </c>
      <c r="C514" s="2">
        <v>2012</v>
      </c>
      <c r="D514" s="1">
        <v>18014</v>
      </c>
      <c r="E514" t="s">
        <v>415</v>
      </c>
      <c r="F514" t="s">
        <v>1325</v>
      </c>
      <c r="G514" s="13">
        <v>1448809.02</v>
      </c>
      <c r="H514" s="13">
        <v>5165.6099999999997</v>
      </c>
      <c r="I514" s="13">
        <v>1245429.75</v>
      </c>
      <c r="J514" s="13">
        <v>4420.1000000000004</v>
      </c>
    </row>
    <row r="515" spans="2:10" x14ac:dyDescent="0.25">
      <c r="B515" s="2">
        <v>511</v>
      </c>
      <c r="C515" s="2">
        <v>2012</v>
      </c>
      <c r="D515" s="1">
        <v>18016</v>
      </c>
      <c r="E515" t="s">
        <v>394</v>
      </c>
      <c r="F515" t="s">
        <v>1325</v>
      </c>
      <c r="G515" s="13">
        <v>592007.9</v>
      </c>
      <c r="H515" s="13">
        <v>23853.07</v>
      </c>
      <c r="I515" s="13">
        <v>510009.92</v>
      </c>
      <c r="J515" s="13">
        <v>21576.11</v>
      </c>
    </row>
    <row r="516" spans="2:10" x14ac:dyDescent="0.25">
      <c r="B516" s="2">
        <v>512</v>
      </c>
      <c r="C516" s="2">
        <v>2012</v>
      </c>
      <c r="D516" s="1">
        <v>18018</v>
      </c>
      <c r="E516" t="s">
        <v>416</v>
      </c>
      <c r="F516" t="s">
        <v>1325</v>
      </c>
      <c r="G516" s="13">
        <v>5448452.0300000003</v>
      </c>
      <c r="H516" s="13">
        <v>23673.25</v>
      </c>
      <c r="I516" s="13">
        <v>4776886.1100000003</v>
      </c>
      <c r="J516" s="13">
        <v>21616.79</v>
      </c>
    </row>
    <row r="517" spans="2:10" x14ac:dyDescent="0.25">
      <c r="B517" s="2">
        <v>513</v>
      </c>
      <c r="C517" s="2">
        <v>2012</v>
      </c>
      <c r="D517" s="1">
        <v>18020</v>
      </c>
      <c r="E517" t="s">
        <v>417</v>
      </c>
      <c r="F517" t="s">
        <v>1325</v>
      </c>
      <c r="G517" s="13">
        <v>4516722.66</v>
      </c>
      <c r="H517" s="13">
        <v>27821.119999999999</v>
      </c>
      <c r="I517" s="13">
        <v>3930468.1</v>
      </c>
      <c r="J517" s="13">
        <v>25312.47</v>
      </c>
    </row>
    <row r="518" spans="2:10" x14ac:dyDescent="0.25">
      <c r="B518" s="2">
        <v>514</v>
      </c>
      <c r="C518" s="2">
        <v>2012</v>
      </c>
      <c r="D518" s="1">
        <v>18022</v>
      </c>
      <c r="E518" t="s">
        <v>144</v>
      </c>
      <c r="F518" t="s">
        <v>1325</v>
      </c>
      <c r="G518" s="13">
        <v>5709458.9100000001</v>
      </c>
      <c r="H518" s="13">
        <v>956107.13</v>
      </c>
      <c r="I518" s="13">
        <v>5055239.72</v>
      </c>
      <c r="J518" s="13">
        <v>871999.9</v>
      </c>
    </row>
    <row r="519" spans="2:10" x14ac:dyDescent="0.25">
      <c r="B519" s="2">
        <v>515</v>
      </c>
      <c r="C519" s="2">
        <v>2012</v>
      </c>
      <c r="D519" s="1">
        <v>18024</v>
      </c>
      <c r="E519" t="s">
        <v>368</v>
      </c>
      <c r="F519" t="s">
        <v>1325</v>
      </c>
      <c r="G519" s="13">
        <v>11379377.289999999</v>
      </c>
      <c r="H519" s="13">
        <v>192212.34</v>
      </c>
      <c r="I519" s="13">
        <v>10000869.289999999</v>
      </c>
      <c r="J519" s="13">
        <v>155806.97</v>
      </c>
    </row>
    <row r="520" spans="2:10" x14ac:dyDescent="0.25">
      <c r="B520" s="2">
        <v>516</v>
      </c>
      <c r="C520" s="2">
        <v>2012</v>
      </c>
      <c r="D520" s="1">
        <v>18026</v>
      </c>
      <c r="E520" t="s">
        <v>404</v>
      </c>
      <c r="F520" t="s">
        <v>1325</v>
      </c>
      <c r="G520" s="13">
        <v>551665.52</v>
      </c>
      <c r="H520" s="13">
        <v>1502.59</v>
      </c>
      <c r="I520" s="13">
        <v>470488.72</v>
      </c>
      <c r="J520" s="13">
        <v>1101.23</v>
      </c>
    </row>
    <row r="521" spans="2:10" x14ac:dyDescent="0.25">
      <c r="B521" s="2">
        <v>517</v>
      </c>
      <c r="C521" s="2">
        <v>2012</v>
      </c>
      <c r="D521" s="1">
        <v>18126</v>
      </c>
      <c r="E521" t="s">
        <v>414</v>
      </c>
      <c r="F521" t="s">
        <v>1343</v>
      </c>
      <c r="G521" s="13">
        <v>242098.95</v>
      </c>
      <c r="H521" s="13">
        <v>7584.72</v>
      </c>
      <c r="I521" s="13">
        <v>185186.84</v>
      </c>
      <c r="J521" s="13">
        <v>6537.72</v>
      </c>
    </row>
    <row r="522" spans="2:10" x14ac:dyDescent="0.25">
      <c r="B522" s="2">
        <v>518</v>
      </c>
      <c r="C522" s="2">
        <v>2012</v>
      </c>
      <c r="D522" s="1">
        <v>18127</v>
      </c>
      <c r="E522" t="s">
        <v>418</v>
      </c>
      <c r="F522" t="s">
        <v>1343</v>
      </c>
      <c r="G522" s="13">
        <v>1430091.39</v>
      </c>
      <c r="H522" s="13">
        <v>27705.88</v>
      </c>
      <c r="I522" s="13">
        <v>1262891.5</v>
      </c>
      <c r="J522" s="13">
        <v>25846</v>
      </c>
    </row>
    <row r="523" spans="2:10" x14ac:dyDescent="0.25">
      <c r="B523" s="2">
        <v>519</v>
      </c>
      <c r="C523" s="2">
        <v>2012</v>
      </c>
      <c r="D523" s="1">
        <v>18201</v>
      </c>
      <c r="E523" t="s">
        <v>419</v>
      </c>
      <c r="F523" t="s">
        <v>1344</v>
      </c>
      <c r="G523" s="13">
        <v>9038922.4600000009</v>
      </c>
      <c r="H523" s="13">
        <v>184562.12</v>
      </c>
      <c r="I523" s="13">
        <v>8222315.8499999996</v>
      </c>
      <c r="J523" s="13">
        <v>173678.86</v>
      </c>
    </row>
    <row r="524" spans="2:10" x14ac:dyDescent="0.25">
      <c r="B524" s="2">
        <v>520</v>
      </c>
      <c r="C524" s="2">
        <v>2012</v>
      </c>
      <c r="D524" s="1">
        <v>18202</v>
      </c>
      <c r="E524" t="s">
        <v>420</v>
      </c>
      <c r="F524" t="s">
        <v>1344</v>
      </c>
      <c r="G524" s="13">
        <v>1702583.73</v>
      </c>
      <c r="H524" s="13">
        <v>169000.57</v>
      </c>
      <c r="I524" s="13">
        <v>1487868.4</v>
      </c>
      <c r="J524" s="13">
        <v>157957.42000000001</v>
      </c>
    </row>
    <row r="525" spans="2:10" x14ac:dyDescent="0.25">
      <c r="B525" s="2">
        <v>521</v>
      </c>
      <c r="C525" s="2">
        <v>2012</v>
      </c>
      <c r="D525" s="1">
        <v>18221</v>
      </c>
      <c r="E525" t="s">
        <v>191</v>
      </c>
      <c r="F525" t="s">
        <v>1344</v>
      </c>
      <c r="G525" s="13">
        <v>98320376.150000006</v>
      </c>
      <c r="H525" s="13">
        <v>3547332.95</v>
      </c>
      <c r="I525" s="13">
        <v>89159488.319999993</v>
      </c>
      <c r="J525" s="13">
        <v>3313412.92</v>
      </c>
    </row>
    <row r="526" spans="2:10" x14ac:dyDescent="0.25">
      <c r="B526" s="2">
        <v>522</v>
      </c>
      <c r="C526" s="2">
        <v>2012</v>
      </c>
      <c r="D526" s="1">
        <v>19002</v>
      </c>
      <c r="E526" t="s">
        <v>421</v>
      </c>
      <c r="F526" t="s">
        <v>1325</v>
      </c>
      <c r="G526" s="13">
        <v>1185307.97</v>
      </c>
      <c r="H526" s="13">
        <v>26008.83</v>
      </c>
      <c r="I526" s="13">
        <v>1031966.69</v>
      </c>
      <c r="J526" s="13">
        <v>23738.47</v>
      </c>
    </row>
    <row r="527" spans="2:10" x14ac:dyDescent="0.25">
      <c r="B527" s="2">
        <v>523</v>
      </c>
      <c r="C527" s="2">
        <v>2012</v>
      </c>
      <c r="D527" s="1">
        <v>19004</v>
      </c>
      <c r="E527" t="s">
        <v>422</v>
      </c>
      <c r="F527" t="s">
        <v>1325</v>
      </c>
      <c r="G527" s="13">
        <v>755882.99</v>
      </c>
      <c r="H527" s="13">
        <v>2584.88</v>
      </c>
      <c r="I527" s="13">
        <v>658652.27</v>
      </c>
      <c r="J527" s="13">
        <v>2369.06</v>
      </c>
    </row>
    <row r="528" spans="2:10" x14ac:dyDescent="0.25">
      <c r="B528" s="2">
        <v>524</v>
      </c>
      <c r="C528" s="2">
        <v>2012</v>
      </c>
      <c r="D528" s="1">
        <v>19006</v>
      </c>
      <c r="E528" t="s">
        <v>423</v>
      </c>
      <c r="F528" t="s">
        <v>1325</v>
      </c>
      <c r="G528" s="13">
        <v>597119.51</v>
      </c>
      <c r="H528" s="13">
        <v>9728.57</v>
      </c>
      <c r="I528" s="13">
        <v>515670.56</v>
      </c>
      <c r="J528" s="13">
        <v>8893.9699999999993</v>
      </c>
    </row>
    <row r="529" spans="2:10" x14ac:dyDescent="0.25">
      <c r="B529" s="2">
        <v>525</v>
      </c>
      <c r="C529" s="2">
        <v>2012</v>
      </c>
      <c r="D529" s="1">
        <v>19008</v>
      </c>
      <c r="E529" t="s">
        <v>424</v>
      </c>
      <c r="F529" t="s">
        <v>1325</v>
      </c>
      <c r="G529" s="13">
        <v>885805.37</v>
      </c>
      <c r="H529" s="13">
        <v>2849.27</v>
      </c>
      <c r="I529" s="13">
        <v>791646.04</v>
      </c>
      <c r="J529" s="13">
        <v>2627.24</v>
      </c>
    </row>
    <row r="530" spans="2:10" x14ac:dyDescent="0.25">
      <c r="B530" s="2">
        <v>526</v>
      </c>
      <c r="C530" s="2">
        <v>2012</v>
      </c>
      <c r="D530" s="1">
        <v>19010</v>
      </c>
      <c r="E530" t="s">
        <v>425</v>
      </c>
      <c r="F530" t="s">
        <v>1325</v>
      </c>
      <c r="G530" s="13">
        <v>5745202.5300000003</v>
      </c>
      <c r="H530" s="13">
        <v>56185.99</v>
      </c>
      <c r="I530" s="13">
        <v>5156421.71</v>
      </c>
      <c r="J530" s="13">
        <v>51151.85</v>
      </c>
    </row>
    <row r="531" spans="2:10" x14ac:dyDescent="0.25">
      <c r="B531" s="2">
        <v>527</v>
      </c>
      <c r="C531" s="2">
        <v>2012</v>
      </c>
      <c r="D531" s="1">
        <v>19012</v>
      </c>
      <c r="E531" t="s">
        <v>426</v>
      </c>
      <c r="F531" t="s">
        <v>1325</v>
      </c>
      <c r="G531" s="13">
        <v>840810.24</v>
      </c>
      <c r="H531" s="13">
        <v>4424.41</v>
      </c>
      <c r="I531" s="13">
        <v>742211.41</v>
      </c>
      <c r="J531" s="13">
        <v>4006.72</v>
      </c>
    </row>
    <row r="532" spans="2:10" x14ac:dyDescent="0.25">
      <c r="B532" s="2">
        <v>528</v>
      </c>
      <c r="C532" s="2">
        <v>2012</v>
      </c>
      <c r="D532" s="1">
        <v>19014</v>
      </c>
      <c r="E532" t="s">
        <v>427</v>
      </c>
      <c r="F532" t="s">
        <v>1325</v>
      </c>
      <c r="G532" s="13">
        <v>714467.67</v>
      </c>
      <c r="H532" s="13">
        <v>3355.51</v>
      </c>
      <c r="I532" s="13">
        <v>631493.81000000006</v>
      </c>
      <c r="J532" s="13">
        <v>3007.06</v>
      </c>
    </row>
    <row r="533" spans="2:10" x14ac:dyDescent="0.25">
      <c r="B533" s="2">
        <v>529</v>
      </c>
      <c r="C533" s="2">
        <v>2012</v>
      </c>
      <c r="D533" s="1">
        <v>19016</v>
      </c>
      <c r="E533" t="s">
        <v>428</v>
      </c>
      <c r="F533" t="s">
        <v>1325</v>
      </c>
      <c r="G533" s="13">
        <v>454068.52</v>
      </c>
      <c r="H533" s="13">
        <v>4621.3500000000004</v>
      </c>
      <c r="I533" s="13">
        <v>392951.51</v>
      </c>
      <c r="J533" s="13">
        <v>4245.26</v>
      </c>
    </row>
    <row r="534" spans="2:10" x14ac:dyDescent="0.25">
      <c r="B534" s="2">
        <v>530</v>
      </c>
      <c r="C534" s="2">
        <v>2012</v>
      </c>
      <c r="D534" s="1">
        <v>20002</v>
      </c>
      <c r="E534" t="s">
        <v>429</v>
      </c>
      <c r="F534" t="s">
        <v>1325</v>
      </c>
      <c r="G534" s="13">
        <v>1914247.6</v>
      </c>
      <c r="H534" s="13">
        <v>132526.19</v>
      </c>
      <c r="I534" s="13">
        <v>1698501.63</v>
      </c>
      <c r="J534" s="13">
        <v>121956.28</v>
      </c>
    </row>
    <row r="535" spans="2:10" x14ac:dyDescent="0.25">
      <c r="B535" s="2">
        <v>531</v>
      </c>
      <c r="C535" s="2">
        <v>2012</v>
      </c>
      <c r="D535" s="1">
        <v>20004</v>
      </c>
      <c r="E535" t="s">
        <v>430</v>
      </c>
      <c r="F535" t="s">
        <v>1325</v>
      </c>
      <c r="G535" s="13">
        <v>2779031.04</v>
      </c>
      <c r="H535" s="13">
        <v>27755.279999999999</v>
      </c>
      <c r="I535" s="13">
        <v>2467923.66</v>
      </c>
      <c r="J535" s="13">
        <v>25542.86</v>
      </c>
    </row>
    <row r="536" spans="2:10" x14ac:dyDescent="0.25">
      <c r="B536" s="2">
        <v>532</v>
      </c>
      <c r="C536" s="2">
        <v>2012</v>
      </c>
      <c r="D536" s="1">
        <v>20006</v>
      </c>
      <c r="E536" t="s">
        <v>167</v>
      </c>
      <c r="F536" t="s">
        <v>1325</v>
      </c>
      <c r="G536" s="13">
        <v>4049194.56</v>
      </c>
      <c r="H536" s="13">
        <v>13639.15</v>
      </c>
      <c r="I536" s="13">
        <v>3587893.07</v>
      </c>
      <c r="J536" s="13">
        <v>12548.31</v>
      </c>
    </row>
    <row r="537" spans="2:10" x14ac:dyDescent="0.25">
      <c r="B537" s="2">
        <v>533</v>
      </c>
      <c r="C537" s="2">
        <v>2012</v>
      </c>
      <c r="D537" s="1">
        <v>20008</v>
      </c>
      <c r="E537" t="s">
        <v>431</v>
      </c>
      <c r="F537" t="s">
        <v>1325</v>
      </c>
      <c r="G537" s="13">
        <v>2768834.15</v>
      </c>
      <c r="H537" s="13">
        <v>51982.67</v>
      </c>
      <c r="I537" s="13">
        <v>2455947.4500000002</v>
      </c>
      <c r="J537" s="13">
        <v>47933.32</v>
      </c>
    </row>
    <row r="538" spans="2:10" x14ac:dyDescent="0.25">
      <c r="B538" s="2">
        <v>534</v>
      </c>
      <c r="C538" s="2">
        <v>2012</v>
      </c>
      <c r="D538" s="1">
        <v>20010</v>
      </c>
      <c r="E538" t="s">
        <v>432</v>
      </c>
      <c r="F538" t="s">
        <v>1325</v>
      </c>
      <c r="G538" s="13">
        <v>3211230.59</v>
      </c>
      <c r="H538" s="13">
        <v>16299.45</v>
      </c>
      <c r="I538" s="13">
        <v>2865833.63</v>
      </c>
      <c r="J538" s="13">
        <v>14890.43</v>
      </c>
    </row>
    <row r="539" spans="2:10" x14ac:dyDescent="0.25">
      <c r="B539" s="2">
        <v>535</v>
      </c>
      <c r="C539" s="2">
        <v>2012</v>
      </c>
      <c r="D539" s="1">
        <v>20012</v>
      </c>
      <c r="E539" t="s">
        <v>433</v>
      </c>
      <c r="F539" t="s">
        <v>1325</v>
      </c>
      <c r="G539" s="13">
        <v>1928019.1</v>
      </c>
      <c r="H539" s="13">
        <v>83264.570000000007</v>
      </c>
      <c r="I539" s="13">
        <v>1725371.09</v>
      </c>
      <c r="J539" s="13">
        <v>76948.86</v>
      </c>
    </row>
    <row r="540" spans="2:10" x14ac:dyDescent="0.25">
      <c r="B540" s="2">
        <v>536</v>
      </c>
      <c r="C540" s="2">
        <v>2012</v>
      </c>
      <c r="D540" s="1">
        <v>20014</v>
      </c>
      <c r="E540" t="s">
        <v>434</v>
      </c>
      <c r="F540" t="s">
        <v>1325</v>
      </c>
      <c r="G540" s="13">
        <v>2194777.36</v>
      </c>
      <c r="H540" s="13">
        <v>7219.11</v>
      </c>
      <c r="I540" s="13">
        <v>1938944.99</v>
      </c>
      <c r="J540" s="13">
        <v>6562.69</v>
      </c>
    </row>
    <row r="541" spans="2:10" x14ac:dyDescent="0.25">
      <c r="B541" s="2">
        <v>537</v>
      </c>
      <c r="C541" s="2">
        <v>2012</v>
      </c>
      <c r="D541" s="1">
        <v>20016</v>
      </c>
      <c r="E541" t="s">
        <v>435</v>
      </c>
      <c r="F541" t="s">
        <v>1325</v>
      </c>
      <c r="G541" s="13">
        <v>5421354.2000000002</v>
      </c>
      <c r="H541" s="13">
        <v>17254.759999999998</v>
      </c>
      <c r="I541" s="13">
        <v>4843199.67</v>
      </c>
      <c r="J541" s="13">
        <v>15835.82</v>
      </c>
    </row>
    <row r="542" spans="2:10" x14ac:dyDescent="0.25">
      <c r="B542" s="2">
        <v>538</v>
      </c>
      <c r="C542" s="2">
        <v>2012</v>
      </c>
      <c r="D542" s="1">
        <v>20018</v>
      </c>
      <c r="E542" t="s">
        <v>436</v>
      </c>
      <c r="F542" t="s">
        <v>1325</v>
      </c>
      <c r="G542" s="13">
        <v>5963822.6799999997</v>
      </c>
      <c r="H542" s="13">
        <v>120957.69</v>
      </c>
      <c r="I542" s="13">
        <v>5376229.0199999996</v>
      </c>
      <c r="J542" s="13">
        <v>112410.06</v>
      </c>
    </row>
    <row r="543" spans="2:10" x14ac:dyDescent="0.25">
      <c r="B543" s="2">
        <v>539</v>
      </c>
      <c r="C543" s="2">
        <v>2012</v>
      </c>
      <c r="D543" s="1">
        <v>20020</v>
      </c>
      <c r="E543" t="s">
        <v>437</v>
      </c>
      <c r="F543" t="s">
        <v>1325</v>
      </c>
      <c r="G543" s="13">
        <v>1712126.62</v>
      </c>
      <c r="H543" s="13">
        <v>43831.71</v>
      </c>
      <c r="I543" s="13">
        <v>1514734.54</v>
      </c>
      <c r="J543" s="13">
        <v>40326.17</v>
      </c>
    </row>
    <row r="544" spans="2:10" x14ac:dyDescent="0.25">
      <c r="B544" s="2">
        <v>540</v>
      </c>
      <c r="C544" s="2">
        <v>2012</v>
      </c>
      <c r="D544" s="1">
        <v>20022</v>
      </c>
      <c r="E544" t="s">
        <v>18</v>
      </c>
      <c r="F544" t="s">
        <v>1325</v>
      </c>
      <c r="G544" s="13">
        <v>2904298.39</v>
      </c>
      <c r="H544" s="13">
        <v>34318.19</v>
      </c>
      <c r="I544" s="13">
        <v>2550555.5</v>
      </c>
      <c r="J544" s="13">
        <v>31449.23</v>
      </c>
    </row>
    <row r="545" spans="2:10" x14ac:dyDescent="0.25">
      <c r="B545" s="2">
        <v>541</v>
      </c>
      <c r="C545" s="2">
        <v>2012</v>
      </c>
      <c r="D545" s="1">
        <v>20024</v>
      </c>
      <c r="E545" t="s">
        <v>438</v>
      </c>
      <c r="F545" t="s">
        <v>1325</v>
      </c>
      <c r="G545" s="13">
        <v>2626985.85</v>
      </c>
      <c r="H545" s="13">
        <v>51470.12</v>
      </c>
      <c r="I545" s="13">
        <v>2319438.39</v>
      </c>
      <c r="J545" s="13">
        <v>47506</v>
      </c>
    </row>
    <row r="546" spans="2:10" x14ac:dyDescent="0.25">
      <c r="B546" s="2">
        <v>542</v>
      </c>
      <c r="C546" s="2">
        <v>2012</v>
      </c>
      <c r="D546" s="1">
        <v>20026</v>
      </c>
      <c r="E546" t="s">
        <v>439</v>
      </c>
      <c r="F546" t="s">
        <v>1325</v>
      </c>
      <c r="G546" s="13">
        <v>1752312.1</v>
      </c>
      <c r="H546" s="13">
        <v>10375.59</v>
      </c>
      <c r="I546" s="13">
        <v>1548158.59</v>
      </c>
      <c r="J546" s="13">
        <v>9553.3700000000008</v>
      </c>
    </row>
    <row r="547" spans="2:10" x14ac:dyDescent="0.25">
      <c r="B547" s="2">
        <v>543</v>
      </c>
      <c r="C547" s="2">
        <v>2012</v>
      </c>
      <c r="D547" s="1">
        <v>20028</v>
      </c>
      <c r="E547" t="s">
        <v>440</v>
      </c>
      <c r="F547" t="s">
        <v>1325</v>
      </c>
      <c r="G547" s="13">
        <v>1206345.58</v>
      </c>
      <c r="H547" s="13">
        <v>19432.580000000002</v>
      </c>
      <c r="I547" s="13">
        <v>1064634.73</v>
      </c>
      <c r="J547" s="13">
        <v>17845.259999999998</v>
      </c>
    </row>
    <row r="548" spans="2:10" x14ac:dyDescent="0.25">
      <c r="B548" s="2">
        <v>544</v>
      </c>
      <c r="C548" s="2">
        <v>2012</v>
      </c>
      <c r="D548" s="1">
        <v>20030</v>
      </c>
      <c r="E548" t="s">
        <v>441</v>
      </c>
      <c r="F548" t="s">
        <v>1325</v>
      </c>
      <c r="G548" s="13">
        <v>1201638.1000000001</v>
      </c>
      <c r="H548" s="13">
        <v>18264.669999999998</v>
      </c>
      <c r="I548" s="13">
        <v>1073695.22</v>
      </c>
      <c r="J548" s="13">
        <v>16962.740000000002</v>
      </c>
    </row>
    <row r="549" spans="2:10" x14ac:dyDescent="0.25">
      <c r="B549" s="2">
        <v>545</v>
      </c>
      <c r="C549" s="2">
        <v>2012</v>
      </c>
      <c r="D549" s="1">
        <v>20032</v>
      </c>
      <c r="E549" t="s">
        <v>442</v>
      </c>
      <c r="F549" t="s">
        <v>1325</v>
      </c>
      <c r="G549" s="13">
        <v>3899358.12</v>
      </c>
      <c r="H549" s="13">
        <v>12184.42</v>
      </c>
      <c r="I549" s="13">
        <v>3464145.52</v>
      </c>
      <c r="J549" s="13">
        <v>11225.03</v>
      </c>
    </row>
    <row r="550" spans="2:10" x14ac:dyDescent="0.25">
      <c r="B550" s="2">
        <v>546</v>
      </c>
      <c r="C550" s="2">
        <v>2012</v>
      </c>
      <c r="D550" s="1">
        <v>20034</v>
      </c>
      <c r="E550" t="s">
        <v>443</v>
      </c>
      <c r="F550" t="s">
        <v>1325</v>
      </c>
      <c r="G550" s="13">
        <v>2431555.2999999998</v>
      </c>
      <c r="H550" s="13">
        <v>32703.27</v>
      </c>
      <c r="I550" s="13">
        <v>2158127.81</v>
      </c>
      <c r="J550" s="13">
        <v>30095.54</v>
      </c>
    </row>
    <row r="551" spans="2:10" x14ac:dyDescent="0.25">
      <c r="B551" s="2">
        <v>547</v>
      </c>
      <c r="C551" s="2">
        <v>2012</v>
      </c>
      <c r="D551" s="1">
        <v>20036</v>
      </c>
      <c r="E551" t="s">
        <v>444</v>
      </c>
      <c r="F551" t="s">
        <v>1325</v>
      </c>
      <c r="G551" s="13">
        <v>1397123.79</v>
      </c>
      <c r="H551" s="13">
        <v>6191.37</v>
      </c>
      <c r="I551" s="13">
        <v>1239812.6299999999</v>
      </c>
      <c r="J551" s="13">
        <v>5705.03</v>
      </c>
    </row>
    <row r="552" spans="2:10" x14ac:dyDescent="0.25">
      <c r="B552" s="2">
        <v>548</v>
      </c>
      <c r="C552" s="2">
        <v>2012</v>
      </c>
      <c r="D552" s="1">
        <v>20038</v>
      </c>
      <c r="E552" t="s">
        <v>246</v>
      </c>
      <c r="F552" t="s">
        <v>1325</v>
      </c>
      <c r="G552" s="13">
        <v>1051547.98</v>
      </c>
      <c r="H552" s="13">
        <v>8629.36</v>
      </c>
      <c r="I552" s="13">
        <v>924735.08</v>
      </c>
      <c r="J552" s="13">
        <v>7944.59</v>
      </c>
    </row>
    <row r="553" spans="2:10" x14ac:dyDescent="0.25">
      <c r="B553" s="2">
        <v>549</v>
      </c>
      <c r="C553" s="2">
        <v>2012</v>
      </c>
      <c r="D553" s="1">
        <v>20040</v>
      </c>
      <c r="E553" t="s">
        <v>445</v>
      </c>
      <c r="F553" t="s">
        <v>1325</v>
      </c>
      <c r="G553" s="13">
        <v>8371903.0999999996</v>
      </c>
      <c r="H553" s="13">
        <v>80529.740000000005</v>
      </c>
      <c r="I553" s="13">
        <v>7515237.5199999996</v>
      </c>
      <c r="J553" s="13">
        <v>74373.27</v>
      </c>
    </row>
    <row r="554" spans="2:10" x14ac:dyDescent="0.25">
      <c r="B554" s="2">
        <v>550</v>
      </c>
      <c r="C554" s="2">
        <v>2012</v>
      </c>
      <c r="D554" s="1">
        <v>20042</v>
      </c>
      <c r="E554" t="s">
        <v>355</v>
      </c>
      <c r="F554" t="s">
        <v>1325</v>
      </c>
      <c r="G554" s="13">
        <v>2146202.09</v>
      </c>
      <c r="H554" s="13">
        <v>46209.62</v>
      </c>
      <c r="I554" s="13">
        <v>1886648.6</v>
      </c>
      <c r="J554" s="13">
        <v>42412.46</v>
      </c>
    </row>
    <row r="555" spans="2:10" x14ac:dyDescent="0.25">
      <c r="B555" s="2">
        <v>551</v>
      </c>
      <c r="C555" s="2">
        <v>2012</v>
      </c>
      <c r="D555" s="1">
        <v>20106</v>
      </c>
      <c r="E555" t="s">
        <v>446</v>
      </c>
      <c r="F555" t="s">
        <v>1343</v>
      </c>
      <c r="G555" s="13">
        <v>1024256.13</v>
      </c>
      <c r="H555" s="13">
        <v>18373.259999999998</v>
      </c>
      <c r="I555" s="13">
        <v>920598.82</v>
      </c>
      <c r="J555" s="13">
        <v>17345.16</v>
      </c>
    </row>
    <row r="556" spans="2:10" x14ac:dyDescent="0.25">
      <c r="B556" s="2">
        <v>552</v>
      </c>
      <c r="C556" s="2">
        <v>2012</v>
      </c>
      <c r="D556" s="1">
        <v>20111</v>
      </c>
      <c r="E556" t="s">
        <v>447</v>
      </c>
      <c r="F556" t="s">
        <v>1343</v>
      </c>
      <c r="G556" s="13">
        <v>2711428.2</v>
      </c>
      <c r="H556" s="13">
        <v>51898.879999999997</v>
      </c>
      <c r="I556" s="13">
        <v>2451520.3199999998</v>
      </c>
      <c r="J556" s="13">
        <v>48751.03</v>
      </c>
    </row>
    <row r="557" spans="2:10" x14ac:dyDescent="0.25">
      <c r="B557" s="2">
        <v>553</v>
      </c>
      <c r="C557" s="2">
        <v>2012</v>
      </c>
      <c r="D557" s="1">
        <v>20121</v>
      </c>
      <c r="E557" t="s">
        <v>433</v>
      </c>
      <c r="F557" t="s">
        <v>1343</v>
      </c>
      <c r="G557" s="13">
        <v>833914.44</v>
      </c>
      <c r="H557" s="13">
        <v>32153.65</v>
      </c>
      <c r="I557" s="13">
        <v>734758.62</v>
      </c>
      <c r="J557" s="13">
        <v>29520.880000000001</v>
      </c>
    </row>
    <row r="558" spans="2:10" x14ac:dyDescent="0.25">
      <c r="B558" s="2">
        <v>554</v>
      </c>
      <c r="C558" s="2">
        <v>2012</v>
      </c>
      <c r="D558" s="1">
        <v>20126</v>
      </c>
      <c r="E558" t="s">
        <v>448</v>
      </c>
      <c r="F558" t="s">
        <v>1343</v>
      </c>
      <c r="G558" s="13">
        <v>511763.01</v>
      </c>
      <c r="H558" s="13">
        <v>17483.32</v>
      </c>
      <c r="I558" s="13">
        <v>457063.65</v>
      </c>
      <c r="J558" s="13">
        <v>16531.060000000001</v>
      </c>
    </row>
    <row r="559" spans="2:10" x14ac:dyDescent="0.25">
      <c r="B559" s="2">
        <v>555</v>
      </c>
      <c r="C559" s="2">
        <v>2012</v>
      </c>
      <c r="D559" s="1">
        <v>20142</v>
      </c>
      <c r="E559" t="s">
        <v>449</v>
      </c>
      <c r="F559" t="s">
        <v>1343</v>
      </c>
      <c r="G559" s="13">
        <v>0</v>
      </c>
      <c r="H559" s="13">
        <v>0</v>
      </c>
      <c r="I559" s="13">
        <v>0</v>
      </c>
      <c r="J559" s="13">
        <v>0</v>
      </c>
    </row>
    <row r="560" spans="2:10" x14ac:dyDescent="0.25">
      <c r="B560" s="2">
        <v>556</v>
      </c>
      <c r="C560" s="2">
        <v>2012</v>
      </c>
      <c r="D560" s="1">
        <v>20151</v>
      </c>
      <c r="E560" t="s">
        <v>450</v>
      </c>
      <c r="F560" t="s">
        <v>1343</v>
      </c>
      <c r="G560" s="13">
        <v>583683.83999999997</v>
      </c>
      <c r="H560" s="13">
        <v>16766.39</v>
      </c>
      <c r="I560" s="13">
        <v>511004.86</v>
      </c>
      <c r="J560" s="13">
        <v>15473.77</v>
      </c>
    </row>
    <row r="561" spans="2:10" x14ac:dyDescent="0.25">
      <c r="B561" s="2">
        <v>557</v>
      </c>
      <c r="C561" s="2">
        <v>2012</v>
      </c>
      <c r="D561" s="1">
        <v>20161</v>
      </c>
      <c r="E561" t="s">
        <v>451</v>
      </c>
      <c r="F561" t="s">
        <v>1343</v>
      </c>
      <c r="G561" s="13">
        <v>4987118.3600000003</v>
      </c>
      <c r="H561" s="13">
        <v>54622.29</v>
      </c>
      <c r="I561" s="13">
        <v>4530529.4400000004</v>
      </c>
      <c r="J561" s="13">
        <v>51755.64</v>
      </c>
    </row>
    <row r="562" spans="2:10" x14ac:dyDescent="0.25">
      <c r="B562" s="2">
        <v>558</v>
      </c>
      <c r="C562" s="2">
        <v>2012</v>
      </c>
      <c r="D562" s="1">
        <v>20165</v>
      </c>
      <c r="E562" t="s">
        <v>441</v>
      </c>
      <c r="F562" t="s">
        <v>1343</v>
      </c>
      <c r="G562" s="13">
        <v>1517813.32</v>
      </c>
      <c r="H562" s="13">
        <v>30629.64</v>
      </c>
      <c r="I562" s="13">
        <v>1382659.17</v>
      </c>
      <c r="J562" s="13">
        <v>29104.6</v>
      </c>
    </row>
    <row r="563" spans="2:10" x14ac:dyDescent="0.25">
      <c r="B563" s="2">
        <v>559</v>
      </c>
      <c r="C563" s="2">
        <v>2012</v>
      </c>
      <c r="D563" s="1">
        <v>20176</v>
      </c>
      <c r="E563" t="s">
        <v>444</v>
      </c>
      <c r="F563" t="s">
        <v>1343</v>
      </c>
      <c r="G563" s="13">
        <v>1236111.92</v>
      </c>
      <c r="H563" s="13">
        <v>13745.87</v>
      </c>
      <c r="I563" s="13">
        <v>1083663.3400000001</v>
      </c>
      <c r="J563" s="13">
        <v>12682</v>
      </c>
    </row>
    <row r="564" spans="2:10" x14ac:dyDescent="0.25">
      <c r="B564" s="2">
        <v>560</v>
      </c>
      <c r="C564" s="2">
        <v>2012</v>
      </c>
      <c r="D564" s="1">
        <v>20181</v>
      </c>
      <c r="E564" t="s">
        <v>452</v>
      </c>
      <c r="F564" t="s">
        <v>1343</v>
      </c>
      <c r="G564" s="13">
        <v>593447.06999999995</v>
      </c>
      <c r="H564" s="13">
        <v>10403.049999999999</v>
      </c>
      <c r="I564" s="13">
        <v>525651.43999999994</v>
      </c>
      <c r="J564" s="13">
        <v>9709.0300000000007</v>
      </c>
    </row>
    <row r="565" spans="2:10" x14ac:dyDescent="0.25">
      <c r="B565" s="2">
        <v>561</v>
      </c>
      <c r="C565" s="2">
        <v>2012</v>
      </c>
      <c r="D565" s="1">
        <v>20226</v>
      </c>
      <c r="E565" t="s">
        <v>436</v>
      </c>
      <c r="F565" t="s">
        <v>1344</v>
      </c>
      <c r="G565" s="13">
        <v>65075930.829999998</v>
      </c>
      <c r="H565" s="13">
        <v>3107242.45</v>
      </c>
      <c r="I565" s="13">
        <v>59353824.359999999</v>
      </c>
      <c r="J565" s="13">
        <v>2919664.18</v>
      </c>
    </row>
    <row r="566" spans="2:10" x14ac:dyDescent="0.25">
      <c r="B566" s="2">
        <v>562</v>
      </c>
      <c r="C566" s="2">
        <v>2012</v>
      </c>
      <c r="D566" s="1">
        <v>20276</v>
      </c>
      <c r="E566" t="s">
        <v>443</v>
      </c>
      <c r="F566" t="s">
        <v>1344</v>
      </c>
      <c r="G566" s="13">
        <v>11041742.029999999</v>
      </c>
      <c r="H566" s="13">
        <v>396268.06</v>
      </c>
      <c r="I566" s="13">
        <v>9996215.5500000007</v>
      </c>
      <c r="J566" s="13">
        <v>372069.14</v>
      </c>
    </row>
    <row r="567" spans="2:10" x14ac:dyDescent="0.25">
      <c r="B567" s="2">
        <v>563</v>
      </c>
      <c r="C567" s="2">
        <v>2012</v>
      </c>
      <c r="D567" s="1">
        <v>20292</v>
      </c>
      <c r="E567" t="s">
        <v>355</v>
      </c>
      <c r="F567" t="s">
        <v>1344</v>
      </c>
      <c r="G567" s="13">
        <v>4839457.7699999996</v>
      </c>
      <c r="H567" s="13">
        <v>111758.13</v>
      </c>
      <c r="I567" s="13">
        <v>4311109.8499999996</v>
      </c>
      <c r="J567" s="13">
        <v>104239.9</v>
      </c>
    </row>
    <row r="568" spans="2:10" x14ac:dyDescent="0.25">
      <c r="B568" s="2">
        <v>564</v>
      </c>
      <c r="C568" s="2">
        <v>2012</v>
      </c>
      <c r="D568" s="1">
        <v>21002</v>
      </c>
      <c r="E568" t="s">
        <v>453</v>
      </c>
      <c r="F568" t="s">
        <v>1325</v>
      </c>
      <c r="G568" s="13">
        <v>562505.97</v>
      </c>
      <c r="H568" s="13">
        <v>4551.63</v>
      </c>
      <c r="I568" s="13">
        <v>478652.1</v>
      </c>
      <c r="J568" s="13">
        <v>4051.94</v>
      </c>
    </row>
    <row r="569" spans="2:10" x14ac:dyDescent="0.25">
      <c r="B569" s="2">
        <v>565</v>
      </c>
      <c r="C569" s="2">
        <v>2012</v>
      </c>
      <c r="D569" s="1">
        <v>21004</v>
      </c>
      <c r="E569" t="s">
        <v>454</v>
      </c>
      <c r="F569" t="s">
        <v>1325</v>
      </c>
      <c r="G569" s="13">
        <v>625445.56000000006</v>
      </c>
      <c r="H569" s="13">
        <v>9292.1299999999992</v>
      </c>
      <c r="I569" s="13">
        <v>536348.04</v>
      </c>
      <c r="J569" s="13">
        <v>8541.2900000000009</v>
      </c>
    </row>
    <row r="570" spans="2:10" x14ac:dyDescent="0.25">
      <c r="B570" s="2">
        <v>566</v>
      </c>
      <c r="C570" s="2">
        <v>2012</v>
      </c>
      <c r="D570" s="1">
        <v>21006</v>
      </c>
      <c r="E570" t="s">
        <v>455</v>
      </c>
      <c r="F570" t="s">
        <v>1325</v>
      </c>
      <c r="G570" s="13">
        <v>748358.46</v>
      </c>
      <c r="H570" s="13">
        <v>8432.66</v>
      </c>
      <c r="I570" s="13">
        <v>616669.27</v>
      </c>
      <c r="J570" s="13">
        <v>7533.08</v>
      </c>
    </row>
    <row r="571" spans="2:10" x14ac:dyDescent="0.25">
      <c r="B571" s="2">
        <v>567</v>
      </c>
      <c r="C571" s="2">
        <v>2012</v>
      </c>
      <c r="D571" s="1">
        <v>21008</v>
      </c>
      <c r="E571" t="s">
        <v>456</v>
      </c>
      <c r="F571" t="s">
        <v>1325</v>
      </c>
      <c r="G571" s="13">
        <v>300344.36</v>
      </c>
      <c r="H571" s="13">
        <v>1953.13</v>
      </c>
      <c r="I571" s="13">
        <v>264630.28999999998</v>
      </c>
      <c r="J571" s="13">
        <v>1788.99</v>
      </c>
    </row>
    <row r="572" spans="2:10" x14ac:dyDescent="0.25">
      <c r="B572" s="2">
        <v>568</v>
      </c>
      <c r="C572" s="2">
        <v>2012</v>
      </c>
      <c r="D572" s="1">
        <v>21010</v>
      </c>
      <c r="E572" t="s">
        <v>457</v>
      </c>
      <c r="F572" t="s">
        <v>1325</v>
      </c>
      <c r="G572" s="13">
        <v>257426.4</v>
      </c>
      <c r="H572" s="13">
        <v>3206.02</v>
      </c>
      <c r="I572" s="13">
        <v>210206.51</v>
      </c>
      <c r="J572" s="13">
        <v>2872.95</v>
      </c>
    </row>
    <row r="573" spans="2:10" x14ac:dyDescent="0.25">
      <c r="B573" s="2">
        <v>569</v>
      </c>
      <c r="C573" s="2">
        <v>2012</v>
      </c>
      <c r="D573" s="1">
        <v>21012</v>
      </c>
      <c r="E573" t="s">
        <v>458</v>
      </c>
      <c r="F573" t="s">
        <v>1325</v>
      </c>
      <c r="G573" s="13">
        <v>1006885.34</v>
      </c>
      <c r="H573" s="13">
        <v>7287.98</v>
      </c>
      <c r="I573" s="13">
        <v>887223.66</v>
      </c>
      <c r="J573" s="13">
        <v>6666.44</v>
      </c>
    </row>
    <row r="574" spans="2:10" x14ac:dyDescent="0.25">
      <c r="B574" s="2">
        <v>570</v>
      </c>
      <c r="C574" s="2">
        <v>2012</v>
      </c>
      <c r="D574" s="1">
        <v>21014</v>
      </c>
      <c r="E574" t="s">
        <v>459</v>
      </c>
      <c r="F574" t="s">
        <v>1325</v>
      </c>
      <c r="G574" s="13">
        <v>1099349.1499999999</v>
      </c>
      <c r="H574" s="13">
        <v>2092.9499999999998</v>
      </c>
      <c r="I574" s="13">
        <v>994597.71</v>
      </c>
      <c r="J574" s="13">
        <v>1889.4</v>
      </c>
    </row>
    <row r="575" spans="2:10" x14ac:dyDescent="0.25">
      <c r="B575" s="2">
        <v>571</v>
      </c>
      <c r="C575" s="2">
        <v>2012</v>
      </c>
      <c r="D575" s="1">
        <v>21016</v>
      </c>
      <c r="E575" t="s">
        <v>460</v>
      </c>
      <c r="F575" t="s">
        <v>1325</v>
      </c>
      <c r="G575" s="13">
        <v>2266533.87</v>
      </c>
      <c r="H575" s="13">
        <v>4647.6899999999996</v>
      </c>
      <c r="I575" s="13">
        <v>2029374.2</v>
      </c>
      <c r="J575" s="13">
        <v>4273.34</v>
      </c>
    </row>
    <row r="576" spans="2:10" x14ac:dyDescent="0.25">
      <c r="B576" s="2">
        <v>572</v>
      </c>
      <c r="C576" s="2">
        <v>2012</v>
      </c>
      <c r="D576" s="1">
        <v>21018</v>
      </c>
      <c r="E576" t="s">
        <v>461</v>
      </c>
      <c r="F576" t="s">
        <v>1325</v>
      </c>
      <c r="G576" s="13">
        <v>2660464.9900000002</v>
      </c>
      <c r="H576" s="13">
        <v>33976.79</v>
      </c>
      <c r="I576" s="13">
        <v>2279443.1800000002</v>
      </c>
      <c r="J576" s="13">
        <v>30875.1</v>
      </c>
    </row>
    <row r="577" spans="2:10" x14ac:dyDescent="0.25">
      <c r="B577" s="2">
        <v>573</v>
      </c>
      <c r="C577" s="2">
        <v>2012</v>
      </c>
      <c r="D577" s="1">
        <v>21020</v>
      </c>
      <c r="E577" t="s">
        <v>8</v>
      </c>
      <c r="F577" t="s">
        <v>1325</v>
      </c>
      <c r="G577" s="13">
        <v>3132085.74</v>
      </c>
      <c r="H577" s="13">
        <v>16061.86</v>
      </c>
      <c r="I577" s="13">
        <v>2805389.52</v>
      </c>
      <c r="J577" s="13">
        <v>14699.3</v>
      </c>
    </row>
    <row r="578" spans="2:10" x14ac:dyDescent="0.25">
      <c r="B578" s="2">
        <v>574</v>
      </c>
      <c r="C578" s="2">
        <v>2012</v>
      </c>
      <c r="D578" s="1">
        <v>21022</v>
      </c>
      <c r="E578" t="s">
        <v>462</v>
      </c>
      <c r="F578" t="s">
        <v>1325</v>
      </c>
      <c r="G578" s="13">
        <v>3361199.2</v>
      </c>
      <c r="H578" s="13">
        <v>26032.18</v>
      </c>
      <c r="I578" s="13">
        <v>2995518.46</v>
      </c>
      <c r="J578" s="13">
        <v>23643.62</v>
      </c>
    </row>
    <row r="579" spans="2:10" x14ac:dyDescent="0.25">
      <c r="B579" s="2">
        <v>575</v>
      </c>
      <c r="C579" s="2">
        <v>2012</v>
      </c>
      <c r="D579" s="1">
        <v>21024</v>
      </c>
      <c r="E579" t="s">
        <v>463</v>
      </c>
      <c r="F579" t="s">
        <v>1325</v>
      </c>
      <c r="G579" s="13">
        <v>278022.34000000003</v>
      </c>
      <c r="H579" s="13">
        <v>1787.73</v>
      </c>
      <c r="I579" s="13">
        <v>226835.23</v>
      </c>
      <c r="J579" s="13">
        <v>1576.75</v>
      </c>
    </row>
    <row r="580" spans="2:10" x14ac:dyDescent="0.25">
      <c r="B580" s="2">
        <v>576</v>
      </c>
      <c r="C580" s="2">
        <v>2012</v>
      </c>
      <c r="D580" s="1">
        <v>21026</v>
      </c>
      <c r="E580" t="s">
        <v>464</v>
      </c>
      <c r="F580" t="s">
        <v>1325</v>
      </c>
      <c r="G580" s="13">
        <v>289046.46000000002</v>
      </c>
      <c r="H580" s="13">
        <v>5744.75</v>
      </c>
      <c r="I580" s="13">
        <v>230551.99</v>
      </c>
      <c r="J580" s="13">
        <v>5169.68</v>
      </c>
    </row>
    <row r="581" spans="2:10" x14ac:dyDescent="0.25">
      <c r="B581" s="2">
        <v>577</v>
      </c>
      <c r="C581" s="2">
        <v>2012</v>
      </c>
      <c r="D581" s="1">
        <v>21028</v>
      </c>
      <c r="E581" t="s">
        <v>465</v>
      </c>
      <c r="F581" t="s">
        <v>1325</v>
      </c>
      <c r="G581" s="13">
        <v>1130282.78</v>
      </c>
      <c r="H581" s="13">
        <v>16077.48</v>
      </c>
      <c r="I581" s="13">
        <v>1004595.65</v>
      </c>
      <c r="J581" s="13">
        <v>14912.83</v>
      </c>
    </row>
    <row r="582" spans="2:10" x14ac:dyDescent="0.25">
      <c r="B582" s="2">
        <v>578</v>
      </c>
      <c r="C582" s="2">
        <v>2012</v>
      </c>
      <c r="D582" s="1">
        <v>21211</v>
      </c>
      <c r="E582" t="s">
        <v>458</v>
      </c>
      <c r="F582" t="s">
        <v>1344</v>
      </c>
      <c r="G582" s="13">
        <v>2120764.4700000002</v>
      </c>
      <c r="H582" s="13">
        <v>44762.23</v>
      </c>
      <c r="I582" s="13">
        <v>1907727.61</v>
      </c>
      <c r="J582" s="13">
        <v>42163.59</v>
      </c>
    </row>
    <row r="583" spans="2:10" x14ac:dyDescent="0.25">
      <c r="B583" s="2">
        <v>579</v>
      </c>
      <c r="C583" s="2">
        <v>2012</v>
      </c>
      <c r="D583" s="1">
        <v>22002</v>
      </c>
      <c r="E583" t="s">
        <v>466</v>
      </c>
      <c r="F583" t="s">
        <v>1325</v>
      </c>
      <c r="G583" s="13">
        <v>960115.98</v>
      </c>
      <c r="H583" s="13">
        <v>10659.57</v>
      </c>
      <c r="I583" s="13">
        <v>829463.79</v>
      </c>
      <c r="J583" s="13">
        <v>9145.82</v>
      </c>
    </row>
    <row r="584" spans="2:10" x14ac:dyDescent="0.25">
      <c r="B584" s="2">
        <v>580</v>
      </c>
      <c r="C584" s="2">
        <v>2012</v>
      </c>
      <c r="D584" s="1">
        <v>22004</v>
      </c>
      <c r="E584" t="s">
        <v>467</v>
      </c>
      <c r="F584" t="s">
        <v>1325</v>
      </c>
      <c r="G584" s="13">
        <v>792572.32</v>
      </c>
      <c r="H584" s="13">
        <v>41393.11</v>
      </c>
      <c r="I584" s="13">
        <v>708971.76</v>
      </c>
      <c r="J584" s="13">
        <v>37791.11</v>
      </c>
    </row>
    <row r="585" spans="2:10" x14ac:dyDescent="0.25">
      <c r="B585" s="2">
        <v>581</v>
      </c>
      <c r="C585" s="2">
        <v>2012</v>
      </c>
      <c r="D585" s="1">
        <v>22006</v>
      </c>
      <c r="E585" t="s">
        <v>468</v>
      </c>
      <c r="F585" t="s">
        <v>1325</v>
      </c>
      <c r="G585" s="13">
        <v>378051.05</v>
      </c>
      <c r="H585" s="13">
        <v>24493.16</v>
      </c>
      <c r="I585" s="13">
        <v>321378.89</v>
      </c>
      <c r="J585" s="13">
        <v>22433.11</v>
      </c>
    </row>
    <row r="586" spans="2:10" x14ac:dyDescent="0.25">
      <c r="B586" s="2">
        <v>582</v>
      </c>
      <c r="C586" s="2">
        <v>2012</v>
      </c>
      <c r="D586" s="1">
        <v>22008</v>
      </c>
      <c r="E586" t="s">
        <v>469</v>
      </c>
      <c r="F586" t="s">
        <v>1325</v>
      </c>
      <c r="G586" s="13">
        <v>623254.41</v>
      </c>
      <c r="H586" s="13">
        <v>17127.89</v>
      </c>
      <c r="I586" s="13">
        <v>535892.87</v>
      </c>
      <c r="J586" s="13">
        <v>13510.89</v>
      </c>
    </row>
    <row r="587" spans="2:10" x14ac:dyDescent="0.25">
      <c r="B587" s="2">
        <v>583</v>
      </c>
      <c r="C587" s="2">
        <v>2012</v>
      </c>
      <c r="D587" s="1">
        <v>22010</v>
      </c>
      <c r="E587" t="s">
        <v>470</v>
      </c>
      <c r="F587" t="s">
        <v>1325</v>
      </c>
      <c r="G587" s="13">
        <v>420225.75</v>
      </c>
      <c r="H587" s="13">
        <v>813.38</v>
      </c>
      <c r="I587" s="13">
        <v>366312.21</v>
      </c>
      <c r="J587" s="13">
        <v>757.32</v>
      </c>
    </row>
    <row r="588" spans="2:10" x14ac:dyDescent="0.25">
      <c r="B588" s="2">
        <v>584</v>
      </c>
      <c r="C588" s="2">
        <v>2012</v>
      </c>
      <c r="D588" s="1">
        <v>22012</v>
      </c>
      <c r="E588" t="s">
        <v>471</v>
      </c>
      <c r="F588" t="s">
        <v>1325</v>
      </c>
      <c r="G588" s="13">
        <v>711723.2</v>
      </c>
      <c r="H588" s="13">
        <v>5006.67</v>
      </c>
      <c r="I588" s="13">
        <v>639045.07999999996</v>
      </c>
      <c r="J588" s="13">
        <v>4657.32</v>
      </c>
    </row>
    <row r="589" spans="2:10" x14ac:dyDescent="0.25">
      <c r="B589" s="2">
        <v>585</v>
      </c>
      <c r="C589" s="2">
        <v>2012</v>
      </c>
      <c r="D589" s="1">
        <v>22014</v>
      </c>
      <c r="E589" t="s">
        <v>472</v>
      </c>
      <c r="F589" t="s">
        <v>1325</v>
      </c>
      <c r="G589" s="13">
        <v>814342.11</v>
      </c>
      <c r="H589" s="13">
        <v>4028.38</v>
      </c>
      <c r="I589" s="13">
        <v>717245.4</v>
      </c>
      <c r="J589" s="13">
        <v>3722.83</v>
      </c>
    </row>
    <row r="590" spans="2:10" x14ac:dyDescent="0.25">
      <c r="B590" s="2">
        <v>586</v>
      </c>
      <c r="C590" s="2">
        <v>2012</v>
      </c>
      <c r="D590" s="1">
        <v>22016</v>
      </c>
      <c r="E590" t="s">
        <v>473</v>
      </c>
      <c r="F590" t="s">
        <v>1325</v>
      </c>
      <c r="G590" s="13">
        <v>651571.97</v>
      </c>
      <c r="H590" s="13">
        <v>64510.75</v>
      </c>
      <c r="I590" s="13">
        <v>575270.46</v>
      </c>
      <c r="J590" s="13">
        <v>59806.79</v>
      </c>
    </row>
    <row r="591" spans="2:10" x14ac:dyDescent="0.25">
      <c r="B591" s="2">
        <v>587</v>
      </c>
      <c r="C591" s="2">
        <v>2012</v>
      </c>
      <c r="D591" s="1">
        <v>22018</v>
      </c>
      <c r="E591" t="s">
        <v>474</v>
      </c>
      <c r="F591" t="s">
        <v>1325</v>
      </c>
      <c r="G591" s="13">
        <v>731480.74</v>
      </c>
      <c r="H591" s="13">
        <v>4702.2700000000004</v>
      </c>
      <c r="I591" s="13">
        <v>645598.85</v>
      </c>
      <c r="J591" s="13">
        <v>4274.5200000000004</v>
      </c>
    </row>
    <row r="592" spans="2:10" x14ac:dyDescent="0.25">
      <c r="B592" s="2">
        <v>588</v>
      </c>
      <c r="C592" s="2">
        <v>2012</v>
      </c>
      <c r="D592" s="1">
        <v>22020</v>
      </c>
      <c r="E592" t="s">
        <v>153</v>
      </c>
      <c r="F592" t="s">
        <v>1325</v>
      </c>
      <c r="G592" s="13">
        <v>877798.39</v>
      </c>
      <c r="H592" s="13">
        <v>8111</v>
      </c>
      <c r="I592" s="13">
        <v>768202.09</v>
      </c>
      <c r="J592" s="13">
        <v>7237.01</v>
      </c>
    </row>
    <row r="593" spans="2:10" x14ac:dyDescent="0.25">
      <c r="B593" s="2">
        <v>589</v>
      </c>
      <c r="C593" s="2">
        <v>2012</v>
      </c>
      <c r="D593" s="1">
        <v>22022</v>
      </c>
      <c r="E593" t="s">
        <v>475</v>
      </c>
      <c r="F593" t="s">
        <v>1325</v>
      </c>
      <c r="G593" s="13">
        <v>1105831.54</v>
      </c>
      <c r="H593" s="13">
        <v>27049.54</v>
      </c>
      <c r="I593" s="13">
        <v>977700.51</v>
      </c>
      <c r="J593" s="13">
        <v>24675.71</v>
      </c>
    </row>
    <row r="594" spans="2:10" x14ac:dyDescent="0.25">
      <c r="B594" s="2">
        <v>590</v>
      </c>
      <c r="C594" s="2">
        <v>2012</v>
      </c>
      <c r="D594" s="1">
        <v>22024</v>
      </c>
      <c r="E594" t="s">
        <v>476</v>
      </c>
      <c r="F594" t="s">
        <v>1325</v>
      </c>
      <c r="G594" s="13">
        <v>632925.92000000004</v>
      </c>
      <c r="H594" s="13">
        <v>6700.43</v>
      </c>
      <c r="I594" s="13">
        <v>567942</v>
      </c>
      <c r="J594" s="13">
        <v>6253.22</v>
      </c>
    </row>
    <row r="595" spans="2:10" x14ac:dyDescent="0.25">
      <c r="B595" s="2">
        <v>591</v>
      </c>
      <c r="C595" s="2">
        <v>2012</v>
      </c>
      <c r="D595" s="1">
        <v>22026</v>
      </c>
      <c r="E595" t="s">
        <v>477</v>
      </c>
      <c r="F595" t="s">
        <v>1325</v>
      </c>
      <c r="G595" s="13">
        <v>2837181.68</v>
      </c>
      <c r="H595" s="13">
        <v>43040.07</v>
      </c>
      <c r="I595" s="13">
        <v>2518935.9900000002</v>
      </c>
      <c r="J595" s="13">
        <v>39861.74</v>
      </c>
    </row>
    <row r="596" spans="2:10" x14ac:dyDescent="0.25">
      <c r="B596" s="2">
        <v>592</v>
      </c>
      <c r="C596" s="2">
        <v>2012</v>
      </c>
      <c r="D596" s="1">
        <v>22028</v>
      </c>
      <c r="E596" t="s">
        <v>478</v>
      </c>
      <c r="F596" t="s">
        <v>1325</v>
      </c>
      <c r="G596" s="13">
        <v>712990.25</v>
      </c>
      <c r="H596" s="13">
        <v>17638.89</v>
      </c>
      <c r="I596" s="13">
        <v>629978.9</v>
      </c>
      <c r="J596" s="13">
        <v>16397.419999999998</v>
      </c>
    </row>
    <row r="597" spans="2:10" x14ac:dyDescent="0.25">
      <c r="B597" s="2">
        <v>593</v>
      </c>
      <c r="C597" s="2">
        <v>2012</v>
      </c>
      <c r="D597" s="1">
        <v>22030</v>
      </c>
      <c r="E597" t="s">
        <v>479</v>
      </c>
      <c r="F597" t="s">
        <v>1325</v>
      </c>
      <c r="G597" s="13">
        <v>1020391.58</v>
      </c>
      <c r="H597" s="13">
        <v>2954.58</v>
      </c>
      <c r="I597" s="13">
        <v>894533.72</v>
      </c>
      <c r="J597" s="13">
        <v>2616.9</v>
      </c>
    </row>
    <row r="598" spans="2:10" x14ac:dyDescent="0.25">
      <c r="B598" s="2">
        <v>594</v>
      </c>
      <c r="C598" s="2">
        <v>2012</v>
      </c>
      <c r="D598" s="1">
        <v>22032</v>
      </c>
      <c r="E598" t="s">
        <v>480</v>
      </c>
      <c r="F598" t="s">
        <v>1325</v>
      </c>
      <c r="G598" s="13">
        <v>618744.52</v>
      </c>
      <c r="H598" s="13">
        <v>1594.7</v>
      </c>
      <c r="I598" s="13">
        <v>550876.06000000006</v>
      </c>
      <c r="J598" s="13">
        <v>1419.53</v>
      </c>
    </row>
    <row r="599" spans="2:10" x14ac:dyDescent="0.25">
      <c r="B599" s="2">
        <v>595</v>
      </c>
      <c r="C599" s="2">
        <v>2012</v>
      </c>
      <c r="D599" s="1">
        <v>22034</v>
      </c>
      <c r="E599" t="s">
        <v>481</v>
      </c>
      <c r="F599" t="s">
        <v>1325</v>
      </c>
      <c r="G599" s="13">
        <v>555971.88</v>
      </c>
      <c r="H599" s="13">
        <v>2531.2399999999998</v>
      </c>
      <c r="I599" s="13">
        <v>486198.53</v>
      </c>
      <c r="J599" s="13">
        <v>2063.9699999999998</v>
      </c>
    </row>
    <row r="600" spans="2:10" x14ac:dyDescent="0.25">
      <c r="B600" s="2">
        <v>596</v>
      </c>
      <c r="C600" s="2">
        <v>2012</v>
      </c>
      <c r="D600" s="1">
        <v>22036</v>
      </c>
      <c r="E600" t="s">
        <v>482</v>
      </c>
      <c r="F600" t="s">
        <v>1325</v>
      </c>
      <c r="G600" s="13">
        <v>230403.13</v>
      </c>
      <c r="H600" s="13">
        <v>798.74</v>
      </c>
      <c r="I600" s="13">
        <v>195424.54</v>
      </c>
      <c r="J600" s="13">
        <v>442.47</v>
      </c>
    </row>
    <row r="601" spans="2:10" x14ac:dyDescent="0.25">
      <c r="B601" s="2">
        <v>597</v>
      </c>
      <c r="C601" s="2">
        <v>2012</v>
      </c>
      <c r="D601" s="1">
        <v>22038</v>
      </c>
      <c r="E601" t="s">
        <v>483</v>
      </c>
      <c r="F601" t="s">
        <v>1325</v>
      </c>
      <c r="G601" s="13">
        <v>450541.56</v>
      </c>
      <c r="H601" s="13">
        <v>10050.129999999999</v>
      </c>
      <c r="I601" s="13">
        <v>393658.4</v>
      </c>
      <c r="J601" s="13">
        <v>9146.2999999999993</v>
      </c>
    </row>
    <row r="602" spans="2:10" x14ac:dyDescent="0.25">
      <c r="B602" s="2">
        <v>598</v>
      </c>
      <c r="C602" s="2">
        <v>2012</v>
      </c>
      <c r="D602" s="1">
        <v>22040</v>
      </c>
      <c r="E602" t="s">
        <v>484</v>
      </c>
      <c r="F602" t="s">
        <v>1325</v>
      </c>
      <c r="G602" s="13">
        <v>520024.54</v>
      </c>
      <c r="H602" s="13">
        <v>1482.33</v>
      </c>
      <c r="I602" s="13">
        <v>454416.49</v>
      </c>
      <c r="J602" s="13">
        <v>1376.46</v>
      </c>
    </row>
    <row r="603" spans="2:10" x14ac:dyDescent="0.25">
      <c r="B603" s="2">
        <v>599</v>
      </c>
      <c r="C603" s="2">
        <v>2012</v>
      </c>
      <c r="D603" s="1">
        <v>22042</v>
      </c>
      <c r="E603" t="s">
        <v>485</v>
      </c>
      <c r="F603" t="s">
        <v>1325</v>
      </c>
      <c r="G603" s="13">
        <v>872945.2</v>
      </c>
      <c r="H603" s="13">
        <v>2868.66</v>
      </c>
      <c r="I603" s="13">
        <v>738746.7</v>
      </c>
      <c r="J603" s="13">
        <v>2405.0300000000002</v>
      </c>
    </row>
    <row r="604" spans="2:10" x14ac:dyDescent="0.25">
      <c r="B604" s="2">
        <v>600</v>
      </c>
      <c r="C604" s="2">
        <v>2012</v>
      </c>
      <c r="D604" s="1">
        <v>22044</v>
      </c>
      <c r="E604" t="s">
        <v>486</v>
      </c>
      <c r="F604" t="s">
        <v>1325</v>
      </c>
      <c r="G604" s="13">
        <v>892737.13</v>
      </c>
      <c r="H604" s="13">
        <v>10376.73</v>
      </c>
      <c r="I604" s="13">
        <v>791038.76</v>
      </c>
      <c r="J604" s="13">
        <v>9564.6200000000008</v>
      </c>
    </row>
    <row r="605" spans="2:10" x14ac:dyDescent="0.25">
      <c r="B605" s="2">
        <v>601</v>
      </c>
      <c r="C605" s="2">
        <v>2012</v>
      </c>
      <c r="D605" s="1">
        <v>22046</v>
      </c>
      <c r="E605" t="s">
        <v>487</v>
      </c>
      <c r="F605" t="s">
        <v>1325</v>
      </c>
      <c r="G605" s="13">
        <v>1103479.68</v>
      </c>
      <c r="H605" s="13">
        <v>5757.04</v>
      </c>
      <c r="I605" s="13">
        <v>960694.37</v>
      </c>
      <c r="J605" s="13">
        <v>5261.29</v>
      </c>
    </row>
    <row r="606" spans="2:10" x14ac:dyDescent="0.25">
      <c r="B606" s="2">
        <v>602</v>
      </c>
      <c r="C606" s="2">
        <v>2012</v>
      </c>
      <c r="D606" s="1">
        <v>22048</v>
      </c>
      <c r="E606" t="s">
        <v>488</v>
      </c>
      <c r="F606" t="s">
        <v>1325</v>
      </c>
      <c r="G606" s="13">
        <v>508841.63</v>
      </c>
      <c r="H606" s="13">
        <v>892.12</v>
      </c>
      <c r="I606" s="13">
        <v>444220.51</v>
      </c>
      <c r="J606" s="13">
        <v>609.55999999999995</v>
      </c>
    </row>
    <row r="607" spans="2:10" x14ac:dyDescent="0.25">
      <c r="B607" s="2">
        <v>603</v>
      </c>
      <c r="C607" s="2">
        <v>2012</v>
      </c>
      <c r="D607" s="1">
        <v>22050</v>
      </c>
      <c r="E607" t="s">
        <v>489</v>
      </c>
      <c r="F607" t="s">
        <v>1325</v>
      </c>
      <c r="G607" s="13">
        <v>2185117.5499999998</v>
      </c>
      <c r="H607" s="13">
        <v>23216.15</v>
      </c>
      <c r="I607" s="13">
        <v>1910228.46</v>
      </c>
      <c r="J607" s="13">
        <v>21202.65</v>
      </c>
    </row>
    <row r="608" spans="2:10" x14ac:dyDescent="0.25">
      <c r="B608" s="2">
        <v>604</v>
      </c>
      <c r="C608" s="2">
        <v>2012</v>
      </c>
      <c r="D608" s="1">
        <v>22052</v>
      </c>
      <c r="E608" t="s">
        <v>490</v>
      </c>
      <c r="F608" t="s">
        <v>1325</v>
      </c>
      <c r="G608" s="13">
        <v>1204471.06</v>
      </c>
      <c r="H608" s="13">
        <v>13802.34</v>
      </c>
      <c r="I608" s="13">
        <v>1035035.42</v>
      </c>
      <c r="J608" s="13">
        <v>11296.92</v>
      </c>
    </row>
    <row r="609" spans="2:10" x14ac:dyDescent="0.25">
      <c r="B609" s="2">
        <v>605</v>
      </c>
      <c r="C609" s="2">
        <v>2012</v>
      </c>
      <c r="D609" s="1">
        <v>22054</v>
      </c>
      <c r="E609" t="s">
        <v>491</v>
      </c>
      <c r="F609" t="s">
        <v>1325</v>
      </c>
      <c r="G609" s="13">
        <v>1166032.08</v>
      </c>
      <c r="H609" s="13">
        <v>5741.82</v>
      </c>
      <c r="I609" s="13">
        <v>1011680.67</v>
      </c>
      <c r="J609" s="13">
        <v>5254.16</v>
      </c>
    </row>
    <row r="610" spans="2:10" x14ac:dyDescent="0.25">
      <c r="B610" s="2">
        <v>606</v>
      </c>
      <c r="C610" s="2">
        <v>2012</v>
      </c>
      <c r="D610" s="1">
        <v>22056</v>
      </c>
      <c r="E610" t="s">
        <v>492</v>
      </c>
      <c r="F610" t="s">
        <v>1325</v>
      </c>
      <c r="G610" s="13">
        <v>1073013.8</v>
      </c>
      <c r="H610" s="13">
        <v>12813.6</v>
      </c>
      <c r="I610" s="13">
        <v>934021.13</v>
      </c>
      <c r="J610" s="13">
        <v>11133.87</v>
      </c>
    </row>
    <row r="611" spans="2:10" x14ac:dyDescent="0.25">
      <c r="B611" s="2">
        <v>607</v>
      </c>
      <c r="C611" s="2">
        <v>2012</v>
      </c>
      <c r="D611" s="1">
        <v>22058</v>
      </c>
      <c r="E611" t="s">
        <v>493</v>
      </c>
      <c r="F611" t="s">
        <v>1325</v>
      </c>
      <c r="G611" s="13">
        <v>1036244.03</v>
      </c>
      <c r="H611" s="13">
        <v>12254.71</v>
      </c>
      <c r="I611" s="13">
        <v>902734.74</v>
      </c>
      <c r="J611" s="13">
        <v>10966.84</v>
      </c>
    </row>
    <row r="612" spans="2:10" x14ac:dyDescent="0.25">
      <c r="B612" s="2">
        <v>608</v>
      </c>
      <c r="C612" s="2">
        <v>2012</v>
      </c>
      <c r="D612" s="1">
        <v>22060</v>
      </c>
      <c r="E612" t="s">
        <v>494</v>
      </c>
      <c r="F612" t="s">
        <v>1325</v>
      </c>
      <c r="G612" s="13">
        <v>465436.85</v>
      </c>
      <c r="H612" s="13">
        <v>5631.64</v>
      </c>
      <c r="I612" s="13">
        <v>399692.58</v>
      </c>
      <c r="J612" s="13">
        <v>4998.99</v>
      </c>
    </row>
    <row r="613" spans="2:10" x14ac:dyDescent="0.25">
      <c r="B613" s="2">
        <v>609</v>
      </c>
      <c r="C613" s="2">
        <v>2012</v>
      </c>
      <c r="D613" s="1">
        <v>22062</v>
      </c>
      <c r="E613" t="s">
        <v>495</v>
      </c>
      <c r="F613" t="s">
        <v>1325</v>
      </c>
      <c r="G613" s="13">
        <v>555793.84</v>
      </c>
      <c r="H613" s="13">
        <v>1188.24</v>
      </c>
      <c r="I613" s="13">
        <v>493883.69</v>
      </c>
      <c r="J613" s="13">
        <v>1021.68</v>
      </c>
    </row>
    <row r="614" spans="2:10" x14ac:dyDescent="0.25">
      <c r="B614" s="2">
        <v>610</v>
      </c>
      <c r="C614" s="2">
        <v>2012</v>
      </c>
      <c r="D614" s="1">
        <v>22064</v>
      </c>
      <c r="E614" t="s">
        <v>496</v>
      </c>
      <c r="F614" t="s">
        <v>1325</v>
      </c>
      <c r="G614" s="13">
        <v>257376.05</v>
      </c>
      <c r="H614" s="13">
        <v>832.65</v>
      </c>
      <c r="I614" s="13">
        <v>222160.5</v>
      </c>
      <c r="J614" s="13">
        <v>605.75</v>
      </c>
    </row>
    <row r="615" spans="2:10" x14ac:dyDescent="0.25">
      <c r="B615" s="2">
        <v>611</v>
      </c>
      <c r="C615" s="2">
        <v>2012</v>
      </c>
      <c r="D615" s="1">
        <v>22066</v>
      </c>
      <c r="E615" t="s">
        <v>497</v>
      </c>
      <c r="F615" t="s">
        <v>1325</v>
      </c>
      <c r="G615" s="13">
        <v>646657.68999999994</v>
      </c>
      <c r="H615" s="13">
        <v>15094.81</v>
      </c>
      <c r="I615" s="13">
        <v>556413.28</v>
      </c>
      <c r="J615" s="13">
        <v>13263.55</v>
      </c>
    </row>
    <row r="616" spans="2:10" x14ac:dyDescent="0.25">
      <c r="B616" s="2">
        <v>612</v>
      </c>
      <c r="C616" s="2">
        <v>2012</v>
      </c>
      <c r="D616" s="1">
        <v>22106</v>
      </c>
      <c r="E616" t="s">
        <v>498</v>
      </c>
      <c r="F616" t="s">
        <v>1343</v>
      </c>
      <c r="G616" s="13">
        <v>410859.88</v>
      </c>
      <c r="H616" s="13">
        <v>1382.74</v>
      </c>
      <c r="I616" s="13">
        <v>328930.88</v>
      </c>
      <c r="J616" s="13">
        <v>1254.4000000000001</v>
      </c>
    </row>
    <row r="617" spans="2:10" x14ac:dyDescent="0.25">
      <c r="B617" s="2">
        <v>613</v>
      </c>
      <c r="C617" s="2">
        <v>2012</v>
      </c>
      <c r="D617" s="1">
        <v>22107</v>
      </c>
      <c r="E617" t="s">
        <v>467</v>
      </c>
      <c r="F617" t="s">
        <v>1343</v>
      </c>
      <c r="G617" s="13">
        <v>731451.93</v>
      </c>
      <c r="H617" s="13">
        <v>17872.560000000001</v>
      </c>
      <c r="I617" s="13">
        <v>624327.74</v>
      </c>
      <c r="J617" s="13">
        <v>16557.310000000001</v>
      </c>
    </row>
    <row r="618" spans="2:10" x14ac:dyDescent="0.25">
      <c r="B618" s="2">
        <v>614</v>
      </c>
      <c r="C618" s="2">
        <v>2012</v>
      </c>
      <c r="D618" s="1">
        <v>22108</v>
      </c>
      <c r="E618" t="s">
        <v>499</v>
      </c>
      <c r="F618" t="s">
        <v>1343</v>
      </c>
      <c r="G618" s="13">
        <v>424465.2</v>
      </c>
      <c r="H618" s="13">
        <v>3273.56</v>
      </c>
      <c r="I618" s="13">
        <v>366823.71</v>
      </c>
      <c r="J618" s="13">
        <v>3082.66</v>
      </c>
    </row>
    <row r="619" spans="2:10" x14ac:dyDescent="0.25">
      <c r="B619" s="2">
        <v>615</v>
      </c>
      <c r="C619" s="2">
        <v>2012</v>
      </c>
      <c r="D619" s="1">
        <v>22111</v>
      </c>
      <c r="E619" t="s">
        <v>469</v>
      </c>
      <c r="F619" t="s">
        <v>1343</v>
      </c>
      <c r="G619" s="13">
        <v>1123243.45</v>
      </c>
      <c r="H619" s="13">
        <v>20491.05</v>
      </c>
      <c r="I619" s="13">
        <v>976548.36</v>
      </c>
      <c r="J619" s="13">
        <v>19070.14</v>
      </c>
    </row>
    <row r="620" spans="2:10" x14ac:dyDescent="0.25">
      <c r="B620" s="2">
        <v>616</v>
      </c>
      <c r="C620" s="2">
        <v>2012</v>
      </c>
      <c r="D620" s="1">
        <v>22116</v>
      </c>
      <c r="E620" t="s">
        <v>500</v>
      </c>
      <c r="F620" t="s">
        <v>1343</v>
      </c>
      <c r="G620" s="13">
        <v>1246037.1200000001</v>
      </c>
      <c r="H620" s="13">
        <v>12558.92</v>
      </c>
      <c r="I620" s="13">
        <v>1087010.1299999999</v>
      </c>
      <c r="J620" s="13">
        <v>11601.36</v>
      </c>
    </row>
    <row r="621" spans="2:10" x14ac:dyDescent="0.25">
      <c r="B621" s="2">
        <v>617</v>
      </c>
      <c r="C621" s="2">
        <v>2012</v>
      </c>
      <c r="D621" s="1">
        <v>22136</v>
      </c>
      <c r="E621" t="s">
        <v>475</v>
      </c>
      <c r="F621" t="s">
        <v>1343</v>
      </c>
      <c r="G621" s="13">
        <v>970625.72</v>
      </c>
      <c r="H621" s="13">
        <v>26079.7</v>
      </c>
      <c r="I621" s="13">
        <v>855061.52</v>
      </c>
      <c r="J621" s="13">
        <v>24356.89</v>
      </c>
    </row>
    <row r="622" spans="2:10" x14ac:dyDescent="0.25">
      <c r="B622" s="2">
        <v>618</v>
      </c>
      <c r="C622" s="2">
        <v>2012</v>
      </c>
      <c r="D622" s="1">
        <v>22147</v>
      </c>
      <c r="E622" t="s">
        <v>501</v>
      </c>
      <c r="F622" t="s">
        <v>1343</v>
      </c>
      <c r="G622" s="13">
        <v>605857.32999999996</v>
      </c>
      <c r="H622" s="13">
        <v>5651.89</v>
      </c>
      <c r="I622" s="13">
        <v>517852.45</v>
      </c>
      <c r="J622" s="13">
        <v>5234.88</v>
      </c>
    </row>
    <row r="623" spans="2:10" x14ac:dyDescent="0.25">
      <c r="B623" s="2">
        <v>619</v>
      </c>
      <c r="C623" s="2">
        <v>2012</v>
      </c>
      <c r="D623" s="1">
        <v>22151</v>
      </c>
      <c r="E623" t="s">
        <v>502</v>
      </c>
      <c r="F623" t="s">
        <v>1343</v>
      </c>
      <c r="G623" s="13">
        <v>590446.27</v>
      </c>
      <c r="H623" s="13">
        <v>12888.92</v>
      </c>
      <c r="I623" s="13">
        <v>502942.36</v>
      </c>
      <c r="J623" s="13">
        <v>11867.1</v>
      </c>
    </row>
    <row r="624" spans="2:10" x14ac:dyDescent="0.25">
      <c r="B624" s="2">
        <v>620</v>
      </c>
      <c r="C624" s="2">
        <v>2012</v>
      </c>
      <c r="D624" s="1">
        <v>22152</v>
      </c>
      <c r="E624" t="s">
        <v>483</v>
      </c>
      <c r="F624" t="s">
        <v>1343</v>
      </c>
      <c r="G624" s="13">
        <v>139555.87</v>
      </c>
      <c r="H624" s="13">
        <v>2431.6</v>
      </c>
      <c r="I624" s="13">
        <v>111857.45</v>
      </c>
      <c r="J624" s="13">
        <v>2202.21</v>
      </c>
    </row>
    <row r="625" spans="2:10" x14ac:dyDescent="0.25">
      <c r="B625" s="2">
        <v>621</v>
      </c>
      <c r="C625" s="2">
        <v>2012</v>
      </c>
      <c r="D625" s="1">
        <v>22153</v>
      </c>
      <c r="E625" t="s">
        <v>485</v>
      </c>
      <c r="F625" t="s">
        <v>1343</v>
      </c>
      <c r="G625" s="13">
        <v>1750692.52</v>
      </c>
      <c r="H625" s="13">
        <v>61548.09</v>
      </c>
      <c r="I625" s="13">
        <v>1575687</v>
      </c>
      <c r="J625" s="13">
        <v>58212.05</v>
      </c>
    </row>
    <row r="626" spans="2:10" x14ac:dyDescent="0.25">
      <c r="B626" s="2">
        <v>622</v>
      </c>
      <c r="C626" s="2">
        <v>2012</v>
      </c>
      <c r="D626" s="1">
        <v>22171</v>
      </c>
      <c r="E626" t="s">
        <v>488</v>
      </c>
      <c r="F626" t="s">
        <v>1343</v>
      </c>
      <c r="G626" s="13">
        <v>152942.10999999999</v>
      </c>
      <c r="H626" s="13">
        <v>3845.06</v>
      </c>
      <c r="I626" s="13">
        <v>124715.34</v>
      </c>
      <c r="J626" s="13">
        <v>3479.26</v>
      </c>
    </row>
    <row r="627" spans="2:10" x14ac:dyDescent="0.25">
      <c r="B627" s="2">
        <v>623</v>
      </c>
      <c r="C627" s="2">
        <v>2012</v>
      </c>
      <c r="D627" s="1">
        <v>22172</v>
      </c>
      <c r="E627" t="s">
        <v>490</v>
      </c>
      <c r="F627" t="s">
        <v>1343</v>
      </c>
      <c r="G627" s="13">
        <v>692530.51</v>
      </c>
      <c r="H627" s="13">
        <v>3930.21</v>
      </c>
      <c r="I627" s="13">
        <v>574115.24</v>
      </c>
      <c r="J627" s="13">
        <v>3541.37</v>
      </c>
    </row>
    <row r="628" spans="2:10" x14ac:dyDescent="0.25">
      <c r="B628" s="2">
        <v>624</v>
      </c>
      <c r="C628" s="2">
        <v>2012</v>
      </c>
      <c r="D628" s="1">
        <v>22186</v>
      </c>
      <c r="E628" t="s">
        <v>503</v>
      </c>
      <c r="F628" t="s">
        <v>1343</v>
      </c>
      <c r="G628" s="13">
        <v>323949.33</v>
      </c>
      <c r="H628" s="13">
        <v>9848</v>
      </c>
      <c r="I628" s="13">
        <v>268915.34999999998</v>
      </c>
      <c r="J628" s="13">
        <v>8935.0400000000009</v>
      </c>
    </row>
    <row r="629" spans="2:10" x14ac:dyDescent="0.25">
      <c r="B629" s="2">
        <v>625</v>
      </c>
      <c r="C629" s="2">
        <v>2012</v>
      </c>
      <c r="D629" s="1">
        <v>22191</v>
      </c>
      <c r="E629" t="s">
        <v>496</v>
      </c>
      <c r="F629" t="s">
        <v>1343</v>
      </c>
      <c r="G629" s="13">
        <v>67095.39</v>
      </c>
      <c r="H629" s="13">
        <v>173.35</v>
      </c>
      <c r="I629" s="13">
        <v>54892.99</v>
      </c>
      <c r="J629" s="13">
        <v>159.24</v>
      </c>
    </row>
    <row r="630" spans="2:10" x14ac:dyDescent="0.25">
      <c r="B630" s="2">
        <v>626</v>
      </c>
      <c r="C630" s="2">
        <v>2012</v>
      </c>
      <c r="D630" s="1">
        <v>22206</v>
      </c>
      <c r="E630" t="s">
        <v>468</v>
      </c>
      <c r="F630" t="s">
        <v>1344</v>
      </c>
      <c r="G630" s="13">
        <v>2736744.7</v>
      </c>
      <c r="H630" s="13">
        <v>127713.99</v>
      </c>
      <c r="I630" s="13">
        <v>2438624.08</v>
      </c>
      <c r="J630" s="13">
        <v>120054.21</v>
      </c>
    </row>
    <row r="631" spans="2:10" x14ac:dyDescent="0.25">
      <c r="B631" s="2">
        <v>627</v>
      </c>
      <c r="C631" s="2">
        <v>2012</v>
      </c>
      <c r="D631" s="1">
        <v>22211</v>
      </c>
      <c r="E631" t="s">
        <v>504</v>
      </c>
      <c r="F631" t="s">
        <v>1344</v>
      </c>
      <c r="G631" s="13">
        <v>2219459.4</v>
      </c>
      <c r="H631" s="13">
        <v>42964.99</v>
      </c>
      <c r="I631" s="13">
        <v>1964695.37</v>
      </c>
      <c r="J631" s="13">
        <v>40206.26</v>
      </c>
    </row>
    <row r="632" spans="2:10" x14ac:dyDescent="0.25">
      <c r="B632" s="2">
        <v>628</v>
      </c>
      <c r="C632" s="2">
        <v>2012</v>
      </c>
      <c r="D632" s="1">
        <v>22226</v>
      </c>
      <c r="E632" t="s">
        <v>473</v>
      </c>
      <c r="F632" t="s">
        <v>1344</v>
      </c>
      <c r="G632" s="13">
        <v>2187881.83</v>
      </c>
      <c r="H632" s="13">
        <v>48009.17</v>
      </c>
      <c r="I632" s="13">
        <v>1947480.6</v>
      </c>
      <c r="J632" s="13">
        <v>45187.47</v>
      </c>
    </row>
    <row r="633" spans="2:10" x14ac:dyDescent="0.25">
      <c r="B633" s="2">
        <v>629</v>
      </c>
      <c r="C633" s="2">
        <v>2012</v>
      </c>
      <c r="D633" s="1">
        <v>22246</v>
      </c>
      <c r="E633" t="s">
        <v>505</v>
      </c>
      <c r="F633" t="s">
        <v>1344</v>
      </c>
      <c r="G633" s="13">
        <v>4851597.83</v>
      </c>
      <c r="H633" s="13">
        <v>158631.47</v>
      </c>
      <c r="I633" s="13">
        <v>4265655</v>
      </c>
      <c r="J633" s="13">
        <v>147198.03</v>
      </c>
    </row>
    <row r="634" spans="2:10" x14ac:dyDescent="0.25">
      <c r="B634" s="2">
        <v>630</v>
      </c>
      <c r="C634" s="2">
        <v>2012</v>
      </c>
      <c r="D634" s="1">
        <v>22271</v>
      </c>
      <c r="E634" t="s">
        <v>489</v>
      </c>
      <c r="F634" t="s">
        <v>1344</v>
      </c>
      <c r="G634" s="13">
        <v>13687523.35</v>
      </c>
      <c r="H634" s="13">
        <v>415834.39</v>
      </c>
      <c r="I634" s="13">
        <v>12436375.550000001</v>
      </c>
      <c r="J634" s="13">
        <v>389299.82</v>
      </c>
    </row>
    <row r="635" spans="2:10" x14ac:dyDescent="0.25">
      <c r="B635" s="2">
        <v>631</v>
      </c>
      <c r="C635" s="2">
        <v>2012</v>
      </c>
      <c r="D635" s="1">
        <v>23002</v>
      </c>
      <c r="E635" t="s">
        <v>0</v>
      </c>
      <c r="F635" t="s">
        <v>1325</v>
      </c>
      <c r="G635" s="13">
        <v>1017613.04</v>
      </c>
      <c r="H635" s="13">
        <v>1495.22</v>
      </c>
      <c r="I635" s="13">
        <v>895190.49</v>
      </c>
      <c r="J635" s="13">
        <v>1371.81</v>
      </c>
    </row>
    <row r="636" spans="2:10" x14ac:dyDescent="0.25">
      <c r="B636" s="2">
        <v>632</v>
      </c>
      <c r="C636" s="2">
        <v>2012</v>
      </c>
      <c r="D636" s="1">
        <v>23004</v>
      </c>
      <c r="E636" t="s">
        <v>506</v>
      </c>
      <c r="F636" t="s">
        <v>1325</v>
      </c>
      <c r="G636" s="13">
        <v>2057342.43</v>
      </c>
      <c r="H636" s="13">
        <v>10598.13</v>
      </c>
      <c r="I636" s="13">
        <v>1800973.77</v>
      </c>
      <c r="J636" s="13">
        <v>9577.14</v>
      </c>
    </row>
    <row r="637" spans="2:10" x14ac:dyDescent="0.25">
      <c r="B637" s="2">
        <v>633</v>
      </c>
      <c r="C637" s="2">
        <v>2012</v>
      </c>
      <c r="D637" s="1">
        <v>23006</v>
      </c>
      <c r="E637" t="s">
        <v>309</v>
      </c>
      <c r="F637" t="s">
        <v>1325</v>
      </c>
      <c r="G637" s="13">
        <v>2670152.08</v>
      </c>
      <c r="H637" s="13">
        <v>1847.32</v>
      </c>
      <c r="I637" s="13">
        <v>2383430.04</v>
      </c>
      <c r="J637" s="13">
        <v>1597.59</v>
      </c>
    </row>
    <row r="638" spans="2:10" x14ac:dyDescent="0.25">
      <c r="B638" s="2">
        <v>634</v>
      </c>
      <c r="C638" s="2">
        <v>2012</v>
      </c>
      <c r="D638" s="1">
        <v>23008</v>
      </c>
      <c r="E638" t="s">
        <v>507</v>
      </c>
      <c r="F638" t="s">
        <v>1325</v>
      </c>
      <c r="G638" s="13">
        <v>1422295.99</v>
      </c>
      <c r="H638" s="13">
        <v>13679.74</v>
      </c>
      <c r="I638" s="13">
        <v>1255728.95</v>
      </c>
      <c r="J638" s="13">
        <v>12541.28</v>
      </c>
    </row>
    <row r="639" spans="2:10" x14ac:dyDescent="0.25">
      <c r="B639" s="2">
        <v>635</v>
      </c>
      <c r="C639" s="2">
        <v>2012</v>
      </c>
      <c r="D639" s="1">
        <v>23010</v>
      </c>
      <c r="E639" t="s">
        <v>508</v>
      </c>
      <c r="F639" t="s">
        <v>1325</v>
      </c>
      <c r="G639" s="13">
        <v>1856193</v>
      </c>
      <c r="H639" s="13">
        <v>24444.560000000001</v>
      </c>
      <c r="I639" s="13">
        <v>1620866.21</v>
      </c>
      <c r="J639" s="13">
        <v>22344.98</v>
      </c>
    </row>
    <row r="640" spans="2:10" x14ac:dyDescent="0.25">
      <c r="B640" s="2">
        <v>636</v>
      </c>
      <c r="C640" s="2">
        <v>2012</v>
      </c>
      <c r="D640" s="1">
        <v>23012</v>
      </c>
      <c r="E640" t="s">
        <v>509</v>
      </c>
      <c r="F640" t="s">
        <v>1325</v>
      </c>
      <c r="G640" s="13">
        <v>2576311.0299999998</v>
      </c>
      <c r="H640" s="13">
        <v>17537.47</v>
      </c>
      <c r="I640" s="13">
        <v>2279250.75</v>
      </c>
      <c r="J640" s="13">
        <v>16107.97</v>
      </c>
    </row>
    <row r="641" spans="2:10" x14ac:dyDescent="0.25">
      <c r="B641" s="2">
        <v>637</v>
      </c>
      <c r="C641" s="2">
        <v>2012</v>
      </c>
      <c r="D641" s="1">
        <v>23014</v>
      </c>
      <c r="E641" t="s">
        <v>510</v>
      </c>
      <c r="F641" t="s">
        <v>1325</v>
      </c>
      <c r="G641" s="13">
        <v>3705152.31</v>
      </c>
      <c r="H641" s="13">
        <v>10718.25</v>
      </c>
      <c r="I641" s="13">
        <v>3304401.56</v>
      </c>
      <c r="J641" s="13">
        <v>9891.69</v>
      </c>
    </row>
    <row r="642" spans="2:10" x14ac:dyDescent="0.25">
      <c r="B642" s="2">
        <v>638</v>
      </c>
      <c r="C642" s="2">
        <v>2012</v>
      </c>
      <c r="D642" s="1">
        <v>23016</v>
      </c>
      <c r="E642" t="s">
        <v>511</v>
      </c>
      <c r="F642" t="s">
        <v>1325</v>
      </c>
      <c r="G642" s="13">
        <v>1783541.12</v>
      </c>
      <c r="H642" s="13">
        <v>17946.5</v>
      </c>
      <c r="I642" s="13">
        <v>1542260</v>
      </c>
      <c r="J642" s="13">
        <v>16352.71</v>
      </c>
    </row>
    <row r="643" spans="2:10" x14ac:dyDescent="0.25">
      <c r="B643" s="2">
        <v>639</v>
      </c>
      <c r="C643" s="2">
        <v>2012</v>
      </c>
      <c r="D643" s="1">
        <v>23018</v>
      </c>
      <c r="E643" t="s">
        <v>512</v>
      </c>
      <c r="F643" t="s">
        <v>1325</v>
      </c>
      <c r="G643" s="13">
        <v>1246776.27</v>
      </c>
      <c r="H643" s="13">
        <v>108654.19</v>
      </c>
      <c r="I643" s="13">
        <v>1104280.4099999999</v>
      </c>
      <c r="J643" s="13">
        <v>99961.47</v>
      </c>
    </row>
    <row r="644" spans="2:10" x14ac:dyDescent="0.25">
      <c r="B644" s="2">
        <v>640</v>
      </c>
      <c r="C644" s="2">
        <v>2012</v>
      </c>
      <c r="D644" s="1">
        <v>23020</v>
      </c>
      <c r="E644" t="s">
        <v>9</v>
      </c>
      <c r="F644" t="s">
        <v>1325</v>
      </c>
      <c r="G644" s="13">
        <v>2007094.67</v>
      </c>
      <c r="H644" s="13">
        <v>21053.82</v>
      </c>
      <c r="I644" s="13">
        <v>1734665.5</v>
      </c>
      <c r="J644" s="13">
        <v>19063.169999999998</v>
      </c>
    </row>
    <row r="645" spans="2:10" x14ac:dyDescent="0.25">
      <c r="B645" s="2">
        <v>641</v>
      </c>
      <c r="C645" s="2">
        <v>2012</v>
      </c>
      <c r="D645" s="1">
        <v>23022</v>
      </c>
      <c r="E645" t="s">
        <v>513</v>
      </c>
      <c r="F645" t="s">
        <v>1325</v>
      </c>
      <c r="G645" s="13">
        <v>1217378.77</v>
      </c>
      <c r="H645" s="13">
        <v>3621.37</v>
      </c>
      <c r="I645" s="13">
        <v>1063673.58</v>
      </c>
      <c r="J645" s="13">
        <v>3129.52</v>
      </c>
    </row>
    <row r="646" spans="2:10" x14ac:dyDescent="0.25">
      <c r="B646" s="2">
        <v>642</v>
      </c>
      <c r="C646" s="2">
        <v>2012</v>
      </c>
      <c r="D646" s="1">
        <v>23024</v>
      </c>
      <c r="E646" t="s">
        <v>514</v>
      </c>
      <c r="F646" t="s">
        <v>1325</v>
      </c>
      <c r="G646" s="13">
        <v>3405349.98</v>
      </c>
      <c r="H646" s="13">
        <v>6806.25</v>
      </c>
      <c r="I646" s="13">
        <v>3048419.04</v>
      </c>
      <c r="J646" s="13">
        <v>6162.75</v>
      </c>
    </row>
    <row r="647" spans="2:10" x14ac:dyDescent="0.25">
      <c r="B647" s="2">
        <v>643</v>
      </c>
      <c r="C647" s="2">
        <v>2012</v>
      </c>
      <c r="D647" s="1">
        <v>23026</v>
      </c>
      <c r="E647" t="s">
        <v>515</v>
      </c>
      <c r="F647" t="s">
        <v>1325</v>
      </c>
      <c r="G647" s="13">
        <v>1595174.4</v>
      </c>
      <c r="H647" s="13">
        <v>19339.259999999998</v>
      </c>
      <c r="I647" s="13">
        <v>1423967.73</v>
      </c>
      <c r="J647" s="13">
        <v>17808.060000000001</v>
      </c>
    </row>
    <row r="648" spans="2:10" x14ac:dyDescent="0.25">
      <c r="B648" s="2">
        <v>644</v>
      </c>
      <c r="C648" s="2">
        <v>2012</v>
      </c>
      <c r="D648" s="1">
        <v>23028</v>
      </c>
      <c r="E648" t="s">
        <v>516</v>
      </c>
      <c r="F648" t="s">
        <v>1325</v>
      </c>
      <c r="G648" s="13">
        <v>2064749.14</v>
      </c>
      <c r="H648" s="13">
        <v>81134.58</v>
      </c>
      <c r="I648" s="13">
        <v>1806091.43</v>
      </c>
      <c r="J648" s="13">
        <v>73706.12</v>
      </c>
    </row>
    <row r="649" spans="2:10" x14ac:dyDescent="0.25">
      <c r="B649" s="2">
        <v>645</v>
      </c>
      <c r="C649" s="2">
        <v>2012</v>
      </c>
      <c r="D649" s="1">
        <v>23030</v>
      </c>
      <c r="E649" t="s">
        <v>368</v>
      </c>
      <c r="F649" t="s">
        <v>1325</v>
      </c>
      <c r="G649" s="13">
        <v>1624121.75</v>
      </c>
      <c r="H649" s="13">
        <v>12299.26</v>
      </c>
      <c r="I649" s="13">
        <v>1417649.75</v>
      </c>
      <c r="J649" s="13">
        <v>11216.35</v>
      </c>
    </row>
    <row r="650" spans="2:10" x14ac:dyDescent="0.25">
      <c r="B650" s="2">
        <v>646</v>
      </c>
      <c r="C650" s="2">
        <v>2012</v>
      </c>
      <c r="D650" s="1">
        <v>23032</v>
      </c>
      <c r="E650" t="s">
        <v>221</v>
      </c>
      <c r="F650" t="s">
        <v>1325</v>
      </c>
      <c r="G650" s="13">
        <v>1890076.44</v>
      </c>
      <c r="H650" s="13">
        <v>2168.86</v>
      </c>
      <c r="I650" s="13">
        <v>1652255.66</v>
      </c>
      <c r="J650" s="13">
        <v>1969.63</v>
      </c>
    </row>
    <row r="651" spans="2:10" x14ac:dyDescent="0.25">
      <c r="B651" s="2">
        <v>647</v>
      </c>
      <c r="C651" s="2">
        <v>2012</v>
      </c>
      <c r="D651" s="1">
        <v>23101</v>
      </c>
      <c r="E651" t="s">
        <v>506</v>
      </c>
      <c r="F651" t="s">
        <v>1343</v>
      </c>
      <c r="G651" s="13">
        <v>1495177.07</v>
      </c>
      <c r="H651" s="13">
        <v>34714.230000000003</v>
      </c>
      <c r="I651" s="13">
        <v>1337618.8500000001</v>
      </c>
      <c r="J651" s="13">
        <v>32567.89</v>
      </c>
    </row>
    <row r="652" spans="2:10" x14ac:dyDescent="0.25">
      <c r="B652" s="2">
        <v>648</v>
      </c>
      <c r="C652" s="2">
        <v>2012</v>
      </c>
      <c r="D652" s="1">
        <v>23106</v>
      </c>
      <c r="E652" t="s">
        <v>308</v>
      </c>
      <c r="F652" t="s">
        <v>1343</v>
      </c>
      <c r="G652" s="13">
        <v>861960.15</v>
      </c>
      <c r="H652" s="13">
        <v>1732.3</v>
      </c>
      <c r="I652" s="13">
        <v>782422.03</v>
      </c>
      <c r="J652" s="13">
        <v>1630.1</v>
      </c>
    </row>
    <row r="653" spans="2:10" x14ac:dyDescent="0.25">
      <c r="B653" s="2">
        <v>649</v>
      </c>
      <c r="C653" s="2">
        <v>2012</v>
      </c>
      <c r="D653" s="1">
        <v>23109</v>
      </c>
      <c r="E653" t="s">
        <v>309</v>
      </c>
      <c r="F653" t="s">
        <v>1343</v>
      </c>
      <c r="G653" s="13">
        <v>701215.99</v>
      </c>
      <c r="H653" s="13">
        <v>7462</v>
      </c>
      <c r="I653" s="13">
        <v>623178.07999999996</v>
      </c>
      <c r="J653" s="13">
        <v>6938.87</v>
      </c>
    </row>
    <row r="654" spans="2:10" x14ac:dyDescent="0.25">
      <c r="B654" s="2">
        <v>650</v>
      </c>
      <c r="C654" s="2">
        <v>2012</v>
      </c>
      <c r="D654" s="1">
        <v>23110</v>
      </c>
      <c r="E654" t="s">
        <v>517</v>
      </c>
      <c r="F654" t="s">
        <v>1343</v>
      </c>
      <c r="G654" s="13">
        <v>256227.88</v>
      </c>
      <c r="H654" s="13">
        <v>3976.25</v>
      </c>
      <c r="I654" s="13">
        <v>213997.9</v>
      </c>
      <c r="J654" s="13">
        <v>3635.96</v>
      </c>
    </row>
    <row r="655" spans="2:10" x14ac:dyDescent="0.25">
      <c r="B655" s="2">
        <v>651</v>
      </c>
      <c r="C655" s="2">
        <v>2012</v>
      </c>
      <c r="D655" s="1">
        <v>23151</v>
      </c>
      <c r="E655" t="s">
        <v>518</v>
      </c>
      <c r="F655" t="s">
        <v>1343</v>
      </c>
      <c r="G655" s="13">
        <v>1858977.87</v>
      </c>
      <c r="H655" s="13">
        <v>61996.13</v>
      </c>
      <c r="I655" s="13">
        <v>1636318.96</v>
      </c>
      <c r="J655" s="13">
        <v>57492.23</v>
      </c>
    </row>
    <row r="656" spans="2:10" x14ac:dyDescent="0.25">
      <c r="B656" s="2">
        <v>652</v>
      </c>
      <c r="C656" s="2">
        <v>2012</v>
      </c>
      <c r="D656" s="1">
        <v>23161</v>
      </c>
      <c r="E656" t="s">
        <v>514</v>
      </c>
      <c r="F656" t="s">
        <v>1343</v>
      </c>
      <c r="G656" s="13">
        <v>4488361.42</v>
      </c>
      <c r="H656" s="13">
        <v>125842.64</v>
      </c>
      <c r="I656" s="13">
        <v>4099481.39</v>
      </c>
      <c r="J656" s="13">
        <v>118426.91</v>
      </c>
    </row>
    <row r="657" spans="2:10" x14ac:dyDescent="0.25">
      <c r="B657" s="2">
        <v>653</v>
      </c>
      <c r="C657" s="2">
        <v>2012</v>
      </c>
      <c r="D657" s="1">
        <v>23206</v>
      </c>
      <c r="E657" t="s">
        <v>519</v>
      </c>
      <c r="F657" t="s">
        <v>1344</v>
      </c>
      <c r="G657" s="13">
        <v>4410372.08</v>
      </c>
      <c r="H657" s="13">
        <v>43100</v>
      </c>
      <c r="I657" s="13">
        <v>4062660.37</v>
      </c>
      <c r="J657" s="13">
        <v>38242.720000000001</v>
      </c>
    </row>
    <row r="658" spans="2:10" x14ac:dyDescent="0.25">
      <c r="B658" s="2">
        <v>654</v>
      </c>
      <c r="C658" s="2">
        <v>2012</v>
      </c>
      <c r="D658" s="1">
        <v>23251</v>
      </c>
      <c r="E658" t="s">
        <v>9</v>
      </c>
      <c r="F658" t="s">
        <v>1344</v>
      </c>
      <c r="G658" s="13">
        <v>18663378.120000001</v>
      </c>
      <c r="H658" s="13">
        <v>1137832.55</v>
      </c>
      <c r="I658" s="13">
        <v>16875995.359999999</v>
      </c>
      <c r="J658" s="13">
        <v>1066557.43</v>
      </c>
    </row>
    <row r="659" spans="2:10" x14ac:dyDescent="0.25">
      <c r="B659" s="2">
        <v>655</v>
      </c>
      <c r="C659" s="2">
        <v>2012</v>
      </c>
      <c r="D659" s="1">
        <v>24002</v>
      </c>
      <c r="E659" t="s">
        <v>520</v>
      </c>
      <c r="F659" t="s">
        <v>1325</v>
      </c>
      <c r="G659" s="13">
        <v>1741615.48</v>
      </c>
      <c r="H659" s="13">
        <v>42430.64</v>
      </c>
      <c r="I659" s="13">
        <v>1520547.21</v>
      </c>
      <c r="J659" s="13">
        <v>38780.51</v>
      </c>
    </row>
    <row r="660" spans="2:10" x14ac:dyDescent="0.25">
      <c r="B660" s="2">
        <v>656</v>
      </c>
      <c r="C660" s="2">
        <v>2012</v>
      </c>
      <c r="D660" s="1">
        <v>24004</v>
      </c>
      <c r="E660" t="s">
        <v>309</v>
      </c>
      <c r="F660" t="s">
        <v>1325</v>
      </c>
      <c r="G660" s="13">
        <v>7117409.0800000001</v>
      </c>
      <c r="H660" s="13">
        <v>37783.71</v>
      </c>
      <c r="I660" s="13">
        <v>6570651.5199999996</v>
      </c>
      <c r="J660" s="13">
        <v>35278.050000000003</v>
      </c>
    </row>
    <row r="661" spans="2:10" x14ac:dyDescent="0.25">
      <c r="B661" s="2">
        <v>657</v>
      </c>
      <c r="C661" s="2">
        <v>2012</v>
      </c>
      <c r="D661" s="1">
        <v>24006</v>
      </c>
      <c r="E661" t="s">
        <v>521</v>
      </c>
      <c r="F661" t="s">
        <v>1325</v>
      </c>
      <c r="G661" s="13">
        <v>8093483.6500000004</v>
      </c>
      <c r="H661" s="13">
        <v>33452.14</v>
      </c>
      <c r="I661" s="13">
        <v>7201891.0899999999</v>
      </c>
      <c r="J661" s="13">
        <v>30636.36</v>
      </c>
    </row>
    <row r="662" spans="2:10" x14ac:dyDescent="0.25">
      <c r="B662" s="2">
        <v>658</v>
      </c>
      <c r="C662" s="2">
        <v>2012</v>
      </c>
      <c r="D662" s="1">
        <v>24008</v>
      </c>
      <c r="E662" t="s">
        <v>522</v>
      </c>
      <c r="F662" t="s">
        <v>1325</v>
      </c>
      <c r="G662" s="13">
        <v>1208027.6200000001</v>
      </c>
      <c r="H662" s="13">
        <v>15948.02</v>
      </c>
      <c r="I662" s="13">
        <v>1058576.2</v>
      </c>
      <c r="J662" s="13">
        <v>14293.51</v>
      </c>
    </row>
    <row r="663" spans="2:10" x14ac:dyDescent="0.25">
      <c r="B663" s="2">
        <v>659</v>
      </c>
      <c r="C663" s="2">
        <v>2012</v>
      </c>
      <c r="D663" s="1">
        <v>24010</v>
      </c>
      <c r="E663" t="s">
        <v>523</v>
      </c>
      <c r="F663" t="s">
        <v>1325</v>
      </c>
      <c r="G663" s="13">
        <v>1149970.24</v>
      </c>
      <c r="H663" s="13">
        <v>24782.98</v>
      </c>
      <c r="I663" s="13">
        <v>1027113.23</v>
      </c>
      <c r="J663" s="13">
        <v>23011.84</v>
      </c>
    </row>
    <row r="664" spans="2:10" x14ac:dyDescent="0.25">
      <c r="B664" s="2">
        <v>660</v>
      </c>
      <c r="C664" s="2">
        <v>2012</v>
      </c>
      <c r="D664" s="1">
        <v>24012</v>
      </c>
      <c r="E664" t="s">
        <v>524</v>
      </c>
      <c r="F664" t="s">
        <v>1325</v>
      </c>
      <c r="G664" s="13">
        <v>1312783.5900000001</v>
      </c>
      <c r="H664" s="13">
        <v>8854.77</v>
      </c>
      <c r="I664" s="13">
        <v>1151603.2</v>
      </c>
      <c r="J664" s="13">
        <v>8081.95</v>
      </c>
    </row>
    <row r="665" spans="2:10" x14ac:dyDescent="0.25">
      <c r="B665" s="2">
        <v>661</v>
      </c>
      <c r="C665" s="2">
        <v>2012</v>
      </c>
      <c r="D665" s="1">
        <v>24014</v>
      </c>
      <c r="E665" t="s">
        <v>525</v>
      </c>
      <c r="F665" t="s">
        <v>1325</v>
      </c>
      <c r="G665" s="13">
        <v>1556421.5</v>
      </c>
      <c r="H665" s="13">
        <v>2260</v>
      </c>
      <c r="I665" s="13">
        <v>1380980.22</v>
      </c>
      <c r="J665" s="13">
        <v>2084.2399999999998</v>
      </c>
    </row>
    <row r="666" spans="2:10" x14ac:dyDescent="0.25">
      <c r="B666" s="2">
        <v>662</v>
      </c>
      <c r="C666" s="2">
        <v>2012</v>
      </c>
      <c r="D666" s="1">
        <v>24016</v>
      </c>
      <c r="E666" t="s">
        <v>526</v>
      </c>
      <c r="F666" t="s">
        <v>1325</v>
      </c>
      <c r="G666" s="13">
        <v>5807020.4500000002</v>
      </c>
      <c r="H666" s="13">
        <v>77612.7</v>
      </c>
      <c r="I666" s="13">
        <v>5217881.6900000004</v>
      </c>
      <c r="J666" s="13">
        <v>71652.41</v>
      </c>
    </row>
    <row r="667" spans="2:10" x14ac:dyDescent="0.25">
      <c r="B667" s="2">
        <v>663</v>
      </c>
      <c r="C667" s="2">
        <v>2012</v>
      </c>
      <c r="D667" s="1">
        <v>24018</v>
      </c>
      <c r="E667" t="s">
        <v>527</v>
      </c>
      <c r="F667" t="s">
        <v>1325</v>
      </c>
      <c r="G667" s="13">
        <v>629760.66</v>
      </c>
      <c r="H667" s="13">
        <v>11034.7</v>
      </c>
      <c r="I667" s="13">
        <v>557116.59</v>
      </c>
      <c r="J667" s="13">
        <v>10226.59</v>
      </c>
    </row>
    <row r="668" spans="2:10" x14ac:dyDescent="0.25">
      <c r="B668" s="2">
        <v>664</v>
      </c>
      <c r="C668" s="2">
        <v>2012</v>
      </c>
      <c r="D668" s="1">
        <v>24020</v>
      </c>
      <c r="E668" t="s">
        <v>264</v>
      </c>
      <c r="F668" t="s">
        <v>1325</v>
      </c>
      <c r="G668" s="13">
        <v>623288.28</v>
      </c>
      <c r="H668" s="13">
        <v>12853.88</v>
      </c>
      <c r="I668" s="13">
        <v>543692.94999999995</v>
      </c>
      <c r="J668" s="13">
        <v>11601.38</v>
      </c>
    </row>
    <row r="669" spans="2:10" x14ac:dyDescent="0.25">
      <c r="B669" s="2">
        <v>665</v>
      </c>
      <c r="C669" s="2">
        <v>2012</v>
      </c>
      <c r="D669" s="1">
        <v>24141</v>
      </c>
      <c r="E669" t="s">
        <v>522</v>
      </c>
      <c r="F669" t="s">
        <v>1343</v>
      </c>
      <c r="G669" s="13">
        <v>412283.92</v>
      </c>
      <c r="H669" s="13">
        <v>8705.36</v>
      </c>
      <c r="I669" s="13">
        <v>356782.92</v>
      </c>
      <c r="J669" s="13">
        <v>8104.39</v>
      </c>
    </row>
    <row r="670" spans="2:10" x14ac:dyDescent="0.25">
      <c r="B670" s="2">
        <v>666</v>
      </c>
      <c r="C670" s="2">
        <v>2012</v>
      </c>
      <c r="D670" s="1">
        <v>24154</v>
      </c>
      <c r="E670" t="s">
        <v>525</v>
      </c>
      <c r="F670" t="s">
        <v>1343</v>
      </c>
      <c r="G670" s="13">
        <v>399267.82</v>
      </c>
      <c r="H670" s="13">
        <v>1672.07</v>
      </c>
      <c r="I670" s="13">
        <v>350504.71</v>
      </c>
      <c r="J670" s="13">
        <v>1552.72</v>
      </c>
    </row>
    <row r="671" spans="2:10" x14ac:dyDescent="0.25">
      <c r="B671" s="2">
        <v>667</v>
      </c>
      <c r="C671" s="2">
        <v>2012</v>
      </c>
      <c r="D671" s="1">
        <v>24206</v>
      </c>
      <c r="E671" t="s">
        <v>520</v>
      </c>
      <c r="F671" t="s">
        <v>1344</v>
      </c>
      <c r="G671" s="13">
        <v>5942299.8899999997</v>
      </c>
      <c r="H671" s="13">
        <v>158043.35999999999</v>
      </c>
      <c r="I671" s="13">
        <v>5332167.99</v>
      </c>
      <c r="J671" s="13">
        <v>148930.49</v>
      </c>
    </row>
    <row r="672" spans="2:10" x14ac:dyDescent="0.25">
      <c r="B672" s="2">
        <v>668</v>
      </c>
      <c r="C672" s="2">
        <v>2012</v>
      </c>
      <c r="D672" s="1">
        <v>24231</v>
      </c>
      <c r="E672" t="s">
        <v>521</v>
      </c>
      <c r="F672" t="s">
        <v>1344</v>
      </c>
      <c r="G672" s="13">
        <v>4455862.22</v>
      </c>
      <c r="H672" s="13">
        <v>74806.77</v>
      </c>
      <c r="I672" s="13">
        <v>4233654.95</v>
      </c>
      <c r="J672" s="13">
        <v>71690.080000000002</v>
      </c>
    </row>
    <row r="673" spans="2:10" x14ac:dyDescent="0.25">
      <c r="B673" s="2">
        <v>669</v>
      </c>
      <c r="C673" s="2">
        <v>2012</v>
      </c>
      <c r="D673" s="1">
        <v>24251</v>
      </c>
      <c r="E673" t="s">
        <v>528</v>
      </c>
      <c r="F673" t="s">
        <v>1344</v>
      </c>
      <c r="G673" s="13">
        <v>1883638.45</v>
      </c>
      <c r="H673" s="13">
        <v>53755.02</v>
      </c>
      <c r="I673" s="13">
        <v>1671130.7</v>
      </c>
      <c r="J673" s="13">
        <v>50379.92</v>
      </c>
    </row>
    <row r="674" spans="2:10" x14ac:dyDescent="0.25">
      <c r="B674" s="2">
        <v>670</v>
      </c>
      <c r="C674" s="2">
        <v>2012</v>
      </c>
      <c r="D674" s="1">
        <v>24271</v>
      </c>
      <c r="E674" t="s">
        <v>526</v>
      </c>
      <c r="F674" t="s">
        <v>1344</v>
      </c>
      <c r="G674" s="13">
        <v>1498856.42</v>
      </c>
      <c r="H674" s="13">
        <v>37194.35</v>
      </c>
      <c r="I674" s="13">
        <v>1340674.68</v>
      </c>
      <c r="J674" s="13">
        <v>35213.86</v>
      </c>
    </row>
    <row r="675" spans="2:10" x14ac:dyDescent="0.25">
      <c r="B675" s="2">
        <v>671</v>
      </c>
      <c r="C675" s="2">
        <v>2012</v>
      </c>
      <c r="D675" s="1">
        <v>25002</v>
      </c>
      <c r="E675" t="s">
        <v>529</v>
      </c>
      <c r="F675" t="s">
        <v>1325</v>
      </c>
      <c r="G675" s="13">
        <v>3002900.07</v>
      </c>
      <c r="H675" s="13">
        <v>22084.21</v>
      </c>
      <c r="I675" s="13">
        <v>2654745.7599999998</v>
      </c>
      <c r="J675" s="13">
        <v>20065.27</v>
      </c>
    </row>
    <row r="676" spans="2:10" x14ac:dyDescent="0.25">
      <c r="B676" s="2">
        <v>672</v>
      </c>
      <c r="C676" s="2">
        <v>2012</v>
      </c>
      <c r="D676" s="1">
        <v>25004</v>
      </c>
      <c r="E676" t="s">
        <v>530</v>
      </c>
      <c r="F676" t="s">
        <v>1325</v>
      </c>
      <c r="G676" s="13">
        <v>2397851.56</v>
      </c>
      <c r="H676" s="13">
        <v>24010.18</v>
      </c>
      <c r="I676" s="13">
        <v>2163970.67</v>
      </c>
      <c r="J676" s="13">
        <v>22324.03</v>
      </c>
    </row>
    <row r="677" spans="2:10" x14ac:dyDescent="0.25">
      <c r="B677" s="2">
        <v>673</v>
      </c>
      <c r="C677" s="2">
        <v>2012</v>
      </c>
      <c r="D677" s="1">
        <v>25006</v>
      </c>
      <c r="E677" t="s">
        <v>531</v>
      </c>
      <c r="F677" t="s">
        <v>1325</v>
      </c>
      <c r="G677" s="13">
        <v>893186.57</v>
      </c>
      <c r="H677" s="13">
        <v>552.95000000000005</v>
      </c>
      <c r="I677" s="13">
        <v>801669.66</v>
      </c>
      <c r="J677" s="13">
        <v>511.87</v>
      </c>
    </row>
    <row r="678" spans="2:10" x14ac:dyDescent="0.25">
      <c r="B678" s="2">
        <v>674</v>
      </c>
      <c r="C678" s="2">
        <v>2012</v>
      </c>
      <c r="D678" s="1">
        <v>25008</v>
      </c>
      <c r="E678" t="s">
        <v>532</v>
      </c>
      <c r="F678" t="s">
        <v>1325</v>
      </c>
      <c r="G678" s="13">
        <v>4326860.41</v>
      </c>
      <c r="H678" s="13">
        <v>35670.980000000003</v>
      </c>
      <c r="I678" s="13">
        <v>3838667.35</v>
      </c>
      <c r="J678" s="13">
        <v>32667.95</v>
      </c>
    </row>
    <row r="679" spans="2:10" x14ac:dyDescent="0.25">
      <c r="B679" s="2">
        <v>675</v>
      </c>
      <c r="C679" s="2">
        <v>2012</v>
      </c>
      <c r="D679" s="1">
        <v>25010</v>
      </c>
      <c r="E679" t="s">
        <v>433</v>
      </c>
      <c r="F679" t="s">
        <v>1325</v>
      </c>
      <c r="G679" s="13">
        <v>727222.01</v>
      </c>
      <c r="H679" s="13">
        <v>6856.89</v>
      </c>
      <c r="I679" s="13">
        <v>642725.62</v>
      </c>
      <c r="J679" s="13">
        <v>6216.53</v>
      </c>
    </row>
    <row r="680" spans="2:10" x14ac:dyDescent="0.25">
      <c r="B680" s="2">
        <v>676</v>
      </c>
      <c r="C680" s="2">
        <v>2012</v>
      </c>
      <c r="D680" s="1">
        <v>25012</v>
      </c>
      <c r="E680" t="s">
        <v>377</v>
      </c>
      <c r="F680" t="s">
        <v>1325</v>
      </c>
      <c r="G680" s="13">
        <v>1721128.04</v>
      </c>
      <c r="H680" s="13">
        <v>12953.62</v>
      </c>
      <c r="I680" s="13">
        <v>1508652.12</v>
      </c>
      <c r="J680" s="13">
        <v>11811.29</v>
      </c>
    </row>
    <row r="681" spans="2:10" x14ac:dyDescent="0.25">
      <c r="B681" s="2">
        <v>677</v>
      </c>
      <c r="C681" s="2">
        <v>2012</v>
      </c>
      <c r="D681" s="1">
        <v>25014</v>
      </c>
      <c r="E681" t="s">
        <v>533</v>
      </c>
      <c r="F681" t="s">
        <v>1325</v>
      </c>
      <c r="G681" s="13">
        <v>1309526.3799999999</v>
      </c>
      <c r="H681" s="13">
        <v>13005.58</v>
      </c>
      <c r="I681" s="13">
        <v>1164352.92</v>
      </c>
      <c r="J681" s="13">
        <v>11781.55</v>
      </c>
    </row>
    <row r="682" spans="2:10" x14ac:dyDescent="0.25">
      <c r="B682" s="2">
        <v>678</v>
      </c>
      <c r="C682" s="2">
        <v>2012</v>
      </c>
      <c r="D682" s="1">
        <v>25016</v>
      </c>
      <c r="E682" t="s">
        <v>534</v>
      </c>
      <c r="F682" t="s">
        <v>1325</v>
      </c>
      <c r="G682" s="13">
        <v>806157.64</v>
      </c>
      <c r="H682" s="13">
        <v>1767.14</v>
      </c>
      <c r="I682" s="13">
        <v>711310.41</v>
      </c>
      <c r="J682" s="13">
        <v>1537.1</v>
      </c>
    </row>
    <row r="683" spans="2:10" x14ac:dyDescent="0.25">
      <c r="B683" s="2">
        <v>679</v>
      </c>
      <c r="C683" s="2">
        <v>2012</v>
      </c>
      <c r="D683" s="1">
        <v>25018</v>
      </c>
      <c r="E683" t="s">
        <v>535</v>
      </c>
      <c r="F683" t="s">
        <v>1325</v>
      </c>
      <c r="G683" s="13">
        <v>1712469.75</v>
      </c>
      <c r="H683" s="13">
        <v>16790.8</v>
      </c>
      <c r="I683" s="13">
        <v>1502323.87</v>
      </c>
      <c r="J683" s="13">
        <v>15164.05</v>
      </c>
    </row>
    <row r="684" spans="2:10" x14ac:dyDescent="0.25">
      <c r="B684" s="2">
        <v>680</v>
      </c>
      <c r="C684" s="2">
        <v>2012</v>
      </c>
      <c r="D684" s="1">
        <v>25020</v>
      </c>
      <c r="E684" t="s">
        <v>536</v>
      </c>
      <c r="F684" t="s">
        <v>1325</v>
      </c>
      <c r="G684" s="13">
        <v>1312820.2</v>
      </c>
      <c r="H684" s="13">
        <v>1274.8699999999999</v>
      </c>
      <c r="I684" s="13">
        <v>1164666.21</v>
      </c>
      <c r="J684" s="13">
        <v>1173.3599999999999</v>
      </c>
    </row>
    <row r="685" spans="2:10" x14ac:dyDescent="0.25">
      <c r="B685" s="2">
        <v>681</v>
      </c>
      <c r="C685" s="2">
        <v>2012</v>
      </c>
      <c r="D685" s="1">
        <v>25022</v>
      </c>
      <c r="E685" t="s">
        <v>108</v>
      </c>
      <c r="F685" t="s">
        <v>1325</v>
      </c>
      <c r="G685" s="13">
        <v>743069.7</v>
      </c>
      <c r="H685" s="13">
        <v>2062.48</v>
      </c>
      <c r="I685" s="13">
        <v>659317.52</v>
      </c>
      <c r="J685" s="13">
        <v>1705.66</v>
      </c>
    </row>
    <row r="686" spans="2:10" x14ac:dyDescent="0.25">
      <c r="B686" s="2">
        <v>682</v>
      </c>
      <c r="C686" s="2">
        <v>2012</v>
      </c>
      <c r="D686" s="1">
        <v>25024</v>
      </c>
      <c r="E686" t="s">
        <v>537</v>
      </c>
      <c r="F686" t="s">
        <v>1325</v>
      </c>
      <c r="G686" s="13">
        <v>1459817.01</v>
      </c>
      <c r="H686" s="13">
        <v>7527.22</v>
      </c>
      <c r="I686" s="13">
        <v>1303706.0900000001</v>
      </c>
      <c r="J686" s="13">
        <v>6818.5</v>
      </c>
    </row>
    <row r="687" spans="2:10" x14ac:dyDescent="0.25">
      <c r="B687" s="2">
        <v>683</v>
      </c>
      <c r="C687" s="2">
        <v>2012</v>
      </c>
      <c r="D687" s="1">
        <v>25026</v>
      </c>
      <c r="E687" t="s">
        <v>538</v>
      </c>
      <c r="F687" t="s">
        <v>1325</v>
      </c>
      <c r="G687" s="13">
        <v>890630.39</v>
      </c>
      <c r="H687" s="13">
        <v>875.9</v>
      </c>
      <c r="I687" s="13">
        <v>779989.33</v>
      </c>
      <c r="J687" s="13">
        <v>802.2</v>
      </c>
    </row>
    <row r="688" spans="2:10" x14ac:dyDescent="0.25">
      <c r="B688" s="2">
        <v>684</v>
      </c>
      <c r="C688" s="2">
        <v>2012</v>
      </c>
      <c r="D688" s="1">
        <v>25028</v>
      </c>
      <c r="E688" t="s">
        <v>539</v>
      </c>
      <c r="F688" t="s">
        <v>1325</v>
      </c>
      <c r="G688" s="13">
        <v>2050392.93</v>
      </c>
      <c r="H688" s="13">
        <v>38563.370000000003</v>
      </c>
      <c r="I688" s="13">
        <v>1853604.9</v>
      </c>
      <c r="J688" s="13">
        <v>35426.07</v>
      </c>
    </row>
    <row r="689" spans="2:10" x14ac:dyDescent="0.25">
      <c r="B689" s="2">
        <v>685</v>
      </c>
      <c r="C689" s="2">
        <v>2012</v>
      </c>
      <c r="D689" s="1">
        <v>25101</v>
      </c>
      <c r="E689" t="s">
        <v>529</v>
      </c>
      <c r="F689" t="s">
        <v>1343</v>
      </c>
      <c r="G689" s="13">
        <v>1169067.04</v>
      </c>
      <c r="H689" s="13">
        <v>16387.78</v>
      </c>
      <c r="I689" s="13">
        <v>1056199.49</v>
      </c>
      <c r="J689" s="13">
        <v>15439.81</v>
      </c>
    </row>
    <row r="690" spans="2:10" x14ac:dyDescent="0.25">
      <c r="B690" s="2">
        <v>686</v>
      </c>
      <c r="C690" s="2">
        <v>2012</v>
      </c>
      <c r="D690" s="1">
        <v>25102</v>
      </c>
      <c r="E690" t="s">
        <v>540</v>
      </c>
      <c r="F690" t="s">
        <v>1343</v>
      </c>
      <c r="G690" s="13">
        <v>523277.21</v>
      </c>
      <c r="H690" s="13">
        <v>4361.18</v>
      </c>
      <c r="I690" s="13">
        <v>466303.96</v>
      </c>
      <c r="J690" s="13">
        <v>4078.98</v>
      </c>
    </row>
    <row r="691" spans="2:10" x14ac:dyDescent="0.25">
      <c r="B691" s="2">
        <v>687</v>
      </c>
      <c r="C691" s="2">
        <v>2012</v>
      </c>
      <c r="D691" s="1">
        <v>25106</v>
      </c>
      <c r="E691" t="s">
        <v>541</v>
      </c>
      <c r="F691" t="s">
        <v>1343</v>
      </c>
      <c r="G691" s="13">
        <v>2126049.88</v>
      </c>
      <c r="H691" s="13">
        <v>34219.730000000003</v>
      </c>
      <c r="I691" s="13">
        <v>1933313.42</v>
      </c>
      <c r="J691" s="13">
        <v>32175.14</v>
      </c>
    </row>
    <row r="692" spans="2:10" x14ac:dyDescent="0.25">
      <c r="B692" s="2">
        <v>688</v>
      </c>
      <c r="C692" s="2">
        <v>2012</v>
      </c>
      <c r="D692" s="1">
        <v>25108</v>
      </c>
      <c r="E692" t="s">
        <v>542</v>
      </c>
      <c r="F692" t="s">
        <v>1343</v>
      </c>
      <c r="G692" s="13">
        <v>220771.46</v>
      </c>
      <c r="H692" s="13">
        <v>890.39</v>
      </c>
      <c r="I692" s="13">
        <v>191160.08</v>
      </c>
      <c r="J692" s="13">
        <v>820.28</v>
      </c>
    </row>
    <row r="693" spans="2:10" x14ac:dyDescent="0.25">
      <c r="B693" s="2">
        <v>689</v>
      </c>
      <c r="C693" s="2">
        <v>2012</v>
      </c>
      <c r="D693" s="1">
        <v>25111</v>
      </c>
      <c r="E693" t="s">
        <v>543</v>
      </c>
      <c r="F693" t="s">
        <v>1343</v>
      </c>
      <c r="G693" s="13">
        <v>584789.06999999995</v>
      </c>
      <c r="H693" s="13">
        <v>13049.06</v>
      </c>
      <c r="I693" s="13">
        <v>509173.37</v>
      </c>
      <c r="J693" s="13">
        <v>11996.52</v>
      </c>
    </row>
    <row r="694" spans="2:10" x14ac:dyDescent="0.25">
      <c r="B694" s="2">
        <v>690</v>
      </c>
      <c r="C694" s="2">
        <v>2012</v>
      </c>
      <c r="D694" s="1">
        <v>25136</v>
      </c>
      <c r="E694" t="s">
        <v>377</v>
      </c>
      <c r="F694" t="s">
        <v>1343</v>
      </c>
      <c r="G694" s="13">
        <v>1057494.18</v>
      </c>
      <c r="H694" s="13">
        <v>20112.43</v>
      </c>
      <c r="I694" s="13">
        <v>892041.17</v>
      </c>
      <c r="J694" s="13">
        <v>18534.509999999998</v>
      </c>
    </row>
    <row r="695" spans="2:10" x14ac:dyDescent="0.25">
      <c r="B695" s="2">
        <v>691</v>
      </c>
      <c r="C695" s="2">
        <v>2012</v>
      </c>
      <c r="D695" s="1">
        <v>25137</v>
      </c>
      <c r="E695" t="s">
        <v>544</v>
      </c>
      <c r="F695" t="s">
        <v>1343</v>
      </c>
      <c r="G695" s="13">
        <v>316878.03999999998</v>
      </c>
      <c r="H695" s="13">
        <v>3837.06</v>
      </c>
      <c r="I695" s="13">
        <v>270189.05</v>
      </c>
      <c r="J695" s="13">
        <v>3521.48</v>
      </c>
    </row>
    <row r="696" spans="2:10" x14ac:dyDescent="0.25">
      <c r="B696" s="2">
        <v>692</v>
      </c>
      <c r="C696" s="2">
        <v>2012</v>
      </c>
      <c r="D696" s="1">
        <v>25146</v>
      </c>
      <c r="E696" t="s">
        <v>533</v>
      </c>
      <c r="F696" t="s">
        <v>1343</v>
      </c>
      <c r="G696" s="13">
        <v>413565.99</v>
      </c>
      <c r="H696" s="13">
        <v>5292.27</v>
      </c>
      <c r="I696" s="13">
        <v>351433.58</v>
      </c>
      <c r="J696" s="13">
        <v>4893.47</v>
      </c>
    </row>
    <row r="697" spans="2:10" x14ac:dyDescent="0.25">
      <c r="B697" s="2">
        <v>693</v>
      </c>
      <c r="C697" s="2">
        <v>2012</v>
      </c>
      <c r="D697" s="1">
        <v>25147</v>
      </c>
      <c r="E697" t="s">
        <v>501</v>
      </c>
      <c r="F697" t="s">
        <v>1343</v>
      </c>
      <c r="G697" s="13">
        <v>72392.08</v>
      </c>
      <c r="H697" s="13">
        <v>9236.99</v>
      </c>
      <c r="I697" s="13">
        <v>70218.100000000006</v>
      </c>
      <c r="J697" s="13">
        <v>9124.56</v>
      </c>
    </row>
    <row r="698" spans="2:10" x14ac:dyDescent="0.25">
      <c r="B698" s="2">
        <v>694</v>
      </c>
      <c r="C698" s="2">
        <v>2012</v>
      </c>
      <c r="D698" s="1">
        <v>25151</v>
      </c>
      <c r="E698" t="s">
        <v>502</v>
      </c>
      <c r="F698" t="s">
        <v>1343</v>
      </c>
      <c r="G698" s="13">
        <v>121812.38</v>
      </c>
      <c r="H698" s="13">
        <v>3153.5</v>
      </c>
      <c r="I698" s="13">
        <v>106714.91</v>
      </c>
      <c r="J698" s="13">
        <v>2918.37</v>
      </c>
    </row>
    <row r="699" spans="2:10" x14ac:dyDescent="0.25">
      <c r="B699" s="2">
        <v>695</v>
      </c>
      <c r="C699" s="2">
        <v>2012</v>
      </c>
      <c r="D699" s="1">
        <v>25153</v>
      </c>
      <c r="E699" t="s">
        <v>485</v>
      </c>
      <c r="F699" t="s">
        <v>1343</v>
      </c>
      <c r="G699" s="13">
        <v>66621.570000000007</v>
      </c>
      <c r="H699" s="13">
        <v>5501.8</v>
      </c>
      <c r="I699" s="13">
        <v>63620.02</v>
      </c>
      <c r="J699" s="13">
        <v>5330.51</v>
      </c>
    </row>
    <row r="700" spans="2:10" x14ac:dyDescent="0.25">
      <c r="B700" s="2">
        <v>696</v>
      </c>
      <c r="C700" s="2">
        <v>2012</v>
      </c>
      <c r="D700" s="1">
        <v>25176</v>
      </c>
      <c r="E700" t="s">
        <v>545</v>
      </c>
      <c r="F700" t="s">
        <v>1343</v>
      </c>
      <c r="G700" s="13">
        <v>184669.2</v>
      </c>
      <c r="H700" s="13">
        <v>2295.96</v>
      </c>
      <c r="I700" s="13">
        <v>155920.91</v>
      </c>
      <c r="J700" s="13">
        <v>2090.65</v>
      </c>
    </row>
    <row r="701" spans="2:10" x14ac:dyDescent="0.25">
      <c r="B701" s="2">
        <v>697</v>
      </c>
      <c r="C701" s="2">
        <v>2012</v>
      </c>
      <c r="D701" s="1">
        <v>25177</v>
      </c>
      <c r="E701" t="s">
        <v>537</v>
      </c>
      <c r="F701" t="s">
        <v>1343</v>
      </c>
      <c r="G701" s="13">
        <v>915750.56</v>
      </c>
      <c r="H701" s="13">
        <v>7155.22</v>
      </c>
      <c r="I701" s="13">
        <v>808476.92</v>
      </c>
      <c r="J701" s="13">
        <v>6662.63</v>
      </c>
    </row>
    <row r="702" spans="2:10" x14ac:dyDescent="0.25">
      <c r="B702" s="2">
        <v>698</v>
      </c>
      <c r="C702" s="2">
        <v>2012</v>
      </c>
      <c r="D702" s="1">
        <v>25216</v>
      </c>
      <c r="E702" t="s">
        <v>532</v>
      </c>
      <c r="F702" t="s">
        <v>1344</v>
      </c>
      <c r="G702" s="13">
        <v>10455362.23</v>
      </c>
      <c r="H702" s="13">
        <v>640879.09</v>
      </c>
      <c r="I702" s="13">
        <v>9605934.2100000009</v>
      </c>
      <c r="J702" s="13">
        <v>605342.49</v>
      </c>
    </row>
    <row r="703" spans="2:10" x14ac:dyDescent="0.25">
      <c r="B703" s="2">
        <v>699</v>
      </c>
      <c r="C703" s="2">
        <v>2012</v>
      </c>
      <c r="D703" s="1">
        <v>25251</v>
      </c>
      <c r="E703" t="s">
        <v>535</v>
      </c>
      <c r="F703" t="s">
        <v>1344</v>
      </c>
      <c r="G703" s="13">
        <v>4726989.16</v>
      </c>
      <c r="H703" s="13">
        <v>134079.34</v>
      </c>
      <c r="I703" s="13">
        <v>4215574.62</v>
      </c>
      <c r="J703" s="13">
        <v>124416.86</v>
      </c>
    </row>
    <row r="704" spans="2:10" x14ac:dyDescent="0.25">
      <c r="B704" s="2">
        <v>700</v>
      </c>
      <c r="C704" s="2">
        <v>2012</v>
      </c>
      <c r="D704" s="1">
        <v>26002</v>
      </c>
      <c r="E704" t="s">
        <v>130</v>
      </c>
      <c r="F704" t="s">
        <v>1325</v>
      </c>
      <c r="G704" s="13">
        <v>304132.55</v>
      </c>
      <c r="H704" s="13">
        <v>10828.52</v>
      </c>
      <c r="I704" s="13">
        <v>264751.94</v>
      </c>
      <c r="J704" s="13">
        <v>9805.08</v>
      </c>
    </row>
    <row r="705" spans="2:10" x14ac:dyDescent="0.25">
      <c r="B705" s="2">
        <v>701</v>
      </c>
      <c r="C705" s="2">
        <v>2012</v>
      </c>
      <c r="D705" s="1">
        <v>26004</v>
      </c>
      <c r="E705" t="s">
        <v>546</v>
      </c>
      <c r="F705" t="s">
        <v>1325</v>
      </c>
      <c r="G705" s="13">
        <v>352155.44</v>
      </c>
      <c r="H705" s="13">
        <v>1126.54</v>
      </c>
      <c r="I705" s="13">
        <v>302849.08</v>
      </c>
      <c r="J705" s="13">
        <v>1027.07</v>
      </c>
    </row>
    <row r="706" spans="2:10" x14ac:dyDescent="0.25">
      <c r="B706" s="2">
        <v>702</v>
      </c>
      <c r="C706" s="2">
        <v>2012</v>
      </c>
      <c r="D706" s="1">
        <v>26006</v>
      </c>
      <c r="E706" t="s">
        <v>547</v>
      </c>
      <c r="F706" t="s">
        <v>1325</v>
      </c>
      <c r="G706" s="13">
        <v>215161.4</v>
      </c>
      <c r="H706" s="13">
        <v>2118.54</v>
      </c>
      <c r="I706" s="13">
        <v>182892.37</v>
      </c>
      <c r="J706" s="13">
        <v>1913.76</v>
      </c>
    </row>
    <row r="707" spans="2:10" x14ac:dyDescent="0.25">
      <c r="B707" s="2">
        <v>703</v>
      </c>
      <c r="C707" s="2">
        <v>2012</v>
      </c>
      <c r="D707" s="1">
        <v>26008</v>
      </c>
      <c r="E707" t="s">
        <v>548</v>
      </c>
      <c r="F707" t="s">
        <v>1325</v>
      </c>
      <c r="G707" s="13">
        <v>792680.04</v>
      </c>
      <c r="H707" s="13">
        <v>7800.81</v>
      </c>
      <c r="I707" s="13">
        <v>691755.85</v>
      </c>
      <c r="J707" s="13">
        <v>6921.6</v>
      </c>
    </row>
    <row r="708" spans="2:10" x14ac:dyDescent="0.25">
      <c r="B708" s="2">
        <v>704</v>
      </c>
      <c r="C708" s="2">
        <v>2012</v>
      </c>
      <c r="D708" s="1">
        <v>26010</v>
      </c>
      <c r="E708" t="s">
        <v>549</v>
      </c>
      <c r="F708" t="s">
        <v>1325</v>
      </c>
      <c r="G708" s="13">
        <v>388432.16</v>
      </c>
      <c r="H708" s="13">
        <v>4520.33</v>
      </c>
      <c r="I708" s="13">
        <v>326653.15999999997</v>
      </c>
      <c r="J708" s="13">
        <v>4085.39</v>
      </c>
    </row>
    <row r="709" spans="2:10" x14ac:dyDescent="0.25">
      <c r="B709" s="2">
        <v>705</v>
      </c>
      <c r="C709" s="2">
        <v>2012</v>
      </c>
      <c r="D709" s="1">
        <v>26012</v>
      </c>
      <c r="E709" t="s">
        <v>550</v>
      </c>
      <c r="F709" t="s">
        <v>1325</v>
      </c>
      <c r="G709" s="13">
        <v>5884059.4000000004</v>
      </c>
      <c r="H709" s="13">
        <v>51235.17</v>
      </c>
      <c r="I709" s="13">
        <v>5453091.1600000001</v>
      </c>
      <c r="J709" s="13">
        <v>48273.36</v>
      </c>
    </row>
    <row r="710" spans="2:10" x14ac:dyDescent="0.25">
      <c r="B710" s="2">
        <v>706</v>
      </c>
      <c r="C710" s="2">
        <v>2012</v>
      </c>
      <c r="D710" s="1">
        <v>26014</v>
      </c>
      <c r="E710" t="s">
        <v>551</v>
      </c>
      <c r="F710" t="s">
        <v>1325</v>
      </c>
      <c r="G710" s="13">
        <v>2016249</v>
      </c>
      <c r="H710" s="13">
        <v>6721.73</v>
      </c>
      <c r="I710" s="13">
        <v>1789494.75</v>
      </c>
      <c r="J710" s="13">
        <v>6120.93</v>
      </c>
    </row>
    <row r="711" spans="2:10" x14ac:dyDescent="0.25">
      <c r="B711" s="2">
        <v>707</v>
      </c>
      <c r="C711" s="2">
        <v>2012</v>
      </c>
      <c r="D711" s="1">
        <v>26016</v>
      </c>
      <c r="E711" t="s">
        <v>552</v>
      </c>
      <c r="F711" t="s">
        <v>1325</v>
      </c>
      <c r="G711" s="13">
        <v>279353.92</v>
      </c>
      <c r="H711" s="13">
        <v>4185.82</v>
      </c>
      <c r="I711" s="13">
        <v>235056.27</v>
      </c>
      <c r="J711" s="13">
        <v>3777.28</v>
      </c>
    </row>
    <row r="712" spans="2:10" x14ac:dyDescent="0.25">
      <c r="B712" s="2">
        <v>708</v>
      </c>
      <c r="C712" s="2">
        <v>2012</v>
      </c>
      <c r="D712" s="1">
        <v>26018</v>
      </c>
      <c r="E712" t="s">
        <v>553</v>
      </c>
      <c r="F712" t="s">
        <v>1325</v>
      </c>
      <c r="G712" s="13">
        <v>462568.87</v>
      </c>
      <c r="H712" s="13">
        <v>4702.3</v>
      </c>
      <c r="I712" s="13">
        <v>397149.61</v>
      </c>
      <c r="J712" s="13">
        <v>4269.8</v>
      </c>
    </row>
    <row r="713" spans="2:10" x14ac:dyDescent="0.25">
      <c r="B713" s="2">
        <v>709</v>
      </c>
      <c r="C713" s="2">
        <v>2012</v>
      </c>
      <c r="D713" s="1">
        <v>26020</v>
      </c>
      <c r="E713" t="s">
        <v>214</v>
      </c>
      <c r="F713" t="s">
        <v>1325</v>
      </c>
      <c r="G713" s="13">
        <v>1961835.53</v>
      </c>
      <c r="H713" s="13">
        <v>19219.78</v>
      </c>
      <c r="I713" s="13">
        <v>1746416.57</v>
      </c>
      <c r="J713" s="13">
        <v>17478.98</v>
      </c>
    </row>
    <row r="714" spans="2:10" x14ac:dyDescent="0.25">
      <c r="B714" s="2">
        <v>710</v>
      </c>
      <c r="C714" s="2">
        <v>2012</v>
      </c>
      <c r="D714" s="1">
        <v>26236</v>
      </c>
      <c r="E714" t="s">
        <v>554</v>
      </c>
      <c r="F714" t="s">
        <v>1344</v>
      </c>
      <c r="G714" s="13">
        <v>1771377.57</v>
      </c>
      <c r="H714" s="13">
        <v>62343.43</v>
      </c>
      <c r="I714" s="13">
        <v>1587628.04</v>
      </c>
      <c r="J714" s="13">
        <v>59189.9</v>
      </c>
    </row>
    <row r="715" spans="2:10" x14ac:dyDescent="0.25">
      <c r="B715" s="2">
        <v>711</v>
      </c>
      <c r="C715" s="2">
        <v>2012</v>
      </c>
      <c r="D715" s="1">
        <v>26251</v>
      </c>
      <c r="E715" t="s">
        <v>555</v>
      </c>
      <c r="F715" t="s">
        <v>1344</v>
      </c>
      <c r="G715" s="13">
        <v>558778.1</v>
      </c>
      <c r="H715" s="13">
        <v>2334.6799999999998</v>
      </c>
      <c r="I715" s="13">
        <v>458445.65</v>
      </c>
      <c r="J715" s="13">
        <v>2149.62</v>
      </c>
    </row>
    <row r="716" spans="2:10" x14ac:dyDescent="0.25">
      <c r="B716" s="2">
        <v>712</v>
      </c>
      <c r="C716" s="2">
        <v>2012</v>
      </c>
      <c r="D716" s="1">
        <v>27002</v>
      </c>
      <c r="E716" t="s">
        <v>0</v>
      </c>
      <c r="F716" t="s">
        <v>1325</v>
      </c>
      <c r="G716" s="13">
        <v>2849577.89</v>
      </c>
      <c r="H716" s="13">
        <v>14200.23</v>
      </c>
      <c r="I716" s="13">
        <v>2560563.39</v>
      </c>
      <c r="J716" s="13">
        <v>13155.83</v>
      </c>
    </row>
    <row r="717" spans="2:10" x14ac:dyDescent="0.25">
      <c r="B717" s="2">
        <v>713</v>
      </c>
      <c r="C717" s="2">
        <v>2012</v>
      </c>
      <c r="D717" s="1">
        <v>27004</v>
      </c>
      <c r="E717" t="s">
        <v>275</v>
      </c>
      <c r="F717" t="s">
        <v>1325</v>
      </c>
      <c r="G717" s="13">
        <v>1829735.98</v>
      </c>
      <c r="H717" s="13">
        <v>11689.02</v>
      </c>
      <c r="I717" s="13">
        <v>1642427.06</v>
      </c>
      <c r="J717" s="13">
        <v>10652.89</v>
      </c>
    </row>
    <row r="718" spans="2:10" x14ac:dyDescent="0.25">
      <c r="B718" s="2">
        <v>714</v>
      </c>
      <c r="C718" s="2">
        <v>2012</v>
      </c>
      <c r="D718" s="1">
        <v>27006</v>
      </c>
      <c r="E718" t="s">
        <v>111</v>
      </c>
      <c r="F718" t="s">
        <v>1325</v>
      </c>
      <c r="G718" s="13">
        <v>1832325.51</v>
      </c>
      <c r="H718" s="13">
        <v>80898.27</v>
      </c>
      <c r="I718" s="13">
        <v>1648986.38</v>
      </c>
      <c r="J718" s="13">
        <v>75341.06</v>
      </c>
    </row>
    <row r="719" spans="2:10" x14ac:dyDescent="0.25">
      <c r="B719" s="2">
        <v>715</v>
      </c>
      <c r="C719" s="2">
        <v>2012</v>
      </c>
      <c r="D719" s="1">
        <v>27008</v>
      </c>
      <c r="E719" t="s">
        <v>556</v>
      </c>
      <c r="F719" t="s">
        <v>1325</v>
      </c>
      <c r="G719" s="13">
        <v>596474.30000000005</v>
      </c>
      <c r="H719" s="13">
        <v>5589.77</v>
      </c>
      <c r="I719" s="13">
        <v>543738.92000000004</v>
      </c>
      <c r="J719" s="13">
        <v>5147.3500000000004</v>
      </c>
    </row>
    <row r="720" spans="2:10" x14ac:dyDescent="0.25">
      <c r="B720" s="2">
        <v>716</v>
      </c>
      <c r="C720" s="2">
        <v>2012</v>
      </c>
      <c r="D720" s="1">
        <v>27010</v>
      </c>
      <c r="E720" t="s">
        <v>557</v>
      </c>
      <c r="F720" t="s">
        <v>1325</v>
      </c>
      <c r="G720" s="13">
        <v>2159214.0499999998</v>
      </c>
      <c r="H720" s="13">
        <v>371524.62</v>
      </c>
      <c r="I720" s="13">
        <v>1951395.42</v>
      </c>
      <c r="J720" s="13">
        <v>347513.49</v>
      </c>
    </row>
    <row r="721" spans="2:10" x14ac:dyDescent="0.25">
      <c r="B721" s="2">
        <v>717</v>
      </c>
      <c r="C721" s="2">
        <v>2012</v>
      </c>
      <c r="D721" s="1">
        <v>27012</v>
      </c>
      <c r="E721" t="s">
        <v>558</v>
      </c>
      <c r="F721" t="s">
        <v>1325</v>
      </c>
      <c r="G721" s="13">
        <v>631121.11</v>
      </c>
      <c r="H721" s="13">
        <v>3714.58</v>
      </c>
      <c r="I721" s="13">
        <v>537641.18000000005</v>
      </c>
      <c r="J721" s="13">
        <v>3346.72</v>
      </c>
    </row>
    <row r="722" spans="2:10" x14ac:dyDescent="0.25">
      <c r="B722" s="2">
        <v>718</v>
      </c>
      <c r="C722" s="2">
        <v>2012</v>
      </c>
      <c r="D722" s="1">
        <v>27014</v>
      </c>
      <c r="E722" t="s">
        <v>170</v>
      </c>
      <c r="F722" t="s">
        <v>1325</v>
      </c>
      <c r="G722" s="13">
        <v>878020.99</v>
      </c>
      <c r="H722" s="13">
        <v>4692.8100000000004</v>
      </c>
      <c r="I722" s="13">
        <v>775759.05</v>
      </c>
      <c r="J722" s="13">
        <v>4234.8500000000004</v>
      </c>
    </row>
    <row r="723" spans="2:10" x14ac:dyDescent="0.25">
      <c r="B723" s="2">
        <v>719</v>
      </c>
      <c r="C723" s="2">
        <v>2012</v>
      </c>
      <c r="D723" s="1">
        <v>27016</v>
      </c>
      <c r="E723" t="s">
        <v>559</v>
      </c>
      <c r="F723" t="s">
        <v>1325</v>
      </c>
      <c r="G723" s="13">
        <v>1103582.1399999999</v>
      </c>
      <c r="H723" s="13">
        <v>129712.12</v>
      </c>
      <c r="I723" s="13">
        <v>1012919.21</v>
      </c>
      <c r="J723" s="13">
        <v>121471.47</v>
      </c>
    </row>
    <row r="724" spans="2:10" x14ac:dyDescent="0.25">
      <c r="B724" s="2">
        <v>720</v>
      </c>
      <c r="C724" s="2">
        <v>2012</v>
      </c>
      <c r="D724" s="1">
        <v>27018</v>
      </c>
      <c r="E724" t="s">
        <v>560</v>
      </c>
      <c r="F724" t="s">
        <v>1325</v>
      </c>
      <c r="G724" s="13">
        <v>846937.41</v>
      </c>
      <c r="H724" s="13">
        <v>9355.57</v>
      </c>
      <c r="I724" s="13">
        <v>752906.9</v>
      </c>
      <c r="J724" s="13">
        <v>8554.2900000000009</v>
      </c>
    </row>
    <row r="725" spans="2:10" x14ac:dyDescent="0.25">
      <c r="B725" s="2">
        <v>721</v>
      </c>
      <c r="C725" s="2">
        <v>2012</v>
      </c>
      <c r="D725" s="1">
        <v>27020</v>
      </c>
      <c r="E725" t="s">
        <v>561</v>
      </c>
      <c r="F725" t="s">
        <v>1325</v>
      </c>
      <c r="G725" s="13">
        <v>678080.64</v>
      </c>
      <c r="H725" s="13">
        <v>3420.24</v>
      </c>
      <c r="I725" s="13">
        <v>598622.86</v>
      </c>
      <c r="J725" s="13">
        <v>3149.08</v>
      </c>
    </row>
    <row r="726" spans="2:10" x14ac:dyDescent="0.25">
      <c r="B726" s="2">
        <v>722</v>
      </c>
      <c r="C726" s="2">
        <v>2012</v>
      </c>
      <c r="D726" s="1">
        <v>27022</v>
      </c>
      <c r="E726" t="s">
        <v>562</v>
      </c>
      <c r="F726" t="s">
        <v>1325</v>
      </c>
      <c r="G726" s="13">
        <v>1060153.01</v>
      </c>
      <c r="H726" s="13">
        <v>7632.49</v>
      </c>
      <c r="I726" s="13">
        <v>925650.28</v>
      </c>
      <c r="J726" s="13">
        <v>6506.73</v>
      </c>
    </row>
    <row r="727" spans="2:10" x14ac:dyDescent="0.25">
      <c r="B727" s="2">
        <v>723</v>
      </c>
      <c r="C727" s="2">
        <v>2012</v>
      </c>
      <c r="D727" s="1">
        <v>27024</v>
      </c>
      <c r="E727" t="s">
        <v>563</v>
      </c>
      <c r="F727" t="s">
        <v>1325</v>
      </c>
      <c r="G727" s="13">
        <v>958006.67</v>
      </c>
      <c r="H727" s="13">
        <v>17271.07</v>
      </c>
      <c r="I727" s="13">
        <v>861528.97</v>
      </c>
      <c r="J727" s="13">
        <v>16083.62</v>
      </c>
    </row>
    <row r="728" spans="2:10" x14ac:dyDescent="0.25">
      <c r="B728" s="2">
        <v>724</v>
      </c>
      <c r="C728" s="2">
        <v>2012</v>
      </c>
      <c r="D728" s="1">
        <v>27026</v>
      </c>
      <c r="E728" t="s">
        <v>564</v>
      </c>
      <c r="F728" t="s">
        <v>1325</v>
      </c>
      <c r="G728" s="13">
        <v>1365856.15</v>
      </c>
      <c r="H728" s="13">
        <v>6334.55</v>
      </c>
      <c r="I728" s="13">
        <v>1234953.58</v>
      </c>
      <c r="J728" s="13">
        <v>5842.85</v>
      </c>
    </row>
    <row r="729" spans="2:10" x14ac:dyDescent="0.25">
      <c r="B729" s="2">
        <v>725</v>
      </c>
      <c r="C729" s="2">
        <v>2012</v>
      </c>
      <c r="D729" s="1">
        <v>27028</v>
      </c>
      <c r="E729" t="s">
        <v>407</v>
      </c>
      <c r="F729" t="s">
        <v>1325</v>
      </c>
      <c r="G729" s="13">
        <v>871836.67</v>
      </c>
      <c r="H729" s="13">
        <v>3799.72</v>
      </c>
      <c r="I729" s="13">
        <v>788331.76</v>
      </c>
      <c r="J729" s="13">
        <v>3544.25</v>
      </c>
    </row>
    <row r="730" spans="2:10" x14ac:dyDescent="0.25">
      <c r="B730" s="2">
        <v>726</v>
      </c>
      <c r="C730" s="2">
        <v>2012</v>
      </c>
      <c r="D730" s="1">
        <v>27030</v>
      </c>
      <c r="E730" t="s">
        <v>565</v>
      </c>
      <c r="F730" t="s">
        <v>1325</v>
      </c>
      <c r="G730" s="13">
        <v>177405.44</v>
      </c>
      <c r="H730" s="13">
        <v>142.69999999999999</v>
      </c>
      <c r="I730" s="13">
        <v>159597.24</v>
      </c>
      <c r="J730" s="13">
        <v>132.6</v>
      </c>
    </row>
    <row r="731" spans="2:10" x14ac:dyDescent="0.25">
      <c r="B731" s="2">
        <v>727</v>
      </c>
      <c r="C731" s="2">
        <v>2012</v>
      </c>
      <c r="D731" s="1">
        <v>27032</v>
      </c>
      <c r="E731" t="s">
        <v>524</v>
      </c>
      <c r="F731" t="s">
        <v>1325</v>
      </c>
      <c r="G731" s="13">
        <v>1209762.74</v>
      </c>
      <c r="H731" s="13">
        <v>3834.63</v>
      </c>
      <c r="I731" s="13">
        <v>1075153.83</v>
      </c>
      <c r="J731" s="13">
        <v>3564.31</v>
      </c>
    </row>
    <row r="732" spans="2:10" x14ac:dyDescent="0.25">
      <c r="B732" s="2">
        <v>728</v>
      </c>
      <c r="C732" s="2">
        <v>2012</v>
      </c>
      <c r="D732" s="1">
        <v>27034</v>
      </c>
      <c r="E732" t="s">
        <v>566</v>
      </c>
      <c r="F732" t="s">
        <v>1325</v>
      </c>
      <c r="G732" s="13">
        <v>838897.34</v>
      </c>
      <c r="H732" s="13">
        <v>4212.78</v>
      </c>
      <c r="I732" s="13">
        <v>750120.14</v>
      </c>
      <c r="J732" s="13">
        <v>3916.82</v>
      </c>
    </row>
    <row r="733" spans="2:10" x14ac:dyDescent="0.25">
      <c r="B733" s="2">
        <v>729</v>
      </c>
      <c r="C733" s="2">
        <v>2012</v>
      </c>
      <c r="D733" s="1">
        <v>27036</v>
      </c>
      <c r="E733" t="s">
        <v>567</v>
      </c>
      <c r="F733" t="s">
        <v>1325</v>
      </c>
      <c r="G733" s="13">
        <v>275959.65999999997</v>
      </c>
      <c r="H733" s="13">
        <v>25282.53</v>
      </c>
      <c r="I733" s="13">
        <v>243932.35</v>
      </c>
      <c r="J733" s="13">
        <v>23151.48</v>
      </c>
    </row>
    <row r="734" spans="2:10" x14ac:dyDescent="0.25">
      <c r="B734" s="2">
        <v>730</v>
      </c>
      <c r="C734" s="2">
        <v>2012</v>
      </c>
      <c r="D734" s="1">
        <v>27038</v>
      </c>
      <c r="E734" t="s">
        <v>568</v>
      </c>
      <c r="F734" t="s">
        <v>1325</v>
      </c>
      <c r="G734" s="13">
        <v>805828.48</v>
      </c>
      <c r="H734" s="13">
        <v>9799.5300000000007</v>
      </c>
      <c r="I734" s="13">
        <v>712135.45</v>
      </c>
      <c r="J734" s="13">
        <v>8973.82</v>
      </c>
    </row>
    <row r="735" spans="2:10" x14ac:dyDescent="0.25">
      <c r="B735" s="2">
        <v>731</v>
      </c>
      <c r="C735" s="2">
        <v>2012</v>
      </c>
      <c r="D735" s="1">
        <v>27040</v>
      </c>
      <c r="E735" t="s">
        <v>569</v>
      </c>
      <c r="F735" t="s">
        <v>1325</v>
      </c>
      <c r="G735" s="13">
        <v>787626.45</v>
      </c>
      <c r="H735" s="13">
        <v>3175.17</v>
      </c>
      <c r="I735" s="13">
        <v>695459.48</v>
      </c>
      <c r="J735" s="13">
        <v>2864.3</v>
      </c>
    </row>
    <row r="736" spans="2:10" x14ac:dyDescent="0.25">
      <c r="B736" s="2">
        <v>732</v>
      </c>
      <c r="C736" s="2">
        <v>2012</v>
      </c>
      <c r="D736" s="1">
        <v>27042</v>
      </c>
      <c r="E736" t="s">
        <v>301</v>
      </c>
      <c r="F736" t="s">
        <v>1325</v>
      </c>
      <c r="G736" s="13">
        <v>808717.23</v>
      </c>
      <c r="H736" s="13">
        <v>5470.29</v>
      </c>
      <c r="I736" s="13">
        <v>719465.55</v>
      </c>
      <c r="J736" s="13">
        <v>4818.93</v>
      </c>
    </row>
    <row r="737" spans="2:10" x14ac:dyDescent="0.25">
      <c r="B737" s="2">
        <v>733</v>
      </c>
      <c r="C737" s="2">
        <v>2012</v>
      </c>
      <c r="D737" s="1">
        <v>27101</v>
      </c>
      <c r="E737" t="s">
        <v>570</v>
      </c>
      <c r="F737" t="s">
        <v>1343</v>
      </c>
      <c r="G737" s="13">
        <v>396493.46</v>
      </c>
      <c r="H737" s="13">
        <v>4483.76</v>
      </c>
      <c r="I737" s="13">
        <v>343132.5</v>
      </c>
      <c r="J737" s="13">
        <v>4165.6099999999997</v>
      </c>
    </row>
    <row r="738" spans="2:10" x14ac:dyDescent="0.25">
      <c r="B738" s="2">
        <v>734</v>
      </c>
      <c r="C738" s="2">
        <v>2012</v>
      </c>
      <c r="D738" s="1">
        <v>27136</v>
      </c>
      <c r="E738" t="s">
        <v>563</v>
      </c>
      <c r="F738" t="s">
        <v>1343</v>
      </c>
      <c r="G738" s="13">
        <v>437058.5</v>
      </c>
      <c r="H738" s="13">
        <v>22801.37</v>
      </c>
      <c r="I738" s="13">
        <v>390369.4</v>
      </c>
      <c r="J738" s="13">
        <v>21518.6</v>
      </c>
    </row>
    <row r="739" spans="2:10" x14ac:dyDescent="0.25">
      <c r="B739" s="2">
        <v>735</v>
      </c>
      <c r="C739" s="2">
        <v>2012</v>
      </c>
      <c r="D739" s="1">
        <v>27151</v>
      </c>
      <c r="E739" t="s">
        <v>566</v>
      </c>
      <c r="F739" t="s">
        <v>1343</v>
      </c>
      <c r="G739" s="13">
        <v>482329.65</v>
      </c>
      <c r="H739" s="13">
        <v>7686.96</v>
      </c>
      <c r="I739" s="13">
        <v>417538.44</v>
      </c>
      <c r="J739" s="13">
        <v>7137.78</v>
      </c>
    </row>
    <row r="740" spans="2:10" x14ac:dyDescent="0.25">
      <c r="B740" s="2">
        <v>736</v>
      </c>
      <c r="C740" s="2">
        <v>2012</v>
      </c>
      <c r="D740" s="1">
        <v>27152</v>
      </c>
      <c r="E740" t="s">
        <v>571</v>
      </c>
      <c r="F740" t="s">
        <v>1343</v>
      </c>
      <c r="G740" s="13">
        <v>365801.36</v>
      </c>
      <c r="H740" s="13">
        <v>4980.8</v>
      </c>
      <c r="I740" s="13">
        <v>304201.09000000003</v>
      </c>
      <c r="J740" s="13">
        <v>4539.3900000000003</v>
      </c>
    </row>
    <row r="741" spans="2:10" x14ac:dyDescent="0.25">
      <c r="B741" s="2">
        <v>737</v>
      </c>
      <c r="C741" s="2">
        <v>2012</v>
      </c>
      <c r="D741" s="1">
        <v>27186</v>
      </c>
      <c r="E741" t="s">
        <v>572</v>
      </c>
      <c r="F741" t="s">
        <v>1343</v>
      </c>
      <c r="G741" s="13">
        <v>303240.62</v>
      </c>
      <c r="H741" s="13">
        <v>34116.85</v>
      </c>
      <c r="I741" s="13">
        <v>268099.43</v>
      </c>
      <c r="J741" s="13">
        <v>32317.279999999999</v>
      </c>
    </row>
    <row r="742" spans="2:10" x14ac:dyDescent="0.25">
      <c r="B742" s="2">
        <v>738</v>
      </c>
      <c r="C742" s="2">
        <v>2012</v>
      </c>
      <c r="D742" s="1">
        <v>27206</v>
      </c>
      <c r="E742" t="s">
        <v>573</v>
      </c>
      <c r="F742" t="s">
        <v>1344</v>
      </c>
      <c r="G742" s="13">
        <v>5960261.5599999996</v>
      </c>
      <c r="H742" s="13">
        <v>530141.79</v>
      </c>
      <c r="I742" s="13">
        <v>5534805.2400000002</v>
      </c>
      <c r="J742" s="13">
        <v>505585.94</v>
      </c>
    </row>
    <row r="743" spans="2:10" x14ac:dyDescent="0.25">
      <c r="B743" s="2">
        <v>739</v>
      </c>
      <c r="C743" s="2">
        <v>2012</v>
      </c>
      <c r="D743" s="1">
        <v>28002</v>
      </c>
      <c r="E743" t="s">
        <v>574</v>
      </c>
      <c r="F743" t="s">
        <v>1325</v>
      </c>
      <c r="G743" s="13">
        <v>2518782.42</v>
      </c>
      <c r="H743" s="13">
        <v>83404.570000000007</v>
      </c>
      <c r="I743" s="13">
        <v>2224153.52</v>
      </c>
      <c r="J743" s="13">
        <v>76489.05</v>
      </c>
    </row>
    <row r="744" spans="2:10" x14ac:dyDescent="0.25">
      <c r="B744" s="2">
        <v>740</v>
      </c>
      <c r="C744" s="2">
        <v>2012</v>
      </c>
      <c r="D744" s="1">
        <v>28004</v>
      </c>
      <c r="E744" t="s">
        <v>575</v>
      </c>
      <c r="F744" t="s">
        <v>1325</v>
      </c>
      <c r="G744" s="13">
        <v>1358150.97</v>
      </c>
      <c r="H744" s="13">
        <v>3920.52</v>
      </c>
      <c r="I744" s="13">
        <v>1186438.07</v>
      </c>
      <c r="J744" s="13">
        <v>3561.78</v>
      </c>
    </row>
    <row r="745" spans="2:10" x14ac:dyDescent="0.25">
      <c r="B745" s="2">
        <v>741</v>
      </c>
      <c r="C745" s="2">
        <v>2012</v>
      </c>
      <c r="D745" s="1">
        <v>28006</v>
      </c>
      <c r="E745" t="s">
        <v>576</v>
      </c>
      <c r="F745" t="s">
        <v>1325</v>
      </c>
      <c r="G745" s="13">
        <v>2939695.04</v>
      </c>
      <c r="H745" s="13">
        <v>13005.01</v>
      </c>
      <c r="I745" s="13">
        <v>2563856.94</v>
      </c>
      <c r="J745" s="13">
        <v>11789</v>
      </c>
    </row>
    <row r="746" spans="2:10" x14ac:dyDescent="0.25">
      <c r="B746" s="2">
        <v>742</v>
      </c>
      <c r="C746" s="2">
        <v>2012</v>
      </c>
      <c r="D746" s="1">
        <v>28008</v>
      </c>
      <c r="E746" t="s">
        <v>577</v>
      </c>
      <c r="F746" t="s">
        <v>1325</v>
      </c>
      <c r="G746" s="13">
        <v>2308967.31</v>
      </c>
      <c r="H746" s="13">
        <v>16451.57</v>
      </c>
      <c r="I746" s="13">
        <v>2007731.28</v>
      </c>
      <c r="J746" s="13">
        <v>14829.99</v>
      </c>
    </row>
    <row r="747" spans="2:10" x14ac:dyDescent="0.25">
      <c r="B747" s="2">
        <v>743</v>
      </c>
      <c r="C747" s="2">
        <v>2012</v>
      </c>
      <c r="D747" s="1">
        <v>28010</v>
      </c>
      <c r="E747" t="s">
        <v>578</v>
      </c>
      <c r="F747" t="s">
        <v>1325</v>
      </c>
      <c r="G747" s="13">
        <v>1993065.53</v>
      </c>
      <c r="H747" s="13">
        <v>964.44</v>
      </c>
      <c r="I747" s="13">
        <v>1755528.52</v>
      </c>
      <c r="J747" s="13">
        <v>883.87</v>
      </c>
    </row>
    <row r="748" spans="2:10" x14ac:dyDescent="0.25">
      <c r="B748" s="2">
        <v>744</v>
      </c>
      <c r="C748" s="2">
        <v>2012</v>
      </c>
      <c r="D748" s="1">
        <v>28012</v>
      </c>
      <c r="E748" t="s">
        <v>579</v>
      </c>
      <c r="F748" t="s">
        <v>1325</v>
      </c>
      <c r="G748" s="13">
        <v>7808454.4199999999</v>
      </c>
      <c r="H748" s="13">
        <v>114055.96</v>
      </c>
      <c r="I748" s="13">
        <v>6940547.8099999996</v>
      </c>
      <c r="J748" s="13">
        <v>104805.44</v>
      </c>
    </row>
    <row r="749" spans="2:10" x14ac:dyDescent="0.25">
      <c r="B749" s="2">
        <v>745</v>
      </c>
      <c r="C749" s="2">
        <v>2012</v>
      </c>
      <c r="D749" s="1">
        <v>28014</v>
      </c>
      <c r="E749" t="s">
        <v>511</v>
      </c>
      <c r="F749" t="s">
        <v>1325</v>
      </c>
      <c r="G749" s="13">
        <v>3438355.72</v>
      </c>
      <c r="H749" s="13">
        <v>9710.16</v>
      </c>
      <c r="I749" s="13">
        <v>2993606.46</v>
      </c>
      <c r="J749" s="13">
        <v>8790.0300000000007</v>
      </c>
    </row>
    <row r="750" spans="2:10" x14ac:dyDescent="0.25">
      <c r="B750" s="2">
        <v>746</v>
      </c>
      <c r="C750" s="2">
        <v>2012</v>
      </c>
      <c r="D750" s="1">
        <v>28016</v>
      </c>
      <c r="E750" t="s">
        <v>580</v>
      </c>
      <c r="F750" t="s">
        <v>1325</v>
      </c>
      <c r="G750" s="13">
        <v>6218013.25</v>
      </c>
      <c r="H750" s="13">
        <v>43231.07</v>
      </c>
      <c r="I750" s="13">
        <v>5362619.21</v>
      </c>
      <c r="J750" s="13">
        <v>38961.9</v>
      </c>
    </row>
    <row r="751" spans="2:10" x14ac:dyDescent="0.25">
      <c r="B751" s="2">
        <v>747</v>
      </c>
      <c r="C751" s="2">
        <v>2012</v>
      </c>
      <c r="D751" s="1">
        <v>28018</v>
      </c>
      <c r="E751" t="s">
        <v>581</v>
      </c>
      <c r="F751" t="s">
        <v>1325</v>
      </c>
      <c r="G751" s="13">
        <v>5154349.2699999996</v>
      </c>
      <c r="H751" s="13">
        <v>17385.34</v>
      </c>
      <c r="I751" s="13">
        <v>4579757.57</v>
      </c>
      <c r="J751" s="13">
        <v>15823.51</v>
      </c>
    </row>
    <row r="752" spans="2:10" x14ac:dyDescent="0.25">
      <c r="B752" s="2">
        <v>748</v>
      </c>
      <c r="C752" s="2">
        <v>2012</v>
      </c>
      <c r="D752" s="1">
        <v>28020</v>
      </c>
      <c r="E752" t="s">
        <v>582</v>
      </c>
      <c r="F752" t="s">
        <v>1325</v>
      </c>
      <c r="G752" s="13">
        <v>1843972.61</v>
      </c>
      <c r="H752" s="13">
        <v>11707.78</v>
      </c>
      <c r="I752" s="13">
        <v>1599810.78</v>
      </c>
      <c r="J752" s="13">
        <v>10425.34</v>
      </c>
    </row>
    <row r="753" spans="2:10" x14ac:dyDescent="0.25">
      <c r="B753" s="2">
        <v>749</v>
      </c>
      <c r="C753" s="2">
        <v>2012</v>
      </c>
      <c r="D753" s="1">
        <v>28022</v>
      </c>
      <c r="E753" t="s">
        <v>137</v>
      </c>
      <c r="F753" t="s">
        <v>1325</v>
      </c>
      <c r="G753" s="13">
        <v>6814255.9699999997</v>
      </c>
      <c r="H753" s="13">
        <v>15355.07</v>
      </c>
      <c r="I753" s="13">
        <v>5896695.8099999996</v>
      </c>
      <c r="J753" s="13">
        <v>13832.71</v>
      </c>
    </row>
    <row r="754" spans="2:10" x14ac:dyDescent="0.25">
      <c r="B754" s="2">
        <v>750</v>
      </c>
      <c r="C754" s="2">
        <v>2012</v>
      </c>
      <c r="D754" s="1">
        <v>28024</v>
      </c>
      <c r="E754" t="s">
        <v>583</v>
      </c>
      <c r="F754" t="s">
        <v>1325</v>
      </c>
      <c r="G754" s="13">
        <v>3344261.91</v>
      </c>
      <c r="H754" s="13">
        <v>13492.67</v>
      </c>
      <c r="I754" s="13">
        <v>2930550.46</v>
      </c>
      <c r="J754" s="13">
        <v>12136.81</v>
      </c>
    </row>
    <row r="755" spans="2:10" x14ac:dyDescent="0.25">
      <c r="B755" s="2">
        <v>751</v>
      </c>
      <c r="C755" s="2">
        <v>2012</v>
      </c>
      <c r="D755" s="1">
        <v>28026</v>
      </c>
      <c r="E755" t="s">
        <v>584</v>
      </c>
      <c r="F755" t="s">
        <v>1325</v>
      </c>
      <c r="G755" s="13">
        <v>3579068.96</v>
      </c>
      <c r="H755" s="13">
        <v>25150.55</v>
      </c>
      <c r="I755" s="13">
        <v>3147565.13</v>
      </c>
      <c r="J755" s="13">
        <v>22994.89</v>
      </c>
    </row>
    <row r="756" spans="2:10" x14ac:dyDescent="0.25">
      <c r="B756" s="2">
        <v>752</v>
      </c>
      <c r="C756" s="2">
        <v>2012</v>
      </c>
      <c r="D756" s="1">
        <v>28028</v>
      </c>
      <c r="E756" t="s">
        <v>59</v>
      </c>
      <c r="F756" t="s">
        <v>1325</v>
      </c>
      <c r="G756" s="13">
        <v>2268855.62</v>
      </c>
      <c r="H756" s="13">
        <v>6620.41</v>
      </c>
      <c r="I756" s="13">
        <v>1995554.01</v>
      </c>
      <c r="J756" s="13">
        <v>5948.56</v>
      </c>
    </row>
    <row r="757" spans="2:10" x14ac:dyDescent="0.25">
      <c r="B757" s="2">
        <v>753</v>
      </c>
      <c r="C757" s="2">
        <v>2012</v>
      </c>
      <c r="D757" s="1">
        <v>28030</v>
      </c>
      <c r="E757" t="s">
        <v>493</v>
      </c>
      <c r="F757" t="s">
        <v>1325</v>
      </c>
      <c r="G757" s="13">
        <v>1598335.92</v>
      </c>
      <c r="H757" s="13">
        <v>19876.169999999998</v>
      </c>
      <c r="I757" s="13">
        <v>1408768.29</v>
      </c>
      <c r="J757" s="13">
        <v>18162.25</v>
      </c>
    </row>
    <row r="758" spans="2:10" x14ac:dyDescent="0.25">
      <c r="B758" s="2">
        <v>754</v>
      </c>
      <c r="C758" s="2">
        <v>2012</v>
      </c>
      <c r="D758" s="1">
        <v>28032</v>
      </c>
      <c r="E758" t="s">
        <v>354</v>
      </c>
      <c r="F758" t="s">
        <v>1325</v>
      </c>
      <c r="G758" s="13">
        <v>3290938.77</v>
      </c>
      <c r="H758" s="13">
        <v>40093.910000000003</v>
      </c>
      <c r="I758" s="13">
        <v>2883796.24</v>
      </c>
      <c r="J758" s="13">
        <v>36524.17</v>
      </c>
    </row>
    <row r="759" spans="2:10" x14ac:dyDescent="0.25">
      <c r="B759" s="2">
        <v>755</v>
      </c>
      <c r="C759" s="2">
        <v>2012</v>
      </c>
      <c r="D759" s="1">
        <v>28111</v>
      </c>
      <c r="E759" t="s">
        <v>310</v>
      </c>
      <c r="F759" t="s">
        <v>1343</v>
      </c>
      <c r="G759" s="13">
        <v>142820.04</v>
      </c>
      <c r="H759" s="13">
        <v>79.97</v>
      </c>
      <c r="I759" s="13">
        <v>124874.33</v>
      </c>
      <c r="J759" s="13">
        <v>73.12</v>
      </c>
    </row>
    <row r="760" spans="2:10" x14ac:dyDescent="0.25">
      <c r="B760" s="2">
        <v>756</v>
      </c>
      <c r="C760" s="2">
        <v>2012</v>
      </c>
      <c r="D760" s="1">
        <v>28141</v>
      </c>
      <c r="E760" t="s">
        <v>585</v>
      </c>
      <c r="F760" t="s">
        <v>1343</v>
      </c>
      <c r="G760" s="13">
        <v>7067882.0599999996</v>
      </c>
      <c r="H760" s="13">
        <v>296761.77</v>
      </c>
      <c r="I760" s="13">
        <v>6633305.1299999999</v>
      </c>
      <c r="J760" s="13">
        <v>283331.67</v>
      </c>
    </row>
    <row r="761" spans="2:10" x14ac:dyDescent="0.25">
      <c r="B761" s="2">
        <v>757</v>
      </c>
      <c r="C761" s="2">
        <v>2012</v>
      </c>
      <c r="D761" s="1">
        <v>28146</v>
      </c>
      <c r="E761" t="s">
        <v>586</v>
      </c>
      <c r="F761" t="s">
        <v>1343</v>
      </c>
      <c r="G761" s="13">
        <v>11469.69</v>
      </c>
      <c r="H761" s="13">
        <v>0</v>
      </c>
      <c r="I761" s="13">
        <v>10455.629999999999</v>
      </c>
      <c r="J761" s="13">
        <v>0</v>
      </c>
    </row>
    <row r="762" spans="2:10" x14ac:dyDescent="0.25">
      <c r="B762" s="2">
        <v>758</v>
      </c>
      <c r="C762" s="2">
        <v>2012</v>
      </c>
      <c r="D762" s="1">
        <v>28171</v>
      </c>
      <c r="E762" t="s">
        <v>583</v>
      </c>
      <c r="F762" t="s">
        <v>1343</v>
      </c>
      <c r="G762" s="13">
        <v>3021001.94</v>
      </c>
      <c r="H762" s="13">
        <v>172576.23</v>
      </c>
      <c r="I762" s="13">
        <v>2735010.28</v>
      </c>
      <c r="J762" s="13">
        <v>161290.34</v>
      </c>
    </row>
    <row r="763" spans="2:10" x14ac:dyDescent="0.25">
      <c r="B763" s="2">
        <v>759</v>
      </c>
      <c r="C763" s="2">
        <v>2012</v>
      </c>
      <c r="D763" s="1">
        <v>28181</v>
      </c>
      <c r="E763" t="s">
        <v>584</v>
      </c>
      <c r="F763" t="s">
        <v>1343</v>
      </c>
      <c r="G763" s="13">
        <v>1115702.1499999999</v>
      </c>
      <c r="H763" s="13">
        <v>24291.22</v>
      </c>
      <c r="I763" s="13">
        <v>1006670.15</v>
      </c>
      <c r="J763" s="13">
        <v>22608.47</v>
      </c>
    </row>
    <row r="764" spans="2:10" x14ac:dyDescent="0.25">
      <c r="B764" s="2">
        <v>760</v>
      </c>
      <c r="C764" s="2">
        <v>2012</v>
      </c>
      <c r="D764" s="1">
        <v>28226</v>
      </c>
      <c r="E764" t="s">
        <v>587</v>
      </c>
      <c r="F764" t="s">
        <v>1344</v>
      </c>
      <c r="G764" s="13">
        <v>21579040.68</v>
      </c>
      <c r="H764" s="13">
        <v>664995.21</v>
      </c>
      <c r="I764" s="13">
        <v>19492274.809999999</v>
      </c>
      <c r="J764" s="13">
        <v>620634.94999999995</v>
      </c>
    </row>
    <row r="765" spans="2:10" x14ac:dyDescent="0.25">
      <c r="B765" s="2">
        <v>761</v>
      </c>
      <c r="C765" s="2">
        <v>2012</v>
      </c>
      <c r="D765" s="1">
        <v>28241</v>
      </c>
      <c r="E765" t="s">
        <v>511</v>
      </c>
      <c r="F765" t="s">
        <v>1344</v>
      </c>
      <c r="G765" s="13">
        <v>12407127.130000001</v>
      </c>
      <c r="H765" s="13">
        <v>289091.65000000002</v>
      </c>
      <c r="I765" s="13">
        <v>11247514.92</v>
      </c>
      <c r="J765" s="13">
        <v>270419.08</v>
      </c>
    </row>
    <row r="766" spans="2:10" x14ac:dyDescent="0.25">
      <c r="B766" s="2">
        <v>762</v>
      </c>
      <c r="C766" s="2">
        <v>2012</v>
      </c>
      <c r="D766" s="1">
        <v>28246</v>
      </c>
      <c r="E766" t="s">
        <v>581</v>
      </c>
      <c r="F766" t="s">
        <v>1344</v>
      </c>
      <c r="G766" s="13">
        <v>11503682.310000001</v>
      </c>
      <c r="H766" s="13">
        <v>246366.74</v>
      </c>
      <c r="I766" s="13">
        <v>10530709.74</v>
      </c>
      <c r="J766" s="13">
        <v>231423.53</v>
      </c>
    </row>
    <row r="767" spans="2:10" x14ac:dyDescent="0.25">
      <c r="B767" s="2">
        <v>763</v>
      </c>
      <c r="C767" s="2">
        <v>2012</v>
      </c>
      <c r="D767" s="1">
        <v>28290</v>
      </c>
      <c r="E767" t="s">
        <v>493</v>
      </c>
      <c r="F767" t="s">
        <v>1344</v>
      </c>
      <c r="G767" s="13">
        <v>5210940.84</v>
      </c>
      <c r="H767" s="13">
        <v>142600.45000000001</v>
      </c>
      <c r="I767" s="13">
        <v>4743193.21</v>
      </c>
      <c r="J767" s="13">
        <v>133983.4</v>
      </c>
    </row>
    <row r="768" spans="2:10" x14ac:dyDescent="0.25">
      <c r="B768" s="2">
        <v>764</v>
      </c>
      <c r="C768" s="2">
        <v>2012</v>
      </c>
      <c r="D768" s="1">
        <v>28291</v>
      </c>
      <c r="E768" t="s">
        <v>354</v>
      </c>
      <c r="F768" t="s">
        <v>1344</v>
      </c>
      <c r="G768" s="13">
        <v>21549876.600000001</v>
      </c>
      <c r="H768" s="13">
        <v>736024.08</v>
      </c>
      <c r="I768" s="13">
        <v>19664428.469999999</v>
      </c>
      <c r="J768" s="13">
        <v>692284.95</v>
      </c>
    </row>
    <row r="769" spans="2:10" x14ac:dyDescent="0.25">
      <c r="B769" s="2">
        <v>765</v>
      </c>
      <c r="C769" s="2">
        <v>2012</v>
      </c>
      <c r="D769" s="1">
        <v>28292</v>
      </c>
      <c r="E769" t="s">
        <v>588</v>
      </c>
      <c r="F769" t="s">
        <v>1344</v>
      </c>
      <c r="G769" s="13">
        <v>1704562.42</v>
      </c>
      <c r="H769" s="13">
        <v>61941.08</v>
      </c>
      <c r="I769" s="13">
        <v>1594187.94</v>
      </c>
      <c r="J769" s="13">
        <v>58838.2</v>
      </c>
    </row>
    <row r="770" spans="2:10" x14ac:dyDescent="0.25">
      <c r="B770" s="2">
        <v>766</v>
      </c>
      <c r="C770" s="2">
        <v>2012</v>
      </c>
      <c r="D770" s="1">
        <v>29002</v>
      </c>
      <c r="E770" t="s">
        <v>589</v>
      </c>
      <c r="F770" t="s">
        <v>1325</v>
      </c>
      <c r="G770" s="13">
        <v>2919908.24</v>
      </c>
      <c r="H770" s="13">
        <v>11746.63</v>
      </c>
      <c r="I770" s="13">
        <v>2580926.5</v>
      </c>
      <c r="J770" s="13">
        <v>10493.58</v>
      </c>
    </row>
    <row r="771" spans="2:10" x14ac:dyDescent="0.25">
      <c r="B771" s="2">
        <v>767</v>
      </c>
      <c r="C771" s="2">
        <v>2012</v>
      </c>
      <c r="D771" s="1">
        <v>29004</v>
      </c>
      <c r="E771" t="s">
        <v>590</v>
      </c>
      <c r="F771" t="s">
        <v>1325</v>
      </c>
      <c r="G771" s="13">
        <v>1302046.5900000001</v>
      </c>
      <c r="H771" s="13">
        <v>2630.25</v>
      </c>
      <c r="I771" s="13">
        <v>1132710.0900000001</v>
      </c>
      <c r="J771" s="13">
        <v>2310.4</v>
      </c>
    </row>
    <row r="772" spans="2:10" x14ac:dyDescent="0.25">
      <c r="B772" s="2">
        <v>768</v>
      </c>
      <c r="C772" s="2">
        <v>2012</v>
      </c>
      <c r="D772" s="1">
        <v>29006</v>
      </c>
      <c r="E772" t="s">
        <v>591</v>
      </c>
      <c r="F772" t="s">
        <v>1325</v>
      </c>
      <c r="G772" s="13">
        <v>690788</v>
      </c>
      <c r="H772" s="13">
        <v>19842.509999999998</v>
      </c>
      <c r="I772" s="13">
        <v>616241.26</v>
      </c>
      <c r="J772" s="13">
        <v>17214.259999999998</v>
      </c>
    </row>
    <row r="773" spans="2:10" x14ac:dyDescent="0.25">
      <c r="B773" s="2">
        <v>769</v>
      </c>
      <c r="C773" s="2">
        <v>2012</v>
      </c>
      <c r="D773" s="1">
        <v>29008</v>
      </c>
      <c r="E773" t="s">
        <v>592</v>
      </c>
      <c r="F773" t="s">
        <v>1325</v>
      </c>
      <c r="G773" s="13">
        <v>381554.07</v>
      </c>
      <c r="H773" s="13">
        <v>2735.86</v>
      </c>
      <c r="I773" s="13">
        <v>338801.72</v>
      </c>
      <c r="J773" s="13">
        <v>2513.36</v>
      </c>
    </row>
    <row r="774" spans="2:10" x14ac:dyDescent="0.25">
      <c r="B774" s="2">
        <v>770</v>
      </c>
      <c r="C774" s="2">
        <v>2012</v>
      </c>
      <c r="D774" s="1">
        <v>29010</v>
      </c>
      <c r="E774" t="s">
        <v>593</v>
      </c>
      <c r="F774" t="s">
        <v>1325</v>
      </c>
      <c r="G774" s="13">
        <v>785769.25</v>
      </c>
      <c r="H774" s="13">
        <v>523.05999999999995</v>
      </c>
      <c r="I774" s="13">
        <v>691860.17</v>
      </c>
      <c r="J774" s="13">
        <v>121.32</v>
      </c>
    </row>
    <row r="775" spans="2:10" x14ac:dyDescent="0.25">
      <c r="B775" s="2">
        <v>771</v>
      </c>
      <c r="C775" s="2">
        <v>2012</v>
      </c>
      <c r="D775" s="1">
        <v>29012</v>
      </c>
      <c r="E775" t="s">
        <v>594</v>
      </c>
      <c r="F775" t="s">
        <v>1325</v>
      </c>
      <c r="G775" s="13">
        <v>7055229.6699999999</v>
      </c>
      <c r="H775" s="13">
        <v>66270.92</v>
      </c>
      <c r="I775" s="13">
        <v>6244389.4100000001</v>
      </c>
      <c r="J775" s="13">
        <v>59802.49</v>
      </c>
    </row>
    <row r="776" spans="2:10" x14ac:dyDescent="0.25">
      <c r="B776" s="2">
        <v>772</v>
      </c>
      <c r="C776" s="2">
        <v>2012</v>
      </c>
      <c r="D776" s="1">
        <v>29014</v>
      </c>
      <c r="E776" t="s">
        <v>595</v>
      </c>
      <c r="F776" t="s">
        <v>1325</v>
      </c>
      <c r="G776" s="13">
        <v>1601227.05</v>
      </c>
      <c r="H776" s="13">
        <v>5245.12</v>
      </c>
      <c r="I776" s="13">
        <v>1386669.68</v>
      </c>
      <c r="J776" s="13">
        <v>4518.38</v>
      </c>
    </row>
    <row r="777" spans="2:10" x14ac:dyDescent="0.25">
      <c r="B777" s="2">
        <v>773</v>
      </c>
      <c r="C777" s="2">
        <v>2012</v>
      </c>
      <c r="D777" s="1">
        <v>29016</v>
      </c>
      <c r="E777" t="s">
        <v>522</v>
      </c>
      <c r="F777" t="s">
        <v>1325</v>
      </c>
      <c r="G777" s="13">
        <v>67665.179999999993</v>
      </c>
      <c r="H777" s="13">
        <v>2160.0300000000002</v>
      </c>
      <c r="I777" s="13">
        <v>59025.27</v>
      </c>
      <c r="J777" s="13">
        <v>1996.64</v>
      </c>
    </row>
    <row r="778" spans="2:10" x14ac:dyDescent="0.25">
      <c r="B778" s="2">
        <v>774</v>
      </c>
      <c r="C778" s="2">
        <v>2012</v>
      </c>
      <c r="D778" s="1">
        <v>29018</v>
      </c>
      <c r="E778" t="s">
        <v>596</v>
      </c>
      <c r="F778" t="s">
        <v>1325</v>
      </c>
      <c r="G778" s="13">
        <v>2512672.4500000002</v>
      </c>
      <c r="H778" s="13">
        <v>42742.71</v>
      </c>
      <c r="I778" s="13">
        <v>2144200.08</v>
      </c>
      <c r="J778" s="13">
        <v>38247.379999999997</v>
      </c>
    </row>
    <row r="779" spans="2:10" x14ac:dyDescent="0.25">
      <c r="B779" s="2">
        <v>775</v>
      </c>
      <c r="C779" s="2">
        <v>2012</v>
      </c>
      <c r="D779" s="1">
        <v>29020</v>
      </c>
      <c r="E779" t="s">
        <v>597</v>
      </c>
      <c r="F779" t="s">
        <v>1325</v>
      </c>
      <c r="G779" s="13">
        <v>1107876.23</v>
      </c>
      <c r="H779" s="13">
        <v>3179</v>
      </c>
      <c r="I779" s="13">
        <v>946349.9</v>
      </c>
      <c r="J779" s="13">
        <v>2650.12</v>
      </c>
    </row>
    <row r="780" spans="2:10" x14ac:dyDescent="0.25">
      <c r="B780" s="2">
        <v>776</v>
      </c>
      <c r="C780" s="2">
        <v>2012</v>
      </c>
      <c r="D780" s="1">
        <v>29022</v>
      </c>
      <c r="E780" t="s">
        <v>598</v>
      </c>
      <c r="F780" t="s">
        <v>1325</v>
      </c>
      <c r="G780" s="13">
        <v>1378990.04</v>
      </c>
      <c r="H780" s="13">
        <v>17066.11</v>
      </c>
      <c r="I780" s="13">
        <v>1193963.7</v>
      </c>
      <c r="J780" s="13">
        <v>15427.29</v>
      </c>
    </row>
    <row r="781" spans="2:10" x14ac:dyDescent="0.25">
      <c r="B781" s="2">
        <v>777</v>
      </c>
      <c r="C781" s="2">
        <v>2012</v>
      </c>
      <c r="D781" s="1">
        <v>29024</v>
      </c>
      <c r="E781" t="s">
        <v>599</v>
      </c>
      <c r="F781" t="s">
        <v>1325</v>
      </c>
      <c r="G781" s="13">
        <v>2143761.89</v>
      </c>
      <c r="H781" s="13">
        <v>15022.08</v>
      </c>
      <c r="I781" s="13">
        <v>1900246.89</v>
      </c>
      <c r="J781" s="13">
        <v>13674.22</v>
      </c>
    </row>
    <row r="782" spans="2:10" x14ac:dyDescent="0.25">
      <c r="B782" s="2">
        <v>778</v>
      </c>
      <c r="C782" s="2">
        <v>2012</v>
      </c>
      <c r="D782" s="1">
        <v>29026</v>
      </c>
      <c r="E782" t="s">
        <v>481</v>
      </c>
      <c r="F782" t="s">
        <v>1325</v>
      </c>
      <c r="G782" s="13">
        <v>1172075.1200000001</v>
      </c>
      <c r="H782" s="13">
        <v>2634.22</v>
      </c>
      <c r="I782" s="13">
        <v>1013900.09</v>
      </c>
      <c r="J782" s="13">
        <v>2381.41</v>
      </c>
    </row>
    <row r="783" spans="2:10" x14ac:dyDescent="0.25">
      <c r="B783" s="2">
        <v>779</v>
      </c>
      <c r="C783" s="2">
        <v>2012</v>
      </c>
      <c r="D783" s="1">
        <v>29028</v>
      </c>
      <c r="E783" t="s">
        <v>600</v>
      </c>
      <c r="F783" t="s">
        <v>1325</v>
      </c>
      <c r="G783" s="13">
        <v>3711990.99</v>
      </c>
      <c r="H783" s="13">
        <v>122241.68</v>
      </c>
      <c r="I783" s="13">
        <v>3195534.87</v>
      </c>
      <c r="J783" s="13">
        <v>111009.87</v>
      </c>
    </row>
    <row r="784" spans="2:10" x14ac:dyDescent="0.25">
      <c r="B784" s="2">
        <v>780</v>
      </c>
      <c r="C784" s="2">
        <v>2012</v>
      </c>
      <c r="D784" s="1">
        <v>29030</v>
      </c>
      <c r="E784" t="s">
        <v>601</v>
      </c>
      <c r="F784" t="s">
        <v>1325</v>
      </c>
      <c r="G784" s="13">
        <v>823889.11</v>
      </c>
      <c r="H784" s="13">
        <v>936.85</v>
      </c>
      <c r="I784" s="13">
        <v>730437.45</v>
      </c>
      <c r="J784" s="13">
        <v>771.36</v>
      </c>
    </row>
    <row r="785" spans="2:10" x14ac:dyDescent="0.25">
      <c r="B785" s="2">
        <v>781</v>
      </c>
      <c r="C785" s="2">
        <v>2012</v>
      </c>
      <c r="D785" s="1">
        <v>29032</v>
      </c>
      <c r="E785" t="s">
        <v>602</v>
      </c>
      <c r="F785" t="s">
        <v>1325</v>
      </c>
      <c r="G785" s="13">
        <v>1373295.46</v>
      </c>
      <c r="H785" s="13">
        <v>2190.4499999999998</v>
      </c>
      <c r="I785" s="13">
        <v>1204836.05</v>
      </c>
      <c r="J785" s="13">
        <v>1829.31</v>
      </c>
    </row>
    <row r="786" spans="2:10" x14ac:dyDescent="0.25">
      <c r="B786" s="2">
        <v>782</v>
      </c>
      <c r="C786" s="2">
        <v>2012</v>
      </c>
      <c r="D786" s="1">
        <v>29034</v>
      </c>
      <c r="E786" t="s">
        <v>603</v>
      </c>
      <c r="F786" t="s">
        <v>1325</v>
      </c>
      <c r="G786" s="13">
        <v>844451.56</v>
      </c>
      <c r="H786" s="13">
        <v>927.29</v>
      </c>
      <c r="I786" s="13">
        <v>749907.91</v>
      </c>
      <c r="J786" s="13">
        <v>623.91999999999996</v>
      </c>
    </row>
    <row r="787" spans="2:10" x14ac:dyDescent="0.25">
      <c r="B787" s="2">
        <v>783</v>
      </c>
      <c r="C787" s="2">
        <v>2012</v>
      </c>
      <c r="D787" s="1">
        <v>29036</v>
      </c>
      <c r="E787" t="s">
        <v>382</v>
      </c>
      <c r="F787" t="s">
        <v>1325</v>
      </c>
      <c r="G787" s="13">
        <v>1226936.8799999999</v>
      </c>
      <c r="H787" s="13">
        <v>5239.54</v>
      </c>
      <c r="I787" s="13">
        <v>1085371.6599999999</v>
      </c>
      <c r="J787" s="13">
        <v>4641.24</v>
      </c>
    </row>
    <row r="788" spans="2:10" x14ac:dyDescent="0.25">
      <c r="B788" s="2">
        <v>784</v>
      </c>
      <c r="C788" s="2">
        <v>2012</v>
      </c>
      <c r="D788" s="1">
        <v>29038</v>
      </c>
      <c r="E788" t="s">
        <v>604</v>
      </c>
      <c r="F788" t="s">
        <v>1325</v>
      </c>
      <c r="G788" s="13">
        <v>1075364.72</v>
      </c>
      <c r="H788" s="13">
        <v>11634.33</v>
      </c>
      <c r="I788" s="13">
        <v>944442.02</v>
      </c>
      <c r="J788" s="13">
        <v>10258.77</v>
      </c>
    </row>
    <row r="789" spans="2:10" x14ac:dyDescent="0.25">
      <c r="B789" s="2">
        <v>785</v>
      </c>
      <c r="C789" s="2">
        <v>2012</v>
      </c>
      <c r="D789" s="1">
        <v>29111</v>
      </c>
      <c r="E789" t="s">
        <v>605</v>
      </c>
      <c r="F789" t="s">
        <v>1343</v>
      </c>
      <c r="G789" s="13">
        <v>553106.87</v>
      </c>
      <c r="H789" s="13">
        <v>11859.8</v>
      </c>
      <c r="I789" s="13">
        <v>505303.09</v>
      </c>
      <c r="J789" s="13">
        <v>11381.68</v>
      </c>
    </row>
    <row r="790" spans="2:10" x14ac:dyDescent="0.25">
      <c r="B790" s="2">
        <v>786</v>
      </c>
      <c r="C790" s="2">
        <v>2012</v>
      </c>
      <c r="D790" s="1">
        <v>29136</v>
      </c>
      <c r="E790" t="s">
        <v>606</v>
      </c>
      <c r="F790" t="s">
        <v>1343</v>
      </c>
      <c r="G790" s="13">
        <v>204812.71</v>
      </c>
      <c r="H790" s="13">
        <v>2559.44</v>
      </c>
      <c r="I790" s="13">
        <v>176170</v>
      </c>
      <c r="J790" s="13">
        <v>2364.34</v>
      </c>
    </row>
    <row r="791" spans="2:10" x14ac:dyDescent="0.25">
      <c r="B791" s="2">
        <v>787</v>
      </c>
      <c r="C791" s="2">
        <v>2012</v>
      </c>
      <c r="D791" s="1">
        <v>29146</v>
      </c>
      <c r="E791" t="s">
        <v>607</v>
      </c>
      <c r="F791" t="s">
        <v>1343</v>
      </c>
      <c r="G791" s="13">
        <v>552138.92000000004</v>
      </c>
      <c r="H791" s="13">
        <v>14498.55</v>
      </c>
      <c r="I791" s="13">
        <v>468803.86</v>
      </c>
      <c r="J791" s="13">
        <v>13136.2</v>
      </c>
    </row>
    <row r="792" spans="2:10" x14ac:dyDescent="0.25">
      <c r="B792" s="2">
        <v>788</v>
      </c>
      <c r="C792" s="2">
        <v>2012</v>
      </c>
      <c r="D792" s="1">
        <v>29161</v>
      </c>
      <c r="E792" t="s">
        <v>600</v>
      </c>
      <c r="F792" t="s">
        <v>1343</v>
      </c>
      <c r="G792" s="13">
        <v>1337814.43</v>
      </c>
      <c r="H792" s="13">
        <v>43578.96</v>
      </c>
      <c r="I792" s="13">
        <v>1234235.02</v>
      </c>
      <c r="J792" s="13">
        <v>41629.69</v>
      </c>
    </row>
    <row r="793" spans="2:10" x14ac:dyDescent="0.25">
      <c r="B793" s="2">
        <v>789</v>
      </c>
      <c r="C793" s="2">
        <v>2012</v>
      </c>
      <c r="D793" s="1">
        <v>29186</v>
      </c>
      <c r="E793" t="s">
        <v>608</v>
      </c>
      <c r="F793" t="s">
        <v>1343</v>
      </c>
      <c r="G793" s="13">
        <v>296088.77</v>
      </c>
      <c r="H793" s="13">
        <v>22478.44</v>
      </c>
      <c r="I793" s="13">
        <v>258628.01</v>
      </c>
      <c r="J793" s="13">
        <v>20840.03</v>
      </c>
    </row>
    <row r="794" spans="2:10" x14ac:dyDescent="0.25">
      <c r="B794" s="2">
        <v>790</v>
      </c>
      <c r="C794" s="2">
        <v>2012</v>
      </c>
      <c r="D794" s="1">
        <v>29191</v>
      </c>
      <c r="E794" t="s">
        <v>604</v>
      </c>
      <c r="F794" t="s">
        <v>1343</v>
      </c>
      <c r="G794" s="13">
        <v>609960.73</v>
      </c>
      <c r="H794" s="13">
        <v>13351.63</v>
      </c>
      <c r="I794" s="13">
        <v>520762.14</v>
      </c>
      <c r="J794" s="13">
        <v>12462.01</v>
      </c>
    </row>
    <row r="795" spans="2:10" x14ac:dyDescent="0.25">
      <c r="B795" s="2">
        <v>791</v>
      </c>
      <c r="C795" s="2">
        <v>2012</v>
      </c>
      <c r="D795" s="1">
        <v>29221</v>
      </c>
      <c r="E795" t="s">
        <v>609</v>
      </c>
      <c r="F795" t="s">
        <v>1344</v>
      </c>
      <c r="G795" s="13">
        <v>1652843.86</v>
      </c>
      <c r="H795" s="13">
        <v>43124.91</v>
      </c>
      <c r="I795" s="13">
        <v>1460509.54</v>
      </c>
      <c r="J795" s="13">
        <v>40555.5</v>
      </c>
    </row>
    <row r="796" spans="2:10" x14ac:dyDescent="0.25">
      <c r="B796" s="2">
        <v>792</v>
      </c>
      <c r="C796" s="2">
        <v>2012</v>
      </c>
      <c r="D796" s="1">
        <v>29251</v>
      </c>
      <c r="E796" t="s">
        <v>610</v>
      </c>
      <c r="F796" t="s">
        <v>1344</v>
      </c>
      <c r="G796" s="13">
        <v>6346180.3700000001</v>
      </c>
      <c r="H796" s="13">
        <v>321542.67</v>
      </c>
      <c r="I796" s="13">
        <v>5771165.2400000002</v>
      </c>
      <c r="J796" s="13">
        <v>303313.03000000003</v>
      </c>
    </row>
    <row r="797" spans="2:10" x14ac:dyDescent="0.25">
      <c r="B797" s="2">
        <v>793</v>
      </c>
      <c r="C797" s="2">
        <v>2012</v>
      </c>
      <c r="D797" s="1">
        <v>29261</v>
      </c>
      <c r="E797" t="s">
        <v>611</v>
      </c>
      <c r="F797" t="s">
        <v>1344</v>
      </c>
      <c r="G797" s="13">
        <v>1974228.31</v>
      </c>
      <c r="H797" s="13">
        <v>61846.65</v>
      </c>
      <c r="I797" s="13">
        <v>1800741.4</v>
      </c>
      <c r="J797" s="13">
        <v>58589.45</v>
      </c>
    </row>
    <row r="798" spans="2:10" x14ac:dyDescent="0.25">
      <c r="B798" s="2">
        <v>794</v>
      </c>
      <c r="C798" s="2">
        <v>2012</v>
      </c>
      <c r="D798" s="1">
        <v>29291</v>
      </c>
      <c r="E798" t="s">
        <v>21</v>
      </c>
      <c r="F798" t="s">
        <v>1344</v>
      </c>
      <c r="G798" s="13">
        <v>12437.53</v>
      </c>
      <c r="H798" s="13">
        <v>0</v>
      </c>
      <c r="I798" s="13">
        <v>11871.04</v>
      </c>
      <c r="J798" s="13">
        <v>0</v>
      </c>
    </row>
    <row r="799" spans="2:10" x14ac:dyDescent="0.25">
      <c r="B799" s="2">
        <v>795</v>
      </c>
      <c r="C799" s="2">
        <v>2012</v>
      </c>
      <c r="D799" s="1">
        <v>30002</v>
      </c>
      <c r="E799" t="s">
        <v>612</v>
      </c>
      <c r="F799" t="s">
        <v>1325</v>
      </c>
      <c r="G799" s="13">
        <v>3556573.68</v>
      </c>
      <c r="H799" s="13">
        <v>8636.61</v>
      </c>
      <c r="I799" s="13">
        <v>3131503.6</v>
      </c>
      <c r="J799" s="13">
        <v>7804.89</v>
      </c>
    </row>
    <row r="800" spans="2:10" x14ac:dyDescent="0.25">
      <c r="B800" s="2">
        <v>796</v>
      </c>
      <c r="C800" s="2">
        <v>2012</v>
      </c>
      <c r="D800" s="1">
        <v>30006</v>
      </c>
      <c r="E800" t="s">
        <v>487</v>
      </c>
      <c r="F800" t="s">
        <v>1325</v>
      </c>
      <c r="G800" s="13">
        <v>3209531.38</v>
      </c>
      <c r="H800" s="13">
        <v>45460.02</v>
      </c>
      <c r="I800" s="13">
        <v>2792833.58</v>
      </c>
      <c r="J800" s="13">
        <v>40942.43</v>
      </c>
    </row>
    <row r="801" spans="2:10" x14ac:dyDescent="0.25">
      <c r="B801" s="2">
        <v>797</v>
      </c>
      <c r="C801" s="2">
        <v>2012</v>
      </c>
      <c r="D801" s="1">
        <v>30010</v>
      </c>
      <c r="E801" t="s">
        <v>613</v>
      </c>
      <c r="F801" t="s">
        <v>1325</v>
      </c>
      <c r="G801" s="13">
        <v>9933767.2899999991</v>
      </c>
      <c r="H801" s="13">
        <v>108319.35</v>
      </c>
      <c r="I801" s="13">
        <v>8834581.1999999993</v>
      </c>
      <c r="J801" s="13">
        <v>99312.49</v>
      </c>
    </row>
    <row r="802" spans="2:10" x14ac:dyDescent="0.25">
      <c r="B802" s="2">
        <v>798</v>
      </c>
      <c r="C802" s="2">
        <v>2012</v>
      </c>
      <c r="D802" s="1">
        <v>30012</v>
      </c>
      <c r="E802" t="s">
        <v>614</v>
      </c>
      <c r="F802" t="s">
        <v>1325</v>
      </c>
      <c r="G802" s="13">
        <v>23280612.5</v>
      </c>
      <c r="H802" s="13">
        <v>120006.86</v>
      </c>
      <c r="I802" s="13">
        <v>20311389.48</v>
      </c>
      <c r="J802" s="13">
        <v>109159.92</v>
      </c>
    </row>
    <row r="803" spans="2:10" x14ac:dyDescent="0.25">
      <c r="B803" s="2">
        <v>799</v>
      </c>
      <c r="C803" s="2">
        <v>2012</v>
      </c>
      <c r="D803" s="1">
        <v>30014</v>
      </c>
      <c r="E803" t="s">
        <v>615</v>
      </c>
      <c r="F803" t="s">
        <v>1325</v>
      </c>
      <c r="G803" s="13">
        <v>18689321.57</v>
      </c>
      <c r="H803" s="13">
        <v>222190.14</v>
      </c>
      <c r="I803" s="13">
        <v>16815091.289999999</v>
      </c>
      <c r="J803" s="13">
        <v>206017.67</v>
      </c>
    </row>
    <row r="804" spans="2:10" x14ac:dyDescent="0.25">
      <c r="B804" s="2">
        <v>800</v>
      </c>
      <c r="C804" s="2">
        <v>2012</v>
      </c>
      <c r="D804" s="1">
        <v>30016</v>
      </c>
      <c r="E804" t="s">
        <v>616</v>
      </c>
      <c r="F804" t="s">
        <v>1325</v>
      </c>
      <c r="G804" s="13">
        <v>6966563.6200000001</v>
      </c>
      <c r="H804" s="13">
        <v>46508.959999999999</v>
      </c>
      <c r="I804" s="13">
        <v>6098355.0999999996</v>
      </c>
      <c r="J804" s="13">
        <v>42245.41</v>
      </c>
    </row>
    <row r="805" spans="2:10" x14ac:dyDescent="0.25">
      <c r="B805" s="2">
        <v>801</v>
      </c>
      <c r="C805" s="2">
        <v>2012</v>
      </c>
      <c r="D805" s="1">
        <v>30104</v>
      </c>
      <c r="E805" t="s">
        <v>280</v>
      </c>
      <c r="F805" t="s">
        <v>1343</v>
      </c>
      <c r="G805" s="13">
        <v>10918734.970000001</v>
      </c>
      <c r="H805" s="13">
        <v>144903.78</v>
      </c>
      <c r="I805" s="13">
        <v>9676852.7799999993</v>
      </c>
      <c r="J805" s="13">
        <v>132216.14000000001</v>
      </c>
    </row>
    <row r="806" spans="2:10" x14ac:dyDescent="0.25">
      <c r="B806" s="2">
        <v>802</v>
      </c>
      <c r="C806" s="2">
        <v>2012</v>
      </c>
      <c r="D806" s="1">
        <v>30131</v>
      </c>
      <c r="E806" t="s">
        <v>617</v>
      </c>
      <c r="F806" t="s">
        <v>1343</v>
      </c>
      <c r="G806" s="13">
        <v>10088.02</v>
      </c>
      <c r="H806" s="13">
        <v>0</v>
      </c>
      <c r="I806" s="13">
        <v>9121.16</v>
      </c>
      <c r="J806" s="13">
        <v>0</v>
      </c>
    </row>
    <row r="807" spans="2:10" x14ac:dyDescent="0.25">
      <c r="B807" s="2">
        <v>803</v>
      </c>
      <c r="C807" s="2">
        <v>2012</v>
      </c>
      <c r="D807" s="1">
        <v>30171</v>
      </c>
      <c r="E807" t="s">
        <v>618</v>
      </c>
      <c r="F807" t="s">
        <v>1343</v>
      </c>
      <c r="G807" s="13">
        <v>5920116.9699999997</v>
      </c>
      <c r="H807" s="13">
        <v>107113.5</v>
      </c>
      <c r="I807" s="13">
        <v>5311830.79</v>
      </c>
      <c r="J807" s="13">
        <v>99617.15</v>
      </c>
    </row>
    <row r="808" spans="2:10" x14ac:dyDescent="0.25">
      <c r="B808" s="2">
        <v>804</v>
      </c>
      <c r="C808" s="2">
        <v>2012</v>
      </c>
      <c r="D808" s="1">
        <v>30174</v>
      </c>
      <c r="E808" t="s">
        <v>619</v>
      </c>
      <c r="F808" t="s">
        <v>1343</v>
      </c>
      <c r="G808" s="13">
        <v>56803233.700000003</v>
      </c>
      <c r="H808" s="13">
        <v>1956767.02</v>
      </c>
      <c r="I808" s="13">
        <v>51795471.170000002</v>
      </c>
      <c r="J808" s="13">
        <v>1822496.33</v>
      </c>
    </row>
    <row r="809" spans="2:10" x14ac:dyDescent="0.25">
      <c r="B809" s="2">
        <v>805</v>
      </c>
      <c r="C809" s="2">
        <v>2012</v>
      </c>
      <c r="D809" s="1">
        <v>30181</v>
      </c>
      <c r="E809" t="s">
        <v>620</v>
      </c>
      <c r="F809" t="s">
        <v>1343</v>
      </c>
      <c r="G809" s="13">
        <v>4589164.16</v>
      </c>
      <c r="H809" s="13">
        <v>27536.61</v>
      </c>
      <c r="I809" s="13">
        <v>4079909.27</v>
      </c>
      <c r="J809" s="13">
        <v>25376.58</v>
      </c>
    </row>
    <row r="810" spans="2:10" x14ac:dyDescent="0.25">
      <c r="B810" s="2">
        <v>806</v>
      </c>
      <c r="C810" s="2">
        <v>2012</v>
      </c>
      <c r="D810" s="1">
        <v>30186</v>
      </c>
      <c r="E810" t="s">
        <v>621</v>
      </c>
      <c r="F810" t="s">
        <v>1343</v>
      </c>
      <c r="G810" s="13">
        <v>17723265.719999999</v>
      </c>
      <c r="H810" s="13">
        <v>106737.46</v>
      </c>
      <c r="I810" s="13">
        <v>15799177.91</v>
      </c>
      <c r="J810" s="13">
        <v>97763.96</v>
      </c>
    </row>
    <row r="811" spans="2:10" x14ac:dyDescent="0.25">
      <c r="B811" s="2">
        <v>807</v>
      </c>
      <c r="C811" s="2">
        <v>2012</v>
      </c>
      <c r="D811" s="1">
        <v>30241</v>
      </c>
      <c r="E811" t="s">
        <v>622</v>
      </c>
      <c r="F811" t="s">
        <v>1344</v>
      </c>
      <c r="G811" s="13">
        <v>165598601.94</v>
      </c>
      <c r="H811" s="13">
        <v>5010257.03</v>
      </c>
      <c r="I811" s="13">
        <v>151417685.96000001</v>
      </c>
      <c r="J811" s="13">
        <v>4751090.59</v>
      </c>
    </row>
    <row r="812" spans="2:10" x14ac:dyDescent="0.25">
      <c r="B812" s="2">
        <v>808</v>
      </c>
      <c r="C812" s="2">
        <v>2012</v>
      </c>
      <c r="D812" s="1">
        <v>31002</v>
      </c>
      <c r="E812" t="s">
        <v>623</v>
      </c>
      <c r="F812" t="s">
        <v>1325</v>
      </c>
      <c r="G812" s="13">
        <v>1658718.56</v>
      </c>
      <c r="H812" s="13">
        <v>20423.740000000002</v>
      </c>
      <c r="I812" s="13">
        <v>1476139.06</v>
      </c>
      <c r="J812" s="13">
        <v>18811.84</v>
      </c>
    </row>
    <row r="813" spans="2:10" x14ac:dyDescent="0.25">
      <c r="B813" s="2">
        <v>809</v>
      </c>
      <c r="C813" s="2">
        <v>2012</v>
      </c>
      <c r="D813" s="1">
        <v>31004</v>
      </c>
      <c r="E813" t="s">
        <v>624</v>
      </c>
      <c r="F813" t="s">
        <v>1325</v>
      </c>
      <c r="G813" s="13">
        <v>1407475.05</v>
      </c>
      <c r="H813" s="13">
        <v>16980.29</v>
      </c>
      <c r="I813" s="13">
        <v>1232089.53</v>
      </c>
      <c r="J813" s="13">
        <v>15607.29</v>
      </c>
    </row>
    <row r="814" spans="2:10" x14ac:dyDescent="0.25">
      <c r="B814" s="2">
        <v>810</v>
      </c>
      <c r="C814" s="2">
        <v>2012</v>
      </c>
      <c r="D814" s="1">
        <v>31006</v>
      </c>
      <c r="E814" t="s">
        <v>625</v>
      </c>
      <c r="F814" t="s">
        <v>1325</v>
      </c>
      <c r="G814" s="13">
        <v>1668110.72</v>
      </c>
      <c r="H814" s="13">
        <v>10654.55</v>
      </c>
      <c r="I814" s="13">
        <v>1483164.39</v>
      </c>
      <c r="J814" s="13">
        <v>9802.2199999999993</v>
      </c>
    </row>
    <row r="815" spans="2:10" x14ac:dyDescent="0.25">
      <c r="B815" s="2">
        <v>811</v>
      </c>
      <c r="C815" s="2">
        <v>2012</v>
      </c>
      <c r="D815" s="1">
        <v>31008</v>
      </c>
      <c r="E815" t="s">
        <v>560</v>
      </c>
      <c r="F815" t="s">
        <v>1325</v>
      </c>
      <c r="G815" s="13">
        <v>1776662.04</v>
      </c>
      <c r="H815" s="13">
        <v>9190.66</v>
      </c>
      <c r="I815" s="13">
        <v>1581908.34</v>
      </c>
      <c r="J815" s="13">
        <v>8424.2800000000007</v>
      </c>
    </row>
    <row r="816" spans="2:10" x14ac:dyDescent="0.25">
      <c r="B816" s="2">
        <v>812</v>
      </c>
      <c r="C816" s="2">
        <v>2012</v>
      </c>
      <c r="D816" s="1">
        <v>31010</v>
      </c>
      <c r="E816" t="s">
        <v>8</v>
      </c>
      <c r="F816" t="s">
        <v>1325</v>
      </c>
      <c r="G816" s="13">
        <v>1399793.92</v>
      </c>
      <c r="H816" s="13">
        <v>3262.37</v>
      </c>
      <c r="I816" s="13">
        <v>1249266.45</v>
      </c>
      <c r="J816" s="13">
        <v>2868.74</v>
      </c>
    </row>
    <row r="817" spans="2:10" x14ac:dyDescent="0.25">
      <c r="B817" s="2">
        <v>813</v>
      </c>
      <c r="C817" s="2">
        <v>2012</v>
      </c>
      <c r="D817" s="1">
        <v>31012</v>
      </c>
      <c r="E817" t="s">
        <v>626</v>
      </c>
      <c r="F817" t="s">
        <v>1325</v>
      </c>
      <c r="G817" s="13">
        <v>2364641.23</v>
      </c>
      <c r="H817" s="13">
        <v>30151.89</v>
      </c>
      <c r="I817" s="13">
        <v>2133481.17</v>
      </c>
      <c r="J817" s="13">
        <v>28049.23</v>
      </c>
    </row>
    <row r="818" spans="2:10" x14ac:dyDescent="0.25">
      <c r="B818" s="2">
        <v>814</v>
      </c>
      <c r="C818" s="2">
        <v>2012</v>
      </c>
      <c r="D818" s="1">
        <v>31014</v>
      </c>
      <c r="E818" t="s">
        <v>627</v>
      </c>
      <c r="F818" t="s">
        <v>1325</v>
      </c>
      <c r="G818" s="13">
        <v>2092881.05</v>
      </c>
      <c r="H818" s="13">
        <v>25371.62</v>
      </c>
      <c r="I818" s="13">
        <v>1881069.38</v>
      </c>
      <c r="J818" s="13">
        <v>23491.759999999998</v>
      </c>
    </row>
    <row r="819" spans="2:10" x14ac:dyDescent="0.25">
      <c r="B819" s="2">
        <v>815</v>
      </c>
      <c r="C819" s="2">
        <v>2012</v>
      </c>
      <c r="D819" s="1">
        <v>31016</v>
      </c>
      <c r="E819" t="s">
        <v>628</v>
      </c>
      <c r="F819" t="s">
        <v>1325</v>
      </c>
      <c r="G819" s="13">
        <v>1617912.17</v>
      </c>
      <c r="H819" s="13">
        <v>7074.24</v>
      </c>
      <c r="I819" s="13">
        <v>1445844.52</v>
      </c>
      <c r="J819" s="13">
        <v>6569.72</v>
      </c>
    </row>
    <row r="820" spans="2:10" x14ac:dyDescent="0.25">
      <c r="B820" s="2">
        <v>816</v>
      </c>
      <c r="C820" s="2">
        <v>2012</v>
      </c>
      <c r="D820" s="1">
        <v>31018</v>
      </c>
      <c r="E820" t="s">
        <v>629</v>
      </c>
      <c r="F820" t="s">
        <v>1325</v>
      </c>
      <c r="G820" s="13">
        <v>2669117.7000000002</v>
      </c>
      <c r="H820" s="13">
        <v>6895.05</v>
      </c>
      <c r="I820" s="13">
        <v>2408773.04</v>
      </c>
      <c r="J820" s="13">
        <v>6423.81</v>
      </c>
    </row>
    <row r="821" spans="2:10" x14ac:dyDescent="0.25">
      <c r="B821" s="2">
        <v>817</v>
      </c>
      <c r="C821" s="2">
        <v>2012</v>
      </c>
      <c r="D821" s="1">
        <v>31020</v>
      </c>
      <c r="E821" t="s">
        <v>630</v>
      </c>
      <c r="F821" t="s">
        <v>1325</v>
      </c>
      <c r="G821" s="13">
        <v>1946692.75</v>
      </c>
      <c r="H821" s="13">
        <v>8461.16</v>
      </c>
      <c r="I821" s="13">
        <v>1721450.19</v>
      </c>
      <c r="J821" s="13">
        <v>7791.91</v>
      </c>
    </row>
    <row r="822" spans="2:10" x14ac:dyDescent="0.25">
      <c r="B822" s="2">
        <v>818</v>
      </c>
      <c r="C822" s="2">
        <v>2012</v>
      </c>
      <c r="D822" s="1">
        <v>31111</v>
      </c>
      <c r="E822" t="s">
        <v>625</v>
      </c>
      <c r="F822" t="s">
        <v>1343</v>
      </c>
      <c r="G822" s="13">
        <v>639615.31000000006</v>
      </c>
      <c r="H822" s="13">
        <v>12952.6</v>
      </c>
      <c r="I822" s="13">
        <v>573266.64</v>
      </c>
      <c r="J822" s="13">
        <v>12158.51</v>
      </c>
    </row>
    <row r="823" spans="2:10" x14ac:dyDescent="0.25">
      <c r="B823" s="2">
        <v>819</v>
      </c>
      <c r="C823" s="2">
        <v>2012</v>
      </c>
      <c r="D823" s="1">
        <v>31146</v>
      </c>
      <c r="E823" t="s">
        <v>626</v>
      </c>
      <c r="F823" t="s">
        <v>1343</v>
      </c>
      <c r="G823" s="13">
        <v>3790097.68</v>
      </c>
      <c r="H823" s="13">
        <v>106260.5</v>
      </c>
      <c r="I823" s="13">
        <v>3505316.93</v>
      </c>
      <c r="J823" s="13">
        <v>101043.21</v>
      </c>
    </row>
    <row r="824" spans="2:10" x14ac:dyDescent="0.25">
      <c r="B824" s="2">
        <v>820</v>
      </c>
      <c r="C824" s="2">
        <v>2012</v>
      </c>
      <c r="D824" s="1">
        <v>31201</v>
      </c>
      <c r="E824" t="s">
        <v>631</v>
      </c>
      <c r="F824" t="s">
        <v>1344</v>
      </c>
      <c r="G824" s="13">
        <v>4522304.4800000004</v>
      </c>
      <c r="H824" s="13">
        <v>142601.9</v>
      </c>
      <c r="I824" s="13">
        <v>4081050.01</v>
      </c>
      <c r="J824" s="13">
        <v>134196.95000000001</v>
      </c>
    </row>
    <row r="825" spans="2:10" x14ac:dyDescent="0.25">
      <c r="B825" s="2">
        <v>821</v>
      </c>
      <c r="C825" s="2">
        <v>2012</v>
      </c>
      <c r="D825" s="1">
        <v>31241</v>
      </c>
      <c r="E825" t="s">
        <v>632</v>
      </c>
      <c r="F825" t="s">
        <v>1344</v>
      </c>
      <c r="G825" s="13">
        <v>4353263.92</v>
      </c>
      <c r="H825" s="13">
        <v>90336.34</v>
      </c>
      <c r="I825" s="13">
        <v>3935335.13</v>
      </c>
      <c r="J825" s="13">
        <v>85137.48</v>
      </c>
    </row>
    <row r="826" spans="2:10" x14ac:dyDescent="0.25">
      <c r="B826" s="2">
        <v>822</v>
      </c>
      <c r="C826" s="2">
        <v>2012</v>
      </c>
      <c r="D826" s="1">
        <v>32002</v>
      </c>
      <c r="E826" t="s">
        <v>633</v>
      </c>
      <c r="F826" t="s">
        <v>1325</v>
      </c>
      <c r="G826" s="13">
        <v>965712.54</v>
      </c>
      <c r="H826" s="13">
        <v>29192.720000000001</v>
      </c>
      <c r="I826" s="13">
        <v>840791.14</v>
      </c>
      <c r="J826" s="13">
        <v>26578.39</v>
      </c>
    </row>
    <row r="827" spans="2:10" x14ac:dyDescent="0.25">
      <c r="B827" s="2">
        <v>823</v>
      </c>
      <c r="C827" s="2">
        <v>2012</v>
      </c>
      <c r="D827" s="1">
        <v>32004</v>
      </c>
      <c r="E827" t="s">
        <v>634</v>
      </c>
      <c r="F827" t="s">
        <v>1325</v>
      </c>
      <c r="G827" s="13">
        <v>1637425.08</v>
      </c>
      <c r="H827" s="13">
        <v>9574.64</v>
      </c>
      <c r="I827" s="13">
        <v>1435648.65</v>
      </c>
      <c r="J827" s="13">
        <v>8726.81</v>
      </c>
    </row>
    <row r="828" spans="2:10" x14ac:dyDescent="0.25">
      <c r="B828" s="2">
        <v>824</v>
      </c>
      <c r="C828" s="2">
        <v>2012</v>
      </c>
      <c r="D828" s="1">
        <v>32006</v>
      </c>
      <c r="E828" t="s">
        <v>635</v>
      </c>
      <c r="F828" t="s">
        <v>1325</v>
      </c>
      <c r="G828" s="13">
        <v>1542870.56</v>
      </c>
      <c r="H828" s="13">
        <v>22480.91</v>
      </c>
      <c r="I828" s="13">
        <v>1343526.86</v>
      </c>
      <c r="J828" s="13">
        <v>20415.560000000001</v>
      </c>
    </row>
    <row r="829" spans="2:10" x14ac:dyDescent="0.25">
      <c r="B829" s="2">
        <v>825</v>
      </c>
      <c r="C829" s="2">
        <v>2012</v>
      </c>
      <c r="D829" s="1">
        <v>32008</v>
      </c>
      <c r="E829" t="s">
        <v>636</v>
      </c>
      <c r="F829" t="s">
        <v>1325</v>
      </c>
      <c r="G829" s="13">
        <v>6663309.4100000001</v>
      </c>
      <c r="H829" s="13">
        <v>595006.71</v>
      </c>
      <c r="I829" s="13">
        <v>5819245.1500000004</v>
      </c>
      <c r="J829" s="13">
        <v>544085.06000000006</v>
      </c>
    </row>
    <row r="830" spans="2:10" x14ac:dyDescent="0.25">
      <c r="B830" s="2">
        <v>826</v>
      </c>
      <c r="C830" s="2">
        <v>2012</v>
      </c>
      <c r="D830" s="1">
        <v>32010</v>
      </c>
      <c r="E830" t="s">
        <v>577</v>
      </c>
      <c r="F830" t="s">
        <v>1325</v>
      </c>
      <c r="G830" s="13">
        <v>2793961.99</v>
      </c>
      <c r="H830" s="13">
        <v>29994.94</v>
      </c>
      <c r="I830" s="13">
        <v>2410856.77</v>
      </c>
      <c r="J830" s="13">
        <v>27348.39</v>
      </c>
    </row>
    <row r="831" spans="2:10" x14ac:dyDescent="0.25">
      <c r="B831" s="2">
        <v>827</v>
      </c>
      <c r="C831" s="2">
        <v>2012</v>
      </c>
      <c r="D831" s="1">
        <v>32012</v>
      </c>
      <c r="E831" t="s">
        <v>637</v>
      </c>
      <c r="F831" t="s">
        <v>1325</v>
      </c>
      <c r="G831" s="13">
        <v>2942097.2</v>
      </c>
      <c r="H831" s="13">
        <v>35854.15</v>
      </c>
      <c r="I831" s="13">
        <v>2586582.4900000002</v>
      </c>
      <c r="J831" s="13">
        <v>32655.040000000001</v>
      </c>
    </row>
    <row r="832" spans="2:10" x14ac:dyDescent="0.25">
      <c r="B832" s="2">
        <v>828</v>
      </c>
      <c r="C832" s="2">
        <v>2012</v>
      </c>
      <c r="D832" s="1">
        <v>32014</v>
      </c>
      <c r="E832" t="s">
        <v>638</v>
      </c>
      <c r="F832" t="s">
        <v>1325</v>
      </c>
      <c r="G832" s="13">
        <v>3849192.59</v>
      </c>
      <c r="H832" s="13">
        <v>29330.37</v>
      </c>
      <c r="I832" s="13">
        <v>3401558.22</v>
      </c>
      <c r="J832" s="13">
        <v>26788.53</v>
      </c>
    </row>
    <row r="833" spans="2:10" x14ac:dyDescent="0.25">
      <c r="B833" s="2">
        <v>829</v>
      </c>
      <c r="C833" s="2">
        <v>2012</v>
      </c>
      <c r="D833" s="1">
        <v>32016</v>
      </c>
      <c r="E833" t="s">
        <v>92</v>
      </c>
      <c r="F833" t="s">
        <v>1325</v>
      </c>
      <c r="G833" s="13">
        <v>5474531.5700000003</v>
      </c>
      <c r="H833" s="13">
        <v>12376.57</v>
      </c>
      <c r="I833" s="13">
        <v>4730016.84</v>
      </c>
      <c r="J833" s="13">
        <v>11222.05</v>
      </c>
    </row>
    <row r="834" spans="2:10" x14ac:dyDescent="0.25">
      <c r="B834" s="2">
        <v>830</v>
      </c>
      <c r="C834" s="2">
        <v>2012</v>
      </c>
      <c r="D834" s="1">
        <v>32018</v>
      </c>
      <c r="E834" t="s">
        <v>639</v>
      </c>
      <c r="F834" t="s">
        <v>1325</v>
      </c>
      <c r="G834" s="13">
        <v>2427549.77</v>
      </c>
      <c r="H834" s="13">
        <v>49052.07</v>
      </c>
      <c r="I834" s="13">
        <v>2099463.19</v>
      </c>
      <c r="J834" s="13">
        <v>44548.46</v>
      </c>
    </row>
    <row r="835" spans="2:10" x14ac:dyDescent="0.25">
      <c r="B835" s="2">
        <v>831</v>
      </c>
      <c r="C835" s="2">
        <v>2012</v>
      </c>
      <c r="D835" s="1">
        <v>32020</v>
      </c>
      <c r="E835" t="s">
        <v>640</v>
      </c>
      <c r="F835" t="s">
        <v>1325</v>
      </c>
      <c r="G835" s="13">
        <v>8449563.0600000005</v>
      </c>
      <c r="H835" s="13">
        <v>119991.45</v>
      </c>
      <c r="I835" s="13">
        <v>7330843.8799999999</v>
      </c>
      <c r="J835" s="13">
        <v>108695.34</v>
      </c>
    </row>
    <row r="836" spans="2:10" x14ac:dyDescent="0.25">
      <c r="B836" s="2">
        <v>832</v>
      </c>
      <c r="C836" s="2">
        <v>2012</v>
      </c>
      <c r="D836" s="1">
        <v>32022</v>
      </c>
      <c r="E836" t="s">
        <v>641</v>
      </c>
      <c r="F836" t="s">
        <v>1325</v>
      </c>
      <c r="G836" s="13">
        <v>8537938.1699999999</v>
      </c>
      <c r="H836" s="13">
        <v>72627.69</v>
      </c>
      <c r="I836" s="13">
        <v>7473511.0499999998</v>
      </c>
      <c r="J836" s="13">
        <v>66244.289999999994</v>
      </c>
    </row>
    <row r="837" spans="2:10" x14ac:dyDescent="0.25">
      <c r="B837" s="2">
        <v>833</v>
      </c>
      <c r="C837" s="2">
        <v>2012</v>
      </c>
      <c r="D837" s="1">
        <v>32024</v>
      </c>
      <c r="E837" t="s">
        <v>368</v>
      </c>
      <c r="F837" t="s">
        <v>1325</v>
      </c>
      <c r="G837" s="13">
        <v>842812.54</v>
      </c>
      <c r="H837" s="13">
        <v>2229.81</v>
      </c>
      <c r="I837" s="13">
        <v>735223.05</v>
      </c>
      <c r="J837" s="13">
        <v>2044.32</v>
      </c>
    </row>
    <row r="838" spans="2:10" x14ac:dyDescent="0.25">
      <c r="B838" s="2">
        <v>834</v>
      </c>
      <c r="C838" s="2">
        <v>2012</v>
      </c>
      <c r="D838" s="1">
        <v>32106</v>
      </c>
      <c r="E838" t="s">
        <v>633</v>
      </c>
      <c r="F838" t="s">
        <v>1343</v>
      </c>
      <c r="G838" s="13">
        <v>1617621.12</v>
      </c>
      <c r="H838" s="13">
        <v>15848.93</v>
      </c>
      <c r="I838" s="13">
        <v>1417275.2</v>
      </c>
      <c r="J838" s="13">
        <v>14736.02</v>
      </c>
    </row>
    <row r="839" spans="2:10" x14ac:dyDescent="0.25">
      <c r="B839" s="2">
        <v>835</v>
      </c>
      <c r="C839" s="2">
        <v>2012</v>
      </c>
      <c r="D839" s="1">
        <v>32136</v>
      </c>
      <c r="E839" t="s">
        <v>642</v>
      </c>
      <c r="F839" t="s">
        <v>1343</v>
      </c>
      <c r="G839" s="13">
        <v>11113801.029999999</v>
      </c>
      <c r="H839" s="13">
        <v>158196.99</v>
      </c>
      <c r="I839" s="13">
        <v>9816541.4199999999</v>
      </c>
      <c r="J839" s="13">
        <v>145453.54</v>
      </c>
    </row>
    <row r="840" spans="2:10" x14ac:dyDescent="0.25">
      <c r="B840" s="2">
        <v>836</v>
      </c>
      <c r="C840" s="2">
        <v>2012</v>
      </c>
      <c r="D840" s="1">
        <v>32176</v>
      </c>
      <c r="E840" t="s">
        <v>99</v>
      </c>
      <c r="F840" t="s">
        <v>1343</v>
      </c>
      <c r="G840" s="13">
        <v>560929.13</v>
      </c>
      <c r="H840" s="13">
        <v>9715.84</v>
      </c>
      <c r="I840" s="13">
        <v>480170.61</v>
      </c>
      <c r="J840" s="13">
        <v>8961.7099999999991</v>
      </c>
    </row>
    <row r="841" spans="2:10" x14ac:dyDescent="0.25">
      <c r="B841" s="2">
        <v>837</v>
      </c>
      <c r="C841" s="2">
        <v>2012</v>
      </c>
      <c r="D841" s="1">
        <v>32191</v>
      </c>
      <c r="E841" t="s">
        <v>643</v>
      </c>
      <c r="F841" t="s">
        <v>1343</v>
      </c>
      <c r="G841" s="13">
        <v>6496758.71</v>
      </c>
      <c r="H841" s="13">
        <v>152034.53</v>
      </c>
      <c r="I841" s="13">
        <v>5844585.5199999996</v>
      </c>
      <c r="J841" s="13">
        <v>141379.92000000001</v>
      </c>
    </row>
    <row r="842" spans="2:10" x14ac:dyDescent="0.25">
      <c r="B842" s="2">
        <v>838</v>
      </c>
      <c r="C842" s="2">
        <v>2012</v>
      </c>
      <c r="D842" s="1">
        <v>32246</v>
      </c>
      <c r="E842" t="s">
        <v>644</v>
      </c>
      <c r="F842" t="s">
        <v>1344</v>
      </c>
      <c r="G842" s="13">
        <v>94055723.379999995</v>
      </c>
      <c r="H842" s="13">
        <v>6118994.2000000002</v>
      </c>
      <c r="I842" s="13">
        <v>86201820.599999994</v>
      </c>
      <c r="J842" s="13">
        <v>5758509.7400000002</v>
      </c>
    </row>
    <row r="843" spans="2:10" x14ac:dyDescent="0.25">
      <c r="B843" s="2">
        <v>839</v>
      </c>
      <c r="C843" s="2">
        <v>2012</v>
      </c>
      <c r="D843" s="1">
        <v>32265</v>
      </c>
      <c r="E843" t="s">
        <v>640</v>
      </c>
      <c r="F843" t="s">
        <v>1344</v>
      </c>
      <c r="G843" s="13">
        <v>35755815.829999998</v>
      </c>
      <c r="H843" s="13">
        <v>1046905.16</v>
      </c>
      <c r="I843" s="13">
        <v>32708297.68</v>
      </c>
      <c r="J843" s="13">
        <v>979353.62</v>
      </c>
    </row>
    <row r="844" spans="2:10" x14ac:dyDescent="0.25">
      <c r="B844" s="2">
        <v>840</v>
      </c>
      <c r="C844" s="2">
        <v>2012</v>
      </c>
      <c r="D844" s="1">
        <v>33002</v>
      </c>
      <c r="E844" t="s">
        <v>645</v>
      </c>
      <c r="F844" t="s">
        <v>1325</v>
      </c>
      <c r="G844" s="13">
        <v>1064590.29</v>
      </c>
      <c r="H844" s="13">
        <v>5980.53</v>
      </c>
      <c r="I844" s="13">
        <v>951565.62</v>
      </c>
      <c r="J844" s="13">
        <v>5547.89</v>
      </c>
    </row>
    <row r="845" spans="2:10" x14ac:dyDescent="0.25">
      <c r="B845" s="2">
        <v>841</v>
      </c>
      <c r="C845" s="2">
        <v>2012</v>
      </c>
      <c r="D845" s="1">
        <v>33004</v>
      </c>
      <c r="E845" t="s">
        <v>646</v>
      </c>
      <c r="F845" t="s">
        <v>1325</v>
      </c>
      <c r="G845" s="13">
        <v>1090816.44</v>
      </c>
      <c r="H845" s="13">
        <v>15338.56</v>
      </c>
      <c r="I845" s="13">
        <v>972483.12</v>
      </c>
      <c r="J845" s="13">
        <v>14068.89</v>
      </c>
    </row>
    <row r="846" spans="2:10" x14ac:dyDescent="0.25">
      <c r="B846" s="2">
        <v>842</v>
      </c>
      <c r="C846" s="2">
        <v>2012</v>
      </c>
      <c r="D846" s="1">
        <v>33006</v>
      </c>
      <c r="E846" t="s">
        <v>647</v>
      </c>
      <c r="F846" t="s">
        <v>1325</v>
      </c>
      <c r="G846" s="13">
        <v>869852.42</v>
      </c>
      <c r="H846" s="13">
        <v>5555.91</v>
      </c>
      <c r="I846" s="13">
        <v>761583.09</v>
      </c>
      <c r="J846" s="13">
        <v>4856.8999999999996</v>
      </c>
    </row>
    <row r="847" spans="2:10" x14ac:dyDescent="0.25">
      <c r="B847" s="2">
        <v>843</v>
      </c>
      <c r="C847" s="2">
        <v>2012</v>
      </c>
      <c r="D847" s="1">
        <v>33008</v>
      </c>
      <c r="E847" t="s">
        <v>648</v>
      </c>
      <c r="F847" t="s">
        <v>1325</v>
      </c>
      <c r="G847" s="13">
        <v>635896.02</v>
      </c>
      <c r="H847" s="13">
        <v>744.53</v>
      </c>
      <c r="I847" s="13">
        <v>562501.98</v>
      </c>
      <c r="J847" s="13">
        <v>684.17</v>
      </c>
    </row>
    <row r="848" spans="2:10" x14ac:dyDescent="0.25">
      <c r="B848" s="2">
        <v>844</v>
      </c>
      <c r="C848" s="2">
        <v>2012</v>
      </c>
      <c r="D848" s="1">
        <v>33010</v>
      </c>
      <c r="E848" t="s">
        <v>649</v>
      </c>
      <c r="F848" t="s">
        <v>1325</v>
      </c>
      <c r="G848" s="13">
        <v>1625926.87</v>
      </c>
      <c r="H848" s="13">
        <v>23719.22</v>
      </c>
      <c r="I848" s="13">
        <v>1434223.77</v>
      </c>
      <c r="J848" s="13">
        <v>21720.3</v>
      </c>
    </row>
    <row r="849" spans="2:10" x14ac:dyDescent="0.25">
      <c r="B849" s="2">
        <v>845</v>
      </c>
      <c r="C849" s="2">
        <v>2012</v>
      </c>
      <c r="D849" s="1">
        <v>33012</v>
      </c>
      <c r="E849" t="s">
        <v>650</v>
      </c>
      <c r="F849" t="s">
        <v>1325</v>
      </c>
      <c r="G849" s="13">
        <v>846419.58</v>
      </c>
      <c r="H849" s="13">
        <v>3034.18</v>
      </c>
      <c r="I849" s="13">
        <v>761247.72</v>
      </c>
      <c r="J849" s="13">
        <v>2830.22</v>
      </c>
    </row>
    <row r="850" spans="2:10" x14ac:dyDescent="0.25">
      <c r="B850" s="2">
        <v>846</v>
      </c>
      <c r="C850" s="2">
        <v>2012</v>
      </c>
      <c r="D850" s="1">
        <v>33014</v>
      </c>
      <c r="E850" t="s">
        <v>651</v>
      </c>
      <c r="F850" t="s">
        <v>1325</v>
      </c>
      <c r="G850" s="13">
        <v>634003.16</v>
      </c>
      <c r="H850" s="13">
        <v>3934.12</v>
      </c>
      <c r="I850" s="13">
        <v>553270.30000000005</v>
      </c>
      <c r="J850" s="13">
        <v>3546.1</v>
      </c>
    </row>
    <row r="851" spans="2:10" x14ac:dyDescent="0.25">
      <c r="B851" s="2">
        <v>847</v>
      </c>
      <c r="C851" s="2">
        <v>2012</v>
      </c>
      <c r="D851" s="1">
        <v>33016</v>
      </c>
      <c r="E851" t="s">
        <v>652</v>
      </c>
      <c r="F851" t="s">
        <v>1325</v>
      </c>
      <c r="G851" s="13">
        <v>1004265.69</v>
      </c>
      <c r="H851" s="13">
        <v>10129.719999999999</v>
      </c>
      <c r="I851" s="13">
        <v>897915.78</v>
      </c>
      <c r="J851" s="13">
        <v>9389.2999999999993</v>
      </c>
    </row>
    <row r="852" spans="2:10" x14ac:dyDescent="0.25">
      <c r="B852" s="2">
        <v>848</v>
      </c>
      <c r="C852" s="2">
        <v>2012</v>
      </c>
      <c r="D852" s="1">
        <v>33018</v>
      </c>
      <c r="E852" t="s">
        <v>653</v>
      </c>
      <c r="F852" t="s">
        <v>1325</v>
      </c>
      <c r="G852" s="13">
        <v>797280.94</v>
      </c>
      <c r="H852" s="13">
        <v>497.22</v>
      </c>
      <c r="I852" s="13">
        <v>719498.72</v>
      </c>
      <c r="J852" s="13">
        <v>462.57</v>
      </c>
    </row>
    <row r="853" spans="2:10" x14ac:dyDescent="0.25">
      <c r="B853" s="2">
        <v>849</v>
      </c>
      <c r="C853" s="2">
        <v>2012</v>
      </c>
      <c r="D853" s="1">
        <v>33020</v>
      </c>
      <c r="E853" t="s">
        <v>654</v>
      </c>
      <c r="F853" t="s">
        <v>1325</v>
      </c>
      <c r="G853" s="13">
        <v>500145.76</v>
      </c>
      <c r="H853" s="13">
        <v>116.86</v>
      </c>
      <c r="I853" s="13">
        <v>444591.57</v>
      </c>
      <c r="J853" s="13">
        <v>101.03</v>
      </c>
    </row>
    <row r="854" spans="2:10" x14ac:dyDescent="0.25">
      <c r="B854" s="2">
        <v>850</v>
      </c>
      <c r="C854" s="2">
        <v>2012</v>
      </c>
      <c r="D854" s="1">
        <v>33022</v>
      </c>
      <c r="E854" t="s">
        <v>518</v>
      </c>
      <c r="F854" t="s">
        <v>1325</v>
      </c>
      <c r="G854" s="13">
        <v>292625.71000000002</v>
      </c>
      <c r="H854" s="13">
        <v>97.74</v>
      </c>
      <c r="I854" s="13">
        <v>264054.73</v>
      </c>
      <c r="J854" s="13">
        <v>91.18</v>
      </c>
    </row>
    <row r="855" spans="2:10" x14ac:dyDescent="0.25">
      <c r="B855" s="2">
        <v>851</v>
      </c>
      <c r="C855" s="2">
        <v>2012</v>
      </c>
      <c r="D855" s="1">
        <v>33024</v>
      </c>
      <c r="E855" t="s">
        <v>655</v>
      </c>
      <c r="F855" t="s">
        <v>1325</v>
      </c>
      <c r="G855" s="13">
        <v>643231.67000000004</v>
      </c>
      <c r="H855" s="13">
        <v>776.44</v>
      </c>
      <c r="I855" s="13">
        <v>540306.42000000004</v>
      </c>
      <c r="J855" s="13">
        <v>710.12</v>
      </c>
    </row>
    <row r="856" spans="2:10" x14ac:dyDescent="0.25">
      <c r="B856" s="2">
        <v>852</v>
      </c>
      <c r="C856" s="2">
        <v>2012</v>
      </c>
      <c r="D856" s="1">
        <v>33026</v>
      </c>
      <c r="E856" t="s">
        <v>417</v>
      </c>
      <c r="F856" t="s">
        <v>1325</v>
      </c>
      <c r="G856" s="13">
        <v>805292.02</v>
      </c>
      <c r="H856" s="13">
        <v>4668.24</v>
      </c>
      <c r="I856" s="13">
        <v>726953.43</v>
      </c>
      <c r="J856" s="13">
        <v>4294.59</v>
      </c>
    </row>
    <row r="857" spans="2:10" x14ac:dyDescent="0.25">
      <c r="B857" s="2">
        <v>853</v>
      </c>
      <c r="C857" s="2">
        <v>2012</v>
      </c>
      <c r="D857" s="1">
        <v>33028</v>
      </c>
      <c r="E857" t="s">
        <v>656</v>
      </c>
      <c r="F857" t="s">
        <v>1325</v>
      </c>
      <c r="G857" s="13">
        <v>874649.24</v>
      </c>
      <c r="H857" s="13">
        <v>11159.3</v>
      </c>
      <c r="I857" s="13">
        <v>792932.8</v>
      </c>
      <c r="J857" s="13">
        <v>10374.959999999999</v>
      </c>
    </row>
    <row r="858" spans="2:10" x14ac:dyDescent="0.25">
      <c r="B858" s="2">
        <v>854</v>
      </c>
      <c r="C858" s="2">
        <v>2012</v>
      </c>
      <c r="D858" s="1">
        <v>33030</v>
      </c>
      <c r="E858" t="s">
        <v>657</v>
      </c>
      <c r="F858" t="s">
        <v>1325</v>
      </c>
      <c r="G858" s="13">
        <v>812455.32</v>
      </c>
      <c r="H858" s="13">
        <v>12123.87</v>
      </c>
      <c r="I858" s="13">
        <v>729896.1</v>
      </c>
      <c r="J858" s="13">
        <v>11113.52</v>
      </c>
    </row>
    <row r="859" spans="2:10" x14ac:dyDescent="0.25">
      <c r="B859" s="2">
        <v>855</v>
      </c>
      <c r="C859" s="2">
        <v>2012</v>
      </c>
      <c r="D859" s="1">
        <v>33032</v>
      </c>
      <c r="E859" t="s">
        <v>658</v>
      </c>
      <c r="F859" t="s">
        <v>1325</v>
      </c>
      <c r="G859" s="13">
        <v>218570.05</v>
      </c>
      <c r="H859" s="13">
        <v>1116.07</v>
      </c>
      <c r="I859" s="13">
        <v>195901.05</v>
      </c>
      <c r="J859" s="13">
        <v>950.17</v>
      </c>
    </row>
    <row r="860" spans="2:10" x14ac:dyDescent="0.25">
      <c r="B860" s="2">
        <v>856</v>
      </c>
      <c r="C860" s="2">
        <v>2012</v>
      </c>
      <c r="D860" s="1">
        <v>33034</v>
      </c>
      <c r="E860" t="s">
        <v>659</v>
      </c>
      <c r="F860" t="s">
        <v>1325</v>
      </c>
      <c r="G860" s="13">
        <v>1432663.15</v>
      </c>
      <c r="H860" s="13">
        <v>4423.3500000000004</v>
      </c>
      <c r="I860" s="13">
        <v>1269676.17</v>
      </c>
      <c r="J860" s="13">
        <v>3640.5</v>
      </c>
    </row>
    <row r="861" spans="2:10" x14ac:dyDescent="0.25">
      <c r="B861" s="2">
        <v>857</v>
      </c>
      <c r="C861" s="2">
        <v>2012</v>
      </c>
      <c r="D861" s="1">
        <v>33036</v>
      </c>
      <c r="E861" t="s">
        <v>660</v>
      </c>
      <c r="F861" t="s">
        <v>1325</v>
      </c>
      <c r="G861" s="13">
        <v>1473863.05</v>
      </c>
      <c r="H861" s="13">
        <v>14677.11</v>
      </c>
      <c r="I861" s="13">
        <v>1303433.56</v>
      </c>
      <c r="J861" s="13">
        <v>13145.27</v>
      </c>
    </row>
    <row r="862" spans="2:10" x14ac:dyDescent="0.25">
      <c r="B862" s="2">
        <v>858</v>
      </c>
      <c r="C862" s="2">
        <v>2012</v>
      </c>
      <c r="D862" s="1">
        <v>33101</v>
      </c>
      <c r="E862" t="s">
        <v>645</v>
      </c>
      <c r="F862" t="s">
        <v>1343</v>
      </c>
      <c r="G862" s="13">
        <v>794644.08</v>
      </c>
      <c r="H862" s="13">
        <v>16316.55</v>
      </c>
      <c r="I862" s="13">
        <v>680187.99</v>
      </c>
      <c r="J862" s="13">
        <v>15036.97</v>
      </c>
    </row>
    <row r="863" spans="2:10" x14ac:dyDescent="0.25">
      <c r="B863" s="2">
        <v>859</v>
      </c>
      <c r="C863" s="2">
        <v>2012</v>
      </c>
      <c r="D863" s="1">
        <v>33106</v>
      </c>
      <c r="E863" t="s">
        <v>646</v>
      </c>
      <c r="F863" t="s">
        <v>1343</v>
      </c>
      <c r="G863" s="13">
        <v>1442391.52</v>
      </c>
      <c r="H863" s="13">
        <v>53393.05</v>
      </c>
      <c r="I863" s="13">
        <v>1302112.1499999999</v>
      </c>
      <c r="J863" s="13">
        <v>50169.47</v>
      </c>
    </row>
    <row r="864" spans="2:10" x14ac:dyDescent="0.25">
      <c r="B864" s="2">
        <v>860</v>
      </c>
      <c r="C864" s="2">
        <v>2012</v>
      </c>
      <c r="D864" s="1">
        <v>33107</v>
      </c>
      <c r="E864" t="s">
        <v>647</v>
      </c>
      <c r="F864" t="s">
        <v>1343</v>
      </c>
      <c r="G864" s="13">
        <v>1045227.89</v>
      </c>
      <c r="H864" s="13">
        <v>11345.38</v>
      </c>
      <c r="I864" s="13">
        <v>891230.48</v>
      </c>
      <c r="J864" s="13">
        <v>10580.12</v>
      </c>
    </row>
    <row r="865" spans="2:10" x14ac:dyDescent="0.25">
      <c r="B865" s="2">
        <v>861</v>
      </c>
      <c r="C865" s="2">
        <v>2012</v>
      </c>
      <c r="D865" s="1">
        <v>33108</v>
      </c>
      <c r="E865" t="s">
        <v>542</v>
      </c>
      <c r="F865" t="s">
        <v>1343</v>
      </c>
      <c r="G865" s="13">
        <v>808195.39</v>
      </c>
      <c r="H865" s="13">
        <v>33489.65</v>
      </c>
      <c r="I865" s="13">
        <v>702802.53</v>
      </c>
      <c r="J865" s="13">
        <v>31007.95</v>
      </c>
    </row>
    <row r="866" spans="2:10" x14ac:dyDescent="0.25">
      <c r="B866" s="2">
        <v>862</v>
      </c>
      <c r="C866" s="2">
        <v>2012</v>
      </c>
      <c r="D866" s="1">
        <v>33131</v>
      </c>
      <c r="E866" t="s">
        <v>652</v>
      </c>
      <c r="F866" t="s">
        <v>1343</v>
      </c>
      <c r="G866" s="13">
        <v>220316.86</v>
      </c>
      <c r="H866" s="13">
        <v>2565.81</v>
      </c>
      <c r="I866" s="13">
        <v>194546.44</v>
      </c>
      <c r="J866" s="13">
        <v>2426.4</v>
      </c>
    </row>
    <row r="867" spans="2:10" x14ac:dyDescent="0.25">
      <c r="B867" s="2">
        <v>863</v>
      </c>
      <c r="C867" s="2">
        <v>2012</v>
      </c>
      <c r="D867" s="1">
        <v>33136</v>
      </c>
      <c r="E867" t="s">
        <v>475</v>
      </c>
      <c r="F867" t="s">
        <v>1343</v>
      </c>
      <c r="G867" s="13">
        <v>24266.05</v>
      </c>
      <c r="H867" s="13">
        <v>10.67</v>
      </c>
      <c r="I867" s="13">
        <v>21835.66</v>
      </c>
      <c r="J867" s="13">
        <v>10</v>
      </c>
    </row>
    <row r="868" spans="2:10" x14ac:dyDescent="0.25">
      <c r="B868" s="2">
        <v>864</v>
      </c>
      <c r="C868" s="2">
        <v>2012</v>
      </c>
      <c r="D868" s="1">
        <v>33181</v>
      </c>
      <c r="E868" t="s">
        <v>661</v>
      </c>
      <c r="F868" t="s">
        <v>1343</v>
      </c>
      <c r="G868" s="13">
        <v>460598.91</v>
      </c>
      <c r="H868" s="13">
        <v>10339.65</v>
      </c>
      <c r="I868" s="13">
        <v>403984.45</v>
      </c>
      <c r="J868" s="13">
        <v>9673</v>
      </c>
    </row>
    <row r="869" spans="2:10" x14ac:dyDescent="0.25">
      <c r="B869" s="2">
        <v>865</v>
      </c>
      <c r="C869" s="2">
        <v>2012</v>
      </c>
      <c r="D869" s="1">
        <v>33211</v>
      </c>
      <c r="E869" t="s">
        <v>504</v>
      </c>
      <c r="F869" t="s">
        <v>1344</v>
      </c>
      <c r="G869" s="13">
        <v>365769.3</v>
      </c>
      <c r="H869" s="13">
        <v>2306.13</v>
      </c>
      <c r="I869" s="13">
        <v>327538.03000000003</v>
      </c>
      <c r="J869" s="13">
        <v>2165.0300000000002</v>
      </c>
    </row>
    <row r="870" spans="2:10" x14ac:dyDescent="0.25">
      <c r="B870" s="2">
        <v>866</v>
      </c>
      <c r="C870" s="2">
        <v>2012</v>
      </c>
      <c r="D870" s="1">
        <v>33216</v>
      </c>
      <c r="E870" t="s">
        <v>649</v>
      </c>
      <c r="F870" t="s">
        <v>1344</v>
      </c>
      <c r="G870" s="13">
        <v>3094675.48</v>
      </c>
      <c r="H870" s="13">
        <v>179133.53</v>
      </c>
      <c r="I870" s="13">
        <v>2791105</v>
      </c>
      <c r="J870" s="13">
        <v>169385.26</v>
      </c>
    </row>
    <row r="871" spans="2:10" x14ac:dyDescent="0.25">
      <c r="B871" s="2">
        <v>867</v>
      </c>
      <c r="C871" s="2">
        <v>2012</v>
      </c>
      <c r="D871" s="1">
        <v>33281</v>
      </c>
      <c r="E871" t="s">
        <v>656</v>
      </c>
      <c r="F871" t="s">
        <v>1344</v>
      </c>
      <c r="G871" s="13">
        <v>1428415.2</v>
      </c>
      <c r="H871" s="13">
        <v>56781.81</v>
      </c>
      <c r="I871" s="13">
        <v>1276936.8999999999</v>
      </c>
      <c r="J871" s="13">
        <v>53458.38</v>
      </c>
    </row>
    <row r="872" spans="2:10" x14ac:dyDescent="0.25">
      <c r="B872" s="2">
        <v>868</v>
      </c>
      <c r="C872" s="2">
        <v>2012</v>
      </c>
      <c r="D872" s="1">
        <v>34002</v>
      </c>
      <c r="E872" t="s">
        <v>662</v>
      </c>
      <c r="F872" t="s">
        <v>1325</v>
      </c>
      <c r="G872" s="13">
        <v>653980.56999999995</v>
      </c>
      <c r="H872" s="13">
        <v>3847.14</v>
      </c>
      <c r="I872" s="13">
        <v>570545.38</v>
      </c>
      <c r="J872" s="13">
        <v>3523.83</v>
      </c>
    </row>
    <row r="873" spans="2:10" x14ac:dyDescent="0.25">
      <c r="B873" s="2">
        <v>869</v>
      </c>
      <c r="C873" s="2">
        <v>2012</v>
      </c>
      <c r="D873" s="1">
        <v>34004</v>
      </c>
      <c r="E873" t="s">
        <v>663</v>
      </c>
      <c r="F873" t="s">
        <v>1325</v>
      </c>
      <c r="G873" s="13">
        <v>1221134.07</v>
      </c>
      <c r="H873" s="13">
        <v>17756.650000000001</v>
      </c>
      <c r="I873" s="13">
        <v>1107623.3700000001</v>
      </c>
      <c r="J873" s="13">
        <v>16540.18</v>
      </c>
    </row>
    <row r="874" spans="2:10" x14ac:dyDescent="0.25">
      <c r="B874" s="2">
        <v>870</v>
      </c>
      <c r="C874" s="2">
        <v>2012</v>
      </c>
      <c r="D874" s="1">
        <v>34006</v>
      </c>
      <c r="E874" t="s">
        <v>664</v>
      </c>
      <c r="F874" t="s">
        <v>1325</v>
      </c>
      <c r="G874" s="13">
        <v>1671233.97</v>
      </c>
      <c r="H874" s="13">
        <v>21173.599999999999</v>
      </c>
      <c r="I874" s="13">
        <v>1463862.58</v>
      </c>
      <c r="J874" s="13">
        <v>19498.599999999999</v>
      </c>
    </row>
    <row r="875" spans="2:10" x14ac:dyDescent="0.25">
      <c r="B875" s="2">
        <v>871</v>
      </c>
      <c r="C875" s="2">
        <v>2012</v>
      </c>
      <c r="D875" s="1">
        <v>34008</v>
      </c>
      <c r="E875" t="s">
        <v>665</v>
      </c>
      <c r="F875" t="s">
        <v>1325</v>
      </c>
      <c r="G875" s="13">
        <v>3413288.74</v>
      </c>
      <c r="H875" s="13">
        <v>65600.820000000007</v>
      </c>
      <c r="I875" s="13">
        <v>3076196.23</v>
      </c>
      <c r="J875" s="13">
        <v>60303.23</v>
      </c>
    </row>
    <row r="876" spans="2:10" x14ac:dyDescent="0.25">
      <c r="B876" s="2">
        <v>872</v>
      </c>
      <c r="C876" s="2">
        <v>2012</v>
      </c>
      <c r="D876" s="1">
        <v>34010</v>
      </c>
      <c r="E876" t="s">
        <v>666</v>
      </c>
      <c r="F876" t="s">
        <v>1325</v>
      </c>
      <c r="G876" s="13">
        <v>644754.19999999995</v>
      </c>
      <c r="H876" s="13">
        <v>1313.62</v>
      </c>
      <c r="I876" s="13">
        <v>539831.32999999996</v>
      </c>
      <c r="J876" s="13">
        <v>1182.2</v>
      </c>
    </row>
    <row r="877" spans="2:10" x14ac:dyDescent="0.25">
      <c r="B877" s="2">
        <v>873</v>
      </c>
      <c r="C877" s="2">
        <v>2012</v>
      </c>
      <c r="D877" s="1">
        <v>34012</v>
      </c>
      <c r="E877" t="s">
        <v>667</v>
      </c>
      <c r="F877" t="s">
        <v>1325</v>
      </c>
      <c r="G877" s="13">
        <v>1143865.8700000001</v>
      </c>
      <c r="H877" s="13">
        <v>14126.26</v>
      </c>
      <c r="I877" s="13">
        <v>1010440.3</v>
      </c>
      <c r="J877" s="13">
        <v>12966.65</v>
      </c>
    </row>
    <row r="878" spans="2:10" x14ac:dyDescent="0.25">
      <c r="B878" s="2">
        <v>874</v>
      </c>
      <c r="C878" s="2">
        <v>2012</v>
      </c>
      <c r="D878" s="1">
        <v>34014</v>
      </c>
      <c r="E878" t="s">
        <v>668</v>
      </c>
      <c r="F878" t="s">
        <v>1325</v>
      </c>
      <c r="G878" s="13">
        <v>1202652.03</v>
      </c>
      <c r="H878" s="13">
        <v>4965.1099999999997</v>
      </c>
      <c r="I878" s="13">
        <v>1059502.02</v>
      </c>
      <c r="J878" s="13">
        <v>4574.54</v>
      </c>
    </row>
    <row r="879" spans="2:10" x14ac:dyDescent="0.25">
      <c r="B879" s="2">
        <v>875</v>
      </c>
      <c r="C879" s="2">
        <v>2012</v>
      </c>
      <c r="D879" s="1">
        <v>34016</v>
      </c>
      <c r="E879" t="s">
        <v>669</v>
      </c>
      <c r="F879" t="s">
        <v>1325</v>
      </c>
      <c r="G879" s="13">
        <v>1167848.45</v>
      </c>
      <c r="H879" s="13">
        <v>10200.32</v>
      </c>
      <c r="I879" s="13">
        <v>1020933.97</v>
      </c>
      <c r="J879" s="13">
        <v>9278.5300000000007</v>
      </c>
    </row>
    <row r="880" spans="2:10" x14ac:dyDescent="0.25">
      <c r="B880" s="2">
        <v>876</v>
      </c>
      <c r="C880" s="2">
        <v>2012</v>
      </c>
      <c r="D880" s="1">
        <v>34018</v>
      </c>
      <c r="E880" t="s">
        <v>670</v>
      </c>
      <c r="F880" t="s">
        <v>1325</v>
      </c>
      <c r="G880" s="13">
        <v>212505.88</v>
      </c>
      <c r="H880" s="13">
        <v>515.65</v>
      </c>
      <c r="I880" s="13">
        <v>181616.89</v>
      </c>
      <c r="J880" s="13">
        <v>464.53</v>
      </c>
    </row>
    <row r="881" spans="2:10" x14ac:dyDescent="0.25">
      <c r="B881" s="2">
        <v>877</v>
      </c>
      <c r="C881" s="2">
        <v>2012</v>
      </c>
      <c r="D881" s="1">
        <v>34020</v>
      </c>
      <c r="E881" t="s">
        <v>671</v>
      </c>
      <c r="F881" t="s">
        <v>1325</v>
      </c>
      <c r="G881" s="13">
        <v>490314.52</v>
      </c>
      <c r="H881" s="13">
        <v>454.41</v>
      </c>
      <c r="I881" s="13">
        <v>428811.81</v>
      </c>
      <c r="J881" s="13">
        <v>342.1</v>
      </c>
    </row>
    <row r="882" spans="2:10" x14ac:dyDescent="0.25">
      <c r="B882" s="2">
        <v>878</v>
      </c>
      <c r="C882" s="2">
        <v>2012</v>
      </c>
      <c r="D882" s="1">
        <v>34022</v>
      </c>
      <c r="E882" t="s">
        <v>672</v>
      </c>
      <c r="F882" t="s">
        <v>1325</v>
      </c>
      <c r="G882" s="13">
        <v>1393160.62</v>
      </c>
      <c r="H882" s="13">
        <v>9458.25</v>
      </c>
      <c r="I882" s="13">
        <v>1233207.71</v>
      </c>
      <c r="J882" s="13">
        <v>8717.41</v>
      </c>
    </row>
    <row r="883" spans="2:10" x14ac:dyDescent="0.25">
      <c r="B883" s="2">
        <v>879</v>
      </c>
      <c r="C883" s="2">
        <v>2012</v>
      </c>
      <c r="D883" s="1">
        <v>34024</v>
      </c>
      <c r="E883" t="s">
        <v>673</v>
      </c>
      <c r="F883" t="s">
        <v>1325</v>
      </c>
      <c r="G883" s="13">
        <v>338900.94</v>
      </c>
      <c r="H883" s="13">
        <v>4415.3900000000003</v>
      </c>
      <c r="I883" s="13">
        <v>296152.3</v>
      </c>
      <c r="J883" s="13">
        <v>4040.67</v>
      </c>
    </row>
    <row r="884" spans="2:10" x14ac:dyDescent="0.25">
      <c r="B884" s="2">
        <v>880</v>
      </c>
      <c r="C884" s="2">
        <v>2012</v>
      </c>
      <c r="D884" s="1">
        <v>34026</v>
      </c>
      <c r="E884" t="s">
        <v>674</v>
      </c>
      <c r="F884" t="s">
        <v>1325</v>
      </c>
      <c r="G884" s="13">
        <v>1878704.62</v>
      </c>
      <c r="H884" s="13">
        <v>17324.46</v>
      </c>
      <c r="I884" s="13">
        <v>1664570.79</v>
      </c>
      <c r="J884" s="13">
        <v>15993.56</v>
      </c>
    </row>
    <row r="885" spans="2:10" x14ac:dyDescent="0.25">
      <c r="B885" s="2">
        <v>881</v>
      </c>
      <c r="C885" s="2">
        <v>2012</v>
      </c>
      <c r="D885" s="1">
        <v>34028</v>
      </c>
      <c r="E885" t="s">
        <v>382</v>
      </c>
      <c r="F885" t="s">
        <v>1325</v>
      </c>
      <c r="G885" s="13">
        <v>351585.84</v>
      </c>
      <c r="H885" s="13">
        <v>8273.2199999999993</v>
      </c>
      <c r="I885" s="13">
        <v>307128.8</v>
      </c>
      <c r="J885" s="13">
        <v>7530.46</v>
      </c>
    </row>
    <row r="886" spans="2:10" x14ac:dyDescent="0.25">
      <c r="B886" s="2">
        <v>882</v>
      </c>
      <c r="C886" s="2">
        <v>2012</v>
      </c>
      <c r="D886" s="1">
        <v>34030</v>
      </c>
      <c r="E886" t="s">
        <v>675</v>
      </c>
      <c r="F886" t="s">
        <v>1325</v>
      </c>
      <c r="G886" s="13">
        <v>2481952.63</v>
      </c>
      <c r="H886" s="13">
        <v>23608.74</v>
      </c>
      <c r="I886" s="13">
        <v>2240169.3199999998</v>
      </c>
      <c r="J886" s="13">
        <v>21703.23</v>
      </c>
    </row>
    <row r="887" spans="2:10" x14ac:dyDescent="0.25">
      <c r="B887" s="2">
        <v>883</v>
      </c>
      <c r="C887" s="2">
        <v>2012</v>
      </c>
      <c r="D887" s="1">
        <v>34032</v>
      </c>
      <c r="E887" t="s">
        <v>676</v>
      </c>
      <c r="F887" t="s">
        <v>1325</v>
      </c>
      <c r="G887" s="13">
        <v>467418.02</v>
      </c>
      <c r="H887" s="13">
        <v>6661.3</v>
      </c>
      <c r="I887" s="13">
        <v>413487.68</v>
      </c>
      <c r="J887" s="13">
        <v>6103.91</v>
      </c>
    </row>
    <row r="888" spans="2:10" x14ac:dyDescent="0.25">
      <c r="B888" s="2">
        <v>884</v>
      </c>
      <c r="C888" s="2">
        <v>2012</v>
      </c>
      <c r="D888" s="1">
        <v>34034</v>
      </c>
      <c r="E888" t="s">
        <v>677</v>
      </c>
      <c r="F888" t="s">
        <v>1325</v>
      </c>
      <c r="G888" s="13">
        <v>2312318.2799999998</v>
      </c>
      <c r="H888" s="13">
        <v>4666.3100000000004</v>
      </c>
      <c r="I888" s="13">
        <v>1985837.43</v>
      </c>
      <c r="J888" s="13">
        <v>4216.16</v>
      </c>
    </row>
    <row r="889" spans="2:10" x14ac:dyDescent="0.25">
      <c r="B889" s="2">
        <v>885</v>
      </c>
      <c r="C889" s="2">
        <v>2012</v>
      </c>
      <c r="D889" s="1">
        <v>34191</v>
      </c>
      <c r="E889" t="s">
        <v>678</v>
      </c>
      <c r="F889" t="s">
        <v>1343</v>
      </c>
      <c r="G889" s="13">
        <v>432991.83</v>
      </c>
      <c r="H889" s="13">
        <v>8509.65</v>
      </c>
      <c r="I889" s="13">
        <v>383744.22</v>
      </c>
      <c r="J889" s="13">
        <v>7970.91</v>
      </c>
    </row>
    <row r="890" spans="2:10" x14ac:dyDescent="0.25">
      <c r="B890" s="2">
        <v>886</v>
      </c>
      <c r="C890" s="2">
        <v>2012</v>
      </c>
      <c r="D890" s="1">
        <v>34201</v>
      </c>
      <c r="E890" t="s">
        <v>664</v>
      </c>
      <c r="F890" t="s">
        <v>1344</v>
      </c>
      <c r="G890" s="13">
        <v>9129178.1500000004</v>
      </c>
      <c r="H890" s="13">
        <v>404332.5</v>
      </c>
      <c r="I890" s="13">
        <v>8303388.7000000002</v>
      </c>
      <c r="J890" s="13">
        <v>382100.94</v>
      </c>
    </row>
    <row r="891" spans="2:10" x14ac:dyDescent="0.25">
      <c r="B891" s="2">
        <v>887</v>
      </c>
      <c r="C891" s="2">
        <v>2012</v>
      </c>
      <c r="D891" s="1">
        <v>35002</v>
      </c>
      <c r="E891" t="s">
        <v>679</v>
      </c>
      <c r="F891" t="s">
        <v>1325</v>
      </c>
      <c r="G891" s="13">
        <v>674017.71</v>
      </c>
      <c r="H891" s="13">
        <v>4720.37</v>
      </c>
      <c r="I891" s="13">
        <v>587355.93000000005</v>
      </c>
      <c r="J891" s="13">
        <v>4336.25</v>
      </c>
    </row>
    <row r="892" spans="2:10" x14ac:dyDescent="0.25">
      <c r="B892" s="2">
        <v>888</v>
      </c>
      <c r="C892" s="2">
        <v>2012</v>
      </c>
      <c r="D892" s="1">
        <v>35004</v>
      </c>
      <c r="E892" t="s">
        <v>680</v>
      </c>
      <c r="F892" t="s">
        <v>1325</v>
      </c>
      <c r="G892" s="13">
        <v>7282820.1399999997</v>
      </c>
      <c r="H892" s="13">
        <v>124606.46</v>
      </c>
      <c r="I892" s="13">
        <v>6528341.9299999997</v>
      </c>
      <c r="J892" s="13">
        <v>114683.91</v>
      </c>
    </row>
    <row r="893" spans="2:10" x14ac:dyDescent="0.25">
      <c r="B893" s="2">
        <v>889</v>
      </c>
      <c r="C893" s="2">
        <v>2012</v>
      </c>
      <c r="D893" s="1">
        <v>35006</v>
      </c>
      <c r="E893" t="s">
        <v>681</v>
      </c>
      <c r="F893" t="s">
        <v>1325</v>
      </c>
      <c r="G893" s="13">
        <v>1284884.22</v>
      </c>
      <c r="H893" s="13">
        <v>29310.69</v>
      </c>
      <c r="I893" s="13">
        <v>1129027.8899999999</v>
      </c>
      <c r="J893" s="13">
        <v>26933.61</v>
      </c>
    </row>
    <row r="894" spans="2:10" x14ac:dyDescent="0.25">
      <c r="B894" s="2">
        <v>890</v>
      </c>
      <c r="C894" s="2">
        <v>2012</v>
      </c>
      <c r="D894" s="1">
        <v>35008</v>
      </c>
      <c r="E894" t="s">
        <v>682</v>
      </c>
      <c r="F894" t="s">
        <v>1325</v>
      </c>
      <c r="G894" s="13">
        <v>794070.06</v>
      </c>
      <c r="H894" s="13">
        <v>98.95</v>
      </c>
      <c r="I894" s="13">
        <v>700362.67</v>
      </c>
      <c r="J894" s="13">
        <v>90.8</v>
      </c>
    </row>
    <row r="895" spans="2:10" x14ac:dyDescent="0.25">
      <c r="B895" s="2">
        <v>891</v>
      </c>
      <c r="C895" s="2">
        <v>2012</v>
      </c>
      <c r="D895" s="1">
        <v>35010</v>
      </c>
      <c r="E895" t="s">
        <v>153</v>
      </c>
      <c r="F895" t="s">
        <v>1325</v>
      </c>
      <c r="G895" s="13">
        <v>2750357.42</v>
      </c>
      <c r="H895" s="13">
        <v>9984.4599999999991</v>
      </c>
      <c r="I895" s="13">
        <v>2453581.21</v>
      </c>
      <c r="J895" s="13">
        <v>9151.06</v>
      </c>
    </row>
    <row r="896" spans="2:10" x14ac:dyDescent="0.25">
      <c r="B896" s="2">
        <v>892</v>
      </c>
      <c r="C896" s="2">
        <v>2012</v>
      </c>
      <c r="D896" s="1">
        <v>35012</v>
      </c>
      <c r="E896" t="s">
        <v>683</v>
      </c>
      <c r="F896" t="s">
        <v>1325</v>
      </c>
      <c r="G896" s="13">
        <v>2513518.92</v>
      </c>
      <c r="H896" s="13">
        <v>9069.2099999999991</v>
      </c>
      <c r="I896" s="13">
        <v>2231115.2200000002</v>
      </c>
      <c r="J896" s="13">
        <v>8290.68</v>
      </c>
    </row>
    <row r="897" spans="2:10" x14ac:dyDescent="0.25">
      <c r="B897" s="2">
        <v>893</v>
      </c>
      <c r="C897" s="2">
        <v>2012</v>
      </c>
      <c r="D897" s="1">
        <v>35014</v>
      </c>
      <c r="E897" t="s">
        <v>684</v>
      </c>
      <c r="F897" t="s">
        <v>1325</v>
      </c>
      <c r="G897" s="13">
        <v>3497265.11</v>
      </c>
      <c r="H897" s="13">
        <v>19590.43</v>
      </c>
      <c r="I897" s="13">
        <v>3063488.71</v>
      </c>
      <c r="J897" s="13">
        <v>18046.22</v>
      </c>
    </row>
    <row r="898" spans="2:10" x14ac:dyDescent="0.25">
      <c r="B898" s="2">
        <v>894</v>
      </c>
      <c r="C898" s="2">
        <v>2012</v>
      </c>
      <c r="D898" s="1">
        <v>35016</v>
      </c>
      <c r="E898" t="s">
        <v>685</v>
      </c>
      <c r="F898" t="s">
        <v>1325</v>
      </c>
      <c r="G898" s="13">
        <v>2494392.13</v>
      </c>
      <c r="H898" s="13">
        <v>13040.93</v>
      </c>
      <c r="I898" s="13">
        <v>2193274.7200000002</v>
      </c>
      <c r="J898" s="13">
        <v>11914.8</v>
      </c>
    </row>
    <row r="899" spans="2:10" x14ac:dyDescent="0.25">
      <c r="B899" s="2">
        <v>895</v>
      </c>
      <c r="C899" s="2">
        <v>2012</v>
      </c>
      <c r="D899" s="1">
        <v>35018</v>
      </c>
      <c r="E899" t="s">
        <v>686</v>
      </c>
      <c r="F899" t="s">
        <v>1325</v>
      </c>
      <c r="G899" s="13">
        <v>1485927.87</v>
      </c>
      <c r="H899" s="13">
        <v>15795.71</v>
      </c>
      <c r="I899" s="13">
        <v>1323749.08</v>
      </c>
      <c r="J899" s="13">
        <v>14594.48</v>
      </c>
    </row>
    <row r="900" spans="2:10" x14ac:dyDescent="0.25">
      <c r="B900" s="2">
        <v>896</v>
      </c>
      <c r="C900" s="2">
        <v>2012</v>
      </c>
      <c r="D900" s="1">
        <v>35020</v>
      </c>
      <c r="E900" t="s">
        <v>86</v>
      </c>
      <c r="F900" t="s">
        <v>1325</v>
      </c>
      <c r="G900" s="13">
        <v>825371.47</v>
      </c>
      <c r="H900" s="13">
        <v>11036.13</v>
      </c>
      <c r="I900" s="13">
        <v>720772.11</v>
      </c>
      <c r="J900" s="13">
        <v>10176.35</v>
      </c>
    </row>
    <row r="901" spans="2:10" x14ac:dyDescent="0.25">
      <c r="B901" s="2">
        <v>897</v>
      </c>
      <c r="C901" s="2">
        <v>2012</v>
      </c>
      <c r="D901" s="1">
        <v>35022</v>
      </c>
      <c r="E901" t="s">
        <v>687</v>
      </c>
      <c r="F901" t="s">
        <v>1325</v>
      </c>
      <c r="G901" s="13">
        <v>1142951.8500000001</v>
      </c>
      <c r="H901" s="13">
        <v>8848.58</v>
      </c>
      <c r="I901" s="13">
        <v>994488.03</v>
      </c>
      <c r="J901" s="13">
        <v>8120.82</v>
      </c>
    </row>
    <row r="902" spans="2:10" x14ac:dyDescent="0.25">
      <c r="B902" s="2">
        <v>898</v>
      </c>
      <c r="C902" s="2">
        <v>2012</v>
      </c>
      <c r="D902" s="1">
        <v>35024</v>
      </c>
      <c r="E902" t="s">
        <v>100</v>
      </c>
      <c r="F902" t="s">
        <v>1325</v>
      </c>
      <c r="G902" s="13">
        <v>1916378.32</v>
      </c>
      <c r="H902" s="13">
        <v>19911.599999999999</v>
      </c>
      <c r="I902" s="13">
        <v>1696347.32</v>
      </c>
      <c r="J902" s="13">
        <v>18404.77</v>
      </c>
    </row>
    <row r="903" spans="2:10" x14ac:dyDescent="0.25">
      <c r="B903" s="2">
        <v>899</v>
      </c>
      <c r="C903" s="2">
        <v>2012</v>
      </c>
      <c r="D903" s="1">
        <v>35026</v>
      </c>
      <c r="E903" t="s">
        <v>688</v>
      </c>
      <c r="F903" t="s">
        <v>1325</v>
      </c>
      <c r="G903" s="13">
        <v>846316.55</v>
      </c>
      <c r="H903" s="13">
        <v>8925.0300000000007</v>
      </c>
      <c r="I903" s="13">
        <v>754262.52</v>
      </c>
      <c r="J903" s="13">
        <v>8219.68</v>
      </c>
    </row>
    <row r="904" spans="2:10" x14ac:dyDescent="0.25">
      <c r="B904" s="2">
        <v>900</v>
      </c>
      <c r="C904" s="2">
        <v>2012</v>
      </c>
      <c r="D904" s="1">
        <v>35028</v>
      </c>
      <c r="E904" t="s">
        <v>689</v>
      </c>
      <c r="F904" t="s">
        <v>1325</v>
      </c>
      <c r="G904" s="13">
        <v>376492.99</v>
      </c>
      <c r="H904" s="13">
        <v>394.18</v>
      </c>
      <c r="I904" s="13">
        <v>328946.62</v>
      </c>
      <c r="J904" s="13">
        <v>360.24</v>
      </c>
    </row>
    <row r="905" spans="2:10" x14ac:dyDescent="0.25">
      <c r="B905" s="2">
        <v>901</v>
      </c>
      <c r="C905" s="2">
        <v>2012</v>
      </c>
      <c r="D905" s="1">
        <v>35030</v>
      </c>
      <c r="E905" t="s">
        <v>690</v>
      </c>
      <c r="F905" t="s">
        <v>1325</v>
      </c>
      <c r="G905" s="13">
        <v>1111388.76</v>
      </c>
      <c r="H905" s="13">
        <v>9931.02</v>
      </c>
      <c r="I905" s="13">
        <v>985535.72</v>
      </c>
      <c r="J905" s="13">
        <v>9126.77</v>
      </c>
    </row>
    <row r="906" spans="2:10" x14ac:dyDescent="0.25">
      <c r="B906" s="2">
        <v>902</v>
      </c>
      <c r="C906" s="2">
        <v>2012</v>
      </c>
      <c r="D906" s="1">
        <v>35032</v>
      </c>
      <c r="E906" t="s">
        <v>404</v>
      </c>
      <c r="F906" t="s">
        <v>1325</v>
      </c>
      <c r="G906" s="13">
        <v>1025725.61</v>
      </c>
      <c r="H906" s="13">
        <v>24057.66</v>
      </c>
      <c r="I906" s="13">
        <v>915972.49</v>
      </c>
      <c r="J906" s="13">
        <v>22145.64</v>
      </c>
    </row>
    <row r="907" spans="2:10" x14ac:dyDescent="0.25">
      <c r="B907" s="2">
        <v>903</v>
      </c>
      <c r="C907" s="2">
        <v>2012</v>
      </c>
      <c r="D907" s="1">
        <v>35251</v>
      </c>
      <c r="E907" t="s">
        <v>684</v>
      </c>
      <c r="F907" t="s">
        <v>1344</v>
      </c>
      <c r="G907" s="13">
        <v>11530862.800000001</v>
      </c>
      <c r="H907" s="13">
        <v>450556.54</v>
      </c>
      <c r="I907" s="13">
        <v>10566563.890000001</v>
      </c>
      <c r="J907" s="13">
        <v>428666.73</v>
      </c>
    </row>
    <row r="908" spans="2:10" x14ac:dyDescent="0.25">
      <c r="B908" s="2">
        <v>904</v>
      </c>
      <c r="C908" s="2">
        <v>2012</v>
      </c>
      <c r="D908" s="1">
        <v>35286</v>
      </c>
      <c r="E908" t="s">
        <v>690</v>
      </c>
      <c r="F908" t="s">
        <v>1344</v>
      </c>
      <c r="G908" s="13">
        <v>5039703.29</v>
      </c>
      <c r="H908" s="13">
        <v>193769.60000000001</v>
      </c>
      <c r="I908" s="13">
        <v>4635767.37</v>
      </c>
      <c r="J908" s="13">
        <v>183782.56</v>
      </c>
    </row>
    <row r="909" spans="2:10" x14ac:dyDescent="0.25">
      <c r="B909" s="2">
        <v>905</v>
      </c>
      <c r="C909" s="2">
        <v>2012</v>
      </c>
      <c r="D909" s="1">
        <v>36002</v>
      </c>
      <c r="E909" t="s">
        <v>691</v>
      </c>
      <c r="F909" t="s">
        <v>1325</v>
      </c>
      <c r="G909" s="13">
        <v>2845116.61</v>
      </c>
      <c r="H909" s="13">
        <v>52398.98</v>
      </c>
      <c r="I909" s="13">
        <v>2501973.6800000002</v>
      </c>
      <c r="J909" s="13">
        <v>48074.2</v>
      </c>
    </row>
    <row r="910" spans="2:10" x14ac:dyDescent="0.25">
      <c r="B910" s="2">
        <v>906</v>
      </c>
      <c r="C910" s="2">
        <v>2012</v>
      </c>
      <c r="D910" s="1">
        <v>36004</v>
      </c>
      <c r="E910" t="s">
        <v>692</v>
      </c>
      <c r="F910" t="s">
        <v>1325</v>
      </c>
      <c r="G910" s="13">
        <v>1472682.76</v>
      </c>
      <c r="H910" s="13">
        <v>4419.43</v>
      </c>
      <c r="I910" s="13">
        <v>1312848.72</v>
      </c>
      <c r="J910" s="13">
        <v>4089.45</v>
      </c>
    </row>
    <row r="911" spans="2:10" x14ac:dyDescent="0.25">
      <c r="B911" s="2">
        <v>907</v>
      </c>
      <c r="C911" s="2">
        <v>2012</v>
      </c>
      <c r="D911" s="1">
        <v>36006</v>
      </c>
      <c r="E911" t="s">
        <v>693</v>
      </c>
      <c r="F911" t="s">
        <v>1325</v>
      </c>
      <c r="G911" s="13">
        <v>2010034.59</v>
      </c>
      <c r="H911" s="13">
        <v>4417.97</v>
      </c>
      <c r="I911" s="13">
        <v>1767678.51</v>
      </c>
      <c r="J911" s="13">
        <v>4061.48</v>
      </c>
    </row>
    <row r="912" spans="2:10" x14ac:dyDescent="0.25">
      <c r="B912" s="2">
        <v>908</v>
      </c>
      <c r="C912" s="2">
        <v>2012</v>
      </c>
      <c r="D912" s="1">
        <v>36008</v>
      </c>
      <c r="E912" t="s">
        <v>89</v>
      </c>
      <c r="F912" t="s">
        <v>1325</v>
      </c>
      <c r="G912" s="13">
        <v>1584011.27</v>
      </c>
      <c r="H912" s="13">
        <v>15797.99</v>
      </c>
      <c r="I912" s="13">
        <v>1404764.85</v>
      </c>
      <c r="J912" s="13">
        <v>14604.36</v>
      </c>
    </row>
    <row r="913" spans="2:10" x14ac:dyDescent="0.25">
      <c r="B913" s="2">
        <v>909</v>
      </c>
      <c r="C913" s="2">
        <v>2012</v>
      </c>
      <c r="D913" s="1">
        <v>36010</v>
      </c>
      <c r="E913" t="s">
        <v>560</v>
      </c>
      <c r="F913" t="s">
        <v>1325</v>
      </c>
      <c r="G913" s="13">
        <v>2156902.8199999998</v>
      </c>
      <c r="H913" s="13">
        <v>27622.880000000001</v>
      </c>
      <c r="I913" s="13">
        <v>1842994.96</v>
      </c>
      <c r="J913" s="13">
        <v>24949.38</v>
      </c>
    </row>
    <row r="914" spans="2:10" x14ac:dyDescent="0.25">
      <c r="B914" s="2">
        <v>910</v>
      </c>
      <c r="C914" s="2">
        <v>2012</v>
      </c>
      <c r="D914" s="1">
        <v>36012</v>
      </c>
      <c r="E914" t="s">
        <v>694</v>
      </c>
      <c r="F914" t="s">
        <v>1325</v>
      </c>
      <c r="G914" s="13">
        <v>2178480.17</v>
      </c>
      <c r="H914" s="13">
        <v>19187.2</v>
      </c>
      <c r="I914" s="13">
        <v>1933676.74</v>
      </c>
      <c r="J914" s="13">
        <v>17650.599999999999</v>
      </c>
    </row>
    <row r="915" spans="2:10" x14ac:dyDescent="0.25">
      <c r="B915" s="2">
        <v>911</v>
      </c>
      <c r="C915" s="2">
        <v>2012</v>
      </c>
      <c r="D915" s="1">
        <v>36014</v>
      </c>
      <c r="E915" t="s">
        <v>695</v>
      </c>
      <c r="F915" t="s">
        <v>1325</v>
      </c>
      <c r="G915" s="13">
        <v>2953006.95</v>
      </c>
      <c r="H915" s="13">
        <v>20328.71</v>
      </c>
      <c r="I915" s="13">
        <v>2583953.61</v>
      </c>
      <c r="J915" s="13">
        <v>18556.39</v>
      </c>
    </row>
    <row r="916" spans="2:10" x14ac:dyDescent="0.25">
      <c r="B916" s="2">
        <v>912</v>
      </c>
      <c r="C916" s="2">
        <v>2012</v>
      </c>
      <c r="D916" s="1">
        <v>36016</v>
      </c>
      <c r="E916" t="s">
        <v>478</v>
      </c>
      <c r="F916" t="s">
        <v>1325</v>
      </c>
      <c r="G916" s="13">
        <v>2823758.84</v>
      </c>
      <c r="H916" s="13">
        <v>23692.78</v>
      </c>
      <c r="I916" s="13">
        <v>2499798.38</v>
      </c>
      <c r="J916" s="13">
        <v>21626.43</v>
      </c>
    </row>
    <row r="917" spans="2:10" x14ac:dyDescent="0.25">
      <c r="B917" s="2">
        <v>913</v>
      </c>
      <c r="C917" s="2">
        <v>2012</v>
      </c>
      <c r="D917" s="1">
        <v>36018</v>
      </c>
      <c r="E917" t="s">
        <v>696</v>
      </c>
      <c r="F917" t="s">
        <v>1325</v>
      </c>
      <c r="G917" s="13">
        <v>1607066.65</v>
      </c>
      <c r="H917" s="13">
        <v>10882.85</v>
      </c>
      <c r="I917" s="13">
        <v>1425012.71</v>
      </c>
      <c r="J917" s="13">
        <v>10051.469999999999</v>
      </c>
    </row>
    <row r="918" spans="2:10" x14ac:dyDescent="0.25">
      <c r="B918" s="2">
        <v>914</v>
      </c>
      <c r="C918" s="2">
        <v>2012</v>
      </c>
      <c r="D918" s="1">
        <v>36020</v>
      </c>
      <c r="E918" t="s">
        <v>697</v>
      </c>
      <c r="F918" t="s">
        <v>1325</v>
      </c>
      <c r="G918" s="13">
        <v>3504960.98</v>
      </c>
      <c r="H918" s="13">
        <v>88807.61</v>
      </c>
      <c r="I918" s="13">
        <v>3108574.92</v>
      </c>
      <c r="J918" s="13">
        <v>81871.91</v>
      </c>
    </row>
    <row r="919" spans="2:10" x14ac:dyDescent="0.25">
      <c r="B919" s="2">
        <v>915</v>
      </c>
      <c r="C919" s="2">
        <v>2012</v>
      </c>
      <c r="D919" s="1">
        <v>36022</v>
      </c>
      <c r="E919" t="s">
        <v>50</v>
      </c>
      <c r="F919" t="s">
        <v>1325</v>
      </c>
      <c r="G919" s="13">
        <v>1527760.28</v>
      </c>
      <c r="H919" s="13">
        <v>7119.72</v>
      </c>
      <c r="I919" s="13">
        <v>1342696.8</v>
      </c>
      <c r="J919" s="13">
        <v>5829.74</v>
      </c>
    </row>
    <row r="920" spans="2:10" x14ac:dyDescent="0.25">
      <c r="B920" s="2">
        <v>916</v>
      </c>
      <c r="C920" s="2">
        <v>2012</v>
      </c>
      <c r="D920" s="1">
        <v>36024</v>
      </c>
      <c r="E920" t="s">
        <v>698</v>
      </c>
      <c r="F920" t="s">
        <v>1325</v>
      </c>
      <c r="G920" s="13">
        <v>2181199.65</v>
      </c>
      <c r="H920" s="13">
        <v>25118.93</v>
      </c>
      <c r="I920" s="13">
        <v>1910020.94</v>
      </c>
      <c r="J920" s="13">
        <v>23049.27</v>
      </c>
    </row>
    <row r="921" spans="2:10" x14ac:dyDescent="0.25">
      <c r="B921" s="2">
        <v>917</v>
      </c>
      <c r="C921" s="2">
        <v>2012</v>
      </c>
      <c r="D921" s="1">
        <v>36026</v>
      </c>
      <c r="E921" t="s">
        <v>699</v>
      </c>
      <c r="F921" t="s">
        <v>1325</v>
      </c>
      <c r="G921" s="13">
        <v>1716096.45</v>
      </c>
      <c r="H921" s="13">
        <v>10465.82</v>
      </c>
      <c r="I921" s="13">
        <v>1500837.72</v>
      </c>
      <c r="J921" s="13">
        <v>9566.41</v>
      </c>
    </row>
    <row r="922" spans="2:10" x14ac:dyDescent="0.25">
      <c r="B922" s="2">
        <v>918</v>
      </c>
      <c r="C922" s="2">
        <v>2012</v>
      </c>
      <c r="D922" s="1">
        <v>36028</v>
      </c>
      <c r="E922" t="s">
        <v>700</v>
      </c>
      <c r="F922" t="s">
        <v>1325</v>
      </c>
      <c r="G922" s="13">
        <v>4075760.11</v>
      </c>
      <c r="H922" s="13">
        <v>65915.67</v>
      </c>
      <c r="I922" s="13">
        <v>3654407.01</v>
      </c>
      <c r="J922" s="13">
        <v>61196.63</v>
      </c>
    </row>
    <row r="923" spans="2:10" x14ac:dyDescent="0.25">
      <c r="B923" s="2">
        <v>919</v>
      </c>
      <c r="C923" s="2">
        <v>2012</v>
      </c>
      <c r="D923" s="1">
        <v>36030</v>
      </c>
      <c r="E923" t="s">
        <v>99</v>
      </c>
      <c r="F923" t="s">
        <v>1325</v>
      </c>
      <c r="G923" s="13">
        <v>1901264.06</v>
      </c>
      <c r="H923" s="13">
        <v>27596.78</v>
      </c>
      <c r="I923" s="13">
        <v>1681449.11</v>
      </c>
      <c r="J923" s="13">
        <v>25495.06</v>
      </c>
    </row>
    <row r="924" spans="2:10" x14ac:dyDescent="0.25">
      <c r="B924" s="2">
        <v>920</v>
      </c>
      <c r="C924" s="2">
        <v>2012</v>
      </c>
      <c r="D924" s="1">
        <v>36032</v>
      </c>
      <c r="E924" t="s">
        <v>701</v>
      </c>
      <c r="F924" t="s">
        <v>1325</v>
      </c>
      <c r="G924" s="13">
        <v>4205135.3600000003</v>
      </c>
      <c r="H924" s="13">
        <v>54846.38</v>
      </c>
      <c r="I924" s="13">
        <v>3741428.61</v>
      </c>
      <c r="J924" s="13">
        <v>50448.06</v>
      </c>
    </row>
    <row r="925" spans="2:10" x14ac:dyDescent="0.25">
      <c r="B925" s="2">
        <v>921</v>
      </c>
      <c r="C925" s="2">
        <v>2012</v>
      </c>
      <c r="D925" s="1">
        <v>36034</v>
      </c>
      <c r="E925" t="s">
        <v>702</v>
      </c>
      <c r="F925" t="s">
        <v>1325</v>
      </c>
      <c r="G925" s="13">
        <v>357531.06</v>
      </c>
      <c r="H925" s="13">
        <v>7983.67</v>
      </c>
      <c r="I925" s="13">
        <v>309087.09999999998</v>
      </c>
      <c r="J925" s="13">
        <v>7513.83</v>
      </c>
    </row>
    <row r="926" spans="2:10" x14ac:dyDescent="0.25">
      <c r="B926" s="2">
        <v>922</v>
      </c>
      <c r="C926" s="2">
        <v>2012</v>
      </c>
      <c r="D926" s="1">
        <v>36036</v>
      </c>
      <c r="E926" t="s">
        <v>703</v>
      </c>
      <c r="F926" t="s">
        <v>1325</v>
      </c>
      <c r="G926" s="13">
        <v>2676844.21</v>
      </c>
      <c r="H926" s="13">
        <v>9357.23</v>
      </c>
      <c r="I926" s="13">
        <v>2336001.7000000002</v>
      </c>
      <c r="J926" s="13">
        <v>8610.91</v>
      </c>
    </row>
    <row r="927" spans="2:10" x14ac:dyDescent="0.25">
      <c r="B927" s="2">
        <v>923</v>
      </c>
      <c r="C927" s="2">
        <v>2012</v>
      </c>
      <c r="D927" s="1">
        <v>36112</v>
      </c>
      <c r="E927" t="s">
        <v>170</v>
      </c>
      <c r="F927" t="s">
        <v>1343</v>
      </c>
      <c r="G927" s="13">
        <v>2313182.13</v>
      </c>
      <c r="H927" s="13">
        <v>35791.78</v>
      </c>
      <c r="I927" s="13">
        <v>2065582.15</v>
      </c>
      <c r="J927" s="13">
        <v>33407.72</v>
      </c>
    </row>
    <row r="928" spans="2:10" x14ac:dyDescent="0.25">
      <c r="B928" s="2">
        <v>924</v>
      </c>
      <c r="C928" s="2">
        <v>2012</v>
      </c>
      <c r="D928" s="1">
        <v>36126</v>
      </c>
      <c r="E928" t="s">
        <v>704</v>
      </c>
      <c r="F928" t="s">
        <v>1343</v>
      </c>
      <c r="G928" s="13">
        <v>855538.37</v>
      </c>
      <c r="H928" s="13">
        <v>8303.73</v>
      </c>
      <c r="I928" s="13">
        <v>756943.21</v>
      </c>
      <c r="J928" s="13">
        <v>7743.65</v>
      </c>
    </row>
    <row r="929" spans="2:10" x14ac:dyDescent="0.25">
      <c r="B929" s="2">
        <v>925</v>
      </c>
      <c r="C929" s="2">
        <v>2012</v>
      </c>
      <c r="D929" s="1">
        <v>36132</v>
      </c>
      <c r="E929" t="s">
        <v>705</v>
      </c>
      <c r="F929" t="s">
        <v>1343</v>
      </c>
      <c r="G929" s="13">
        <v>301250.77</v>
      </c>
      <c r="H929" s="13">
        <v>2656.51</v>
      </c>
      <c r="I929" s="13">
        <v>252166.77</v>
      </c>
      <c r="J929" s="13">
        <v>2439.89</v>
      </c>
    </row>
    <row r="930" spans="2:10" x14ac:dyDescent="0.25">
      <c r="B930" s="2">
        <v>926</v>
      </c>
      <c r="C930" s="2">
        <v>2012</v>
      </c>
      <c r="D930" s="1">
        <v>36147</v>
      </c>
      <c r="E930" t="s">
        <v>706</v>
      </c>
      <c r="F930" t="s">
        <v>1343</v>
      </c>
      <c r="G930" s="13">
        <v>339151.75</v>
      </c>
      <c r="H930" s="13">
        <v>13082.2</v>
      </c>
      <c r="I930" s="13">
        <v>292372.57</v>
      </c>
      <c r="J930" s="13">
        <v>11974.85</v>
      </c>
    </row>
    <row r="931" spans="2:10" x14ac:dyDescent="0.25">
      <c r="B931" s="2">
        <v>927</v>
      </c>
      <c r="C931" s="2">
        <v>2012</v>
      </c>
      <c r="D931" s="1">
        <v>36151</v>
      </c>
      <c r="E931" t="s">
        <v>699</v>
      </c>
      <c r="F931" t="s">
        <v>1343</v>
      </c>
      <c r="G931" s="13">
        <v>2129667.11</v>
      </c>
      <c r="H931" s="13">
        <v>46294.62</v>
      </c>
      <c r="I931" s="13">
        <v>1903418.54</v>
      </c>
      <c r="J931" s="13">
        <v>43459.35</v>
      </c>
    </row>
    <row r="932" spans="2:10" x14ac:dyDescent="0.25">
      <c r="B932" s="2">
        <v>928</v>
      </c>
      <c r="C932" s="2">
        <v>2012</v>
      </c>
      <c r="D932" s="1">
        <v>36176</v>
      </c>
      <c r="E932" t="s">
        <v>707</v>
      </c>
      <c r="F932" t="s">
        <v>1343</v>
      </c>
      <c r="G932" s="13">
        <v>1492853.16</v>
      </c>
      <c r="H932" s="13">
        <v>42980.65</v>
      </c>
      <c r="I932" s="13">
        <v>1307258.3999999999</v>
      </c>
      <c r="J932" s="13">
        <v>40045.75</v>
      </c>
    </row>
    <row r="933" spans="2:10" x14ac:dyDescent="0.25">
      <c r="B933" s="2">
        <v>929</v>
      </c>
      <c r="C933" s="2">
        <v>2012</v>
      </c>
      <c r="D933" s="1">
        <v>36181</v>
      </c>
      <c r="E933" t="s">
        <v>708</v>
      </c>
      <c r="F933" t="s">
        <v>1343</v>
      </c>
      <c r="G933" s="13">
        <v>891483.34</v>
      </c>
      <c r="H933" s="13">
        <v>28299.68</v>
      </c>
      <c r="I933" s="13">
        <v>789407.66</v>
      </c>
      <c r="J933" s="13">
        <v>26313.58</v>
      </c>
    </row>
    <row r="934" spans="2:10" x14ac:dyDescent="0.25">
      <c r="B934" s="2">
        <v>930</v>
      </c>
      <c r="C934" s="2">
        <v>2012</v>
      </c>
      <c r="D934" s="1">
        <v>36186</v>
      </c>
      <c r="E934" t="s">
        <v>709</v>
      </c>
      <c r="F934" t="s">
        <v>1343</v>
      </c>
      <c r="G934" s="13">
        <v>1260298.43</v>
      </c>
      <c r="H934" s="13">
        <v>44686.44</v>
      </c>
      <c r="I934" s="13">
        <v>1121510.06</v>
      </c>
      <c r="J934" s="13">
        <v>41694.18</v>
      </c>
    </row>
    <row r="935" spans="2:10" x14ac:dyDescent="0.25">
      <c r="B935" s="2">
        <v>931</v>
      </c>
      <c r="C935" s="2">
        <v>2012</v>
      </c>
      <c r="D935" s="1">
        <v>36191</v>
      </c>
      <c r="E935" t="s">
        <v>710</v>
      </c>
      <c r="F935" t="s">
        <v>1343</v>
      </c>
      <c r="G935" s="13">
        <v>832913.92000000004</v>
      </c>
      <c r="H935" s="13">
        <v>9246.93</v>
      </c>
      <c r="I935" s="13">
        <v>721989.38</v>
      </c>
      <c r="J935" s="13">
        <v>8543.86</v>
      </c>
    </row>
    <row r="936" spans="2:10" x14ac:dyDescent="0.25">
      <c r="B936" s="2">
        <v>932</v>
      </c>
      <c r="C936" s="2">
        <v>2012</v>
      </c>
      <c r="D936" s="1">
        <v>36241</v>
      </c>
      <c r="E936" t="s">
        <v>163</v>
      </c>
      <c r="F936" t="s">
        <v>1344</v>
      </c>
      <c r="G936" s="13">
        <v>4802698.1100000003</v>
      </c>
      <c r="H936" s="13">
        <v>194423.16</v>
      </c>
      <c r="I936" s="13">
        <v>4351345.63</v>
      </c>
      <c r="J936" s="13">
        <v>183736.59</v>
      </c>
    </row>
    <row r="937" spans="2:10" x14ac:dyDescent="0.25">
      <c r="B937" s="2">
        <v>933</v>
      </c>
      <c r="C937" s="2">
        <v>2012</v>
      </c>
      <c r="D937" s="1">
        <v>36251</v>
      </c>
      <c r="E937" t="s">
        <v>696</v>
      </c>
      <c r="F937" t="s">
        <v>1344</v>
      </c>
      <c r="G937" s="13">
        <v>45521571.829999998</v>
      </c>
      <c r="H937" s="13">
        <v>1825053.23</v>
      </c>
      <c r="I937" s="13">
        <v>41709644.740000002</v>
      </c>
      <c r="J937" s="13">
        <v>1729014.81</v>
      </c>
    </row>
    <row r="938" spans="2:10" x14ac:dyDescent="0.25">
      <c r="B938" s="2">
        <v>934</v>
      </c>
      <c r="C938" s="2">
        <v>2012</v>
      </c>
      <c r="D938" s="1">
        <v>36286</v>
      </c>
      <c r="E938" t="s">
        <v>703</v>
      </c>
      <c r="F938" t="s">
        <v>1344</v>
      </c>
      <c r="G938" s="13">
        <v>14205924.27</v>
      </c>
      <c r="H938" s="13">
        <v>278382.27</v>
      </c>
      <c r="I938" s="13">
        <v>12696637.27</v>
      </c>
      <c r="J938" s="13">
        <v>261820.75</v>
      </c>
    </row>
    <row r="939" spans="2:10" x14ac:dyDescent="0.25">
      <c r="B939" s="2">
        <v>935</v>
      </c>
      <c r="C939" s="2">
        <v>2012</v>
      </c>
      <c r="D939" s="1">
        <v>37002</v>
      </c>
      <c r="E939" t="s">
        <v>711</v>
      </c>
      <c r="F939" t="s">
        <v>1325</v>
      </c>
      <c r="G939" s="13">
        <v>1298531.02</v>
      </c>
      <c r="H939" s="13">
        <v>71800</v>
      </c>
      <c r="I939" s="13">
        <v>1147710.07</v>
      </c>
      <c r="J939" s="13">
        <v>71684.679999999993</v>
      </c>
    </row>
    <row r="940" spans="2:10" x14ac:dyDescent="0.25">
      <c r="B940" s="2">
        <v>936</v>
      </c>
      <c r="C940" s="2">
        <v>2012</v>
      </c>
      <c r="D940" s="1">
        <v>37004</v>
      </c>
      <c r="E940" t="s">
        <v>520</v>
      </c>
      <c r="F940" t="s">
        <v>1325</v>
      </c>
      <c r="G940" s="13">
        <v>1449036.93</v>
      </c>
      <c r="H940" s="13">
        <v>5319.35</v>
      </c>
      <c r="I940" s="13">
        <v>1255374.1499999999</v>
      </c>
      <c r="J940" s="13">
        <v>4848.87</v>
      </c>
    </row>
    <row r="941" spans="2:10" x14ac:dyDescent="0.25">
      <c r="B941" s="2">
        <v>937</v>
      </c>
      <c r="C941" s="2">
        <v>2012</v>
      </c>
      <c r="D941" s="1">
        <v>37006</v>
      </c>
      <c r="E941" t="s">
        <v>712</v>
      </c>
      <c r="F941" t="s">
        <v>1325</v>
      </c>
      <c r="G941" s="13">
        <v>656009.42000000004</v>
      </c>
      <c r="H941" s="13">
        <v>7012.87</v>
      </c>
      <c r="I941" s="13">
        <v>558699.52000000002</v>
      </c>
      <c r="J941" s="13">
        <v>6164.89</v>
      </c>
    </row>
    <row r="942" spans="2:10" x14ac:dyDescent="0.25">
      <c r="B942" s="2">
        <v>938</v>
      </c>
      <c r="C942" s="2">
        <v>2012</v>
      </c>
      <c r="D942" s="1">
        <v>37008</v>
      </c>
      <c r="E942" t="s">
        <v>713</v>
      </c>
      <c r="F942" t="s">
        <v>1325</v>
      </c>
      <c r="G942" s="13">
        <v>1577055.04</v>
      </c>
      <c r="H942" s="13">
        <v>4558.99</v>
      </c>
      <c r="I942" s="13">
        <v>1366875.65</v>
      </c>
      <c r="J942" s="13">
        <v>4160.84</v>
      </c>
    </row>
    <row r="943" spans="2:10" x14ac:dyDescent="0.25">
      <c r="B943" s="2">
        <v>939</v>
      </c>
      <c r="C943" s="2">
        <v>2012</v>
      </c>
      <c r="D943" s="1">
        <v>37010</v>
      </c>
      <c r="E943" t="s">
        <v>612</v>
      </c>
      <c r="F943" t="s">
        <v>1325</v>
      </c>
      <c r="G943" s="13">
        <v>823246.49</v>
      </c>
      <c r="H943" s="13">
        <v>10933.06</v>
      </c>
      <c r="I943" s="13">
        <v>732075.84</v>
      </c>
      <c r="J943" s="13">
        <v>10159.81</v>
      </c>
    </row>
    <row r="944" spans="2:10" x14ac:dyDescent="0.25">
      <c r="B944" s="2">
        <v>940</v>
      </c>
      <c r="C944" s="2">
        <v>2012</v>
      </c>
      <c r="D944" s="1">
        <v>37012</v>
      </c>
      <c r="E944" t="s">
        <v>714</v>
      </c>
      <c r="F944" t="s">
        <v>1325</v>
      </c>
      <c r="G944" s="13">
        <v>1217875.0900000001</v>
      </c>
      <c r="H944" s="13">
        <v>10498.79</v>
      </c>
      <c r="I944" s="13">
        <v>1051564.33</v>
      </c>
      <c r="J944" s="13">
        <v>9354.58</v>
      </c>
    </row>
    <row r="945" spans="2:10" x14ac:dyDescent="0.25">
      <c r="B945" s="2">
        <v>941</v>
      </c>
      <c r="C945" s="2">
        <v>2012</v>
      </c>
      <c r="D945" s="1">
        <v>37014</v>
      </c>
      <c r="E945" t="s">
        <v>170</v>
      </c>
      <c r="F945" t="s">
        <v>1325</v>
      </c>
      <c r="G945" s="13">
        <v>1999319.79</v>
      </c>
      <c r="H945" s="13">
        <v>13970.59</v>
      </c>
      <c r="I945" s="13">
        <v>1774963.86</v>
      </c>
      <c r="J945" s="13">
        <v>12954.93</v>
      </c>
    </row>
    <row r="946" spans="2:10" x14ac:dyDescent="0.25">
      <c r="B946" s="2">
        <v>942</v>
      </c>
      <c r="C946" s="2">
        <v>2012</v>
      </c>
      <c r="D946" s="1">
        <v>37016</v>
      </c>
      <c r="E946" t="s">
        <v>715</v>
      </c>
      <c r="F946" t="s">
        <v>1325</v>
      </c>
      <c r="G946" s="13">
        <v>1423117.19</v>
      </c>
      <c r="H946" s="13">
        <v>15404.86</v>
      </c>
      <c r="I946" s="13">
        <v>1259065.55</v>
      </c>
      <c r="J946" s="13">
        <v>14254.22</v>
      </c>
    </row>
    <row r="947" spans="2:10" x14ac:dyDescent="0.25">
      <c r="B947" s="2">
        <v>943</v>
      </c>
      <c r="C947" s="2">
        <v>2012</v>
      </c>
      <c r="D947" s="1">
        <v>37018</v>
      </c>
      <c r="E947" t="s">
        <v>5</v>
      </c>
      <c r="F947" t="s">
        <v>1325</v>
      </c>
      <c r="G947" s="13">
        <v>1595359.17</v>
      </c>
      <c r="H947" s="13">
        <v>6158.54</v>
      </c>
      <c r="I947" s="13">
        <v>1397254.41</v>
      </c>
      <c r="J947" s="13">
        <v>5586.37</v>
      </c>
    </row>
    <row r="948" spans="2:10" x14ac:dyDescent="0.25">
      <c r="B948" s="2">
        <v>944</v>
      </c>
      <c r="C948" s="2">
        <v>2012</v>
      </c>
      <c r="D948" s="1">
        <v>37020</v>
      </c>
      <c r="E948" t="s">
        <v>716</v>
      </c>
      <c r="F948" t="s">
        <v>1325</v>
      </c>
      <c r="G948" s="13">
        <v>1013311.41</v>
      </c>
      <c r="H948" s="13">
        <v>6165.32</v>
      </c>
      <c r="I948" s="13">
        <v>888702.39</v>
      </c>
      <c r="J948" s="13">
        <v>5679.77</v>
      </c>
    </row>
    <row r="949" spans="2:10" x14ac:dyDescent="0.25">
      <c r="B949" s="2">
        <v>945</v>
      </c>
      <c r="C949" s="2">
        <v>2012</v>
      </c>
      <c r="D949" s="1">
        <v>37022</v>
      </c>
      <c r="E949" t="s">
        <v>717</v>
      </c>
      <c r="F949" t="s">
        <v>1325</v>
      </c>
      <c r="G949" s="13">
        <v>899117.22</v>
      </c>
      <c r="H949" s="13">
        <v>669.18</v>
      </c>
      <c r="I949" s="13">
        <v>788914.54</v>
      </c>
      <c r="J949" s="13">
        <v>615.5</v>
      </c>
    </row>
    <row r="950" spans="2:10" x14ac:dyDescent="0.25">
      <c r="B950" s="2">
        <v>946</v>
      </c>
      <c r="C950" s="2">
        <v>2012</v>
      </c>
      <c r="D950" s="1">
        <v>37024</v>
      </c>
      <c r="E950" t="s">
        <v>330</v>
      </c>
      <c r="F950" t="s">
        <v>1325</v>
      </c>
      <c r="G950" s="13">
        <v>1267996.6200000001</v>
      </c>
      <c r="H950" s="13">
        <v>8946.06</v>
      </c>
      <c r="I950" s="13">
        <v>1103970.28</v>
      </c>
      <c r="J950" s="13">
        <v>8088.5</v>
      </c>
    </row>
    <row r="951" spans="2:10" x14ac:dyDescent="0.25">
      <c r="B951" s="2">
        <v>947</v>
      </c>
      <c r="C951" s="2">
        <v>2012</v>
      </c>
      <c r="D951" s="1">
        <v>37026</v>
      </c>
      <c r="E951" t="s">
        <v>718</v>
      </c>
      <c r="F951" t="s">
        <v>1325</v>
      </c>
      <c r="G951" s="13">
        <v>801152.25</v>
      </c>
      <c r="H951" s="13">
        <v>6970.66</v>
      </c>
      <c r="I951" s="13">
        <v>702417.59</v>
      </c>
      <c r="J951" s="13">
        <v>6434.46</v>
      </c>
    </row>
    <row r="952" spans="2:10" x14ac:dyDescent="0.25">
      <c r="B952" s="2">
        <v>948</v>
      </c>
      <c r="C952" s="2">
        <v>2012</v>
      </c>
      <c r="D952" s="1">
        <v>37028</v>
      </c>
      <c r="E952" t="s">
        <v>719</v>
      </c>
      <c r="F952" t="s">
        <v>1325</v>
      </c>
      <c r="G952" s="13">
        <v>714265.84</v>
      </c>
      <c r="H952" s="13">
        <v>4840.28</v>
      </c>
      <c r="I952" s="13">
        <v>623286.05000000005</v>
      </c>
      <c r="J952" s="13">
        <v>4444.6499999999996</v>
      </c>
    </row>
    <row r="953" spans="2:10" x14ac:dyDescent="0.25">
      <c r="B953" s="2">
        <v>949</v>
      </c>
      <c r="C953" s="2">
        <v>2012</v>
      </c>
      <c r="D953" s="1">
        <v>37030</v>
      </c>
      <c r="E953" t="s">
        <v>720</v>
      </c>
      <c r="F953" t="s">
        <v>1325</v>
      </c>
      <c r="G953" s="13">
        <v>1079972.25</v>
      </c>
      <c r="H953" s="13">
        <v>2379.4499999999998</v>
      </c>
      <c r="I953" s="13">
        <v>952935.63</v>
      </c>
      <c r="J953" s="13">
        <v>2188.13</v>
      </c>
    </row>
    <row r="954" spans="2:10" x14ac:dyDescent="0.25">
      <c r="B954" s="2">
        <v>950</v>
      </c>
      <c r="C954" s="2">
        <v>2012</v>
      </c>
      <c r="D954" s="1">
        <v>37032</v>
      </c>
      <c r="E954" t="s">
        <v>721</v>
      </c>
      <c r="F954" t="s">
        <v>1325</v>
      </c>
      <c r="G954" s="13">
        <v>641494.81000000006</v>
      </c>
      <c r="H954" s="13">
        <v>6477.54</v>
      </c>
      <c r="I954" s="13">
        <v>564816.19999999995</v>
      </c>
      <c r="J954" s="13">
        <v>5948.32</v>
      </c>
    </row>
    <row r="955" spans="2:10" x14ac:dyDescent="0.25">
      <c r="B955" s="2">
        <v>951</v>
      </c>
      <c r="C955" s="2">
        <v>2012</v>
      </c>
      <c r="D955" s="1">
        <v>37034</v>
      </c>
      <c r="E955" t="s">
        <v>722</v>
      </c>
      <c r="F955" t="s">
        <v>1325</v>
      </c>
      <c r="G955" s="13">
        <v>743796.96</v>
      </c>
      <c r="H955" s="13">
        <v>15945.53</v>
      </c>
      <c r="I955" s="13">
        <v>635050.77</v>
      </c>
      <c r="J955" s="13">
        <v>14480.42</v>
      </c>
    </row>
    <row r="956" spans="2:10" x14ac:dyDescent="0.25">
      <c r="B956" s="2">
        <v>952</v>
      </c>
      <c r="C956" s="2">
        <v>2012</v>
      </c>
      <c r="D956" s="1">
        <v>37036</v>
      </c>
      <c r="E956" t="s">
        <v>723</v>
      </c>
      <c r="F956" t="s">
        <v>1325</v>
      </c>
      <c r="G956" s="13">
        <v>1072859.81</v>
      </c>
      <c r="H956" s="13">
        <v>14866.24</v>
      </c>
      <c r="I956" s="13">
        <v>933070.69</v>
      </c>
      <c r="J956" s="13">
        <v>13693.02</v>
      </c>
    </row>
    <row r="957" spans="2:10" x14ac:dyDescent="0.25">
      <c r="B957" s="2">
        <v>953</v>
      </c>
      <c r="C957" s="2">
        <v>2012</v>
      </c>
      <c r="D957" s="1">
        <v>37038</v>
      </c>
      <c r="E957" t="s">
        <v>153</v>
      </c>
      <c r="F957" t="s">
        <v>1325</v>
      </c>
      <c r="G957" s="13">
        <v>401609.53</v>
      </c>
      <c r="H957" s="13">
        <v>1307.3900000000001</v>
      </c>
      <c r="I957" s="13">
        <v>341892.63</v>
      </c>
      <c r="J957" s="13">
        <v>1180.6099999999999</v>
      </c>
    </row>
    <row r="958" spans="2:10" x14ac:dyDescent="0.25">
      <c r="B958" s="2">
        <v>954</v>
      </c>
      <c r="C958" s="2">
        <v>2012</v>
      </c>
      <c r="D958" s="1">
        <v>37040</v>
      </c>
      <c r="E958" t="s">
        <v>724</v>
      </c>
      <c r="F958" t="s">
        <v>1325</v>
      </c>
      <c r="G958" s="13">
        <v>1056286.58</v>
      </c>
      <c r="H958" s="13">
        <v>4457.5200000000004</v>
      </c>
      <c r="I958" s="13">
        <v>918702.72</v>
      </c>
      <c r="J958" s="13">
        <v>4079.55</v>
      </c>
    </row>
    <row r="959" spans="2:10" x14ac:dyDescent="0.25">
      <c r="B959" s="2">
        <v>955</v>
      </c>
      <c r="C959" s="2">
        <v>2012</v>
      </c>
      <c r="D959" s="1">
        <v>37042</v>
      </c>
      <c r="E959" t="s">
        <v>725</v>
      </c>
      <c r="F959" t="s">
        <v>1325</v>
      </c>
      <c r="G959" s="13">
        <v>926525.23</v>
      </c>
      <c r="H959" s="13">
        <v>5058.9399999999996</v>
      </c>
      <c r="I959" s="13">
        <v>809748.77</v>
      </c>
      <c r="J959" s="13">
        <v>4685.91</v>
      </c>
    </row>
    <row r="960" spans="2:10" x14ac:dyDescent="0.25">
      <c r="B960" s="2">
        <v>956</v>
      </c>
      <c r="C960" s="2">
        <v>2012</v>
      </c>
      <c r="D960" s="1">
        <v>37044</v>
      </c>
      <c r="E960" t="s">
        <v>726</v>
      </c>
      <c r="F960" t="s">
        <v>1325</v>
      </c>
      <c r="G960" s="13">
        <v>896037.3</v>
      </c>
      <c r="H960" s="13">
        <v>15877.11</v>
      </c>
      <c r="I960" s="13">
        <v>795331.77</v>
      </c>
      <c r="J960" s="13">
        <v>14808.92</v>
      </c>
    </row>
    <row r="961" spans="2:10" x14ac:dyDescent="0.25">
      <c r="B961" s="2">
        <v>957</v>
      </c>
      <c r="C961" s="2">
        <v>2012</v>
      </c>
      <c r="D961" s="1">
        <v>37046</v>
      </c>
      <c r="E961" t="s">
        <v>727</v>
      </c>
      <c r="F961" t="s">
        <v>1325</v>
      </c>
      <c r="G961" s="13">
        <v>953482.09</v>
      </c>
      <c r="H961" s="13">
        <v>52831.16</v>
      </c>
      <c r="I961" s="13">
        <v>815239.07</v>
      </c>
      <c r="J961" s="13">
        <v>47970.3</v>
      </c>
    </row>
    <row r="962" spans="2:10" x14ac:dyDescent="0.25">
      <c r="B962" s="2">
        <v>958</v>
      </c>
      <c r="C962" s="2">
        <v>2012</v>
      </c>
      <c r="D962" s="1">
        <v>37048</v>
      </c>
      <c r="E962" t="s">
        <v>728</v>
      </c>
      <c r="F962" t="s">
        <v>1325</v>
      </c>
      <c r="G962" s="13">
        <v>4065423.18</v>
      </c>
      <c r="H962" s="13">
        <v>53462.18</v>
      </c>
      <c r="I962" s="13">
        <v>3590902.5</v>
      </c>
      <c r="J962" s="13">
        <v>48846.45</v>
      </c>
    </row>
    <row r="963" spans="2:10" x14ac:dyDescent="0.25">
      <c r="B963" s="2">
        <v>959</v>
      </c>
      <c r="C963" s="2">
        <v>2012</v>
      </c>
      <c r="D963" s="1">
        <v>37052</v>
      </c>
      <c r="E963" t="s">
        <v>729</v>
      </c>
      <c r="F963" t="s">
        <v>1325</v>
      </c>
      <c r="G963" s="13">
        <v>4150731.4</v>
      </c>
      <c r="H963" s="13">
        <v>51251.29</v>
      </c>
      <c r="I963" s="13">
        <v>3656652.99</v>
      </c>
      <c r="J963" s="13">
        <v>46997.05</v>
      </c>
    </row>
    <row r="964" spans="2:10" x14ac:dyDescent="0.25">
      <c r="B964" s="2">
        <v>960</v>
      </c>
      <c r="C964" s="2">
        <v>2012</v>
      </c>
      <c r="D964" s="1">
        <v>37054</v>
      </c>
      <c r="E964" t="s">
        <v>730</v>
      </c>
      <c r="F964" t="s">
        <v>1325</v>
      </c>
      <c r="G964" s="13">
        <v>1632812.69</v>
      </c>
      <c r="H964" s="13">
        <v>8699.19</v>
      </c>
      <c r="I964" s="13">
        <v>1405153.45</v>
      </c>
      <c r="J964" s="13">
        <v>7859.23</v>
      </c>
    </row>
    <row r="965" spans="2:10" x14ac:dyDescent="0.25">
      <c r="B965" s="2">
        <v>961</v>
      </c>
      <c r="C965" s="2">
        <v>2012</v>
      </c>
      <c r="D965" s="1">
        <v>37056</v>
      </c>
      <c r="E965" t="s">
        <v>731</v>
      </c>
      <c r="F965" t="s">
        <v>1325</v>
      </c>
      <c r="G965" s="13">
        <v>3503965.26</v>
      </c>
      <c r="H965" s="13">
        <v>50217.51</v>
      </c>
      <c r="I965" s="13">
        <v>3127329.4</v>
      </c>
      <c r="J965" s="13">
        <v>46413.75</v>
      </c>
    </row>
    <row r="966" spans="2:10" x14ac:dyDescent="0.25">
      <c r="B966" s="2">
        <v>962</v>
      </c>
      <c r="C966" s="2">
        <v>2012</v>
      </c>
      <c r="D966" s="1">
        <v>37058</v>
      </c>
      <c r="E966" t="s">
        <v>732</v>
      </c>
      <c r="F966" t="s">
        <v>1325</v>
      </c>
      <c r="G966" s="13">
        <v>2875139.07</v>
      </c>
      <c r="H966" s="13">
        <v>19177.11</v>
      </c>
      <c r="I966" s="13">
        <v>2501088.56</v>
      </c>
      <c r="J966" s="13">
        <v>17519.080000000002</v>
      </c>
    </row>
    <row r="967" spans="2:10" x14ac:dyDescent="0.25">
      <c r="B967" s="2">
        <v>963</v>
      </c>
      <c r="C967" s="2">
        <v>2012</v>
      </c>
      <c r="D967" s="1">
        <v>37060</v>
      </c>
      <c r="E967" t="s">
        <v>733</v>
      </c>
      <c r="F967" t="s">
        <v>1325</v>
      </c>
      <c r="G967" s="13">
        <v>1167415.23</v>
      </c>
      <c r="H967" s="13">
        <v>6109.71</v>
      </c>
      <c r="I967" s="13">
        <v>1012924.72</v>
      </c>
      <c r="J967" s="13">
        <v>5630.41</v>
      </c>
    </row>
    <row r="968" spans="2:10" x14ac:dyDescent="0.25">
      <c r="B968" s="2">
        <v>964</v>
      </c>
      <c r="C968" s="2">
        <v>2012</v>
      </c>
      <c r="D968" s="1">
        <v>37062</v>
      </c>
      <c r="E968" t="s">
        <v>734</v>
      </c>
      <c r="F968" t="s">
        <v>1325</v>
      </c>
      <c r="G968" s="13">
        <v>860324.65</v>
      </c>
      <c r="H968" s="13">
        <v>2240.2800000000002</v>
      </c>
      <c r="I968" s="13">
        <v>761921.65</v>
      </c>
      <c r="J968" s="13">
        <v>2074.04</v>
      </c>
    </row>
    <row r="969" spans="2:10" x14ac:dyDescent="0.25">
      <c r="B969" s="2">
        <v>965</v>
      </c>
      <c r="C969" s="2">
        <v>2012</v>
      </c>
      <c r="D969" s="1">
        <v>37064</v>
      </c>
      <c r="E969" t="s">
        <v>735</v>
      </c>
      <c r="F969" t="s">
        <v>1325</v>
      </c>
      <c r="G969" s="13">
        <v>1673318.55</v>
      </c>
      <c r="H969" s="13">
        <v>6996.97</v>
      </c>
      <c r="I969" s="13">
        <v>1457513.26</v>
      </c>
      <c r="J969" s="13">
        <v>6430.05</v>
      </c>
    </row>
    <row r="970" spans="2:10" x14ac:dyDescent="0.25">
      <c r="B970" s="2">
        <v>966</v>
      </c>
      <c r="C970" s="2">
        <v>2012</v>
      </c>
      <c r="D970" s="1">
        <v>37066</v>
      </c>
      <c r="E970" t="s">
        <v>736</v>
      </c>
      <c r="F970" t="s">
        <v>1325</v>
      </c>
      <c r="G970" s="13">
        <v>1459619.34</v>
      </c>
      <c r="H970" s="13">
        <v>7778.91</v>
      </c>
      <c r="I970" s="13">
        <v>1266962.8500000001</v>
      </c>
      <c r="J970" s="13">
        <v>6983.61</v>
      </c>
    </row>
    <row r="971" spans="2:10" x14ac:dyDescent="0.25">
      <c r="B971" s="2">
        <v>967</v>
      </c>
      <c r="C971" s="2">
        <v>2012</v>
      </c>
      <c r="D971" s="1">
        <v>37068</v>
      </c>
      <c r="E971" t="s">
        <v>737</v>
      </c>
      <c r="F971" t="s">
        <v>1325</v>
      </c>
      <c r="G971" s="13">
        <v>14854245.699999999</v>
      </c>
      <c r="H971" s="13">
        <v>450101.18</v>
      </c>
      <c r="I971" s="13">
        <v>13170975.390000001</v>
      </c>
      <c r="J971" s="13">
        <v>412691.9</v>
      </c>
    </row>
    <row r="972" spans="2:10" x14ac:dyDescent="0.25">
      <c r="B972" s="2">
        <v>968</v>
      </c>
      <c r="C972" s="2">
        <v>2012</v>
      </c>
      <c r="D972" s="1">
        <v>37070</v>
      </c>
      <c r="E972" t="s">
        <v>738</v>
      </c>
      <c r="F972" t="s">
        <v>1325</v>
      </c>
      <c r="G972" s="13">
        <v>962376.96</v>
      </c>
      <c r="H972" s="13">
        <v>8472.77</v>
      </c>
      <c r="I972" s="13">
        <v>814595.99</v>
      </c>
      <c r="J972" s="13">
        <v>7699.33</v>
      </c>
    </row>
    <row r="973" spans="2:10" x14ac:dyDescent="0.25">
      <c r="B973" s="2">
        <v>969</v>
      </c>
      <c r="C973" s="2">
        <v>2012</v>
      </c>
      <c r="D973" s="1">
        <v>37072</v>
      </c>
      <c r="E973" t="s">
        <v>739</v>
      </c>
      <c r="F973" t="s">
        <v>1325</v>
      </c>
      <c r="G973" s="13">
        <v>2637217.9500000002</v>
      </c>
      <c r="H973" s="13">
        <v>34553.56</v>
      </c>
      <c r="I973" s="13">
        <v>2315634.8199999998</v>
      </c>
      <c r="J973" s="13">
        <v>31608.81</v>
      </c>
    </row>
    <row r="974" spans="2:10" x14ac:dyDescent="0.25">
      <c r="B974" s="2">
        <v>970</v>
      </c>
      <c r="C974" s="2">
        <v>2012</v>
      </c>
      <c r="D974" s="1">
        <v>37074</v>
      </c>
      <c r="E974" t="s">
        <v>740</v>
      </c>
      <c r="F974" t="s">
        <v>1325</v>
      </c>
      <c r="G974" s="13">
        <v>2090126.35</v>
      </c>
      <c r="H974" s="13">
        <v>32529.82</v>
      </c>
      <c r="I974" s="13">
        <v>1836316.88</v>
      </c>
      <c r="J974" s="13">
        <v>30056.87</v>
      </c>
    </row>
    <row r="975" spans="2:10" x14ac:dyDescent="0.25">
      <c r="B975" s="2">
        <v>971</v>
      </c>
      <c r="C975" s="2">
        <v>2012</v>
      </c>
      <c r="D975" s="1">
        <v>37076</v>
      </c>
      <c r="E975" t="s">
        <v>741</v>
      </c>
      <c r="F975" t="s">
        <v>1325</v>
      </c>
      <c r="G975" s="13">
        <v>4816461.46</v>
      </c>
      <c r="H975" s="13">
        <v>60370.38</v>
      </c>
      <c r="I975" s="13">
        <v>4250910.33</v>
      </c>
      <c r="J975" s="13">
        <v>55170.27</v>
      </c>
    </row>
    <row r="976" spans="2:10" x14ac:dyDescent="0.25">
      <c r="B976" s="2">
        <v>972</v>
      </c>
      <c r="C976" s="2">
        <v>2012</v>
      </c>
      <c r="D976" s="1">
        <v>37078</v>
      </c>
      <c r="E976" t="s">
        <v>742</v>
      </c>
      <c r="F976" t="s">
        <v>1325</v>
      </c>
      <c r="G976" s="13">
        <v>2324102.94</v>
      </c>
      <c r="H976" s="13">
        <v>26386.19</v>
      </c>
      <c r="I976" s="13">
        <v>2009988.52</v>
      </c>
      <c r="J976" s="13">
        <v>24124.57</v>
      </c>
    </row>
    <row r="977" spans="2:10" x14ac:dyDescent="0.25">
      <c r="B977" s="2">
        <v>973</v>
      </c>
      <c r="C977" s="2">
        <v>2012</v>
      </c>
      <c r="D977" s="1">
        <v>37080</v>
      </c>
      <c r="E977" t="s">
        <v>743</v>
      </c>
      <c r="F977" t="s">
        <v>1325</v>
      </c>
      <c r="G977" s="13">
        <v>3211645.47</v>
      </c>
      <c r="H977" s="13">
        <v>29710.33</v>
      </c>
      <c r="I977" s="13">
        <v>2802106.15</v>
      </c>
      <c r="J977" s="13">
        <v>27289.71</v>
      </c>
    </row>
    <row r="978" spans="2:10" x14ac:dyDescent="0.25">
      <c r="B978" s="2">
        <v>974</v>
      </c>
      <c r="C978" s="2">
        <v>2012</v>
      </c>
      <c r="D978" s="1">
        <v>37082</v>
      </c>
      <c r="E978" t="s">
        <v>218</v>
      </c>
      <c r="F978" t="s">
        <v>1325</v>
      </c>
      <c r="G978" s="13">
        <v>995819.31</v>
      </c>
      <c r="H978" s="13">
        <v>21373.07</v>
      </c>
      <c r="I978" s="13">
        <v>873032.6</v>
      </c>
      <c r="J978" s="13">
        <v>19529.53</v>
      </c>
    </row>
    <row r="979" spans="2:10" x14ac:dyDescent="0.25">
      <c r="B979" s="2">
        <v>975</v>
      </c>
      <c r="C979" s="2">
        <v>2012</v>
      </c>
      <c r="D979" s="1">
        <v>37084</v>
      </c>
      <c r="E979" t="s">
        <v>744</v>
      </c>
      <c r="F979" t="s">
        <v>1325</v>
      </c>
      <c r="G979" s="13">
        <v>940562.19</v>
      </c>
      <c r="H979" s="13">
        <v>6343.55</v>
      </c>
      <c r="I979" s="13">
        <v>813689.21</v>
      </c>
      <c r="J979" s="13">
        <v>5796.76</v>
      </c>
    </row>
    <row r="980" spans="2:10" x14ac:dyDescent="0.25">
      <c r="B980" s="2">
        <v>976</v>
      </c>
      <c r="C980" s="2">
        <v>2012</v>
      </c>
      <c r="D980" s="1">
        <v>37102</v>
      </c>
      <c r="E980" t="s">
        <v>745</v>
      </c>
      <c r="F980" t="s">
        <v>1343</v>
      </c>
      <c r="G980" s="13">
        <v>1217035.43</v>
      </c>
      <c r="H980" s="13">
        <v>39425.08</v>
      </c>
      <c r="I980" s="13">
        <v>1066605.54</v>
      </c>
      <c r="J980" s="13">
        <v>36630.74</v>
      </c>
    </row>
    <row r="981" spans="2:10" x14ac:dyDescent="0.25">
      <c r="B981" s="2">
        <v>977</v>
      </c>
      <c r="C981" s="2">
        <v>2012</v>
      </c>
      <c r="D981" s="1">
        <v>37104</v>
      </c>
      <c r="E981" t="s">
        <v>746</v>
      </c>
      <c r="F981" t="s">
        <v>1343</v>
      </c>
      <c r="G981" s="13">
        <v>13926.25</v>
      </c>
      <c r="H981" s="13">
        <v>0</v>
      </c>
      <c r="I981" s="13">
        <v>12142.04</v>
      </c>
      <c r="J981" s="13">
        <v>0</v>
      </c>
    </row>
    <row r="982" spans="2:10" x14ac:dyDescent="0.25">
      <c r="B982" s="2">
        <v>978</v>
      </c>
      <c r="C982" s="2">
        <v>2012</v>
      </c>
      <c r="D982" s="1">
        <v>37106</v>
      </c>
      <c r="E982" t="s">
        <v>747</v>
      </c>
      <c r="F982" t="s">
        <v>1343</v>
      </c>
      <c r="G982" s="13">
        <v>1297245.83</v>
      </c>
      <c r="H982" s="13">
        <v>205368.98</v>
      </c>
      <c r="I982" s="13">
        <v>1246475.07</v>
      </c>
      <c r="J982" s="13">
        <v>198906.42</v>
      </c>
    </row>
    <row r="983" spans="2:10" x14ac:dyDescent="0.25">
      <c r="B983" s="2">
        <v>979</v>
      </c>
      <c r="C983" s="2">
        <v>2012</v>
      </c>
      <c r="D983" s="1">
        <v>37116</v>
      </c>
      <c r="E983" t="s">
        <v>223</v>
      </c>
      <c r="F983" t="s">
        <v>1343</v>
      </c>
      <c r="G983" s="13">
        <v>20213.22</v>
      </c>
      <c r="H983" s="13">
        <v>2155.96</v>
      </c>
      <c r="I983" s="13">
        <v>18774.62</v>
      </c>
      <c r="J983" s="13">
        <v>2029.79</v>
      </c>
    </row>
    <row r="984" spans="2:10" x14ac:dyDescent="0.25">
      <c r="B984" s="2">
        <v>980</v>
      </c>
      <c r="C984" s="2">
        <v>2012</v>
      </c>
      <c r="D984" s="1">
        <v>37121</v>
      </c>
      <c r="E984" t="s">
        <v>748</v>
      </c>
      <c r="F984" t="s">
        <v>1343</v>
      </c>
      <c r="G984" s="13">
        <v>1507617.56</v>
      </c>
      <c r="H984" s="13">
        <v>32350.17</v>
      </c>
      <c r="I984" s="13">
        <v>1341650.6100000001</v>
      </c>
      <c r="J984" s="13">
        <v>30200.16</v>
      </c>
    </row>
    <row r="985" spans="2:10" x14ac:dyDescent="0.25">
      <c r="B985" s="2">
        <v>981</v>
      </c>
      <c r="C985" s="2">
        <v>2012</v>
      </c>
      <c r="D985" s="1">
        <v>37122</v>
      </c>
      <c r="E985" t="s">
        <v>717</v>
      </c>
      <c r="F985" t="s">
        <v>1343</v>
      </c>
      <c r="G985" s="13">
        <v>122067.9</v>
      </c>
      <c r="H985" s="13">
        <v>288.69</v>
      </c>
      <c r="I985" s="13">
        <v>102216.07</v>
      </c>
      <c r="J985" s="13">
        <v>266.60000000000002</v>
      </c>
    </row>
    <row r="986" spans="2:10" x14ac:dyDescent="0.25">
      <c r="B986" s="2">
        <v>982</v>
      </c>
      <c r="C986" s="2">
        <v>2012</v>
      </c>
      <c r="D986" s="1">
        <v>37126</v>
      </c>
      <c r="E986" t="s">
        <v>749</v>
      </c>
      <c r="F986" t="s">
        <v>1343</v>
      </c>
      <c r="G986" s="13">
        <v>103663.25</v>
      </c>
      <c r="H986" s="13">
        <v>798.99</v>
      </c>
      <c r="I986" s="13">
        <v>85050.04</v>
      </c>
      <c r="J986" s="13">
        <v>732.15</v>
      </c>
    </row>
    <row r="987" spans="2:10" x14ac:dyDescent="0.25">
      <c r="B987" s="2">
        <v>983</v>
      </c>
      <c r="C987" s="2">
        <v>2012</v>
      </c>
      <c r="D987" s="1">
        <v>37136</v>
      </c>
      <c r="E987" t="s">
        <v>750</v>
      </c>
      <c r="F987" t="s">
        <v>1343</v>
      </c>
      <c r="G987" s="13">
        <v>610649.72</v>
      </c>
      <c r="H987" s="13">
        <v>3723.6</v>
      </c>
      <c r="I987" s="13">
        <v>530468.5</v>
      </c>
      <c r="J987" s="13">
        <v>3439.65</v>
      </c>
    </row>
    <row r="988" spans="2:10" x14ac:dyDescent="0.25">
      <c r="B988" s="2">
        <v>984</v>
      </c>
      <c r="C988" s="2">
        <v>2012</v>
      </c>
      <c r="D988" s="1">
        <v>37145</v>
      </c>
      <c r="E988" t="s">
        <v>751</v>
      </c>
      <c r="F988" t="s">
        <v>1343</v>
      </c>
      <c r="G988" s="13">
        <v>10543795.98</v>
      </c>
      <c r="H988" s="13">
        <v>71188.11</v>
      </c>
      <c r="I988" s="13">
        <v>9415792.9199999999</v>
      </c>
      <c r="J988" s="13">
        <v>66158.13</v>
      </c>
    </row>
    <row r="989" spans="2:10" x14ac:dyDescent="0.25">
      <c r="B989" s="2">
        <v>985</v>
      </c>
      <c r="C989" s="2">
        <v>2012</v>
      </c>
      <c r="D989" s="1">
        <v>37151</v>
      </c>
      <c r="E989" t="s">
        <v>730</v>
      </c>
      <c r="F989" t="s">
        <v>1343</v>
      </c>
      <c r="G989" s="13">
        <v>2707487.82</v>
      </c>
      <c r="H989" s="13">
        <v>177859.61</v>
      </c>
      <c r="I989" s="13">
        <v>2442052.58</v>
      </c>
      <c r="J989" s="13">
        <v>166328.32000000001</v>
      </c>
    </row>
    <row r="990" spans="2:10" x14ac:dyDescent="0.25">
      <c r="B990" s="2">
        <v>986</v>
      </c>
      <c r="C990" s="2">
        <v>2012</v>
      </c>
      <c r="D990" s="1">
        <v>37176</v>
      </c>
      <c r="E990" t="s">
        <v>752</v>
      </c>
      <c r="F990" t="s">
        <v>1343</v>
      </c>
      <c r="G990" s="13">
        <v>10223024.720000001</v>
      </c>
      <c r="H990" s="13">
        <v>639511.59</v>
      </c>
      <c r="I990" s="13">
        <v>9262175.6300000008</v>
      </c>
      <c r="J990" s="13">
        <v>598658.75</v>
      </c>
    </row>
    <row r="991" spans="2:10" x14ac:dyDescent="0.25">
      <c r="B991" s="2">
        <v>987</v>
      </c>
      <c r="C991" s="2">
        <v>2012</v>
      </c>
      <c r="D991" s="1">
        <v>37181</v>
      </c>
      <c r="E991" t="s">
        <v>740</v>
      </c>
      <c r="F991" t="s">
        <v>1343</v>
      </c>
      <c r="G991" s="13">
        <v>2321022.1</v>
      </c>
      <c r="H991" s="13">
        <v>168553.11</v>
      </c>
      <c r="I991" s="13">
        <v>2078105.99</v>
      </c>
      <c r="J991" s="13">
        <v>158873.76999999999</v>
      </c>
    </row>
    <row r="992" spans="2:10" x14ac:dyDescent="0.25">
      <c r="B992" s="2">
        <v>988</v>
      </c>
      <c r="C992" s="2">
        <v>2012</v>
      </c>
      <c r="D992" s="1">
        <v>37182</v>
      </c>
      <c r="E992" t="s">
        <v>753</v>
      </c>
      <c r="F992" t="s">
        <v>1343</v>
      </c>
      <c r="G992" s="13">
        <v>1984265.88</v>
      </c>
      <c r="H992" s="13">
        <v>88081.04</v>
      </c>
      <c r="I992" s="13">
        <v>1810297.21</v>
      </c>
      <c r="J992" s="13">
        <v>83575.740000000005</v>
      </c>
    </row>
    <row r="993" spans="2:10" x14ac:dyDescent="0.25">
      <c r="B993" s="2">
        <v>989</v>
      </c>
      <c r="C993" s="2">
        <v>2012</v>
      </c>
      <c r="D993" s="1">
        <v>37186</v>
      </c>
      <c r="E993" t="s">
        <v>216</v>
      </c>
      <c r="F993" t="s">
        <v>1343</v>
      </c>
      <c r="G993" s="13">
        <v>160300.76</v>
      </c>
      <c r="H993" s="13">
        <v>862.28</v>
      </c>
      <c r="I993" s="13">
        <v>137938.92000000001</v>
      </c>
      <c r="J993" s="13">
        <v>808.93</v>
      </c>
    </row>
    <row r="994" spans="2:10" x14ac:dyDescent="0.25">
      <c r="B994" s="2">
        <v>990</v>
      </c>
      <c r="C994" s="2">
        <v>2012</v>
      </c>
      <c r="D994" s="1">
        <v>37192</v>
      </c>
      <c r="E994" t="s">
        <v>218</v>
      </c>
      <c r="F994" t="s">
        <v>1343</v>
      </c>
      <c r="G994" s="13">
        <v>23187004.280000001</v>
      </c>
      <c r="H994" s="13">
        <v>594339.57999999996</v>
      </c>
      <c r="I994" s="13">
        <v>21171782.190000001</v>
      </c>
      <c r="J994" s="13">
        <v>559909.64</v>
      </c>
    </row>
    <row r="995" spans="2:10" x14ac:dyDescent="0.25">
      <c r="B995" s="2">
        <v>991</v>
      </c>
      <c r="C995" s="2">
        <v>2012</v>
      </c>
      <c r="D995" s="1">
        <v>37201</v>
      </c>
      <c r="E995" t="s">
        <v>225</v>
      </c>
      <c r="F995" t="s">
        <v>1344</v>
      </c>
      <c r="G995" s="13">
        <v>1211287.07</v>
      </c>
      <c r="H995" s="13">
        <v>120952.79</v>
      </c>
      <c r="I995" s="13">
        <v>1117029.8400000001</v>
      </c>
      <c r="J995" s="13">
        <v>113635.56</v>
      </c>
    </row>
    <row r="996" spans="2:10" x14ac:dyDescent="0.25">
      <c r="B996" s="2">
        <v>992</v>
      </c>
      <c r="C996" s="2">
        <v>2012</v>
      </c>
      <c r="D996" s="1">
        <v>37211</v>
      </c>
      <c r="E996" t="s">
        <v>194</v>
      </c>
      <c r="F996" t="s">
        <v>1344</v>
      </c>
      <c r="G996" s="13">
        <v>665145.39</v>
      </c>
      <c r="H996" s="13">
        <v>27413.32</v>
      </c>
      <c r="I996" s="13">
        <v>626640.59</v>
      </c>
      <c r="J996" s="13">
        <v>26680.46</v>
      </c>
    </row>
    <row r="997" spans="2:10" x14ac:dyDescent="0.25">
      <c r="B997" s="2">
        <v>993</v>
      </c>
      <c r="C997" s="2">
        <v>2012</v>
      </c>
      <c r="D997" s="1">
        <v>37250</v>
      </c>
      <c r="E997" t="s">
        <v>439</v>
      </c>
      <c r="F997" t="s">
        <v>1344</v>
      </c>
      <c r="G997" s="13">
        <v>2679794.59</v>
      </c>
      <c r="H997" s="13">
        <v>154210.66</v>
      </c>
      <c r="I997" s="13">
        <v>2502716.16</v>
      </c>
      <c r="J997" s="13">
        <v>145467.23000000001</v>
      </c>
    </row>
    <row r="998" spans="2:10" x14ac:dyDescent="0.25">
      <c r="B998" s="2">
        <v>994</v>
      </c>
      <c r="C998" s="2">
        <v>2012</v>
      </c>
      <c r="D998" s="1">
        <v>37251</v>
      </c>
      <c r="E998" t="s">
        <v>732</v>
      </c>
      <c r="F998" t="s">
        <v>1344</v>
      </c>
      <c r="G998" s="13">
        <v>6171812.0700000003</v>
      </c>
      <c r="H998" s="13">
        <v>284674.64</v>
      </c>
      <c r="I998" s="13">
        <v>5506393.7400000002</v>
      </c>
      <c r="J998" s="13">
        <v>264536.07</v>
      </c>
    </row>
    <row r="999" spans="2:10" x14ac:dyDescent="0.25">
      <c r="B999" s="2">
        <v>995</v>
      </c>
      <c r="C999" s="2">
        <v>2012</v>
      </c>
      <c r="D999" s="1">
        <v>37281</v>
      </c>
      <c r="E999" t="s">
        <v>754</v>
      </c>
      <c r="F999" t="s">
        <v>1344</v>
      </c>
      <c r="G999" s="13">
        <v>4783778.93</v>
      </c>
      <c r="H999" s="13">
        <v>281182.68</v>
      </c>
      <c r="I999" s="13">
        <v>4368203.68</v>
      </c>
      <c r="J999" s="13">
        <v>264198.06</v>
      </c>
    </row>
    <row r="1000" spans="2:10" x14ac:dyDescent="0.25">
      <c r="B1000" s="2">
        <v>996</v>
      </c>
      <c r="C1000" s="2">
        <v>2012</v>
      </c>
      <c r="D1000" s="1">
        <v>37291</v>
      </c>
      <c r="E1000" t="s">
        <v>743</v>
      </c>
      <c r="F1000" t="s">
        <v>1344</v>
      </c>
      <c r="G1000" s="13">
        <v>70227038.239999995</v>
      </c>
      <c r="H1000" s="13">
        <v>2943846.51</v>
      </c>
      <c r="I1000" s="13">
        <v>63920038.32</v>
      </c>
      <c r="J1000" s="13">
        <v>2761539.31</v>
      </c>
    </row>
    <row r="1001" spans="2:10" x14ac:dyDescent="0.25">
      <c r="B1001" s="2">
        <v>997</v>
      </c>
      <c r="C1001" s="2">
        <v>2012</v>
      </c>
      <c r="D1001" s="1">
        <v>38002</v>
      </c>
      <c r="E1001" t="s">
        <v>755</v>
      </c>
      <c r="F1001" t="s">
        <v>1325</v>
      </c>
      <c r="G1001" s="13">
        <v>1457468.3</v>
      </c>
      <c r="H1001" s="13">
        <v>6789.37</v>
      </c>
      <c r="I1001" s="13">
        <v>1235394.43</v>
      </c>
      <c r="J1001" s="13">
        <v>6116.12</v>
      </c>
    </row>
    <row r="1002" spans="2:10" x14ac:dyDescent="0.25">
      <c r="B1002" s="2">
        <v>998</v>
      </c>
      <c r="C1002" s="2">
        <v>2012</v>
      </c>
      <c r="D1002" s="1">
        <v>38004</v>
      </c>
      <c r="E1002" t="s">
        <v>756</v>
      </c>
      <c r="F1002" t="s">
        <v>1325</v>
      </c>
      <c r="G1002" s="13">
        <v>1974499.28</v>
      </c>
      <c r="H1002" s="13">
        <v>106317.12</v>
      </c>
      <c r="I1002" s="13">
        <v>1709584.56</v>
      </c>
      <c r="J1002" s="13">
        <v>95743.66</v>
      </c>
    </row>
    <row r="1003" spans="2:10" x14ac:dyDescent="0.25">
      <c r="B1003" s="2">
        <v>999</v>
      </c>
      <c r="C1003" s="2">
        <v>2012</v>
      </c>
      <c r="D1003" s="1">
        <v>38006</v>
      </c>
      <c r="E1003" t="s">
        <v>192</v>
      </c>
      <c r="F1003" t="s">
        <v>1325</v>
      </c>
      <c r="G1003" s="13">
        <v>2059417.32</v>
      </c>
      <c r="H1003" s="13">
        <v>15329.22</v>
      </c>
      <c r="I1003" s="13">
        <v>1818976.42</v>
      </c>
      <c r="J1003" s="13">
        <v>13918.42</v>
      </c>
    </row>
    <row r="1004" spans="2:10" x14ac:dyDescent="0.25">
      <c r="B1004" s="2">
        <v>1000</v>
      </c>
      <c r="C1004" s="2">
        <v>2012</v>
      </c>
      <c r="D1004" s="1">
        <v>38008</v>
      </c>
      <c r="E1004" t="s">
        <v>757</v>
      </c>
      <c r="F1004" t="s">
        <v>1325</v>
      </c>
      <c r="G1004" s="13">
        <v>1770407.35</v>
      </c>
      <c r="H1004" s="13">
        <v>17781.169999999998</v>
      </c>
      <c r="I1004" s="13">
        <v>1494210.26</v>
      </c>
      <c r="J1004" s="13">
        <v>15851.37</v>
      </c>
    </row>
    <row r="1005" spans="2:10" x14ac:dyDescent="0.25">
      <c r="B1005" s="2">
        <v>1001</v>
      </c>
      <c r="C1005" s="2">
        <v>2012</v>
      </c>
      <c r="D1005" s="1">
        <v>38010</v>
      </c>
      <c r="E1005" t="s">
        <v>758</v>
      </c>
      <c r="F1005" t="s">
        <v>1325</v>
      </c>
      <c r="G1005" s="13">
        <v>1453892.62</v>
      </c>
      <c r="H1005" s="13">
        <v>11501.28</v>
      </c>
      <c r="I1005" s="13">
        <v>1226562.45</v>
      </c>
      <c r="J1005" s="13">
        <v>10317.1</v>
      </c>
    </row>
    <row r="1006" spans="2:10" x14ac:dyDescent="0.25">
      <c r="B1006" s="2">
        <v>1002</v>
      </c>
      <c r="C1006" s="2">
        <v>2012</v>
      </c>
      <c r="D1006" s="1">
        <v>38012</v>
      </c>
      <c r="E1006" t="s">
        <v>759</v>
      </c>
      <c r="F1006" t="s">
        <v>1325</v>
      </c>
      <c r="G1006" s="13">
        <v>1619266.66</v>
      </c>
      <c r="H1006" s="13">
        <v>36484.800000000003</v>
      </c>
      <c r="I1006" s="13">
        <v>1366441.28</v>
      </c>
      <c r="J1006" s="13">
        <v>32169.05</v>
      </c>
    </row>
    <row r="1007" spans="2:10" x14ac:dyDescent="0.25">
      <c r="B1007" s="2">
        <v>1003</v>
      </c>
      <c r="C1007" s="2">
        <v>2012</v>
      </c>
      <c r="D1007" s="1">
        <v>38014</v>
      </c>
      <c r="E1007" t="s">
        <v>760</v>
      </c>
      <c r="F1007" t="s">
        <v>1325</v>
      </c>
      <c r="G1007" s="13">
        <v>1930445.22</v>
      </c>
      <c r="H1007" s="13">
        <v>9613.11</v>
      </c>
      <c r="I1007" s="13">
        <v>1665387.89</v>
      </c>
      <c r="J1007" s="13">
        <v>8632.01</v>
      </c>
    </row>
    <row r="1008" spans="2:10" x14ac:dyDescent="0.25">
      <c r="B1008" s="2">
        <v>1004</v>
      </c>
      <c r="C1008" s="2">
        <v>2012</v>
      </c>
      <c r="D1008" s="1">
        <v>38016</v>
      </c>
      <c r="E1008" t="s">
        <v>761</v>
      </c>
      <c r="F1008" t="s">
        <v>1325</v>
      </c>
      <c r="G1008" s="13">
        <v>2693720.23</v>
      </c>
      <c r="H1008" s="13">
        <v>9118.5300000000007</v>
      </c>
      <c r="I1008" s="13">
        <v>2411621.36</v>
      </c>
      <c r="J1008" s="13">
        <v>8254.06</v>
      </c>
    </row>
    <row r="1009" spans="2:10" x14ac:dyDescent="0.25">
      <c r="B1009" s="2">
        <v>1005</v>
      </c>
      <c r="C1009" s="2">
        <v>2012</v>
      </c>
      <c r="D1009" s="1">
        <v>38018</v>
      </c>
      <c r="E1009" t="s">
        <v>762</v>
      </c>
      <c r="F1009" t="s">
        <v>1325</v>
      </c>
      <c r="G1009" s="13">
        <v>1900468.69</v>
      </c>
      <c r="H1009" s="13">
        <v>6784.92</v>
      </c>
      <c r="I1009" s="13">
        <v>1683508.61</v>
      </c>
      <c r="J1009" s="13">
        <v>6251.61</v>
      </c>
    </row>
    <row r="1010" spans="2:10" x14ac:dyDescent="0.25">
      <c r="B1010" s="2">
        <v>1006</v>
      </c>
      <c r="C1010" s="2">
        <v>2012</v>
      </c>
      <c r="D1010" s="1">
        <v>38020</v>
      </c>
      <c r="E1010" t="s">
        <v>763</v>
      </c>
      <c r="F1010" t="s">
        <v>1325</v>
      </c>
      <c r="G1010" s="13">
        <v>920118.8</v>
      </c>
      <c r="H1010" s="13">
        <v>9899.61</v>
      </c>
      <c r="I1010" s="13">
        <v>740152.54</v>
      </c>
      <c r="J1010" s="13">
        <v>8308.6200000000008</v>
      </c>
    </row>
    <row r="1011" spans="2:10" x14ac:dyDescent="0.25">
      <c r="B1011" s="2">
        <v>1007</v>
      </c>
      <c r="C1011" s="2">
        <v>2012</v>
      </c>
      <c r="D1011" s="1">
        <v>38022</v>
      </c>
      <c r="E1011" t="s">
        <v>764</v>
      </c>
      <c r="F1011" t="s">
        <v>1325</v>
      </c>
      <c r="G1011" s="13">
        <v>1637631.51</v>
      </c>
      <c r="H1011" s="13">
        <v>34740.51</v>
      </c>
      <c r="I1011" s="13">
        <v>1373394.72</v>
      </c>
      <c r="J1011" s="13">
        <v>30990.53</v>
      </c>
    </row>
    <row r="1012" spans="2:10" x14ac:dyDescent="0.25">
      <c r="B1012" s="2">
        <v>1008</v>
      </c>
      <c r="C1012" s="2">
        <v>2012</v>
      </c>
      <c r="D1012" s="1">
        <v>38024</v>
      </c>
      <c r="E1012" t="s">
        <v>765</v>
      </c>
      <c r="F1012" t="s">
        <v>1325</v>
      </c>
      <c r="G1012" s="13">
        <v>5022343.29</v>
      </c>
      <c r="H1012" s="13">
        <v>28309.43</v>
      </c>
      <c r="I1012" s="13">
        <v>4309583.57</v>
      </c>
      <c r="J1012" s="13">
        <v>25647.61</v>
      </c>
    </row>
    <row r="1013" spans="2:10" x14ac:dyDescent="0.25">
      <c r="B1013" s="2">
        <v>1009</v>
      </c>
      <c r="C1013" s="2">
        <v>2012</v>
      </c>
      <c r="D1013" s="1">
        <v>38026</v>
      </c>
      <c r="E1013" t="s">
        <v>766</v>
      </c>
      <c r="F1013" t="s">
        <v>1325</v>
      </c>
      <c r="G1013" s="13">
        <v>2634568.4</v>
      </c>
      <c r="H1013" s="13">
        <v>17402.98</v>
      </c>
      <c r="I1013" s="13">
        <v>2240231.88</v>
      </c>
      <c r="J1013" s="13">
        <v>15576.71</v>
      </c>
    </row>
    <row r="1014" spans="2:10" x14ac:dyDescent="0.25">
      <c r="B1014" s="2">
        <v>1010</v>
      </c>
      <c r="C1014" s="2">
        <v>2012</v>
      </c>
      <c r="D1014" s="1">
        <v>38028</v>
      </c>
      <c r="E1014" t="s">
        <v>767</v>
      </c>
      <c r="F1014" t="s">
        <v>1325</v>
      </c>
      <c r="G1014" s="13">
        <v>1417686.42</v>
      </c>
      <c r="H1014" s="13">
        <v>14512.96</v>
      </c>
      <c r="I1014" s="13">
        <v>1219717.6200000001</v>
      </c>
      <c r="J1014" s="13">
        <v>13232.77</v>
      </c>
    </row>
    <row r="1015" spans="2:10" x14ac:dyDescent="0.25">
      <c r="B1015" s="2">
        <v>1011</v>
      </c>
      <c r="C1015" s="2">
        <v>2012</v>
      </c>
      <c r="D1015" s="1">
        <v>38030</v>
      </c>
      <c r="E1015" t="s">
        <v>768</v>
      </c>
      <c r="F1015" t="s">
        <v>1325</v>
      </c>
      <c r="G1015" s="13">
        <v>1793115.78</v>
      </c>
      <c r="H1015" s="13">
        <v>8278.16</v>
      </c>
      <c r="I1015" s="13">
        <v>1540193.75</v>
      </c>
      <c r="J1015" s="13">
        <v>7444.25</v>
      </c>
    </row>
    <row r="1016" spans="2:10" x14ac:dyDescent="0.25">
      <c r="B1016" s="2">
        <v>1012</v>
      </c>
      <c r="C1016" s="2">
        <v>2012</v>
      </c>
      <c r="D1016" s="1">
        <v>38032</v>
      </c>
      <c r="E1016" t="s">
        <v>769</v>
      </c>
      <c r="F1016" t="s">
        <v>1325</v>
      </c>
      <c r="G1016" s="13">
        <v>8075621.4100000001</v>
      </c>
      <c r="H1016" s="13">
        <v>32085.9</v>
      </c>
      <c r="I1016" s="13">
        <v>7090233.9299999997</v>
      </c>
      <c r="J1016" s="13">
        <v>29437.5</v>
      </c>
    </row>
    <row r="1017" spans="2:10" x14ac:dyDescent="0.25">
      <c r="B1017" s="2">
        <v>1013</v>
      </c>
      <c r="C1017" s="2">
        <v>2012</v>
      </c>
      <c r="D1017" s="1">
        <v>38034</v>
      </c>
      <c r="E1017" t="s">
        <v>770</v>
      </c>
      <c r="F1017" t="s">
        <v>1325</v>
      </c>
      <c r="G1017" s="13">
        <v>1654356.5</v>
      </c>
      <c r="H1017" s="13">
        <v>4277.3100000000004</v>
      </c>
      <c r="I1017" s="13">
        <v>1445872.02</v>
      </c>
      <c r="J1017" s="13">
        <v>3729.82</v>
      </c>
    </row>
    <row r="1018" spans="2:10" x14ac:dyDescent="0.25">
      <c r="B1018" s="2">
        <v>1014</v>
      </c>
      <c r="C1018" s="2">
        <v>2012</v>
      </c>
      <c r="D1018" s="1">
        <v>38036</v>
      </c>
      <c r="E1018" t="s">
        <v>771</v>
      </c>
      <c r="F1018" t="s">
        <v>1325</v>
      </c>
      <c r="G1018" s="13">
        <v>2998900.78</v>
      </c>
      <c r="H1018" s="13">
        <v>15691.85</v>
      </c>
      <c r="I1018" s="13">
        <v>2625188.0299999998</v>
      </c>
      <c r="J1018" s="13">
        <v>14146.69</v>
      </c>
    </row>
    <row r="1019" spans="2:10" x14ac:dyDescent="0.25">
      <c r="B1019" s="2">
        <v>1015</v>
      </c>
      <c r="C1019" s="2">
        <v>2012</v>
      </c>
      <c r="D1019" s="1">
        <v>38111</v>
      </c>
      <c r="E1019" t="s">
        <v>772</v>
      </c>
      <c r="F1019" t="s">
        <v>1343</v>
      </c>
      <c r="G1019" s="13">
        <v>910378.03</v>
      </c>
      <c r="H1019" s="13">
        <v>51879.63</v>
      </c>
      <c r="I1019" s="13">
        <v>824370.85</v>
      </c>
      <c r="J1019" s="13">
        <v>48982.64</v>
      </c>
    </row>
    <row r="1020" spans="2:10" x14ac:dyDescent="0.25">
      <c r="B1020" s="2">
        <v>1016</v>
      </c>
      <c r="C1020" s="2">
        <v>2012</v>
      </c>
      <c r="D1020" s="1">
        <v>38121</v>
      </c>
      <c r="E1020" t="s">
        <v>773</v>
      </c>
      <c r="F1020" t="s">
        <v>1343</v>
      </c>
      <c r="G1020" s="13">
        <v>1558762.04</v>
      </c>
      <c r="H1020" s="13">
        <v>67343.61</v>
      </c>
      <c r="I1020" s="13">
        <v>1431678.59</v>
      </c>
      <c r="J1020" s="13">
        <v>63803.47</v>
      </c>
    </row>
    <row r="1021" spans="2:10" x14ac:dyDescent="0.25">
      <c r="B1021" s="2">
        <v>1017</v>
      </c>
      <c r="C1021" s="2">
        <v>2012</v>
      </c>
      <c r="D1021" s="1">
        <v>38171</v>
      </c>
      <c r="E1021" t="s">
        <v>767</v>
      </c>
      <c r="F1021" t="s">
        <v>1343</v>
      </c>
      <c r="G1021" s="13">
        <v>295494.68</v>
      </c>
      <c r="H1021" s="13">
        <v>4906.6499999999996</v>
      </c>
      <c r="I1021" s="13">
        <v>262300.40000000002</v>
      </c>
      <c r="J1021" s="13">
        <v>4612.84</v>
      </c>
    </row>
    <row r="1022" spans="2:10" x14ac:dyDescent="0.25">
      <c r="B1022" s="2">
        <v>1018</v>
      </c>
      <c r="C1022" s="2">
        <v>2012</v>
      </c>
      <c r="D1022" s="1">
        <v>38191</v>
      </c>
      <c r="E1022" t="s">
        <v>771</v>
      </c>
      <c r="F1022" t="s">
        <v>1343</v>
      </c>
      <c r="G1022" s="13">
        <v>522314.48</v>
      </c>
      <c r="H1022" s="13">
        <v>22562.63</v>
      </c>
      <c r="I1022" s="13">
        <v>460849.53</v>
      </c>
      <c r="J1022" s="13">
        <v>20997.61</v>
      </c>
    </row>
    <row r="1023" spans="2:10" x14ac:dyDescent="0.25">
      <c r="B1023" s="2">
        <v>1019</v>
      </c>
      <c r="C1023" s="2">
        <v>2012</v>
      </c>
      <c r="D1023" s="1">
        <v>38251</v>
      </c>
      <c r="E1023" t="s">
        <v>774</v>
      </c>
      <c r="F1023" t="s">
        <v>1344</v>
      </c>
      <c r="G1023" s="13">
        <v>14641278.310000001</v>
      </c>
      <c r="H1023" s="13">
        <v>1271560.3</v>
      </c>
      <c r="I1023" s="13">
        <v>13210323.689999999</v>
      </c>
      <c r="J1023" s="13">
        <v>1192003.33</v>
      </c>
    </row>
    <row r="1024" spans="2:10" x14ac:dyDescent="0.25">
      <c r="B1024" s="2">
        <v>1020</v>
      </c>
      <c r="C1024" s="2">
        <v>2012</v>
      </c>
      <c r="D1024" s="1">
        <v>38261</v>
      </c>
      <c r="E1024" t="s">
        <v>763</v>
      </c>
      <c r="F1024" t="s">
        <v>1344</v>
      </c>
      <c r="G1024" s="13">
        <v>1596807.66</v>
      </c>
      <c r="H1024" s="13">
        <v>116582.68</v>
      </c>
      <c r="I1024" s="13">
        <v>1421824.1</v>
      </c>
      <c r="J1024" s="13">
        <v>107979.26</v>
      </c>
    </row>
    <row r="1025" spans="2:10" x14ac:dyDescent="0.25">
      <c r="B1025" s="2">
        <v>1021</v>
      </c>
      <c r="C1025" s="2">
        <v>2012</v>
      </c>
      <c r="D1025" s="1">
        <v>38271</v>
      </c>
      <c r="E1025" t="s">
        <v>765</v>
      </c>
      <c r="F1025" t="s">
        <v>1344</v>
      </c>
      <c r="G1025" s="13">
        <v>3261840.3</v>
      </c>
      <c r="H1025" s="13">
        <v>184724.22</v>
      </c>
      <c r="I1025" s="13">
        <v>2938729.28</v>
      </c>
      <c r="J1025" s="13">
        <v>172567.85</v>
      </c>
    </row>
    <row r="1026" spans="2:10" x14ac:dyDescent="0.25">
      <c r="B1026" s="2">
        <v>1022</v>
      </c>
      <c r="C1026" s="2">
        <v>2012</v>
      </c>
      <c r="D1026" s="1">
        <v>39002</v>
      </c>
      <c r="E1026" t="s">
        <v>113</v>
      </c>
      <c r="F1026" t="s">
        <v>1325</v>
      </c>
      <c r="G1026" s="13">
        <v>1680415.05</v>
      </c>
      <c r="H1026" s="13">
        <v>15629.47</v>
      </c>
      <c r="I1026" s="13">
        <v>1485040.01</v>
      </c>
      <c r="J1026" s="13">
        <v>14118.87</v>
      </c>
    </row>
    <row r="1027" spans="2:10" x14ac:dyDescent="0.25">
      <c r="B1027" s="2">
        <v>1023</v>
      </c>
      <c r="C1027" s="2">
        <v>2012</v>
      </c>
      <c r="D1027" s="1">
        <v>39004</v>
      </c>
      <c r="E1027" t="s">
        <v>44</v>
      </c>
      <c r="F1027" t="s">
        <v>1325</v>
      </c>
      <c r="G1027" s="13">
        <v>2182103.7599999998</v>
      </c>
      <c r="H1027" s="13">
        <v>1435.7</v>
      </c>
      <c r="I1027" s="13">
        <v>1966239.22</v>
      </c>
      <c r="J1027" s="13">
        <v>1327.94</v>
      </c>
    </row>
    <row r="1028" spans="2:10" x14ac:dyDescent="0.25">
      <c r="B1028" s="2">
        <v>1024</v>
      </c>
      <c r="C1028" s="2">
        <v>2012</v>
      </c>
      <c r="D1028" s="1">
        <v>39006</v>
      </c>
      <c r="E1028" t="s">
        <v>775</v>
      </c>
      <c r="F1028" t="s">
        <v>1325</v>
      </c>
      <c r="G1028" s="13">
        <v>1286575.83</v>
      </c>
      <c r="H1028" s="13">
        <v>2445.37</v>
      </c>
      <c r="I1028" s="13">
        <v>1147974.03</v>
      </c>
      <c r="J1028" s="13">
        <v>2262.98</v>
      </c>
    </row>
    <row r="1029" spans="2:10" x14ac:dyDescent="0.25">
      <c r="B1029" s="2">
        <v>1025</v>
      </c>
      <c r="C1029" s="2">
        <v>2012</v>
      </c>
      <c r="D1029" s="1">
        <v>39008</v>
      </c>
      <c r="E1029" t="s">
        <v>776</v>
      </c>
      <c r="F1029" t="s">
        <v>1325</v>
      </c>
      <c r="G1029" s="13">
        <v>1405793.84</v>
      </c>
      <c r="H1029" s="13">
        <v>8800.49</v>
      </c>
      <c r="I1029" s="13">
        <v>1258675.46</v>
      </c>
      <c r="J1029" s="13">
        <v>8097.25</v>
      </c>
    </row>
    <row r="1030" spans="2:10" x14ac:dyDescent="0.25">
      <c r="B1030" s="2">
        <v>1026</v>
      </c>
      <c r="C1030" s="2">
        <v>2012</v>
      </c>
      <c r="D1030" s="1">
        <v>39010</v>
      </c>
      <c r="E1030" t="s">
        <v>777</v>
      </c>
      <c r="F1030" t="s">
        <v>1325</v>
      </c>
      <c r="G1030" s="13">
        <v>2033585.45</v>
      </c>
      <c r="H1030" s="13">
        <v>80681.88</v>
      </c>
      <c r="I1030" s="13">
        <v>1815143.52</v>
      </c>
      <c r="J1030" s="13">
        <v>70943.62</v>
      </c>
    </row>
    <row r="1031" spans="2:10" x14ac:dyDescent="0.25">
      <c r="B1031" s="2">
        <v>1027</v>
      </c>
      <c r="C1031" s="2">
        <v>2012</v>
      </c>
      <c r="D1031" s="1">
        <v>39012</v>
      </c>
      <c r="E1031" t="s">
        <v>778</v>
      </c>
      <c r="F1031" t="s">
        <v>1325</v>
      </c>
      <c r="G1031" s="13">
        <v>2563530.81</v>
      </c>
      <c r="H1031" s="13">
        <v>27652.6</v>
      </c>
      <c r="I1031" s="13">
        <v>2291071.65</v>
      </c>
      <c r="J1031" s="13">
        <v>23947.8</v>
      </c>
    </row>
    <row r="1032" spans="2:10" x14ac:dyDescent="0.25">
      <c r="B1032" s="2">
        <v>1028</v>
      </c>
      <c r="C1032" s="2">
        <v>2012</v>
      </c>
      <c r="D1032" s="1">
        <v>39014</v>
      </c>
      <c r="E1032" t="s">
        <v>779</v>
      </c>
      <c r="F1032" t="s">
        <v>1325</v>
      </c>
      <c r="G1032" s="13">
        <v>812073.6</v>
      </c>
      <c r="H1032" s="13">
        <v>5168.08</v>
      </c>
      <c r="I1032" s="13">
        <v>714257.36</v>
      </c>
      <c r="J1032" s="13">
        <v>4567.3100000000004</v>
      </c>
    </row>
    <row r="1033" spans="2:10" x14ac:dyDescent="0.25">
      <c r="B1033" s="2">
        <v>1029</v>
      </c>
      <c r="C1033" s="2">
        <v>2012</v>
      </c>
      <c r="D1033" s="1">
        <v>39016</v>
      </c>
      <c r="E1033" t="s">
        <v>780</v>
      </c>
      <c r="F1033" t="s">
        <v>1325</v>
      </c>
      <c r="G1033" s="13">
        <v>1825123.18</v>
      </c>
      <c r="H1033" s="13">
        <v>994.82</v>
      </c>
      <c r="I1033" s="13">
        <v>1643243.11</v>
      </c>
      <c r="J1033" s="13">
        <v>924.42</v>
      </c>
    </row>
    <row r="1034" spans="2:10" x14ac:dyDescent="0.25">
      <c r="B1034" s="2">
        <v>1030</v>
      </c>
      <c r="C1034" s="2">
        <v>2012</v>
      </c>
      <c r="D1034" s="1">
        <v>39018</v>
      </c>
      <c r="E1034" t="s">
        <v>700</v>
      </c>
      <c r="F1034" t="s">
        <v>1325</v>
      </c>
      <c r="G1034" s="13">
        <v>1286902.78</v>
      </c>
      <c r="H1034" s="13">
        <v>4454.45</v>
      </c>
      <c r="I1034" s="13">
        <v>1157542.03</v>
      </c>
      <c r="J1034" s="13">
        <v>4091.12</v>
      </c>
    </row>
    <row r="1035" spans="2:10" x14ac:dyDescent="0.25">
      <c r="B1035" s="2">
        <v>1031</v>
      </c>
      <c r="C1035" s="2">
        <v>2012</v>
      </c>
      <c r="D1035" s="1">
        <v>39020</v>
      </c>
      <c r="E1035" t="s">
        <v>781</v>
      </c>
      <c r="F1035" t="s">
        <v>1325</v>
      </c>
      <c r="G1035" s="13">
        <v>1950535.06</v>
      </c>
      <c r="H1035" s="13">
        <v>119554.34</v>
      </c>
      <c r="I1035" s="13">
        <v>1742718.97</v>
      </c>
      <c r="J1035" s="13">
        <v>110275.29</v>
      </c>
    </row>
    <row r="1036" spans="2:10" x14ac:dyDescent="0.25">
      <c r="B1036" s="2">
        <v>1032</v>
      </c>
      <c r="C1036" s="2">
        <v>2012</v>
      </c>
      <c r="D1036" s="1">
        <v>39022</v>
      </c>
      <c r="E1036" t="s">
        <v>782</v>
      </c>
      <c r="F1036" t="s">
        <v>1325</v>
      </c>
      <c r="G1036" s="13">
        <v>3225481.2</v>
      </c>
      <c r="H1036" s="13">
        <v>7711.53</v>
      </c>
      <c r="I1036" s="13">
        <v>2890327</v>
      </c>
      <c r="J1036" s="13">
        <v>7068.86</v>
      </c>
    </row>
    <row r="1037" spans="2:10" x14ac:dyDescent="0.25">
      <c r="B1037" s="2">
        <v>1033</v>
      </c>
      <c r="C1037" s="2">
        <v>2012</v>
      </c>
      <c r="D1037" s="1">
        <v>39024</v>
      </c>
      <c r="E1037" t="s">
        <v>341</v>
      </c>
      <c r="F1037" t="s">
        <v>1325</v>
      </c>
      <c r="G1037" s="13">
        <v>1062695.23</v>
      </c>
      <c r="H1037" s="13">
        <v>829.72</v>
      </c>
      <c r="I1037" s="13">
        <v>945223.08</v>
      </c>
      <c r="J1037" s="13">
        <v>712.61</v>
      </c>
    </row>
    <row r="1038" spans="2:10" x14ac:dyDescent="0.25">
      <c r="B1038" s="2">
        <v>1034</v>
      </c>
      <c r="C1038" s="2">
        <v>2012</v>
      </c>
      <c r="D1038" s="1">
        <v>39026</v>
      </c>
      <c r="E1038" t="s">
        <v>301</v>
      </c>
      <c r="F1038" t="s">
        <v>1325</v>
      </c>
      <c r="G1038" s="13">
        <v>2407978.59</v>
      </c>
      <c r="H1038" s="13">
        <v>8688.14</v>
      </c>
      <c r="I1038" s="13">
        <v>2168598.4900000002</v>
      </c>
      <c r="J1038" s="13">
        <v>7972.92</v>
      </c>
    </row>
    <row r="1039" spans="2:10" x14ac:dyDescent="0.25">
      <c r="B1039" s="2">
        <v>1035</v>
      </c>
      <c r="C1039" s="2">
        <v>2012</v>
      </c>
      <c r="D1039" s="1">
        <v>39028</v>
      </c>
      <c r="E1039" t="s">
        <v>783</v>
      </c>
      <c r="F1039" t="s">
        <v>1325</v>
      </c>
      <c r="G1039" s="13">
        <v>1948021.75</v>
      </c>
      <c r="H1039" s="13">
        <v>8177.16</v>
      </c>
      <c r="I1039" s="13">
        <v>1758030.71</v>
      </c>
      <c r="J1039" s="13">
        <v>7303.05</v>
      </c>
    </row>
    <row r="1040" spans="2:10" x14ac:dyDescent="0.25">
      <c r="B1040" s="2">
        <v>1036</v>
      </c>
      <c r="C1040" s="2">
        <v>2012</v>
      </c>
      <c r="D1040" s="1">
        <v>39121</v>
      </c>
      <c r="E1040" t="s">
        <v>784</v>
      </c>
      <c r="F1040" t="s">
        <v>1343</v>
      </c>
      <c r="G1040" s="13">
        <v>513622.58</v>
      </c>
      <c r="H1040" s="13">
        <v>4817.32</v>
      </c>
      <c r="I1040" s="13">
        <v>463110.35</v>
      </c>
      <c r="J1040" s="13">
        <v>4578.3900000000003</v>
      </c>
    </row>
    <row r="1041" spans="2:10" x14ac:dyDescent="0.25">
      <c r="B1041" s="2">
        <v>1037</v>
      </c>
      <c r="C1041" s="2">
        <v>2012</v>
      </c>
      <c r="D1041" s="1">
        <v>39161</v>
      </c>
      <c r="E1041" t="s">
        <v>780</v>
      </c>
      <c r="F1041" t="s">
        <v>1343</v>
      </c>
      <c r="G1041" s="13">
        <v>545810.68000000005</v>
      </c>
      <c r="H1041" s="13">
        <v>20258.240000000002</v>
      </c>
      <c r="I1041" s="13">
        <v>490196.31</v>
      </c>
      <c r="J1041" s="13">
        <v>19063.2</v>
      </c>
    </row>
    <row r="1042" spans="2:10" x14ac:dyDescent="0.25">
      <c r="B1042" s="2">
        <v>1038</v>
      </c>
      <c r="C1042" s="2">
        <v>2012</v>
      </c>
      <c r="D1042" s="1">
        <v>39165</v>
      </c>
      <c r="E1042" t="s">
        <v>781</v>
      </c>
      <c r="F1042" t="s">
        <v>1343</v>
      </c>
      <c r="G1042" s="13">
        <v>631535.1</v>
      </c>
      <c r="H1042" s="13">
        <v>12777.99</v>
      </c>
      <c r="I1042" s="13">
        <v>568211.93000000005</v>
      </c>
      <c r="J1042" s="13">
        <v>12066.74</v>
      </c>
    </row>
    <row r="1043" spans="2:10" x14ac:dyDescent="0.25">
      <c r="B1043" s="2">
        <v>1039</v>
      </c>
      <c r="C1043" s="2">
        <v>2012</v>
      </c>
      <c r="D1043" s="1">
        <v>39191</v>
      </c>
      <c r="E1043" t="s">
        <v>783</v>
      </c>
      <c r="F1043" t="s">
        <v>1343</v>
      </c>
      <c r="G1043" s="13">
        <v>1517562.89</v>
      </c>
      <c r="H1043" s="13">
        <v>51086.26</v>
      </c>
      <c r="I1043" s="13">
        <v>1399987.58</v>
      </c>
      <c r="J1043" s="13">
        <v>48826.239999999998</v>
      </c>
    </row>
    <row r="1044" spans="2:10" x14ac:dyDescent="0.25">
      <c r="B1044" s="2">
        <v>1040</v>
      </c>
      <c r="C1044" s="2">
        <v>2012</v>
      </c>
      <c r="D1044" s="1">
        <v>39251</v>
      </c>
      <c r="E1044" t="s">
        <v>778</v>
      </c>
      <c r="F1044" t="s">
        <v>1344</v>
      </c>
      <c r="G1044" s="13">
        <v>2214242.2200000002</v>
      </c>
      <c r="H1044" s="13">
        <v>54342.04</v>
      </c>
      <c r="I1044" s="13">
        <v>2023318.05</v>
      </c>
      <c r="J1044" s="13">
        <v>51326.36</v>
      </c>
    </row>
    <row r="1045" spans="2:10" x14ac:dyDescent="0.25">
      <c r="B1045" s="2">
        <v>1041</v>
      </c>
      <c r="C1045" s="2">
        <v>2012</v>
      </c>
      <c r="D1045" s="1">
        <v>40106</v>
      </c>
      <c r="E1045" t="s">
        <v>785</v>
      </c>
      <c r="F1045" t="s">
        <v>1343</v>
      </c>
      <c r="G1045" s="13">
        <v>16212302.439999999</v>
      </c>
      <c r="H1045" s="13">
        <v>99839.15</v>
      </c>
      <c r="I1045" s="13">
        <v>14790370.68</v>
      </c>
      <c r="J1045" s="13">
        <v>92749.87</v>
      </c>
    </row>
    <row r="1046" spans="2:10" x14ac:dyDescent="0.25">
      <c r="B1046" s="2">
        <v>1042</v>
      </c>
      <c r="C1046" s="2">
        <v>2012</v>
      </c>
      <c r="D1046" s="1">
        <v>40107</v>
      </c>
      <c r="E1046" t="s">
        <v>786</v>
      </c>
      <c r="F1046" t="s">
        <v>1343</v>
      </c>
      <c r="G1046" s="13">
        <v>30675495.07</v>
      </c>
      <c r="H1046" s="13">
        <v>854246.13</v>
      </c>
      <c r="I1046" s="13">
        <v>27645091.32</v>
      </c>
      <c r="J1046" s="13">
        <v>794512.39</v>
      </c>
    </row>
    <row r="1047" spans="2:10" x14ac:dyDescent="0.25">
      <c r="B1047" s="2">
        <v>1043</v>
      </c>
      <c r="C1047" s="2">
        <v>2012</v>
      </c>
      <c r="D1047" s="1">
        <v>40126</v>
      </c>
      <c r="E1047" t="s">
        <v>787</v>
      </c>
      <c r="F1047" t="s">
        <v>1343</v>
      </c>
      <c r="G1047" s="13">
        <v>29325561.07</v>
      </c>
      <c r="H1047" s="13">
        <v>230247.78</v>
      </c>
      <c r="I1047" s="13">
        <v>26793685.800000001</v>
      </c>
      <c r="J1047" s="13">
        <v>213841</v>
      </c>
    </row>
    <row r="1048" spans="2:10" x14ac:dyDescent="0.25">
      <c r="B1048" s="2">
        <v>1044</v>
      </c>
      <c r="C1048" s="2">
        <v>2012</v>
      </c>
      <c r="D1048" s="1">
        <v>40131</v>
      </c>
      <c r="E1048" t="s">
        <v>788</v>
      </c>
      <c r="F1048" t="s">
        <v>1343</v>
      </c>
      <c r="G1048" s="13">
        <v>37168765.850000001</v>
      </c>
      <c r="H1048" s="13">
        <v>497444.12</v>
      </c>
      <c r="I1048" s="13">
        <v>33776498.359999999</v>
      </c>
      <c r="J1048" s="13">
        <v>463051.52000000002</v>
      </c>
    </row>
    <row r="1049" spans="2:10" x14ac:dyDescent="0.25">
      <c r="B1049" s="2">
        <v>1045</v>
      </c>
      <c r="C1049" s="2">
        <v>2012</v>
      </c>
      <c r="D1049" s="1">
        <v>40136</v>
      </c>
      <c r="E1049" t="s">
        <v>789</v>
      </c>
      <c r="F1049" t="s">
        <v>1343</v>
      </c>
      <c r="G1049" s="13">
        <v>16890073.670000002</v>
      </c>
      <c r="H1049" s="13">
        <v>299790.2</v>
      </c>
      <c r="I1049" s="13">
        <v>15539459.289999999</v>
      </c>
      <c r="J1049" s="13">
        <v>281473.84999999998</v>
      </c>
    </row>
    <row r="1050" spans="2:10" x14ac:dyDescent="0.25">
      <c r="B1050" s="2">
        <v>1046</v>
      </c>
      <c r="C1050" s="2">
        <v>2012</v>
      </c>
      <c r="D1050" s="1">
        <v>40176</v>
      </c>
      <c r="E1050" t="s">
        <v>790</v>
      </c>
      <c r="F1050" t="s">
        <v>1343</v>
      </c>
      <c r="G1050" s="13">
        <v>12807911.439999999</v>
      </c>
      <c r="H1050" s="13">
        <v>53334.65</v>
      </c>
      <c r="I1050" s="13">
        <v>11805214.779999999</v>
      </c>
      <c r="J1050" s="13">
        <v>49615.23</v>
      </c>
    </row>
    <row r="1051" spans="2:10" x14ac:dyDescent="0.25">
      <c r="B1051" s="2">
        <v>1047</v>
      </c>
      <c r="C1051" s="2">
        <v>2012</v>
      </c>
      <c r="D1051" s="1">
        <v>40181</v>
      </c>
      <c r="E1051" t="s">
        <v>791</v>
      </c>
      <c r="F1051" t="s">
        <v>1343</v>
      </c>
      <c r="G1051" s="13">
        <v>41713288.630000003</v>
      </c>
      <c r="H1051" s="13">
        <v>292377.84999999998</v>
      </c>
      <c r="I1051" s="13">
        <v>38080029.829999998</v>
      </c>
      <c r="J1051" s="13">
        <v>271849.89</v>
      </c>
    </row>
    <row r="1052" spans="2:10" x14ac:dyDescent="0.25">
      <c r="B1052" s="2">
        <v>1048</v>
      </c>
      <c r="C1052" s="2">
        <v>2012</v>
      </c>
      <c r="D1052" s="1">
        <v>40191</v>
      </c>
      <c r="E1052" t="s">
        <v>792</v>
      </c>
      <c r="F1052" t="s">
        <v>1343</v>
      </c>
      <c r="G1052" s="13">
        <v>11272576.800000001</v>
      </c>
      <c r="H1052" s="13">
        <v>923425.96</v>
      </c>
      <c r="I1052" s="13">
        <v>10643547.220000001</v>
      </c>
      <c r="J1052" s="13">
        <v>882911.03</v>
      </c>
    </row>
    <row r="1053" spans="2:10" x14ac:dyDescent="0.25">
      <c r="B1053" s="2">
        <v>1049</v>
      </c>
      <c r="C1053" s="2">
        <v>2012</v>
      </c>
      <c r="D1053" s="1">
        <v>40192</v>
      </c>
      <c r="E1053" t="s">
        <v>793</v>
      </c>
      <c r="F1053" t="s">
        <v>1343</v>
      </c>
      <c r="G1053" s="13">
        <v>49261965.390000001</v>
      </c>
      <c r="H1053" s="13">
        <v>171180.47</v>
      </c>
      <c r="I1053" s="13">
        <v>45071330.710000001</v>
      </c>
      <c r="J1053" s="13">
        <v>159458.57</v>
      </c>
    </row>
    <row r="1054" spans="2:10" x14ac:dyDescent="0.25">
      <c r="B1054" s="2">
        <v>1050</v>
      </c>
      <c r="C1054" s="2">
        <v>2012</v>
      </c>
      <c r="D1054" s="1">
        <v>40211</v>
      </c>
      <c r="E1054" t="s">
        <v>794</v>
      </c>
      <c r="F1054" t="s">
        <v>1344</v>
      </c>
      <c r="G1054" s="13">
        <v>33930807.670000002</v>
      </c>
      <c r="H1054" s="13">
        <v>835044.55</v>
      </c>
      <c r="I1054" s="13">
        <v>31233943.800000001</v>
      </c>
      <c r="J1054" s="13">
        <v>790463.47</v>
      </c>
    </row>
    <row r="1055" spans="2:10" x14ac:dyDescent="0.25">
      <c r="B1055" s="2">
        <v>1051</v>
      </c>
      <c r="C1055" s="2">
        <v>2012</v>
      </c>
      <c r="D1055" s="1">
        <v>40226</v>
      </c>
      <c r="E1055" t="s">
        <v>560</v>
      </c>
      <c r="F1055" t="s">
        <v>1344</v>
      </c>
      <c r="G1055" s="13">
        <v>93176747.060000002</v>
      </c>
      <c r="H1055" s="13">
        <v>2355373.0099999998</v>
      </c>
      <c r="I1055" s="13">
        <v>85081633.280000001</v>
      </c>
      <c r="J1055" s="13">
        <v>2193836.59</v>
      </c>
    </row>
    <row r="1056" spans="2:10" x14ac:dyDescent="0.25">
      <c r="B1056" s="2">
        <v>1052</v>
      </c>
      <c r="C1056" s="2">
        <v>2012</v>
      </c>
      <c r="D1056" s="1">
        <v>40231</v>
      </c>
      <c r="E1056" t="s">
        <v>795</v>
      </c>
      <c r="F1056" t="s">
        <v>1344</v>
      </c>
      <c r="G1056" s="13">
        <v>54713436.310000002</v>
      </c>
      <c r="H1056" s="13">
        <v>2072732.45</v>
      </c>
      <c r="I1056" s="13">
        <v>50870580.289999999</v>
      </c>
      <c r="J1056" s="13">
        <v>1958717.43</v>
      </c>
    </row>
    <row r="1057" spans="2:10" x14ac:dyDescent="0.25">
      <c r="B1057" s="2">
        <v>1053</v>
      </c>
      <c r="C1057" s="2">
        <v>2012</v>
      </c>
      <c r="D1057" s="1">
        <v>40236</v>
      </c>
      <c r="E1057" t="s">
        <v>637</v>
      </c>
      <c r="F1057" t="s">
        <v>1344</v>
      </c>
      <c r="G1057" s="13">
        <v>79301971</v>
      </c>
      <c r="H1057" s="13">
        <v>1905990.12</v>
      </c>
      <c r="I1057" s="13">
        <v>72094304.540000007</v>
      </c>
      <c r="J1057" s="13">
        <v>1779827.49</v>
      </c>
    </row>
    <row r="1058" spans="2:10" x14ac:dyDescent="0.25">
      <c r="B1058" s="2">
        <v>1054</v>
      </c>
      <c r="C1058" s="2">
        <v>2012</v>
      </c>
      <c r="D1058" s="1">
        <v>40251</v>
      </c>
      <c r="E1058" t="s">
        <v>796</v>
      </c>
      <c r="F1058" t="s">
        <v>1344</v>
      </c>
      <c r="G1058" s="13">
        <v>807752336.72000003</v>
      </c>
      <c r="H1058" s="13">
        <v>27772480.59</v>
      </c>
      <c r="I1058" s="13">
        <v>736320061</v>
      </c>
      <c r="J1058" s="13">
        <v>26065247.140000001</v>
      </c>
    </row>
    <row r="1059" spans="2:10" x14ac:dyDescent="0.25">
      <c r="B1059" s="2">
        <v>1055</v>
      </c>
      <c r="C1059" s="2">
        <v>2012</v>
      </c>
      <c r="D1059" s="1">
        <v>40265</v>
      </c>
      <c r="E1059" t="s">
        <v>797</v>
      </c>
      <c r="F1059" t="s">
        <v>1344</v>
      </c>
      <c r="G1059" s="13">
        <v>73678200.799999997</v>
      </c>
      <c r="H1059" s="13">
        <v>2862301.75</v>
      </c>
      <c r="I1059" s="13">
        <v>68013664.730000004</v>
      </c>
      <c r="J1059" s="13">
        <v>2690910.74</v>
      </c>
    </row>
    <row r="1060" spans="2:10" x14ac:dyDescent="0.25">
      <c r="B1060" s="2">
        <v>1056</v>
      </c>
      <c r="C1060" s="2">
        <v>2012</v>
      </c>
      <c r="D1060" s="1">
        <v>40281</v>
      </c>
      <c r="E1060" t="s">
        <v>798</v>
      </c>
      <c r="F1060" t="s">
        <v>1344</v>
      </c>
      <c r="G1060" s="13">
        <v>17840658.780000001</v>
      </c>
      <c r="H1060" s="13">
        <v>530894.96</v>
      </c>
      <c r="I1060" s="13">
        <v>16315401.99</v>
      </c>
      <c r="J1060" s="13">
        <v>498656.52</v>
      </c>
    </row>
    <row r="1061" spans="2:10" x14ac:dyDescent="0.25">
      <c r="B1061" s="2">
        <v>1057</v>
      </c>
      <c r="C1061" s="2">
        <v>2012</v>
      </c>
      <c r="D1061" s="1">
        <v>40282</v>
      </c>
      <c r="E1061" t="s">
        <v>799</v>
      </c>
      <c r="F1061" t="s">
        <v>1344</v>
      </c>
      <c r="G1061" s="13">
        <v>34669867.850000001</v>
      </c>
      <c r="H1061" s="13">
        <v>762113.35</v>
      </c>
      <c r="I1061" s="13">
        <v>31221668.390000001</v>
      </c>
      <c r="J1061" s="13">
        <v>711574.74</v>
      </c>
    </row>
    <row r="1062" spans="2:10" x14ac:dyDescent="0.25">
      <c r="B1062" s="2">
        <v>1058</v>
      </c>
      <c r="C1062" s="2">
        <v>2012</v>
      </c>
      <c r="D1062" s="1">
        <v>40291</v>
      </c>
      <c r="E1062" t="s">
        <v>800</v>
      </c>
      <c r="F1062" t="s">
        <v>1344</v>
      </c>
      <c r="G1062" s="13">
        <v>131268621.92</v>
      </c>
      <c r="H1062" s="13">
        <v>5656948.1600000001</v>
      </c>
      <c r="I1062" s="13">
        <v>122222742.05</v>
      </c>
      <c r="J1062" s="13">
        <v>5358872.63</v>
      </c>
    </row>
    <row r="1063" spans="2:10" x14ac:dyDescent="0.25">
      <c r="B1063" s="2">
        <v>1059</v>
      </c>
      <c r="C1063" s="2">
        <v>2012</v>
      </c>
      <c r="D1063" s="1">
        <v>40292</v>
      </c>
      <c r="E1063" t="s">
        <v>801</v>
      </c>
      <c r="F1063" t="s">
        <v>1344</v>
      </c>
      <c r="G1063" s="13">
        <v>112630876.08</v>
      </c>
      <c r="H1063" s="13">
        <v>3678490.3</v>
      </c>
      <c r="I1063" s="13">
        <v>103555438.97</v>
      </c>
      <c r="J1063" s="13">
        <v>3469395.4</v>
      </c>
    </row>
    <row r="1064" spans="2:10" x14ac:dyDescent="0.25">
      <c r="B1064" s="2">
        <v>1060</v>
      </c>
      <c r="C1064" s="2">
        <v>2012</v>
      </c>
      <c r="D1064" s="1">
        <v>41002</v>
      </c>
      <c r="E1064" t="s">
        <v>802</v>
      </c>
      <c r="F1064" t="s">
        <v>1325</v>
      </c>
      <c r="G1064" s="13">
        <v>1171220.18</v>
      </c>
      <c r="H1064" s="13">
        <v>4057.8</v>
      </c>
      <c r="I1064" s="13">
        <v>1051310.3</v>
      </c>
      <c r="J1064" s="13">
        <v>3619.81</v>
      </c>
    </row>
    <row r="1065" spans="2:10" x14ac:dyDescent="0.25">
      <c r="B1065" s="2">
        <v>1061</v>
      </c>
      <c r="C1065" s="2">
        <v>2012</v>
      </c>
      <c r="D1065" s="1">
        <v>41004</v>
      </c>
      <c r="E1065" t="s">
        <v>803</v>
      </c>
      <c r="F1065" t="s">
        <v>1325</v>
      </c>
      <c r="G1065" s="13">
        <v>1228334.32</v>
      </c>
      <c r="H1065" s="13">
        <v>5937.63</v>
      </c>
      <c r="I1065" s="13">
        <v>1063156.8999999999</v>
      </c>
      <c r="J1065" s="13">
        <v>5467.28</v>
      </c>
    </row>
    <row r="1066" spans="2:10" x14ac:dyDescent="0.25">
      <c r="B1066" s="2">
        <v>1062</v>
      </c>
      <c r="C1066" s="2">
        <v>2012</v>
      </c>
      <c r="D1066" s="1">
        <v>41006</v>
      </c>
      <c r="E1066" t="s">
        <v>431</v>
      </c>
      <c r="F1066" t="s">
        <v>1325</v>
      </c>
      <c r="G1066" s="13">
        <v>2001715.13</v>
      </c>
      <c r="H1066" s="13">
        <v>131734.25</v>
      </c>
      <c r="I1066" s="13">
        <v>1822736.25</v>
      </c>
      <c r="J1066" s="13">
        <v>124048.41</v>
      </c>
    </row>
    <row r="1067" spans="2:10" x14ac:dyDescent="0.25">
      <c r="B1067" s="2">
        <v>1063</v>
      </c>
      <c r="C1067" s="2">
        <v>2012</v>
      </c>
      <c r="D1067" s="1">
        <v>41008</v>
      </c>
      <c r="E1067" t="s">
        <v>471</v>
      </c>
      <c r="F1067" t="s">
        <v>1325</v>
      </c>
      <c r="G1067" s="13">
        <v>767298.39</v>
      </c>
      <c r="H1067" s="13">
        <v>4249.95</v>
      </c>
      <c r="I1067" s="13">
        <v>677734.15</v>
      </c>
      <c r="J1067" s="13">
        <v>3953.26</v>
      </c>
    </row>
    <row r="1068" spans="2:10" x14ac:dyDescent="0.25">
      <c r="B1068" s="2">
        <v>1064</v>
      </c>
      <c r="C1068" s="2">
        <v>2012</v>
      </c>
      <c r="D1068" s="1">
        <v>41010</v>
      </c>
      <c r="E1068" t="s">
        <v>795</v>
      </c>
      <c r="F1068" t="s">
        <v>1325</v>
      </c>
      <c r="G1068" s="13">
        <v>895156.77</v>
      </c>
      <c r="H1068" s="13">
        <v>1925.41</v>
      </c>
      <c r="I1068" s="13">
        <v>775744.61</v>
      </c>
      <c r="J1068" s="13">
        <v>1777.47</v>
      </c>
    </row>
    <row r="1069" spans="2:10" x14ac:dyDescent="0.25">
      <c r="B1069" s="2">
        <v>1065</v>
      </c>
      <c r="C1069" s="2">
        <v>2012</v>
      </c>
      <c r="D1069" s="1">
        <v>41012</v>
      </c>
      <c r="E1069" t="s">
        <v>198</v>
      </c>
      <c r="F1069" t="s">
        <v>1325</v>
      </c>
      <c r="G1069" s="13">
        <v>790435.1</v>
      </c>
      <c r="H1069" s="13">
        <v>4988.92</v>
      </c>
      <c r="I1069" s="13">
        <v>712464.84</v>
      </c>
      <c r="J1069" s="13">
        <v>4587.53</v>
      </c>
    </row>
    <row r="1070" spans="2:10" x14ac:dyDescent="0.25">
      <c r="B1070" s="2">
        <v>1066</v>
      </c>
      <c r="C1070" s="2">
        <v>2012</v>
      </c>
      <c r="D1070" s="1">
        <v>41014</v>
      </c>
      <c r="E1070" t="s">
        <v>637</v>
      </c>
      <c r="F1070" t="s">
        <v>1325</v>
      </c>
      <c r="G1070" s="13">
        <v>1103212.83</v>
      </c>
      <c r="H1070" s="13">
        <v>59436.76</v>
      </c>
      <c r="I1070" s="13">
        <v>992846.43</v>
      </c>
      <c r="J1070" s="13">
        <v>55130.46</v>
      </c>
    </row>
    <row r="1071" spans="2:10" x14ac:dyDescent="0.25">
      <c r="B1071" s="2">
        <v>1067</v>
      </c>
      <c r="C1071" s="2">
        <v>2012</v>
      </c>
      <c r="D1071" s="1">
        <v>41016</v>
      </c>
      <c r="E1071" t="s">
        <v>511</v>
      </c>
      <c r="F1071" t="s">
        <v>1325</v>
      </c>
      <c r="G1071" s="13">
        <v>868452.87</v>
      </c>
      <c r="H1071" s="13">
        <v>6200.44</v>
      </c>
      <c r="I1071" s="13">
        <v>776432.74</v>
      </c>
      <c r="J1071" s="13">
        <v>5710.06</v>
      </c>
    </row>
    <row r="1072" spans="2:10" x14ac:dyDescent="0.25">
      <c r="B1072" s="2">
        <v>1068</v>
      </c>
      <c r="C1072" s="2">
        <v>2012</v>
      </c>
      <c r="D1072" s="1">
        <v>41018</v>
      </c>
      <c r="E1072" t="s">
        <v>804</v>
      </c>
      <c r="F1072" t="s">
        <v>1325</v>
      </c>
      <c r="G1072" s="13">
        <v>394492.73</v>
      </c>
      <c r="H1072" s="13">
        <v>2915.23</v>
      </c>
      <c r="I1072" s="13">
        <v>346217.41</v>
      </c>
      <c r="J1072" s="13">
        <v>2682.38</v>
      </c>
    </row>
    <row r="1073" spans="2:10" x14ac:dyDescent="0.25">
      <c r="B1073" s="2">
        <v>1069</v>
      </c>
      <c r="C1073" s="2">
        <v>2012</v>
      </c>
      <c r="D1073" s="1">
        <v>41020</v>
      </c>
      <c r="E1073" t="s">
        <v>805</v>
      </c>
      <c r="F1073" t="s">
        <v>1325</v>
      </c>
      <c r="G1073" s="13">
        <v>2598918.94</v>
      </c>
      <c r="H1073" s="13">
        <v>7809.23</v>
      </c>
      <c r="I1073" s="13">
        <v>2322869.42</v>
      </c>
      <c r="J1073" s="13">
        <v>7284.26</v>
      </c>
    </row>
    <row r="1074" spans="2:10" x14ac:dyDescent="0.25">
      <c r="B1074" s="2">
        <v>1070</v>
      </c>
      <c r="C1074" s="2">
        <v>2012</v>
      </c>
      <c r="D1074" s="1">
        <v>41022</v>
      </c>
      <c r="E1074" t="s">
        <v>806</v>
      </c>
      <c r="F1074" t="s">
        <v>1325</v>
      </c>
      <c r="G1074" s="13">
        <v>1686340.44</v>
      </c>
      <c r="H1074" s="13">
        <v>5080.32</v>
      </c>
      <c r="I1074" s="13">
        <v>1497999.04</v>
      </c>
      <c r="J1074" s="13">
        <v>4710.42</v>
      </c>
    </row>
    <row r="1075" spans="2:10" x14ac:dyDescent="0.25">
      <c r="B1075" s="2">
        <v>1071</v>
      </c>
      <c r="C1075" s="2">
        <v>2012</v>
      </c>
      <c r="D1075" s="1">
        <v>41024</v>
      </c>
      <c r="E1075" t="s">
        <v>8</v>
      </c>
      <c r="F1075" t="s">
        <v>1325</v>
      </c>
      <c r="G1075" s="13">
        <v>1273698</v>
      </c>
      <c r="H1075" s="13">
        <v>13845.21</v>
      </c>
      <c r="I1075" s="13">
        <v>1131320.8999999999</v>
      </c>
      <c r="J1075" s="13">
        <v>12595.79</v>
      </c>
    </row>
    <row r="1076" spans="2:10" x14ac:dyDescent="0.25">
      <c r="B1076" s="2">
        <v>1072</v>
      </c>
      <c r="C1076" s="2">
        <v>2012</v>
      </c>
      <c r="D1076" s="1">
        <v>41026</v>
      </c>
      <c r="E1076" t="s">
        <v>807</v>
      </c>
      <c r="F1076" t="s">
        <v>1325</v>
      </c>
      <c r="G1076" s="13">
        <v>2091438.8</v>
      </c>
      <c r="H1076" s="13">
        <v>17303.66</v>
      </c>
      <c r="I1076" s="13">
        <v>1829577.83</v>
      </c>
      <c r="J1076" s="13">
        <v>15651.24</v>
      </c>
    </row>
    <row r="1077" spans="2:10" x14ac:dyDescent="0.25">
      <c r="B1077" s="2">
        <v>1073</v>
      </c>
      <c r="C1077" s="2">
        <v>2012</v>
      </c>
      <c r="D1077" s="1">
        <v>41028</v>
      </c>
      <c r="E1077" t="s">
        <v>808</v>
      </c>
      <c r="F1077" t="s">
        <v>1325</v>
      </c>
      <c r="G1077" s="13">
        <v>396169.84</v>
      </c>
      <c r="H1077" s="13">
        <v>2705.59</v>
      </c>
      <c r="I1077" s="13">
        <v>352373.42</v>
      </c>
      <c r="J1077" s="13">
        <v>2495.0100000000002</v>
      </c>
    </row>
    <row r="1078" spans="2:10" x14ac:dyDescent="0.25">
      <c r="B1078" s="2">
        <v>1074</v>
      </c>
      <c r="C1078" s="2">
        <v>2012</v>
      </c>
      <c r="D1078" s="1">
        <v>41030</v>
      </c>
      <c r="E1078" t="s">
        <v>809</v>
      </c>
      <c r="F1078" t="s">
        <v>1325</v>
      </c>
      <c r="G1078" s="13">
        <v>1082285.3999999999</v>
      </c>
      <c r="H1078" s="13">
        <v>2093.59</v>
      </c>
      <c r="I1078" s="13">
        <v>972204.89</v>
      </c>
      <c r="J1078" s="13">
        <v>1954.7</v>
      </c>
    </row>
    <row r="1079" spans="2:10" x14ac:dyDescent="0.25">
      <c r="B1079" s="2">
        <v>1075</v>
      </c>
      <c r="C1079" s="2">
        <v>2012</v>
      </c>
      <c r="D1079" s="1">
        <v>41032</v>
      </c>
      <c r="E1079" t="s">
        <v>339</v>
      </c>
      <c r="F1079" t="s">
        <v>1325</v>
      </c>
      <c r="G1079" s="13">
        <v>1255635.72</v>
      </c>
      <c r="H1079" s="13">
        <v>16134.81</v>
      </c>
      <c r="I1079" s="13">
        <v>1126826.75</v>
      </c>
      <c r="J1079" s="13">
        <v>14830.94</v>
      </c>
    </row>
    <row r="1080" spans="2:10" x14ac:dyDescent="0.25">
      <c r="B1080" s="2">
        <v>1076</v>
      </c>
      <c r="C1080" s="2">
        <v>2012</v>
      </c>
      <c r="D1080" s="1">
        <v>41034</v>
      </c>
      <c r="E1080" t="s">
        <v>810</v>
      </c>
      <c r="F1080" t="s">
        <v>1325</v>
      </c>
      <c r="G1080" s="13">
        <v>752158.9</v>
      </c>
      <c r="H1080" s="13">
        <v>13100.75</v>
      </c>
      <c r="I1080" s="13">
        <v>665256.06000000006</v>
      </c>
      <c r="J1080" s="13">
        <v>12146.56</v>
      </c>
    </row>
    <row r="1081" spans="2:10" x14ac:dyDescent="0.25">
      <c r="B1081" s="2">
        <v>1077</v>
      </c>
      <c r="C1081" s="2">
        <v>2012</v>
      </c>
      <c r="D1081" s="1">
        <v>41036</v>
      </c>
      <c r="E1081" t="s">
        <v>100</v>
      </c>
      <c r="F1081" t="s">
        <v>1325</v>
      </c>
      <c r="G1081" s="13">
        <v>219602.18</v>
      </c>
      <c r="H1081" s="13">
        <v>5438.34</v>
      </c>
      <c r="I1081" s="13">
        <v>197010.79</v>
      </c>
      <c r="J1081" s="13">
        <v>5065.68</v>
      </c>
    </row>
    <row r="1082" spans="2:10" x14ac:dyDescent="0.25">
      <c r="B1082" s="2">
        <v>1078</v>
      </c>
      <c r="C1082" s="2">
        <v>2012</v>
      </c>
      <c r="D1082" s="1">
        <v>41038</v>
      </c>
      <c r="E1082" t="s">
        <v>811</v>
      </c>
      <c r="F1082" t="s">
        <v>1325</v>
      </c>
      <c r="G1082" s="13">
        <v>624121.35</v>
      </c>
      <c r="H1082" s="13">
        <v>6590.35</v>
      </c>
      <c r="I1082" s="13">
        <v>541333.71</v>
      </c>
      <c r="J1082" s="13">
        <v>5864.51</v>
      </c>
    </row>
    <row r="1083" spans="2:10" x14ac:dyDescent="0.25">
      <c r="B1083" s="2">
        <v>1079</v>
      </c>
      <c r="C1083" s="2">
        <v>2012</v>
      </c>
      <c r="D1083" s="1">
        <v>41040</v>
      </c>
      <c r="E1083" t="s">
        <v>812</v>
      </c>
      <c r="F1083" t="s">
        <v>1325</v>
      </c>
      <c r="G1083" s="13">
        <v>3912806.19</v>
      </c>
      <c r="H1083" s="13">
        <v>18297.73</v>
      </c>
      <c r="I1083" s="13">
        <v>3435251.74</v>
      </c>
      <c r="J1083" s="13">
        <v>16879.810000000001</v>
      </c>
    </row>
    <row r="1084" spans="2:10" x14ac:dyDescent="0.25">
      <c r="B1084" s="2">
        <v>1080</v>
      </c>
      <c r="C1084" s="2">
        <v>2012</v>
      </c>
      <c r="D1084" s="1">
        <v>41042</v>
      </c>
      <c r="E1084" t="s">
        <v>813</v>
      </c>
      <c r="F1084" t="s">
        <v>1325</v>
      </c>
      <c r="G1084" s="13">
        <v>1917075.76</v>
      </c>
      <c r="H1084" s="13">
        <v>68645.55</v>
      </c>
      <c r="I1084" s="13">
        <v>1719065.4</v>
      </c>
      <c r="J1084" s="13">
        <v>63869.8</v>
      </c>
    </row>
    <row r="1085" spans="2:10" x14ac:dyDescent="0.25">
      <c r="B1085" s="2">
        <v>1081</v>
      </c>
      <c r="C1085" s="2">
        <v>2012</v>
      </c>
      <c r="D1085" s="1">
        <v>41044</v>
      </c>
      <c r="E1085" t="s">
        <v>814</v>
      </c>
      <c r="F1085" t="s">
        <v>1325</v>
      </c>
      <c r="G1085" s="13">
        <v>883318.67</v>
      </c>
      <c r="H1085" s="13">
        <v>1148.6199999999999</v>
      </c>
      <c r="I1085" s="13">
        <v>788370.56</v>
      </c>
      <c r="J1085" s="13">
        <v>1075.68</v>
      </c>
    </row>
    <row r="1086" spans="2:10" x14ac:dyDescent="0.25">
      <c r="B1086" s="2">
        <v>1082</v>
      </c>
      <c r="C1086" s="2">
        <v>2012</v>
      </c>
      <c r="D1086" s="1">
        <v>41046</v>
      </c>
      <c r="E1086" t="s">
        <v>815</v>
      </c>
      <c r="F1086" t="s">
        <v>1325</v>
      </c>
      <c r="G1086" s="13">
        <v>908876.35</v>
      </c>
      <c r="H1086" s="13">
        <v>4129.45</v>
      </c>
      <c r="I1086" s="13">
        <v>812510.86</v>
      </c>
      <c r="J1086" s="13">
        <v>3845.81</v>
      </c>
    </row>
    <row r="1087" spans="2:10" x14ac:dyDescent="0.25">
      <c r="B1087" s="2">
        <v>1083</v>
      </c>
      <c r="C1087" s="2">
        <v>2012</v>
      </c>
      <c r="D1087" s="1">
        <v>41048</v>
      </c>
      <c r="E1087" t="s">
        <v>816</v>
      </c>
      <c r="F1087" t="s">
        <v>1325</v>
      </c>
      <c r="G1087" s="13">
        <v>829006.2</v>
      </c>
      <c r="H1087" s="13">
        <v>1050.5899999999999</v>
      </c>
      <c r="I1087" s="13">
        <v>725072.49</v>
      </c>
      <c r="J1087" s="13">
        <v>972.51</v>
      </c>
    </row>
    <row r="1088" spans="2:10" x14ac:dyDescent="0.25">
      <c r="B1088" s="2">
        <v>1084</v>
      </c>
      <c r="C1088" s="2">
        <v>2012</v>
      </c>
      <c r="D1088" s="1">
        <v>41111</v>
      </c>
      <c r="E1088" t="s">
        <v>817</v>
      </c>
      <c r="F1088" t="s">
        <v>1343</v>
      </c>
      <c r="G1088" s="13">
        <v>1468013.26</v>
      </c>
      <c r="H1088" s="13">
        <v>174527.85</v>
      </c>
      <c r="I1088" s="13">
        <v>1344337.81</v>
      </c>
      <c r="J1088" s="13">
        <v>166756.67000000001</v>
      </c>
    </row>
    <row r="1089" spans="2:10" x14ac:dyDescent="0.25">
      <c r="B1089" s="2">
        <v>1085</v>
      </c>
      <c r="C1089" s="2">
        <v>2012</v>
      </c>
      <c r="D1089" s="1">
        <v>41141</v>
      </c>
      <c r="E1089" t="s">
        <v>653</v>
      </c>
      <c r="F1089" t="s">
        <v>1343</v>
      </c>
      <c r="G1089" s="13">
        <v>502626.3</v>
      </c>
      <c r="H1089" s="13">
        <v>13617.05</v>
      </c>
      <c r="I1089" s="13">
        <v>437192.96000000002</v>
      </c>
      <c r="J1089" s="13">
        <v>12812.92</v>
      </c>
    </row>
    <row r="1090" spans="2:10" x14ac:dyDescent="0.25">
      <c r="B1090" s="2">
        <v>1086</v>
      </c>
      <c r="C1090" s="2">
        <v>2012</v>
      </c>
      <c r="D1090" s="1">
        <v>41151</v>
      </c>
      <c r="E1090" t="s">
        <v>818</v>
      </c>
      <c r="F1090" t="s">
        <v>1343</v>
      </c>
      <c r="G1090" s="13">
        <v>44067.38</v>
      </c>
      <c r="H1090" s="13">
        <v>451.82</v>
      </c>
      <c r="I1090" s="13">
        <v>34599.85</v>
      </c>
      <c r="J1090" s="13">
        <v>413.1</v>
      </c>
    </row>
    <row r="1091" spans="2:10" x14ac:dyDescent="0.25">
      <c r="B1091" s="2">
        <v>1087</v>
      </c>
      <c r="C1091" s="2">
        <v>2012</v>
      </c>
      <c r="D1091" s="1">
        <v>41161</v>
      </c>
      <c r="E1091" t="s">
        <v>819</v>
      </c>
      <c r="F1091" t="s">
        <v>1343</v>
      </c>
      <c r="G1091" s="13">
        <v>439701.22</v>
      </c>
      <c r="H1091" s="13">
        <v>8311.67</v>
      </c>
      <c r="I1091" s="13">
        <v>385141.23</v>
      </c>
      <c r="J1091" s="13">
        <v>7855.06</v>
      </c>
    </row>
    <row r="1092" spans="2:10" x14ac:dyDescent="0.25">
      <c r="B1092" s="2">
        <v>1088</v>
      </c>
      <c r="C1092" s="2">
        <v>2012</v>
      </c>
      <c r="D1092" s="1">
        <v>41165</v>
      </c>
      <c r="E1092" t="s">
        <v>809</v>
      </c>
      <c r="F1092" t="s">
        <v>1343</v>
      </c>
      <c r="G1092" s="13">
        <v>492152.36</v>
      </c>
      <c r="H1092" s="13">
        <v>23711.26</v>
      </c>
      <c r="I1092" s="13">
        <v>460473.86</v>
      </c>
      <c r="J1092" s="13">
        <v>22810.06</v>
      </c>
    </row>
    <row r="1093" spans="2:10" x14ac:dyDescent="0.25">
      <c r="B1093" s="2">
        <v>1089</v>
      </c>
      <c r="C1093" s="2">
        <v>2012</v>
      </c>
      <c r="D1093" s="1">
        <v>41185</v>
      </c>
      <c r="E1093" t="s">
        <v>820</v>
      </c>
      <c r="F1093" t="s">
        <v>1343</v>
      </c>
      <c r="G1093" s="13">
        <v>2091161.95</v>
      </c>
      <c r="H1093" s="13">
        <v>22878.799999999999</v>
      </c>
      <c r="I1093" s="13">
        <v>2023305.11</v>
      </c>
      <c r="J1093" s="13">
        <v>22563.86</v>
      </c>
    </row>
    <row r="1094" spans="2:10" x14ac:dyDescent="0.25">
      <c r="B1094" s="2">
        <v>1090</v>
      </c>
      <c r="C1094" s="2">
        <v>2012</v>
      </c>
      <c r="D1094" s="1">
        <v>41191</v>
      </c>
      <c r="E1094" t="s">
        <v>816</v>
      </c>
      <c r="F1094" t="s">
        <v>1343</v>
      </c>
      <c r="G1094" s="13">
        <v>629248.77</v>
      </c>
      <c r="H1094" s="13">
        <v>13987.08</v>
      </c>
      <c r="I1094" s="13">
        <v>570479.82999999996</v>
      </c>
      <c r="J1094" s="13">
        <v>13373.7</v>
      </c>
    </row>
    <row r="1095" spans="2:10" x14ac:dyDescent="0.25">
      <c r="B1095" s="2">
        <v>1091</v>
      </c>
      <c r="C1095" s="2">
        <v>2012</v>
      </c>
      <c r="D1095" s="1">
        <v>41192</v>
      </c>
      <c r="E1095" t="s">
        <v>821</v>
      </c>
      <c r="F1095" t="s">
        <v>1343</v>
      </c>
      <c r="G1095" s="13">
        <v>94890.57</v>
      </c>
      <c r="H1095" s="13">
        <v>115.35</v>
      </c>
      <c r="I1095" s="13">
        <v>80906.58</v>
      </c>
      <c r="J1095" s="13">
        <v>107.27</v>
      </c>
    </row>
    <row r="1096" spans="2:10" x14ac:dyDescent="0.25">
      <c r="B1096" s="2">
        <v>1092</v>
      </c>
      <c r="C1096" s="2">
        <v>2012</v>
      </c>
      <c r="D1096" s="1">
        <v>41281</v>
      </c>
      <c r="E1096" t="s">
        <v>812</v>
      </c>
      <c r="F1096" t="s">
        <v>1344</v>
      </c>
      <c r="G1096" s="13">
        <v>12027717.73</v>
      </c>
      <c r="H1096" s="13">
        <v>712122.67</v>
      </c>
      <c r="I1096" s="13">
        <v>11014032.91</v>
      </c>
      <c r="J1096" s="13">
        <v>674244.54</v>
      </c>
    </row>
    <row r="1097" spans="2:10" x14ac:dyDescent="0.25">
      <c r="B1097" s="2">
        <v>1093</v>
      </c>
      <c r="C1097" s="2">
        <v>2012</v>
      </c>
      <c r="D1097" s="1">
        <v>41286</v>
      </c>
      <c r="E1097" t="s">
        <v>813</v>
      </c>
      <c r="F1097" t="s">
        <v>1344</v>
      </c>
      <c r="G1097" s="13">
        <v>14250155.65</v>
      </c>
      <c r="H1097" s="13">
        <v>740690.93</v>
      </c>
      <c r="I1097" s="13">
        <v>13216445.220000001</v>
      </c>
      <c r="J1097" s="13">
        <v>703442.07</v>
      </c>
    </row>
    <row r="1098" spans="2:10" x14ac:dyDescent="0.25">
      <c r="B1098" s="2">
        <v>1094</v>
      </c>
      <c r="C1098" s="2">
        <v>2012</v>
      </c>
      <c r="D1098" s="1">
        <v>42002</v>
      </c>
      <c r="E1098" t="s">
        <v>822</v>
      </c>
      <c r="F1098" t="s">
        <v>1325</v>
      </c>
      <c r="G1098" s="13">
        <v>3012872.27</v>
      </c>
      <c r="H1098" s="13">
        <v>33615.22</v>
      </c>
      <c r="I1098" s="13">
        <v>2628651.7000000002</v>
      </c>
      <c r="J1098" s="13">
        <v>30735.040000000001</v>
      </c>
    </row>
    <row r="1099" spans="2:10" x14ac:dyDescent="0.25">
      <c r="B1099" s="2">
        <v>1095</v>
      </c>
      <c r="C1099" s="2">
        <v>2012</v>
      </c>
      <c r="D1099" s="1">
        <v>42006</v>
      </c>
      <c r="E1099" t="s">
        <v>498</v>
      </c>
      <c r="F1099" t="s">
        <v>1325</v>
      </c>
      <c r="G1099" s="13">
        <v>666486.1</v>
      </c>
      <c r="H1099" s="13">
        <v>1271.0999999999999</v>
      </c>
      <c r="I1099" s="13">
        <v>591707.21</v>
      </c>
      <c r="J1099" s="13">
        <v>1098.01</v>
      </c>
    </row>
    <row r="1100" spans="2:10" x14ac:dyDescent="0.25">
      <c r="B1100" s="2">
        <v>1096</v>
      </c>
      <c r="C1100" s="2">
        <v>2012</v>
      </c>
      <c r="D1100" s="1">
        <v>42008</v>
      </c>
      <c r="E1100" t="s">
        <v>823</v>
      </c>
      <c r="F1100" t="s">
        <v>1325</v>
      </c>
      <c r="G1100" s="13">
        <v>4134288.78</v>
      </c>
      <c r="H1100" s="13">
        <v>24633.23</v>
      </c>
      <c r="I1100" s="13">
        <v>3636928.53</v>
      </c>
      <c r="J1100" s="13">
        <v>22156.73</v>
      </c>
    </row>
    <row r="1101" spans="2:10" x14ac:dyDescent="0.25">
      <c r="B1101" s="2">
        <v>1097</v>
      </c>
      <c r="C1101" s="2">
        <v>2012</v>
      </c>
      <c r="D1101" s="1">
        <v>42010</v>
      </c>
      <c r="E1101" t="s">
        <v>824</v>
      </c>
      <c r="F1101" t="s">
        <v>1325</v>
      </c>
      <c r="G1101" s="13">
        <v>1156065.99</v>
      </c>
      <c r="H1101" s="13">
        <v>4429.3</v>
      </c>
      <c r="I1101" s="13">
        <v>1009239.31</v>
      </c>
      <c r="J1101" s="13">
        <v>4067.12</v>
      </c>
    </row>
    <row r="1102" spans="2:10" x14ac:dyDescent="0.25">
      <c r="B1102" s="2">
        <v>1098</v>
      </c>
      <c r="C1102" s="2">
        <v>2012</v>
      </c>
      <c r="D1102" s="1">
        <v>42012</v>
      </c>
      <c r="E1102" t="s">
        <v>825</v>
      </c>
      <c r="F1102" t="s">
        <v>1325</v>
      </c>
      <c r="G1102" s="13">
        <v>3619882.31</v>
      </c>
      <c r="H1102" s="13">
        <v>26919.08</v>
      </c>
      <c r="I1102" s="13">
        <v>3171192.17</v>
      </c>
      <c r="J1102" s="13">
        <v>24739.74</v>
      </c>
    </row>
    <row r="1103" spans="2:10" x14ac:dyDescent="0.25">
      <c r="B1103" s="2">
        <v>1099</v>
      </c>
      <c r="C1103" s="2">
        <v>2012</v>
      </c>
      <c r="D1103" s="1">
        <v>42014</v>
      </c>
      <c r="E1103" t="s">
        <v>826</v>
      </c>
      <c r="F1103" t="s">
        <v>1325</v>
      </c>
      <c r="G1103" s="13">
        <v>1702333.6</v>
      </c>
      <c r="H1103" s="13">
        <v>15304.09</v>
      </c>
      <c r="I1103" s="13">
        <v>1534949.03</v>
      </c>
      <c r="J1103" s="13">
        <v>14115.09</v>
      </c>
    </row>
    <row r="1104" spans="2:10" x14ac:dyDescent="0.25">
      <c r="B1104" s="2">
        <v>1100</v>
      </c>
      <c r="C1104" s="2">
        <v>2012</v>
      </c>
      <c r="D1104" s="1">
        <v>42016</v>
      </c>
      <c r="E1104" t="s">
        <v>827</v>
      </c>
      <c r="F1104" t="s">
        <v>1325</v>
      </c>
      <c r="G1104" s="13">
        <v>1367522.47</v>
      </c>
      <c r="H1104" s="13">
        <v>12080.09</v>
      </c>
      <c r="I1104" s="13">
        <v>1204452.55</v>
      </c>
      <c r="J1104" s="13">
        <v>11148.69</v>
      </c>
    </row>
    <row r="1105" spans="2:10" x14ac:dyDescent="0.25">
      <c r="B1105" s="2">
        <v>1101</v>
      </c>
      <c r="C1105" s="2">
        <v>2012</v>
      </c>
      <c r="D1105" s="1">
        <v>42018</v>
      </c>
      <c r="E1105" t="s">
        <v>828</v>
      </c>
      <c r="F1105" t="s">
        <v>1325</v>
      </c>
      <c r="G1105" s="13">
        <v>705117.61</v>
      </c>
      <c r="H1105" s="13">
        <v>7776.19</v>
      </c>
      <c r="I1105" s="13">
        <v>625486.6</v>
      </c>
      <c r="J1105" s="13">
        <v>7129.67</v>
      </c>
    </row>
    <row r="1106" spans="2:10" x14ac:dyDescent="0.25">
      <c r="B1106" s="2">
        <v>1102</v>
      </c>
      <c r="C1106" s="2">
        <v>2012</v>
      </c>
      <c r="D1106" s="1">
        <v>42019</v>
      </c>
      <c r="E1106" t="s">
        <v>829</v>
      </c>
      <c r="F1106" t="s">
        <v>1325</v>
      </c>
      <c r="G1106" s="13">
        <v>3548865.99</v>
      </c>
      <c r="H1106" s="13">
        <v>28812.85</v>
      </c>
      <c r="I1106" s="13">
        <v>3223207.83</v>
      </c>
      <c r="J1106" s="13">
        <v>26738.91</v>
      </c>
    </row>
    <row r="1107" spans="2:10" x14ac:dyDescent="0.25">
      <c r="B1107" s="2">
        <v>1103</v>
      </c>
      <c r="C1107" s="2">
        <v>2012</v>
      </c>
      <c r="D1107" s="1">
        <v>42020</v>
      </c>
      <c r="E1107" t="s">
        <v>830</v>
      </c>
      <c r="F1107" t="s">
        <v>1325</v>
      </c>
      <c r="G1107" s="13">
        <v>1011403.94</v>
      </c>
      <c r="H1107" s="13">
        <v>11760.82</v>
      </c>
      <c r="I1107" s="13">
        <v>868155.89</v>
      </c>
      <c r="J1107" s="13">
        <v>10236.540000000001</v>
      </c>
    </row>
    <row r="1108" spans="2:10" x14ac:dyDescent="0.25">
      <c r="B1108" s="2">
        <v>1104</v>
      </c>
      <c r="C1108" s="2">
        <v>2012</v>
      </c>
      <c r="D1108" s="1">
        <v>42022</v>
      </c>
      <c r="E1108" t="s">
        <v>831</v>
      </c>
      <c r="F1108" t="s">
        <v>1325</v>
      </c>
      <c r="G1108" s="13">
        <v>1547906.54</v>
      </c>
      <c r="H1108" s="13">
        <v>10922.56</v>
      </c>
      <c r="I1108" s="13">
        <v>1334233.08</v>
      </c>
      <c r="J1108" s="13">
        <v>9592.7000000000007</v>
      </c>
    </row>
    <row r="1109" spans="2:10" x14ac:dyDescent="0.25">
      <c r="B1109" s="2">
        <v>1105</v>
      </c>
      <c r="C1109" s="2">
        <v>2012</v>
      </c>
      <c r="D1109" s="1">
        <v>42024</v>
      </c>
      <c r="E1109" t="s">
        <v>832</v>
      </c>
      <c r="F1109" t="s">
        <v>1325</v>
      </c>
      <c r="G1109" s="13">
        <v>7180165.54</v>
      </c>
      <c r="H1109" s="13">
        <v>46828.47</v>
      </c>
      <c r="I1109" s="13">
        <v>6332479.1100000003</v>
      </c>
      <c r="J1109" s="13">
        <v>43143.53</v>
      </c>
    </row>
    <row r="1110" spans="2:10" x14ac:dyDescent="0.25">
      <c r="B1110" s="2">
        <v>1106</v>
      </c>
      <c r="C1110" s="2">
        <v>2012</v>
      </c>
      <c r="D1110" s="1">
        <v>42026</v>
      </c>
      <c r="E1110" t="s">
        <v>833</v>
      </c>
      <c r="F1110" t="s">
        <v>1325</v>
      </c>
      <c r="G1110" s="13">
        <v>886302.29</v>
      </c>
      <c r="H1110" s="13">
        <v>1922.72</v>
      </c>
      <c r="I1110" s="13">
        <v>771784.26</v>
      </c>
      <c r="J1110" s="13">
        <v>1763.17</v>
      </c>
    </row>
    <row r="1111" spans="2:10" x14ac:dyDescent="0.25">
      <c r="B1111" s="2">
        <v>1107</v>
      </c>
      <c r="C1111" s="2">
        <v>2012</v>
      </c>
      <c r="D1111" s="1">
        <v>42028</v>
      </c>
      <c r="E1111" t="s">
        <v>834</v>
      </c>
      <c r="F1111" t="s">
        <v>1325</v>
      </c>
      <c r="G1111" s="13">
        <v>1385957.86</v>
      </c>
      <c r="H1111" s="13">
        <v>4268.0600000000004</v>
      </c>
      <c r="I1111" s="13">
        <v>1205712.8</v>
      </c>
      <c r="J1111" s="13">
        <v>3798.87</v>
      </c>
    </row>
    <row r="1112" spans="2:10" x14ac:dyDescent="0.25">
      <c r="B1112" s="2">
        <v>1108</v>
      </c>
      <c r="C1112" s="2">
        <v>2012</v>
      </c>
      <c r="D1112" s="1">
        <v>42029</v>
      </c>
      <c r="E1112" t="s">
        <v>835</v>
      </c>
      <c r="F1112" t="s">
        <v>1325</v>
      </c>
      <c r="G1112" s="13">
        <v>2509047.4</v>
      </c>
      <c r="H1112" s="13">
        <v>38596.949999999997</v>
      </c>
      <c r="I1112" s="13">
        <v>2231679.15</v>
      </c>
      <c r="J1112" s="13">
        <v>34789.120000000003</v>
      </c>
    </row>
    <row r="1113" spans="2:10" x14ac:dyDescent="0.25">
      <c r="B1113" s="2">
        <v>1109</v>
      </c>
      <c r="C1113" s="2">
        <v>2012</v>
      </c>
      <c r="D1113" s="1">
        <v>42030</v>
      </c>
      <c r="E1113" t="s">
        <v>836</v>
      </c>
      <c r="F1113" t="s">
        <v>1325</v>
      </c>
      <c r="G1113" s="13">
        <v>1959069.01</v>
      </c>
      <c r="H1113" s="13">
        <v>11988.42</v>
      </c>
      <c r="I1113" s="13">
        <v>1704826.53</v>
      </c>
      <c r="J1113" s="13">
        <v>10881.2</v>
      </c>
    </row>
    <row r="1114" spans="2:10" x14ac:dyDescent="0.25">
      <c r="B1114" s="2">
        <v>1110</v>
      </c>
      <c r="C1114" s="2">
        <v>2012</v>
      </c>
      <c r="D1114" s="1">
        <v>42032</v>
      </c>
      <c r="E1114" t="s">
        <v>837</v>
      </c>
      <c r="F1114" t="s">
        <v>1325</v>
      </c>
      <c r="G1114" s="13">
        <v>1756465.87</v>
      </c>
      <c r="H1114" s="13">
        <v>11370.91</v>
      </c>
      <c r="I1114" s="13">
        <v>1521763.93</v>
      </c>
      <c r="J1114" s="13">
        <v>10247.540000000001</v>
      </c>
    </row>
    <row r="1115" spans="2:10" x14ac:dyDescent="0.25">
      <c r="B1115" s="2">
        <v>1111</v>
      </c>
      <c r="C1115" s="2">
        <v>2012</v>
      </c>
      <c r="D1115" s="1">
        <v>42034</v>
      </c>
      <c r="E1115" t="s">
        <v>838</v>
      </c>
      <c r="F1115" t="s">
        <v>1325</v>
      </c>
      <c r="G1115" s="13">
        <v>2306979.9900000002</v>
      </c>
      <c r="H1115" s="13">
        <v>7768.58</v>
      </c>
      <c r="I1115" s="13">
        <v>2014379.87</v>
      </c>
      <c r="J1115" s="13">
        <v>6919.81</v>
      </c>
    </row>
    <row r="1116" spans="2:10" x14ac:dyDescent="0.25">
      <c r="B1116" s="2">
        <v>1112</v>
      </c>
      <c r="C1116" s="2">
        <v>2012</v>
      </c>
      <c r="D1116" s="1">
        <v>42036</v>
      </c>
      <c r="E1116" t="s">
        <v>839</v>
      </c>
      <c r="F1116" t="s">
        <v>1325</v>
      </c>
      <c r="G1116" s="13">
        <v>3914860.08</v>
      </c>
      <c r="H1116" s="13">
        <v>13260.33</v>
      </c>
      <c r="I1116" s="13">
        <v>3524266.18</v>
      </c>
      <c r="J1116" s="13">
        <v>12272.13</v>
      </c>
    </row>
    <row r="1117" spans="2:10" x14ac:dyDescent="0.25">
      <c r="B1117" s="2">
        <v>1113</v>
      </c>
      <c r="C1117" s="2">
        <v>2012</v>
      </c>
      <c r="D1117" s="1">
        <v>42038</v>
      </c>
      <c r="E1117" t="s">
        <v>840</v>
      </c>
      <c r="F1117" t="s">
        <v>1325</v>
      </c>
      <c r="G1117" s="13">
        <v>1913482.2</v>
      </c>
      <c r="H1117" s="13">
        <v>8705.2000000000007</v>
      </c>
      <c r="I1117" s="13">
        <v>1667222.3</v>
      </c>
      <c r="J1117" s="13">
        <v>7526.39</v>
      </c>
    </row>
    <row r="1118" spans="2:10" x14ac:dyDescent="0.25">
      <c r="B1118" s="2">
        <v>1114</v>
      </c>
      <c r="C1118" s="2">
        <v>2012</v>
      </c>
      <c r="D1118" s="1">
        <v>42040</v>
      </c>
      <c r="E1118" t="s">
        <v>841</v>
      </c>
      <c r="F1118" t="s">
        <v>1325</v>
      </c>
      <c r="G1118" s="13">
        <v>2428001.2200000002</v>
      </c>
      <c r="H1118" s="13">
        <v>27836.38</v>
      </c>
      <c r="I1118" s="13">
        <v>2114268.5699999998</v>
      </c>
      <c r="J1118" s="13">
        <v>25515.35</v>
      </c>
    </row>
    <row r="1119" spans="2:10" x14ac:dyDescent="0.25">
      <c r="B1119" s="2">
        <v>1115</v>
      </c>
      <c r="C1119" s="2">
        <v>2012</v>
      </c>
      <c r="D1119" s="1">
        <v>42042</v>
      </c>
      <c r="E1119" t="s">
        <v>842</v>
      </c>
      <c r="F1119" t="s">
        <v>1325</v>
      </c>
      <c r="G1119" s="13">
        <v>4498564.5999999996</v>
      </c>
      <c r="H1119" s="13">
        <v>10609.05</v>
      </c>
      <c r="I1119" s="13">
        <v>4088531.71</v>
      </c>
      <c r="J1119" s="13">
        <v>9878.24</v>
      </c>
    </row>
    <row r="1120" spans="2:10" x14ac:dyDescent="0.25">
      <c r="B1120" s="2">
        <v>1116</v>
      </c>
      <c r="C1120" s="2">
        <v>2012</v>
      </c>
      <c r="D1120" s="1">
        <v>42044</v>
      </c>
      <c r="E1120" t="s">
        <v>843</v>
      </c>
      <c r="F1120" t="s">
        <v>1325</v>
      </c>
      <c r="G1120" s="13">
        <v>1564094.45</v>
      </c>
      <c r="H1120" s="13">
        <v>19876.82</v>
      </c>
      <c r="I1120" s="13">
        <v>1372226.37</v>
      </c>
      <c r="J1120" s="13">
        <v>18092.8</v>
      </c>
    </row>
    <row r="1121" spans="2:10" x14ac:dyDescent="0.25">
      <c r="B1121" s="2">
        <v>1117</v>
      </c>
      <c r="C1121" s="2">
        <v>2012</v>
      </c>
      <c r="D1121" s="1">
        <v>42146</v>
      </c>
      <c r="E1121" t="s">
        <v>830</v>
      </c>
      <c r="F1121" t="s">
        <v>1343</v>
      </c>
      <c r="G1121" s="13">
        <v>759907.78</v>
      </c>
      <c r="H1121" s="13">
        <v>71283.360000000001</v>
      </c>
      <c r="I1121" s="13">
        <v>668821.4</v>
      </c>
      <c r="J1121" s="13">
        <v>66290.41</v>
      </c>
    </row>
    <row r="1122" spans="2:10" x14ac:dyDescent="0.25">
      <c r="B1122" s="2">
        <v>1118</v>
      </c>
      <c r="C1122" s="2">
        <v>2012</v>
      </c>
      <c r="D1122" s="1">
        <v>42171</v>
      </c>
      <c r="E1122" t="s">
        <v>108</v>
      </c>
      <c r="F1122" t="s">
        <v>1343</v>
      </c>
      <c r="G1122" s="13">
        <v>18348.02</v>
      </c>
      <c r="H1122" s="13">
        <v>133.13999999999999</v>
      </c>
      <c r="I1122" s="13">
        <v>17007.27</v>
      </c>
      <c r="J1122" s="13">
        <v>124.55</v>
      </c>
    </row>
    <row r="1123" spans="2:10" x14ac:dyDescent="0.25">
      <c r="B1123" s="2">
        <v>1119</v>
      </c>
      <c r="C1123" s="2">
        <v>2012</v>
      </c>
      <c r="D1123" s="1">
        <v>42181</v>
      </c>
      <c r="E1123" t="s">
        <v>844</v>
      </c>
      <c r="F1123" t="s">
        <v>1343</v>
      </c>
      <c r="G1123" s="13">
        <v>518442.4</v>
      </c>
      <c r="H1123" s="13">
        <v>24604.87</v>
      </c>
      <c r="I1123" s="13">
        <v>471311.61</v>
      </c>
      <c r="J1123" s="13">
        <v>23378.58</v>
      </c>
    </row>
    <row r="1124" spans="2:10" x14ac:dyDescent="0.25">
      <c r="B1124" s="2">
        <v>1120</v>
      </c>
      <c r="C1124" s="2">
        <v>2012</v>
      </c>
      <c r="D1124" s="1">
        <v>42231</v>
      </c>
      <c r="E1124" t="s">
        <v>827</v>
      </c>
      <c r="F1124" t="s">
        <v>1344</v>
      </c>
      <c r="G1124" s="13">
        <v>1310910.58</v>
      </c>
      <c r="H1124" s="13">
        <v>46135.33</v>
      </c>
      <c r="I1124" s="13">
        <v>1168486.46</v>
      </c>
      <c r="J1124" s="13">
        <v>43524.11</v>
      </c>
    </row>
    <row r="1125" spans="2:10" x14ac:dyDescent="0.25">
      <c r="B1125" s="2">
        <v>1121</v>
      </c>
      <c r="C1125" s="2">
        <v>2012</v>
      </c>
      <c r="D1125" s="1">
        <v>42265</v>
      </c>
      <c r="E1125" t="s">
        <v>836</v>
      </c>
      <c r="F1125" t="s">
        <v>1344</v>
      </c>
      <c r="G1125" s="13">
        <v>4777002.0599999996</v>
      </c>
      <c r="H1125" s="13">
        <v>91702.69</v>
      </c>
      <c r="I1125" s="13">
        <v>4241262.1900000004</v>
      </c>
      <c r="J1125" s="13">
        <v>86061.19</v>
      </c>
    </row>
    <row r="1126" spans="2:10" x14ac:dyDescent="0.25">
      <c r="B1126" s="2">
        <v>1122</v>
      </c>
      <c r="C1126" s="2">
        <v>2012</v>
      </c>
      <c r="D1126" s="1">
        <v>42266</v>
      </c>
      <c r="E1126" t="s">
        <v>837</v>
      </c>
      <c r="F1126" t="s">
        <v>1344</v>
      </c>
      <c r="G1126" s="13">
        <v>3533216.55</v>
      </c>
      <c r="H1126" s="13">
        <v>176787.88</v>
      </c>
      <c r="I1126" s="13">
        <v>3193490.85</v>
      </c>
      <c r="J1126" s="13">
        <v>166903.88</v>
      </c>
    </row>
    <row r="1127" spans="2:10" x14ac:dyDescent="0.25">
      <c r="B1127" s="2">
        <v>1123</v>
      </c>
      <c r="C1127" s="2">
        <v>2012</v>
      </c>
      <c r="D1127" s="1">
        <v>43002</v>
      </c>
      <c r="E1127" t="s">
        <v>845</v>
      </c>
      <c r="F1127" t="s">
        <v>1325</v>
      </c>
      <c r="G1127" s="13">
        <v>3587647.85</v>
      </c>
      <c r="H1127" s="13">
        <v>11861.1</v>
      </c>
      <c r="I1127" s="13">
        <v>3093172.58</v>
      </c>
      <c r="J1127" s="13">
        <v>10527.65</v>
      </c>
    </row>
    <row r="1128" spans="2:10" x14ac:dyDescent="0.25">
      <c r="B1128" s="2">
        <v>1124</v>
      </c>
      <c r="C1128" s="2">
        <v>2012</v>
      </c>
      <c r="D1128" s="1">
        <v>43004</v>
      </c>
      <c r="E1128" t="s">
        <v>846</v>
      </c>
      <c r="F1128" t="s">
        <v>1325</v>
      </c>
      <c r="G1128" s="13">
        <v>3892534.99</v>
      </c>
      <c r="H1128" s="13">
        <v>12584.55</v>
      </c>
      <c r="I1128" s="13">
        <v>3335418.55</v>
      </c>
      <c r="J1128" s="13">
        <v>11205.48</v>
      </c>
    </row>
    <row r="1129" spans="2:10" x14ac:dyDescent="0.25">
      <c r="B1129" s="2">
        <v>1125</v>
      </c>
      <c r="C1129" s="2">
        <v>2012</v>
      </c>
      <c r="D1129" s="1">
        <v>43006</v>
      </c>
      <c r="E1129" t="s">
        <v>847</v>
      </c>
      <c r="F1129" t="s">
        <v>1325</v>
      </c>
      <c r="G1129" s="13">
        <v>1098448.3899999999</v>
      </c>
      <c r="H1129" s="13">
        <v>15897.82</v>
      </c>
      <c r="I1129" s="13">
        <v>976241.09</v>
      </c>
      <c r="J1129" s="13">
        <v>14431.18</v>
      </c>
    </row>
    <row r="1130" spans="2:10" x14ac:dyDescent="0.25">
      <c r="B1130" s="2">
        <v>1126</v>
      </c>
      <c r="C1130" s="2">
        <v>2012</v>
      </c>
      <c r="D1130" s="1">
        <v>43008</v>
      </c>
      <c r="E1130" t="s">
        <v>848</v>
      </c>
      <c r="F1130" t="s">
        <v>1325</v>
      </c>
      <c r="G1130" s="13">
        <v>3377066.48</v>
      </c>
      <c r="H1130" s="13">
        <v>9797.65</v>
      </c>
      <c r="I1130" s="13">
        <v>3011729.82</v>
      </c>
      <c r="J1130" s="13">
        <v>8872</v>
      </c>
    </row>
    <row r="1131" spans="2:10" x14ac:dyDescent="0.25">
      <c r="B1131" s="2">
        <v>1127</v>
      </c>
      <c r="C1131" s="2">
        <v>2012</v>
      </c>
      <c r="D1131" s="1">
        <v>43010</v>
      </c>
      <c r="E1131" t="s">
        <v>849</v>
      </c>
      <c r="F1131" t="s">
        <v>1325</v>
      </c>
      <c r="G1131" s="13">
        <v>2731110.5</v>
      </c>
      <c r="H1131" s="13">
        <v>8147.8</v>
      </c>
      <c r="I1131" s="13">
        <v>2493001.9500000002</v>
      </c>
      <c r="J1131" s="13">
        <v>7603.58</v>
      </c>
    </row>
    <row r="1132" spans="2:10" x14ac:dyDescent="0.25">
      <c r="B1132" s="2">
        <v>1128</v>
      </c>
      <c r="C1132" s="2">
        <v>2012</v>
      </c>
      <c r="D1132" s="1">
        <v>43012</v>
      </c>
      <c r="E1132" t="s">
        <v>850</v>
      </c>
      <c r="F1132" t="s">
        <v>1325</v>
      </c>
      <c r="G1132" s="13">
        <v>952403.66</v>
      </c>
      <c r="H1132" s="13">
        <v>14986.25</v>
      </c>
      <c r="I1132" s="13">
        <v>832576.66</v>
      </c>
      <c r="J1132" s="13">
        <v>13214.24</v>
      </c>
    </row>
    <row r="1133" spans="2:10" x14ac:dyDescent="0.25">
      <c r="B1133" s="2">
        <v>1129</v>
      </c>
      <c r="C1133" s="2">
        <v>2012</v>
      </c>
      <c r="D1133" s="1">
        <v>43014</v>
      </c>
      <c r="E1133" t="s">
        <v>851</v>
      </c>
      <c r="F1133" t="s">
        <v>1325</v>
      </c>
      <c r="G1133" s="13">
        <v>631568</v>
      </c>
      <c r="H1133" s="13">
        <v>8300.99</v>
      </c>
      <c r="I1133" s="13">
        <v>549230.61</v>
      </c>
      <c r="J1133" s="13">
        <v>7552.29</v>
      </c>
    </row>
    <row r="1134" spans="2:10" x14ac:dyDescent="0.25">
      <c r="B1134" s="2">
        <v>1130</v>
      </c>
      <c r="C1134" s="2">
        <v>2012</v>
      </c>
      <c r="D1134" s="1">
        <v>43016</v>
      </c>
      <c r="E1134" t="s">
        <v>852</v>
      </c>
      <c r="F1134" t="s">
        <v>1325</v>
      </c>
      <c r="G1134" s="13">
        <v>16536590.24</v>
      </c>
      <c r="H1134" s="13">
        <v>292379.68</v>
      </c>
      <c r="I1134" s="13">
        <v>14936878.789999999</v>
      </c>
      <c r="J1134" s="13">
        <v>267305.8</v>
      </c>
    </row>
    <row r="1135" spans="2:10" x14ac:dyDescent="0.25">
      <c r="B1135" s="2">
        <v>1131</v>
      </c>
      <c r="C1135" s="2">
        <v>2012</v>
      </c>
      <c r="D1135" s="1">
        <v>43018</v>
      </c>
      <c r="E1135" t="s">
        <v>853</v>
      </c>
      <c r="F1135" t="s">
        <v>1325</v>
      </c>
      <c r="G1135" s="13">
        <v>302569.15000000002</v>
      </c>
      <c r="H1135" s="13">
        <v>3296.28</v>
      </c>
      <c r="I1135" s="13">
        <v>265143.78999999998</v>
      </c>
      <c r="J1135" s="13">
        <v>3029.22</v>
      </c>
    </row>
    <row r="1136" spans="2:10" x14ac:dyDescent="0.25">
      <c r="B1136" s="2">
        <v>1132</v>
      </c>
      <c r="C1136" s="2">
        <v>2012</v>
      </c>
      <c r="D1136" s="1">
        <v>43020</v>
      </c>
      <c r="E1136" t="s">
        <v>854</v>
      </c>
      <c r="F1136" t="s">
        <v>1325</v>
      </c>
      <c r="G1136" s="13">
        <v>7269814.8499999996</v>
      </c>
      <c r="H1136" s="13">
        <v>21249.85</v>
      </c>
      <c r="I1136" s="13">
        <v>6333987.5800000001</v>
      </c>
      <c r="J1136" s="13">
        <v>19016.78</v>
      </c>
    </row>
    <row r="1137" spans="2:10" x14ac:dyDescent="0.25">
      <c r="B1137" s="2">
        <v>1133</v>
      </c>
      <c r="C1137" s="2">
        <v>2012</v>
      </c>
      <c r="D1137" s="1">
        <v>43022</v>
      </c>
      <c r="E1137" t="s">
        <v>855</v>
      </c>
      <c r="F1137" t="s">
        <v>1325</v>
      </c>
      <c r="G1137" s="13">
        <v>3155386.61</v>
      </c>
      <c r="H1137" s="13">
        <v>8094.68</v>
      </c>
      <c r="I1137" s="13">
        <v>2739785.95</v>
      </c>
      <c r="J1137" s="13">
        <v>7213.9</v>
      </c>
    </row>
    <row r="1138" spans="2:10" x14ac:dyDescent="0.25">
      <c r="B1138" s="2">
        <v>1134</v>
      </c>
      <c r="C1138" s="2">
        <v>2012</v>
      </c>
      <c r="D1138" s="1">
        <v>43024</v>
      </c>
      <c r="E1138" t="s">
        <v>856</v>
      </c>
      <c r="F1138" t="s">
        <v>1325</v>
      </c>
      <c r="G1138" s="13">
        <v>4347201.46</v>
      </c>
      <c r="H1138" s="13">
        <v>131438.85999999999</v>
      </c>
      <c r="I1138" s="13">
        <v>3700255.77</v>
      </c>
      <c r="J1138" s="13">
        <v>114917.85</v>
      </c>
    </row>
    <row r="1139" spans="2:10" x14ac:dyDescent="0.25">
      <c r="B1139" s="2">
        <v>1135</v>
      </c>
      <c r="C1139" s="2">
        <v>2012</v>
      </c>
      <c r="D1139" s="1">
        <v>43026</v>
      </c>
      <c r="E1139" t="s">
        <v>857</v>
      </c>
      <c r="F1139" t="s">
        <v>1325</v>
      </c>
      <c r="G1139" s="13">
        <v>156806.63</v>
      </c>
      <c r="H1139" s="13">
        <v>1097.02</v>
      </c>
      <c r="I1139" s="13">
        <v>137608.20000000001</v>
      </c>
      <c r="J1139" s="13">
        <v>951.3</v>
      </c>
    </row>
    <row r="1140" spans="2:10" x14ac:dyDescent="0.25">
      <c r="B1140" s="2">
        <v>1136</v>
      </c>
      <c r="C1140" s="2">
        <v>2012</v>
      </c>
      <c r="D1140" s="1">
        <v>43028</v>
      </c>
      <c r="E1140" t="s">
        <v>858</v>
      </c>
      <c r="F1140" t="s">
        <v>1325</v>
      </c>
      <c r="G1140" s="13">
        <v>4548365.07</v>
      </c>
      <c r="H1140" s="13">
        <v>18489.62</v>
      </c>
      <c r="I1140" s="13">
        <v>3925523.27</v>
      </c>
      <c r="J1140" s="13">
        <v>16501.12</v>
      </c>
    </row>
    <row r="1141" spans="2:10" x14ac:dyDescent="0.25">
      <c r="B1141" s="2">
        <v>1137</v>
      </c>
      <c r="C1141" s="2">
        <v>2012</v>
      </c>
      <c r="D1141" s="1">
        <v>43030</v>
      </c>
      <c r="E1141" t="s">
        <v>859</v>
      </c>
      <c r="F1141" t="s">
        <v>1325</v>
      </c>
      <c r="G1141" s="13">
        <v>1356234.13</v>
      </c>
      <c r="H1141" s="13">
        <v>3110.06</v>
      </c>
      <c r="I1141" s="13">
        <v>1201879.2</v>
      </c>
      <c r="J1141" s="13">
        <v>2771.45</v>
      </c>
    </row>
    <row r="1142" spans="2:10" x14ac:dyDescent="0.25">
      <c r="B1142" s="2">
        <v>1138</v>
      </c>
      <c r="C1142" s="2">
        <v>2012</v>
      </c>
      <c r="D1142" s="1">
        <v>43032</v>
      </c>
      <c r="E1142" t="s">
        <v>860</v>
      </c>
      <c r="F1142" t="s">
        <v>1325</v>
      </c>
      <c r="G1142" s="13">
        <v>1272596.28</v>
      </c>
      <c r="H1142" s="13">
        <v>27494</v>
      </c>
      <c r="I1142" s="13">
        <v>1102683.46</v>
      </c>
      <c r="J1142" s="13">
        <v>23663.25</v>
      </c>
    </row>
    <row r="1143" spans="2:10" x14ac:dyDescent="0.25">
      <c r="B1143" s="2">
        <v>1139</v>
      </c>
      <c r="C1143" s="2">
        <v>2012</v>
      </c>
      <c r="D1143" s="1">
        <v>43034</v>
      </c>
      <c r="E1143" t="s">
        <v>861</v>
      </c>
      <c r="F1143" t="s">
        <v>1325</v>
      </c>
      <c r="G1143" s="13">
        <v>3935565.6</v>
      </c>
      <c r="H1143" s="13">
        <v>30269.82</v>
      </c>
      <c r="I1143" s="13">
        <v>3498268.16</v>
      </c>
      <c r="J1143" s="13">
        <v>27455.77</v>
      </c>
    </row>
    <row r="1144" spans="2:10" x14ac:dyDescent="0.25">
      <c r="B1144" s="2">
        <v>1140</v>
      </c>
      <c r="C1144" s="2">
        <v>2012</v>
      </c>
      <c r="D1144" s="1">
        <v>43036</v>
      </c>
      <c r="E1144" t="s">
        <v>862</v>
      </c>
      <c r="F1144" t="s">
        <v>1325</v>
      </c>
      <c r="G1144" s="13">
        <v>10300363.779999999</v>
      </c>
      <c r="H1144" s="13">
        <v>64865.120000000003</v>
      </c>
      <c r="I1144" s="13">
        <v>9276646.3699999992</v>
      </c>
      <c r="J1144" s="13">
        <v>58902.03</v>
      </c>
    </row>
    <row r="1145" spans="2:10" x14ac:dyDescent="0.25">
      <c r="B1145" s="2">
        <v>1141</v>
      </c>
      <c r="C1145" s="2">
        <v>2012</v>
      </c>
      <c r="D1145" s="1">
        <v>43038</v>
      </c>
      <c r="E1145" t="s">
        <v>863</v>
      </c>
      <c r="F1145" t="s">
        <v>1325</v>
      </c>
      <c r="G1145" s="13">
        <v>2372498.41</v>
      </c>
      <c r="H1145" s="13">
        <v>3224.94</v>
      </c>
      <c r="I1145" s="13">
        <v>2037527.35</v>
      </c>
      <c r="J1145" s="13">
        <v>2868.99</v>
      </c>
    </row>
    <row r="1146" spans="2:10" x14ac:dyDescent="0.25">
      <c r="B1146" s="2">
        <v>1142</v>
      </c>
      <c r="C1146" s="2">
        <v>2012</v>
      </c>
      <c r="D1146" s="1">
        <v>43040</v>
      </c>
      <c r="E1146" t="s">
        <v>864</v>
      </c>
      <c r="F1146" t="s">
        <v>1325</v>
      </c>
      <c r="G1146" s="13">
        <v>5446382.3300000001</v>
      </c>
      <c r="H1146" s="13">
        <v>109825.05</v>
      </c>
      <c r="I1146" s="13">
        <v>4892430.45</v>
      </c>
      <c r="J1146" s="13">
        <v>97936.39</v>
      </c>
    </row>
    <row r="1147" spans="2:10" x14ac:dyDescent="0.25">
      <c r="B1147" s="2">
        <v>1143</v>
      </c>
      <c r="C1147" s="2">
        <v>2012</v>
      </c>
      <c r="D1147" s="1">
        <v>43276</v>
      </c>
      <c r="E1147" t="s">
        <v>865</v>
      </c>
      <c r="F1147" t="s">
        <v>1344</v>
      </c>
      <c r="G1147" s="13">
        <v>13413114.720000001</v>
      </c>
      <c r="H1147" s="13">
        <v>1007101.72</v>
      </c>
      <c r="I1147" s="13">
        <v>12238120.6</v>
      </c>
      <c r="J1147" s="13">
        <v>943204.99</v>
      </c>
    </row>
    <row r="1148" spans="2:10" x14ac:dyDescent="0.25">
      <c r="B1148" s="2">
        <v>1144</v>
      </c>
      <c r="C1148" s="2">
        <v>2012</v>
      </c>
      <c r="D1148" s="1">
        <v>44002</v>
      </c>
      <c r="E1148" t="s">
        <v>866</v>
      </c>
      <c r="F1148" t="s">
        <v>1325</v>
      </c>
      <c r="G1148" s="13">
        <v>1743360.17</v>
      </c>
      <c r="H1148" s="13">
        <v>15109.06</v>
      </c>
      <c r="I1148" s="13">
        <v>1528392.39</v>
      </c>
      <c r="J1148" s="13">
        <v>13430.6</v>
      </c>
    </row>
    <row r="1149" spans="2:10" x14ac:dyDescent="0.25">
      <c r="B1149" s="2">
        <v>1145</v>
      </c>
      <c r="C1149" s="2">
        <v>2012</v>
      </c>
      <c r="D1149" s="1">
        <v>44004</v>
      </c>
      <c r="E1149" t="s">
        <v>867</v>
      </c>
      <c r="F1149" t="s">
        <v>1325</v>
      </c>
      <c r="G1149" s="13">
        <v>1624540.75</v>
      </c>
      <c r="H1149" s="13">
        <v>6909.32</v>
      </c>
      <c r="I1149" s="13">
        <v>1393138</v>
      </c>
      <c r="J1149" s="13">
        <v>6052.21</v>
      </c>
    </row>
    <row r="1150" spans="2:10" x14ac:dyDescent="0.25">
      <c r="B1150" s="2">
        <v>1146</v>
      </c>
      <c r="C1150" s="2">
        <v>2012</v>
      </c>
      <c r="D1150" s="1">
        <v>44006</v>
      </c>
      <c r="E1150" t="s">
        <v>868</v>
      </c>
      <c r="F1150" t="s">
        <v>1325</v>
      </c>
      <c r="G1150" s="13">
        <v>11168356.560000001</v>
      </c>
      <c r="H1150" s="13">
        <v>264915.78000000003</v>
      </c>
      <c r="I1150" s="13">
        <v>9943719.5999999996</v>
      </c>
      <c r="J1150" s="13">
        <v>243940.14</v>
      </c>
    </row>
    <row r="1151" spans="2:10" x14ac:dyDescent="0.25">
      <c r="B1151" s="2">
        <v>1147</v>
      </c>
      <c r="C1151" s="2">
        <v>2012</v>
      </c>
      <c r="D1151" s="1">
        <v>44008</v>
      </c>
      <c r="E1151" t="s">
        <v>869</v>
      </c>
      <c r="F1151" t="s">
        <v>1325</v>
      </c>
      <c r="G1151" s="13">
        <v>5288171.21</v>
      </c>
      <c r="H1151" s="13">
        <v>35643.599999999999</v>
      </c>
      <c r="I1151" s="13">
        <v>4670774.9400000004</v>
      </c>
      <c r="J1151" s="13">
        <v>32727.08</v>
      </c>
    </row>
    <row r="1152" spans="2:10" x14ac:dyDescent="0.25">
      <c r="B1152" s="2">
        <v>1148</v>
      </c>
      <c r="C1152" s="2">
        <v>2012</v>
      </c>
      <c r="D1152" s="1">
        <v>44010</v>
      </c>
      <c r="E1152" t="s">
        <v>870</v>
      </c>
      <c r="F1152" t="s">
        <v>1325</v>
      </c>
      <c r="G1152" s="13">
        <v>1471815.74</v>
      </c>
      <c r="H1152" s="13">
        <v>3712.81</v>
      </c>
      <c r="I1152" s="13">
        <v>1303440.58</v>
      </c>
      <c r="J1152" s="13">
        <v>3434.51</v>
      </c>
    </row>
    <row r="1153" spans="2:10" x14ac:dyDescent="0.25">
      <c r="B1153" s="2">
        <v>1149</v>
      </c>
      <c r="C1153" s="2">
        <v>2012</v>
      </c>
      <c r="D1153" s="1">
        <v>44012</v>
      </c>
      <c r="E1153" t="s">
        <v>871</v>
      </c>
      <c r="F1153" t="s">
        <v>1325</v>
      </c>
      <c r="G1153" s="13">
        <v>4076778.37</v>
      </c>
      <c r="H1153" s="13">
        <v>23189.83</v>
      </c>
      <c r="I1153" s="13">
        <v>3600114.02</v>
      </c>
      <c r="J1153" s="13">
        <v>21406.1</v>
      </c>
    </row>
    <row r="1154" spans="2:10" x14ac:dyDescent="0.25">
      <c r="B1154" s="2">
        <v>1150</v>
      </c>
      <c r="C1154" s="2">
        <v>2012</v>
      </c>
      <c r="D1154" s="1">
        <v>44014</v>
      </c>
      <c r="E1154" t="s">
        <v>872</v>
      </c>
      <c r="F1154" t="s">
        <v>1325</v>
      </c>
      <c r="G1154" s="13">
        <v>835949.67</v>
      </c>
      <c r="H1154" s="13">
        <v>1004.37</v>
      </c>
      <c r="I1154" s="13">
        <v>714026.58</v>
      </c>
      <c r="J1154" s="13">
        <v>914.26</v>
      </c>
    </row>
    <row r="1155" spans="2:10" x14ac:dyDescent="0.25">
      <c r="B1155" s="2">
        <v>1151</v>
      </c>
      <c r="C1155" s="2">
        <v>2012</v>
      </c>
      <c r="D1155" s="1">
        <v>44016</v>
      </c>
      <c r="E1155" t="s">
        <v>873</v>
      </c>
      <c r="F1155" t="s">
        <v>1325</v>
      </c>
      <c r="G1155" s="13">
        <v>3977215.3</v>
      </c>
      <c r="H1155" s="13">
        <v>18953.84</v>
      </c>
      <c r="I1155" s="13">
        <v>3505135.53</v>
      </c>
      <c r="J1155" s="13">
        <v>17414.66</v>
      </c>
    </row>
    <row r="1156" spans="2:10" x14ac:dyDescent="0.25">
      <c r="B1156" s="2">
        <v>1152</v>
      </c>
      <c r="C1156" s="2">
        <v>2012</v>
      </c>
      <c r="D1156" s="1">
        <v>44018</v>
      </c>
      <c r="E1156" t="s">
        <v>459</v>
      </c>
      <c r="F1156" t="s">
        <v>1325</v>
      </c>
      <c r="G1156" s="13">
        <v>8305136.9100000001</v>
      </c>
      <c r="H1156" s="13">
        <v>102509.77</v>
      </c>
      <c r="I1156" s="13">
        <v>7407496.21</v>
      </c>
      <c r="J1156" s="13">
        <v>94860.4</v>
      </c>
    </row>
    <row r="1157" spans="2:10" x14ac:dyDescent="0.25">
      <c r="B1157" s="2">
        <v>1153</v>
      </c>
      <c r="C1157" s="2">
        <v>2012</v>
      </c>
      <c r="D1157" s="1">
        <v>44020</v>
      </c>
      <c r="E1157" t="s">
        <v>874</v>
      </c>
      <c r="F1157" t="s">
        <v>1325</v>
      </c>
      <c r="G1157" s="13">
        <v>47154042.880000003</v>
      </c>
      <c r="H1157" s="13">
        <v>2030629.51</v>
      </c>
      <c r="I1157" s="13">
        <v>42909789.770000003</v>
      </c>
      <c r="J1157" s="13">
        <v>1881977.74</v>
      </c>
    </row>
    <row r="1158" spans="2:10" x14ac:dyDescent="0.25">
      <c r="B1158" s="2">
        <v>1154</v>
      </c>
      <c r="C1158" s="2">
        <v>2012</v>
      </c>
      <c r="D1158" s="1">
        <v>44022</v>
      </c>
      <c r="E1158" t="s">
        <v>875</v>
      </c>
      <c r="F1158" t="s">
        <v>1325</v>
      </c>
      <c r="G1158" s="13">
        <v>18753677.969999999</v>
      </c>
      <c r="H1158" s="13">
        <v>659860.02</v>
      </c>
      <c r="I1158" s="13">
        <v>16789869.129999999</v>
      </c>
      <c r="J1158" s="13">
        <v>608703.26</v>
      </c>
    </row>
    <row r="1159" spans="2:10" x14ac:dyDescent="0.25">
      <c r="B1159" s="2">
        <v>1155</v>
      </c>
      <c r="C1159" s="2">
        <v>2012</v>
      </c>
      <c r="D1159" s="1">
        <v>44024</v>
      </c>
      <c r="E1159" t="s">
        <v>876</v>
      </c>
      <c r="F1159" t="s">
        <v>1325</v>
      </c>
      <c r="G1159" s="13">
        <v>2218297.88</v>
      </c>
      <c r="H1159" s="13">
        <v>145649.29999999999</v>
      </c>
      <c r="I1159" s="13">
        <v>1979230.25</v>
      </c>
      <c r="J1159" s="13">
        <v>133836.4</v>
      </c>
    </row>
    <row r="1160" spans="2:10" x14ac:dyDescent="0.25">
      <c r="B1160" s="2">
        <v>1156</v>
      </c>
      <c r="C1160" s="2">
        <v>2012</v>
      </c>
      <c r="D1160" s="1">
        <v>44026</v>
      </c>
      <c r="E1160" t="s">
        <v>162</v>
      </c>
      <c r="F1160" t="s">
        <v>1325</v>
      </c>
      <c r="G1160" s="13">
        <v>1928691.77</v>
      </c>
      <c r="H1160" s="13">
        <v>30791.82</v>
      </c>
      <c r="I1160" s="13">
        <v>1693522.18</v>
      </c>
      <c r="J1160" s="13">
        <v>28057.95</v>
      </c>
    </row>
    <row r="1161" spans="2:10" x14ac:dyDescent="0.25">
      <c r="B1161" s="2">
        <v>1157</v>
      </c>
      <c r="C1161" s="2">
        <v>2012</v>
      </c>
      <c r="D1161" s="1">
        <v>44028</v>
      </c>
      <c r="E1161" t="s">
        <v>478</v>
      </c>
      <c r="F1161" t="s">
        <v>1325</v>
      </c>
      <c r="G1161" s="13">
        <v>1142284.8500000001</v>
      </c>
      <c r="H1161" s="13">
        <v>9197.33</v>
      </c>
      <c r="I1161" s="13">
        <v>985256.97</v>
      </c>
      <c r="J1161" s="13">
        <v>8307.2199999999993</v>
      </c>
    </row>
    <row r="1162" spans="2:10" x14ac:dyDescent="0.25">
      <c r="B1162" s="2">
        <v>1158</v>
      </c>
      <c r="C1162" s="2">
        <v>2012</v>
      </c>
      <c r="D1162" s="1">
        <v>44030</v>
      </c>
      <c r="E1162" t="s">
        <v>729</v>
      </c>
      <c r="F1162" t="s">
        <v>1325</v>
      </c>
      <c r="G1162" s="13">
        <v>1348357.66</v>
      </c>
      <c r="H1162" s="13">
        <v>5910.61</v>
      </c>
      <c r="I1162" s="13">
        <v>1162938.67</v>
      </c>
      <c r="J1162" s="13">
        <v>5057.2</v>
      </c>
    </row>
    <row r="1163" spans="2:10" x14ac:dyDescent="0.25">
      <c r="B1163" s="2">
        <v>1159</v>
      </c>
      <c r="C1163" s="2">
        <v>2012</v>
      </c>
      <c r="D1163" s="1">
        <v>44032</v>
      </c>
      <c r="E1163" t="s">
        <v>877</v>
      </c>
      <c r="F1163" t="s">
        <v>1325</v>
      </c>
      <c r="G1163" s="13">
        <v>801934.18</v>
      </c>
      <c r="H1163" s="13">
        <v>4734.05</v>
      </c>
      <c r="I1163" s="13">
        <v>697065.51</v>
      </c>
      <c r="J1163" s="13">
        <v>4064.29</v>
      </c>
    </row>
    <row r="1164" spans="2:10" x14ac:dyDescent="0.25">
      <c r="B1164" s="2">
        <v>1160</v>
      </c>
      <c r="C1164" s="2">
        <v>2012</v>
      </c>
      <c r="D1164" s="1">
        <v>44034</v>
      </c>
      <c r="E1164" t="s">
        <v>878</v>
      </c>
      <c r="F1164" t="s">
        <v>1325</v>
      </c>
      <c r="G1164" s="13">
        <v>3342985.24</v>
      </c>
      <c r="H1164" s="13">
        <v>26957.96</v>
      </c>
      <c r="I1164" s="13">
        <v>2899366.64</v>
      </c>
      <c r="J1164" s="13">
        <v>24595.89</v>
      </c>
    </row>
    <row r="1165" spans="2:10" x14ac:dyDescent="0.25">
      <c r="B1165" s="2">
        <v>1161</v>
      </c>
      <c r="C1165" s="2">
        <v>2012</v>
      </c>
      <c r="D1165" s="1">
        <v>44036</v>
      </c>
      <c r="E1165" t="s">
        <v>879</v>
      </c>
      <c r="F1165" t="s">
        <v>1325</v>
      </c>
      <c r="G1165" s="13">
        <v>1720594.89</v>
      </c>
      <c r="H1165" s="13">
        <v>7095.96</v>
      </c>
      <c r="I1165" s="13">
        <v>1532364.96</v>
      </c>
      <c r="J1165" s="13">
        <v>6568.52</v>
      </c>
    </row>
    <row r="1166" spans="2:10" x14ac:dyDescent="0.25">
      <c r="B1166" s="2">
        <v>1162</v>
      </c>
      <c r="C1166" s="2">
        <v>2012</v>
      </c>
      <c r="D1166" s="1">
        <v>44038</v>
      </c>
      <c r="E1166" t="s">
        <v>417</v>
      </c>
      <c r="F1166" t="s">
        <v>1325</v>
      </c>
      <c r="G1166" s="13">
        <v>1765045.58</v>
      </c>
      <c r="H1166" s="13">
        <v>45317.07</v>
      </c>
      <c r="I1166" s="13">
        <v>1565191.52</v>
      </c>
      <c r="J1166" s="13">
        <v>41840.730000000003</v>
      </c>
    </row>
    <row r="1167" spans="2:10" x14ac:dyDescent="0.25">
      <c r="B1167" s="2">
        <v>1163</v>
      </c>
      <c r="C1167" s="2">
        <v>2012</v>
      </c>
      <c r="D1167" s="1">
        <v>44040</v>
      </c>
      <c r="E1167" t="s">
        <v>880</v>
      </c>
      <c r="F1167" t="s">
        <v>1325</v>
      </c>
      <c r="G1167" s="13">
        <v>2307683.14</v>
      </c>
      <c r="H1167" s="13">
        <v>27460.48</v>
      </c>
      <c r="I1167" s="13">
        <v>2040594.63</v>
      </c>
      <c r="J1167" s="13">
        <v>25219.01</v>
      </c>
    </row>
    <row r="1168" spans="2:10" x14ac:dyDescent="0.25">
      <c r="B1168" s="2">
        <v>1164</v>
      </c>
      <c r="C1168" s="2">
        <v>2012</v>
      </c>
      <c r="D1168" s="1">
        <v>44106</v>
      </c>
      <c r="E1168" t="s">
        <v>881</v>
      </c>
      <c r="F1168" t="s">
        <v>1343</v>
      </c>
      <c r="G1168" s="13">
        <v>307842.13</v>
      </c>
      <c r="H1168" s="13">
        <v>5152.24</v>
      </c>
      <c r="I1168" s="13">
        <v>259033.2</v>
      </c>
      <c r="J1168" s="13">
        <v>4714.3900000000003</v>
      </c>
    </row>
    <row r="1169" spans="2:10" x14ac:dyDescent="0.25">
      <c r="B1169" s="2">
        <v>1165</v>
      </c>
      <c r="C1169" s="2">
        <v>2012</v>
      </c>
      <c r="D1169" s="1">
        <v>44107</v>
      </c>
      <c r="E1169" t="s">
        <v>866</v>
      </c>
      <c r="F1169" t="s">
        <v>1343</v>
      </c>
      <c r="G1169" s="13">
        <v>1707481.68</v>
      </c>
      <c r="H1169" s="13">
        <v>79949.990000000005</v>
      </c>
      <c r="I1169" s="13">
        <v>1568426.14</v>
      </c>
      <c r="J1169" s="13">
        <v>76312.7</v>
      </c>
    </row>
    <row r="1170" spans="2:10" x14ac:dyDescent="0.25">
      <c r="B1170" s="2">
        <v>1166</v>
      </c>
      <c r="C1170" s="2">
        <v>2012</v>
      </c>
      <c r="D1170" s="1">
        <v>44111</v>
      </c>
      <c r="E1170" t="s">
        <v>882</v>
      </c>
      <c r="F1170" t="s">
        <v>1343</v>
      </c>
      <c r="G1170" s="13">
        <v>5924544.3799999999</v>
      </c>
      <c r="H1170" s="13">
        <v>318062.96000000002</v>
      </c>
      <c r="I1170" s="13">
        <v>5313312.97</v>
      </c>
      <c r="J1170" s="13">
        <v>295926.40999999997</v>
      </c>
    </row>
    <row r="1171" spans="2:10" x14ac:dyDescent="0.25">
      <c r="B1171" s="2">
        <v>1167</v>
      </c>
      <c r="C1171" s="2">
        <v>2012</v>
      </c>
      <c r="D1171" s="1">
        <v>44136</v>
      </c>
      <c r="E1171" t="s">
        <v>883</v>
      </c>
      <c r="F1171" t="s">
        <v>1343</v>
      </c>
      <c r="G1171" s="13">
        <v>3774744.64</v>
      </c>
      <c r="H1171" s="13">
        <v>61096.76</v>
      </c>
      <c r="I1171" s="13">
        <v>3410580.76</v>
      </c>
      <c r="J1171" s="13">
        <v>57255.81</v>
      </c>
    </row>
    <row r="1172" spans="2:10" x14ac:dyDescent="0.25">
      <c r="B1172" s="2">
        <v>1168</v>
      </c>
      <c r="C1172" s="2">
        <v>2012</v>
      </c>
      <c r="D1172" s="1">
        <v>44137</v>
      </c>
      <c r="E1172" t="s">
        <v>107</v>
      </c>
      <c r="F1172" t="s">
        <v>1343</v>
      </c>
      <c r="G1172" s="13">
        <v>464.52</v>
      </c>
      <c r="H1172" s="13">
        <v>0</v>
      </c>
      <c r="I1172" s="13">
        <v>439.05</v>
      </c>
      <c r="J1172" s="13">
        <v>0</v>
      </c>
    </row>
    <row r="1173" spans="2:10" x14ac:dyDescent="0.25">
      <c r="B1173" s="2">
        <v>1169</v>
      </c>
      <c r="C1173" s="2">
        <v>2012</v>
      </c>
      <c r="D1173" s="1">
        <v>44141</v>
      </c>
      <c r="E1173" t="s">
        <v>884</v>
      </c>
      <c r="F1173" t="s">
        <v>1343</v>
      </c>
      <c r="G1173" s="13">
        <v>10974624.630000001</v>
      </c>
      <c r="H1173" s="13">
        <v>244800.43</v>
      </c>
      <c r="I1173" s="13">
        <v>9881165.8800000008</v>
      </c>
      <c r="J1173" s="13">
        <v>228555.66</v>
      </c>
    </row>
    <row r="1174" spans="2:10" x14ac:dyDescent="0.25">
      <c r="B1174" s="2">
        <v>1170</v>
      </c>
      <c r="C1174" s="2">
        <v>2012</v>
      </c>
      <c r="D1174" s="1">
        <v>44146</v>
      </c>
      <c r="E1174" t="s">
        <v>885</v>
      </c>
      <c r="F1174" t="s">
        <v>1343</v>
      </c>
      <c r="G1174" s="13">
        <v>15542333.52</v>
      </c>
      <c r="H1174" s="13">
        <v>425257.31</v>
      </c>
      <c r="I1174" s="13">
        <v>14098728.199999999</v>
      </c>
      <c r="J1174" s="13">
        <v>398331.84</v>
      </c>
    </row>
    <row r="1175" spans="2:10" x14ac:dyDescent="0.25">
      <c r="B1175" s="2">
        <v>1171</v>
      </c>
      <c r="C1175" s="2">
        <v>2012</v>
      </c>
      <c r="D1175" s="1">
        <v>44155</v>
      </c>
      <c r="E1175" t="s">
        <v>886</v>
      </c>
      <c r="F1175" t="s">
        <v>1343</v>
      </c>
      <c r="G1175" s="13">
        <v>195737.9</v>
      </c>
      <c r="H1175" s="13">
        <v>2665.48</v>
      </c>
      <c r="I1175" s="13">
        <v>170744.19</v>
      </c>
      <c r="J1175" s="13">
        <v>2479.58</v>
      </c>
    </row>
    <row r="1176" spans="2:10" x14ac:dyDescent="0.25">
      <c r="B1176" s="2">
        <v>1172</v>
      </c>
      <c r="C1176" s="2">
        <v>2012</v>
      </c>
      <c r="D1176" s="1">
        <v>44181</v>
      </c>
      <c r="E1176" t="s">
        <v>887</v>
      </c>
      <c r="F1176" t="s">
        <v>1343</v>
      </c>
      <c r="G1176" s="13">
        <v>895597.37</v>
      </c>
      <c r="H1176" s="13">
        <v>12136.76</v>
      </c>
      <c r="I1176" s="13">
        <v>785438.66</v>
      </c>
      <c r="J1176" s="13">
        <v>11257.88</v>
      </c>
    </row>
    <row r="1177" spans="2:10" x14ac:dyDescent="0.25">
      <c r="B1177" s="2">
        <v>1173</v>
      </c>
      <c r="C1177" s="2">
        <v>2012</v>
      </c>
      <c r="D1177" s="1">
        <v>44191</v>
      </c>
      <c r="E1177" t="s">
        <v>101</v>
      </c>
      <c r="F1177" t="s">
        <v>1343</v>
      </c>
      <c r="G1177" s="13">
        <v>637543.26</v>
      </c>
      <c r="H1177" s="13">
        <v>9067.01</v>
      </c>
      <c r="I1177" s="13">
        <v>596552.48</v>
      </c>
      <c r="J1177" s="13">
        <v>8626.82</v>
      </c>
    </row>
    <row r="1178" spans="2:10" x14ac:dyDescent="0.25">
      <c r="B1178" s="2">
        <v>1174</v>
      </c>
      <c r="C1178" s="2">
        <v>2012</v>
      </c>
      <c r="D1178" s="1">
        <v>44201</v>
      </c>
      <c r="E1178" t="s">
        <v>161</v>
      </c>
      <c r="F1178" t="s">
        <v>1344</v>
      </c>
      <c r="G1178" s="13">
        <v>96053669.319999993</v>
      </c>
      <c r="H1178" s="13">
        <v>2875766.97</v>
      </c>
      <c r="I1178" s="13">
        <v>87432914.879999995</v>
      </c>
      <c r="J1178" s="13">
        <v>2696613.08</v>
      </c>
    </row>
    <row r="1179" spans="2:10" x14ac:dyDescent="0.25">
      <c r="B1179" s="2">
        <v>1175</v>
      </c>
      <c r="C1179" s="2">
        <v>2012</v>
      </c>
      <c r="D1179" s="1">
        <v>44241</v>
      </c>
      <c r="E1179" t="s">
        <v>162</v>
      </c>
      <c r="F1179" t="s">
        <v>1344</v>
      </c>
      <c r="G1179" s="13">
        <v>22661402.859999999</v>
      </c>
      <c r="H1179" s="13">
        <v>851357.65</v>
      </c>
      <c r="I1179" s="13">
        <v>20648107.289999999</v>
      </c>
      <c r="J1179" s="13">
        <v>802774.07</v>
      </c>
    </row>
    <row r="1180" spans="2:10" x14ac:dyDescent="0.25">
      <c r="B1180" s="2">
        <v>1176</v>
      </c>
      <c r="C1180" s="2">
        <v>2012</v>
      </c>
      <c r="D1180" s="1">
        <v>44261</v>
      </c>
      <c r="E1180" t="s">
        <v>888</v>
      </c>
      <c r="F1180" t="s">
        <v>1344</v>
      </c>
      <c r="G1180" s="13">
        <v>2804573.06</v>
      </c>
      <c r="H1180" s="13">
        <v>153364.31</v>
      </c>
      <c r="I1180" s="13">
        <v>2577432.94</v>
      </c>
      <c r="J1180" s="13">
        <v>144748.76</v>
      </c>
    </row>
    <row r="1181" spans="2:10" x14ac:dyDescent="0.25">
      <c r="B1181" s="2">
        <v>1177</v>
      </c>
      <c r="C1181" s="2">
        <v>2012</v>
      </c>
      <c r="D1181" s="1">
        <v>44281</v>
      </c>
      <c r="E1181" t="s">
        <v>417</v>
      </c>
      <c r="F1181" t="s">
        <v>1344</v>
      </c>
      <c r="G1181" s="13">
        <v>4718370.93</v>
      </c>
      <c r="H1181" s="13">
        <v>132105.10999999999</v>
      </c>
      <c r="I1181" s="13">
        <v>4311811.3499999996</v>
      </c>
      <c r="J1181" s="13">
        <v>124892.8</v>
      </c>
    </row>
    <row r="1182" spans="2:10" x14ac:dyDescent="0.25">
      <c r="B1182" s="2">
        <v>1178</v>
      </c>
      <c r="C1182" s="2">
        <v>2012</v>
      </c>
      <c r="D1182" s="1">
        <v>45002</v>
      </c>
      <c r="E1182" t="s">
        <v>889</v>
      </c>
      <c r="F1182" t="s">
        <v>1325</v>
      </c>
      <c r="G1182" s="13">
        <v>4150987.04</v>
      </c>
      <c r="H1182" s="13">
        <v>14379.89</v>
      </c>
      <c r="I1182" s="13">
        <v>3624496.39</v>
      </c>
      <c r="J1182" s="13">
        <v>12950.21</v>
      </c>
    </row>
    <row r="1183" spans="2:10" x14ac:dyDescent="0.25">
      <c r="B1183" s="2">
        <v>1179</v>
      </c>
      <c r="C1183" s="2">
        <v>2012</v>
      </c>
      <c r="D1183" s="1">
        <v>45004</v>
      </c>
      <c r="E1183" t="s">
        <v>890</v>
      </c>
      <c r="F1183" t="s">
        <v>1325</v>
      </c>
      <c r="G1183" s="13">
        <v>12485247.24</v>
      </c>
      <c r="H1183" s="13">
        <v>74214.27</v>
      </c>
      <c r="I1183" s="13">
        <v>10919732.48</v>
      </c>
      <c r="J1183" s="13">
        <v>66783.350000000006</v>
      </c>
    </row>
    <row r="1184" spans="2:10" x14ac:dyDescent="0.25">
      <c r="B1184" s="2">
        <v>1180</v>
      </c>
      <c r="C1184" s="2">
        <v>2012</v>
      </c>
      <c r="D1184" s="1">
        <v>45006</v>
      </c>
      <c r="E1184" t="s">
        <v>891</v>
      </c>
      <c r="F1184" t="s">
        <v>1325</v>
      </c>
      <c r="G1184" s="13">
        <v>3405123.85</v>
      </c>
      <c r="H1184" s="13">
        <v>29239.119999999999</v>
      </c>
      <c r="I1184" s="13">
        <v>2942883</v>
      </c>
      <c r="J1184" s="13">
        <v>26271.29</v>
      </c>
    </row>
    <row r="1185" spans="2:10" x14ac:dyDescent="0.25">
      <c r="B1185" s="2">
        <v>1181</v>
      </c>
      <c r="C1185" s="2">
        <v>2012</v>
      </c>
      <c r="D1185" s="1">
        <v>45008</v>
      </c>
      <c r="E1185" t="s">
        <v>892</v>
      </c>
      <c r="F1185" t="s">
        <v>1325</v>
      </c>
      <c r="G1185" s="13">
        <v>9536053.3699999992</v>
      </c>
      <c r="H1185" s="13">
        <v>74797.850000000006</v>
      </c>
      <c r="I1185" s="13">
        <v>8338135.3600000003</v>
      </c>
      <c r="J1185" s="13">
        <v>67444.289999999994</v>
      </c>
    </row>
    <row r="1186" spans="2:10" x14ac:dyDescent="0.25">
      <c r="B1186" s="2">
        <v>1182</v>
      </c>
      <c r="C1186" s="2">
        <v>2012</v>
      </c>
      <c r="D1186" s="1">
        <v>45012</v>
      </c>
      <c r="E1186" t="s">
        <v>893</v>
      </c>
      <c r="F1186" t="s">
        <v>1325</v>
      </c>
      <c r="G1186" s="13">
        <v>3108678.2</v>
      </c>
      <c r="H1186" s="13">
        <v>14094.32</v>
      </c>
      <c r="I1186" s="13">
        <v>2721587.03</v>
      </c>
      <c r="J1186" s="13">
        <v>12739.03</v>
      </c>
    </row>
    <row r="1187" spans="2:10" x14ac:dyDescent="0.25">
      <c r="B1187" s="2">
        <v>1183</v>
      </c>
      <c r="C1187" s="2">
        <v>2012</v>
      </c>
      <c r="D1187" s="1">
        <v>45014</v>
      </c>
      <c r="E1187" t="s">
        <v>894</v>
      </c>
      <c r="F1187" t="s">
        <v>1325</v>
      </c>
      <c r="G1187" s="13">
        <v>3652414.26</v>
      </c>
      <c r="H1187" s="13">
        <v>24297.67</v>
      </c>
      <c r="I1187" s="13">
        <v>3171479.63</v>
      </c>
      <c r="J1187" s="13">
        <v>21823.02</v>
      </c>
    </row>
    <row r="1188" spans="2:10" x14ac:dyDescent="0.25">
      <c r="B1188" s="2">
        <v>1184</v>
      </c>
      <c r="C1188" s="2">
        <v>2012</v>
      </c>
      <c r="D1188" s="1">
        <v>45105</v>
      </c>
      <c r="E1188" t="s">
        <v>785</v>
      </c>
      <c r="F1188" t="s">
        <v>1343</v>
      </c>
      <c r="G1188" s="13">
        <v>619489.98</v>
      </c>
      <c r="H1188" s="13">
        <v>0</v>
      </c>
      <c r="I1188" s="13">
        <v>563762.47</v>
      </c>
      <c r="J1188" s="13">
        <v>0</v>
      </c>
    </row>
    <row r="1189" spans="2:10" x14ac:dyDescent="0.25">
      <c r="B1189" s="2">
        <v>1185</v>
      </c>
      <c r="C1189" s="2">
        <v>2012</v>
      </c>
      <c r="D1189" s="1">
        <v>45106</v>
      </c>
      <c r="E1189" t="s">
        <v>889</v>
      </c>
      <c r="F1189" t="s">
        <v>1343</v>
      </c>
      <c r="G1189" s="13">
        <v>3126606.15</v>
      </c>
      <c r="H1189" s="13">
        <v>60901.36</v>
      </c>
      <c r="I1189" s="13">
        <v>2796696.8</v>
      </c>
      <c r="J1189" s="13">
        <v>56527.54</v>
      </c>
    </row>
    <row r="1190" spans="2:10" x14ac:dyDescent="0.25">
      <c r="B1190" s="2">
        <v>1186</v>
      </c>
      <c r="C1190" s="2">
        <v>2012</v>
      </c>
      <c r="D1190" s="1">
        <v>45126</v>
      </c>
      <c r="E1190" t="s">
        <v>891</v>
      </c>
      <c r="F1190" t="s">
        <v>1343</v>
      </c>
      <c r="G1190" s="13">
        <v>3085635.69</v>
      </c>
      <c r="H1190" s="13">
        <v>30457.27</v>
      </c>
      <c r="I1190" s="13">
        <v>2709171.48</v>
      </c>
      <c r="J1190" s="13">
        <v>27839.56</v>
      </c>
    </row>
    <row r="1191" spans="2:10" x14ac:dyDescent="0.25">
      <c r="B1191" s="2">
        <v>1187</v>
      </c>
      <c r="C1191" s="2">
        <v>2012</v>
      </c>
      <c r="D1191" s="1">
        <v>45131</v>
      </c>
      <c r="E1191" t="s">
        <v>892</v>
      </c>
      <c r="F1191" t="s">
        <v>1343</v>
      </c>
      <c r="G1191" s="13">
        <v>24828373.609999999</v>
      </c>
      <c r="H1191" s="13">
        <v>572991.43000000005</v>
      </c>
      <c r="I1191" s="13">
        <v>22354128.039999999</v>
      </c>
      <c r="J1191" s="13">
        <v>530468.96</v>
      </c>
    </row>
    <row r="1192" spans="2:10" x14ac:dyDescent="0.25">
      <c r="B1192" s="2">
        <v>1188</v>
      </c>
      <c r="C1192" s="2">
        <v>2012</v>
      </c>
      <c r="D1192" s="1">
        <v>45161</v>
      </c>
      <c r="E1192" t="s">
        <v>895</v>
      </c>
      <c r="F1192" t="s">
        <v>1343</v>
      </c>
      <c r="G1192" s="13">
        <v>119464.17</v>
      </c>
      <c r="H1192" s="13">
        <v>1932.28</v>
      </c>
      <c r="I1192" s="13">
        <v>106080.16</v>
      </c>
      <c r="J1192" s="13">
        <v>1776.39</v>
      </c>
    </row>
    <row r="1193" spans="2:10" x14ac:dyDescent="0.25">
      <c r="B1193" s="2">
        <v>1189</v>
      </c>
      <c r="C1193" s="2">
        <v>2012</v>
      </c>
      <c r="D1193" s="1">
        <v>45181</v>
      </c>
      <c r="E1193" t="s">
        <v>894</v>
      </c>
      <c r="F1193" t="s">
        <v>1343</v>
      </c>
      <c r="G1193" s="13">
        <v>8341712.6500000004</v>
      </c>
      <c r="H1193" s="13">
        <v>340919.9</v>
      </c>
      <c r="I1193" s="13">
        <v>7525085.2800000003</v>
      </c>
      <c r="J1193" s="13">
        <v>315689.78000000003</v>
      </c>
    </row>
    <row r="1194" spans="2:10" x14ac:dyDescent="0.25">
      <c r="B1194" s="2">
        <v>1190</v>
      </c>
      <c r="C1194" s="2">
        <v>2012</v>
      </c>
      <c r="D1194" s="1">
        <v>45186</v>
      </c>
      <c r="E1194" t="s">
        <v>896</v>
      </c>
      <c r="F1194" t="s">
        <v>1343</v>
      </c>
      <c r="G1194" s="13">
        <v>6347144.8300000001</v>
      </c>
      <c r="H1194" s="13">
        <v>49994.84</v>
      </c>
      <c r="I1194" s="13">
        <v>5771938.46</v>
      </c>
      <c r="J1194" s="13">
        <v>46755.46</v>
      </c>
    </row>
    <row r="1195" spans="2:10" x14ac:dyDescent="0.25">
      <c r="B1195" s="2">
        <v>1191</v>
      </c>
      <c r="C1195" s="2">
        <v>2012</v>
      </c>
      <c r="D1195" s="1">
        <v>45211</v>
      </c>
      <c r="E1195" t="s">
        <v>890</v>
      </c>
      <c r="F1195" t="s">
        <v>1344</v>
      </c>
      <c r="G1195" s="13">
        <v>23839453.030000001</v>
      </c>
      <c r="H1195" s="13">
        <v>333577.12</v>
      </c>
      <c r="I1195" s="13">
        <v>21414728.539999999</v>
      </c>
      <c r="J1195" s="13">
        <v>306997.65999999997</v>
      </c>
    </row>
    <row r="1196" spans="2:10" x14ac:dyDescent="0.25">
      <c r="B1196" s="2">
        <v>1192</v>
      </c>
      <c r="C1196" s="2">
        <v>2012</v>
      </c>
      <c r="D1196" s="1">
        <v>45255</v>
      </c>
      <c r="E1196" t="s">
        <v>897</v>
      </c>
      <c r="F1196" t="s">
        <v>1344</v>
      </c>
      <c r="G1196" s="13">
        <v>71489490.370000005</v>
      </c>
      <c r="H1196" s="13">
        <v>1133556.57</v>
      </c>
      <c r="I1196" s="13">
        <v>64360449.119999997</v>
      </c>
      <c r="J1196" s="13">
        <v>1039839.27</v>
      </c>
    </row>
    <row r="1197" spans="2:10" x14ac:dyDescent="0.25">
      <c r="B1197" s="2">
        <v>1193</v>
      </c>
      <c r="C1197" s="2">
        <v>2012</v>
      </c>
      <c r="D1197" s="1">
        <v>45271</v>
      </c>
      <c r="E1197" t="s">
        <v>893</v>
      </c>
      <c r="F1197" t="s">
        <v>1344</v>
      </c>
      <c r="G1197" s="13">
        <v>16699591.9</v>
      </c>
      <c r="H1197" s="13">
        <v>202644.63</v>
      </c>
      <c r="I1197" s="13">
        <v>14829993.26</v>
      </c>
      <c r="J1197" s="13">
        <v>186370.67</v>
      </c>
    </row>
    <row r="1198" spans="2:10" x14ac:dyDescent="0.25">
      <c r="B1198" s="2">
        <v>1194</v>
      </c>
      <c r="C1198" s="2">
        <v>2012</v>
      </c>
      <c r="D1198" s="1">
        <v>46002</v>
      </c>
      <c r="E1198" t="s">
        <v>506</v>
      </c>
      <c r="F1198" t="s">
        <v>1325</v>
      </c>
      <c r="G1198" s="13">
        <v>981052.22</v>
      </c>
      <c r="H1198" s="13">
        <v>20137.47</v>
      </c>
      <c r="I1198" s="13">
        <v>877533.78</v>
      </c>
      <c r="J1198" s="13">
        <v>18631.61</v>
      </c>
    </row>
    <row r="1199" spans="2:10" x14ac:dyDescent="0.25">
      <c r="B1199" s="2">
        <v>1195</v>
      </c>
      <c r="C1199" s="2">
        <v>2012</v>
      </c>
      <c r="D1199" s="1">
        <v>46004</v>
      </c>
      <c r="E1199" t="s">
        <v>898</v>
      </c>
      <c r="F1199" t="s">
        <v>1325</v>
      </c>
      <c r="G1199" s="13">
        <v>863454.67</v>
      </c>
      <c r="H1199" s="13">
        <v>20284.97</v>
      </c>
      <c r="I1199" s="13">
        <v>751557.36</v>
      </c>
      <c r="J1199" s="13">
        <v>18101.73</v>
      </c>
    </row>
    <row r="1200" spans="2:10" x14ac:dyDescent="0.25">
      <c r="B1200" s="2">
        <v>1196</v>
      </c>
      <c r="C1200" s="2">
        <v>2012</v>
      </c>
      <c r="D1200" s="1">
        <v>46006</v>
      </c>
      <c r="E1200" t="s">
        <v>718</v>
      </c>
      <c r="F1200" t="s">
        <v>1325</v>
      </c>
      <c r="G1200" s="13">
        <v>646954.06999999995</v>
      </c>
      <c r="H1200" s="13">
        <v>6290.11</v>
      </c>
      <c r="I1200" s="13">
        <v>571682.65</v>
      </c>
      <c r="J1200" s="13">
        <v>5528.09</v>
      </c>
    </row>
    <row r="1201" spans="2:10" x14ac:dyDescent="0.25">
      <c r="B1201" s="2">
        <v>1197</v>
      </c>
      <c r="C1201" s="2">
        <v>2012</v>
      </c>
      <c r="D1201" s="1">
        <v>46008</v>
      </c>
      <c r="E1201" t="s">
        <v>479</v>
      </c>
      <c r="F1201" t="s">
        <v>1325</v>
      </c>
      <c r="G1201" s="13">
        <v>1010097.81</v>
      </c>
      <c r="H1201" s="13">
        <v>34001.42</v>
      </c>
      <c r="I1201" s="13">
        <v>890114.13</v>
      </c>
      <c r="J1201" s="13">
        <v>31360.38</v>
      </c>
    </row>
    <row r="1202" spans="2:10" x14ac:dyDescent="0.25">
      <c r="B1202" s="2">
        <v>1198</v>
      </c>
      <c r="C1202" s="2">
        <v>2012</v>
      </c>
      <c r="D1202" s="1">
        <v>46010</v>
      </c>
      <c r="E1202" t="s">
        <v>899</v>
      </c>
      <c r="F1202" t="s">
        <v>1325</v>
      </c>
      <c r="G1202" s="13">
        <v>2194930.5299999998</v>
      </c>
      <c r="H1202" s="13">
        <v>2687.38</v>
      </c>
      <c r="I1202" s="13">
        <v>1912458.74</v>
      </c>
      <c r="J1202" s="13">
        <v>2179.7600000000002</v>
      </c>
    </row>
    <row r="1203" spans="2:10" x14ac:dyDescent="0.25">
      <c r="B1203" s="2">
        <v>1199</v>
      </c>
      <c r="C1203" s="2">
        <v>2012</v>
      </c>
      <c r="D1203" s="1">
        <v>46012</v>
      </c>
      <c r="E1203" t="s">
        <v>900</v>
      </c>
      <c r="F1203" t="s">
        <v>1325</v>
      </c>
      <c r="G1203" s="13">
        <v>858277.05</v>
      </c>
      <c r="H1203" s="13">
        <v>2546.29</v>
      </c>
      <c r="I1203" s="13">
        <v>754845.71</v>
      </c>
      <c r="J1203" s="13">
        <v>2171.7399999999998</v>
      </c>
    </row>
    <row r="1204" spans="2:10" x14ac:dyDescent="0.25">
      <c r="B1204" s="2">
        <v>1200</v>
      </c>
      <c r="C1204" s="2">
        <v>2012</v>
      </c>
      <c r="D1204" s="1">
        <v>46014</v>
      </c>
      <c r="E1204" t="s">
        <v>901</v>
      </c>
      <c r="F1204" t="s">
        <v>1325</v>
      </c>
      <c r="G1204" s="13">
        <v>1133852.32</v>
      </c>
      <c r="H1204" s="13">
        <v>19071.54</v>
      </c>
      <c r="I1204" s="13">
        <v>991467.06</v>
      </c>
      <c r="J1204" s="13">
        <v>17484.29</v>
      </c>
    </row>
    <row r="1205" spans="2:10" x14ac:dyDescent="0.25">
      <c r="B1205" s="2">
        <v>1201</v>
      </c>
      <c r="C1205" s="2">
        <v>2012</v>
      </c>
      <c r="D1205" s="1">
        <v>46016</v>
      </c>
      <c r="E1205" t="s">
        <v>902</v>
      </c>
      <c r="F1205" t="s">
        <v>1325</v>
      </c>
      <c r="G1205" s="13">
        <v>724852.43</v>
      </c>
      <c r="H1205" s="13">
        <v>25949.86</v>
      </c>
      <c r="I1205" s="13">
        <v>637026.96</v>
      </c>
      <c r="J1205" s="13">
        <v>23737.56</v>
      </c>
    </row>
    <row r="1206" spans="2:10" x14ac:dyDescent="0.25">
      <c r="B1206" s="2">
        <v>1202</v>
      </c>
      <c r="C1206" s="2">
        <v>2012</v>
      </c>
      <c r="D1206" s="1">
        <v>46171</v>
      </c>
      <c r="E1206" t="s">
        <v>899</v>
      </c>
      <c r="F1206" t="s">
        <v>1343</v>
      </c>
      <c r="G1206" s="13">
        <v>1711116.13</v>
      </c>
      <c r="H1206" s="13">
        <v>20210.96</v>
      </c>
      <c r="I1206" s="13">
        <v>1496938.3</v>
      </c>
      <c r="J1206" s="13">
        <v>18597.37</v>
      </c>
    </row>
    <row r="1207" spans="2:10" x14ac:dyDescent="0.25">
      <c r="B1207" s="2">
        <v>1203</v>
      </c>
      <c r="C1207" s="2">
        <v>2012</v>
      </c>
      <c r="D1207" s="1">
        <v>46181</v>
      </c>
      <c r="E1207" t="s">
        <v>900</v>
      </c>
      <c r="F1207" t="s">
        <v>1343</v>
      </c>
      <c r="G1207" s="13">
        <v>412912.25</v>
      </c>
      <c r="H1207" s="13">
        <v>1758.04</v>
      </c>
      <c r="I1207" s="13">
        <v>356426.76</v>
      </c>
      <c r="J1207" s="13">
        <v>1580.69</v>
      </c>
    </row>
    <row r="1208" spans="2:10" x14ac:dyDescent="0.25">
      <c r="B1208" s="2">
        <v>1204</v>
      </c>
      <c r="C1208" s="2">
        <v>2012</v>
      </c>
      <c r="D1208" s="1">
        <v>46216</v>
      </c>
      <c r="E1208" t="s">
        <v>898</v>
      </c>
      <c r="F1208" t="s">
        <v>1344</v>
      </c>
      <c r="G1208" s="13">
        <v>2368096.08</v>
      </c>
      <c r="H1208" s="13">
        <v>86906.73</v>
      </c>
      <c r="I1208" s="13">
        <v>2105647.9900000002</v>
      </c>
      <c r="J1208" s="13">
        <v>81108.36</v>
      </c>
    </row>
    <row r="1209" spans="2:10" x14ac:dyDescent="0.25">
      <c r="B1209" s="2">
        <v>1205</v>
      </c>
      <c r="C1209" s="2">
        <v>2012</v>
      </c>
      <c r="D1209" s="1">
        <v>47002</v>
      </c>
      <c r="E1209" t="s">
        <v>471</v>
      </c>
      <c r="F1209" t="s">
        <v>1325</v>
      </c>
      <c r="G1209" s="13">
        <v>4694710.2300000004</v>
      </c>
      <c r="H1209" s="13">
        <v>10315.27</v>
      </c>
      <c r="I1209" s="13">
        <v>4137562.55</v>
      </c>
      <c r="J1209" s="13">
        <v>9249.08</v>
      </c>
    </row>
    <row r="1210" spans="2:10" x14ac:dyDescent="0.25">
      <c r="B1210" s="2">
        <v>1206</v>
      </c>
      <c r="C1210" s="2">
        <v>2012</v>
      </c>
      <c r="D1210" s="1">
        <v>47004</v>
      </c>
      <c r="E1210" t="s">
        <v>903</v>
      </c>
      <c r="F1210" t="s">
        <v>1325</v>
      </c>
      <c r="G1210" s="13">
        <v>877572.22</v>
      </c>
      <c r="H1210" s="13">
        <v>4466.45</v>
      </c>
      <c r="I1210" s="13">
        <v>756654.95</v>
      </c>
      <c r="J1210" s="13">
        <v>3712.86</v>
      </c>
    </row>
    <row r="1211" spans="2:10" x14ac:dyDescent="0.25">
      <c r="B1211" s="2">
        <v>1207</v>
      </c>
      <c r="C1211" s="2">
        <v>2012</v>
      </c>
      <c r="D1211" s="1">
        <v>47006</v>
      </c>
      <c r="E1211" t="s">
        <v>904</v>
      </c>
      <c r="F1211" t="s">
        <v>1325</v>
      </c>
      <c r="G1211" s="13">
        <v>1933046.43</v>
      </c>
      <c r="H1211" s="13">
        <v>32599.95</v>
      </c>
      <c r="I1211" s="13">
        <v>1729030.52</v>
      </c>
      <c r="J1211" s="13">
        <v>30107.82</v>
      </c>
    </row>
    <row r="1212" spans="2:10" x14ac:dyDescent="0.25">
      <c r="B1212" s="2">
        <v>1208</v>
      </c>
      <c r="C1212" s="2">
        <v>2012</v>
      </c>
      <c r="D1212" s="1">
        <v>47008</v>
      </c>
      <c r="E1212" t="s">
        <v>905</v>
      </c>
      <c r="F1212" t="s">
        <v>1325</v>
      </c>
      <c r="G1212" s="13">
        <v>1378474.95</v>
      </c>
      <c r="H1212" s="13">
        <v>21272.86</v>
      </c>
      <c r="I1212" s="13">
        <v>1230186.21</v>
      </c>
      <c r="J1212" s="13">
        <v>19668.13</v>
      </c>
    </row>
    <row r="1213" spans="2:10" x14ac:dyDescent="0.25">
      <c r="B1213" s="2">
        <v>1209</v>
      </c>
      <c r="C1213" s="2">
        <v>2012</v>
      </c>
      <c r="D1213" s="1">
        <v>47010</v>
      </c>
      <c r="E1213" t="s">
        <v>906</v>
      </c>
      <c r="F1213" t="s">
        <v>1325</v>
      </c>
      <c r="G1213" s="13">
        <v>1745667.37</v>
      </c>
      <c r="H1213" s="13">
        <v>4472.7700000000004</v>
      </c>
      <c r="I1213" s="13">
        <v>1536767.85</v>
      </c>
      <c r="J1213" s="13">
        <v>4107.57</v>
      </c>
    </row>
    <row r="1214" spans="2:10" x14ac:dyDescent="0.25">
      <c r="B1214" s="2">
        <v>1210</v>
      </c>
      <c r="C1214" s="2">
        <v>2012</v>
      </c>
      <c r="D1214" s="1">
        <v>47012</v>
      </c>
      <c r="E1214" t="s">
        <v>907</v>
      </c>
      <c r="F1214" t="s">
        <v>1325</v>
      </c>
      <c r="G1214" s="13">
        <v>1418890.94</v>
      </c>
      <c r="H1214" s="13">
        <v>3490.71</v>
      </c>
      <c r="I1214" s="13">
        <v>1264554</v>
      </c>
      <c r="J1214" s="13">
        <v>2911.65</v>
      </c>
    </row>
    <row r="1215" spans="2:10" x14ac:dyDescent="0.25">
      <c r="B1215" s="2">
        <v>1211</v>
      </c>
      <c r="C1215" s="2">
        <v>2012</v>
      </c>
      <c r="D1215" s="1">
        <v>47014</v>
      </c>
      <c r="E1215" t="s">
        <v>908</v>
      </c>
      <c r="F1215" t="s">
        <v>1325</v>
      </c>
      <c r="G1215" s="13">
        <v>555077.56000000006</v>
      </c>
      <c r="H1215" s="13">
        <v>54014.71</v>
      </c>
      <c r="I1215" s="13">
        <v>490538.14</v>
      </c>
      <c r="J1215" s="13">
        <v>49434.53</v>
      </c>
    </row>
    <row r="1216" spans="2:10" x14ac:dyDescent="0.25">
      <c r="B1216" s="2">
        <v>1212</v>
      </c>
      <c r="C1216" s="2">
        <v>2012</v>
      </c>
      <c r="D1216" s="1">
        <v>47016</v>
      </c>
      <c r="E1216" t="s">
        <v>909</v>
      </c>
      <c r="F1216" t="s">
        <v>1325</v>
      </c>
      <c r="G1216" s="13">
        <v>1417425.7</v>
      </c>
      <c r="H1216" s="13">
        <v>9759.49</v>
      </c>
      <c r="I1216" s="13">
        <v>1250694.77</v>
      </c>
      <c r="J1216" s="13">
        <v>8815.76</v>
      </c>
    </row>
    <row r="1217" spans="2:10" x14ac:dyDescent="0.25">
      <c r="B1217" s="2">
        <v>1213</v>
      </c>
      <c r="C1217" s="2">
        <v>2012</v>
      </c>
      <c r="D1217" s="1">
        <v>47018</v>
      </c>
      <c r="E1217" t="s">
        <v>910</v>
      </c>
      <c r="F1217" t="s">
        <v>1325</v>
      </c>
      <c r="G1217" s="13">
        <v>2008553.42</v>
      </c>
      <c r="H1217" s="13">
        <v>4490.3999999999996</v>
      </c>
      <c r="I1217" s="13">
        <v>1769294.69</v>
      </c>
      <c r="J1217" s="13">
        <v>4008.33</v>
      </c>
    </row>
    <row r="1218" spans="2:10" x14ac:dyDescent="0.25">
      <c r="B1218" s="2">
        <v>1214</v>
      </c>
      <c r="C1218" s="2">
        <v>2012</v>
      </c>
      <c r="D1218" s="1">
        <v>47020</v>
      </c>
      <c r="E1218" t="s">
        <v>52</v>
      </c>
      <c r="F1218" t="s">
        <v>1325</v>
      </c>
      <c r="G1218" s="13">
        <v>4704209.1900000004</v>
      </c>
      <c r="H1218" s="13">
        <v>29018.25</v>
      </c>
      <c r="I1218" s="13">
        <v>4137402.81</v>
      </c>
      <c r="J1218" s="13">
        <v>26066.94</v>
      </c>
    </row>
    <row r="1219" spans="2:10" x14ac:dyDescent="0.25">
      <c r="B1219" s="2">
        <v>1215</v>
      </c>
      <c r="C1219" s="2">
        <v>2012</v>
      </c>
      <c r="D1219" s="1">
        <v>47022</v>
      </c>
      <c r="E1219" t="s">
        <v>911</v>
      </c>
      <c r="F1219" t="s">
        <v>1325</v>
      </c>
      <c r="G1219" s="13">
        <v>4258878.1900000004</v>
      </c>
      <c r="H1219" s="13">
        <v>17514.97</v>
      </c>
      <c r="I1219" s="13">
        <v>3752689.11</v>
      </c>
      <c r="J1219" s="13">
        <v>15980.65</v>
      </c>
    </row>
    <row r="1220" spans="2:10" x14ac:dyDescent="0.25">
      <c r="B1220" s="2">
        <v>1216</v>
      </c>
      <c r="C1220" s="2">
        <v>2012</v>
      </c>
      <c r="D1220" s="1">
        <v>47024</v>
      </c>
      <c r="E1220" t="s">
        <v>912</v>
      </c>
      <c r="F1220" t="s">
        <v>1325</v>
      </c>
      <c r="G1220" s="13">
        <v>1011713.11</v>
      </c>
      <c r="H1220" s="13">
        <v>16619.36</v>
      </c>
      <c r="I1220" s="13">
        <v>861006.96</v>
      </c>
      <c r="J1220" s="13">
        <v>14891.68</v>
      </c>
    </row>
    <row r="1221" spans="2:10" x14ac:dyDescent="0.25">
      <c r="B1221" s="2">
        <v>1217</v>
      </c>
      <c r="C1221" s="2">
        <v>2012</v>
      </c>
      <c r="D1221" s="1">
        <v>47026</v>
      </c>
      <c r="E1221" t="s">
        <v>614</v>
      </c>
      <c r="F1221" t="s">
        <v>1325</v>
      </c>
      <c r="G1221" s="13">
        <v>1024100.33</v>
      </c>
      <c r="H1221" s="13">
        <v>17048.52</v>
      </c>
      <c r="I1221" s="13">
        <v>911262.88</v>
      </c>
      <c r="J1221" s="13">
        <v>15762.46</v>
      </c>
    </row>
    <row r="1222" spans="2:10" x14ac:dyDescent="0.25">
      <c r="B1222" s="2">
        <v>1218</v>
      </c>
      <c r="C1222" s="2">
        <v>2012</v>
      </c>
      <c r="D1222" s="1">
        <v>47028</v>
      </c>
      <c r="E1222" t="s">
        <v>913</v>
      </c>
      <c r="F1222" t="s">
        <v>1325</v>
      </c>
      <c r="G1222" s="13">
        <v>1027022.57</v>
      </c>
      <c r="H1222" s="13">
        <v>6443.2</v>
      </c>
      <c r="I1222" s="13">
        <v>887430.48</v>
      </c>
      <c r="J1222" s="13">
        <v>5617.27</v>
      </c>
    </row>
    <row r="1223" spans="2:10" x14ac:dyDescent="0.25">
      <c r="B1223" s="2">
        <v>1219</v>
      </c>
      <c r="C1223" s="2">
        <v>2012</v>
      </c>
      <c r="D1223" s="1">
        <v>47030</v>
      </c>
      <c r="E1223" t="s">
        <v>343</v>
      </c>
      <c r="F1223" t="s">
        <v>1325</v>
      </c>
      <c r="G1223" s="13">
        <v>3177443.81</v>
      </c>
      <c r="H1223" s="13">
        <v>86323.93</v>
      </c>
      <c r="I1223" s="13">
        <v>2816286.81</v>
      </c>
      <c r="J1223" s="13">
        <v>79589.94</v>
      </c>
    </row>
    <row r="1224" spans="2:10" x14ac:dyDescent="0.25">
      <c r="B1224" s="2">
        <v>1220</v>
      </c>
      <c r="C1224" s="2">
        <v>2012</v>
      </c>
      <c r="D1224" s="1">
        <v>47032</v>
      </c>
      <c r="E1224" t="s">
        <v>914</v>
      </c>
      <c r="F1224" t="s">
        <v>1325</v>
      </c>
      <c r="G1224" s="13">
        <v>2872242.48</v>
      </c>
      <c r="H1224" s="13">
        <v>28842.92</v>
      </c>
      <c r="I1224" s="13">
        <v>2553842.44</v>
      </c>
      <c r="J1224" s="13">
        <v>26619.08</v>
      </c>
    </row>
    <row r="1225" spans="2:10" x14ac:dyDescent="0.25">
      <c r="B1225" s="2">
        <v>1221</v>
      </c>
      <c r="C1225" s="2">
        <v>2012</v>
      </c>
      <c r="D1225" s="1">
        <v>47034</v>
      </c>
      <c r="E1225" t="s">
        <v>144</v>
      </c>
      <c r="F1225" t="s">
        <v>1325</v>
      </c>
      <c r="G1225" s="13">
        <v>942706.69</v>
      </c>
      <c r="H1225" s="13">
        <v>16963.71</v>
      </c>
      <c r="I1225" s="13">
        <v>824031.93</v>
      </c>
      <c r="J1225" s="13">
        <v>15358.94</v>
      </c>
    </row>
    <row r="1226" spans="2:10" x14ac:dyDescent="0.25">
      <c r="B1226" s="2">
        <v>1222</v>
      </c>
      <c r="C1226" s="2">
        <v>2012</v>
      </c>
      <c r="D1226" s="1">
        <v>47106</v>
      </c>
      <c r="E1226" t="s">
        <v>915</v>
      </c>
      <c r="F1226" t="s">
        <v>1343</v>
      </c>
      <c r="G1226" s="13">
        <v>445547.16</v>
      </c>
      <c r="H1226" s="13">
        <v>7104.29</v>
      </c>
      <c r="I1226" s="13">
        <v>394059.53</v>
      </c>
      <c r="J1226" s="13">
        <v>6615.24</v>
      </c>
    </row>
    <row r="1227" spans="2:10" x14ac:dyDescent="0.25">
      <c r="B1227" s="2">
        <v>1223</v>
      </c>
      <c r="C1227" s="2">
        <v>2012</v>
      </c>
      <c r="D1227" s="1">
        <v>47121</v>
      </c>
      <c r="E1227" t="s">
        <v>904</v>
      </c>
      <c r="F1227" t="s">
        <v>1343</v>
      </c>
      <c r="G1227" s="13">
        <v>4180759.27</v>
      </c>
      <c r="H1227" s="13">
        <v>84096.51</v>
      </c>
      <c r="I1227" s="13">
        <v>3764625.11</v>
      </c>
      <c r="J1227" s="13">
        <v>78815.12</v>
      </c>
    </row>
    <row r="1228" spans="2:10" x14ac:dyDescent="0.25">
      <c r="B1228" s="2">
        <v>1224</v>
      </c>
      <c r="C1228" s="2">
        <v>2012</v>
      </c>
      <c r="D1228" s="1">
        <v>47122</v>
      </c>
      <c r="E1228" t="s">
        <v>916</v>
      </c>
      <c r="F1228" t="s">
        <v>1343</v>
      </c>
      <c r="G1228" s="13">
        <v>1000396.35</v>
      </c>
      <c r="H1228" s="13">
        <v>19268.560000000001</v>
      </c>
      <c r="I1228" s="13">
        <v>834750.82</v>
      </c>
      <c r="J1228" s="13">
        <v>17456.830000000002</v>
      </c>
    </row>
    <row r="1229" spans="2:10" x14ac:dyDescent="0.25">
      <c r="B1229" s="2">
        <v>1225</v>
      </c>
      <c r="C1229" s="2">
        <v>2012</v>
      </c>
      <c r="D1229" s="1">
        <v>47151</v>
      </c>
      <c r="E1229" t="s">
        <v>909</v>
      </c>
      <c r="F1229" t="s">
        <v>1343</v>
      </c>
      <c r="G1229" s="13">
        <v>445877.56</v>
      </c>
      <c r="H1229" s="13">
        <v>32894.480000000003</v>
      </c>
      <c r="I1229" s="13">
        <v>412811.64</v>
      </c>
      <c r="J1229" s="13">
        <v>31195.59</v>
      </c>
    </row>
    <row r="1230" spans="2:10" x14ac:dyDescent="0.25">
      <c r="B1230" s="2">
        <v>1226</v>
      </c>
      <c r="C1230" s="2">
        <v>2012</v>
      </c>
      <c r="D1230" s="1">
        <v>47171</v>
      </c>
      <c r="E1230" t="s">
        <v>917</v>
      </c>
      <c r="F1230" t="s">
        <v>1343</v>
      </c>
      <c r="G1230" s="13">
        <v>640496.19999999995</v>
      </c>
      <c r="H1230" s="13">
        <v>6040.84</v>
      </c>
      <c r="I1230" s="13">
        <v>556666.4</v>
      </c>
      <c r="J1230" s="13">
        <v>5571.64</v>
      </c>
    </row>
    <row r="1231" spans="2:10" x14ac:dyDescent="0.25">
      <c r="B1231" s="2">
        <v>1227</v>
      </c>
      <c r="C1231" s="2">
        <v>2012</v>
      </c>
      <c r="D1231" s="1">
        <v>47181</v>
      </c>
      <c r="E1231" t="s">
        <v>918</v>
      </c>
      <c r="F1231" t="s">
        <v>1343</v>
      </c>
      <c r="G1231" s="13">
        <v>1550873</v>
      </c>
      <c r="H1231" s="13">
        <v>13467.78</v>
      </c>
      <c r="I1231" s="13">
        <v>1375760.62</v>
      </c>
      <c r="J1231" s="13">
        <v>12598.54</v>
      </c>
    </row>
    <row r="1232" spans="2:10" x14ac:dyDescent="0.25">
      <c r="B1232" s="2">
        <v>1228</v>
      </c>
      <c r="C1232" s="2">
        <v>2012</v>
      </c>
      <c r="D1232" s="1">
        <v>47271</v>
      </c>
      <c r="E1232" t="s">
        <v>919</v>
      </c>
      <c r="F1232" t="s">
        <v>1344</v>
      </c>
      <c r="G1232" s="13">
        <v>7511811.6399999997</v>
      </c>
      <c r="H1232" s="13">
        <v>156297.39000000001</v>
      </c>
      <c r="I1232" s="13">
        <v>6838595.4400000004</v>
      </c>
      <c r="J1232" s="13">
        <v>146571.44</v>
      </c>
    </row>
    <row r="1233" spans="2:10" x14ac:dyDescent="0.25">
      <c r="B1233" s="2">
        <v>1229</v>
      </c>
      <c r="C1233" s="2">
        <v>2012</v>
      </c>
      <c r="D1233" s="1">
        <v>47276</v>
      </c>
      <c r="E1233" t="s">
        <v>911</v>
      </c>
      <c r="F1233" t="s">
        <v>1344</v>
      </c>
      <c r="G1233" s="13">
        <v>13000722.140000001</v>
      </c>
      <c r="H1233" s="13">
        <v>164576.29</v>
      </c>
      <c r="I1233" s="13">
        <v>11745731.369999999</v>
      </c>
      <c r="J1233" s="13">
        <v>153149.76000000001</v>
      </c>
    </row>
    <row r="1234" spans="2:10" x14ac:dyDescent="0.25">
      <c r="B1234" s="2">
        <v>1230</v>
      </c>
      <c r="C1234" s="2">
        <v>2012</v>
      </c>
      <c r="D1234" s="1">
        <v>48002</v>
      </c>
      <c r="E1234" t="s">
        <v>920</v>
      </c>
      <c r="F1234" t="s">
        <v>1325</v>
      </c>
      <c r="G1234" s="13">
        <v>5650200.21</v>
      </c>
      <c r="H1234" s="13">
        <v>8223.74</v>
      </c>
      <c r="I1234" s="13">
        <v>4961707.88</v>
      </c>
      <c r="J1234" s="13">
        <v>7294.19</v>
      </c>
    </row>
    <row r="1235" spans="2:10" x14ac:dyDescent="0.25">
      <c r="B1235" s="2">
        <v>1231</v>
      </c>
      <c r="C1235" s="2">
        <v>2012</v>
      </c>
      <c r="D1235" s="1">
        <v>48004</v>
      </c>
      <c r="E1235" t="s">
        <v>921</v>
      </c>
      <c r="F1235" t="s">
        <v>1325</v>
      </c>
      <c r="G1235" s="13">
        <v>2719723</v>
      </c>
      <c r="H1235" s="13">
        <v>60064.19</v>
      </c>
      <c r="I1235" s="13">
        <v>2378707.69</v>
      </c>
      <c r="J1235" s="13">
        <v>54482.239999999998</v>
      </c>
    </row>
    <row r="1236" spans="2:10" x14ac:dyDescent="0.25">
      <c r="B1236" s="2">
        <v>1232</v>
      </c>
      <c r="C1236" s="2">
        <v>2012</v>
      </c>
      <c r="D1236" s="1">
        <v>48006</v>
      </c>
      <c r="E1236" t="s">
        <v>922</v>
      </c>
      <c r="F1236" t="s">
        <v>1325</v>
      </c>
      <c r="G1236" s="13">
        <v>4790012.1399999997</v>
      </c>
      <c r="H1236" s="13">
        <v>5602.91</v>
      </c>
      <c r="I1236" s="13">
        <v>4205811.0599999996</v>
      </c>
      <c r="J1236" s="13">
        <v>4373.1899999999996</v>
      </c>
    </row>
    <row r="1237" spans="2:10" x14ac:dyDescent="0.25">
      <c r="B1237" s="2">
        <v>1233</v>
      </c>
      <c r="C1237" s="2">
        <v>2012</v>
      </c>
      <c r="D1237" s="1">
        <v>48008</v>
      </c>
      <c r="E1237" t="s">
        <v>192</v>
      </c>
      <c r="F1237" t="s">
        <v>1325</v>
      </c>
      <c r="G1237" s="13">
        <v>1947860.68</v>
      </c>
      <c r="H1237" s="13">
        <v>7115.27</v>
      </c>
      <c r="I1237" s="13">
        <v>1711828.8</v>
      </c>
      <c r="J1237" s="13">
        <v>6384.36</v>
      </c>
    </row>
    <row r="1238" spans="2:10" x14ac:dyDescent="0.25">
      <c r="B1238" s="2">
        <v>1234</v>
      </c>
      <c r="C1238" s="2">
        <v>2012</v>
      </c>
      <c r="D1238" s="1">
        <v>48010</v>
      </c>
      <c r="E1238" t="s">
        <v>923</v>
      </c>
      <c r="F1238" t="s">
        <v>1325</v>
      </c>
      <c r="G1238" s="13">
        <v>1990172.74</v>
      </c>
      <c r="H1238" s="13">
        <v>8195.36</v>
      </c>
      <c r="I1238" s="13">
        <v>1723239.87</v>
      </c>
      <c r="J1238" s="13">
        <v>7424.96</v>
      </c>
    </row>
    <row r="1239" spans="2:10" x14ac:dyDescent="0.25">
      <c r="B1239" s="2">
        <v>1235</v>
      </c>
      <c r="C1239" s="2">
        <v>2012</v>
      </c>
      <c r="D1239" s="1">
        <v>48012</v>
      </c>
      <c r="E1239" t="s">
        <v>924</v>
      </c>
      <c r="F1239" t="s">
        <v>1325</v>
      </c>
      <c r="G1239" s="13">
        <v>1879461.29</v>
      </c>
      <c r="H1239" s="13">
        <v>6010.08</v>
      </c>
      <c r="I1239" s="13">
        <v>1662698.84</v>
      </c>
      <c r="J1239" s="13">
        <v>5203.49</v>
      </c>
    </row>
    <row r="1240" spans="2:10" x14ac:dyDescent="0.25">
      <c r="B1240" s="2">
        <v>1236</v>
      </c>
      <c r="C1240" s="2">
        <v>2012</v>
      </c>
      <c r="D1240" s="1">
        <v>48014</v>
      </c>
      <c r="E1240" t="s">
        <v>925</v>
      </c>
      <c r="F1240" t="s">
        <v>1325</v>
      </c>
      <c r="G1240" s="13">
        <v>1080917.3899999999</v>
      </c>
      <c r="H1240" s="13">
        <v>7688.92</v>
      </c>
      <c r="I1240" s="13">
        <v>946335.24</v>
      </c>
      <c r="J1240" s="13">
        <v>7040.19</v>
      </c>
    </row>
    <row r="1241" spans="2:10" x14ac:dyDescent="0.25">
      <c r="B1241" s="2">
        <v>1237</v>
      </c>
      <c r="C1241" s="2">
        <v>2012</v>
      </c>
      <c r="D1241" s="1">
        <v>48016</v>
      </c>
      <c r="E1241" t="s">
        <v>258</v>
      </c>
      <c r="F1241" t="s">
        <v>1325</v>
      </c>
      <c r="G1241" s="13">
        <v>1563916.85</v>
      </c>
      <c r="H1241" s="13">
        <v>11450.36</v>
      </c>
      <c r="I1241" s="13">
        <v>1378670.83</v>
      </c>
      <c r="J1241" s="13">
        <v>10524.24</v>
      </c>
    </row>
    <row r="1242" spans="2:10" x14ac:dyDescent="0.25">
      <c r="B1242" s="2">
        <v>1238</v>
      </c>
      <c r="C1242" s="2">
        <v>2012</v>
      </c>
      <c r="D1242" s="1">
        <v>48018</v>
      </c>
      <c r="E1242" t="s">
        <v>926</v>
      </c>
      <c r="F1242" t="s">
        <v>1325</v>
      </c>
      <c r="G1242" s="13">
        <v>1171498.6200000001</v>
      </c>
      <c r="H1242" s="13">
        <v>2096.5</v>
      </c>
      <c r="I1242" s="13">
        <v>1034623.09</v>
      </c>
      <c r="J1242" s="13">
        <v>1841.74</v>
      </c>
    </row>
    <row r="1243" spans="2:10" x14ac:dyDescent="0.25">
      <c r="B1243" s="2">
        <v>1239</v>
      </c>
      <c r="C1243" s="2">
        <v>2012</v>
      </c>
      <c r="D1243" s="1">
        <v>48020</v>
      </c>
      <c r="E1243" t="s">
        <v>927</v>
      </c>
      <c r="F1243" t="s">
        <v>1325</v>
      </c>
      <c r="G1243" s="13">
        <v>2560354.75</v>
      </c>
      <c r="H1243" s="13">
        <v>3950.15</v>
      </c>
      <c r="I1243" s="13">
        <v>2216401.23</v>
      </c>
      <c r="J1243" s="13">
        <v>3590.41</v>
      </c>
    </row>
    <row r="1244" spans="2:10" x14ac:dyDescent="0.25">
      <c r="B1244" s="2">
        <v>1240</v>
      </c>
      <c r="C1244" s="2">
        <v>2012</v>
      </c>
      <c r="D1244" s="1">
        <v>48022</v>
      </c>
      <c r="E1244" t="s">
        <v>577</v>
      </c>
      <c r="F1244" t="s">
        <v>1325</v>
      </c>
      <c r="G1244" s="13">
        <v>2642711.38</v>
      </c>
      <c r="H1244" s="13">
        <v>37767.58</v>
      </c>
      <c r="I1244" s="13">
        <v>2320263.54</v>
      </c>
      <c r="J1244" s="13">
        <v>34524.92</v>
      </c>
    </row>
    <row r="1245" spans="2:10" x14ac:dyDescent="0.25">
      <c r="B1245" s="2">
        <v>1241</v>
      </c>
      <c r="C1245" s="2">
        <v>2012</v>
      </c>
      <c r="D1245" s="1">
        <v>48024</v>
      </c>
      <c r="E1245" t="s">
        <v>562</v>
      </c>
      <c r="F1245" t="s">
        <v>1325</v>
      </c>
      <c r="G1245" s="13">
        <v>3778232.25</v>
      </c>
      <c r="H1245" s="13">
        <v>13031.48</v>
      </c>
      <c r="I1245" s="13">
        <v>3318742.22</v>
      </c>
      <c r="J1245" s="13">
        <v>11835.71</v>
      </c>
    </row>
    <row r="1246" spans="2:10" x14ac:dyDescent="0.25">
      <c r="B1246" s="2">
        <v>1242</v>
      </c>
      <c r="C1246" s="2">
        <v>2012</v>
      </c>
      <c r="D1246" s="1">
        <v>48026</v>
      </c>
      <c r="E1246" t="s">
        <v>928</v>
      </c>
      <c r="F1246" t="s">
        <v>1325</v>
      </c>
      <c r="G1246" s="13">
        <v>5662871.2300000004</v>
      </c>
      <c r="H1246" s="13">
        <v>19220.32</v>
      </c>
      <c r="I1246" s="13">
        <v>5029027.57</v>
      </c>
      <c r="J1246" s="13">
        <v>17430.43</v>
      </c>
    </row>
    <row r="1247" spans="2:10" x14ac:dyDescent="0.25">
      <c r="B1247" s="2">
        <v>1243</v>
      </c>
      <c r="C1247" s="2">
        <v>2012</v>
      </c>
      <c r="D1247" s="1">
        <v>48028</v>
      </c>
      <c r="E1247" t="s">
        <v>929</v>
      </c>
      <c r="F1247" t="s">
        <v>1325</v>
      </c>
      <c r="G1247" s="13">
        <v>2009437.52</v>
      </c>
      <c r="H1247" s="13">
        <v>4865.1899999999996</v>
      </c>
      <c r="I1247" s="13">
        <v>1769596.63</v>
      </c>
      <c r="J1247" s="13">
        <v>4286.62</v>
      </c>
    </row>
    <row r="1248" spans="2:10" x14ac:dyDescent="0.25">
      <c r="B1248" s="2">
        <v>1244</v>
      </c>
      <c r="C1248" s="2">
        <v>2012</v>
      </c>
      <c r="D1248" s="1">
        <v>48030</v>
      </c>
      <c r="E1248" t="s">
        <v>930</v>
      </c>
      <c r="F1248" t="s">
        <v>1325</v>
      </c>
      <c r="G1248" s="13">
        <v>1630055.75</v>
      </c>
      <c r="H1248" s="13">
        <v>3301.5</v>
      </c>
      <c r="I1248" s="13">
        <v>1420679.94</v>
      </c>
      <c r="J1248" s="13">
        <v>2925.48</v>
      </c>
    </row>
    <row r="1249" spans="2:10" x14ac:dyDescent="0.25">
      <c r="B1249" s="2">
        <v>1245</v>
      </c>
      <c r="C1249" s="2">
        <v>2012</v>
      </c>
      <c r="D1249" s="1">
        <v>48032</v>
      </c>
      <c r="E1249" t="s">
        <v>8</v>
      </c>
      <c r="F1249" t="s">
        <v>1325</v>
      </c>
      <c r="G1249" s="13">
        <v>4831446.58</v>
      </c>
      <c r="H1249" s="13">
        <v>24893.08</v>
      </c>
      <c r="I1249" s="13">
        <v>4213173.32</v>
      </c>
      <c r="J1249" s="13">
        <v>22317.93</v>
      </c>
    </row>
    <row r="1250" spans="2:10" x14ac:dyDescent="0.25">
      <c r="B1250" s="2">
        <v>1246</v>
      </c>
      <c r="C1250" s="2">
        <v>2012</v>
      </c>
      <c r="D1250" s="1">
        <v>48034</v>
      </c>
      <c r="E1250" t="s">
        <v>931</v>
      </c>
      <c r="F1250" t="s">
        <v>1325</v>
      </c>
      <c r="G1250" s="13">
        <v>473303.33</v>
      </c>
      <c r="H1250" s="13">
        <v>1376.09</v>
      </c>
      <c r="I1250" s="13">
        <v>403063.93</v>
      </c>
      <c r="J1250" s="13">
        <v>1238.32</v>
      </c>
    </row>
    <row r="1251" spans="2:10" x14ac:dyDescent="0.25">
      <c r="B1251" s="2">
        <v>1247</v>
      </c>
      <c r="C1251" s="2">
        <v>2012</v>
      </c>
      <c r="D1251" s="1">
        <v>48036</v>
      </c>
      <c r="E1251" t="s">
        <v>932</v>
      </c>
      <c r="F1251" t="s">
        <v>1325</v>
      </c>
      <c r="G1251" s="13">
        <v>1279655.58</v>
      </c>
      <c r="H1251" s="13">
        <v>7957.85</v>
      </c>
      <c r="I1251" s="13">
        <v>1099168.33</v>
      </c>
      <c r="J1251" s="13">
        <v>7117.37</v>
      </c>
    </row>
    <row r="1252" spans="2:10" x14ac:dyDescent="0.25">
      <c r="B1252" s="2">
        <v>1248</v>
      </c>
      <c r="C1252" s="2">
        <v>2012</v>
      </c>
      <c r="D1252" s="1">
        <v>48038</v>
      </c>
      <c r="E1252" t="s">
        <v>933</v>
      </c>
      <c r="F1252" t="s">
        <v>1325</v>
      </c>
      <c r="G1252" s="13">
        <v>880923.45</v>
      </c>
      <c r="H1252" s="13">
        <v>4734.1400000000003</v>
      </c>
      <c r="I1252" s="13">
        <v>773717.97</v>
      </c>
      <c r="J1252" s="13">
        <v>4327.97</v>
      </c>
    </row>
    <row r="1253" spans="2:10" x14ac:dyDescent="0.25">
      <c r="B1253" s="2">
        <v>1249</v>
      </c>
      <c r="C1253" s="2">
        <v>2012</v>
      </c>
      <c r="D1253" s="1">
        <v>48040</v>
      </c>
      <c r="E1253" t="s">
        <v>934</v>
      </c>
      <c r="F1253" t="s">
        <v>1325</v>
      </c>
      <c r="G1253" s="13">
        <v>4259030.21</v>
      </c>
      <c r="H1253" s="13">
        <v>4681.96</v>
      </c>
      <c r="I1253" s="13">
        <v>3781001.95</v>
      </c>
      <c r="J1253" s="13">
        <v>4270.53</v>
      </c>
    </row>
    <row r="1254" spans="2:10" x14ac:dyDescent="0.25">
      <c r="B1254" s="2">
        <v>1250</v>
      </c>
      <c r="C1254" s="2">
        <v>2012</v>
      </c>
      <c r="D1254" s="1">
        <v>48042</v>
      </c>
      <c r="E1254" t="s">
        <v>442</v>
      </c>
      <c r="F1254" t="s">
        <v>1325</v>
      </c>
      <c r="G1254" s="13">
        <v>4383620.71</v>
      </c>
      <c r="H1254" s="13">
        <v>23446.639999999999</v>
      </c>
      <c r="I1254" s="13">
        <v>3806626.41</v>
      </c>
      <c r="J1254" s="13">
        <v>21254.77</v>
      </c>
    </row>
    <row r="1255" spans="2:10" x14ac:dyDescent="0.25">
      <c r="B1255" s="2">
        <v>1251</v>
      </c>
      <c r="C1255" s="2">
        <v>2012</v>
      </c>
      <c r="D1255" s="1">
        <v>48044</v>
      </c>
      <c r="E1255" t="s">
        <v>935</v>
      </c>
      <c r="F1255" t="s">
        <v>1325</v>
      </c>
      <c r="G1255" s="13">
        <v>2873961.52</v>
      </c>
      <c r="H1255" s="13">
        <v>16730.349999999999</v>
      </c>
      <c r="I1255" s="13">
        <v>2523023.09</v>
      </c>
      <c r="J1255" s="13">
        <v>14960.26</v>
      </c>
    </row>
    <row r="1256" spans="2:10" x14ac:dyDescent="0.25">
      <c r="B1256" s="2">
        <v>1252</v>
      </c>
      <c r="C1256" s="2">
        <v>2012</v>
      </c>
      <c r="D1256" s="1">
        <v>48046</v>
      </c>
      <c r="E1256" t="s">
        <v>936</v>
      </c>
      <c r="F1256" t="s">
        <v>1325</v>
      </c>
      <c r="G1256" s="13">
        <v>1147037.48</v>
      </c>
      <c r="H1256" s="13">
        <v>12217.52</v>
      </c>
      <c r="I1256" s="13">
        <v>980032.93</v>
      </c>
      <c r="J1256" s="13">
        <v>11069.52</v>
      </c>
    </row>
    <row r="1257" spans="2:10" x14ac:dyDescent="0.25">
      <c r="B1257" s="2">
        <v>1253</v>
      </c>
      <c r="C1257" s="2">
        <v>2012</v>
      </c>
      <c r="D1257" s="1">
        <v>48048</v>
      </c>
      <c r="E1257" t="s">
        <v>937</v>
      </c>
      <c r="F1257" t="s">
        <v>1325</v>
      </c>
      <c r="G1257" s="13">
        <v>1088295.6599999999</v>
      </c>
      <c r="H1257" s="13">
        <v>1277.6199999999999</v>
      </c>
      <c r="I1257" s="13">
        <v>936933.98</v>
      </c>
      <c r="J1257" s="13">
        <v>1158.99</v>
      </c>
    </row>
    <row r="1258" spans="2:10" x14ac:dyDescent="0.25">
      <c r="B1258" s="2">
        <v>1254</v>
      </c>
      <c r="C1258" s="2">
        <v>2012</v>
      </c>
      <c r="D1258" s="1">
        <v>48106</v>
      </c>
      <c r="E1258" t="s">
        <v>922</v>
      </c>
      <c r="F1258" t="s">
        <v>1343</v>
      </c>
      <c r="G1258" s="13">
        <v>2757828.99</v>
      </c>
      <c r="H1258" s="13">
        <v>30907.57</v>
      </c>
      <c r="I1258" s="13">
        <v>2498465.4500000002</v>
      </c>
      <c r="J1258" s="13">
        <v>28642.22</v>
      </c>
    </row>
    <row r="1259" spans="2:10" x14ac:dyDescent="0.25">
      <c r="B1259" s="2">
        <v>1255</v>
      </c>
      <c r="C1259" s="2">
        <v>2012</v>
      </c>
      <c r="D1259" s="1">
        <v>48111</v>
      </c>
      <c r="E1259" t="s">
        <v>938</v>
      </c>
      <c r="F1259" t="s">
        <v>1343</v>
      </c>
      <c r="G1259" s="13">
        <v>731661.47</v>
      </c>
      <c r="H1259" s="13">
        <v>12298.3</v>
      </c>
      <c r="I1259" s="13">
        <v>644603.85</v>
      </c>
      <c r="J1259" s="13">
        <v>11482.41</v>
      </c>
    </row>
    <row r="1260" spans="2:10" x14ac:dyDescent="0.25">
      <c r="B1260" s="2">
        <v>1256</v>
      </c>
      <c r="C1260" s="2">
        <v>2012</v>
      </c>
      <c r="D1260" s="1">
        <v>48112</v>
      </c>
      <c r="E1260" t="s">
        <v>258</v>
      </c>
      <c r="F1260" t="s">
        <v>1343</v>
      </c>
      <c r="G1260" s="13">
        <v>604565.43999999994</v>
      </c>
      <c r="H1260" s="13">
        <v>57723.79</v>
      </c>
      <c r="I1260" s="13">
        <v>543416.12</v>
      </c>
      <c r="J1260" s="13">
        <v>54202.14</v>
      </c>
    </row>
    <row r="1261" spans="2:10" x14ac:dyDescent="0.25">
      <c r="B1261" s="2">
        <v>1257</v>
      </c>
      <c r="C1261" s="2">
        <v>2012</v>
      </c>
      <c r="D1261" s="1">
        <v>48113</v>
      </c>
      <c r="E1261" t="s">
        <v>926</v>
      </c>
      <c r="F1261" t="s">
        <v>1343</v>
      </c>
      <c r="G1261" s="13">
        <v>1245704.1499999999</v>
      </c>
      <c r="H1261" s="13">
        <v>77758.48</v>
      </c>
      <c r="I1261" s="13">
        <v>1110673.27</v>
      </c>
      <c r="J1261" s="13">
        <v>72492.320000000007</v>
      </c>
    </row>
    <row r="1262" spans="2:10" x14ac:dyDescent="0.25">
      <c r="B1262" s="2">
        <v>1258</v>
      </c>
      <c r="C1262" s="2">
        <v>2012</v>
      </c>
      <c r="D1262" s="1">
        <v>48116</v>
      </c>
      <c r="E1262" t="s">
        <v>939</v>
      </c>
      <c r="F1262" t="s">
        <v>1343</v>
      </c>
      <c r="G1262" s="13">
        <v>1351481.43</v>
      </c>
      <c r="H1262" s="13">
        <v>69478.45</v>
      </c>
      <c r="I1262" s="13">
        <v>1210136.2</v>
      </c>
      <c r="J1262" s="13">
        <v>64555.63</v>
      </c>
    </row>
    <row r="1263" spans="2:10" x14ac:dyDescent="0.25">
      <c r="B1263" s="2">
        <v>1259</v>
      </c>
      <c r="C1263" s="2">
        <v>2012</v>
      </c>
      <c r="D1263" s="1">
        <v>48126</v>
      </c>
      <c r="E1263" t="s">
        <v>940</v>
      </c>
      <c r="F1263" t="s">
        <v>1343</v>
      </c>
      <c r="G1263" s="13">
        <v>1214605.1499999999</v>
      </c>
      <c r="H1263" s="13">
        <v>32223.91</v>
      </c>
      <c r="I1263" s="13">
        <v>1071571.7</v>
      </c>
      <c r="J1263" s="13">
        <v>29872.639999999999</v>
      </c>
    </row>
    <row r="1264" spans="2:10" x14ac:dyDescent="0.25">
      <c r="B1264" s="2">
        <v>1260</v>
      </c>
      <c r="C1264" s="2">
        <v>2012</v>
      </c>
      <c r="D1264" s="1">
        <v>48146</v>
      </c>
      <c r="E1264" t="s">
        <v>932</v>
      </c>
      <c r="F1264" t="s">
        <v>1343</v>
      </c>
      <c r="G1264" s="13">
        <v>1606163</v>
      </c>
      <c r="H1264" s="13">
        <v>21004.28</v>
      </c>
      <c r="I1264" s="13">
        <v>1446256.24</v>
      </c>
      <c r="J1264" s="13">
        <v>19674.38</v>
      </c>
    </row>
    <row r="1265" spans="2:10" x14ac:dyDescent="0.25">
      <c r="B1265" s="2">
        <v>1261</v>
      </c>
      <c r="C1265" s="2">
        <v>2012</v>
      </c>
      <c r="D1265" s="1">
        <v>48151</v>
      </c>
      <c r="E1265" t="s">
        <v>934</v>
      </c>
      <c r="F1265" t="s">
        <v>1343</v>
      </c>
      <c r="G1265" s="13">
        <v>1074375.1599999999</v>
      </c>
      <c r="H1265" s="13">
        <v>28775.5</v>
      </c>
      <c r="I1265" s="13">
        <v>960030.98</v>
      </c>
      <c r="J1265" s="13">
        <v>27105.99</v>
      </c>
    </row>
    <row r="1266" spans="2:10" x14ac:dyDescent="0.25">
      <c r="B1266" s="2">
        <v>1262</v>
      </c>
      <c r="C1266" s="2">
        <v>2012</v>
      </c>
      <c r="D1266" s="1">
        <v>48165</v>
      </c>
      <c r="E1266" t="s">
        <v>442</v>
      </c>
      <c r="F1266" t="s">
        <v>1343</v>
      </c>
      <c r="G1266" s="13">
        <v>3864765.77</v>
      </c>
      <c r="H1266" s="13">
        <v>241968.04</v>
      </c>
      <c r="I1266" s="13">
        <v>3535313.21</v>
      </c>
      <c r="J1266" s="13">
        <v>227671.85</v>
      </c>
    </row>
    <row r="1267" spans="2:10" x14ac:dyDescent="0.25">
      <c r="B1267" s="2">
        <v>1263</v>
      </c>
      <c r="C1267" s="2">
        <v>2012</v>
      </c>
      <c r="D1267" s="1">
        <v>48168</v>
      </c>
      <c r="E1267" t="s">
        <v>60</v>
      </c>
      <c r="F1267" t="s">
        <v>1343</v>
      </c>
      <c r="G1267" s="13">
        <v>499395.05</v>
      </c>
      <c r="H1267" s="13">
        <v>44538.48</v>
      </c>
      <c r="I1267" s="13">
        <v>471007.41</v>
      </c>
      <c r="J1267" s="13">
        <v>42291.07</v>
      </c>
    </row>
    <row r="1268" spans="2:10" x14ac:dyDescent="0.25">
      <c r="B1268" s="2">
        <v>1264</v>
      </c>
      <c r="C1268" s="2">
        <v>2012</v>
      </c>
      <c r="D1268" s="1">
        <v>48201</v>
      </c>
      <c r="E1268" t="s">
        <v>941</v>
      </c>
      <c r="F1268" t="s">
        <v>1344</v>
      </c>
      <c r="G1268" s="13">
        <v>4821433.28</v>
      </c>
      <c r="H1268" s="13">
        <v>190170.11</v>
      </c>
      <c r="I1268" s="13">
        <v>4350101.29</v>
      </c>
      <c r="J1268" s="13">
        <v>177183.3</v>
      </c>
    </row>
    <row r="1269" spans="2:10" x14ac:dyDescent="0.25">
      <c r="B1269" s="2">
        <v>1265</v>
      </c>
      <c r="C1269" s="2">
        <v>2012</v>
      </c>
      <c r="D1269" s="1">
        <v>48281</v>
      </c>
      <c r="E1269" t="s">
        <v>935</v>
      </c>
      <c r="F1269" t="s">
        <v>1344</v>
      </c>
      <c r="G1269" s="13">
        <v>4692738.74</v>
      </c>
      <c r="H1269" s="13">
        <v>240023.58</v>
      </c>
      <c r="I1269" s="13">
        <v>4312351.75</v>
      </c>
      <c r="J1269" s="13">
        <v>225954.99</v>
      </c>
    </row>
    <row r="1270" spans="2:10" x14ac:dyDescent="0.25">
      <c r="B1270" s="2">
        <v>1266</v>
      </c>
      <c r="C1270" s="2">
        <v>2012</v>
      </c>
      <c r="D1270" s="1">
        <v>49002</v>
      </c>
      <c r="E1270" t="s">
        <v>942</v>
      </c>
      <c r="F1270" t="s">
        <v>1325</v>
      </c>
      <c r="G1270" s="13">
        <v>1642520.29</v>
      </c>
      <c r="H1270" s="13">
        <v>6191.8</v>
      </c>
      <c r="I1270" s="13">
        <v>1444409.77</v>
      </c>
      <c r="J1270" s="13">
        <v>5710.95</v>
      </c>
    </row>
    <row r="1271" spans="2:10" x14ac:dyDescent="0.25">
      <c r="B1271" s="2">
        <v>1267</v>
      </c>
      <c r="C1271" s="2">
        <v>2012</v>
      </c>
      <c r="D1271" s="1">
        <v>49004</v>
      </c>
      <c r="E1271" t="s">
        <v>943</v>
      </c>
      <c r="F1271" t="s">
        <v>1325</v>
      </c>
      <c r="G1271" s="13">
        <v>914494.87</v>
      </c>
      <c r="H1271" s="13">
        <v>20111.75</v>
      </c>
      <c r="I1271" s="13">
        <v>797384.53</v>
      </c>
      <c r="J1271" s="13">
        <v>18235.3</v>
      </c>
    </row>
    <row r="1272" spans="2:10" x14ac:dyDescent="0.25">
      <c r="B1272" s="2">
        <v>1268</v>
      </c>
      <c r="C1272" s="2">
        <v>2012</v>
      </c>
      <c r="D1272" s="1">
        <v>49006</v>
      </c>
      <c r="E1272" t="s">
        <v>944</v>
      </c>
      <c r="F1272" t="s">
        <v>1325</v>
      </c>
      <c r="G1272" s="13">
        <v>2432922.2999999998</v>
      </c>
      <c r="H1272" s="13">
        <v>10312.11</v>
      </c>
      <c r="I1272" s="13">
        <v>2138427.0099999998</v>
      </c>
      <c r="J1272" s="13">
        <v>9470.3799999999992</v>
      </c>
    </row>
    <row r="1273" spans="2:10" x14ac:dyDescent="0.25">
      <c r="B1273" s="2">
        <v>1269</v>
      </c>
      <c r="C1273" s="2">
        <v>2012</v>
      </c>
      <c r="D1273" s="1">
        <v>49008</v>
      </c>
      <c r="E1273" t="s">
        <v>646</v>
      </c>
      <c r="F1273" t="s">
        <v>1325</v>
      </c>
      <c r="G1273" s="13">
        <v>1113653.3899999999</v>
      </c>
      <c r="H1273" s="13">
        <v>4386.3</v>
      </c>
      <c r="I1273" s="13">
        <v>974329.84</v>
      </c>
      <c r="J1273" s="13">
        <v>4031.01</v>
      </c>
    </row>
    <row r="1274" spans="2:10" x14ac:dyDescent="0.25">
      <c r="B1274" s="2">
        <v>1270</v>
      </c>
      <c r="C1274" s="2">
        <v>2012</v>
      </c>
      <c r="D1274" s="1">
        <v>49010</v>
      </c>
      <c r="E1274" t="s">
        <v>945</v>
      </c>
      <c r="F1274" t="s">
        <v>1325</v>
      </c>
      <c r="G1274" s="13">
        <v>1595402.31</v>
      </c>
      <c r="H1274" s="13">
        <v>16022.25</v>
      </c>
      <c r="I1274" s="13">
        <v>1382437.01</v>
      </c>
      <c r="J1274" s="13">
        <v>14480.42</v>
      </c>
    </row>
    <row r="1275" spans="2:10" x14ac:dyDescent="0.25">
      <c r="B1275" s="2">
        <v>1271</v>
      </c>
      <c r="C1275" s="2">
        <v>2012</v>
      </c>
      <c r="D1275" s="1">
        <v>49012</v>
      </c>
      <c r="E1275" t="s">
        <v>946</v>
      </c>
      <c r="F1275" t="s">
        <v>1325</v>
      </c>
      <c r="G1275" s="13">
        <v>2291566.0299999998</v>
      </c>
      <c r="H1275" s="13">
        <v>23404.94</v>
      </c>
      <c r="I1275" s="13">
        <v>2032969.81</v>
      </c>
      <c r="J1275" s="13">
        <v>21409.61</v>
      </c>
    </row>
    <row r="1276" spans="2:10" x14ac:dyDescent="0.25">
      <c r="B1276" s="2">
        <v>1272</v>
      </c>
      <c r="C1276" s="2">
        <v>2012</v>
      </c>
      <c r="D1276" s="1">
        <v>49014</v>
      </c>
      <c r="E1276" t="s">
        <v>133</v>
      </c>
      <c r="F1276" t="s">
        <v>1325</v>
      </c>
      <c r="G1276" s="13">
        <v>1787511.13</v>
      </c>
      <c r="H1276" s="13">
        <v>7971.23</v>
      </c>
      <c r="I1276" s="13">
        <v>1597485.76</v>
      </c>
      <c r="J1276" s="13">
        <v>7354.93</v>
      </c>
    </row>
    <row r="1277" spans="2:10" x14ac:dyDescent="0.25">
      <c r="B1277" s="2">
        <v>1273</v>
      </c>
      <c r="C1277" s="2">
        <v>2012</v>
      </c>
      <c r="D1277" s="1">
        <v>49016</v>
      </c>
      <c r="E1277" t="s">
        <v>716</v>
      </c>
      <c r="F1277" t="s">
        <v>1325</v>
      </c>
      <c r="G1277" s="13">
        <v>1754811.57</v>
      </c>
      <c r="H1277" s="13">
        <v>3991.45</v>
      </c>
      <c r="I1277" s="13">
        <v>1559150.39</v>
      </c>
      <c r="J1277" s="13">
        <v>3672.72</v>
      </c>
    </row>
    <row r="1278" spans="2:10" x14ac:dyDescent="0.25">
      <c r="B1278" s="2">
        <v>1274</v>
      </c>
      <c r="C1278" s="2">
        <v>2012</v>
      </c>
      <c r="D1278" s="1">
        <v>49018</v>
      </c>
      <c r="E1278" t="s">
        <v>198</v>
      </c>
      <c r="F1278" t="s">
        <v>1325</v>
      </c>
      <c r="G1278" s="13">
        <v>2510153.44</v>
      </c>
      <c r="H1278" s="13">
        <v>8213.0400000000009</v>
      </c>
      <c r="I1278" s="13">
        <v>2170198.14</v>
      </c>
      <c r="J1278" s="13">
        <v>7357.13</v>
      </c>
    </row>
    <row r="1279" spans="2:10" x14ac:dyDescent="0.25">
      <c r="B1279" s="2">
        <v>1275</v>
      </c>
      <c r="C1279" s="2">
        <v>2012</v>
      </c>
      <c r="D1279" s="1">
        <v>49020</v>
      </c>
      <c r="E1279" t="s">
        <v>726</v>
      </c>
      <c r="F1279" t="s">
        <v>1325</v>
      </c>
      <c r="G1279" s="13">
        <v>6759013.0499999998</v>
      </c>
      <c r="H1279" s="13">
        <v>46764.34</v>
      </c>
      <c r="I1279" s="13">
        <v>5987505.8099999996</v>
      </c>
      <c r="J1279" s="13">
        <v>43191.67</v>
      </c>
    </row>
    <row r="1280" spans="2:10" x14ac:dyDescent="0.25">
      <c r="B1280" s="2">
        <v>1276</v>
      </c>
      <c r="C1280" s="2">
        <v>2012</v>
      </c>
      <c r="D1280" s="1">
        <v>49022</v>
      </c>
      <c r="E1280" t="s">
        <v>947</v>
      </c>
      <c r="F1280" t="s">
        <v>1325</v>
      </c>
      <c r="G1280" s="13">
        <v>2314927.0499999998</v>
      </c>
      <c r="H1280" s="13">
        <v>3825.1</v>
      </c>
      <c r="I1280" s="13">
        <v>2023249.12</v>
      </c>
      <c r="J1280" s="13">
        <v>3520.02</v>
      </c>
    </row>
    <row r="1281" spans="2:10" x14ac:dyDescent="0.25">
      <c r="B1281" s="2">
        <v>1277</v>
      </c>
      <c r="C1281" s="2">
        <v>2012</v>
      </c>
      <c r="D1281" s="1">
        <v>49024</v>
      </c>
      <c r="E1281" t="s">
        <v>948</v>
      </c>
      <c r="F1281" t="s">
        <v>1325</v>
      </c>
      <c r="G1281" s="13">
        <v>1682955.21</v>
      </c>
      <c r="H1281" s="13">
        <v>13457.29</v>
      </c>
      <c r="I1281" s="13">
        <v>1490782.28</v>
      </c>
      <c r="J1281" s="13">
        <v>12411.79</v>
      </c>
    </row>
    <row r="1282" spans="2:10" x14ac:dyDescent="0.25">
      <c r="B1282" s="2">
        <v>1278</v>
      </c>
      <c r="C1282" s="2">
        <v>2012</v>
      </c>
      <c r="D1282" s="1">
        <v>49026</v>
      </c>
      <c r="E1282" t="s">
        <v>949</v>
      </c>
      <c r="F1282" t="s">
        <v>1325</v>
      </c>
      <c r="G1282" s="13">
        <v>1577600.9</v>
      </c>
      <c r="H1282" s="13">
        <v>2603.0700000000002</v>
      </c>
      <c r="I1282" s="13">
        <v>1388251.54</v>
      </c>
      <c r="J1282" s="13">
        <v>2380.4699999999998</v>
      </c>
    </row>
    <row r="1283" spans="2:10" x14ac:dyDescent="0.25">
      <c r="B1283" s="2">
        <v>1279</v>
      </c>
      <c r="C1283" s="2">
        <v>2012</v>
      </c>
      <c r="D1283" s="1">
        <v>49028</v>
      </c>
      <c r="E1283" t="s">
        <v>950</v>
      </c>
      <c r="F1283" t="s">
        <v>1325</v>
      </c>
      <c r="G1283" s="13">
        <v>901918.38</v>
      </c>
      <c r="H1283" s="13">
        <v>22127.37</v>
      </c>
      <c r="I1283" s="13">
        <v>784127.44</v>
      </c>
      <c r="J1283" s="13">
        <v>20263.02</v>
      </c>
    </row>
    <row r="1284" spans="2:10" x14ac:dyDescent="0.25">
      <c r="B1284" s="2">
        <v>1280</v>
      </c>
      <c r="C1284" s="2">
        <v>2012</v>
      </c>
      <c r="D1284" s="1">
        <v>49030</v>
      </c>
      <c r="E1284" t="s">
        <v>734</v>
      </c>
      <c r="F1284" t="s">
        <v>1325</v>
      </c>
      <c r="G1284" s="13">
        <v>3084422.46</v>
      </c>
      <c r="H1284" s="13">
        <v>151706.64000000001</v>
      </c>
      <c r="I1284" s="13">
        <v>2754559.9</v>
      </c>
      <c r="J1284" s="13">
        <v>139260.64000000001</v>
      </c>
    </row>
    <row r="1285" spans="2:10" x14ac:dyDescent="0.25">
      <c r="B1285" s="2">
        <v>1281</v>
      </c>
      <c r="C1285" s="2">
        <v>2012</v>
      </c>
      <c r="D1285" s="1">
        <v>49032</v>
      </c>
      <c r="E1285" t="s">
        <v>951</v>
      </c>
      <c r="F1285" t="s">
        <v>1325</v>
      </c>
      <c r="G1285" s="13">
        <v>3225924.51</v>
      </c>
      <c r="H1285" s="13">
        <v>13742.97</v>
      </c>
      <c r="I1285" s="13">
        <v>2869124.01</v>
      </c>
      <c r="J1285" s="13">
        <v>12629.02</v>
      </c>
    </row>
    <row r="1286" spans="2:10" x14ac:dyDescent="0.25">
      <c r="B1286" s="2">
        <v>1282</v>
      </c>
      <c r="C1286" s="2">
        <v>2012</v>
      </c>
      <c r="D1286" s="1">
        <v>49034</v>
      </c>
      <c r="E1286" t="s">
        <v>952</v>
      </c>
      <c r="F1286" t="s">
        <v>1325</v>
      </c>
      <c r="G1286" s="13">
        <v>4270349.5</v>
      </c>
      <c r="H1286" s="13">
        <v>63467.77</v>
      </c>
      <c r="I1286" s="13">
        <v>3781996.9</v>
      </c>
      <c r="J1286" s="13">
        <v>58430.02</v>
      </c>
    </row>
    <row r="1287" spans="2:10" x14ac:dyDescent="0.25">
      <c r="B1287" s="2">
        <v>1283</v>
      </c>
      <c r="C1287" s="2">
        <v>2012</v>
      </c>
      <c r="D1287" s="1">
        <v>49101</v>
      </c>
      <c r="E1287" t="s">
        <v>943</v>
      </c>
      <c r="F1287" t="s">
        <v>1343</v>
      </c>
      <c r="G1287" s="13">
        <v>342543.26</v>
      </c>
      <c r="H1287" s="13">
        <v>2549.89</v>
      </c>
      <c r="I1287" s="13">
        <v>288727.21000000002</v>
      </c>
      <c r="J1287" s="13">
        <v>2350.39</v>
      </c>
    </row>
    <row r="1288" spans="2:10" x14ac:dyDescent="0.25">
      <c r="B1288" s="2">
        <v>1284</v>
      </c>
      <c r="C1288" s="2">
        <v>2012</v>
      </c>
      <c r="D1288" s="1">
        <v>49102</v>
      </c>
      <c r="E1288" t="s">
        <v>944</v>
      </c>
      <c r="F1288" t="s">
        <v>1343</v>
      </c>
      <c r="G1288" s="13">
        <v>1340083.6200000001</v>
      </c>
      <c r="H1288" s="13">
        <v>36432.93</v>
      </c>
      <c r="I1288" s="13">
        <v>1199419.54</v>
      </c>
      <c r="J1288" s="13">
        <v>34179.14</v>
      </c>
    </row>
    <row r="1289" spans="2:10" x14ac:dyDescent="0.25">
      <c r="B1289" s="2">
        <v>1285</v>
      </c>
      <c r="C1289" s="2">
        <v>2012</v>
      </c>
      <c r="D1289" s="1">
        <v>49103</v>
      </c>
      <c r="E1289" t="s">
        <v>953</v>
      </c>
      <c r="F1289" t="s">
        <v>1343</v>
      </c>
      <c r="G1289" s="13">
        <v>544239.09</v>
      </c>
      <c r="H1289" s="13">
        <v>3870.49</v>
      </c>
      <c r="I1289" s="13">
        <v>479130.82</v>
      </c>
      <c r="J1289" s="13">
        <v>3571.13</v>
      </c>
    </row>
    <row r="1290" spans="2:10" x14ac:dyDescent="0.25">
      <c r="B1290" s="2">
        <v>1286</v>
      </c>
      <c r="C1290" s="2">
        <v>2012</v>
      </c>
      <c r="D1290" s="1">
        <v>49141</v>
      </c>
      <c r="E1290" t="s">
        <v>954</v>
      </c>
      <c r="F1290" t="s">
        <v>1343</v>
      </c>
      <c r="G1290" s="13">
        <v>291645.42</v>
      </c>
      <c r="H1290" s="13">
        <v>4129.8599999999997</v>
      </c>
      <c r="I1290" s="13">
        <v>248413.04</v>
      </c>
      <c r="J1290" s="13">
        <v>3799.53</v>
      </c>
    </row>
    <row r="1291" spans="2:10" x14ac:dyDescent="0.25">
      <c r="B1291" s="2">
        <v>1287</v>
      </c>
      <c r="C1291" s="2">
        <v>2012</v>
      </c>
      <c r="D1291" s="1">
        <v>49151</v>
      </c>
      <c r="E1291" t="s">
        <v>955</v>
      </c>
      <c r="F1291" t="s">
        <v>1343</v>
      </c>
      <c r="G1291" s="13">
        <v>0</v>
      </c>
      <c r="H1291" s="13">
        <v>0</v>
      </c>
      <c r="I1291" s="13">
        <v>0</v>
      </c>
      <c r="J1291" s="13">
        <v>0</v>
      </c>
    </row>
    <row r="1292" spans="2:10" x14ac:dyDescent="0.25">
      <c r="B1292" s="2">
        <v>1288</v>
      </c>
      <c r="C1292" s="2">
        <v>2012</v>
      </c>
      <c r="D1292" s="1">
        <v>49161</v>
      </c>
      <c r="E1292" t="s">
        <v>956</v>
      </c>
      <c r="F1292" t="s">
        <v>1343</v>
      </c>
      <c r="G1292" s="13">
        <v>175831.81</v>
      </c>
      <c r="H1292" s="13">
        <v>655.23</v>
      </c>
      <c r="I1292" s="13">
        <v>148726.54</v>
      </c>
      <c r="J1292" s="13">
        <v>595.20000000000005</v>
      </c>
    </row>
    <row r="1293" spans="2:10" x14ac:dyDescent="0.25">
      <c r="B1293" s="2">
        <v>1289</v>
      </c>
      <c r="C1293" s="2">
        <v>2012</v>
      </c>
      <c r="D1293" s="1">
        <v>49171</v>
      </c>
      <c r="E1293" t="s">
        <v>957</v>
      </c>
      <c r="F1293" t="s">
        <v>1343</v>
      </c>
      <c r="G1293" s="13">
        <v>917136</v>
      </c>
      <c r="H1293" s="13">
        <v>15535.15</v>
      </c>
      <c r="I1293" s="13">
        <v>819897.13</v>
      </c>
      <c r="J1293" s="13">
        <v>14417.45</v>
      </c>
    </row>
    <row r="1294" spans="2:10" x14ac:dyDescent="0.25">
      <c r="B1294" s="2">
        <v>1290</v>
      </c>
      <c r="C1294" s="2">
        <v>2012</v>
      </c>
      <c r="D1294" s="1">
        <v>49173</v>
      </c>
      <c r="E1294" t="s">
        <v>734</v>
      </c>
      <c r="F1294" t="s">
        <v>1343</v>
      </c>
      <c r="G1294" s="13">
        <v>20189829.539999999</v>
      </c>
      <c r="H1294" s="13">
        <v>689213.89</v>
      </c>
      <c r="I1294" s="13">
        <v>18502315.300000001</v>
      </c>
      <c r="J1294" s="13">
        <v>646790.13</v>
      </c>
    </row>
    <row r="1295" spans="2:10" x14ac:dyDescent="0.25">
      <c r="B1295" s="2">
        <v>1291</v>
      </c>
      <c r="C1295" s="2">
        <v>2012</v>
      </c>
      <c r="D1295" s="1">
        <v>49176</v>
      </c>
      <c r="E1295" t="s">
        <v>958</v>
      </c>
      <c r="F1295" t="s">
        <v>1343</v>
      </c>
      <c r="G1295" s="13">
        <v>441571.4</v>
      </c>
      <c r="H1295" s="13">
        <v>12693.09</v>
      </c>
      <c r="I1295" s="13">
        <v>379183.78</v>
      </c>
      <c r="J1295" s="13">
        <v>11772.47</v>
      </c>
    </row>
    <row r="1296" spans="2:10" x14ac:dyDescent="0.25">
      <c r="B1296" s="2">
        <v>1292</v>
      </c>
      <c r="C1296" s="2">
        <v>2012</v>
      </c>
      <c r="D1296" s="1">
        <v>49191</v>
      </c>
      <c r="E1296" t="s">
        <v>959</v>
      </c>
      <c r="F1296" t="s">
        <v>1343</v>
      </c>
      <c r="G1296" s="13">
        <v>2379418.7999999998</v>
      </c>
      <c r="H1296" s="13">
        <v>113051.73</v>
      </c>
      <c r="I1296" s="13">
        <v>2117446.87</v>
      </c>
      <c r="J1296" s="13">
        <v>104414.07</v>
      </c>
    </row>
    <row r="1297" spans="2:10" x14ac:dyDescent="0.25">
      <c r="B1297" s="2">
        <v>1293</v>
      </c>
      <c r="C1297" s="2">
        <v>2012</v>
      </c>
      <c r="D1297" s="1">
        <v>49281</v>
      </c>
      <c r="E1297" t="s">
        <v>960</v>
      </c>
      <c r="F1297" t="s">
        <v>1344</v>
      </c>
      <c r="G1297" s="13">
        <v>37663295.670000002</v>
      </c>
      <c r="H1297" s="13">
        <v>1636421.67</v>
      </c>
      <c r="I1297" s="13">
        <v>34671082.289999999</v>
      </c>
      <c r="J1297" s="13">
        <v>1542785.11</v>
      </c>
    </row>
    <row r="1298" spans="2:10" x14ac:dyDescent="0.25">
      <c r="B1298" s="2">
        <v>1294</v>
      </c>
      <c r="C1298" s="2">
        <v>2012</v>
      </c>
      <c r="D1298" s="1">
        <v>50002</v>
      </c>
      <c r="E1298" t="s">
        <v>961</v>
      </c>
      <c r="F1298" t="s">
        <v>1325</v>
      </c>
      <c r="G1298" s="13">
        <v>428040.13</v>
      </c>
      <c r="H1298" s="13">
        <v>4582.04</v>
      </c>
      <c r="I1298" s="13">
        <v>372497.02</v>
      </c>
      <c r="J1298" s="13">
        <v>3897.11</v>
      </c>
    </row>
    <row r="1299" spans="2:10" x14ac:dyDescent="0.25">
      <c r="B1299" s="2">
        <v>1295</v>
      </c>
      <c r="C1299" s="2">
        <v>2012</v>
      </c>
      <c r="D1299" s="1">
        <v>50004</v>
      </c>
      <c r="E1299" t="s">
        <v>962</v>
      </c>
      <c r="F1299" t="s">
        <v>1325</v>
      </c>
      <c r="G1299" s="13">
        <v>1072240.24</v>
      </c>
      <c r="H1299" s="13">
        <v>3335.6</v>
      </c>
      <c r="I1299" s="13">
        <v>920153.68</v>
      </c>
      <c r="J1299" s="13">
        <v>3016.39</v>
      </c>
    </row>
    <row r="1300" spans="2:10" x14ac:dyDescent="0.25">
      <c r="B1300" s="2">
        <v>1296</v>
      </c>
      <c r="C1300" s="2">
        <v>2012</v>
      </c>
      <c r="D1300" s="1">
        <v>50006</v>
      </c>
      <c r="E1300" t="s">
        <v>963</v>
      </c>
      <c r="F1300" t="s">
        <v>1325</v>
      </c>
      <c r="G1300" s="13">
        <v>2812527.3</v>
      </c>
      <c r="H1300" s="13">
        <v>8984.7199999999993</v>
      </c>
      <c r="I1300" s="13">
        <v>2500462.16</v>
      </c>
      <c r="J1300" s="13">
        <v>8204.7199999999993</v>
      </c>
    </row>
    <row r="1301" spans="2:10" x14ac:dyDescent="0.25">
      <c r="B1301" s="2">
        <v>1297</v>
      </c>
      <c r="C1301" s="2">
        <v>2012</v>
      </c>
      <c r="D1301" s="1">
        <v>50008</v>
      </c>
      <c r="E1301" t="s">
        <v>964</v>
      </c>
      <c r="F1301" t="s">
        <v>1325</v>
      </c>
      <c r="G1301" s="13">
        <v>634645.49</v>
      </c>
      <c r="H1301" s="13">
        <v>3617.29</v>
      </c>
      <c r="I1301" s="13">
        <v>560810.63</v>
      </c>
      <c r="J1301" s="13">
        <v>3344.43</v>
      </c>
    </row>
    <row r="1302" spans="2:10" x14ac:dyDescent="0.25">
      <c r="B1302" s="2">
        <v>1298</v>
      </c>
      <c r="C1302" s="2">
        <v>2012</v>
      </c>
      <c r="D1302" s="1">
        <v>50010</v>
      </c>
      <c r="E1302" t="s">
        <v>965</v>
      </c>
      <c r="F1302" t="s">
        <v>1325</v>
      </c>
      <c r="G1302" s="13">
        <v>3053780.04</v>
      </c>
      <c r="H1302" s="13">
        <v>15514.32</v>
      </c>
      <c r="I1302" s="13">
        <v>2738737.74</v>
      </c>
      <c r="J1302" s="13">
        <v>14317.48</v>
      </c>
    </row>
    <row r="1303" spans="2:10" x14ac:dyDescent="0.25">
      <c r="B1303" s="2">
        <v>1299</v>
      </c>
      <c r="C1303" s="2">
        <v>2012</v>
      </c>
      <c r="D1303" s="1">
        <v>50012</v>
      </c>
      <c r="E1303" t="s">
        <v>966</v>
      </c>
      <c r="F1303" t="s">
        <v>1325</v>
      </c>
      <c r="G1303" s="13">
        <v>1307052.8500000001</v>
      </c>
      <c r="H1303" s="13">
        <v>14361.43</v>
      </c>
      <c r="I1303" s="13">
        <v>1156081.3500000001</v>
      </c>
      <c r="J1303" s="13">
        <v>13219.9</v>
      </c>
    </row>
    <row r="1304" spans="2:10" x14ac:dyDescent="0.25">
      <c r="B1304" s="2">
        <v>1300</v>
      </c>
      <c r="C1304" s="2">
        <v>2012</v>
      </c>
      <c r="D1304" s="1">
        <v>50014</v>
      </c>
      <c r="E1304" t="s">
        <v>928</v>
      </c>
      <c r="F1304" t="s">
        <v>1325</v>
      </c>
      <c r="G1304" s="13">
        <v>294085.86</v>
      </c>
      <c r="H1304" s="13">
        <v>447.12</v>
      </c>
      <c r="I1304" s="13">
        <v>258613.84</v>
      </c>
      <c r="J1304" s="13">
        <v>412.35</v>
      </c>
    </row>
    <row r="1305" spans="2:10" x14ac:dyDescent="0.25">
      <c r="B1305" s="2">
        <v>1301</v>
      </c>
      <c r="C1305" s="2">
        <v>2012</v>
      </c>
      <c r="D1305" s="1">
        <v>50016</v>
      </c>
      <c r="E1305" t="s">
        <v>967</v>
      </c>
      <c r="F1305" t="s">
        <v>1325</v>
      </c>
      <c r="G1305" s="13">
        <v>561348.37</v>
      </c>
      <c r="H1305" s="13">
        <v>6546.98</v>
      </c>
      <c r="I1305" s="13">
        <v>493667.77</v>
      </c>
      <c r="J1305" s="13">
        <v>5879.8</v>
      </c>
    </row>
    <row r="1306" spans="2:10" x14ac:dyDescent="0.25">
      <c r="B1306" s="2">
        <v>1302</v>
      </c>
      <c r="C1306" s="2">
        <v>2012</v>
      </c>
      <c r="D1306" s="1">
        <v>50018</v>
      </c>
      <c r="E1306" t="s">
        <v>968</v>
      </c>
      <c r="F1306" t="s">
        <v>1325</v>
      </c>
      <c r="G1306" s="13">
        <v>482866.34</v>
      </c>
      <c r="H1306" s="13">
        <v>347.92</v>
      </c>
      <c r="I1306" s="13">
        <v>430344.34</v>
      </c>
      <c r="J1306" s="13">
        <v>323.06</v>
      </c>
    </row>
    <row r="1307" spans="2:10" x14ac:dyDescent="0.25">
      <c r="B1307" s="2">
        <v>1303</v>
      </c>
      <c r="C1307" s="2">
        <v>2012</v>
      </c>
      <c r="D1307" s="1">
        <v>50020</v>
      </c>
      <c r="E1307" t="s">
        <v>969</v>
      </c>
      <c r="F1307" t="s">
        <v>1325</v>
      </c>
      <c r="G1307" s="13">
        <v>727519.68</v>
      </c>
      <c r="H1307" s="13">
        <v>4474.4399999999996</v>
      </c>
      <c r="I1307" s="13">
        <v>634690.22</v>
      </c>
      <c r="J1307" s="13">
        <v>3818.52</v>
      </c>
    </row>
    <row r="1308" spans="2:10" x14ac:dyDescent="0.25">
      <c r="B1308" s="2">
        <v>1304</v>
      </c>
      <c r="C1308" s="2">
        <v>2012</v>
      </c>
      <c r="D1308" s="1">
        <v>50022</v>
      </c>
      <c r="E1308" t="s">
        <v>970</v>
      </c>
      <c r="F1308" t="s">
        <v>1325</v>
      </c>
      <c r="G1308" s="13">
        <v>563337.47</v>
      </c>
      <c r="H1308" s="13">
        <v>4505.2</v>
      </c>
      <c r="I1308" s="13">
        <v>494945.22</v>
      </c>
      <c r="J1308" s="13">
        <v>4176.03</v>
      </c>
    </row>
    <row r="1309" spans="2:10" x14ac:dyDescent="0.25">
      <c r="B1309" s="2">
        <v>1305</v>
      </c>
      <c r="C1309" s="2">
        <v>2012</v>
      </c>
      <c r="D1309" s="1">
        <v>50024</v>
      </c>
      <c r="E1309" t="s">
        <v>971</v>
      </c>
      <c r="F1309" t="s">
        <v>1325</v>
      </c>
      <c r="G1309" s="13">
        <v>684791.18</v>
      </c>
      <c r="H1309" s="13">
        <v>3578.97</v>
      </c>
      <c r="I1309" s="13">
        <v>589637.85</v>
      </c>
      <c r="J1309" s="13">
        <v>3248.51</v>
      </c>
    </row>
    <row r="1310" spans="2:10" x14ac:dyDescent="0.25">
      <c r="B1310" s="2">
        <v>1306</v>
      </c>
      <c r="C1310" s="2">
        <v>2012</v>
      </c>
      <c r="D1310" s="1">
        <v>50026</v>
      </c>
      <c r="E1310" t="s">
        <v>761</v>
      </c>
      <c r="F1310" t="s">
        <v>1325</v>
      </c>
      <c r="G1310" s="13">
        <v>2543566.12</v>
      </c>
      <c r="H1310" s="13">
        <v>9592.19</v>
      </c>
      <c r="I1310" s="13">
        <v>2236258.15</v>
      </c>
      <c r="J1310" s="13">
        <v>8576.08</v>
      </c>
    </row>
    <row r="1311" spans="2:10" x14ac:dyDescent="0.25">
      <c r="B1311" s="2">
        <v>1307</v>
      </c>
      <c r="C1311" s="2">
        <v>2012</v>
      </c>
      <c r="D1311" s="1">
        <v>50028</v>
      </c>
      <c r="E1311" t="s">
        <v>972</v>
      </c>
      <c r="F1311" t="s">
        <v>1325</v>
      </c>
      <c r="G1311" s="13">
        <v>1273970.9099999999</v>
      </c>
      <c r="H1311" s="13">
        <v>10713.48</v>
      </c>
      <c r="I1311" s="13">
        <v>1098865.5</v>
      </c>
      <c r="J1311" s="13">
        <v>9146.73</v>
      </c>
    </row>
    <row r="1312" spans="2:10" x14ac:dyDescent="0.25">
      <c r="B1312" s="2">
        <v>1308</v>
      </c>
      <c r="C1312" s="2">
        <v>2012</v>
      </c>
      <c r="D1312" s="1">
        <v>50030</v>
      </c>
      <c r="E1312" t="s">
        <v>973</v>
      </c>
      <c r="F1312" t="s">
        <v>1325</v>
      </c>
      <c r="G1312" s="13">
        <v>1034991.35</v>
      </c>
      <c r="H1312" s="13">
        <v>5427.03</v>
      </c>
      <c r="I1312" s="13">
        <v>900593.27</v>
      </c>
      <c r="J1312" s="13">
        <v>4926.6499999999996</v>
      </c>
    </row>
    <row r="1313" spans="2:10" x14ac:dyDescent="0.25">
      <c r="B1313" s="2">
        <v>1309</v>
      </c>
      <c r="C1313" s="2">
        <v>2012</v>
      </c>
      <c r="D1313" s="1">
        <v>50032</v>
      </c>
      <c r="E1313" t="s">
        <v>974</v>
      </c>
      <c r="F1313" t="s">
        <v>1325</v>
      </c>
      <c r="G1313" s="13">
        <v>924305.79</v>
      </c>
      <c r="H1313" s="13">
        <v>2368.11</v>
      </c>
      <c r="I1313" s="13">
        <v>819142.87</v>
      </c>
      <c r="J1313" s="13">
        <v>2179.98</v>
      </c>
    </row>
    <row r="1314" spans="2:10" x14ac:dyDescent="0.25">
      <c r="B1314" s="2">
        <v>1310</v>
      </c>
      <c r="C1314" s="2">
        <v>2012</v>
      </c>
      <c r="D1314" s="1">
        <v>50034</v>
      </c>
      <c r="E1314" t="s">
        <v>975</v>
      </c>
      <c r="F1314" t="s">
        <v>1325</v>
      </c>
      <c r="G1314" s="13">
        <v>3039874.18</v>
      </c>
      <c r="H1314" s="13">
        <v>19653.97</v>
      </c>
      <c r="I1314" s="13">
        <v>2669235.27</v>
      </c>
      <c r="J1314" s="13">
        <v>17307.22</v>
      </c>
    </row>
    <row r="1315" spans="2:10" x14ac:dyDescent="0.25">
      <c r="B1315" s="2">
        <v>1311</v>
      </c>
      <c r="C1315" s="2">
        <v>2012</v>
      </c>
      <c r="D1315" s="1">
        <v>50111</v>
      </c>
      <c r="E1315" t="s">
        <v>961</v>
      </c>
      <c r="F1315" t="s">
        <v>1343</v>
      </c>
      <c r="G1315" s="13">
        <v>99098.81</v>
      </c>
      <c r="H1315" s="13">
        <v>406.81</v>
      </c>
      <c r="I1315" s="13">
        <v>81933.039999999994</v>
      </c>
      <c r="J1315" s="13">
        <v>376.45</v>
      </c>
    </row>
    <row r="1316" spans="2:10" x14ac:dyDescent="0.25">
      <c r="B1316" s="2">
        <v>1312</v>
      </c>
      <c r="C1316" s="2">
        <v>2012</v>
      </c>
      <c r="D1316" s="1">
        <v>50141</v>
      </c>
      <c r="E1316" t="s">
        <v>970</v>
      </c>
      <c r="F1316" t="s">
        <v>1343</v>
      </c>
      <c r="G1316" s="13">
        <v>95567.17</v>
      </c>
      <c r="H1316" s="13">
        <v>1606.49</v>
      </c>
      <c r="I1316" s="13">
        <v>78639.97</v>
      </c>
      <c r="J1316" s="13">
        <v>1396.04</v>
      </c>
    </row>
    <row r="1317" spans="2:10" x14ac:dyDescent="0.25">
      <c r="B1317" s="2">
        <v>1313</v>
      </c>
      <c r="C1317" s="2">
        <v>2012</v>
      </c>
      <c r="D1317" s="1">
        <v>50171</v>
      </c>
      <c r="E1317" t="s">
        <v>973</v>
      </c>
      <c r="F1317" t="s">
        <v>1343</v>
      </c>
      <c r="G1317" s="13">
        <v>638584.94999999995</v>
      </c>
      <c r="H1317" s="13">
        <v>30586.42</v>
      </c>
      <c r="I1317" s="13">
        <v>555782.94999999995</v>
      </c>
      <c r="J1317" s="13">
        <v>28335.33</v>
      </c>
    </row>
    <row r="1318" spans="2:10" x14ac:dyDescent="0.25">
      <c r="B1318" s="2">
        <v>1314</v>
      </c>
      <c r="C1318" s="2">
        <v>2012</v>
      </c>
      <c r="D1318" s="1">
        <v>50271</v>
      </c>
      <c r="E1318" t="s">
        <v>976</v>
      </c>
      <c r="F1318" t="s">
        <v>1344</v>
      </c>
      <c r="G1318" s="13">
        <v>3401704.14</v>
      </c>
      <c r="H1318" s="13">
        <v>236499.53</v>
      </c>
      <c r="I1318" s="13">
        <v>3145972.65</v>
      </c>
      <c r="J1318" s="13">
        <v>226723.49</v>
      </c>
    </row>
    <row r="1319" spans="2:10" x14ac:dyDescent="0.25">
      <c r="B1319" s="2">
        <v>1315</v>
      </c>
      <c r="C1319" s="2">
        <v>2012</v>
      </c>
      <c r="D1319" s="1">
        <v>50272</v>
      </c>
      <c r="E1319" t="s">
        <v>977</v>
      </c>
      <c r="F1319" t="s">
        <v>1344</v>
      </c>
      <c r="G1319" s="13">
        <v>2424920.23</v>
      </c>
      <c r="H1319" s="13">
        <v>116606.48</v>
      </c>
      <c r="I1319" s="13">
        <v>2253072.81</v>
      </c>
      <c r="J1319" s="13">
        <v>111944.93</v>
      </c>
    </row>
    <row r="1320" spans="2:10" x14ac:dyDescent="0.25">
      <c r="B1320" s="2">
        <v>1316</v>
      </c>
      <c r="C1320" s="2">
        <v>2012</v>
      </c>
      <c r="D1320" s="1">
        <v>51002</v>
      </c>
      <c r="E1320" t="s">
        <v>978</v>
      </c>
      <c r="F1320" t="s">
        <v>1325</v>
      </c>
      <c r="G1320" s="13">
        <v>12300656.779999999</v>
      </c>
      <c r="H1320" s="13">
        <v>111718.65</v>
      </c>
      <c r="I1320" s="13">
        <v>10793982.01</v>
      </c>
      <c r="J1320" s="13">
        <v>101382.06</v>
      </c>
    </row>
    <row r="1321" spans="2:10" x14ac:dyDescent="0.25">
      <c r="B1321" s="2">
        <v>1317</v>
      </c>
      <c r="C1321" s="2">
        <v>2012</v>
      </c>
      <c r="D1321" s="1">
        <v>51006</v>
      </c>
      <c r="E1321" t="s">
        <v>116</v>
      </c>
      <c r="F1321" t="s">
        <v>1325</v>
      </c>
      <c r="G1321" s="13">
        <v>6229502.5800000001</v>
      </c>
      <c r="H1321" s="13">
        <v>78139.11</v>
      </c>
      <c r="I1321" s="13">
        <v>5451673.1100000003</v>
      </c>
      <c r="J1321" s="13">
        <v>71096.94</v>
      </c>
    </row>
    <row r="1322" spans="2:10" x14ac:dyDescent="0.25">
      <c r="B1322" s="2">
        <v>1318</v>
      </c>
      <c r="C1322" s="2">
        <v>2012</v>
      </c>
      <c r="D1322" s="1">
        <v>51010</v>
      </c>
      <c r="E1322" t="s">
        <v>979</v>
      </c>
      <c r="F1322" t="s">
        <v>1325</v>
      </c>
      <c r="G1322" s="13">
        <v>14705832.25</v>
      </c>
      <c r="H1322" s="13">
        <v>75249.460000000006</v>
      </c>
      <c r="I1322" s="13">
        <v>12703445.140000001</v>
      </c>
      <c r="J1322" s="13">
        <v>67398.67</v>
      </c>
    </row>
    <row r="1323" spans="2:10" x14ac:dyDescent="0.25">
      <c r="B1323" s="2">
        <v>1319</v>
      </c>
      <c r="C1323" s="2">
        <v>2012</v>
      </c>
      <c r="D1323" s="1">
        <v>51012</v>
      </c>
      <c r="E1323" t="s">
        <v>980</v>
      </c>
      <c r="F1323" t="s">
        <v>1325</v>
      </c>
      <c r="G1323" s="13">
        <v>8656551.1400000006</v>
      </c>
      <c r="H1323" s="13">
        <v>97186.67</v>
      </c>
      <c r="I1323" s="13">
        <v>7537960.3099999996</v>
      </c>
      <c r="J1323" s="13">
        <v>87462.28</v>
      </c>
    </row>
    <row r="1324" spans="2:10" x14ac:dyDescent="0.25">
      <c r="B1324" s="2">
        <v>1320</v>
      </c>
      <c r="C1324" s="2">
        <v>2012</v>
      </c>
      <c r="D1324" s="1">
        <v>51016</v>
      </c>
      <c r="E1324" t="s">
        <v>981</v>
      </c>
      <c r="F1324" t="s">
        <v>1325</v>
      </c>
      <c r="G1324" s="13">
        <v>15286917.76</v>
      </c>
      <c r="H1324" s="13">
        <v>59210.74</v>
      </c>
      <c r="I1324" s="13">
        <v>13368845.609999999</v>
      </c>
      <c r="J1324" s="13">
        <v>53511.4</v>
      </c>
    </row>
    <row r="1325" spans="2:10" x14ac:dyDescent="0.25">
      <c r="B1325" s="2">
        <v>1321</v>
      </c>
      <c r="C1325" s="2">
        <v>2012</v>
      </c>
      <c r="D1325" s="1">
        <v>51018</v>
      </c>
      <c r="E1325" t="s">
        <v>982</v>
      </c>
      <c r="F1325" t="s">
        <v>1325</v>
      </c>
      <c r="G1325" s="13">
        <v>9815185.8300000001</v>
      </c>
      <c r="H1325" s="13">
        <v>376591.34</v>
      </c>
      <c r="I1325" s="13">
        <v>8679362.7799999993</v>
      </c>
      <c r="J1325" s="13">
        <v>339710.79</v>
      </c>
    </row>
    <row r="1326" spans="2:10" x14ac:dyDescent="0.25">
      <c r="B1326" s="2">
        <v>1322</v>
      </c>
      <c r="C1326" s="2">
        <v>2012</v>
      </c>
      <c r="D1326" s="1">
        <v>51104</v>
      </c>
      <c r="E1326" t="s">
        <v>230</v>
      </c>
      <c r="F1326" t="s">
        <v>1343</v>
      </c>
      <c r="G1326" s="13">
        <v>44396589.469999999</v>
      </c>
      <c r="H1326" s="13">
        <v>405749.04</v>
      </c>
      <c r="I1326" s="13">
        <v>40131411.579999998</v>
      </c>
      <c r="J1326" s="13">
        <v>378879.34</v>
      </c>
    </row>
    <row r="1327" spans="2:10" x14ac:dyDescent="0.25">
      <c r="B1327" s="2">
        <v>1323</v>
      </c>
      <c r="C1327" s="2">
        <v>2012</v>
      </c>
      <c r="D1327" s="1">
        <v>51121</v>
      </c>
      <c r="E1327" t="s">
        <v>983</v>
      </c>
      <c r="F1327" t="s">
        <v>1343</v>
      </c>
      <c r="G1327" s="13">
        <v>824585.81</v>
      </c>
      <c r="H1327" s="13">
        <v>7939.3</v>
      </c>
      <c r="I1327" s="13">
        <v>736291.07</v>
      </c>
      <c r="J1327" s="13">
        <v>7391.76</v>
      </c>
    </row>
    <row r="1328" spans="2:10" x14ac:dyDescent="0.25">
      <c r="B1328" s="2">
        <v>1324</v>
      </c>
      <c r="C1328" s="2">
        <v>2012</v>
      </c>
      <c r="D1328" s="1">
        <v>51151</v>
      </c>
      <c r="E1328" t="s">
        <v>513</v>
      </c>
      <c r="F1328" t="s">
        <v>1343</v>
      </c>
      <c r="G1328" s="13">
        <v>55899614.030000001</v>
      </c>
      <c r="H1328" s="13">
        <v>1499714.76</v>
      </c>
      <c r="I1328" s="13">
        <v>50773028.299999997</v>
      </c>
      <c r="J1328" s="13">
        <v>1401345.96</v>
      </c>
    </row>
    <row r="1329" spans="2:10" x14ac:dyDescent="0.25">
      <c r="B1329" s="2">
        <v>1325</v>
      </c>
      <c r="C1329" s="2">
        <v>2012</v>
      </c>
      <c r="D1329" s="1">
        <v>51161</v>
      </c>
      <c r="E1329" t="s">
        <v>984</v>
      </c>
      <c r="F1329" t="s">
        <v>1343</v>
      </c>
      <c r="G1329" s="13">
        <v>852144.36</v>
      </c>
      <c r="H1329" s="13">
        <v>452.47</v>
      </c>
      <c r="I1329" s="13">
        <v>786831.83</v>
      </c>
      <c r="J1329" s="13">
        <v>425.48</v>
      </c>
    </row>
    <row r="1330" spans="2:10" x14ac:dyDescent="0.25">
      <c r="B1330" s="2">
        <v>1326</v>
      </c>
      <c r="C1330" s="2">
        <v>2012</v>
      </c>
      <c r="D1330" s="1">
        <v>51176</v>
      </c>
      <c r="E1330" t="s">
        <v>985</v>
      </c>
      <c r="F1330" t="s">
        <v>1343</v>
      </c>
      <c r="G1330" s="13">
        <v>6738796.0499999998</v>
      </c>
      <c r="H1330" s="13">
        <v>32694.57</v>
      </c>
      <c r="I1330" s="13">
        <v>5865048.7599999998</v>
      </c>
      <c r="J1330" s="13">
        <v>29529.439999999999</v>
      </c>
    </row>
    <row r="1331" spans="2:10" x14ac:dyDescent="0.25">
      <c r="B1331" s="2">
        <v>1327</v>
      </c>
      <c r="C1331" s="2">
        <v>2012</v>
      </c>
      <c r="D1331" s="1">
        <v>51181</v>
      </c>
      <c r="E1331" t="s">
        <v>986</v>
      </c>
      <c r="F1331" t="s">
        <v>1343</v>
      </c>
      <c r="G1331" s="13">
        <v>12035963.75</v>
      </c>
      <c r="H1331" s="13">
        <v>524049.66</v>
      </c>
      <c r="I1331" s="13">
        <v>11281617.33</v>
      </c>
      <c r="J1331" s="13">
        <v>502738.12</v>
      </c>
    </row>
    <row r="1332" spans="2:10" x14ac:dyDescent="0.25">
      <c r="B1332" s="2">
        <v>1328</v>
      </c>
      <c r="C1332" s="2">
        <v>2012</v>
      </c>
      <c r="D1332" s="1">
        <v>51186</v>
      </c>
      <c r="E1332" t="s">
        <v>987</v>
      </c>
      <c r="F1332" t="s">
        <v>1343</v>
      </c>
      <c r="G1332" s="13">
        <v>7379426.0199999996</v>
      </c>
      <c r="H1332" s="13">
        <v>103291.93</v>
      </c>
      <c r="I1332" s="13">
        <v>6485606.3899999997</v>
      </c>
      <c r="J1332" s="13">
        <v>94371.21</v>
      </c>
    </row>
    <row r="1333" spans="2:10" x14ac:dyDescent="0.25">
      <c r="B1333" s="2">
        <v>1329</v>
      </c>
      <c r="C1333" s="2">
        <v>2012</v>
      </c>
      <c r="D1333" s="1">
        <v>51191</v>
      </c>
      <c r="E1333" t="s">
        <v>981</v>
      </c>
      <c r="F1333" t="s">
        <v>1343</v>
      </c>
      <c r="G1333" s="13">
        <v>10492215.07</v>
      </c>
      <c r="H1333" s="13">
        <v>163837.76999999999</v>
      </c>
      <c r="I1333" s="13">
        <v>9377795.1600000001</v>
      </c>
      <c r="J1333" s="13">
        <v>151255.85999999999</v>
      </c>
    </row>
    <row r="1334" spans="2:10" x14ac:dyDescent="0.25">
      <c r="B1334" s="2">
        <v>1330</v>
      </c>
      <c r="C1334" s="2">
        <v>2012</v>
      </c>
      <c r="D1334" s="1">
        <v>51192</v>
      </c>
      <c r="E1334" t="s">
        <v>988</v>
      </c>
      <c r="F1334" t="s">
        <v>1343</v>
      </c>
      <c r="G1334" s="13">
        <v>4782212.25</v>
      </c>
      <c r="H1334" s="13">
        <v>30721.06</v>
      </c>
      <c r="I1334" s="13">
        <v>4307177.9000000004</v>
      </c>
      <c r="J1334" s="13">
        <v>28418.83</v>
      </c>
    </row>
    <row r="1335" spans="2:10" x14ac:dyDescent="0.25">
      <c r="B1335" s="2">
        <v>1331</v>
      </c>
      <c r="C1335" s="2">
        <v>2012</v>
      </c>
      <c r="D1335" s="1">
        <v>51206</v>
      </c>
      <c r="E1335" t="s">
        <v>978</v>
      </c>
      <c r="F1335" t="s">
        <v>1344</v>
      </c>
      <c r="G1335" s="13">
        <v>20474704.52</v>
      </c>
      <c r="H1335" s="13">
        <v>770386.43</v>
      </c>
      <c r="I1335" s="13">
        <v>18899342.030000001</v>
      </c>
      <c r="J1335" s="13">
        <v>728776.31</v>
      </c>
    </row>
    <row r="1336" spans="2:10" x14ac:dyDescent="0.25">
      <c r="B1336" s="2">
        <v>1332</v>
      </c>
      <c r="C1336" s="2">
        <v>2012</v>
      </c>
      <c r="D1336" s="1">
        <v>51276</v>
      </c>
      <c r="E1336" t="s">
        <v>989</v>
      </c>
      <c r="F1336" t="s">
        <v>1344</v>
      </c>
      <c r="G1336" s="13">
        <v>107648454.39</v>
      </c>
      <c r="H1336" s="13">
        <v>3300629.97</v>
      </c>
      <c r="I1336" s="13">
        <v>99246885.700000003</v>
      </c>
      <c r="J1336" s="13">
        <v>3144528.07</v>
      </c>
    </row>
    <row r="1337" spans="2:10" x14ac:dyDescent="0.25">
      <c r="B1337" s="2">
        <v>1333</v>
      </c>
      <c r="C1337" s="2">
        <v>2012</v>
      </c>
      <c r="D1337" s="1">
        <v>52002</v>
      </c>
      <c r="E1337" t="s">
        <v>990</v>
      </c>
      <c r="F1337" t="s">
        <v>1325</v>
      </c>
      <c r="G1337" s="13">
        <v>639114.79</v>
      </c>
      <c r="H1337" s="13">
        <v>1243.3699999999999</v>
      </c>
      <c r="I1337" s="13">
        <v>568483.48</v>
      </c>
      <c r="J1337" s="13">
        <v>1003.18</v>
      </c>
    </row>
    <row r="1338" spans="2:10" x14ac:dyDescent="0.25">
      <c r="B1338" s="2">
        <v>1334</v>
      </c>
      <c r="C1338" s="2">
        <v>2012</v>
      </c>
      <c r="D1338" s="1">
        <v>52004</v>
      </c>
      <c r="E1338" t="s">
        <v>991</v>
      </c>
      <c r="F1338" t="s">
        <v>1325</v>
      </c>
      <c r="G1338" s="13">
        <v>690686.04</v>
      </c>
      <c r="H1338" s="13">
        <v>584.86</v>
      </c>
      <c r="I1338" s="13">
        <v>606894.27</v>
      </c>
      <c r="J1338" s="13">
        <v>491.23</v>
      </c>
    </row>
    <row r="1339" spans="2:10" x14ac:dyDescent="0.25">
      <c r="B1339" s="2">
        <v>1335</v>
      </c>
      <c r="C1339" s="2">
        <v>2012</v>
      </c>
      <c r="D1339" s="1">
        <v>52006</v>
      </c>
      <c r="E1339" t="s">
        <v>945</v>
      </c>
      <c r="F1339" t="s">
        <v>1325</v>
      </c>
      <c r="G1339" s="13">
        <v>2068167.83</v>
      </c>
      <c r="H1339" s="13">
        <v>16043.38</v>
      </c>
      <c r="I1339" s="13">
        <v>1793766.64</v>
      </c>
      <c r="J1339" s="13">
        <v>14628.7</v>
      </c>
    </row>
    <row r="1340" spans="2:10" x14ac:dyDescent="0.25">
      <c r="B1340" s="2">
        <v>1336</v>
      </c>
      <c r="C1340" s="2">
        <v>2012</v>
      </c>
      <c r="D1340" s="1">
        <v>52008</v>
      </c>
      <c r="E1340" t="s">
        <v>992</v>
      </c>
      <c r="F1340" t="s">
        <v>1325</v>
      </c>
      <c r="G1340" s="13">
        <v>928498.77</v>
      </c>
      <c r="H1340" s="13">
        <v>5253.37</v>
      </c>
      <c r="I1340" s="13">
        <v>824348.35</v>
      </c>
      <c r="J1340" s="13">
        <v>4651.5</v>
      </c>
    </row>
    <row r="1341" spans="2:10" x14ac:dyDescent="0.25">
      <c r="B1341" s="2">
        <v>1337</v>
      </c>
      <c r="C1341" s="2">
        <v>2012</v>
      </c>
      <c r="D1341" s="1">
        <v>52010</v>
      </c>
      <c r="E1341" t="s">
        <v>993</v>
      </c>
      <c r="F1341" t="s">
        <v>1325</v>
      </c>
      <c r="G1341" s="13">
        <v>843690.39</v>
      </c>
      <c r="H1341" s="13">
        <v>2329.2199999999998</v>
      </c>
      <c r="I1341" s="13">
        <v>746162</v>
      </c>
      <c r="J1341" s="13">
        <v>2164.36</v>
      </c>
    </row>
    <row r="1342" spans="2:10" x14ac:dyDescent="0.25">
      <c r="B1342" s="2">
        <v>1338</v>
      </c>
      <c r="C1342" s="2">
        <v>2012</v>
      </c>
      <c r="D1342" s="1">
        <v>52012</v>
      </c>
      <c r="E1342" t="s">
        <v>437</v>
      </c>
      <c r="F1342" t="s">
        <v>1325</v>
      </c>
      <c r="G1342" s="13">
        <v>708151.06</v>
      </c>
      <c r="H1342" s="13">
        <v>26269.35</v>
      </c>
      <c r="I1342" s="13">
        <v>629134.74</v>
      </c>
      <c r="J1342" s="13">
        <v>24322.76</v>
      </c>
    </row>
    <row r="1343" spans="2:10" x14ac:dyDescent="0.25">
      <c r="B1343" s="2">
        <v>1339</v>
      </c>
      <c r="C1343" s="2">
        <v>2012</v>
      </c>
      <c r="D1343" s="1">
        <v>52014</v>
      </c>
      <c r="E1343" t="s">
        <v>994</v>
      </c>
      <c r="F1343" t="s">
        <v>1325</v>
      </c>
      <c r="G1343" s="13">
        <v>680655.1</v>
      </c>
      <c r="H1343" s="13">
        <v>1563.79</v>
      </c>
      <c r="I1343" s="13">
        <v>593128.69999999995</v>
      </c>
      <c r="J1343" s="13">
        <v>1440.3</v>
      </c>
    </row>
    <row r="1344" spans="2:10" x14ac:dyDescent="0.25">
      <c r="B1344" s="2">
        <v>1340</v>
      </c>
      <c r="C1344" s="2">
        <v>2012</v>
      </c>
      <c r="D1344" s="1">
        <v>52016</v>
      </c>
      <c r="E1344" t="s">
        <v>995</v>
      </c>
      <c r="F1344" t="s">
        <v>1325</v>
      </c>
      <c r="G1344" s="13">
        <v>1058180.99</v>
      </c>
      <c r="H1344" s="13">
        <v>4048.85</v>
      </c>
      <c r="I1344" s="13">
        <v>916143.16</v>
      </c>
      <c r="J1344" s="13">
        <v>3698.43</v>
      </c>
    </row>
    <row r="1345" spans="2:10" x14ac:dyDescent="0.25">
      <c r="B1345" s="2">
        <v>1341</v>
      </c>
      <c r="C1345" s="2">
        <v>2012</v>
      </c>
      <c r="D1345" s="1">
        <v>52018</v>
      </c>
      <c r="E1345" t="s">
        <v>313</v>
      </c>
      <c r="F1345" t="s">
        <v>1325</v>
      </c>
      <c r="G1345" s="13">
        <v>790086.39</v>
      </c>
      <c r="H1345" s="13">
        <v>10218.42</v>
      </c>
      <c r="I1345" s="13">
        <v>704238.57</v>
      </c>
      <c r="J1345" s="13">
        <v>9526.7999999999993</v>
      </c>
    </row>
    <row r="1346" spans="2:10" x14ac:dyDescent="0.25">
      <c r="B1346" s="2">
        <v>1342</v>
      </c>
      <c r="C1346" s="2">
        <v>2012</v>
      </c>
      <c r="D1346" s="1">
        <v>52020</v>
      </c>
      <c r="E1346" t="s">
        <v>996</v>
      </c>
      <c r="F1346" t="s">
        <v>1325</v>
      </c>
      <c r="G1346" s="13">
        <v>1161545.51</v>
      </c>
      <c r="H1346" s="13">
        <v>10160.64</v>
      </c>
      <c r="I1346" s="13">
        <v>1027005.98</v>
      </c>
      <c r="J1346" s="13">
        <v>9246.9</v>
      </c>
    </row>
    <row r="1347" spans="2:10" x14ac:dyDescent="0.25">
      <c r="B1347" s="2">
        <v>1343</v>
      </c>
      <c r="C1347" s="2">
        <v>2012</v>
      </c>
      <c r="D1347" s="1">
        <v>52022</v>
      </c>
      <c r="E1347" t="s">
        <v>997</v>
      </c>
      <c r="F1347" t="s">
        <v>1325</v>
      </c>
      <c r="G1347" s="13">
        <v>1589714.68</v>
      </c>
      <c r="H1347" s="13">
        <v>15295.8</v>
      </c>
      <c r="I1347" s="13">
        <v>1402089.02</v>
      </c>
      <c r="J1347" s="13">
        <v>14092.2</v>
      </c>
    </row>
    <row r="1348" spans="2:10" x14ac:dyDescent="0.25">
      <c r="B1348" s="2">
        <v>1344</v>
      </c>
      <c r="C1348" s="2">
        <v>2012</v>
      </c>
      <c r="D1348" s="1">
        <v>52024</v>
      </c>
      <c r="E1348" t="s">
        <v>998</v>
      </c>
      <c r="F1348" t="s">
        <v>1325</v>
      </c>
      <c r="G1348" s="13">
        <v>844839.94</v>
      </c>
      <c r="H1348" s="13">
        <v>1553.54</v>
      </c>
      <c r="I1348" s="13">
        <v>738023.55</v>
      </c>
      <c r="J1348" s="13">
        <v>1339.21</v>
      </c>
    </row>
    <row r="1349" spans="2:10" x14ac:dyDescent="0.25">
      <c r="B1349" s="2">
        <v>1345</v>
      </c>
      <c r="C1349" s="2">
        <v>2012</v>
      </c>
      <c r="D1349" s="1">
        <v>52026</v>
      </c>
      <c r="E1349" t="s">
        <v>999</v>
      </c>
      <c r="F1349" t="s">
        <v>1325</v>
      </c>
      <c r="G1349" s="13">
        <v>945334.57</v>
      </c>
      <c r="H1349" s="13">
        <v>5715.36</v>
      </c>
      <c r="I1349" s="13">
        <v>832764.93</v>
      </c>
      <c r="J1349" s="13">
        <v>5292.98</v>
      </c>
    </row>
    <row r="1350" spans="2:10" x14ac:dyDescent="0.25">
      <c r="B1350" s="2">
        <v>1346</v>
      </c>
      <c r="C1350" s="2">
        <v>2012</v>
      </c>
      <c r="D1350" s="1">
        <v>52028</v>
      </c>
      <c r="E1350" t="s">
        <v>1000</v>
      </c>
      <c r="F1350" t="s">
        <v>1325</v>
      </c>
      <c r="G1350" s="13">
        <v>701843.9</v>
      </c>
      <c r="H1350" s="13">
        <v>2775.25</v>
      </c>
      <c r="I1350" s="13">
        <v>622719.26</v>
      </c>
      <c r="J1350" s="13">
        <v>2579.1999999999998</v>
      </c>
    </row>
    <row r="1351" spans="2:10" x14ac:dyDescent="0.25">
      <c r="B1351" s="2">
        <v>1347</v>
      </c>
      <c r="C1351" s="2">
        <v>2012</v>
      </c>
      <c r="D1351" s="1">
        <v>52030</v>
      </c>
      <c r="E1351" t="s">
        <v>344</v>
      </c>
      <c r="F1351" t="s">
        <v>1325</v>
      </c>
      <c r="G1351" s="13">
        <v>815393.63</v>
      </c>
      <c r="H1351" s="13">
        <v>5570.89</v>
      </c>
      <c r="I1351" s="13">
        <v>707858.46</v>
      </c>
      <c r="J1351" s="13">
        <v>5017.63</v>
      </c>
    </row>
    <row r="1352" spans="2:10" x14ac:dyDescent="0.25">
      <c r="B1352" s="2">
        <v>1348</v>
      </c>
      <c r="C1352" s="2">
        <v>2012</v>
      </c>
      <c r="D1352" s="1">
        <v>52032</v>
      </c>
      <c r="E1352" t="s">
        <v>1001</v>
      </c>
      <c r="F1352" t="s">
        <v>1325</v>
      </c>
      <c r="G1352" s="13">
        <v>811238.99</v>
      </c>
      <c r="H1352" s="13">
        <v>911.35</v>
      </c>
      <c r="I1352" s="13">
        <v>698143.85</v>
      </c>
      <c r="J1352" s="13">
        <v>715.58</v>
      </c>
    </row>
    <row r="1353" spans="2:10" x14ac:dyDescent="0.25">
      <c r="B1353" s="2">
        <v>1349</v>
      </c>
      <c r="C1353" s="2">
        <v>2012</v>
      </c>
      <c r="D1353" s="1">
        <v>52106</v>
      </c>
      <c r="E1353" t="s">
        <v>1002</v>
      </c>
      <c r="F1353" t="s">
        <v>1343</v>
      </c>
      <c r="G1353" s="13">
        <v>86961.5</v>
      </c>
      <c r="H1353" s="13">
        <v>313.81</v>
      </c>
      <c r="I1353" s="13">
        <v>73650.02</v>
      </c>
      <c r="J1353" s="13">
        <v>291.98</v>
      </c>
    </row>
    <row r="1354" spans="2:10" x14ac:dyDescent="0.25">
      <c r="B1354" s="2">
        <v>1350</v>
      </c>
      <c r="C1354" s="2">
        <v>2012</v>
      </c>
      <c r="D1354" s="1">
        <v>52111</v>
      </c>
      <c r="E1354" t="s">
        <v>1003</v>
      </c>
      <c r="F1354" t="s">
        <v>1343</v>
      </c>
      <c r="G1354" s="13">
        <v>449492.47</v>
      </c>
      <c r="H1354" s="13">
        <v>3848.14</v>
      </c>
      <c r="I1354" s="13">
        <v>393527.95</v>
      </c>
      <c r="J1354" s="13">
        <v>3595.24</v>
      </c>
    </row>
    <row r="1355" spans="2:10" x14ac:dyDescent="0.25">
      <c r="B1355" s="2">
        <v>1351</v>
      </c>
      <c r="C1355" s="2">
        <v>2012</v>
      </c>
      <c r="D1355" s="1">
        <v>52146</v>
      </c>
      <c r="E1355" t="s">
        <v>1004</v>
      </c>
      <c r="F1355" t="s">
        <v>1343</v>
      </c>
      <c r="G1355" s="13">
        <v>777199.03</v>
      </c>
      <c r="H1355" s="13">
        <v>8403.5300000000007</v>
      </c>
      <c r="I1355" s="13">
        <v>677633.64</v>
      </c>
      <c r="J1355" s="13">
        <v>7815.91</v>
      </c>
    </row>
    <row r="1356" spans="2:10" x14ac:dyDescent="0.25">
      <c r="B1356" s="2">
        <v>1352</v>
      </c>
      <c r="C1356" s="2">
        <v>2012</v>
      </c>
      <c r="D1356" s="1">
        <v>52186</v>
      </c>
      <c r="E1356" t="s">
        <v>1005</v>
      </c>
      <c r="F1356" t="s">
        <v>1343</v>
      </c>
      <c r="G1356" s="13">
        <v>356491.36</v>
      </c>
      <c r="H1356" s="13">
        <v>3620.85</v>
      </c>
      <c r="I1356" s="13">
        <v>303986.03000000003</v>
      </c>
      <c r="J1356" s="13">
        <v>3370.88</v>
      </c>
    </row>
    <row r="1357" spans="2:10" x14ac:dyDescent="0.25">
      <c r="B1357" s="2">
        <v>1353</v>
      </c>
      <c r="C1357" s="2">
        <v>2012</v>
      </c>
      <c r="D1357" s="1">
        <v>52196</v>
      </c>
      <c r="E1357" t="s">
        <v>1006</v>
      </c>
      <c r="F1357" t="s">
        <v>1343</v>
      </c>
      <c r="G1357" s="13">
        <v>52121.599999999999</v>
      </c>
      <c r="H1357" s="13">
        <v>1355.26</v>
      </c>
      <c r="I1357" s="13">
        <v>43692.800000000003</v>
      </c>
      <c r="J1357" s="13">
        <v>1260.5</v>
      </c>
    </row>
    <row r="1358" spans="2:10" x14ac:dyDescent="0.25">
      <c r="B1358" s="2">
        <v>1354</v>
      </c>
      <c r="C1358" s="2">
        <v>2012</v>
      </c>
      <c r="D1358" s="1">
        <v>52276</v>
      </c>
      <c r="E1358" t="s">
        <v>1007</v>
      </c>
      <c r="F1358" t="s">
        <v>1344</v>
      </c>
      <c r="G1358" s="13">
        <v>6621794.5300000003</v>
      </c>
      <c r="H1358" s="13">
        <v>411603.22</v>
      </c>
      <c r="I1358" s="13">
        <v>6090298.0199999996</v>
      </c>
      <c r="J1358" s="13">
        <v>391586.44</v>
      </c>
    </row>
    <row r="1359" spans="2:10" x14ac:dyDescent="0.25">
      <c r="B1359" s="2">
        <v>1355</v>
      </c>
      <c r="C1359" s="2">
        <v>2012</v>
      </c>
      <c r="D1359" s="1">
        <v>53002</v>
      </c>
      <c r="E1359" t="s">
        <v>1008</v>
      </c>
      <c r="F1359" t="s">
        <v>1325</v>
      </c>
      <c r="G1359" s="13">
        <v>1114216.77</v>
      </c>
      <c r="H1359" s="13">
        <v>14328.06</v>
      </c>
      <c r="I1359" s="13">
        <v>1009300.28</v>
      </c>
      <c r="J1359" s="13">
        <v>13378.83</v>
      </c>
    </row>
    <row r="1360" spans="2:10" x14ac:dyDescent="0.25">
      <c r="B1360" s="2">
        <v>1356</v>
      </c>
      <c r="C1360" s="2">
        <v>2012</v>
      </c>
      <c r="D1360" s="1">
        <v>53004</v>
      </c>
      <c r="E1360" t="s">
        <v>1009</v>
      </c>
      <c r="F1360" t="s">
        <v>1325</v>
      </c>
      <c r="G1360" s="13">
        <v>10421888.98</v>
      </c>
      <c r="H1360" s="13">
        <v>265920.92</v>
      </c>
      <c r="I1360" s="13">
        <v>9184097.1899999995</v>
      </c>
      <c r="J1360" s="13">
        <v>246869.84</v>
      </c>
    </row>
    <row r="1361" spans="2:10" x14ac:dyDescent="0.25">
      <c r="B1361" s="2">
        <v>1357</v>
      </c>
      <c r="C1361" s="2">
        <v>2012</v>
      </c>
      <c r="D1361" s="1">
        <v>53006</v>
      </c>
      <c r="E1361" t="s">
        <v>1010</v>
      </c>
      <c r="F1361" t="s">
        <v>1325</v>
      </c>
      <c r="G1361" s="13">
        <v>2219850.09</v>
      </c>
      <c r="H1361" s="13">
        <v>10982.97</v>
      </c>
      <c r="I1361" s="13">
        <v>2010576.42</v>
      </c>
      <c r="J1361" s="13">
        <v>10248.74</v>
      </c>
    </row>
    <row r="1362" spans="2:10" x14ac:dyDescent="0.25">
      <c r="B1362" s="2">
        <v>1358</v>
      </c>
      <c r="C1362" s="2">
        <v>2012</v>
      </c>
      <c r="D1362" s="1">
        <v>53008</v>
      </c>
      <c r="E1362" t="s">
        <v>869</v>
      </c>
      <c r="F1362" t="s">
        <v>1325</v>
      </c>
      <c r="G1362" s="13">
        <v>2039987.39</v>
      </c>
      <c r="H1362" s="13">
        <v>11187.37</v>
      </c>
      <c r="I1362" s="13">
        <v>1809773.22</v>
      </c>
      <c r="J1362" s="13">
        <v>10280.02</v>
      </c>
    </row>
    <row r="1363" spans="2:10" x14ac:dyDescent="0.25">
      <c r="B1363" s="2">
        <v>1359</v>
      </c>
      <c r="C1363" s="2">
        <v>2012</v>
      </c>
      <c r="D1363" s="1">
        <v>53010</v>
      </c>
      <c r="E1363" t="s">
        <v>43</v>
      </c>
      <c r="F1363" t="s">
        <v>1325</v>
      </c>
      <c r="G1363" s="13">
        <v>1652578.78</v>
      </c>
      <c r="H1363" s="13">
        <v>14514.18</v>
      </c>
      <c r="I1363" s="13">
        <v>1467881.95</v>
      </c>
      <c r="J1363" s="13">
        <v>13409.62</v>
      </c>
    </row>
    <row r="1364" spans="2:10" x14ac:dyDescent="0.25">
      <c r="B1364" s="2">
        <v>1360</v>
      </c>
      <c r="C1364" s="2">
        <v>2012</v>
      </c>
      <c r="D1364" s="1">
        <v>53012</v>
      </c>
      <c r="E1364" t="s">
        <v>1011</v>
      </c>
      <c r="F1364" t="s">
        <v>1325</v>
      </c>
      <c r="G1364" s="13">
        <v>7489106.2599999998</v>
      </c>
      <c r="H1364" s="13">
        <v>45864.18</v>
      </c>
      <c r="I1364" s="13">
        <v>6658649.6299999999</v>
      </c>
      <c r="J1364" s="13">
        <v>42364.42</v>
      </c>
    </row>
    <row r="1365" spans="2:10" x14ac:dyDescent="0.25">
      <c r="B1365" s="2">
        <v>1361</v>
      </c>
      <c r="C1365" s="2">
        <v>2012</v>
      </c>
      <c r="D1365" s="1">
        <v>53014</v>
      </c>
      <c r="E1365" t="s">
        <v>968</v>
      </c>
      <c r="F1365" t="s">
        <v>1325</v>
      </c>
      <c r="G1365" s="13">
        <v>4036455.92</v>
      </c>
      <c r="H1365" s="13">
        <v>58856.3</v>
      </c>
      <c r="I1365" s="13">
        <v>3600683.05</v>
      </c>
      <c r="J1365" s="13">
        <v>54259.24</v>
      </c>
    </row>
    <row r="1366" spans="2:10" x14ac:dyDescent="0.25">
      <c r="B1366" s="2">
        <v>1362</v>
      </c>
      <c r="C1366" s="2">
        <v>2012</v>
      </c>
      <c r="D1366" s="1">
        <v>53016</v>
      </c>
      <c r="E1366" t="s">
        <v>1012</v>
      </c>
      <c r="F1366" t="s">
        <v>1325</v>
      </c>
      <c r="G1366" s="13">
        <v>7156055.4299999997</v>
      </c>
      <c r="H1366" s="13">
        <v>88051.7</v>
      </c>
      <c r="I1366" s="13">
        <v>6373169</v>
      </c>
      <c r="J1366" s="13">
        <v>79920.990000000005</v>
      </c>
    </row>
    <row r="1367" spans="2:10" x14ac:dyDescent="0.25">
      <c r="B1367" s="2">
        <v>1363</v>
      </c>
      <c r="C1367" s="2">
        <v>2012</v>
      </c>
      <c r="D1367" s="1">
        <v>53018</v>
      </c>
      <c r="E1367" t="s">
        <v>929</v>
      </c>
      <c r="F1367" t="s">
        <v>1325</v>
      </c>
      <c r="G1367" s="13">
        <v>1526463.22</v>
      </c>
      <c r="H1367" s="13">
        <v>15646.4</v>
      </c>
      <c r="I1367" s="13">
        <v>1371976.48</v>
      </c>
      <c r="J1367" s="13">
        <v>14565.35</v>
      </c>
    </row>
    <row r="1368" spans="2:10" x14ac:dyDescent="0.25">
      <c r="B1368" s="2">
        <v>1364</v>
      </c>
      <c r="C1368" s="2">
        <v>2012</v>
      </c>
      <c r="D1368" s="1">
        <v>53020</v>
      </c>
      <c r="E1368" t="s">
        <v>1013</v>
      </c>
      <c r="F1368" t="s">
        <v>1325</v>
      </c>
      <c r="G1368" s="13">
        <v>1706134.4</v>
      </c>
      <c r="H1368" s="13">
        <v>53840.77</v>
      </c>
      <c r="I1368" s="13">
        <v>1530882.65</v>
      </c>
      <c r="J1368" s="13">
        <v>49998.69</v>
      </c>
    </row>
    <row r="1369" spans="2:10" x14ac:dyDescent="0.25">
      <c r="B1369" s="2">
        <v>1365</v>
      </c>
      <c r="C1369" s="2">
        <v>2012</v>
      </c>
      <c r="D1369" s="1">
        <v>53022</v>
      </c>
      <c r="E1369" t="s">
        <v>479</v>
      </c>
      <c r="F1369" t="s">
        <v>1325</v>
      </c>
      <c r="G1369" s="13">
        <v>1887139.22</v>
      </c>
      <c r="H1369" s="13">
        <v>4386.87</v>
      </c>
      <c r="I1369" s="13">
        <v>1673580.78</v>
      </c>
      <c r="J1369" s="13">
        <v>4039.11</v>
      </c>
    </row>
    <row r="1370" spans="2:10" x14ac:dyDescent="0.25">
      <c r="B1370" s="2">
        <v>1366</v>
      </c>
      <c r="C1370" s="2">
        <v>2012</v>
      </c>
      <c r="D1370" s="1">
        <v>53024</v>
      </c>
      <c r="E1370" t="s">
        <v>1014</v>
      </c>
      <c r="F1370" t="s">
        <v>1325</v>
      </c>
      <c r="G1370" s="13">
        <v>1411143.4</v>
      </c>
      <c r="H1370" s="13">
        <v>8253.44</v>
      </c>
      <c r="I1370" s="13">
        <v>1264225.7</v>
      </c>
      <c r="J1370" s="13">
        <v>7663.06</v>
      </c>
    </row>
    <row r="1371" spans="2:10" x14ac:dyDescent="0.25">
      <c r="B1371" s="2">
        <v>1367</v>
      </c>
      <c r="C1371" s="2">
        <v>2012</v>
      </c>
      <c r="D1371" s="1">
        <v>53026</v>
      </c>
      <c r="E1371" t="s">
        <v>120</v>
      </c>
      <c r="F1371" t="s">
        <v>1325</v>
      </c>
      <c r="G1371" s="13">
        <v>5223126.32</v>
      </c>
      <c r="H1371" s="13">
        <v>24379.919999999998</v>
      </c>
      <c r="I1371" s="13">
        <v>4656739.5199999996</v>
      </c>
      <c r="J1371" s="13">
        <v>22381.63</v>
      </c>
    </row>
    <row r="1372" spans="2:10" x14ac:dyDescent="0.25">
      <c r="B1372" s="2">
        <v>1368</v>
      </c>
      <c r="C1372" s="2">
        <v>2012</v>
      </c>
      <c r="D1372" s="1">
        <v>53028</v>
      </c>
      <c r="E1372" t="s">
        <v>1015</v>
      </c>
      <c r="F1372" t="s">
        <v>1325</v>
      </c>
      <c r="G1372" s="13">
        <v>2232396.2000000002</v>
      </c>
      <c r="H1372" s="13">
        <v>6072.93</v>
      </c>
      <c r="I1372" s="13">
        <v>1956790.31</v>
      </c>
      <c r="J1372" s="13">
        <v>5567.33</v>
      </c>
    </row>
    <row r="1373" spans="2:10" x14ac:dyDescent="0.25">
      <c r="B1373" s="2">
        <v>1369</v>
      </c>
      <c r="C1373" s="2">
        <v>2012</v>
      </c>
      <c r="D1373" s="1">
        <v>53030</v>
      </c>
      <c r="E1373" t="s">
        <v>602</v>
      </c>
      <c r="F1373" t="s">
        <v>1325</v>
      </c>
      <c r="G1373" s="13">
        <v>1902962.67</v>
      </c>
      <c r="H1373" s="13">
        <v>6953.41</v>
      </c>
      <c r="I1373" s="13">
        <v>1683301.45</v>
      </c>
      <c r="J1373" s="13">
        <v>6400.29</v>
      </c>
    </row>
    <row r="1374" spans="2:10" x14ac:dyDescent="0.25">
      <c r="B1374" s="2">
        <v>1370</v>
      </c>
      <c r="C1374" s="2">
        <v>2012</v>
      </c>
      <c r="D1374" s="1">
        <v>53032</v>
      </c>
      <c r="E1374" t="s">
        <v>1016</v>
      </c>
      <c r="F1374" t="s">
        <v>1325</v>
      </c>
      <c r="G1374" s="13">
        <v>1977351.2</v>
      </c>
      <c r="H1374" s="13">
        <v>9839.59</v>
      </c>
      <c r="I1374" s="13">
        <v>1764687.54</v>
      </c>
      <c r="J1374" s="13">
        <v>9102.9500000000007</v>
      </c>
    </row>
    <row r="1375" spans="2:10" x14ac:dyDescent="0.25">
      <c r="B1375" s="2">
        <v>1371</v>
      </c>
      <c r="C1375" s="2">
        <v>2012</v>
      </c>
      <c r="D1375" s="1">
        <v>53034</v>
      </c>
      <c r="E1375" t="s">
        <v>1017</v>
      </c>
      <c r="F1375" t="s">
        <v>1325</v>
      </c>
      <c r="G1375" s="13">
        <v>3433042.27</v>
      </c>
      <c r="H1375" s="13">
        <v>66553.53</v>
      </c>
      <c r="I1375" s="13">
        <v>3032451.33</v>
      </c>
      <c r="J1375" s="13">
        <v>61270.54</v>
      </c>
    </row>
    <row r="1376" spans="2:10" x14ac:dyDescent="0.25">
      <c r="B1376" s="2">
        <v>1372</v>
      </c>
      <c r="C1376" s="2">
        <v>2012</v>
      </c>
      <c r="D1376" s="1">
        <v>53036</v>
      </c>
      <c r="E1376" t="s">
        <v>918</v>
      </c>
      <c r="F1376" t="s">
        <v>1325</v>
      </c>
      <c r="G1376" s="13">
        <v>1352297.45</v>
      </c>
      <c r="H1376" s="13">
        <v>10077.17</v>
      </c>
      <c r="I1376" s="13">
        <v>1212613.1200000001</v>
      </c>
      <c r="J1376" s="13">
        <v>9366.2999999999993</v>
      </c>
    </row>
    <row r="1377" spans="2:10" x14ac:dyDescent="0.25">
      <c r="B1377" s="2">
        <v>1373</v>
      </c>
      <c r="C1377" s="2">
        <v>2012</v>
      </c>
      <c r="D1377" s="1">
        <v>53038</v>
      </c>
      <c r="E1377" t="s">
        <v>1018</v>
      </c>
      <c r="F1377" t="s">
        <v>1325</v>
      </c>
      <c r="G1377" s="13">
        <v>3742360.01</v>
      </c>
      <c r="H1377" s="13">
        <v>45296.94</v>
      </c>
      <c r="I1377" s="13">
        <v>3246930.94</v>
      </c>
      <c r="J1377" s="13">
        <v>41412.07</v>
      </c>
    </row>
    <row r="1378" spans="2:10" x14ac:dyDescent="0.25">
      <c r="B1378" s="2">
        <v>1374</v>
      </c>
      <c r="C1378" s="2">
        <v>2012</v>
      </c>
      <c r="D1378" s="1">
        <v>53040</v>
      </c>
      <c r="E1378" t="s">
        <v>144</v>
      </c>
      <c r="F1378" t="s">
        <v>1325</v>
      </c>
      <c r="G1378" s="13">
        <v>3556253.65</v>
      </c>
      <c r="H1378" s="13">
        <v>33717.24</v>
      </c>
      <c r="I1378" s="13">
        <v>3135536.46</v>
      </c>
      <c r="J1378" s="13">
        <v>30873.32</v>
      </c>
    </row>
    <row r="1379" spans="2:10" x14ac:dyDescent="0.25">
      <c r="B1379" s="2">
        <v>1375</v>
      </c>
      <c r="C1379" s="2">
        <v>2012</v>
      </c>
      <c r="D1379" s="1">
        <v>53111</v>
      </c>
      <c r="E1379" t="s">
        <v>43</v>
      </c>
      <c r="F1379" t="s">
        <v>1343</v>
      </c>
      <c r="G1379" s="13">
        <v>3487456.08</v>
      </c>
      <c r="H1379" s="13">
        <v>109124.38</v>
      </c>
      <c r="I1379" s="13">
        <v>3171347.88</v>
      </c>
      <c r="J1379" s="13">
        <v>102746.56</v>
      </c>
    </row>
    <row r="1380" spans="2:10" x14ac:dyDescent="0.25">
      <c r="B1380" s="2">
        <v>1376</v>
      </c>
      <c r="C1380" s="2">
        <v>2012</v>
      </c>
      <c r="D1380" s="1">
        <v>53126</v>
      </c>
      <c r="E1380" t="s">
        <v>1019</v>
      </c>
      <c r="F1380" t="s">
        <v>1343</v>
      </c>
      <c r="G1380" s="13">
        <v>1048431.4</v>
      </c>
      <c r="H1380" s="13">
        <v>13079.13</v>
      </c>
      <c r="I1380" s="13">
        <v>956112.08</v>
      </c>
      <c r="J1380" s="13">
        <v>12432.85</v>
      </c>
    </row>
    <row r="1381" spans="2:10" x14ac:dyDescent="0.25">
      <c r="B1381" s="2">
        <v>1377</v>
      </c>
      <c r="C1381" s="2">
        <v>2012</v>
      </c>
      <c r="D1381" s="1">
        <v>53165</v>
      </c>
      <c r="E1381" t="s">
        <v>1020</v>
      </c>
      <c r="F1381" t="s">
        <v>1343</v>
      </c>
      <c r="G1381" s="13">
        <v>1746008.43</v>
      </c>
      <c r="H1381" s="13">
        <v>17115.64</v>
      </c>
      <c r="I1381" s="13">
        <v>1567867.25</v>
      </c>
      <c r="J1381" s="13">
        <v>16087.96</v>
      </c>
    </row>
    <row r="1382" spans="2:10" x14ac:dyDescent="0.25">
      <c r="B1382" s="2">
        <v>1378</v>
      </c>
      <c r="C1382" s="2">
        <v>2012</v>
      </c>
      <c r="D1382" s="1">
        <v>53206</v>
      </c>
      <c r="E1382" t="s">
        <v>1009</v>
      </c>
      <c r="F1382" t="s">
        <v>1344</v>
      </c>
      <c r="G1382" s="13">
        <v>45551805.560000002</v>
      </c>
      <c r="H1382" s="13">
        <v>3003361.34</v>
      </c>
      <c r="I1382" s="13">
        <v>41933509.880000003</v>
      </c>
      <c r="J1382" s="13">
        <v>2871924.23</v>
      </c>
    </row>
    <row r="1383" spans="2:10" x14ac:dyDescent="0.25">
      <c r="B1383" s="2">
        <v>1379</v>
      </c>
      <c r="C1383" s="2">
        <v>2012</v>
      </c>
      <c r="D1383" s="1">
        <v>53210</v>
      </c>
      <c r="E1383" t="s">
        <v>519</v>
      </c>
      <c r="F1383" t="s">
        <v>1344</v>
      </c>
      <c r="G1383" s="13">
        <v>139338.22</v>
      </c>
      <c r="H1383" s="13">
        <v>1269.23</v>
      </c>
      <c r="I1383" s="13">
        <v>131661.13</v>
      </c>
      <c r="J1383" s="13">
        <v>1207.6600000000001</v>
      </c>
    </row>
    <row r="1384" spans="2:10" x14ac:dyDescent="0.25">
      <c r="B1384" s="2">
        <v>1380</v>
      </c>
      <c r="C1384" s="2">
        <v>2012</v>
      </c>
      <c r="D1384" s="1">
        <v>53221</v>
      </c>
      <c r="E1384" t="s">
        <v>319</v>
      </c>
      <c r="F1384" t="s">
        <v>1344</v>
      </c>
      <c r="G1384" s="13">
        <v>7957974.79</v>
      </c>
      <c r="H1384" s="13">
        <v>135856.17000000001</v>
      </c>
      <c r="I1384" s="13">
        <v>7221936</v>
      </c>
      <c r="J1384" s="13">
        <v>127994.16</v>
      </c>
    </row>
    <row r="1385" spans="2:10" x14ac:dyDescent="0.25">
      <c r="B1385" s="2">
        <v>1381</v>
      </c>
      <c r="C1385" s="2">
        <v>2012</v>
      </c>
      <c r="D1385" s="1">
        <v>53222</v>
      </c>
      <c r="E1385" t="s">
        <v>1021</v>
      </c>
      <c r="F1385" t="s">
        <v>1344</v>
      </c>
      <c r="G1385" s="13">
        <v>8733336</v>
      </c>
      <c r="H1385" s="13">
        <v>129343.05</v>
      </c>
      <c r="I1385" s="13">
        <v>7867952.5199999996</v>
      </c>
      <c r="J1385" s="13">
        <v>120846.62</v>
      </c>
    </row>
    <row r="1386" spans="2:10" x14ac:dyDescent="0.25">
      <c r="B1386" s="2">
        <v>1382</v>
      </c>
      <c r="C1386" s="2">
        <v>2012</v>
      </c>
      <c r="D1386" s="1">
        <v>53241</v>
      </c>
      <c r="E1386" t="s">
        <v>1012</v>
      </c>
      <c r="F1386" t="s">
        <v>1344</v>
      </c>
      <c r="G1386" s="13">
        <v>101513884.17</v>
      </c>
      <c r="H1386" s="13">
        <v>3856832.59</v>
      </c>
      <c r="I1386" s="13">
        <v>92761214.760000005</v>
      </c>
      <c r="J1386" s="13">
        <v>3634963.84</v>
      </c>
    </row>
    <row r="1387" spans="2:10" x14ac:dyDescent="0.25">
      <c r="B1387" s="2">
        <v>1383</v>
      </c>
      <c r="C1387" s="2">
        <v>2012</v>
      </c>
      <c r="D1387" s="1">
        <v>53257</v>
      </c>
      <c r="E1387" t="s">
        <v>120</v>
      </c>
      <c r="F1387" t="s">
        <v>1344</v>
      </c>
      <c r="G1387" s="13">
        <v>8686427.0399999991</v>
      </c>
      <c r="H1387" s="13">
        <v>346014.03</v>
      </c>
      <c r="I1387" s="13">
        <v>8018714.5800000001</v>
      </c>
      <c r="J1387" s="13">
        <v>328425.3</v>
      </c>
    </row>
    <row r="1388" spans="2:10" x14ac:dyDescent="0.25">
      <c r="B1388" s="2">
        <v>1384</v>
      </c>
      <c r="C1388" s="2">
        <v>2012</v>
      </c>
      <c r="D1388" s="1">
        <v>54002</v>
      </c>
      <c r="E1388" t="s">
        <v>1022</v>
      </c>
      <c r="F1388" t="s">
        <v>1325</v>
      </c>
      <c r="G1388" s="13">
        <v>761145.55</v>
      </c>
      <c r="H1388" s="13">
        <v>2675.64</v>
      </c>
      <c r="I1388" s="13">
        <v>656320.80000000005</v>
      </c>
      <c r="J1388" s="13">
        <v>2231.0300000000002</v>
      </c>
    </row>
    <row r="1389" spans="2:10" x14ac:dyDescent="0.25">
      <c r="B1389" s="2">
        <v>1385</v>
      </c>
      <c r="C1389" s="2">
        <v>2012</v>
      </c>
      <c r="D1389" s="1">
        <v>54004</v>
      </c>
      <c r="E1389" t="s">
        <v>1023</v>
      </c>
      <c r="F1389" t="s">
        <v>1325</v>
      </c>
      <c r="G1389" s="13">
        <v>2104713.59</v>
      </c>
      <c r="H1389" s="13">
        <v>7353.4</v>
      </c>
      <c r="I1389" s="13">
        <v>1870971.52</v>
      </c>
      <c r="J1389" s="13">
        <v>6538.43</v>
      </c>
    </row>
    <row r="1390" spans="2:10" x14ac:dyDescent="0.25">
      <c r="B1390" s="2">
        <v>1386</v>
      </c>
      <c r="C1390" s="2">
        <v>2012</v>
      </c>
      <c r="D1390" s="1">
        <v>54006</v>
      </c>
      <c r="E1390" t="s">
        <v>1024</v>
      </c>
      <c r="F1390" t="s">
        <v>1325</v>
      </c>
      <c r="G1390" s="13">
        <v>230003.82</v>
      </c>
      <c r="H1390" s="13">
        <v>7539.27</v>
      </c>
      <c r="I1390" s="13">
        <v>188887.49</v>
      </c>
      <c r="J1390" s="13">
        <v>6715.31</v>
      </c>
    </row>
    <row r="1391" spans="2:10" x14ac:dyDescent="0.25">
      <c r="B1391" s="2">
        <v>1387</v>
      </c>
      <c r="C1391" s="2">
        <v>2012</v>
      </c>
      <c r="D1391" s="1">
        <v>54008</v>
      </c>
      <c r="E1391" t="s">
        <v>1025</v>
      </c>
      <c r="F1391" t="s">
        <v>1325</v>
      </c>
      <c r="G1391" s="13">
        <v>60511.25</v>
      </c>
      <c r="H1391" s="13">
        <v>1749.33</v>
      </c>
      <c r="I1391" s="13">
        <v>48795.56</v>
      </c>
      <c r="J1391" s="13">
        <v>1555.28</v>
      </c>
    </row>
    <row r="1392" spans="2:10" x14ac:dyDescent="0.25">
      <c r="B1392" s="2">
        <v>1388</v>
      </c>
      <c r="C1392" s="2">
        <v>2012</v>
      </c>
      <c r="D1392" s="1">
        <v>54010</v>
      </c>
      <c r="E1392" t="s">
        <v>133</v>
      </c>
      <c r="F1392" t="s">
        <v>1325</v>
      </c>
      <c r="G1392" s="13">
        <v>1359893.1</v>
      </c>
      <c r="H1392" s="13">
        <v>1332.05</v>
      </c>
      <c r="I1392" s="13">
        <v>1174001.02</v>
      </c>
      <c r="J1392" s="13">
        <v>1207.07</v>
      </c>
    </row>
    <row r="1393" spans="2:10" x14ac:dyDescent="0.25">
      <c r="B1393" s="2">
        <v>1389</v>
      </c>
      <c r="C1393" s="2">
        <v>2012</v>
      </c>
      <c r="D1393" s="1">
        <v>54012</v>
      </c>
      <c r="E1393" t="s">
        <v>966</v>
      </c>
      <c r="F1393" t="s">
        <v>1325</v>
      </c>
      <c r="G1393" s="13">
        <v>1243769.56</v>
      </c>
      <c r="H1393" s="13">
        <v>7386.82</v>
      </c>
      <c r="I1393" s="13">
        <v>1032729.33</v>
      </c>
      <c r="J1393" s="13">
        <v>6434.39</v>
      </c>
    </row>
    <row r="1394" spans="2:10" x14ac:dyDescent="0.25">
      <c r="B1394" s="2">
        <v>1390</v>
      </c>
      <c r="C1394" s="2">
        <v>2012</v>
      </c>
      <c r="D1394" s="1">
        <v>54014</v>
      </c>
      <c r="E1394" t="s">
        <v>198</v>
      </c>
      <c r="F1394" t="s">
        <v>1325</v>
      </c>
      <c r="G1394" s="13">
        <v>942150.45</v>
      </c>
      <c r="H1394" s="13">
        <v>4767.46</v>
      </c>
      <c r="I1394" s="13">
        <v>778492.97</v>
      </c>
      <c r="J1394" s="13">
        <v>4272.62</v>
      </c>
    </row>
    <row r="1395" spans="2:10" x14ac:dyDescent="0.25">
      <c r="B1395" s="2">
        <v>1391</v>
      </c>
      <c r="C1395" s="2">
        <v>2012</v>
      </c>
      <c r="D1395" s="1">
        <v>54016</v>
      </c>
      <c r="E1395" t="s">
        <v>1026</v>
      </c>
      <c r="F1395" t="s">
        <v>1325</v>
      </c>
      <c r="G1395" s="13">
        <v>417946.92</v>
      </c>
      <c r="H1395" s="13">
        <v>981.21</v>
      </c>
      <c r="I1395" s="13">
        <v>347286.33</v>
      </c>
      <c r="J1395" s="13">
        <v>771.51</v>
      </c>
    </row>
    <row r="1396" spans="2:10" x14ac:dyDescent="0.25">
      <c r="B1396" s="2">
        <v>1392</v>
      </c>
      <c r="C1396" s="2">
        <v>2012</v>
      </c>
      <c r="D1396" s="1">
        <v>54018</v>
      </c>
      <c r="E1396" t="s">
        <v>1027</v>
      </c>
      <c r="F1396" t="s">
        <v>1325</v>
      </c>
      <c r="G1396" s="13">
        <v>296724.93</v>
      </c>
      <c r="H1396" s="13">
        <v>1565.25</v>
      </c>
      <c r="I1396" s="13">
        <v>249835.53</v>
      </c>
      <c r="J1396" s="13">
        <v>1414.54</v>
      </c>
    </row>
    <row r="1397" spans="2:10" x14ac:dyDescent="0.25">
      <c r="B1397" s="2">
        <v>1393</v>
      </c>
      <c r="C1397" s="2">
        <v>2012</v>
      </c>
      <c r="D1397" s="1">
        <v>54020</v>
      </c>
      <c r="E1397" t="s">
        <v>333</v>
      </c>
      <c r="F1397" t="s">
        <v>1325</v>
      </c>
      <c r="G1397" s="13">
        <v>434362.05</v>
      </c>
      <c r="H1397" s="13">
        <v>7494.18</v>
      </c>
      <c r="I1397" s="13">
        <v>383438.44</v>
      </c>
      <c r="J1397" s="13">
        <v>6771.21</v>
      </c>
    </row>
    <row r="1398" spans="2:10" x14ac:dyDescent="0.25">
      <c r="B1398" s="2">
        <v>1394</v>
      </c>
      <c r="C1398" s="2">
        <v>2012</v>
      </c>
      <c r="D1398" s="1">
        <v>54022</v>
      </c>
      <c r="E1398" t="s">
        <v>94</v>
      </c>
      <c r="F1398" t="s">
        <v>1325</v>
      </c>
      <c r="G1398" s="13">
        <v>431629.79</v>
      </c>
      <c r="H1398" s="13">
        <v>1525.64</v>
      </c>
      <c r="I1398" s="13">
        <v>367824.51</v>
      </c>
      <c r="J1398" s="13">
        <v>1383.97</v>
      </c>
    </row>
    <row r="1399" spans="2:10" x14ac:dyDescent="0.25">
      <c r="B1399" s="2">
        <v>1395</v>
      </c>
      <c r="C1399" s="2">
        <v>2012</v>
      </c>
      <c r="D1399" s="1">
        <v>54024</v>
      </c>
      <c r="E1399" t="s">
        <v>313</v>
      </c>
      <c r="F1399" t="s">
        <v>1325</v>
      </c>
      <c r="G1399" s="13">
        <v>458817.65</v>
      </c>
      <c r="H1399" s="13">
        <v>3313.06</v>
      </c>
      <c r="I1399" s="13">
        <v>376809.68</v>
      </c>
      <c r="J1399" s="13">
        <v>2777.76</v>
      </c>
    </row>
    <row r="1400" spans="2:10" x14ac:dyDescent="0.25">
      <c r="B1400" s="2">
        <v>1396</v>
      </c>
      <c r="C1400" s="2">
        <v>2012</v>
      </c>
      <c r="D1400" s="1">
        <v>54026</v>
      </c>
      <c r="E1400" t="s">
        <v>1028</v>
      </c>
      <c r="F1400" t="s">
        <v>1325</v>
      </c>
      <c r="G1400" s="13">
        <v>409613.25</v>
      </c>
      <c r="H1400" s="13">
        <v>2493.19</v>
      </c>
      <c r="I1400" s="13">
        <v>356266.36</v>
      </c>
      <c r="J1400" s="13">
        <v>2258.1</v>
      </c>
    </row>
    <row r="1401" spans="2:10" x14ac:dyDescent="0.25">
      <c r="B1401" s="2">
        <v>1397</v>
      </c>
      <c r="C1401" s="2">
        <v>2012</v>
      </c>
      <c r="D1401" s="1">
        <v>54028</v>
      </c>
      <c r="E1401" t="s">
        <v>997</v>
      </c>
      <c r="F1401" t="s">
        <v>1325</v>
      </c>
      <c r="G1401" s="13">
        <v>346309.81</v>
      </c>
      <c r="H1401" s="13">
        <v>1265.94</v>
      </c>
      <c r="I1401" s="13">
        <v>287392.33</v>
      </c>
      <c r="J1401" s="13">
        <v>1051.9100000000001</v>
      </c>
    </row>
    <row r="1402" spans="2:10" x14ac:dyDescent="0.25">
      <c r="B1402" s="2">
        <v>1398</v>
      </c>
      <c r="C1402" s="2">
        <v>2012</v>
      </c>
      <c r="D1402" s="1">
        <v>54030</v>
      </c>
      <c r="E1402" t="s">
        <v>139</v>
      </c>
      <c r="F1402" t="s">
        <v>1325</v>
      </c>
      <c r="G1402" s="13">
        <v>2141298.2599999998</v>
      </c>
      <c r="H1402" s="13">
        <v>3299.44</v>
      </c>
      <c r="I1402" s="13">
        <v>1883359.4</v>
      </c>
      <c r="J1402" s="13">
        <v>2992.79</v>
      </c>
    </row>
    <row r="1403" spans="2:10" x14ac:dyDescent="0.25">
      <c r="B1403" s="2">
        <v>1399</v>
      </c>
      <c r="C1403" s="2">
        <v>2012</v>
      </c>
      <c r="D1403" s="1">
        <v>54032</v>
      </c>
      <c r="E1403" t="s">
        <v>1029</v>
      </c>
      <c r="F1403" t="s">
        <v>1325</v>
      </c>
      <c r="G1403" s="13">
        <v>218348.19</v>
      </c>
      <c r="H1403" s="13">
        <v>1608.96</v>
      </c>
      <c r="I1403" s="13">
        <v>180374.68</v>
      </c>
      <c r="J1403" s="13">
        <v>1458.29</v>
      </c>
    </row>
    <row r="1404" spans="2:10" x14ac:dyDescent="0.25">
      <c r="B1404" s="2">
        <v>1400</v>
      </c>
      <c r="C1404" s="2">
        <v>2012</v>
      </c>
      <c r="D1404" s="1">
        <v>54034</v>
      </c>
      <c r="E1404" t="s">
        <v>1030</v>
      </c>
      <c r="F1404" t="s">
        <v>1325</v>
      </c>
      <c r="G1404" s="13">
        <v>470800.77</v>
      </c>
      <c r="H1404" s="13">
        <v>5955.45</v>
      </c>
      <c r="I1404" s="13">
        <v>407408.62</v>
      </c>
      <c r="J1404" s="13">
        <v>5093.2299999999996</v>
      </c>
    </row>
    <row r="1405" spans="2:10" x14ac:dyDescent="0.25">
      <c r="B1405" s="2">
        <v>1401</v>
      </c>
      <c r="C1405" s="2">
        <v>2012</v>
      </c>
      <c r="D1405" s="1">
        <v>54036</v>
      </c>
      <c r="E1405" t="s">
        <v>1031</v>
      </c>
      <c r="F1405" t="s">
        <v>1325</v>
      </c>
      <c r="G1405" s="13">
        <v>825323.13</v>
      </c>
      <c r="H1405" s="13">
        <v>9198.69</v>
      </c>
      <c r="I1405" s="13">
        <v>690857.82</v>
      </c>
      <c r="J1405" s="13">
        <v>8150.24</v>
      </c>
    </row>
    <row r="1406" spans="2:10" x14ac:dyDescent="0.25">
      <c r="B1406" s="2">
        <v>1402</v>
      </c>
      <c r="C1406" s="2">
        <v>2012</v>
      </c>
      <c r="D1406" s="1">
        <v>54038</v>
      </c>
      <c r="E1406" t="s">
        <v>1032</v>
      </c>
      <c r="F1406" t="s">
        <v>1325</v>
      </c>
      <c r="G1406" s="13">
        <v>1047850.24</v>
      </c>
      <c r="H1406" s="13">
        <v>8188.52</v>
      </c>
      <c r="I1406" s="13">
        <v>901957.72</v>
      </c>
      <c r="J1406" s="13">
        <v>6588.1</v>
      </c>
    </row>
    <row r="1407" spans="2:10" x14ac:dyDescent="0.25">
      <c r="B1407" s="2">
        <v>1403</v>
      </c>
      <c r="C1407" s="2">
        <v>2012</v>
      </c>
      <c r="D1407" s="1">
        <v>54040</v>
      </c>
      <c r="E1407" t="s">
        <v>1033</v>
      </c>
      <c r="F1407" t="s">
        <v>1325</v>
      </c>
      <c r="G1407" s="13">
        <v>264106.67</v>
      </c>
      <c r="H1407" s="13">
        <v>261.83</v>
      </c>
      <c r="I1407" s="13">
        <v>216146.96</v>
      </c>
      <c r="J1407" s="13">
        <v>169.94</v>
      </c>
    </row>
    <row r="1408" spans="2:10" x14ac:dyDescent="0.25">
      <c r="B1408" s="2">
        <v>1404</v>
      </c>
      <c r="C1408" s="2">
        <v>2012</v>
      </c>
      <c r="D1408" s="1">
        <v>54042</v>
      </c>
      <c r="E1408" t="s">
        <v>368</v>
      </c>
      <c r="F1408" t="s">
        <v>1325</v>
      </c>
      <c r="G1408" s="13">
        <v>1254185.8799999999</v>
      </c>
      <c r="H1408" s="13">
        <v>7252.29</v>
      </c>
      <c r="I1408" s="13">
        <v>1114601.1000000001</v>
      </c>
      <c r="J1408" s="13">
        <v>6381.77</v>
      </c>
    </row>
    <row r="1409" spans="2:10" x14ac:dyDescent="0.25">
      <c r="B1409" s="2">
        <v>1405</v>
      </c>
      <c r="C1409" s="2">
        <v>2012</v>
      </c>
      <c r="D1409" s="1">
        <v>54044</v>
      </c>
      <c r="E1409" t="s">
        <v>1034</v>
      </c>
      <c r="F1409" t="s">
        <v>1325</v>
      </c>
      <c r="G1409" s="13">
        <v>90714.240000000005</v>
      </c>
      <c r="H1409" s="13">
        <v>628.59</v>
      </c>
      <c r="I1409" s="13">
        <v>76668.7</v>
      </c>
      <c r="J1409" s="13">
        <v>557.52</v>
      </c>
    </row>
    <row r="1410" spans="2:10" x14ac:dyDescent="0.25">
      <c r="B1410" s="2">
        <v>1406</v>
      </c>
      <c r="C1410" s="2">
        <v>2012</v>
      </c>
      <c r="D1410" s="1">
        <v>54046</v>
      </c>
      <c r="E1410" t="s">
        <v>1035</v>
      </c>
      <c r="F1410" t="s">
        <v>1325</v>
      </c>
      <c r="G1410" s="13">
        <v>1203342.43</v>
      </c>
      <c r="H1410" s="13">
        <v>4146.8500000000004</v>
      </c>
      <c r="I1410" s="13">
        <v>1066477.73</v>
      </c>
      <c r="J1410" s="13">
        <v>3664.18</v>
      </c>
    </row>
    <row r="1411" spans="2:10" x14ac:dyDescent="0.25">
      <c r="B1411" s="2">
        <v>1407</v>
      </c>
      <c r="C1411" s="2">
        <v>2012</v>
      </c>
      <c r="D1411" s="1">
        <v>54048</v>
      </c>
      <c r="E1411" t="s">
        <v>404</v>
      </c>
      <c r="F1411" t="s">
        <v>1325</v>
      </c>
      <c r="G1411" s="13">
        <v>129187.22</v>
      </c>
      <c r="H1411" s="13">
        <v>292.08</v>
      </c>
      <c r="I1411" s="13">
        <v>115142.93</v>
      </c>
      <c r="J1411" s="13">
        <v>271.11</v>
      </c>
    </row>
    <row r="1412" spans="2:10" x14ac:dyDescent="0.25">
      <c r="B1412" s="2">
        <v>1408</v>
      </c>
      <c r="C1412" s="2">
        <v>2012</v>
      </c>
      <c r="D1412" s="1">
        <v>54106</v>
      </c>
      <c r="E1412" t="s">
        <v>1036</v>
      </c>
      <c r="F1412" t="s">
        <v>1343</v>
      </c>
      <c r="G1412" s="13">
        <v>445248.72</v>
      </c>
      <c r="H1412" s="13">
        <v>13147.25</v>
      </c>
      <c r="I1412" s="13">
        <v>367079.78</v>
      </c>
      <c r="J1412" s="13">
        <v>12079.14</v>
      </c>
    </row>
    <row r="1413" spans="2:10" x14ac:dyDescent="0.25">
      <c r="B1413" s="2">
        <v>1409</v>
      </c>
      <c r="C1413" s="2">
        <v>2012</v>
      </c>
      <c r="D1413" s="1">
        <v>54111</v>
      </c>
      <c r="E1413" t="s">
        <v>1037</v>
      </c>
      <c r="F1413" t="s">
        <v>1343</v>
      </c>
      <c r="G1413" s="13">
        <v>52295.42</v>
      </c>
      <c r="H1413" s="13">
        <v>614.33000000000004</v>
      </c>
      <c r="I1413" s="13">
        <v>39851.69</v>
      </c>
      <c r="J1413" s="13">
        <v>553.94000000000005</v>
      </c>
    </row>
    <row r="1414" spans="2:10" x14ac:dyDescent="0.25">
      <c r="B1414" s="2">
        <v>1410</v>
      </c>
      <c r="C1414" s="2">
        <v>2012</v>
      </c>
      <c r="D1414" s="1">
        <v>54131</v>
      </c>
      <c r="E1414" t="s">
        <v>1038</v>
      </c>
      <c r="F1414" t="s">
        <v>1343</v>
      </c>
      <c r="G1414" s="13">
        <v>141503.89000000001</v>
      </c>
      <c r="H1414" s="13">
        <v>7041.56</v>
      </c>
      <c r="I1414" s="13">
        <v>129762.7</v>
      </c>
      <c r="J1414" s="13">
        <v>6783.04</v>
      </c>
    </row>
    <row r="1415" spans="2:10" x14ac:dyDescent="0.25">
      <c r="B1415" s="2">
        <v>1411</v>
      </c>
      <c r="C1415" s="2">
        <v>2012</v>
      </c>
      <c r="D1415" s="1">
        <v>54136</v>
      </c>
      <c r="E1415" t="s">
        <v>1027</v>
      </c>
      <c r="F1415" t="s">
        <v>1343</v>
      </c>
      <c r="G1415" s="13">
        <v>253626.33</v>
      </c>
      <c r="H1415" s="13">
        <v>7247.06</v>
      </c>
      <c r="I1415" s="13">
        <v>203588.82</v>
      </c>
      <c r="J1415" s="13">
        <v>6614.52</v>
      </c>
    </row>
    <row r="1416" spans="2:10" x14ac:dyDescent="0.25">
      <c r="B1416" s="2">
        <v>1412</v>
      </c>
      <c r="C1416" s="2">
        <v>2012</v>
      </c>
      <c r="D1416" s="1">
        <v>54141</v>
      </c>
      <c r="E1416" t="s">
        <v>1039</v>
      </c>
      <c r="F1416" t="s">
        <v>1343</v>
      </c>
      <c r="G1416" s="13">
        <v>29781.41</v>
      </c>
      <c r="H1416" s="13">
        <v>269.95</v>
      </c>
      <c r="I1416" s="13">
        <v>19953.669999999998</v>
      </c>
      <c r="J1416" s="13">
        <v>244.86</v>
      </c>
    </row>
    <row r="1417" spans="2:10" x14ac:dyDescent="0.25">
      <c r="B1417" s="2">
        <v>1413</v>
      </c>
      <c r="C1417" s="2">
        <v>2012</v>
      </c>
      <c r="D1417" s="1">
        <v>54181</v>
      </c>
      <c r="E1417" t="s">
        <v>811</v>
      </c>
      <c r="F1417" t="s">
        <v>1343</v>
      </c>
      <c r="G1417" s="13">
        <v>178392.82</v>
      </c>
      <c r="H1417" s="13">
        <v>8029.48</v>
      </c>
      <c r="I1417" s="13">
        <v>144261.93</v>
      </c>
      <c r="J1417" s="13">
        <v>7364.65</v>
      </c>
    </row>
    <row r="1418" spans="2:10" x14ac:dyDescent="0.25">
      <c r="B1418" s="2">
        <v>1414</v>
      </c>
      <c r="C1418" s="2">
        <v>2012</v>
      </c>
      <c r="D1418" s="1">
        <v>54186</v>
      </c>
      <c r="E1418" t="s">
        <v>1040</v>
      </c>
      <c r="F1418" t="s">
        <v>1343</v>
      </c>
      <c r="G1418" s="13">
        <v>92544.9</v>
      </c>
      <c r="H1418" s="13">
        <v>2003.14</v>
      </c>
      <c r="I1418" s="13">
        <v>75344.070000000007</v>
      </c>
      <c r="J1418" s="13">
        <v>1850.57</v>
      </c>
    </row>
    <row r="1419" spans="2:10" x14ac:dyDescent="0.25">
      <c r="B1419" s="2">
        <v>1415</v>
      </c>
      <c r="C1419" s="2">
        <v>2012</v>
      </c>
      <c r="D1419" s="1">
        <v>54191</v>
      </c>
      <c r="E1419" t="s">
        <v>1041</v>
      </c>
      <c r="F1419" t="s">
        <v>1343</v>
      </c>
      <c r="G1419" s="13">
        <v>175998.58</v>
      </c>
      <c r="H1419" s="13">
        <v>6802.69</v>
      </c>
      <c r="I1419" s="13">
        <v>142340.03</v>
      </c>
      <c r="J1419" s="13">
        <v>6162.88</v>
      </c>
    </row>
    <row r="1420" spans="2:10" x14ac:dyDescent="0.25">
      <c r="B1420" s="2">
        <v>1416</v>
      </c>
      <c r="C1420" s="2">
        <v>2012</v>
      </c>
      <c r="D1420" s="1">
        <v>54246</v>
      </c>
      <c r="E1420" t="s">
        <v>1042</v>
      </c>
      <c r="F1420" t="s">
        <v>1344</v>
      </c>
      <c r="G1420" s="13">
        <v>4124081.57</v>
      </c>
      <c r="H1420" s="13">
        <v>283216.83</v>
      </c>
      <c r="I1420" s="13">
        <v>3615089.88</v>
      </c>
      <c r="J1420" s="13">
        <v>262760.02</v>
      </c>
    </row>
    <row r="1421" spans="2:10" x14ac:dyDescent="0.25">
      <c r="B1421" s="2">
        <v>1417</v>
      </c>
      <c r="C1421" s="2">
        <v>2012</v>
      </c>
      <c r="D1421" s="1">
        <v>55002</v>
      </c>
      <c r="E1421" t="s">
        <v>1043</v>
      </c>
      <c r="F1421" t="s">
        <v>1325</v>
      </c>
      <c r="G1421" s="13">
        <v>1257033.8500000001</v>
      </c>
      <c r="H1421" s="13">
        <v>11545.22</v>
      </c>
      <c r="I1421" s="13">
        <v>1083701.75</v>
      </c>
      <c r="J1421" s="13">
        <v>10501.28</v>
      </c>
    </row>
    <row r="1422" spans="2:10" x14ac:dyDescent="0.25">
      <c r="B1422" s="2">
        <v>1418</v>
      </c>
      <c r="C1422" s="2">
        <v>2012</v>
      </c>
      <c r="D1422" s="1">
        <v>55004</v>
      </c>
      <c r="E1422" t="s">
        <v>1044</v>
      </c>
      <c r="F1422" t="s">
        <v>1325</v>
      </c>
      <c r="G1422" s="13">
        <v>1348068.06</v>
      </c>
      <c r="H1422" s="13">
        <v>42607.79</v>
      </c>
      <c r="I1422" s="13">
        <v>1165788.9099999999</v>
      </c>
      <c r="J1422" s="13">
        <v>38351.5</v>
      </c>
    </row>
    <row r="1423" spans="2:10" x14ac:dyDescent="0.25">
      <c r="B1423" s="2">
        <v>1419</v>
      </c>
      <c r="C1423" s="2">
        <v>2012</v>
      </c>
      <c r="D1423" s="1">
        <v>55006</v>
      </c>
      <c r="E1423" t="s">
        <v>1045</v>
      </c>
      <c r="F1423" t="s">
        <v>1325</v>
      </c>
      <c r="G1423" s="13">
        <v>1014149.12</v>
      </c>
      <c r="H1423" s="13">
        <v>15728.23</v>
      </c>
      <c r="I1423" s="13">
        <v>874848.34</v>
      </c>
      <c r="J1423" s="13">
        <v>14244.38</v>
      </c>
    </row>
    <row r="1424" spans="2:10" x14ac:dyDescent="0.25">
      <c r="B1424" s="2">
        <v>1420</v>
      </c>
      <c r="C1424" s="2">
        <v>2012</v>
      </c>
      <c r="D1424" s="1">
        <v>55008</v>
      </c>
      <c r="E1424" t="s">
        <v>389</v>
      </c>
      <c r="F1424" t="s">
        <v>1325</v>
      </c>
      <c r="G1424" s="13">
        <v>1689482.2</v>
      </c>
      <c r="H1424" s="13">
        <v>10339.74</v>
      </c>
      <c r="I1424" s="13">
        <v>1459750.13</v>
      </c>
      <c r="J1424" s="13">
        <v>9203.3799999999992</v>
      </c>
    </row>
    <row r="1425" spans="2:10" x14ac:dyDescent="0.25">
      <c r="B1425" s="2">
        <v>1421</v>
      </c>
      <c r="C1425" s="2">
        <v>2012</v>
      </c>
      <c r="D1425" s="1">
        <v>55010</v>
      </c>
      <c r="E1425" t="s">
        <v>1046</v>
      </c>
      <c r="F1425" t="s">
        <v>1325</v>
      </c>
      <c r="G1425" s="13">
        <v>1110543.8</v>
      </c>
      <c r="H1425" s="13">
        <v>2724.64</v>
      </c>
      <c r="I1425" s="13">
        <v>977023.3</v>
      </c>
      <c r="J1425" s="13">
        <v>2334.77</v>
      </c>
    </row>
    <row r="1426" spans="2:10" x14ac:dyDescent="0.25">
      <c r="B1426" s="2">
        <v>1422</v>
      </c>
      <c r="C1426" s="2">
        <v>2012</v>
      </c>
      <c r="D1426" s="1">
        <v>55012</v>
      </c>
      <c r="E1426" t="s">
        <v>1047</v>
      </c>
      <c r="F1426" t="s">
        <v>1325</v>
      </c>
      <c r="G1426" s="13">
        <v>1062433.1399999999</v>
      </c>
      <c r="H1426" s="13">
        <v>1532.09</v>
      </c>
      <c r="I1426" s="13">
        <v>914555.36</v>
      </c>
      <c r="J1426" s="13">
        <v>1386.12</v>
      </c>
    </row>
    <row r="1427" spans="2:10" x14ac:dyDescent="0.25">
      <c r="B1427" s="2">
        <v>1423</v>
      </c>
      <c r="C1427" s="2">
        <v>2012</v>
      </c>
      <c r="D1427" s="1">
        <v>55014</v>
      </c>
      <c r="E1427" t="s">
        <v>437</v>
      </c>
      <c r="F1427" t="s">
        <v>1325</v>
      </c>
      <c r="G1427" s="13">
        <v>832267.4</v>
      </c>
      <c r="H1427" s="13">
        <v>5690.19</v>
      </c>
      <c r="I1427" s="13">
        <v>722759.17</v>
      </c>
      <c r="J1427" s="13">
        <v>5176.13</v>
      </c>
    </row>
    <row r="1428" spans="2:10" x14ac:dyDescent="0.25">
      <c r="B1428" s="2">
        <v>1424</v>
      </c>
      <c r="C1428" s="2">
        <v>2012</v>
      </c>
      <c r="D1428" s="1">
        <v>55016</v>
      </c>
      <c r="E1428" t="s">
        <v>1048</v>
      </c>
      <c r="F1428" t="s">
        <v>1325</v>
      </c>
      <c r="G1428" s="13">
        <v>1021089.79</v>
      </c>
      <c r="H1428" s="13">
        <v>1902.42</v>
      </c>
      <c r="I1428" s="13">
        <v>898372.65</v>
      </c>
      <c r="J1428" s="13">
        <v>1752.08</v>
      </c>
    </row>
    <row r="1429" spans="2:10" x14ac:dyDescent="0.25">
      <c r="B1429" s="2">
        <v>1425</v>
      </c>
      <c r="C1429" s="2">
        <v>2012</v>
      </c>
      <c r="D1429" s="1">
        <v>55018</v>
      </c>
      <c r="E1429" t="s">
        <v>1049</v>
      </c>
      <c r="F1429" t="s">
        <v>1325</v>
      </c>
      <c r="G1429" s="13">
        <v>2830264.82</v>
      </c>
      <c r="H1429" s="13">
        <v>10913.81</v>
      </c>
      <c r="I1429" s="13">
        <v>2435844.5699999998</v>
      </c>
      <c r="J1429" s="13">
        <v>9846.1299999999992</v>
      </c>
    </row>
    <row r="1430" spans="2:10" x14ac:dyDescent="0.25">
      <c r="B1430" s="2">
        <v>1426</v>
      </c>
      <c r="C1430" s="2">
        <v>2012</v>
      </c>
      <c r="D1430" s="1">
        <v>55020</v>
      </c>
      <c r="E1430" t="s">
        <v>1050</v>
      </c>
      <c r="F1430" t="s">
        <v>1325</v>
      </c>
      <c r="G1430" s="13">
        <v>12558041.18</v>
      </c>
      <c r="H1430" s="13">
        <v>180603.91</v>
      </c>
      <c r="I1430" s="13">
        <v>10962380.02</v>
      </c>
      <c r="J1430" s="13">
        <v>163300.57999999999</v>
      </c>
    </row>
    <row r="1431" spans="2:10" x14ac:dyDescent="0.25">
      <c r="B1431" s="2">
        <v>1427</v>
      </c>
      <c r="C1431" s="2">
        <v>2012</v>
      </c>
      <c r="D1431" s="1">
        <v>55022</v>
      </c>
      <c r="E1431" t="s">
        <v>1051</v>
      </c>
      <c r="F1431" t="s">
        <v>1325</v>
      </c>
      <c r="G1431" s="13">
        <v>3134133.61</v>
      </c>
      <c r="H1431" s="13">
        <v>1925.89</v>
      </c>
      <c r="I1431" s="13">
        <v>2730347.16</v>
      </c>
      <c r="J1431" s="13">
        <v>1742.46</v>
      </c>
    </row>
    <row r="1432" spans="2:10" x14ac:dyDescent="0.25">
      <c r="B1432" s="2">
        <v>1428</v>
      </c>
      <c r="C1432" s="2">
        <v>2012</v>
      </c>
      <c r="D1432" s="1">
        <v>55024</v>
      </c>
      <c r="E1432" t="s">
        <v>416</v>
      </c>
      <c r="F1432" t="s">
        <v>1325</v>
      </c>
      <c r="G1432" s="13">
        <v>778998.57</v>
      </c>
      <c r="H1432" s="13">
        <v>398.25</v>
      </c>
      <c r="I1432" s="13">
        <v>682145.12</v>
      </c>
      <c r="J1432" s="13">
        <v>363.21</v>
      </c>
    </row>
    <row r="1433" spans="2:10" x14ac:dyDescent="0.25">
      <c r="B1433" s="2">
        <v>1429</v>
      </c>
      <c r="C1433" s="2">
        <v>2012</v>
      </c>
      <c r="D1433" s="1">
        <v>55026</v>
      </c>
      <c r="E1433" t="s">
        <v>1052</v>
      </c>
      <c r="F1433" t="s">
        <v>1325</v>
      </c>
      <c r="G1433" s="13">
        <v>4652340.03</v>
      </c>
      <c r="H1433" s="13">
        <v>25638.720000000001</v>
      </c>
      <c r="I1433" s="13">
        <v>3958592.27</v>
      </c>
      <c r="J1433" s="13">
        <v>22966.54</v>
      </c>
    </row>
    <row r="1434" spans="2:10" x14ac:dyDescent="0.25">
      <c r="B1434" s="2">
        <v>1430</v>
      </c>
      <c r="C1434" s="2">
        <v>2012</v>
      </c>
      <c r="D1434" s="1">
        <v>55028</v>
      </c>
      <c r="E1434" t="s">
        <v>1053</v>
      </c>
      <c r="F1434" t="s">
        <v>1325</v>
      </c>
      <c r="G1434" s="13">
        <v>733259.9</v>
      </c>
      <c r="H1434" s="13">
        <v>1985.41</v>
      </c>
      <c r="I1434" s="13">
        <v>624432.52</v>
      </c>
      <c r="J1434" s="13">
        <v>1776.52</v>
      </c>
    </row>
    <row r="1435" spans="2:10" x14ac:dyDescent="0.25">
      <c r="B1435" s="2">
        <v>1431</v>
      </c>
      <c r="C1435" s="2">
        <v>2012</v>
      </c>
      <c r="D1435" s="1">
        <v>55030</v>
      </c>
      <c r="E1435" t="s">
        <v>1054</v>
      </c>
      <c r="F1435" t="s">
        <v>1325</v>
      </c>
      <c r="G1435" s="13">
        <v>7058999.1299999999</v>
      </c>
      <c r="H1435" s="13">
        <v>27876.73</v>
      </c>
      <c r="I1435" s="13">
        <v>6146150.5800000001</v>
      </c>
      <c r="J1435" s="13">
        <v>25058.48</v>
      </c>
    </row>
    <row r="1436" spans="2:10" x14ac:dyDescent="0.25">
      <c r="B1436" s="2">
        <v>1432</v>
      </c>
      <c r="C1436" s="2">
        <v>2012</v>
      </c>
      <c r="D1436" s="1">
        <v>55032</v>
      </c>
      <c r="E1436" t="s">
        <v>1055</v>
      </c>
      <c r="F1436" t="s">
        <v>1325</v>
      </c>
      <c r="G1436" s="13">
        <v>5724657.2400000002</v>
      </c>
      <c r="H1436" s="13">
        <v>40053.279999999999</v>
      </c>
      <c r="I1436" s="13">
        <v>4794136.2</v>
      </c>
      <c r="J1436" s="13">
        <v>35351.599999999999</v>
      </c>
    </row>
    <row r="1437" spans="2:10" x14ac:dyDescent="0.25">
      <c r="B1437" s="2">
        <v>1433</v>
      </c>
      <c r="C1437" s="2">
        <v>2012</v>
      </c>
      <c r="D1437" s="1">
        <v>55034</v>
      </c>
      <c r="E1437" t="s">
        <v>301</v>
      </c>
      <c r="F1437" t="s">
        <v>1325</v>
      </c>
      <c r="G1437" s="13">
        <v>1056814.3700000001</v>
      </c>
      <c r="H1437" s="13">
        <v>11475.3</v>
      </c>
      <c r="I1437" s="13">
        <v>901108.43</v>
      </c>
      <c r="J1437" s="13">
        <v>10036.06</v>
      </c>
    </row>
    <row r="1438" spans="2:10" x14ac:dyDescent="0.25">
      <c r="B1438" s="2">
        <v>1434</v>
      </c>
      <c r="C1438" s="2">
        <v>2012</v>
      </c>
      <c r="D1438" s="1">
        <v>55036</v>
      </c>
      <c r="E1438" t="s">
        <v>401</v>
      </c>
      <c r="F1438" t="s">
        <v>1325</v>
      </c>
      <c r="G1438" s="13">
        <v>1245614.3899999999</v>
      </c>
      <c r="H1438" s="13">
        <v>4880.03</v>
      </c>
      <c r="I1438" s="13">
        <v>1070674.8500000001</v>
      </c>
      <c r="J1438" s="13">
        <v>4426.67</v>
      </c>
    </row>
    <row r="1439" spans="2:10" x14ac:dyDescent="0.25">
      <c r="B1439" s="2">
        <v>1435</v>
      </c>
      <c r="C1439" s="2">
        <v>2012</v>
      </c>
      <c r="D1439" s="1">
        <v>55038</v>
      </c>
      <c r="E1439" t="s">
        <v>1056</v>
      </c>
      <c r="F1439" t="s">
        <v>1325</v>
      </c>
      <c r="G1439" s="13">
        <v>4806087.43</v>
      </c>
      <c r="H1439" s="13">
        <v>27038.05</v>
      </c>
      <c r="I1439" s="13">
        <v>4072909.47</v>
      </c>
      <c r="J1439" s="13">
        <v>24100.3</v>
      </c>
    </row>
    <row r="1440" spans="2:10" x14ac:dyDescent="0.25">
      <c r="B1440" s="2">
        <v>1436</v>
      </c>
      <c r="C1440" s="2">
        <v>2012</v>
      </c>
      <c r="D1440" s="1">
        <v>55040</v>
      </c>
      <c r="E1440" t="s">
        <v>1057</v>
      </c>
      <c r="F1440" t="s">
        <v>1325</v>
      </c>
      <c r="G1440" s="13">
        <v>10680832</v>
      </c>
      <c r="H1440" s="13">
        <v>96361.78</v>
      </c>
      <c r="I1440" s="13">
        <v>9429109.8800000008</v>
      </c>
      <c r="J1440" s="13">
        <v>87369.04</v>
      </c>
    </row>
    <row r="1441" spans="2:10" x14ac:dyDescent="0.25">
      <c r="B1441" s="2">
        <v>1437</v>
      </c>
      <c r="C1441" s="2">
        <v>2012</v>
      </c>
      <c r="D1441" s="1">
        <v>55042</v>
      </c>
      <c r="E1441" t="s">
        <v>1058</v>
      </c>
      <c r="F1441" t="s">
        <v>1325</v>
      </c>
      <c r="G1441" s="13">
        <v>2685519.71</v>
      </c>
      <c r="H1441" s="13">
        <v>7230.63</v>
      </c>
      <c r="I1441" s="13">
        <v>2316700.9700000002</v>
      </c>
      <c r="J1441" s="13">
        <v>6501.72</v>
      </c>
    </row>
    <row r="1442" spans="2:10" x14ac:dyDescent="0.25">
      <c r="B1442" s="2">
        <v>1438</v>
      </c>
      <c r="C1442" s="2">
        <v>2012</v>
      </c>
      <c r="D1442" s="1">
        <v>55106</v>
      </c>
      <c r="E1442" t="s">
        <v>1043</v>
      </c>
      <c r="F1442" t="s">
        <v>1343</v>
      </c>
      <c r="G1442" s="13">
        <v>5690574.4100000001</v>
      </c>
      <c r="H1442" s="13">
        <v>162727.35999999999</v>
      </c>
      <c r="I1442" s="13">
        <v>5077133.88</v>
      </c>
      <c r="J1442" s="13">
        <v>150633.67000000001</v>
      </c>
    </row>
    <row r="1443" spans="2:10" x14ac:dyDescent="0.25">
      <c r="B1443" s="2">
        <v>1439</v>
      </c>
      <c r="C1443" s="2">
        <v>2012</v>
      </c>
      <c r="D1443" s="1">
        <v>55116</v>
      </c>
      <c r="E1443" t="s">
        <v>1059</v>
      </c>
      <c r="F1443" t="s">
        <v>1343</v>
      </c>
      <c r="G1443" s="13">
        <v>206321.82</v>
      </c>
      <c r="H1443" s="13">
        <v>1616.97</v>
      </c>
      <c r="I1443" s="13">
        <v>169690.56</v>
      </c>
      <c r="J1443" s="13">
        <v>1450.29</v>
      </c>
    </row>
    <row r="1444" spans="2:10" x14ac:dyDescent="0.25">
      <c r="B1444" s="2">
        <v>1440</v>
      </c>
      <c r="C1444" s="2">
        <v>2012</v>
      </c>
      <c r="D1444" s="1">
        <v>55136</v>
      </c>
      <c r="E1444" t="s">
        <v>1049</v>
      </c>
      <c r="F1444" t="s">
        <v>1343</v>
      </c>
      <c r="G1444" s="13">
        <v>2981536.64</v>
      </c>
      <c r="H1444" s="13">
        <v>94827.06</v>
      </c>
      <c r="I1444" s="13">
        <v>2696836.31</v>
      </c>
      <c r="J1444" s="13">
        <v>89110.91</v>
      </c>
    </row>
    <row r="1445" spans="2:10" x14ac:dyDescent="0.25">
      <c r="B1445" s="2">
        <v>1441</v>
      </c>
      <c r="C1445" s="2">
        <v>2012</v>
      </c>
      <c r="D1445" s="1">
        <v>55161</v>
      </c>
      <c r="E1445" t="s">
        <v>1060</v>
      </c>
      <c r="F1445" t="s">
        <v>1343</v>
      </c>
      <c r="G1445" s="13">
        <v>6192185.7699999996</v>
      </c>
      <c r="H1445" s="13">
        <v>21163.1</v>
      </c>
      <c r="I1445" s="13">
        <v>5534547.8799999999</v>
      </c>
      <c r="J1445" s="13">
        <v>19541.400000000001</v>
      </c>
    </row>
    <row r="1446" spans="2:10" x14ac:dyDescent="0.25">
      <c r="B1446" s="2">
        <v>1442</v>
      </c>
      <c r="C1446" s="2">
        <v>2012</v>
      </c>
      <c r="D1446" s="1">
        <v>55176</v>
      </c>
      <c r="E1446" t="s">
        <v>1061</v>
      </c>
      <c r="F1446" t="s">
        <v>1343</v>
      </c>
      <c r="G1446" s="13">
        <v>2519548.2000000002</v>
      </c>
      <c r="H1446" s="13">
        <v>62006.26</v>
      </c>
      <c r="I1446" s="13">
        <v>2267296.41</v>
      </c>
      <c r="J1446" s="13">
        <v>57830.97</v>
      </c>
    </row>
    <row r="1447" spans="2:10" x14ac:dyDescent="0.25">
      <c r="B1447" s="2">
        <v>1443</v>
      </c>
      <c r="C1447" s="2">
        <v>2012</v>
      </c>
      <c r="D1447" s="1">
        <v>55181</v>
      </c>
      <c r="E1447" t="s">
        <v>1055</v>
      </c>
      <c r="F1447" t="s">
        <v>1343</v>
      </c>
      <c r="G1447" s="13">
        <v>4577396.47</v>
      </c>
      <c r="H1447" s="13">
        <v>107665.68</v>
      </c>
      <c r="I1447" s="13">
        <v>4134864.03</v>
      </c>
      <c r="J1447" s="13">
        <v>100429.44</v>
      </c>
    </row>
    <row r="1448" spans="2:10" x14ac:dyDescent="0.25">
      <c r="B1448" s="2">
        <v>1444</v>
      </c>
      <c r="C1448" s="2">
        <v>2012</v>
      </c>
      <c r="D1448" s="1">
        <v>55182</v>
      </c>
      <c r="E1448" t="s">
        <v>1056</v>
      </c>
      <c r="F1448" t="s">
        <v>1343</v>
      </c>
      <c r="G1448" s="13">
        <v>826949.48</v>
      </c>
      <c r="H1448" s="13">
        <v>5548.04</v>
      </c>
      <c r="I1448" s="13">
        <v>718348.35</v>
      </c>
      <c r="J1448" s="13">
        <v>5112.08</v>
      </c>
    </row>
    <row r="1449" spans="2:10" x14ac:dyDescent="0.25">
      <c r="B1449" s="2">
        <v>1445</v>
      </c>
      <c r="C1449" s="2">
        <v>2012</v>
      </c>
      <c r="D1449" s="1">
        <v>55184</v>
      </c>
      <c r="E1449" t="s">
        <v>918</v>
      </c>
      <c r="F1449" t="s">
        <v>1343</v>
      </c>
      <c r="G1449" s="13">
        <v>17922.13</v>
      </c>
      <c r="H1449" s="13">
        <v>0</v>
      </c>
      <c r="I1449" s="13">
        <v>15903.79</v>
      </c>
      <c r="J1449" s="13">
        <v>0</v>
      </c>
    </row>
    <row r="1450" spans="2:10" x14ac:dyDescent="0.25">
      <c r="B1450" s="2">
        <v>1446</v>
      </c>
      <c r="C1450" s="2">
        <v>2012</v>
      </c>
      <c r="D1450" s="1">
        <v>55191</v>
      </c>
      <c r="E1450" t="s">
        <v>404</v>
      </c>
      <c r="F1450" t="s">
        <v>1343</v>
      </c>
      <c r="G1450" s="13">
        <v>184046.27</v>
      </c>
      <c r="H1450" s="13">
        <v>1647.19</v>
      </c>
      <c r="I1450" s="13">
        <v>153130.5</v>
      </c>
      <c r="J1450" s="13">
        <v>1484.89</v>
      </c>
    </row>
    <row r="1451" spans="2:10" x14ac:dyDescent="0.25">
      <c r="B1451" s="2">
        <v>1447</v>
      </c>
      <c r="C1451" s="2">
        <v>2012</v>
      </c>
      <c r="D1451" s="1">
        <v>55192</v>
      </c>
      <c r="E1451" t="s">
        <v>157</v>
      </c>
      <c r="F1451" t="s">
        <v>1343</v>
      </c>
      <c r="G1451" s="13">
        <v>1729182.52</v>
      </c>
      <c r="H1451" s="13">
        <v>65645.119999999995</v>
      </c>
      <c r="I1451" s="13">
        <v>1564960.23</v>
      </c>
      <c r="J1451" s="13">
        <v>61749.18</v>
      </c>
    </row>
    <row r="1452" spans="2:10" x14ac:dyDescent="0.25">
      <c r="B1452" s="2">
        <v>1448</v>
      </c>
      <c r="C1452" s="2">
        <v>2012</v>
      </c>
      <c r="D1452" s="1">
        <v>55231</v>
      </c>
      <c r="E1452" t="s">
        <v>1062</v>
      </c>
      <c r="F1452" t="s">
        <v>1344</v>
      </c>
      <c r="G1452" s="13">
        <v>1348673.65</v>
      </c>
      <c r="H1452" s="13">
        <v>66245.179999999993</v>
      </c>
      <c r="I1452" s="13">
        <v>1204654.6299999999</v>
      </c>
      <c r="J1452" s="13">
        <v>61805.09</v>
      </c>
    </row>
    <row r="1453" spans="2:10" x14ac:dyDescent="0.25">
      <c r="B1453" s="2">
        <v>1449</v>
      </c>
      <c r="C1453" s="2">
        <v>2012</v>
      </c>
      <c r="D1453" s="1">
        <v>55236</v>
      </c>
      <c r="E1453" t="s">
        <v>1050</v>
      </c>
      <c r="F1453" t="s">
        <v>1344</v>
      </c>
      <c r="G1453" s="13">
        <v>27617568.539999999</v>
      </c>
      <c r="H1453" s="13">
        <v>772626.3</v>
      </c>
      <c r="I1453" s="13">
        <v>25073255.149999999</v>
      </c>
      <c r="J1453" s="13">
        <v>717886.78</v>
      </c>
    </row>
    <row r="1454" spans="2:10" x14ac:dyDescent="0.25">
      <c r="B1454" s="2">
        <v>1450</v>
      </c>
      <c r="C1454" s="2">
        <v>2012</v>
      </c>
      <c r="D1454" s="1">
        <v>55261</v>
      </c>
      <c r="E1454" t="s">
        <v>1063</v>
      </c>
      <c r="F1454" t="s">
        <v>1344</v>
      </c>
      <c r="G1454" s="13">
        <v>14615333.210000001</v>
      </c>
      <c r="H1454" s="13">
        <v>616917.80000000005</v>
      </c>
      <c r="I1454" s="13">
        <v>13102704.82</v>
      </c>
      <c r="J1454" s="13">
        <v>572982.13</v>
      </c>
    </row>
    <row r="1455" spans="2:10" x14ac:dyDescent="0.25">
      <c r="B1455" s="2">
        <v>1451</v>
      </c>
      <c r="C1455" s="2">
        <v>2012</v>
      </c>
      <c r="D1455" s="1">
        <v>55276</v>
      </c>
      <c r="E1455" t="s">
        <v>911</v>
      </c>
      <c r="F1455" t="s">
        <v>1344</v>
      </c>
      <c r="G1455" s="13">
        <v>6370360.4000000004</v>
      </c>
      <c r="H1455" s="13">
        <v>249589.43</v>
      </c>
      <c r="I1455" s="13">
        <v>5772345.0199999996</v>
      </c>
      <c r="J1455" s="13">
        <v>232832.85</v>
      </c>
    </row>
    <row r="1456" spans="2:10" x14ac:dyDescent="0.25">
      <c r="B1456" s="2">
        <v>1452</v>
      </c>
      <c r="C1456" s="2">
        <v>2012</v>
      </c>
      <c r="D1456" s="1">
        <v>56002</v>
      </c>
      <c r="E1456" t="s">
        <v>1064</v>
      </c>
      <c r="F1456" t="s">
        <v>1325</v>
      </c>
      <c r="G1456" s="13">
        <v>3322489.51</v>
      </c>
      <c r="H1456" s="13">
        <v>20637.98</v>
      </c>
      <c r="I1456" s="13">
        <v>2958745.81</v>
      </c>
      <c r="J1456" s="13">
        <v>18979.18</v>
      </c>
    </row>
    <row r="1457" spans="2:10" x14ac:dyDescent="0.25">
      <c r="B1457" s="2">
        <v>1453</v>
      </c>
      <c r="C1457" s="2">
        <v>2012</v>
      </c>
      <c r="D1457" s="1">
        <v>56004</v>
      </c>
      <c r="E1457" t="s">
        <v>881</v>
      </c>
      <c r="F1457" t="s">
        <v>1325</v>
      </c>
      <c r="G1457" s="13">
        <v>1348846.14</v>
      </c>
      <c r="H1457" s="13">
        <v>5201.6099999999997</v>
      </c>
      <c r="I1457" s="13">
        <v>1197633.3600000001</v>
      </c>
      <c r="J1457" s="13">
        <v>4793.59</v>
      </c>
    </row>
    <row r="1458" spans="2:10" x14ac:dyDescent="0.25">
      <c r="B1458" s="2">
        <v>1454</v>
      </c>
      <c r="C1458" s="2">
        <v>2012</v>
      </c>
      <c r="D1458" s="1">
        <v>56006</v>
      </c>
      <c r="E1458" t="s">
        <v>1065</v>
      </c>
      <c r="F1458" t="s">
        <v>1325</v>
      </c>
      <c r="G1458" s="13">
        <v>3220817.88</v>
      </c>
      <c r="H1458" s="13">
        <v>88309.75</v>
      </c>
      <c r="I1458" s="13">
        <v>2859215.96</v>
      </c>
      <c r="J1458" s="13">
        <v>78216.45</v>
      </c>
    </row>
    <row r="1459" spans="2:10" x14ac:dyDescent="0.25">
      <c r="B1459" s="2">
        <v>1455</v>
      </c>
      <c r="C1459" s="2">
        <v>2012</v>
      </c>
      <c r="D1459" s="1">
        <v>56008</v>
      </c>
      <c r="E1459" t="s">
        <v>1066</v>
      </c>
      <c r="F1459" t="s">
        <v>1325</v>
      </c>
      <c r="G1459" s="13">
        <v>4595096.33</v>
      </c>
      <c r="H1459" s="13">
        <v>240283.78</v>
      </c>
      <c r="I1459" s="13">
        <v>4097020.68</v>
      </c>
      <c r="J1459" s="13">
        <v>220013.37</v>
      </c>
    </row>
    <row r="1460" spans="2:10" x14ac:dyDescent="0.25">
      <c r="B1460" s="2">
        <v>1456</v>
      </c>
      <c r="C1460" s="2">
        <v>2012</v>
      </c>
      <c r="D1460" s="1">
        <v>56010</v>
      </c>
      <c r="E1460" t="s">
        <v>1067</v>
      </c>
      <c r="F1460" t="s">
        <v>1325</v>
      </c>
      <c r="G1460" s="13">
        <v>2519201.29</v>
      </c>
      <c r="H1460" s="13">
        <v>3839.44</v>
      </c>
      <c r="I1460" s="13">
        <v>2205628.59</v>
      </c>
      <c r="J1460" s="13">
        <v>3330.17</v>
      </c>
    </row>
    <row r="1461" spans="2:10" x14ac:dyDescent="0.25">
      <c r="B1461" s="2">
        <v>1457</v>
      </c>
      <c r="C1461" s="2">
        <v>2012</v>
      </c>
      <c r="D1461" s="1">
        <v>56012</v>
      </c>
      <c r="E1461" t="s">
        <v>1068</v>
      </c>
      <c r="F1461" t="s">
        <v>1325</v>
      </c>
      <c r="G1461" s="13">
        <v>1739938.43</v>
      </c>
      <c r="H1461" s="13">
        <v>19080.240000000002</v>
      </c>
      <c r="I1461" s="13">
        <v>1539268.27</v>
      </c>
      <c r="J1461" s="13">
        <v>17507.04</v>
      </c>
    </row>
    <row r="1462" spans="2:10" x14ac:dyDescent="0.25">
      <c r="B1462" s="2">
        <v>1458</v>
      </c>
      <c r="C1462" s="2">
        <v>2012</v>
      </c>
      <c r="D1462" s="1">
        <v>56014</v>
      </c>
      <c r="E1462" t="s">
        <v>560</v>
      </c>
      <c r="F1462" t="s">
        <v>1325</v>
      </c>
      <c r="G1462" s="13">
        <v>1438345.58</v>
      </c>
      <c r="H1462" s="13">
        <v>9157.4</v>
      </c>
      <c r="I1462" s="13">
        <v>1275731.3500000001</v>
      </c>
      <c r="J1462" s="13">
        <v>8396.6</v>
      </c>
    </row>
    <row r="1463" spans="2:10" x14ac:dyDescent="0.25">
      <c r="B1463" s="2">
        <v>1459</v>
      </c>
      <c r="C1463" s="2">
        <v>2012</v>
      </c>
      <c r="D1463" s="1">
        <v>56016</v>
      </c>
      <c r="E1463" t="s">
        <v>459</v>
      </c>
      <c r="F1463" t="s">
        <v>1325</v>
      </c>
      <c r="G1463" s="13">
        <v>1135375.8799999999</v>
      </c>
      <c r="H1463" s="13">
        <v>4711.9399999999996</v>
      </c>
      <c r="I1463" s="13">
        <v>1022742.28</v>
      </c>
      <c r="J1463" s="13">
        <v>4378.96</v>
      </c>
    </row>
    <row r="1464" spans="2:10" x14ac:dyDescent="0.25">
      <c r="B1464" s="2">
        <v>1460</v>
      </c>
      <c r="C1464" s="2">
        <v>2012</v>
      </c>
      <c r="D1464" s="1">
        <v>56018</v>
      </c>
      <c r="E1464" t="s">
        <v>637</v>
      </c>
      <c r="F1464" t="s">
        <v>1325</v>
      </c>
      <c r="G1464" s="13">
        <v>1813966.01</v>
      </c>
      <c r="H1464" s="13">
        <v>12056.9</v>
      </c>
      <c r="I1464" s="13">
        <v>1620325.65</v>
      </c>
      <c r="J1464" s="13">
        <v>11097.32</v>
      </c>
    </row>
    <row r="1465" spans="2:10" x14ac:dyDescent="0.25">
      <c r="B1465" s="2">
        <v>1461</v>
      </c>
      <c r="C1465" s="2">
        <v>2012</v>
      </c>
      <c r="D1465" s="1">
        <v>56020</v>
      </c>
      <c r="E1465" t="s">
        <v>1069</v>
      </c>
      <c r="F1465" t="s">
        <v>1325</v>
      </c>
      <c r="G1465" s="13">
        <v>1505300.09</v>
      </c>
      <c r="H1465" s="13">
        <v>4385.8</v>
      </c>
      <c r="I1465" s="13">
        <v>1344072.55</v>
      </c>
      <c r="J1465" s="13">
        <v>4046.14</v>
      </c>
    </row>
    <row r="1466" spans="2:10" x14ac:dyDescent="0.25">
      <c r="B1466" s="2">
        <v>1462</v>
      </c>
      <c r="C1466" s="2">
        <v>2012</v>
      </c>
      <c r="D1466" s="1">
        <v>56022</v>
      </c>
      <c r="E1466" t="s">
        <v>1070</v>
      </c>
      <c r="F1466" t="s">
        <v>1325</v>
      </c>
      <c r="G1466" s="13">
        <v>1099359.5</v>
      </c>
      <c r="H1466" s="13">
        <v>2230.14</v>
      </c>
      <c r="I1466" s="13">
        <v>977163.12</v>
      </c>
      <c r="J1466" s="13">
        <v>2057.27</v>
      </c>
    </row>
    <row r="1467" spans="2:10" x14ac:dyDescent="0.25">
      <c r="B1467" s="2">
        <v>1463</v>
      </c>
      <c r="C1467" s="2">
        <v>2012</v>
      </c>
      <c r="D1467" s="1">
        <v>56024</v>
      </c>
      <c r="E1467" t="s">
        <v>1071</v>
      </c>
      <c r="F1467" t="s">
        <v>1325</v>
      </c>
      <c r="G1467" s="13">
        <v>7155877.9400000004</v>
      </c>
      <c r="H1467" s="13">
        <v>12435.88</v>
      </c>
      <c r="I1467" s="13">
        <v>6427411.6399999997</v>
      </c>
      <c r="J1467" s="13">
        <v>11398.85</v>
      </c>
    </row>
    <row r="1468" spans="2:10" x14ac:dyDescent="0.25">
      <c r="B1468" s="2">
        <v>1464</v>
      </c>
      <c r="C1468" s="2">
        <v>2012</v>
      </c>
      <c r="D1468" s="1">
        <v>56026</v>
      </c>
      <c r="E1468" t="s">
        <v>1072</v>
      </c>
      <c r="F1468" t="s">
        <v>1325</v>
      </c>
      <c r="G1468" s="13">
        <v>4259408.6500000004</v>
      </c>
      <c r="H1468" s="13">
        <v>60188.24</v>
      </c>
      <c r="I1468" s="13">
        <v>3780420.84</v>
      </c>
      <c r="J1468" s="13">
        <v>52478.27</v>
      </c>
    </row>
    <row r="1469" spans="2:10" x14ac:dyDescent="0.25">
      <c r="B1469" s="2">
        <v>1465</v>
      </c>
      <c r="C1469" s="2">
        <v>2012</v>
      </c>
      <c r="D1469" s="1">
        <v>56028</v>
      </c>
      <c r="E1469" t="s">
        <v>1073</v>
      </c>
      <c r="F1469" t="s">
        <v>1325</v>
      </c>
      <c r="G1469" s="13">
        <v>2369216.7000000002</v>
      </c>
      <c r="H1469" s="13">
        <v>62677.1</v>
      </c>
      <c r="I1469" s="13">
        <v>2093743.63</v>
      </c>
      <c r="J1469" s="13">
        <v>57104.23</v>
      </c>
    </row>
    <row r="1470" spans="2:10" x14ac:dyDescent="0.25">
      <c r="B1470" s="2">
        <v>1466</v>
      </c>
      <c r="C1470" s="2">
        <v>2012</v>
      </c>
      <c r="D1470" s="1">
        <v>56030</v>
      </c>
      <c r="E1470" t="s">
        <v>1074</v>
      </c>
      <c r="F1470" t="s">
        <v>1325</v>
      </c>
      <c r="G1470" s="13">
        <v>1749682.1</v>
      </c>
      <c r="H1470" s="13">
        <v>6167.4</v>
      </c>
      <c r="I1470" s="13">
        <v>1530218.07</v>
      </c>
      <c r="J1470" s="13">
        <v>5651.7</v>
      </c>
    </row>
    <row r="1471" spans="2:10" x14ac:dyDescent="0.25">
      <c r="B1471" s="2">
        <v>1467</v>
      </c>
      <c r="C1471" s="2">
        <v>2012</v>
      </c>
      <c r="D1471" s="1">
        <v>56032</v>
      </c>
      <c r="E1471" t="s">
        <v>1075</v>
      </c>
      <c r="F1471" t="s">
        <v>1325</v>
      </c>
      <c r="G1471" s="13">
        <v>3021610.31</v>
      </c>
      <c r="H1471" s="13">
        <v>33060.25</v>
      </c>
      <c r="I1471" s="13">
        <v>2636631.5699999998</v>
      </c>
      <c r="J1471" s="13">
        <v>30098.91</v>
      </c>
    </row>
    <row r="1472" spans="2:10" x14ac:dyDescent="0.25">
      <c r="B1472" s="2">
        <v>1468</v>
      </c>
      <c r="C1472" s="2">
        <v>2012</v>
      </c>
      <c r="D1472" s="1">
        <v>56034</v>
      </c>
      <c r="E1472" t="s">
        <v>1076</v>
      </c>
      <c r="F1472" t="s">
        <v>1325</v>
      </c>
      <c r="G1472" s="13">
        <v>1013811.33</v>
      </c>
      <c r="H1472" s="13">
        <v>7658.66</v>
      </c>
      <c r="I1472" s="13">
        <v>895808.13</v>
      </c>
      <c r="J1472" s="13">
        <v>6981.69</v>
      </c>
    </row>
    <row r="1473" spans="2:10" x14ac:dyDescent="0.25">
      <c r="B1473" s="2">
        <v>1469</v>
      </c>
      <c r="C1473" s="2">
        <v>2012</v>
      </c>
      <c r="D1473" s="1">
        <v>56036</v>
      </c>
      <c r="E1473" t="s">
        <v>1057</v>
      </c>
      <c r="F1473" t="s">
        <v>1325</v>
      </c>
      <c r="G1473" s="13">
        <v>1741589.15</v>
      </c>
      <c r="H1473" s="13">
        <v>4106.18</v>
      </c>
      <c r="I1473" s="13">
        <v>1556629.39</v>
      </c>
      <c r="J1473" s="13">
        <v>3790.46</v>
      </c>
    </row>
    <row r="1474" spans="2:10" x14ac:dyDescent="0.25">
      <c r="B1474" s="2">
        <v>1470</v>
      </c>
      <c r="C1474" s="2">
        <v>2012</v>
      </c>
      <c r="D1474" s="1">
        <v>56038</v>
      </c>
      <c r="E1474" t="s">
        <v>368</v>
      </c>
      <c r="F1474" t="s">
        <v>1325</v>
      </c>
      <c r="G1474" s="13">
        <v>1354957.15</v>
      </c>
      <c r="H1474" s="13">
        <v>18325.36</v>
      </c>
      <c r="I1474" s="13">
        <v>1182286.0900000001</v>
      </c>
      <c r="J1474" s="13">
        <v>16849.39</v>
      </c>
    </row>
    <row r="1475" spans="2:10" x14ac:dyDescent="0.25">
      <c r="B1475" s="2">
        <v>1471</v>
      </c>
      <c r="C1475" s="2">
        <v>2012</v>
      </c>
      <c r="D1475" s="1">
        <v>56040</v>
      </c>
      <c r="E1475" t="s">
        <v>783</v>
      </c>
      <c r="F1475" t="s">
        <v>1325</v>
      </c>
      <c r="G1475" s="13">
        <v>975508.75</v>
      </c>
      <c r="H1475" s="13">
        <v>4119.0200000000004</v>
      </c>
      <c r="I1475" s="13">
        <v>870599.35</v>
      </c>
      <c r="J1475" s="13">
        <v>3814.81</v>
      </c>
    </row>
    <row r="1476" spans="2:10" x14ac:dyDescent="0.25">
      <c r="B1476" s="2">
        <v>1472</v>
      </c>
      <c r="C1476" s="2">
        <v>2012</v>
      </c>
      <c r="D1476" s="1">
        <v>56042</v>
      </c>
      <c r="E1476" t="s">
        <v>1077</v>
      </c>
      <c r="F1476" t="s">
        <v>1325</v>
      </c>
      <c r="G1476" s="13">
        <v>1510390.57</v>
      </c>
      <c r="H1476" s="13">
        <v>1659.57</v>
      </c>
      <c r="I1476" s="13">
        <v>1326139.1299999999</v>
      </c>
      <c r="J1476" s="13">
        <v>1517.25</v>
      </c>
    </row>
    <row r="1477" spans="2:10" x14ac:dyDescent="0.25">
      <c r="B1477" s="2">
        <v>1473</v>
      </c>
      <c r="C1477" s="2">
        <v>2012</v>
      </c>
      <c r="D1477" s="1">
        <v>56044</v>
      </c>
      <c r="E1477" t="s">
        <v>1078</v>
      </c>
      <c r="F1477" t="s">
        <v>1325</v>
      </c>
      <c r="G1477" s="13">
        <v>1663966.09</v>
      </c>
      <c r="H1477" s="13">
        <v>582.30999999999995</v>
      </c>
      <c r="I1477" s="13">
        <v>1464694.78</v>
      </c>
      <c r="J1477" s="13">
        <v>535.15</v>
      </c>
    </row>
    <row r="1478" spans="2:10" x14ac:dyDescent="0.25">
      <c r="B1478" s="2">
        <v>1474</v>
      </c>
      <c r="C1478" s="2">
        <v>2012</v>
      </c>
      <c r="D1478" s="1">
        <v>56111</v>
      </c>
      <c r="E1478" t="s">
        <v>1003</v>
      </c>
      <c r="F1478" t="s">
        <v>1343</v>
      </c>
      <c r="G1478" s="13">
        <v>17486.349999999999</v>
      </c>
      <c r="H1478" s="13">
        <v>0</v>
      </c>
      <c r="I1478" s="13">
        <v>14805.46</v>
      </c>
      <c r="J1478" s="13">
        <v>0</v>
      </c>
    </row>
    <row r="1479" spans="2:10" x14ac:dyDescent="0.25">
      <c r="B1479" s="2">
        <v>1475</v>
      </c>
      <c r="C1479" s="2">
        <v>2012</v>
      </c>
      <c r="D1479" s="1">
        <v>56141</v>
      </c>
      <c r="E1479" t="s">
        <v>1070</v>
      </c>
      <c r="F1479" t="s">
        <v>1343</v>
      </c>
      <c r="G1479" s="13">
        <v>179692.03</v>
      </c>
      <c r="H1479" s="13">
        <v>396.8</v>
      </c>
      <c r="I1479" s="13">
        <v>154458.17000000001</v>
      </c>
      <c r="J1479" s="13">
        <v>368.78</v>
      </c>
    </row>
    <row r="1480" spans="2:10" x14ac:dyDescent="0.25">
      <c r="B1480" s="2">
        <v>1476</v>
      </c>
      <c r="C1480" s="2">
        <v>2012</v>
      </c>
      <c r="D1480" s="1">
        <v>56146</v>
      </c>
      <c r="E1480" t="s">
        <v>1079</v>
      </c>
      <c r="F1480" t="s">
        <v>1343</v>
      </c>
      <c r="G1480" s="13">
        <v>22967967.02</v>
      </c>
      <c r="H1480" s="13">
        <v>913853.71</v>
      </c>
      <c r="I1480" s="13">
        <v>21488263.829999998</v>
      </c>
      <c r="J1480" s="13">
        <v>862449.18</v>
      </c>
    </row>
    <row r="1481" spans="2:10" x14ac:dyDescent="0.25">
      <c r="B1481" s="2">
        <v>1477</v>
      </c>
      <c r="C1481" s="2">
        <v>2012</v>
      </c>
      <c r="D1481" s="1">
        <v>56147</v>
      </c>
      <c r="E1481" t="s">
        <v>1071</v>
      </c>
      <c r="F1481" t="s">
        <v>1343</v>
      </c>
      <c r="G1481" s="13">
        <v>393350.12</v>
      </c>
      <c r="H1481" s="13">
        <v>11228.84</v>
      </c>
      <c r="I1481" s="13">
        <v>344105.44</v>
      </c>
      <c r="J1481" s="13">
        <v>10474.040000000001</v>
      </c>
    </row>
    <row r="1482" spans="2:10" x14ac:dyDescent="0.25">
      <c r="B1482" s="2">
        <v>1478</v>
      </c>
      <c r="C1482" s="2">
        <v>2012</v>
      </c>
      <c r="D1482" s="1">
        <v>56148</v>
      </c>
      <c r="E1482" t="s">
        <v>1080</v>
      </c>
      <c r="F1482" t="s">
        <v>1343</v>
      </c>
      <c r="G1482" s="13">
        <v>175896.06</v>
      </c>
      <c r="H1482" s="13">
        <v>2830.81</v>
      </c>
      <c r="I1482" s="13">
        <v>144980.1</v>
      </c>
      <c r="J1482" s="13">
        <v>2578.12</v>
      </c>
    </row>
    <row r="1483" spans="2:10" x14ac:dyDescent="0.25">
      <c r="B1483" s="2">
        <v>1479</v>
      </c>
      <c r="C1483" s="2">
        <v>2012</v>
      </c>
      <c r="D1483" s="1">
        <v>56149</v>
      </c>
      <c r="E1483" t="s">
        <v>1081</v>
      </c>
      <c r="F1483" t="s">
        <v>1343</v>
      </c>
      <c r="G1483" s="13">
        <v>373630.39</v>
      </c>
      <c r="H1483" s="13">
        <v>14129.57</v>
      </c>
      <c r="I1483" s="13">
        <v>332284.53000000003</v>
      </c>
      <c r="J1483" s="13">
        <v>13253.49</v>
      </c>
    </row>
    <row r="1484" spans="2:10" x14ac:dyDescent="0.25">
      <c r="B1484" s="2">
        <v>1480</v>
      </c>
      <c r="C1484" s="2">
        <v>2012</v>
      </c>
      <c r="D1484" s="1">
        <v>56151</v>
      </c>
      <c r="E1484" t="s">
        <v>1072</v>
      </c>
      <c r="F1484" t="s">
        <v>1343</v>
      </c>
      <c r="G1484" s="13">
        <v>1317253.6100000001</v>
      </c>
      <c r="H1484" s="13">
        <v>10838.15</v>
      </c>
      <c r="I1484" s="13">
        <v>1179486.49</v>
      </c>
      <c r="J1484" s="13">
        <v>9953.41</v>
      </c>
    </row>
    <row r="1485" spans="2:10" x14ac:dyDescent="0.25">
      <c r="B1485" s="2">
        <v>1481</v>
      </c>
      <c r="C1485" s="2">
        <v>2012</v>
      </c>
      <c r="D1485" s="1">
        <v>56161</v>
      </c>
      <c r="E1485" t="s">
        <v>1082</v>
      </c>
      <c r="F1485" t="s">
        <v>1343</v>
      </c>
      <c r="G1485" s="13">
        <v>488289.02</v>
      </c>
      <c r="H1485" s="13">
        <v>4968.3599999999997</v>
      </c>
      <c r="I1485" s="13">
        <v>427323.42</v>
      </c>
      <c r="J1485" s="13">
        <v>4636.63</v>
      </c>
    </row>
    <row r="1486" spans="2:10" x14ac:dyDescent="0.25">
      <c r="B1486" s="2">
        <v>1482</v>
      </c>
      <c r="C1486" s="2">
        <v>2012</v>
      </c>
      <c r="D1486" s="1">
        <v>56171</v>
      </c>
      <c r="E1486" t="s">
        <v>1083</v>
      </c>
      <c r="F1486" t="s">
        <v>1343</v>
      </c>
      <c r="G1486" s="13">
        <v>1819352.35</v>
      </c>
      <c r="H1486" s="13">
        <v>335004.71999999997</v>
      </c>
      <c r="I1486" s="13">
        <v>1653180.36</v>
      </c>
      <c r="J1486" s="13">
        <v>313667.38</v>
      </c>
    </row>
    <row r="1487" spans="2:10" x14ac:dyDescent="0.25">
      <c r="B1487" s="2">
        <v>1483</v>
      </c>
      <c r="C1487" s="2">
        <v>2012</v>
      </c>
      <c r="D1487" s="1">
        <v>56172</v>
      </c>
      <c r="E1487" t="s">
        <v>1073</v>
      </c>
      <c r="F1487" t="s">
        <v>1343</v>
      </c>
      <c r="G1487" s="13">
        <v>7481380.6399999997</v>
      </c>
      <c r="H1487" s="13">
        <v>123238.21</v>
      </c>
      <c r="I1487" s="13">
        <v>6811743.3899999997</v>
      </c>
      <c r="J1487" s="13">
        <v>115391.85</v>
      </c>
    </row>
    <row r="1488" spans="2:10" x14ac:dyDescent="0.25">
      <c r="B1488" s="2">
        <v>1484</v>
      </c>
      <c r="C1488" s="2">
        <v>2012</v>
      </c>
      <c r="D1488" s="1">
        <v>56176</v>
      </c>
      <c r="E1488" t="s">
        <v>1084</v>
      </c>
      <c r="F1488" t="s">
        <v>1343</v>
      </c>
      <c r="G1488" s="13">
        <v>427330.34</v>
      </c>
      <c r="H1488" s="13">
        <v>9300.65</v>
      </c>
      <c r="I1488" s="13">
        <v>376102.53</v>
      </c>
      <c r="J1488" s="13">
        <v>8648.31</v>
      </c>
    </row>
    <row r="1489" spans="2:10" x14ac:dyDescent="0.25">
      <c r="B1489" s="2">
        <v>1485</v>
      </c>
      <c r="C1489" s="2">
        <v>2012</v>
      </c>
      <c r="D1489" s="1">
        <v>56181</v>
      </c>
      <c r="E1489" t="s">
        <v>1085</v>
      </c>
      <c r="F1489" t="s">
        <v>1343</v>
      </c>
      <c r="G1489" s="13">
        <v>6667553.0700000003</v>
      </c>
      <c r="H1489" s="13">
        <v>196553.43</v>
      </c>
      <c r="I1489" s="13">
        <v>6051931.9199999999</v>
      </c>
      <c r="J1489" s="13">
        <v>183278.06</v>
      </c>
    </row>
    <row r="1490" spans="2:10" x14ac:dyDescent="0.25">
      <c r="B1490" s="2">
        <v>1486</v>
      </c>
      <c r="C1490" s="2">
        <v>2012</v>
      </c>
      <c r="D1490" s="1">
        <v>56182</v>
      </c>
      <c r="E1490" t="s">
        <v>1075</v>
      </c>
      <c r="F1490" t="s">
        <v>1343</v>
      </c>
      <c r="G1490" s="13">
        <v>3631912.18</v>
      </c>
      <c r="H1490" s="13">
        <v>307427.21999999997</v>
      </c>
      <c r="I1490" s="13">
        <v>3279900.45</v>
      </c>
      <c r="J1490" s="13">
        <v>285570.86</v>
      </c>
    </row>
    <row r="1491" spans="2:10" x14ac:dyDescent="0.25">
      <c r="B1491" s="2">
        <v>1487</v>
      </c>
      <c r="C1491" s="2">
        <v>2012</v>
      </c>
      <c r="D1491" s="1">
        <v>56191</v>
      </c>
      <c r="E1491" t="s">
        <v>1086</v>
      </c>
      <c r="F1491" t="s">
        <v>1343</v>
      </c>
      <c r="G1491" s="13">
        <v>2528211.2799999998</v>
      </c>
      <c r="H1491" s="13">
        <v>154746.20000000001</v>
      </c>
      <c r="I1491" s="13">
        <v>2345232.98</v>
      </c>
      <c r="J1491" s="13">
        <v>146475.04999999999</v>
      </c>
    </row>
    <row r="1492" spans="2:10" x14ac:dyDescent="0.25">
      <c r="B1492" s="2">
        <v>1488</v>
      </c>
      <c r="C1492" s="2">
        <v>2012</v>
      </c>
      <c r="D1492" s="1">
        <v>56206</v>
      </c>
      <c r="E1492" t="s">
        <v>1064</v>
      </c>
      <c r="F1492" t="s">
        <v>1344</v>
      </c>
      <c r="G1492" s="13">
        <v>19036825.66</v>
      </c>
      <c r="H1492" s="13">
        <v>483923.45</v>
      </c>
      <c r="I1492" s="13">
        <v>17530244.100000001</v>
      </c>
      <c r="J1492" s="13">
        <v>456904.03</v>
      </c>
    </row>
    <row r="1493" spans="2:10" x14ac:dyDescent="0.25">
      <c r="B1493" s="2">
        <v>1489</v>
      </c>
      <c r="C1493" s="2">
        <v>2012</v>
      </c>
      <c r="D1493" s="1">
        <v>56276</v>
      </c>
      <c r="E1493" t="s">
        <v>1074</v>
      </c>
      <c r="F1493" t="s">
        <v>1344</v>
      </c>
      <c r="G1493" s="13">
        <v>14190667.43</v>
      </c>
      <c r="H1493" s="13">
        <v>618667.22</v>
      </c>
      <c r="I1493" s="13">
        <v>12919409.92</v>
      </c>
      <c r="J1493" s="13">
        <v>580917.97</v>
      </c>
    </row>
    <row r="1494" spans="2:10" x14ac:dyDescent="0.25">
      <c r="B1494" s="2">
        <v>1490</v>
      </c>
      <c r="C1494" s="2">
        <v>2012</v>
      </c>
      <c r="D1494" s="1">
        <v>56291</v>
      </c>
      <c r="E1494" t="s">
        <v>21</v>
      </c>
      <c r="F1494" t="s">
        <v>1344</v>
      </c>
      <c r="G1494" s="13">
        <v>2448043.63</v>
      </c>
      <c r="H1494" s="13">
        <v>263138.65999999997</v>
      </c>
      <c r="I1494" s="13">
        <v>2343966.02</v>
      </c>
      <c r="J1494" s="13">
        <v>252632.4</v>
      </c>
    </row>
    <row r="1495" spans="2:10" x14ac:dyDescent="0.25">
      <c r="B1495" s="2">
        <v>1491</v>
      </c>
      <c r="C1495" s="2">
        <v>2012</v>
      </c>
      <c r="D1495" s="1">
        <v>57002</v>
      </c>
      <c r="E1495" t="s">
        <v>1087</v>
      </c>
      <c r="F1495" t="s">
        <v>1325</v>
      </c>
      <c r="G1495" s="13">
        <v>5837992.5</v>
      </c>
      <c r="H1495" s="13">
        <v>5176.05</v>
      </c>
      <c r="I1495" s="13">
        <v>5217670.3</v>
      </c>
      <c r="J1495" s="13">
        <v>4657.46</v>
      </c>
    </row>
    <row r="1496" spans="2:10" x14ac:dyDescent="0.25">
      <c r="B1496" s="2">
        <v>1492</v>
      </c>
      <c r="C1496" s="2">
        <v>2012</v>
      </c>
      <c r="D1496" s="1">
        <v>57004</v>
      </c>
      <c r="E1496" t="s">
        <v>1088</v>
      </c>
      <c r="F1496" t="s">
        <v>1325</v>
      </c>
      <c r="G1496" s="13">
        <v>371193.87</v>
      </c>
      <c r="H1496" s="13">
        <v>1131.68</v>
      </c>
      <c r="I1496" s="13">
        <v>318636.36</v>
      </c>
      <c r="J1496" s="13">
        <v>1015.32</v>
      </c>
    </row>
    <row r="1497" spans="2:10" x14ac:dyDescent="0.25">
      <c r="B1497" s="2">
        <v>1493</v>
      </c>
      <c r="C1497" s="2">
        <v>2012</v>
      </c>
      <c r="D1497" s="1">
        <v>57006</v>
      </c>
      <c r="E1497" t="s">
        <v>1089</v>
      </c>
      <c r="F1497" t="s">
        <v>1325</v>
      </c>
      <c r="G1497" s="13">
        <v>606191.5</v>
      </c>
      <c r="H1497" s="13">
        <v>3393.77</v>
      </c>
      <c r="I1497" s="13">
        <v>500570.92</v>
      </c>
      <c r="J1497" s="13">
        <v>2991.32</v>
      </c>
    </row>
    <row r="1498" spans="2:10" x14ac:dyDescent="0.25">
      <c r="B1498" s="2">
        <v>1494</v>
      </c>
      <c r="C1498" s="2">
        <v>2012</v>
      </c>
      <c r="D1498" s="1">
        <v>57008</v>
      </c>
      <c r="E1498" t="s">
        <v>1090</v>
      </c>
      <c r="F1498" t="s">
        <v>1325</v>
      </c>
      <c r="G1498" s="13">
        <v>1913749.05</v>
      </c>
      <c r="H1498" s="13">
        <v>4167.51</v>
      </c>
      <c r="I1498" s="13">
        <v>1715374.62</v>
      </c>
      <c r="J1498" s="13">
        <v>3802.39</v>
      </c>
    </row>
    <row r="1499" spans="2:10" x14ac:dyDescent="0.25">
      <c r="B1499" s="2">
        <v>1495</v>
      </c>
      <c r="C1499" s="2">
        <v>2012</v>
      </c>
      <c r="D1499" s="1">
        <v>57010</v>
      </c>
      <c r="E1499" t="s">
        <v>1091</v>
      </c>
      <c r="F1499" t="s">
        <v>1325</v>
      </c>
      <c r="G1499" s="13">
        <v>6130776.0300000003</v>
      </c>
      <c r="H1499" s="13">
        <v>80366.899999999994</v>
      </c>
      <c r="I1499" s="13">
        <v>5459331.9500000002</v>
      </c>
      <c r="J1499" s="13">
        <v>73130.009999999995</v>
      </c>
    </row>
    <row r="1500" spans="2:10" x14ac:dyDescent="0.25">
      <c r="B1500" s="2">
        <v>1496</v>
      </c>
      <c r="C1500" s="2">
        <v>2012</v>
      </c>
      <c r="D1500" s="1">
        <v>57012</v>
      </c>
      <c r="E1500" t="s">
        <v>1092</v>
      </c>
      <c r="F1500" t="s">
        <v>1325</v>
      </c>
      <c r="G1500" s="13">
        <v>2163859.2400000002</v>
      </c>
      <c r="H1500" s="13">
        <v>34916.46</v>
      </c>
      <c r="I1500" s="13">
        <v>1919385.83</v>
      </c>
      <c r="J1500" s="13">
        <v>30688.02</v>
      </c>
    </row>
    <row r="1501" spans="2:10" x14ac:dyDescent="0.25">
      <c r="B1501" s="2">
        <v>1497</v>
      </c>
      <c r="C1501" s="2">
        <v>2012</v>
      </c>
      <c r="D1501" s="1">
        <v>57014</v>
      </c>
      <c r="E1501" t="s">
        <v>1093</v>
      </c>
      <c r="F1501" t="s">
        <v>1325</v>
      </c>
      <c r="G1501" s="13">
        <v>2788435.85</v>
      </c>
      <c r="H1501" s="13">
        <v>4650.8999999999996</v>
      </c>
      <c r="I1501" s="13">
        <v>2454798.11</v>
      </c>
      <c r="J1501" s="13">
        <v>4178.07</v>
      </c>
    </row>
    <row r="1502" spans="2:10" x14ac:dyDescent="0.25">
      <c r="B1502" s="2">
        <v>1498</v>
      </c>
      <c r="C1502" s="2">
        <v>2012</v>
      </c>
      <c r="D1502" s="1">
        <v>57016</v>
      </c>
      <c r="E1502" t="s">
        <v>1094</v>
      </c>
      <c r="F1502" t="s">
        <v>1325</v>
      </c>
      <c r="G1502" s="13">
        <v>267737.03000000003</v>
      </c>
      <c r="H1502" s="13">
        <v>867.5</v>
      </c>
      <c r="I1502" s="13">
        <v>228798.41</v>
      </c>
      <c r="J1502" s="13">
        <v>742.45</v>
      </c>
    </row>
    <row r="1503" spans="2:10" x14ac:dyDescent="0.25">
      <c r="B1503" s="2">
        <v>1499</v>
      </c>
      <c r="C1503" s="2">
        <v>2012</v>
      </c>
      <c r="D1503" s="1">
        <v>57018</v>
      </c>
      <c r="E1503" t="s">
        <v>1095</v>
      </c>
      <c r="F1503" t="s">
        <v>1325</v>
      </c>
      <c r="G1503" s="13">
        <v>358561.43</v>
      </c>
      <c r="H1503" s="13">
        <v>1099.94</v>
      </c>
      <c r="I1503" s="13">
        <v>322900.56</v>
      </c>
      <c r="J1503" s="13">
        <v>962.86</v>
      </c>
    </row>
    <row r="1504" spans="2:10" x14ac:dyDescent="0.25">
      <c r="B1504" s="2">
        <v>1500</v>
      </c>
      <c r="C1504" s="2">
        <v>2012</v>
      </c>
      <c r="D1504" s="1">
        <v>57020</v>
      </c>
      <c r="E1504" t="s">
        <v>1096</v>
      </c>
      <c r="F1504" t="s">
        <v>1325</v>
      </c>
      <c r="G1504" s="13">
        <v>785931.08</v>
      </c>
      <c r="H1504" s="13">
        <v>1577.26</v>
      </c>
      <c r="I1504" s="13">
        <v>679376.81</v>
      </c>
      <c r="J1504" s="13">
        <v>1418.55</v>
      </c>
    </row>
    <row r="1505" spans="2:10" x14ac:dyDescent="0.25">
      <c r="B1505" s="2">
        <v>1501</v>
      </c>
      <c r="C1505" s="2">
        <v>2012</v>
      </c>
      <c r="D1505" s="1">
        <v>57022</v>
      </c>
      <c r="E1505" t="s">
        <v>1097</v>
      </c>
      <c r="F1505" t="s">
        <v>1325</v>
      </c>
      <c r="G1505" s="13">
        <v>957032.05</v>
      </c>
      <c r="H1505" s="13">
        <v>3180.58</v>
      </c>
      <c r="I1505" s="13">
        <v>828775.59</v>
      </c>
      <c r="J1505" s="13">
        <v>2791.45</v>
      </c>
    </row>
    <row r="1506" spans="2:10" x14ac:dyDescent="0.25">
      <c r="B1506" s="2">
        <v>1502</v>
      </c>
      <c r="C1506" s="2">
        <v>2012</v>
      </c>
      <c r="D1506" s="1">
        <v>57024</v>
      </c>
      <c r="E1506" t="s">
        <v>1098</v>
      </c>
      <c r="F1506" t="s">
        <v>1325</v>
      </c>
      <c r="G1506" s="13">
        <v>4223127.28</v>
      </c>
      <c r="H1506" s="13">
        <v>3432.72</v>
      </c>
      <c r="I1506" s="13">
        <v>3796617.94</v>
      </c>
      <c r="J1506" s="13">
        <v>3150.45</v>
      </c>
    </row>
    <row r="1507" spans="2:10" x14ac:dyDescent="0.25">
      <c r="B1507" s="2">
        <v>1503</v>
      </c>
      <c r="C1507" s="2">
        <v>2012</v>
      </c>
      <c r="D1507" s="1">
        <v>57026</v>
      </c>
      <c r="E1507" t="s">
        <v>140</v>
      </c>
      <c r="F1507" t="s">
        <v>1325</v>
      </c>
      <c r="G1507" s="13">
        <v>4316660.46</v>
      </c>
      <c r="H1507" s="13">
        <v>29382.44</v>
      </c>
      <c r="I1507" s="13">
        <v>3849495.49</v>
      </c>
      <c r="J1507" s="13">
        <v>26101.33</v>
      </c>
    </row>
    <row r="1508" spans="2:10" x14ac:dyDescent="0.25">
      <c r="B1508" s="2">
        <v>1504</v>
      </c>
      <c r="C1508" s="2">
        <v>2012</v>
      </c>
      <c r="D1508" s="1">
        <v>57028</v>
      </c>
      <c r="E1508" t="s">
        <v>1099</v>
      </c>
      <c r="F1508" t="s">
        <v>1325</v>
      </c>
      <c r="G1508" s="13">
        <v>3498470.71</v>
      </c>
      <c r="H1508" s="13">
        <v>6510.66</v>
      </c>
      <c r="I1508" s="13">
        <v>3131353.48</v>
      </c>
      <c r="J1508" s="13">
        <v>5913.9</v>
      </c>
    </row>
    <row r="1509" spans="2:10" x14ac:dyDescent="0.25">
      <c r="B1509" s="2">
        <v>1505</v>
      </c>
      <c r="C1509" s="2">
        <v>2012</v>
      </c>
      <c r="D1509" s="1">
        <v>57030</v>
      </c>
      <c r="E1509" t="s">
        <v>1100</v>
      </c>
      <c r="F1509" t="s">
        <v>1325</v>
      </c>
      <c r="G1509" s="13">
        <v>686387.13</v>
      </c>
      <c r="H1509" s="13">
        <v>3781.55</v>
      </c>
      <c r="I1509" s="13">
        <v>595749.35</v>
      </c>
      <c r="J1509" s="13">
        <v>3276.11</v>
      </c>
    </row>
    <row r="1510" spans="2:10" x14ac:dyDescent="0.25">
      <c r="B1510" s="2">
        <v>1506</v>
      </c>
      <c r="C1510" s="2">
        <v>2012</v>
      </c>
      <c r="D1510" s="1">
        <v>57032</v>
      </c>
      <c r="E1510" t="s">
        <v>1101</v>
      </c>
      <c r="F1510" t="s">
        <v>1325</v>
      </c>
      <c r="G1510" s="13">
        <v>3152840.57</v>
      </c>
      <c r="H1510" s="13">
        <v>19970.71</v>
      </c>
      <c r="I1510" s="13">
        <v>2700176.51</v>
      </c>
      <c r="J1510" s="13">
        <v>17517.87</v>
      </c>
    </row>
    <row r="1511" spans="2:10" x14ac:dyDescent="0.25">
      <c r="B1511" s="2">
        <v>1507</v>
      </c>
      <c r="C1511" s="2">
        <v>2012</v>
      </c>
      <c r="D1511" s="1">
        <v>57111</v>
      </c>
      <c r="E1511" t="s">
        <v>1088</v>
      </c>
      <c r="F1511" t="s">
        <v>1343</v>
      </c>
      <c r="G1511" s="13">
        <v>55298.41</v>
      </c>
      <c r="H1511" s="13">
        <v>278.37</v>
      </c>
      <c r="I1511" s="13">
        <v>44081.69</v>
      </c>
      <c r="J1511" s="13">
        <v>253.75</v>
      </c>
    </row>
    <row r="1512" spans="2:10" x14ac:dyDescent="0.25">
      <c r="B1512" s="2">
        <v>1508</v>
      </c>
      <c r="C1512" s="2">
        <v>2012</v>
      </c>
      <c r="D1512" s="1">
        <v>57121</v>
      </c>
      <c r="E1512" t="s">
        <v>1102</v>
      </c>
      <c r="F1512" t="s">
        <v>1343</v>
      </c>
      <c r="G1512" s="13">
        <v>137199.81</v>
      </c>
      <c r="H1512" s="13">
        <v>3616.53</v>
      </c>
      <c r="I1512" s="13">
        <v>115201.2</v>
      </c>
      <c r="J1512" s="13">
        <v>3348.76</v>
      </c>
    </row>
    <row r="1513" spans="2:10" x14ac:dyDescent="0.25">
      <c r="B1513" s="2">
        <v>1509</v>
      </c>
      <c r="C1513" s="2">
        <v>2012</v>
      </c>
      <c r="D1513" s="1">
        <v>57176</v>
      </c>
      <c r="E1513" t="s">
        <v>1097</v>
      </c>
      <c r="F1513" t="s">
        <v>1343</v>
      </c>
      <c r="G1513" s="13">
        <v>114188.94</v>
      </c>
      <c r="H1513" s="13">
        <v>2512.39</v>
      </c>
      <c r="I1513" s="13">
        <v>90351.3</v>
      </c>
      <c r="J1513" s="13">
        <v>2277.2600000000002</v>
      </c>
    </row>
    <row r="1514" spans="2:10" x14ac:dyDescent="0.25">
      <c r="B1514" s="2">
        <v>1510</v>
      </c>
      <c r="C1514" s="2">
        <v>2012</v>
      </c>
      <c r="D1514" s="1">
        <v>57190</v>
      </c>
      <c r="E1514" t="s">
        <v>1101</v>
      </c>
      <c r="F1514" t="s">
        <v>1343</v>
      </c>
      <c r="G1514" s="13">
        <v>213981.79</v>
      </c>
      <c r="H1514" s="13">
        <v>4208.03</v>
      </c>
      <c r="I1514" s="13">
        <v>180092.17</v>
      </c>
      <c r="J1514" s="13">
        <v>3830.53</v>
      </c>
    </row>
    <row r="1515" spans="2:10" x14ac:dyDescent="0.25">
      <c r="B1515" s="2">
        <v>1511</v>
      </c>
      <c r="C1515" s="2">
        <v>2012</v>
      </c>
      <c r="D1515" s="1">
        <v>57236</v>
      </c>
      <c r="E1515" t="s">
        <v>1091</v>
      </c>
      <c r="F1515" t="s">
        <v>1344</v>
      </c>
      <c r="G1515" s="13">
        <v>3435877.01</v>
      </c>
      <c r="H1515" s="13">
        <v>179303.67999999999</v>
      </c>
      <c r="I1515" s="13">
        <v>3149246.75</v>
      </c>
      <c r="J1515" s="13">
        <v>168159.33</v>
      </c>
    </row>
    <row r="1516" spans="2:10" x14ac:dyDescent="0.25">
      <c r="B1516" s="2">
        <v>1512</v>
      </c>
      <c r="C1516" s="2">
        <v>2012</v>
      </c>
      <c r="D1516" s="1">
        <v>58002</v>
      </c>
      <c r="E1516" t="s">
        <v>1103</v>
      </c>
      <c r="F1516" t="s">
        <v>1325</v>
      </c>
      <c r="G1516" s="13">
        <v>1032119.97</v>
      </c>
      <c r="H1516" s="13">
        <v>7901.73</v>
      </c>
      <c r="I1516" s="13">
        <v>912554.86</v>
      </c>
      <c r="J1516" s="13">
        <v>7314.09</v>
      </c>
    </row>
    <row r="1517" spans="2:10" x14ac:dyDescent="0.25">
      <c r="B1517" s="2">
        <v>1513</v>
      </c>
      <c r="C1517" s="2">
        <v>2012</v>
      </c>
      <c r="D1517" s="1">
        <v>58004</v>
      </c>
      <c r="E1517" t="s">
        <v>1104</v>
      </c>
      <c r="F1517" t="s">
        <v>1325</v>
      </c>
      <c r="G1517" s="13">
        <v>2429873.2400000002</v>
      </c>
      <c r="H1517" s="13">
        <v>48016.34</v>
      </c>
      <c r="I1517" s="13">
        <v>2147144.79</v>
      </c>
      <c r="J1517" s="13">
        <v>44374.9</v>
      </c>
    </row>
    <row r="1518" spans="2:10" x14ac:dyDescent="0.25">
      <c r="B1518" s="2">
        <v>1514</v>
      </c>
      <c r="C1518" s="2">
        <v>2012</v>
      </c>
      <c r="D1518" s="1">
        <v>58006</v>
      </c>
      <c r="E1518" t="s">
        <v>1105</v>
      </c>
      <c r="F1518" t="s">
        <v>1325</v>
      </c>
      <c r="G1518" s="13">
        <v>770298.03</v>
      </c>
      <c r="H1518" s="13">
        <v>2944.62</v>
      </c>
      <c r="I1518" s="13">
        <v>675659.73</v>
      </c>
      <c r="J1518" s="13">
        <v>2701.81</v>
      </c>
    </row>
    <row r="1519" spans="2:10" x14ac:dyDescent="0.25">
      <c r="B1519" s="2">
        <v>1515</v>
      </c>
      <c r="C1519" s="2">
        <v>2012</v>
      </c>
      <c r="D1519" s="1">
        <v>58008</v>
      </c>
      <c r="E1519" t="s">
        <v>1106</v>
      </c>
      <c r="F1519" t="s">
        <v>1325</v>
      </c>
      <c r="G1519" s="13">
        <v>300059.39</v>
      </c>
      <c r="H1519" s="13">
        <v>18776.11</v>
      </c>
      <c r="I1519" s="13">
        <v>264005.96000000002</v>
      </c>
      <c r="J1519" s="13">
        <v>17057.25</v>
      </c>
    </row>
    <row r="1520" spans="2:10" x14ac:dyDescent="0.25">
      <c r="B1520" s="2">
        <v>1516</v>
      </c>
      <c r="C1520" s="2">
        <v>2012</v>
      </c>
      <c r="D1520" s="1">
        <v>58010</v>
      </c>
      <c r="E1520" t="s">
        <v>1107</v>
      </c>
      <c r="F1520" t="s">
        <v>1325</v>
      </c>
      <c r="G1520" s="13">
        <v>3831394.17</v>
      </c>
      <c r="H1520" s="13">
        <v>24337.14</v>
      </c>
      <c r="I1520" s="13">
        <v>3386025.45</v>
      </c>
      <c r="J1520" s="13">
        <v>22318.58</v>
      </c>
    </row>
    <row r="1521" spans="2:10" x14ac:dyDescent="0.25">
      <c r="B1521" s="2">
        <v>1517</v>
      </c>
      <c r="C1521" s="2">
        <v>2012</v>
      </c>
      <c r="D1521" s="1">
        <v>58012</v>
      </c>
      <c r="E1521" t="s">
        <v>746</v>
      </c>
      <c r="F1521" t="s">
        <v>1325</v>
      </c>
      <c r="G1521" s="13">
        <v>878548.05</v>
      </c>
      <c r="H1521" s="13">
        <v>1332.71</v>
      </c>
      <c r="I1521" s="13">
        <v>772395.38</v>
      </c>
      <c r="J1521" s="13">
        <v>1231.44</v>
      </c>
    </row>
    <row r="1522" spans="2:10" x14ac:dyDescent="0.25">
      <c r="B1522" s="2">
        <v>1518</v>
      </c>
      <c r="C1522" s="2">
        <v>2012</v>
      </c>
      <c r="D1522" s="1">
        <v>58014</v>
      </c>
      <c r="E1522" t="s">
        <v>1108</v>
      </c>
      <c r="F1522" t="s">
        <v>1325</v>
      </c>
      <c r="G1522" s="13">
        <v>995610.49</v>
      </c>
      <c r="H1522" s="13">
        <v>6329.32</v>
      </c>
      <c r="I1522" s="13">
        <v>859803.42</v>
      </c>
      <c r="J1522" s="13">
        <v>5784.16</v>
      </c>
    </row>
    <row r="1523" spans="2:10" x14ac:dyDescent="0.25">
      <c r="B1523" s="2">
        <v>1519</v>
      </c>
      <c r="C1523" s="2">
        <v>2012</v>
      </c>
      <c r="D1523" s="1">
        <v>58016</v>
      </c>
      <c r="E1523" t="s">
        <v>1109</v>
      </c>
      <c r="F1523" t="s">
        <v>1325</v>
      </c>
      <c r="G1523" s="13">
        <v>893690.02</v>
      </c>
      <c r="H1523" s="13">
        <v>180.56</v>
      </c>
      <c r="I1523" s="13">
        <v>779298.74</v>
      </c>
      <c r="J1523" s="13">
        <v>164.41</v>
      </c>
    </row>
    <row r="1524" spans="2:10" x14ac:dyDescent="0.25">
      <c r="B1524" s="2">
        <v>1520</v>
      </c>
      <c r="C1524" s="2">
        <v>2012</v>
      </c>
      <c r="D1524" s="1">
        <v>58018</v>
      </c>
      <c r="E1524" t="s">
        <v>198</v>
      </c>
      <c r="F1524" t="s">
        <v>1325</v>
      </c>
      <c r="G1524" s="13">
        <v>1297341</v>
      </c>
      <c r="H1524" s="13">
        <v>9551.92</v>
      </c>
      <c r="I1524" s="13">
        <v>1147657.58</v>
      </c>
      <c r="J1524" s="13">
        <v>8772.16</v>
      </c>
    </row>
    <row r="1525" spans="2:10" x14ac:dyDescent="0.25">
      <c r="B1525" s="2">
        <v>1521</v>
      </c>
      <c r="C1525" s="2">
        <v>2012</v>
      </c>
      <c r="D1525" s="1">
        <v>58020</v>
      </c>
      <c r="E1525" t="s">
        <v>720</v>
      </c>
      <c r="F1525" t="s">
        <v>1325</v>
      </c>
      <c r="G1525" s="13">
        <v>1483758.96</v>
      </c>
      <c r="H1525" s="13">
        <v>5584.03</v>
      </c>
      <c r="I1525" s="13">
        <v>1315753.3700000001</v>
      </c>
      <c r="J1525" s="13">
        <v>5095.7</v>
      </c>
    </row>
    <row r="1526" spans="2:10" x14ac:dyDescent="0.25">
      <c r="B1526" s="2">
        <v>1522</v>
      </c>
      <c r="C1526" s="2">
        <v>2012</v>
      </c>
      <c r="D1526" s="1">
        <v>58022</v>
      </c>
      <c r="E1526" t="s">
        <v>907</v>
      </c>
      <c r="F1526" t="s">
        <v>1325</v>
      </c>
      <c r="G1526" s="13">
        <v>1265943.1399999999</v>
      </c>
      <c r="H1526" s="13">
        <v>6625.21</v>
      </c>
      <c r="I1526" s="13">
        <v>1127194.8400000001</v>
      </c>
      <c r="J1526" s="13">
        <v>6141.86</v>
      </c>
    </row>
    <row r="1527" spans="2:10" x14ac:dyDescent="0.25">
      <c r="B1527" s="2">
        <v>1523</v>
      </c>
      <c r="C1527" s="2">
        <v>2012</v>
      </c>
      <c r="D1527" s="1">
        <v>58024</v>
      </c>
      <c r="E1527" t="s">
        <v>332</v>
      </c>
      <c r="F1527" t="s">
        <v>1325</v>
      </c>
      <c r="G1527" s="13">
        <v>947096</v>
      </c>
      <c r="H1527" s="13">
        <v>8331.43</v>
      </c>
      <c r="I1527" s="13">
        <v>827330.66</v>
      </c>
      <c r="J1527" s="13">
        <v>7604.19</v>
      </c>
    </row>
    <row r="1528" spans="2:10" x14ac:dyDescent="0.25">
      <c r="B1528" s="2">
        <v>1524</v>
      </c>
      <c r="C1528" s="2">
        <v>2012</v>
      </c>
      <c r="D1528" s="1">
        <v>58026</v>
      </c>
      <c r="E1528" t="s">
        <v>1110</v>
      </c>
      <c r="F1528" t="s">
        <v>1325</v>
      </c>
      <c r="G1528" s="13">
        <v>818299.55</v>
      </c>
      <c r="H1528" s="13">
        <v>2572.6</v>
      </c>
      <c r="I1528" s="13">
        <v>714503.52</v>
      </c>
      <c r="J1528" s="13">
        <v>2199.1799999999998</v>
      </c>
    </row>
    <row r="1529" spans="2:10" x14ac:dyDescent="0.25">
      <c r="B1529" s="2">
        <v>1525</v>
      </c>
      <c r="C1529" s="2">
        <v>2012</v>
      </c>
      <c r="D1529" s="1">
        <v>58028</v>
      </c>
      <c r="E1529" t="s">
        <v>1111</v>
      </c>
      <c r="F1529" t="s">
        <v>1325</v>
      </c>
      <c r="G1529" s="13">
        <v>1685729.04</v>
      </c>
      <c r="H1529" s="13">
        <v>2531.94</v>
      </c>
      <c r="I1529" s="13">
        <v>1487187.34</v>
      </c>
      <c r="J1529" s="13">
        <v>2336.11</v>
      </c>
    </row>
    <row r="1530" spans="2:10" x14ac:dyDescent="0.25">
      <c r="B1530" s="2">
        <v>1526</v>
      </c>
      <c r="C1530" s="2">
        <v>2012</v>
      </c>
      <c r="D1530" s="1">
        <v>58030</v>
      </c>
      <c r="E1530" t="s">
        <v>50</v>
      </c>
      <c r="F1530" t="s">
        <v>1325</v>
      </c>
      <c r="G1530" s="13">
        <v>1141938.8799999999</v>
      </c>
      <c r="H1530" s="13">
        <v>10457.370000000001</v>
      </c>
      <c r="I1530" s="13">
        <v>999107.68</v>
      </c>
      <c r="J1530" s="13">
        <v>9478.0400000000009</v>
      </c>
    </row>
    <row r="1531" spans="2:10" x14ac:dyDescent="0.25">
      <c r="B1531" s="2">
        <v>1527</v>
      </c>
      <c r="C1531" s="2">
        <v>2012</v>
      </c>
      <c r="D1531" s="1">
        <v>58032</v>
      </c>
      <c r="E1531" t="s">
        <v>1112</v>
      </c>
      <c r="F1531" t="s">
        <v>1325</v>
      </c>
      <c r="G1531" s="13">
        <v>775740.02</v>
      </c>
      <c r="H1531" s="13">
        <v>5035.8100000000004</v>
      </c>
      <c r="I1531" s="13">
        <v>678694.89</v>
      </c>
      <c r="J1531" s="13">
        <v>4636.5600000000004</v>
      </c>
    </row>
    <row r="1532" spans="2:10" x14ac:dyDescent="0.25">
      <c r="B1532" s="2">
        <v>1528</v>
      </c>
      <c r="C1532" s="2">
        <v>2012</v>
      </c>
      <c r="D1532" s="1">
        <v>58034</v>
      </c>
      <c r="E1532" t="s">
        <v>1113</v>
      </c>
      <c r="F1532" t="s">
        <v>1325</v>
      </c>
      <c r="G1532" s="13">
        <v>714800.23</v>
      </c>
      <c r="H1532" s="13">
        <v>2246.19</v>
      </c>
      <c r="I1532" s="13">
        <v>625474.82999999996</v>
      </c>
      <c r="J1532" s="13">
        <v>2062.9299999999998</v>
      </c>
    </row>
    <row r="1533" spans="2:10" x14ac:dyDescent="0.25">
      <c r="B1533" s="2">
        <v>1529</v>
      </c>
      <c r="C1533" s="2">
        <v>2012</v>
      </c>
      <c r="D1533" s="1">
        <v>58036</v>
      </c>
      <c r="E1533" t="s">
        <v>1114</v>
      </c>
      <c r="F1533" t="s">
        <v>1325</v>
      </c>
      <c r="G1533" s="13">
        <v>1394019.15</v>
      </c>
      <c r="H1533" s="13">
        <v>6901.31</v>
      </c>
      <c r="I1533" s="13">
        <v>1232885.24</v>
      </c>
      <c r="J1533" s="13">
        <v>6412.85</v>
      </c>
    </row>
    <row r="1534" spans="2:10" x14ac:dyDescent="0.25">
      <c r="B1534" s="2">
        <v>1530</v>
      </c>
      <c r="C1534" s="2">
        <v>2012</v>
      </c>
      <c r="D1534" s="1">
        <v>58038</v>
      </c>
      <c r="E1534" t="s">
        <v>1115</v>
      </c>
      <c r="F1534" t="s">
        <v>1325</v>
      </c>
      <c r="G1534" s="13">
        <v>1390663.63</v>
      </c>
      <c r="H1534" s="13">
        <v>8613.01</v>
      </c>
      <c r="I1534" s="13">
        <v>1240375.1000000001</v>
      </c>
      <c r="J1534" s="13">
        <v>7995.12</v>
      </c>
    </row>
    <row r="1535" spans="2:10" x14ac:dyDescent="0.25">
      <c r="B1535" s="2">
        <v>1531</v>
      </c>
      <c r="C1535" s="2">
        <v>2012</v>
      </c>
      <c r="D1535" s="1">
        <v>58040</v>
      </c>
      <c r="E1535" t="s">
        <v>1052</v>
      </c>
      <c r="F1535" t="s">
        <v>1325</v>
      </c>
      <c r="G1535" s="13">
        <v>2764171</v>
      </c>
      <c r="H1535" s="13">
        <v>105705.08</v>
      </c>
      <c r="I1535" s="13">
        <v>2429574.86</v>
      </c>
      <c r="J1535" s="13">
        <v>97315.61</v>
      </c>
    </row>
    <row r="1536" spans="2:10" x14ac:dyDescent="0.25">
      <c r="B1536" s="2">
        <v>1532</v>
      </c>
      <c r="C1536" s="2">
        <v>2012</v>
      </c>
      <c r="D1536" s="1">
        <v>58042</v>
      </c>
      <c r="E1536" t="s">
        <v>264</v>
      </c>
      <c r="F1536" t="s">
        <v>1325</v>
      </c>
      <c r="G1536" s="13">
        <v>953002.89</v>
      </c>
      <c r="H1536" s="13">
        <v>14055.79</v>
      </c>
      <c r="I1536" s="13">
        <v>841935.22</v>
      </c>
      <c r="J1536" s="13">
        <v>12972.97</v>
      </c>
    </row>
    <row r="1537" spans="2:10" x14ac:dyDescent="0.25">
      <c r="B1537" s="2">
        <v>1533</v>
      </c>
      <c r="C1537" s="2">
        <v>2012</v>
      </c>
      <c r="D1537" s="1">
        <v>58044</v>
      </c>
      <c r="E1537" t="s">
        <v>368</v>
      </c>
      <c r="F1537" t="s">
        <v>1325</v>
      </c>
      <c r="G1537" s="13">
        <v>3683532.49</v>
      </c>
      <c r="H1537" s="13">
        <v>7019.06</v>
      </c>
      <c r="I1537" s="13">
        <v>3238386.96</v>
      </c>
      <c r="J1537" s="13">
        <v>6441.8</v>
      </c>
    </row>
    <row r="1538" spans="2:10" x14ac:dyDescent="0.25">
      <c r="B1538" s="2">
        <v>1534</v>
      </c>
      <c r="C1538" s="2">
        <v>2012</v>
      </c>
      <c r="D1538" s="1">
        <v>58046</v>
      </c>
      <c r="E1538" t="s">
        <v>1116</v>
      </c>
      <c r="F1538" t="s">
        <v>1325</v>
      </c>
      <c r="G1538" s="13">
        <v>1502887.36</v>
      </c>
      <c r="H1538" s="13">
        <v>4014.08</v>
      </c>
      <c r="I1538" s="13">
        <v>1329786.82</v>
      </c>
      <c r="J1538" s="13">
        <v>3719.65</v>
      </c>
    </row>
    <row r="1539" spans="2:10" x14ac:dyDescent="0.25">
      <c r="B1539" s="2">
        <v>1535</v>
      </c>
      <c r="C1539" s="2">
        <v>2012</v>
      </c>
      <c r="D1539" s="1">
        <v>58048</v>
      </c>
      <c r="E1539" t="s">
        <v>1117</v>
      </c>
      <c r="F1539" t="s">
        <v>1325</v>
      </c>
      <c r="G1539" s="13">
        <v>7487906.7999999998</v>
      </c>
      <c r="H1539" s="13">
        <v>29771.62</v>
      </c>
      <c r="I1539" s="13">
        <v>6671922.0899999999</v>
      </c>
      <c r="J1539" s="13">
        <v>27617.68</v>
      </c>
    </row>
    <row r="1540" spans="2:10" x14ac:dyDescent="0.25">
      <c r="B1540" s="2">
        <v>1536</v>
      </c>
      <c r="C1540" s="2">
        <v>2012</v>
      </c>
      <c r="D1540" s="1">
        <v>58050</v>
      </c>
      <c r="E1540" t="s">
        <v>1118</v>
      </c>
      <c r="F1540" t="s">
        <v>1325</v>
      </c>
      <c r="G1540" s="13">
        <v>1211980.75</v>
      </c>
      <c r="H1540" s="13">
        <v>20560.849999999999</v>
      </c>
      <c r="I1540" s="13">
        <v>1074784.03</v>
      </c>
      <c r="J1540" s="13">
        <v>18838.490000000002</v>
      </c>
    </row>
    <row r="1541" spans="2:10" x14ac:dyDescent="0.25">
      <c r="B1541" s="2">
        <v>1537</v>
      </c>
      <c r="C1541" s="2">
        <v>2012</v>
      </c>
      <c r="D1541" s="1">
        <v>58101</v>
      </c>
      <c r="E1541" t="s">
        <v>1105</v>
      </c>
      <c r="F1541" t="s">
        <v>1343</v>
      </c>
      <c r="G1541" s="13">
        <v>132537.62</v>
      </c>
      <c r="H1541" s="13">
        <v>1666.22</v>
      </c>
      <c r="I1541" s="13">
        <v>109139.06</v>
      </c>
      <c r="J1541" s="13">
        <v>1513.09</v>
      </c>
    </row>
    <row r="1542" spans="2:10" x14ac:dyDescent="0.25">
      <c r="B1542" s="2">
        <v>1538</v>
      </c>
      <c r="C1542" s="2">
        <v>2012</v>
      </c>
      <c r="D1542" s="1">
        <v>58106</v>
      </c>
      <c r="E1542" t="s">
        <v>746</v>
      </c>
      <c r="F1542" t="s">
        <v>1343</v>
      </c>
      <c r="G1542" s="13">
        <v>647134.71</v>
      </c>
      <c r="H1542" s="13">
        <v>13151.52</v>
      </c>
      <c r="I1542" s="13">
        <v>613686.07999999996</v>
      </c>
      <c r="J1542" s="13">
        <v>12471.76</v>
      </c>
    </row>
    <row r="1543" spans="2:10" x14ac:dyDescent="0.25">
      <c r="B1543" s="2">
        <v>1539</v>
      </c>
      <c r="C1543" s="2">
        <v>2012</v>
      </c>
      <c r="D1543" s="1">
        <v>58107</v>
      </c>
      <c r="E1543" t="s">
        <v>1119</v>
      </c>
      <c r="F1543" t="s">
        <v>1343</v>
      </c>
      <c r="G1543" s="13">
        <v>1836722.3</v>
      </c>
      <c r="H1543" s="13">
        <v>59475.56</v>
      </c>
      <c r="I1543" s="13">
        <v>1673963.23</v>
      </c>
      <c r="J1543" s="13">
        <v>56415.31</v>
      </c>
    </row>
    <row r="1544" spans="2:10" x14ac:dyDescent="0.25">
      <c r="B1544" s="2">
        <v>1540</v>
      </c>
      <c r="C1544" s="2">
        <v>2012</v>
      </c>
      <c r="D1544" s="1">
        <v>58108</v>
      </c>
      <c r="E1544" t="s">
        <v>1120</v>
      </c>
      <c r="F1544" t="s">
        <v>1343</v>
      </c>
      <c r="G1544" s="13">
        <v>159677.1</v>
      </c>
      <c r="H1544" s="13">
        <v>3953.27</v>
      </c>
      <c r="I1544" s="13">
        <v>130196.41</v>
      </c>
      <c r="J1544" s="13">
        <v>3635.06</v>
      </c>
    </row>
    <row r="1545" spans="2:10" x14ac:dyDescent="0.25">
      <c r="B1545" s="2">
        <v>1541</v>
      </c>
      <c r="C1545" s="2">
        <v>2012</v>
      </c>
      <c r="D1545" s="1">
        <v>58111</v>
      </c>
      <c r="E1545" t="s">
        <v>1121</v>
      </c>
      <c r="F1545" t="s">
        <v>1343</v>
      </c>
      <c r="G1545" s="13">
        <v>932270.09</v>
      </c>
      <c r="H1545" s="13">
        <v>20250.509999999998</v>
      </c>
      <c r="I1545" s="13">
        <v>832463.29</v>
      </c>
      <c r="J1545" s="13">
        <v>18775.39</v>
      </c>
    </row>
    <row r="1546" spans="2:10" x14ac:dyDescent="0.25">
      <c r="B1546" s="2">
        <v>1542</v>
      </c>
      <c r="C1546" s="2">
        <v>2012</v>
      </c>
      <c r="D1546" s="1">
        <v>58121</v>
      </c>
      <c r="E1546" t="s">
        <v>1122</v>
      </c>
      <c r="F1546" t="s">
        <v>1343</v>
      </c>
      <c r="G1546" s="13">
        <v>135723.23000000001</v>
      </c>
      <c r="H1546" s="13">
        <v>1441.1</v>
      </c>
      <c r="I1546" s="13">
        <v>113443.72</v>
      </c>
      <c r="J1546" s="13">
        <v>1328.5</v>
      </c>
    </row>
    <row r="1547" spans="2:10" x14ac:dyDescent="0.25">
      <c r="B1547" s="2">
        <v>1543</v>
      </c>
      <c r="C1547" s="2">
        <v>2012</v>
      </c>
      <c r="D1547" s="1">
        <v>58131</v>
      </c>
      <c r="E1547" t="s">
        <v>1123</v>
      </c>
      <c r="F1547" t="s">
        <v>1343</v>
      </c>
      <c r="G1547" s="13">
        <v>332054.33</v>
      </c>
      <c r="H1547" s="13">
        <v>14691.07</v>
      </c>
      <c r="I1547" s="13">
        <v>279547.61</v>
      </c>
      <c r="J1547" s="13">
        <v>13480.48</v>
      </c>
    </row>
    <row r="1548" spans="2:10" x14ac:dyDescent="0.25">
      <c r="B1548" s="2">
        <v>1544</v>
      </c>
      <c r="C1548" s="2">
        <v>2012</v>
      </c>
      <c r="D1548" s="1">
        <v>58151</v>
      </c>
      <c r="E1548" t="s">
        <v>1124</v>
      </c>
      <c r="F1548" t="s">
        <v>1343</v>
      </c>
      <c r="G1548" s="13">
        <v>187454.44</v>
      </c>
      <c r="H1548" s="13">
        <v>4217.46</v>
      </c>
      <c r="I1548" s="13">
        <v>155513.99</v>
      </c>
      <c r="J1548" s="13">
        <v>3788.43</v>
      </c>
    </row>
    <row r="1549" spans="2:10" x14ac:dyDescent="0.25">
      <c r="B1549" s="2">
        <v>1545</v>
      </c>
      <c r="C1549" s="2">
        <v>2012</v>
      </c>
      <c r="D1549" s="1">
        <v>58171</v>
      </c>
      <c r="E1549" t="s">
        <v>108</v>
      </c>
      <c r="F1549" t="s">
        <v>1343</v>
      </c>
      <c r="G1549" s="13">
        <v>187833.02</v>
      </c>
      <c r="H1549" s="13">
        <v>294.92</v>
      </c>
      <c r="I1549" s="13">
        <v>169601.95</v>
      </c>
      <c r="J1549" s="13">
        <v>274.97000000000003</v>
      </c>
    </row>
    <row r="1550" spans="2:10" x14ac:dyDescent="0.25">
      <c r="B1550" s="2">
        <v>1546</v>
      </c>
      <c r="C1550" s="2">
        <v>2012</v>
      </c>
      <c r="D1550" s="1">
        <v>58186</v>
      </c>
      <c r="E1550" t="s">
        <v>1125</v>
      </c>
      <c r="F1550" t="s">
        <v>1343</v>
      </c>
      <c r="G1550" s="13">
        <v>505390.52</v>
      </c>
      <c r="H1550" s="13">
        <v>9443.43</v>
      </c>
      <c r="I1550" s="13">
        <v>426824.22</v>
      </c>
      <c r="J1550" s="13">
        <v>8756.73</v>
      </c>
    </row>
    <row r="1551" spans="2:10" x14ac:dyDescent="0.25">
      <c r="B1551" s="2">
        <v>1547</v>
      </c>
      <c r="C1551" s="2">
        <v>2012</v>
      </c>
      <c r="D1551" s="1">
        <v>58191</v>
      </c>
      <c r="E1551" t="s">
        <v>1118</v>
      </c>
      <c r="F1551" t="s">
        <v>1343</v>
      </c>
      <c r="G1551" s="13">
        <v>1008861.35</v>
      </c>
      <c r="H1551" s="13">
        <v>69505.350000000006</v>
      </c>
      <c r="I1551" s="13">
        <v>913527.33</v>
      </c>
      <c r="J1551" s="13">
        <v>65610.14</v>
      </c>
    </row>
    <row r="1552" spans="2:10" x14ac:dyDescent="0.25">
      <c r="B1552" s="2">
        <v>1548</v>
      </c>
      <c r="C1552" s="2">
        <v>2012</v>
      </c>
      <c r="D1552" s="1">
        <v>58252</v>
      </c>
      <c r="E1552" t="s">
        <v>481</v>
      </c>
      <c r="F1552" t="s">
        <v>1344</v>
      </c>
      <c r="G1552" s="13">
        <v>126107.06</v>
      </c>
      <c r="H1552" s="13">
        <v>10240.24</v>
      </c>
      <c r="I1552" s="13">
        <v>123213.24</v>
      </c>
      <c r="J1552" s="13">
        <v>10090.15</v>
      </c>
    </row>
    <row r="1553" spans="2:10" x14ac:dyDescent="0.25">
      <c r="B1553" s="2">
        <v>1549</v>
      </c>
      <c r="C1553" s="2">
        <v>2012</v>
      </c>
      <c r="D1553" s="1">
        <v>58281</v>
      </c>
      <c r="E1553" t="s">
        <v>1126</v>
      </c>
      <c r="F1553" t="s">
        <v>1344</v>
      </c>
      <c r="G1553" s="13">
        <v>13173223.4</v>
      </c>
      <c r="H1553" s="13">
        <v>562427.81999999995</v>
      </c>
      <c r="I1553" s="13">
        <v>12007078.539999999</v>
      </c>
      <c r="J1553" s="13">
        <v>530328.72</v>
      </c>
    </row>
    <row r="1554" spans="2:10" x14ac:dyDescent="0.25">
      <c r="B1554" s="2">
        <v>1550</v>
      </c>
      <c r="C1554" s="2">
        <v>2012</v>
      </c>
      <c r="D1554" s="1">
        <v>59002</v>
      </c>
      <c r="E1554" t="s">
        <v>1127</v>
      </c>
      <c r="F1554" t="s">
        <v>1325</v>
      </c>
      <c r="G1554" s="13">
        <v>2375900.0499999998</v>
      </c>
      <c r="H1554" s="13">
        <v>13825.33</v>
      </c>
      <c r="I1554" s="13">
        <v>2112090.7000000002</v>
      </c>
      <c r="J1554" s="13">
        <v>11896.42</v>
      </c>
    </row>
    <row r="1555" spans="2:10" x14ac:dyDescent="0.25">
      <c r="B1555" s="2">
        <v>1551</v>
      </c>
      <c r="C1555" s="2">
        <v>2012</v>
      </c>
      <c r="D1555" s="1">
        <v>59004</v>
      </c>
      <c r="E1555" t="s">
        <v>332</v>
      </c>
      <c r="F1555" t="s">
        <v>1325</v>
      </c>
      <c r="G1555" s="13">
        <v>2357939.8199999998</v>
      </c>
      <c r="H1555" s="13">
        <v>20128.3</v>
      </c>
      <c r="I1555" s="13">
        <v>2061947.52</v>
      </c>
      <c r="J1555" s="13">
        <v>18423.169999999998</v>
      </c>
    </row>
    <row r="1556" spans="2:10" x14ac:dyDescent="0.25">
      <c r="B1556" s="2">
        <v>1552</v>
      </c>
      <c r="C1556" s="2">
        <v>2012</v>
      </c>
      <c r="D1556" s="1">
        <v>59006</v>
      </c>
      <c r="E1556" t="s">
        <v>92</v>
      </c>
      <c r="F1556" t="s">
        <v>1325</v>
      </c>
      <c r="G1556" s="13">
        <v>6500780.3899999997</v>
      </c>
      <c r="H1556" s="13">
        <v>19349.96</v>
      </c>
      <c r="I1556" s="13">
        <v>5825998.5099999998</v>
      </c>
      <c r="J1556" s="13">
        <v>17753.37</v>
      </c>
    </row>
    <row r="1557" spans="2:10" x14ac:dyDescent="0.25">
      <c r="B1557" s="2">
        <v>1553</v>
      </c>
      <c r="C1557" s="2">
        <v>2012</v>
      </c>
      <c r="D1557" s="1">
        <v>59008</v>
      </c>
      <c r="E1557" t="s">
        <v>479</v>
      </c>
      <c r="F1557" t="s">
        <v>1325</v>
      </c>
      <c r="G1557" s="13">
        <v>3791137.79</v>
      </c>
      <c r="H1557" s="13">
        <v>29338.32</v>
      </c>
      <c r="I1557" s="13">
        <v>3305352.3</v>
      </c>
      <c r="J1557" s="13">
        <v>26819.02</v>
      </c>
    </row>
    <row r="1558" spans="2:10" x14ac:dyDescent="0.25">
      <c r="B1558" s="2">
        <v>1554</v>
      </c>
      <c r="C1558" s="2">
        <v>2012</v>
      </c>
      <c r="D1558" s="1">
        <v>59010</v>
      </c>
      <c r="E1558" t="s">
        <v>599</v>
      </c>
      <c r="F1558" t="s">
        <v>1325</v>
      </c>
      <c r="G1558" s="13">
        <v>2967718.9</v>
      </c>
      <c r="H1558" s="13">
        <v>16068.68</v>
      </c>
      <c r="I1558" s="13">
        <v>2658692.4900000002</v>
      </c>
      <c r="J1558" s="13">
        <v>14876.16</v>
      </c>
    </row>
    <row r="1559" spans="2:10" x14ac:dyDescent="0.25">
      <c r="B1559" s="2">
        <v>1555</v>
      </c>
      <c r="C1559" s="2">
        <v>2012</v>
      </c>
      <c r="D1559" s="1">
        <v>59012</v>
      </c>
      <c r="E1559" t="s">
        <v>1128</v>
      </c>
      <c r="F1559" t="s">
        <v>1325</v>
      </c>
      <c r="G1559" s="13">
        <v>1948655.12</v>
      </c>
      <c r="H1559" s="13">
        <v>5700.08</v>
      </c>
      <c r="I1559" s="13">
        <v>1724527.3</v>
      </c>
      <c r="J1559" s="13">
        <v>5250.4</v>
      </c>
    </row>
    <row r="1560" spans="2:10" x14ac:dyDescent="0.25">
      <c r="B1560" s="2">
        <v>1556</v>
      </c>
      <c r="C1560" s="2">
        <v>2012</v>
      </c>
      <c r="D1560" s="1">
        <v>59014</v>
      </c>
      <c r="E1560" t="s">
        <v>1129</v>
      </c>
      <c r="F1560" t="s">
        <v>1325</v>
      </c>
      <c r="G1560" s="13">
        <v>2215085.14</v>
      </c>
      <c r="H1560" s="13">
        <v>160300.84</v>
      </c>
      <c r="I1560" s="13">
        <v>1968661.81</v>
      </c>
      <c r="J1560" s="13">
        <v>146592.06</v>
      </c>
    </row>
    <row r="1561" spans="2:10" x14ac:dyDescent="0.25">
      <c r="B1561" s="2">
        <v>1557</v>
      </c>
      <c r="C1561" s="2">
        <v>2012</v>
      </c>
      <c r="D1561" s="1">
        <v>59016</v>
      </c>
      <c r="E1561" t="s">
        <v>602</v>
      </c>
      <c r="F1561" t="s">
        <v>1325</v>
      </c>
      <c r="G1561" s="13">
        <v>5695473.2599999998</v>
      </c>
      <c r="H1561" s="13">
        <v>113700.88</v>
      </c>
      <c r="I1561" s="13">
        <v>5072674.59</v>
      </c>
      <c r="J1561" s="13">
        <v>104667.91</v>
      </c>
    </row>
    <row r="1562" spans="2:10" x14ac:dyDescent="0.25">
      <c r="B1562" s="2">
        <v>1558</v>
      </c>
      <c r="C1562" s="2">
        <v>2012</v>
      </c>
      <c r="D1562" s="1">
        <v>59018</v>
      </c>
      <c r="E1562" t="s">
        <v>1130</v>
      </c>
      <c r="F1562" t="s">
        <v>1325</v>
      </c>
      <c r="G1562" s="13">
        <v>5653832.6799999997</v>
      </c>
      <c r="H1562" s="13">
        <v>15720.98</v>
      </c>
      <c r="I1562" s="13">
        <v>5111478.47</v>
      </c>
      <c r="J1562" s="13">
        <v>14516.28</v>
      </c>
    </row>
    <row r="1563" spans="2:10" x14ac:dyDescent="0.25">
      <c r="B1563" s="2">
        <v>1559</v>
      </c>
      <c r="C1563" s="2">
        <v>2012</v>
      </c>
      <c r="D1563" s="1">
        <v>59020</v>
      </c>
      <c r="E1563" t="s">
        <v>86</v>
      </c>
      <c r="F1563" t="s">
        <v>1325</v>
      </c>
      <c r="G1563" s="13">
        <v>564350.36</v>
      </c>
      <c r="H1563" s="13">
        <v>954.98</v>
      </c>
      <c r="I1563" s="13">
        <v>501159.34</v>
      </c>
      <c r="J1563" s="13">
        <v>881.15</v>
      </c>
    </row>
    <row r="1564" spans="2:10" x14ac:dyDescent="0.25">
      <c r="B1564" s="2">
        <v>1560</v>
      </c>
      <c r="C1564" s="2">
        <v>2012</v>
      </c>
      <c r="D1564" s="1">
        <v>59022</v>
      </c>
      <c r="E1564" t="s">
        <v>100</v>
      </c>
      <c r="F1564" t="s">
        <v>1325</v>
      </c>
      <c r="G1564" s="13">
        <v>2747029.81</v>
      </c>
      <c r="H1564" s="13">
        <v>8870.33</v>
      </c>
      <c r="I1564" s="13">
        <v>2432803.64</v>
      </c>
      <c r="J1564" s="13">
        <v>8178.16</v>
      </c>
    </row>
    <row r="1565" spans="2:10" x14ac:dyDescent="0.25">
      <c r="B1565" s="2">
        <v>1561</v>
      </c>
      <c r="C1565" s="2">
        <v>2012</v>
      </c>
      <c r="D1565" s="1">
        <v>59024</v>
      </c>
      <c r="E1565" t="s">
        <v>1131</v>
      </c>
      <c r="F1565" t="s">
        <v>1325</v>
      </c>
      <c r="G1565" s="13">
        <v>14941313.18</v>
      </c>
      <c r="H1565" s="13">
        <v>326555.39</v>
      </c>
      <c r="I1565" s="13">
        <v>13199884.51</v>
      </c>
      <c r="J1565" s="13">
        <v>298521.13</v>
      </c>
    </row>
    <row r="1566" spans="2:10" x14ac:dyDescent="0.25">
      <c r="B1566" s="2">
        <v>1562</v>
      </c>
      <c r="C1566" s="2">
        <v>2012</v>
      </c>
      <c r="D1566" s="1">
        <v>59026</v>
      </c>
      <c r="E1566" t="s">
        <v>1132</v>
      </c>
      <c r="F1566" t="s">
        <v>1325</v>
      </c>
      <c r="G1566" s="13">
        <v>3398887.44</v>
      </c>
      <c r="H1566" s="13">
        <v>314102.43</v>
      </c>
      <c r="I1566" s="13">
        <v>3023582.89</v>
      </c>
      <c r="J1566" s="13">
        <v>288355.86</v>
      </c>
    </row>
    <row r="1567" spans="2:10" x14ac:dyDescent="0.25">
      <c r="B1567" s="2">
        <v>1563</v>
      </c>
      <c r="C1567" s="2">
        <v>2012</v>
      </c>
      <c r="D1567" s="1">
        <v>59028</v>
      </c>
      <c r="E1567" t="s">
        <v>214</v>
      </c>
      <c r="F1567" t="s">
        <v>1325</v>
      </c>
      <c r="G1567" s="13">
        <v>2319724.1</v>
      </c>
      <c r="H1567" s="13">
        <v>20110.63</v>
      </c>
      <c r="I1567" s="13">
        <v>2053957.32</v>
      </c>
      <c r="J1567" s="13">
        <v>18504.61</v>
      </c>
    </row>
    <row r="1568" spans="2:10" x14ac:dyDescent="0.25">
      <c r="B1568" s="2">
        <v>1564</v>
      </c>
      <c r="C1568" s="2">
        <v>2012</v>
      </c>
      <c r="D1568" s="1">
        <v>59030</v>
      </c>
      <c r="E1568" t="s">
        <v>404</v>
      </c>
      <c r="F1568" t="s">
        <v>1325</v>
      </c>
      <c r="G1568" s="13">
        <v>8350798.7400000002</v>
      </c>
      <c r="H1568" s="13">
        <v>158053.79</v>
      </c>
      <c r="I1568" s="13">
        <v>7381669.29</v>
      </c>
      <c r="J1568" s="13">
        <v>143629.82999999999</v>
      </c>
    </row>
    <row r="1569" spans="2:10" x14ac:dyDescent="0.25">
      <c r="B1569" s="2">
        <v>1565</v>
      </c>
      <c r="C1569" s="2">
        <v>2012</v>
      </c>
      <c r="D1569" s="1">
        <v>59101</v>
      </c>
      <c r="E1569" t="s">
        <v>1133</v>
      </c>
      <c r="F1569" t="s">
        <v>1343</v>
      </c>
      <c r="G1569" s="13">
        <v>783283.65</v>
      </c>
      <c r="H1569" s="13">
        <v>30444.18</v>
      </c>
      <c r="I1569" s="13">
        <v>708071.34</v>
      </c>
      <c r="J1569" s="13">
        <v>28505.91</v>
      </c>
    </row>
    <row r="1570" spans="2:10" x14ac:dyDescent="0.25">
      <c r="B1570" s="2">
        <v>1566</v>
      </c>
      <c r="C1570" s="2">
        <v>2012</v>
      </c>
      <c r="D1570" s="1">
        <v>59111</v>
      </c>
      <c r="E1570" t="s">
        <v>1134</v>
      </c>
      <c r="F1570" t="s">
        <v>1343</v>
      </c>
      <c r="G1570" s="13">
        <v>780519.7</v>
      </c>
      <c r="H1570" s="13">
        <v>14108.21</v>
      </c>
      <c r="I1570" s="13">
        <v>693157.9</v>
      </c>
      <c r="J1570" s="13">
        <v>13163.62</v>
      </c>
    </row>
    <row r="1571" spans="2:10" x14ac:dyDescent="0.25">
      <c r="B1571" s="2">
        <v>1567</v>
      </c>
      <c r="C1571" s="2">
        <v>2012</v>
      </c>
      <c r="D1571" s="1">
        <v>59112</v>
      </c>
      <c r="E1571" t="s">
        <v>1135</v>
      </c>
      <c r="F1571" t="s">
        <v>1343</v>
      </c>
      <c r="G1571" s="13">
        <v>3120908.66</v>
      </c>
      <c r="H1571" s="13">
        <v>37278.17</v>
      </c>
      <c r="I1571" s="13">
        <v>2819093.04</v>
      </c>
      <c r="J1571" s="13">
        <v>34882.160000000003</v>
      </c>
    </row>
    <row r="1572" spans="2:10" x14ac:dyDescent="0.25">
      <c r="B1572" s="2">
        <v>1568</v>
      </c>
      <c r="C1572" s="2">
        <v>2012</v>
      </c>
      <c r="D1572" s="1">
        <v>59121</v>
      </c>
      <c r="E1572" t="s">
        <v>1136</v>
      </c>
      <c r="F1572" t="s">
        <v>1343</v>
      </c>
      <c r="G1572" s="13">
        <v>5146448.95</v>
      </c>
      <c r="H1572" s="13">
        <v>83716.98</v>
      </c>
      <c r="I1572" s="13">
        <v>4794680.67</v>
      </c>
      <c r="J1572" s="13">
        <v>79147.19</v>
      </c>
    </row>
    <row r="1573" spans="2:10" x14ac:dyDescent="0.25">
      <c r="B1573" s="2">
        <v>1569</v>
      </c>
      <c r="C1573" s="2">
        <v>2012</v>
      </c>
      <c r="D1573" s="1">
        <v>59131</v>
      </c>
      <c r="E1573" t="s">
        <v>1137</v>
      </c>
      <c r="F1573" t="s">
        <v>1343</v>
      </c>
      <c r="G1573" s="13">
        <v>616716</v>
      </c>
      <c r="H1573" s="13">
        <v>7274.57</v>
      </c>
      <c r="I1573" s="13">
        <v>559391.39</v>
      </c>
      <c r="J1573" s="13">
        <v>6860.96</v>
      </c>
    </row>
    <row r="1574" spans="2:10" x14ac:dyDescent="0.25">
      <c r="B1574" s="2">
        <v>1570</v>
      </c>
      <c r="C1574" s="2">
        <v>2012</v>
      </c>
      <c r="D1574" s="1">
        <v>59135</v>
      </c>
      <c r="E1574" t="s">
        <v>1138</v>
      </c>
      <c r="F1574" t="s">
        <v>1343</v>
      </c>
      <c r="G1574" s="13">
        <v>4685680.95</v>
      </c>
      <c r="H1574" s="13">
        <v>42120.1</v>
      </c>
      <c r="I1574" s="13">
        <v>4123830.84</v>
      </c>
      <c r="J1574" s="13">
        <v>38714.839999999997</v>
      </c>
    </row>
    <row r="1575" spans="2:10" x14ac:dyDescent="0.25">
      <c r="B1575" s="2">
        <v>1571</v>
      </c>
      <c r="C1575" s="2">
        <v>2012</v>
      </c>
      <c r="D1575" s="1">
        <v>59141</v>
      </c>
      <c r="E1575" t="s">
        <v>1139</v>
      </c>
      <c r="F1575" t="s">
        <v>1343</v>
      </c>
      <c r="G1575" s="13">
        <v>9040941.2300000004</v>
      </c>
      <c r="H1575" s="13">
        <v>709065.89</v>
      </c>
      <c r="I1575" s="13">
        <v>8184178.6100000003</v>
      </c>
      <c r="J1575" s="13">
        <v>652240.61</v>
      </c>
    </row>
    <row r="1576" spans="2:10" x14ac:dyDescent="0.25">
      <c r="B1576" s="2">
        <v>1572</v>
      </c>
      <c r="C1576" s="2">
        <v>2012</v>
      </c>
      <c r="D1576" s="1">
        <v>59165</v>
      </c>
      <c r="E1576" t="s">
        <v>1140</v>
      </c>
      <c r="F1576" t="s">
        <v>1343</v>
      </c>
      <c r="G1576" s="13">
        <v>4214356.53</v>
      </c>
      <c r="H1576" s="13">
        <v>84872.9</v>
      </c>
      <c r="I1576" s="13">
        <v>3824571.36</v>
      </c>
      <c r="J1576" s="13">
        <v>79845.539999999994</v>
      </c>
    </row>
    <row r="1577" spans="2:10" x14ac:dyDescent="0.25">
      <c r="B1577" s="2">
        <v>1573</v>
      </c>
      <c r="C1577" s="2">
        <v>2012</v>
      </c>
      <c r="D1577" s="1">
        <v>59176</v>
      </c>
      <c r="E1577" t="s">
        <v>1141</v>
      </c>
      <c r="F1577" t="s">
        <v>1343</v>
      </c>
      <c r="G1577" s="13">
        <v>3023930.23</v>
      </c>
      <c r="H1577" s="13">
        <v>89269.58</v>
      </c>
      <c r="I1577" s="13">
        <v>2744843.24</v>
      </c>
      <c r="J1577" s="13">
        <v>83324.5</v>
      </c>
    </row>
    <row r="1578" spans="2:10" x14ac:dyDescent="0.25">
      <c r="B1578" s="2">
        <v>1574</v>
      </c>
      <c r="C1578" s="2">
        <v>2012</v>
      </c>
      <c r="D1578" s="1">
        <v>59191</v>
      </c>
      <c r="E1578" t="s">
        <v>1142</v>
      </c>
      <c r="F1578" t="s">
        <v>1343</v>
      </c>
      <c r="G1578" s="13">
        <v>695029</v>
      </c>
      <c r="H1578" s="13">
        <v>13081.3</v>
      </c>
      <c r="I1578" s="13">
        <v>620544.46</v>
      </c>
      <c r="J1578" s="13">
        <v>12205.51</v>
      </c>
    </row>
    <row r="1579" spans="2:10" x14ac:dyDescent="0.25">
      <c r="B1579" s="2">
        <v>1575</v>
      </c>
      <c r="C1579" s="2">
        <v>2012</v>
      </c>
      <c r="D1579" s="1">
        <v>59271</v>
      </c>
      <c r="E1579" t="s">
        <v>602</v>
      </c>
      <c r="F1579" t="s">
        <v>1344</v>
      </c>
      <c r="G1579" s="13">
        <v>15319068.300000001</v>
      </c>
      <c r="H1579" s="13">
        <v>638391.63</v>
      </c>
      <c r="I1579" s="13">
        <v>14148055.9</v>
      </c>
      <c r="J1579" s="13">
        <v>604741.22</v>
      </c>
    </row>
    <row r="1580" spans="2:10" x14ac:dyDescent="0.25">
      <c r="B1580" s="2">
        <v>1576</v>
      </c>
      <c r="C1580" s="2">
        <v>2012</v>
      </c>
      <c r="D1580" s="1">
        <v>59281</v>
      </c>
      <c r="E1580" t="s">
        <v>1131</v>
      </c>
      <c r="F1580" t="s">
        <v>1344</v>
      </c>
      <c r="G1580" s="13">
        <v>68446873.150000006</v>
      </c>
      <c r="H1580" s="13">
        <v>2664593.79</v>
      </c>
      <c r="I1580" s="13">
        <v>61378941.289999999</v>
      </c>
      <c r="J1580" s="13">
        <v>2486778.33</v>
      </c>
    </row>
    <row r="1581" spans="2:10" x14ac:dyDescent="0.25">
      <c r="B1581" s="2">
        <v>1577</v>
      </c>
      <c r="C1581" s="2">
        <v>2012</v>
      </c>
      <c r="D1581" s="1">
        <v>59282</v>
      </c>
      <c r="E1581" t="s">
        <v>1132</v>
      </c>
      <c r="F1581" t="s">
        <v>1344</v>
      </c>
      <c r="G1581" s="13">
        <v>12870202.460000001</v>
      </c>
      <c r="H1581" s="13">
        <v>396588.46</v>
      </c>
      <c r="I1581" s="13">
        <v>11620220.85</v>
      </c>
      <c r="J1581" s="13">
        <v>369654.62</v>
      </c>
    </row>
    <row r="1582" spans="2:10" x14ac:dyDescent="0.25">
      <c r="B1582" s="2">
        <v>1578</v>
      </c>
      <c r="C1582" s="2">
        <v>2012</v>
      </c>
      <c r="D1582" s="1">
        <v>60002</v>
      </c>
      <c r="E1582" t="s">
        <v>421</v>
      </c>
      <c r="F1582" t="s">
        <v>1325</v>
      </c>
      <c r="G1582" s="13">
        <v>567898.43000000005</v>
      </c>
      <c r="H1582" s="13">
        <v>4571.83</v>
      </c>
      <c r="I1582" s="13">
        <v>498107.11</v>
      </c>
      <c r="J1582" s="13">
        <v>4125.3</v>
      </c>
    </row>
    <row r="1583" spans="2:10" x14ac:dyDescent="0.25">
      <c r="B1583" s="2">
        <v>1579</v>
      </c>
      <c r="C1583" s="2">
        <v>2012</v>
      </c>
      <c r="D1583" s="1">
        <v>60004</v>
      </c>
      <c r="E1583" t="s">
        <v>1143</v>
      </c>
      <c r="F1583" t="s">
        <v>1325</v>
      </c>
      <c r="G1583" s="13">
        <v>1004676.47</v>
      </c>
      <c r="H1583" s="13">
        <v>3253.75</v>
      </c>
      <c r="I1583" s="13">
        <v>905027.34</v>
      </c>
      <c r="J1583" s="13">
        <v>2878.56</v>
      </c>
    </row>
    <row r="1584" spans="2:10" x14ac:dyDescent="0.25">
      <c r="B1584" s="2">
        <v>1580</v>
      </c>
      <c r="C1584" s="2">
        <v>2012</v>
      </c>
      <c r="D1584" s="1">
        <v>60006</v>
      </c>
      <c r="E1584" t="s">
        <v>1144</v>
      </c>
      <c r="F1584" t="s">
        <v>1325</v>
      </c>
      <c r="G1584" s="13">
        <v>1108547.42</v>
      </c>
      <c r="H1584" s="13">
        <v>9759.57</v>
      </c>
      <c r="I1584" s="13">
        <v>994383.55</v>
      </c>
      <c r="J1584" s="13">
        <v>8974.5499999999993</v>
      </c>
    </row>
    <row r="1585" spans="2:10" x14ac:dyDescent="0.25">
      <c r="B1585" s="2">
        <v>1581</v>
      </c>
      <c r="C1585" s="2">
        <v>2012</v>
      </c>
      <c r="D1585" s="1">
        <v>60008</v>
      </c>
      <c r="E1585" t="s">
        <v>170</v>
      </c>
      <c r="F1585" t="s">
        <v>1325</v>
      </c>
      <c r="G1585" s="13">
        <v>449284.55</v>
      </c>
      <c r="H1585" s="13">
        <v>610.08000000000004</v>
      </c>
      <c r="I1585" s="13">
        <v>393613.96</v>
      </c>
      <c r="J1585" s="13">
        <v>565.79</v>
      </c>
    </row>
    <row r="1586" spans="2:10" x14ac:dyDescent="0.25">
      <c r="B1586" s="2">
        <v>1582</v>
      </c>
      <c r="C1586" s="2">
        <v>2012</v>
      </c>
      <c r="D1586" s="1">
        <v>60010</v>
      </c>
      <c r="E1586" t="s">
        <v>872</v>
      </c>
      <c r="F1586" t="s">
        <v>1325</v>
      </c>
      <c r="G1586" s="13">
        <v>872569.68</v>
      </c>
      <c r="H1586" s="13">
        <v>8599.7199999999993</v>
      </c>
      <c r="I1586" s="13">
        <v>788475.3</v>
      </c>
      <c r="J1586" s="13">
        <v>8082.03</v>
      </c>
    </row>
    <row r="1587" spans="2:10" x14ac:dyDescent="0.25">
      <c r="B1587" s="2">
        <v>1583</v>
      </c>
      <c r="C1587" s="2">
        <v>2012</v>
      </c>
      <c r="D1587" s="1">
        <v>60012</v>
      </c>
      <c r="E1587" t="s">
        <v>1145</v>
      </c>
      <c r="F1587" t="s">
        <v>1325</v>
      </c>
      <c r="G1587" s="13">
        <v>445733.91</v>
      </c>
      <c r="H1587" s="13">
        <v>115.95</v>
      </c>
      <c r="I1587" s="13">
        <v>394836.05</v>
      </c>
      <c r="J1587" s="13">
        <v>107.59</v>
      </c>
    </row>
    <row r="1588" spans="2:10" x14ac:dyDescent="0.25">
      <c r="B1588" s="2">
        <v>1584</v>
      </c>
      <c r="C1588" s="2">
        <v>2012</v>
      </c>
      <c r="D1588" s="1">
        <v>60014</v>
      </c>
      <c r="E1588" t="s">
        <v>1146</v>
      </c>
      <c r="F1588" t="s">
        <v>1325</v>
      </c>
      <c r="G1588" s="13">
        <v>690857.86</v>
      </c>
      <c r="H1588" s="13">
        <v>5469.34</v>
      </c>
      <c r="I1588" s="13">
        <v>623676.44999999995</v>
      </c>
      <c r="J1588" s="13">
        <v>5139.58</v>
      </c>
    </row>
    <row r="1589" spans="2:10" x14ac:dyDescent="0.25">
      <c r="B1589" s="2">
        <v>1585</v>
      </c>
      <c r="C1589" s="2">
        <v>2012</v>
      </c>
      <c r="D1589" s="1">
        <v>60016</v>
      </c>
      <c r="E1589" t="s">
        <v>226</v>
      </c>
      <c r="F1589" t="s">
        <v>1325</v>
      </c>
      <c r="G1589" s="13">
        <v>1152234.56</v>
      </c>
      <c r="H1589" s="13">
        <v>7464.07</v>
      </c>
      <c r="I1589" s="13">
        <v>1027485.69</v>
      </c>
      <c r="J1589" s="13">
        <v>6853.89</v>
      </c>
    </row>
    <row r="1590" spans="2:10" x14ac:dyDescent="0.25">
      <c r="B1590" s="2">
        <v>1586</v>
      </c>
      <c r="C1590" s="2">
        <v>2012</v>
      </c>
      <c r="D1590" s="1">
        <v>60018</v>
      </c>
      <c r="E1590" t="s">
        <v>760</v>
      </c>
      <c r="F1590" t="s">
        <v>1325</v>
      </c>
      <c r="G1590" s="13">
        <v>747302.37</v>
      </c>
      <c r="H1590" s="13">
        <v>2619.69</v>
      </c>
      <c r="I1590" s="13">
        <v>667885.98</v>
      </c>
      <c r="J1590" s="13">
        <v>2423.9299999999998</v>
      </c>
    </row>
    <row r="1591" spans="2:10" x14ac:dyDescent="0.25">
      <c r="B1591" s="2">
        <v>1587</v>
      </c>
      <c r="C1591" s="2">
        <v>2012</v>
      </c>
      <c r="D1591" s="1">
        <v>60020</v>
      </c>
      <c r="E1591" t="s">
        <v>1147</v>
      </c>
      <c r="F1591" t="s">
        <v>1325</v>
      </c>
      <c r="G1591" s="13">
        <v>1327170.3799999999</v>
      </c>
      <c r="H1591" s="13">
        <v>7634.28</v>
      </c>
      <c r="I1591" s="13">
        <v>1206696.1399999999</v>
      </c>
      <c r="J1591" s="13">
        <v>7182.96</v>
      </c>
    </row>
    <row r="1592" spans="2:10" x14ac:dyDescent="0.25">
      <c r="B1592" s="2">
        <v>1588</v>
      </c>
      <c r="C1592" s="2">
        <v>2012</v>
      </c>
      <c r="D1592" s="1">
        <v>60022</v>
      </c>
      <c r="E1592" t="s">
        <v>1148</v>
      </c>
      <c r="F1592" t="s">
        <v>1325</v>
      </c>
      <c r="G1592" s="13">
        <v>777061.23</v>
      </c>
      <c r="H1592" s="13">
        <v>8181.16</v>
      </c>
      <c r="I1592" s="13">
        <v>696041.11</v>
      </c>
      <c r="J1592" s="13">
        <v>7611.03</v>
      </c>
    </row>
    <row r="1593" spans="2:10" x14ac:dyDescent="0.25">
      <c r="B1593" s="2">
        <v>1589</v>
      </c>
      <c r="C1593" s="2">
        <v>2012</v>
      </c>
      <c r="D1593" s="1">
        <v>60024</v>
      </c>
      <c r="E1593" t="s">
        <v>1149</v>
      </c>
      <c r="F1593" t="s">
        <v>1325</v>
      </c>
      <c r="G1593" s="13">
        <v>495964.33</v>
      </c>
      <c r="H1593" s="13">
        <v>40368.699999999997</v>
      </c>
      <c r="I1593" s="13">
        <v>437493.43</v>
      </c>
      <c r="J1593" s="13">
        <v>37179.160000000003</v>
      </c>
    </row>
    <row r="1594" spans="2:10" x14ac:dyDescent="0.25">
      <c r="B1594" s="2">
        <v>1590</v>
      </c>
      <c r="C1594" s="2">
        <v>2012</v>
      </c>
      <c r="D1594" s="1">
        <v>60026</v>
      </c>
      <c r="E1594" t="s">
        <v>1150</v>
      </c>
      <c r="F1594" t="s">
        <v>1325</v>
      </c>
      <c r="G1594" s="13">
        <v>1380258.4</v>
      </c>
      <c r="H1594" s="13">
        <v>134446.96</v>
      </c>
      <c r="I1594" s="13">
        <v>1239053.8899999999</v>
      </c>
      <c r="J1594" s="13">
        <v>126049.14</v>
      </c>
    </row>
    <row r="1595" spans="2:10" x14ac:dyDescent="0.25">
      <c r="B1595" s="2">
        <v>1591</v>
      </c>
      <c r="C1595" s="2">
        <v>2012</v>
      </c>
      <c r="D1595" s="1">
        <v>60028</v>
      </c>
      <c r="E1595" t="s">
        <v>1151</v>
      </c>
      <c r="F1595" t="s">
        <v>1325</v>
      </c>
      <c r="G1595" s="13">
        <v>500045.38</v>
      </c>
      <c r="H1595" s="13">
        <v>7708.85</v>
      </c>
      <c r="I1595" s="13">
        <v>445943.48</v>
      </c>
      <c r="J1595" s="13">
        <v>7044.67</v>
      </c>
    </row>
    <row r="1596" spans="2:10" x14ac:dyDescent="0.25">
      <c r="B1596" s="2">
        <v>1592</v>
      </c>
      <c r="C1596" s="2">
        <v>2012</v>
      </c>
      <c r="D1596" s="1">
        <v>60030</v>
      </c>
      <c r="E1596" t="s">
        <v>933</v>
      </c>
      <c r="F1596" t="s">
        <v>1325</v>
      </c>
      <c r="G1596" s="13">
        <v>666430.13</v>
      </c>
      <c r="H1596" s="13">
        <v>7752.58</v>
      </c>
      <c r="I1596" s="13">
        <v>585058.93000000005</v>
      </c>
      <c r="J1596" s="13">
        <v>6827.16</v>
      </c>
    </row>
    <row r="1597" spans="2:10" x14ac:dyDescent="0.25">
      <c r="B1597" s="2">
        <v>1593</v>
      </c>
      <c r="C1597" s="2">
        <v>2012</v>
      </c>
      <c r="D1597" s="1">
        <v>60032</v>
      </c>
      <c r="E1597" t="s">
        <v>1152</v>
      </c>
      <c r="F1597" t="s">
        <v>1325</v>
      </c>
      <c r="G1597" s="13">
        <v>3043618.39</v>
      </c>
      <c r="H1597" s="13">
        <v>19419.73</v>
      </c>
      <c r="I1597" s="13">
        <v>2743027.01</v>
      </c>
      <c r="J1597" s="13">
        <v>18162.849999999999</v>
      </c>
    </row>
    <row r="1598" spans="2:10" x14ac:dyDescent="0.25">
      <c r="B1598" s="2">
        <v>1594</v>
      </c>
      <c r="C1598" s="2">
        <v>2012</v>
      </c>
      <c r="D1598" s="1">
        <v>60034</v>
      </c>
      <c r="E1598" t="s">
        <v>1153</v>
      </c>
      <c r="F1598" t="s">
        <v>1325</v>
      </c>
      <c r="G1598" s="13">
        <v>832012.67</v>
      </c>
      <c r="H1598" s="13">
        <v>2988.61</v>
      </c>
      <c r="I1598" s="13">
        <v>762957.57</v>
      </c>
      <c r="J1598" s="13">
        <v>2823.18</v>
      </c>
    </row>
    <row r="1599" spans="2:10" x14ac:dyDescent="0.25">
      <c r="B1599" s="2">
        <v>1595</v>
      </c>
      <c r="C1599" s="2">
        <v>2012</v>
      </c>
      <c r="D1599" s="1">
        <v>60036</v>
      </c>
      <c r="E1599" t="s">
        <v>1154</v>
      </c>
      <c r="F1599" t="s">
        <v>1325</v>
      </c>
      <c r="G1599" s="13">
        <v>438645.98</v>
      </c>
      <c r="H1599" s="13">
        <v>2432.87</v>
      </c>
      <c r="I1599" s="13">
        <v>395002.82</v>
      </c>
      <c r="J1599" s="13">
        <v>2270.3200000000002</v>
      </c>
    </row>
    <row r="1600" spans="2:10" x14ac:dyDescent="0.25">
      <c r="B1600" s="2">
        <v>1596</v>
      </c>
      <c r="C1600" s="2">
        <v>2012</v>
      </c>
      <c r="D1600" s="1">
        <v>60038</v>
      </c>
      <c r="E1600" t="s">
        <v>1155</v>
      </c>
      <c r="F1600" t="s">
        <v>1325</v>
      </c>
      <c r="G1600" s="13">
        <v>1585468.37</v>
      </c>
      <c r="H1600" s="13">
        <v>6107.54</v>
      </c>
      <c r="I1600" s="13">
        <v>1418318.02</v>
      </c>
      <c r="J1600" s="13">
        <v>5495.33</v>
      </c>
    </row>
    <row r="1601" spans="2:10" x14ac:dyDescent="0.25">
      <c r="B1601" s="2">
        <v>1597</v>
      </c>
      <c r="C1601" s="2">
        <v>2012</v>
      </c>
      <c r="D1601" s="1">
        <v>60040</v>
      </c>
      <c r="E1601" t="s">
        <v>138</v>
      </c>
      <c r="F1601" t="s">
        <v>1325</v>
      </c>
      <c r="G1601" s="13">
        <v>610570.53</v>
      </c>
      <c r="H1601" s="13">
        <v>4950.34</v>
      </c>
      <c r="I1601" s="13">
        <v>533654.31999999995</v>
      </c>
      <c r="J1601" s="13">
        <v>4480.68</v>
      </c>
    </row>
    <row r="1602" spans="2:10" x14ac:dyDescent="0.25">
      <c r="B1602" s="2">
        <v>1598</v>
      </c>
      <c r="C1602" s="2">
        <v>2012</v>
      </c>
      <c r="D1602" s="1">
        <v>60042</v>
      </c>
      <c r="E1602" t="s">
        <v>1156</v>
      </c>
      <c r="F1602" t="s">
        <v>1325</v>
      </c>
      <c r="G1602" s="13">
        <v>596583.43000000005</v>
      </c>
      <c r="H1602" s="13">
        <v>5358.71</v>
      </c>
      <c r="I1602" s="13">
        <v>533154.64</v>
      </c>
      <c r="J1602" s="13">
        <v>4885.38</v>
      </c>
    </row>
    <row r="1603" spans="2:10" x14ac:dyDescent="0.25">
      <c r="B1603" s="2">
        <v>1599</v>
      </c>
      <c r="C1603" s="2">
        <v>2012</v>
      </c>
      <c r="D1603" s="1">
        <v>60044</v>
      </c>
      <c r="E1603" t="s">
        <v>1157</v>
      </c>
      <c r="F1603" t="s">
        <v>1325</v>
      </c>
      <c r="G1603" s="13">
        <v>1379854.41</v>
      </c>
      <c r="H1603" s="13">
        <v>6381.95</v>
      </c>
      <c r="I1603" s="13">
        <v>1234836.3400000001</v>
      </c>
      <c r="J1603" s="13">
        <v>5951.84</v>
      </c>
    </row>
    <row r="1604" spans="2:10" x14ac:dyDescent="0.25">
      <c r="B1604" s="2">
        <v>1600</v>
      </c>
      <c r="C1604" s="2">
        <v>2012</v>
      </c>
      <c r="D1604" s="1">
        <v>60131</v>
      </c>
      <c r="E1604" t="s">
        <v>906</v>
      </c>
      <c r="F1604" t="s">
        <v>1343</v>
      </c>
      <c r="G1604" s="13">
        <v>495574.63</v>
      </c>
      <c r="H1604" s="13">
        <v>21956.12</v>
      </c>
      <c r="I1604" s="13">
        <v>447440.71</v>
      </c>
      <c r="J1604" s="13">
        <v>20980.12</v>
      </c>
    </row>
    <row r="1605" spans="2:10" x14ac:dyDescent="0.25">
      <c r="B1605" s="2">
        <v>1601</v>
      </c>
      <c r="C1605" s="2">
        <v>2012</v>
      </c>
      <c r="D1605" s="1">
        <v>60146</v>
      </c>
      <c r="E1605" t="s">
        <v>1158</v>
      </c>
      <c r="F1605" t="s">
        <v>1343</v>
      </c>
      <c r="G1605" s="13">
        <v>81877.58</v>
      </c>
      <c r="H1605" s="13">
        <v>485.19</v>
      </c>
      <c r="I1605" s="13">
        <v>65125.73</v>
      </c>
      <c r="J1605" s="13">
        <v>449.42</v>
      </c>
    </row>
    <row r="1606" spans="2:10" x14ac:dyDescent="0.25">
      <c r="B1606" s="2">
        <v>1602</v>
      </c>
      <c r="C1606" s="2">
        <v>2012</v>
      </c>
      <c r="D1606" s="1">
        <v>60176</v>
      </c>
      <c r="E1606" t="s">
        <v>1155</v>
      </c>
      <c r="F1606" t="s">
        <v>1343</v>
      </c>
      <c r="G1606" s="13">
        <v>846370.94</v>
      </c>
      <c r="H1606" s="13">
        <v>18733.560000000001</v>
      </c>
      <c r="I1606" s="13">
        <v>759200.73</v>
      </c>
      <c r="J1606" s="13">
        <v>17730.91</v>
      </c>
    </row>
    <row r="1607" spans="2:10" x14ac:dyDescent="0.25">
      <c r="B1607" s="2">
        <v>1603</v>
      </c>
      <c r="C1607" s="2">
        <v>2012</v>
      </c>
      <c r="D1607" s="1">
        <v>60181</v>
      </c>
      <c r="E1607" t="s">
        <v>1159</v>
      </c>
      <c r="F1607" t="s">
        <v>1343</v>
      </c>
      <c r="G1607" s="13">
        <v>417721.22</v>
      </c>
      <c r="H1607" s="13">
        <v>6782.73</v>
      </c>
      <c r="I1607" s="13">
        <v>367045.19</v>
      </c>
      <c r="J1607" s="13">
        <v>6354.2</v>
      </c>
    </row>
    <row r="1608" spans="2:10" x14ac:dyDescent="0.25">
      <c r="B1608" s="2">
        <v>1604</v>
      </c>
      <c r="C1608" s="2">
        <v>2012</v>
      </c>
      <c r="D1608" s="1">
        <v>60251</v>
      </c>
      <c r="E1608" t="s">
        <v>1152</v>
      </c>
      <c r="F1608" t="s">
        <v>1344</v>
      </c>
      <c r="G1608" s="13">
        <v>6730943.1799999997</v>
      </c>
      <c r="H1608" s="13">
        <v>473088.57</v>
      </c>
      <c r="I1608" s="13">
        <v>6283121.0599999996</v>
      </c>
      <c r="J1608" s="13">
        <v>453277.57</v>
      </c>
    </row>
    <row r="1609" spans="2:10" x14ac:dyDescent="0.25">
      <c r="B1609" s="2">
        <v>1605</v>
      </c>
      <c r="C1609" s="2">
        <v>2012</v>
      </c>
      <c r="D1609" s="1">
        <v>61002</v>
      </c>
      <c r="E1609" t="s">
        <v>275</v>
      </c>
      <c r="F1609" t="s">
        <v>1325</v>
      </c>
      <c r="G1609" s="13">
        <v>956548.66</v>
      </c>
      <c r="H1609" s="13">
        <v>2311.75</v>
      </c>
      <c r="I1609" s="13">
        <v>838875.51</v>
      </c>
      <c r="J1609" s="13">
        <v>2130</v>
      </c>
    </row>
    <row r="1610" spans="2:10" x14ac:dyDescent="0.25">
      <c r="B1610" s="2">
        <v>1606</v>
      </c>
      <c r="C1610" s="2">
        <v>2012</v>
      </c>
      <c r="D1610" s="1">
        <v>61004</v>
      </c>
      <c r="E1610" t="s">
        <v>1160</v>
      </c>
      <c r="F1610" t="s">
        <v>1325</v>
      </c>
      <c r="G1610" s="13">
        <v>3305666.85</v>
      </c>
      <c r="H1610" s="13">
        <v>69837.429999999993</v>
      </c>
      <c r="I1610" s="13">
        <v>2917576.84</v>
      </c>
      <c r="J1610" s="13">
        <v>63347.85</v>
      </c>
    </row>
    <row r="1611" spans="2:10" x14ac:dyDescent="0.25">
      <c r="B1611" s="2">
        <v>1607</v>
      </c>
      <c r="C1611" s="2">
        <v>2012</v>
      </c>
      <c r="D1611" s="1">
        <v>61006</v>
      </c>
      <c r="E1611" t="s">
        <v>1161</v>
      </c>
      <c r="F1611" t="s">
        <v>1325</v>
      </c>
      <c r="G1611" s="13">
        <v>818131.88</v>
      </c>
      <c r="H1611" s="13">
        <v>3256.55</v>
      </c>
      <c r="I1611" s="13">
        <v>708816.39</v>
      </c>
      <c r="J1611" s="13">
        <v>2990.54</v>
      </c>
    </row>
    <row r="1612" spans="2:10" x14ac:dyDescent="0.25">
      <c r="B1612" s="2">
        <v>1608</v>
      </c>
      <c r="C1612" s="2">
        <v>2012</v>
      </c>
      <c r="D1612" s="1">
        <v>61008</v>
      </c>
      <c r="E1612" t="s">
        <v>230</v>
      </c>
      <c r="F1612" t="s">
        <v>1325</v>
      </c>
      <c r="G1612" s="13">
        <v>1294808.4099999999</v>
      </c>
      <c r="H1612" s="13">
        <v>1795.99</v>
      </c>
      <c r="I1612" s="13">
        <v>1150394.17</v>
      </c>
      <c r="J1612" s="13">
        <v>1662.06</v>
      </c>
    </row>
    <row r="1613" spans="2:10" x14ac:dyDescent="0.25">
      <c r="B1613" s="2">
        <v>1609</v>
      </c>
      <c r="C1613" s="2">
        <v>2012</v>
      </c>
      <c r="D1613" s="1">
        <v>61010</v>
      </c>
      <c r="E1613" t="s">
        <v>1162</v>
      </c>
      <c r="F1613" t="s">
        <v>1325</v>
      </c>
      <c r="G1613" s="13">
        <v>526857.87</v>
      </c>
      <c r="H1613" s="13">
        <v>1540.51</v>
      </c>
      <c r="I1613" s="13">
        <v>460906.74</v>
      </c>
      <c r="J1613" s="13">
        <v>1211.8800000000001</v>
      </c>
    </row>
    <row r="1614" spans="2:10" x14ac:dyDescent="0.25">
      <c r="B1614" s="2">
        <v>1610</v>
      </c>
      <c r="C1614" s="2">
        <v>2012</v>
      </c>
      <c r="D1614" s="1">
        <v>61012</v>
      </c>
      <c r="E1614" t="s">
        <v>1163</v>
      </c>
      <c r="F1614" t="s">
        <v>1325</v>
      </c>
      <c r="G1614" s="13">
        <v>660404.52</v>
      </c>
      <c r="H1614" s="13">
        <v>3059</v>
      </c>
      <c r="I1614" s="13">
        <v>574502.21</v>
      </c>
      <c r="J1614" s="13">
        <v>2807.08</v>
      </c>
    </row>
    <row r="1615" spans="2:10" x14ac:dyDescent="0.25">
      <c r="B1615" s="2">
        <v>1611</v>
      </c>
      <c r="C1615" s="2">
        <v>2012</v>
      </c>
      <c r="D1615" s="1">
        <v>61014</v>
      </c>
      <c r="E1615" t="s">
        <v>1164</v>
      </c>
      <c r="F1615" t="s">
        <v>1325</v>
      </c>
      <c r="G1615" s="13">
        <v>2156956.75</v>
      </c>
      <c r="H1615" s="13">
        <v>7722.78</v>
      </c>
      <c r="I1615" s="13">
        <v>1917912.74</v>
      </c>
      <c r="J1615" s="13">
        <v>7165.03</v>
      </c>
    </row>
    <row r="1616" spans="2:10" x14ac:dyDescent="0.25">
      <c r="B1616" s="2">
        <v>1612</v>
      </c>
      <c r="C1616" s="2">
        <v>2012</v>
      </c>
      <c r="D1616" s="1">
        <v>61016</v>
      </c>
      <c r="E1616" t="s">
        <v>1165</v>
      </c>
      <c r="F1616" t="s">
        <v>1325</v>
      </c>
      <c r="G1616" s="13">
        <v>2834757.44</v>
      </c>
      <c r="H1616" s="13">
        <v>25852.71</v>
      </c>
      <c r="I1616" s="13">
        <v>2524669.33</v>
      </c>
      <c r="J1616" s="13">
        <v>23968.43</v>
      </c>
    </row>
    <row r="1617" spans="2:10" x14ac:dyDescent="0.25">
      <c r="B1617" s="2">
        <v>1613</v>
      </c>
      <c r="C1617" s="2">
        <v>2012</v>
      </c>
      <c r="D1617" s="1">
        <v>61018</v>
      </c>
      <c r="E1617" t="s">
        <v>1166</v>
      </c>
      <c r="F1617" t="s">
        <v>1325</v>
      </c>
      <c r="G1617" s="13">
        <v>1577443.49</v>
      </c>
      <c r="H1617" s="13">
        <v>8753.68</v>
      </c>
      <c r="I1617" s="13">
        <v>1396279.34</v>
      </c>
      <c r="J1617" s="13">
        <v>8089.98</v>
      </c>
    </row>
    <row r="1618" spans="2:10" x14ac:dyDescent="0.25">
      <c r="B1618" s="2">
        <v>1614</v>
      </c>
      <c r="C1618" s="2">
        <v>2012</v>
      </c>
      <c r="D1618" s="1">
        <v>61020</v>
      </c>
      <c r="E1618" t="s">
        <v>8</v>
      </c>
      <c r="F1618" t="s">
        <v>1325</v>
      </c>
      <c r="G1618" s="13">
        <v>816237.24</v>
      </c>
      <c r="H1618" s="13">
        <v>3419.42</v>
      </c>
      <c r="I1618" s="13">
        <v>714878.29</v>
      </c>
      <c r="J1618" s="13">
        <v>3177.01</v>
      </c>
    </row>
    <row r="1619" spans="2:10" x14ac:dyDescent="0.25">
      <c r="B1619" s="2">
        <v>1615</v>
      </c>
      <c r="C1619" s="2">
        <v>2012</v>
      </c>
      <c r="D1619" s="1">
        <v>61022</v>
      </c>
      <c r="E1619" t="s">
        <v>1167</v>
      </c>
      <c r="F1619" t="s">
        <v>1325</v>
      </c>
      <c r="G1619" s="13">
        <v>1028412.19</v>
      </c>
      <c r="H1619" s="13">
        <v>5687.31</v>
      </c>
      <c r="I1619" s="13">
        <v>913393.73</v>
      </c>
      <c r="J1619" s="13">
        <v>5059.91</v>
      </c>
    </row>
    <row r="1620" spans="2:10" x14ac:dyDescent="0.25">
      <c r="B1620" s="2">
        <v>1616</v>
      </c>
      <c r="C1620" s="2">
        <v>2012</v>
      </c>
      <c r="D1620" s="1">
        <v>61024</v>
      </c>
      <c r="E1620" t="s">
        <v>12</v>
      </c>
      <c r="F1620" t="s">
        <v>1325</v>
      </c>
      <c r="G1620" s="13">
        <v>1766178.47</v>
      </c>
      <c r="H1620" s="13">
        <v>137340.98000000001</v>
      </c>
      <c r="I1620" s="13">
        <v>1623845.25</v>
      </c>
      <c r="J1620" s="13">
        <v>130057.83</v>
      </c>
    </row>
    <row r="1621" spans="2:10" x14ac:dyDescent="0.25">
      <c r="B1621" s="2">
        <v>1617</v>
      </c>
      <c r="C1621" s="2">
        <v>2012</v>
      </c>
      <c r="D1621" s="1">
        <v>61026</v>
      </c>
      <c r="E1621" t="s">
        <v>59</v>
      </c>
      <c r="F1621" t="s">
        <v>1325</v>
      </c>
      <c r="G1621" s="13">
        <v>1195001.6599999999</v>
      </c>
      <c r="H1621" s="13">
        <v>29600.49</v>
      </c>
      <c r="I1621" s="13">
        <v>1045495.72</v>
      </c>
      <c r="J1621" s="13">
        <v>27256.84</v>
      </c>
    </row>
    <row r="1622" spans="2:10" x14ac:dyDescent="0.25">
      <c r="B1622" s="2">
        <v>1618</v>
      </c>
      <c r="C1622" s="2">
        <v>2012</v>
      </c>
      <c r="D1622" s="1">
        <v>61028</v>
      </c>
      <c r="E1622" t="s">
        <v>1168</v>
      </c>
      <c r="F1622" t="s">
        <v>1325</v>
      </c>
      <c r="G1622" s="13">
        <v>3035313.71</v>
      </c>
      <c r="H1622" s="13">
        <v>18937.77</v>
      </c>
      <c r="I1622" s="13">
        <v>2712720.87</v>
      </c>
      <c r="J1622" s="13">
        <v>17635.11</v>
      </c>
    </row>
    <row r="1623" spans="2:10" x14ac:dyDescent="0.25">
      <c r="B1623" s="2">
        <v>1619</v>
      </c>
      <c r="C1623" s="2">
        <v>2012</v>
      </c>
      <c r="D1623" s="1">
        <v>61030</v>
      </c>
      <c r="E1623" t="s">
        <v>216</v>
      </c>
      <c r="F1623" t="s">
        <v>1325</v>
      </c>
      <c r="G1623" s="13">
        <v>847878.95</v>
      </c>
      <c r="H1623" s="13">
        <v>7839.55</v>
      </c>
      <c r="I1623" s="13">
        <v>741848.91</v>
      </c>
      <c r="J1623" s="13">
        <v>7205.6</v>
      </c>
    </row>
    <row r="1624" spans="2:10" x14ac:dyDescent="0.25">
      <c r="B1624" s="2">
        <v>1620</v>
      </c>
      <c r="C1624" s="2">
        <v>2012</v>
      </c>
      <c r="D1624" s="1">
        <v>61121</v>
      </c>
      <c r="E1624" t="s">
        <v>1169</v>
      </c>
      <c r="F1624" t="s">
        <v>1343</v>
      </c>
      <c r="G1624" s="13">
        <v>611632.81000000006</v>
      </c>
      <c r="H1624" s="13">
        <v>10579.69</v>
      </c>
      <c r="I1624" s="13">
        <v>526867.29</v>
      </c>
      <c r="J1624" s="13">
        <v>9811.7000000000007</v>
      </c>
    </row>
    <row r="1625" spans="2:10" x14ac:dyDescent="0.25">
      <c r="B1625" s="2">
        <v>1621</v>
      </c>
      <c r="C1625" s="2">
        <v>2012</v>
      </c>
      <c r="D1625" s="1">
        <v>61122</v>
      </c>
      <c r="E1625" t="s">
        <v>1164</v>
      </c>
      <c r="F1625" t="s">
        <v>1343</v>
      </c>
      <c r="G1625" s="13">
        <v>532722.07999999996</v>
      </c>
      <c r="H1625" s="13">
        <v>10071.969999999999</v>
      </c>
      <c r="I1625" s="13">
        <v>468896.06</v>
      </c>
      <c r="J1625" s="13">
        <v>9403.0300000000007</v>
      </c>
    </row>
    <row r="1626" spans="2:10" x14ac:dyDescent="0.25">
      <c r="B1626" s="2">
        <v>1622</v>
      </c>
      <c r="C1626" s="2">
        <v>2012</v>
      </c>
      <c r="D1626" s="1">
        <v>61173</v>
      </c>
      <c r="E1626" t="s">
        <v>1170</v>
      </c>
      <c r="F1626" t="s">
        <v>1343</v>
      </c>
      <c r="G1626" s="13">
        <v>363581.89</v>
      </c>
      <c r="H1626" s="13">
        <v>6001.3</v>
      </c>
      <c r="I1626" s="13">
        <v>322078.26</v>
      </c>
      <c r="J1626" s="13">
        <v>5592.64</v>
      </c>
    </row>
    <row r="1627" spans="2:10" x14ac:dyDescent="0.25">
      <c r="B1627" s="2">
        <v>1623</v>
      </c>
      <c r="C1627" s="2">
        <v>2012</v>
      </c>
      <c r="D1627" s="1">
        <v>61181</v>
      </c>
      <c r="E1627" t="s">
        <v>1171</v>
      </c>
      <c r="F1627" t="s">
        <v>1343</v>
      </c>
      <c r="G1627" s="13">
        <v>1229148.77</v>
      </c>
      <c r="H1627" s="13">
        <v>23269.38</v>
      </c>
      <c r="I1627" s="13">
        <v>1087654.8500000001</v>
      </c>
      <c r="J1627" s="13">
        <v>21789.91</v>
      </c>
    </row>
    <row r="1628" spans="2:10" x14ac:dyDescent="0.25">
      <c r="B1628" s="2">
        <v>1624</v>
      </c>
      <c r="C1628" s="2">
        <v>2012</v>
      </c>
      <c r="D1628" s="1">
        <v>61186</v>
      </c>
      <c r="E1628" t="s">
        <v>1168</v>
      </c>
      <c r="F1628" t="s">
        <v>1343</v>
      </c>
      <c r="G1628" s="13">
        <v>2316918.0299999998</v>
      </c>
      <c r="H1628" s="13">
        <v>21649.42</v>
      </c>
      <c r="I1628" s="13">
        <v>2085863.49</v>
      </c>
      <c r="J1628" s="13">
        <v>20299.689999999999</v>
      </c>
    </row>
    <row r="1629" spans="2:10" x14ac:dyDescent="0.25">
      <c r="B1629" s="2">
        <v>1625</v>
      </c>
      <c r="C1629" s="2">
        <v>2012</v>
      </c>
      <c r="D1629" s="1">
        <v>61201</v>
      </c>
      <c r="E1629" t="s">
        <v>1160</v>
      </c>
      <c r="F1629" t="s">
        <v>1344</v>
      </c>
      <c r="G1629" s="13">
        <v>3784123.93</v>
      </c>
      <c r="H1629" s="13">
        <v>360079.56</v>
      </c>
      <c r="I1629" s="13">
        <v>3434683.94</v>
      </c>
      <c r="J1629" s="13">
        <v>338997.09</v>
      </c>
    </row>
    <row r="1630" spans="2:10" x14ac:dyDescent="0.25">
      <c r="B1630" s="2">
        <v>1626</v>
      </c>
      <c r="C1630" s="2">
        <v>2012</v>
      </c>
      <c r="D1630" s="1">
        <v>61206</v>
      </c>
      <c r="E1630" t="s">
        <v>1172</v>
      </c>
      <c r="F1630" t="s">
        <v>1344</v>
      </c>
      <c r="G1630" s="13">
        <v>1265307.32</v>
      </c>
      <c r="H1630" s="13">
        <v>50605.83</v>
      </c>
      <c r="I1630" s="13">
        <v>1152325.53</v>
      </c>
      <c r="J1630" s="13">
        <v>48114.21</v>
      </c>
    </row>
    <row r="1631" spans="2:10" x14ac:dyDescent="0.25">
      <c r="B1631" s="2">
        <v>1627</v>
      </c>
      <c r="C1631" s="2">
        <v>2012</v>
      </c>
      <c r="D1631" s="1">
        <v>61231</v>
      </c>
      <c r="E1631" t="s">
        <v>1173</v>
      </c>
      <c r="F1631" t="s">
        <v>1344</v>
      </c>
      <c r="G1631" s="13">
        <v>2030292.17</v>
      </c>
      <c r="H1631" s="13">
        <v>58731.23</v>
      </c>
      <c r="I1631" s="13">
        <v>1827547.2</v>
      </c>
      <c r="J1631" s="13">
        <v>55200.68</v>
      </c>
    </row>
    <row r="1632" spans="2:10" x14ac:dyDescent="0.25">
      <c r="B1632" s="2">
        <v>1628</v>
      </c>
      <c r="C1632" s="2">
        <v>2012</v>
      </c>
      <c r="D1632" s="1">
        <v>61241</v>
      </c>
      <c r="E1632" t="s">
        <v>1174</v>
      </c>
      <c r="F1632" t="s">
        <v>1344</v>
      </c>
      <c r="G1632" s="13">
        <v>1951129.21</v>
      </c>
      <c r="H1632" s="13">
        <v>109980.12</v>
      </c>
      <c r="I1632" s="13">
        <v>1741328.89</v>
      </c>
      <c r="J1632" s="13">
        <v>103387.4</v>
      </c>
    </row>
    <row r="1633" spans="2:10" x14ac:dyDescent="0.25">
      <c r="B1633" s="2">
        <v>1629</v>
      </c>
      <c r="C1633" s="2">
        <v>2012</v>
      </c>
      <c r="D1633" s="1">
        <v>61265</v>
      </c>
      <c r="E1633" t="s">
        <v>1175</v>
      </c>
      <c r="F1633" t="s">
        <v>1344</v>
      </c>
      <c r="G1633" s="13">
        <v>2845015.04</v>
      </c>
      <c r="H1633" s="13">
        <v>105723.84</v>
      </c>
      <c r="I1633" s="13">
        <v>2584914.56</v>
      </c>
      <c r="J1633" s="13">
        <v>99675.97</v>
      </c>
    </row>
    <row r="1634" spans="2:10" x14ac:dyDescent="0.25">
      <c r="B1634" s="2">
        <v>1630</v>
      </c>
      <c r="C1634" s="2">
        <v>2012</v>
      </c>
      <c r="D1634" s="1">
        <v>61291</v>
      </c>
      <c r="E1634" t="s">
        <v>1176</v>
      </c>
      <c r="F1634" t="s">
        <v>1344</v>
      </c>
      <c r="G1634" s="13">
        <v>1900883.77</v>
      </c>
      <c r="H1634" s="13">
        <v>87901.84</v>
      </c>
      <c r="I1634" s="13">
        <v>1734111.91</v>
      </c>
      <c r="J1634" s="13">
        <v>83241.320000000007</v>
      </c>
    </row>
    <row r="1635" spans="2:10" x14ac:dyDescent="0.25">
      <c r="B1635" s="2">
        <v>1631</v>
      </c>
      <c r="C1635" s="2">
        <v>2012</v>
      </c>
      <c r="D1635" s="1">
        <v>62002</v>
      </c>
      <c r="E1635" t="s">
        <v>711</v>
      </c>
      <c r="F1635" t="s">
        <v>1325</v>
      </c>
      <c r="G1635" s="13">
        <v>2300062.37</v>
      </c>
      <c r="H1635" s="13">
        <v>32053.21</v>
      </c>
      <c r="I1635" s="13">
        <v>2012928.59</v>
      </c>
      <c r="J1635" s="13">
        <v>28938.91</v>
      </c>
    </row>
    <row r="1636" spans="2:10" x14ac:dyDescent="0.25">
      <c r="B1636" s="2">
        <v>1632</v>
      </c>
      <c r="C1636" s="2">
        <v>2012</v>
      </c>
      <c r="D1636" s="1">
        <v>62004</v>
      </c>
      <c r="E1636" t="s">
        <v>282</v>
      </c>
      <c r="F1636" t="s">
        <v>1325</v>
      </c>
      <c r="G1636" s="13">
        <v>1568125.16</v>
      </c>
      <c r="H1636" s="13">
        <v>9620.31</v>
      </c>
      <c r="I1636" s="13">
        <v>1414452.4</v>
      </c>
      <c r="J1636" s="13">
        <v>8927.34</v>
      </c>
    </row>
    <row r="1637" spans="2:10" x14ac:dyDescent="0.25">
      <c r="B1637" s="2">
        <v>1633</v>
      </c>
      <c r="C1637" s="2">
        <v>2012</v>
      </c>
      <c r="D1637" s="1">
        <v>62006</v>
      </c>
      <c r="E1637" t="s">
        <v>43</v>
      </c>
      <c r="F1637" t="s">
        <v>1325</v>
      </c>
      <c r="G1637" s="13">
        <v>973420.48</v>
      </c>
      <c r="H1637" s="13">
        <v>24826.98</v>
      </c>
      <c r="I1637" s="13">
        <v>850683.33</v>
      </c>
      <c r="J1637" s="13">
        <v>22613.919999999998</v>
      </c>
    </row>
    <row r="1638" spans="2:10" x14ac:dyDescent="0.25">
      <c r="B1638" s="2">
        <v>1634</v>
      </c>
      <c r="C1638" s="2">
        <v>2012</v>
      </c>
      <c r="D1638" s="1">
        <v>62008</v>
      </c>
      <c r="E1638" t="s">
        <v>1177</v>
      </c>
      <c r="F1638" t="s">
        <v>1325</v>
      </c>
      <c r="G1638" s="13">
        <v>1309842.5900000001</v>
      </c>
      <c r="H1638" s="13">
        <v>4994.58</v>
      </c>
      <c r="I1638" s="13">
        <v>1164290.8799999999</v>
      </c>
      <c r="J1638" s="13">
        <v>4066.64</v>
      </c>
    </row>
    <row r="1639" spans="2:10" x14ac:dyDescent="0.25">
      <c r="B1639" s="2">
        <v>1635</v>
      </c>
      <c r="C1639" s="2">
        <v>2012</v>
      </c>
      <c r="D1639" s="1">
        <v>62010</v>
      </c>
      <c r="E1639" t="s">
        <v>437</v>
      </c>
      <c r="F1639" t="s">
        <v>1325</v>
      </c>
      <c r="G1639" s="13">
        <v>691007.64</v>
      </c>
      <c r="H1639" s="13">
        <v>3455.62</v>
      </c>
      <c r="I1639" s="13">
        <v>598158.87</v>
      </c>
      <c r="J1639" s="13">
        <v>2919.2</v>
      </c>
    </row>
    <row r="1640" spans="2:10" x14ac:dyDescent="0.25">
      <c r="B1640" s="2">
        <v>1636</v>
      </c>
      <c r="C1640" s="2">
        <v>2012</v>
      </c>
      <c r="D1640" s="1">
        <v>62012</v>
      </c>
      <c r="E1640" t="s">
        <v>560</v>
      </c>
      <c r="F1640" t="s">
        <v>1325</v>
      </c>
      <c r="G1640" s="13">
        <v>1704702.29</v>
      </c>
      <c r="H1640" s="13">
        <v>7223.25</v>
      </c>
      <c r="I1640" s="13">
        <v>1510408.46</v>
      </c>
      <c r="J1640" s="13">
        <v>6680.29</v>
      </c>
    </row>
    <row r="1641" spans="2:10" x14ac:dyDescent="0.25">
      <c r="B1641" s="2">
        <v>1637</v>
      </c>
      <c r="C1641" s="2">
        <v>2012</v>
      </c>
      <c r="D1641" s="1">
        <v>62014</v>
      </c>
      <c r="E1641" t="s">
        <v>1178</v>
      </c>
      <c r="F1641" t="s">
        <v>1325</v>
      </c>
      <c r="G1641" s="13">
        <v>1063851.68</v>
      </c>
      <c r="H1641" s="13">
        <v>4817.92</v>
      </c>
      <c r="I1641" s="13">
        <v>924041.55</v>
      </c>
      <c r="J1641" s="13">
        <v>3931.34</v>
      </c>
    </row>
    <row r="1642" spans="2:10" x14ac:dyDescent="0.25">
      <c r="B1642" s="2">
        <v>1638</v>
      </c>
      <c r="C1642" s="2">
        <v>2012</v>
      </c>
      <c r="D1642" s="1">
        <v>62016</v>
      </c>
      <c r="E1642" t="s">
        <v>226</v>
      </c>
      <c r="F1642" t="s">
        <v>1325</v>
      </c>
      <c r="G1642" s="13">
        <v>849721.1</v>
      </c>
      <c r="H1642" s="13">
        <v>12831.67</v>
      </c>
      <c r="I1642" s="13">
        <v>759520.68</v>
      </c>
      <c r="J1642" s="13">
        <v>11788.78</v>
      </c>
    </row>
    <row r="1643" spans="2:10" x14ac:dyDescent="0.25">
      <c r="B1643" s="2">
        <v>1639</v>
      </c>
      <c r="C1643" s="2">
        <v>2012</v>
      </c>
      <c r="D1643" s="1">
        <v>62018</v>
      </c>
      <c r="E1643" t="s">
        <v>723</v>
      </c>
      <c r="F1643" t="s">
        <v>1325</v>
      </c>
      <c r="G1643" s="13">
        <v>1622646.2</v>
      </c>
      <c r="H1643" s="13">
        <v>8102.1</v>
      </c>
      <c r="I1643" s="13">
        <v>1448572.17</v>
      </c>
      <c r="J1643" s="13">
        <v>7165.45</v>
      </c>
    </row>
    <row r="1644" spans="2:10" x14ac:dyDescent="0.25">
      <c r="B1644" s="2">
        <v>1640</v>
      </c>
      <c r="C1644" s="2">
        <v>2012</v>
      </c>
      <c r="D1644" s="1">
        <v>62020</v>
      </c>
      <c r="E1644" t="s">
        <v>968</v>
      </c>
      <c r="F1644" t="s">
        <v>1325</v>
      </c>
      <c r="G1644" s="13">
        <v>1288540.6299999999</v>
      </c>
      <c r="H1644" s="13">
        <v>23166.87</v>
      </c>
      <c r="I1644" s="13">
        <v>1150223.3899999999</v>
      </c>
      <c r="J1644" s="13">
        <v>20735.66</v>
      </c>
    </row>
    <row r="1645" spans="2:10" x14ac:dyDescent="0.25">
      <c r="B1645" s="2">
        <v>1641</v>
      </c>
      <c r="C1645" s="2">
        <v>2012</v>
      </c>
      <c r="D1645" s="1">
        <v>62022</v>
      </c>
      <c r="E1645" t="s">
        <v>1179</v>
      </c>
      <c r="F1645" t="s">
        <v>1325</v>
      </c>
      <c r="G1645" s="13">
        <v>1111417.45</v>
      </c>
      <c r="H1645" s="13">
        <v>72518.98</v>
      </c>
      <c r="I1645" s="13">
        <v>983000.53</v>
      </c>
      <c r="J1645" s="13">
        <v>66809.320000000007</v>
      </c>
    </row>
    <row r="1646" spans="2:10" x14ac:dyDescent="0.25">
      <c r="B1646" s="2">
        <v>1642</v>
      </c>
      <c r="C1646" s="2">
        <v>2012</v>
      </c>
      <c r="D1646" s="1">
        <v>62024</v>
      </c>
      <c r="E1646" t="s">
        <v>511</v>
      </c>
      <c r="F1646" t="s">
        <v>1325</v>
      </c>
      <c r="G1646" s="13">
        <v>1789472.35</v>
      </c>
      <c r="H1646" s="13">
        <v>10380.459999999999</v>
      </c>
      <c r="I1646" s="13">
        <v>1586112.31</v>
      </c>
      <c r="J1646" s="13">
        <v>9424.15</v>
      </c>
    </row>
    <row r="1647" spans="2:10" x14ac:dyDescent="0.25">
      <c r="B1647" s="2">
        <v>1643</v>
      </c>
      <c r="C1647" s="2">
        <v>2012</v>
      </c>
      <c r="D1647" s="1">
        <v>62026</v>
      </c>
      <c r="E1647" t="s">
        <v>1180</v>
      </c>
      <c r="F1647" t="s">
        <v>1325</v>
      </c>
      <c r="G1647" s="13">
        <v>917637.61</v>
      </c>
      <c r="H1647" s="13">
        <v>7413.27</v>
      </c>
      <c r="I1647" s="13">
        <v>806527.24</v>
      </c>
      <c r="J1647" s="13">
        <v>6760.63</v>
      </c>
    </row>
    <row r="1648" spans="2:10" x14ac:dyDescent="0.25">
      <c r="B1648" s="2">
        <v>1644</v>
      </c>
      <c r="C1648" s="2">
        <v>2012</v>
      </c>
      <c r="D1648" s="1">
        <v>62028</v>
      </c>
      <c r="E1648" t="s">
        <v>478</v>
      </c>
      <c r="F1648" t="s">
        <v>1325</v>
      </c>
      <c r="G1648" s="13">
        <v>587655.81000000006</v>
      </c>
      <c r="H1648" s="13">
        <v>946.31</v>
      </c>
      <c r="I1648" s="13">
        <v>518100.7</v>
      </c>
      <c r="J1648" s="13">
        <v>871.37</v>
      </c>
    </row>
    <row r="1649" spans="2:10" x14ac:dyDescent="0.25">
      <c r="B1649" s="2">
        <v>1645</v>
      </c>
      <c r="C1649" s="2">
        <v>2012</v>
      </c>
      <c r="D1649" s="1">
        <v>62030</v>
      </c>
      <c r="E1649" t="s">
        <v>1181</v>
      </c>
      <c r="F1649" t="s">
        <v>1325</v>
      </c>
      <c r="G1649" s="13">
        <v>687671.92</v>
      </c>
      <c r="H1649" s="13">
        <v>2470.52</v>
      </c>
      <c r="I1649" s="13">
        <v>592821.69999999995</v>
      </c>
      <c r="J1649" s="13">
        <v>2257.6</v>
      </c>
    </row>
    <row r="1650" spans="2:10" x14ac:dyDescent="0.25">
      <c r="B1650" s="2">
        <v>1646</v>
      </c>
      <c r="C1650" s="2">
        <v>2012</v>
      </c>
      <c r="D1650" s="1">
        <v>62032</v>
      </c>
      <c r="E1650" t="s">
        <v>936</v>
      </c>
      <c r="F1650" t="s">
        <v>1325</v>
      </c>
      <c r="G1650" s="13">
        <v>957690.74</v>
      </c>
      <c r="H1650" s="13">
        <v>2218.75</v>
      </c>
      <c r="I1650" s="13">
        <v>842375.18</v>
      </c>
      <c r="J1650" s="13">
        <v>1666.05</v>
      </c>
    </row>
    <row r="1651" spans="2:10" x14ac:dyDescent="0.25">
      <c r="B1651" s="2">
        <v>1647</v>
      </c>
      <c r="C1651" s="2">
        <v>2012</v>
      </c>
      <c r="D1651" s="1">
        <v>62034</v>
      </c>
      <c r="E1651" t="s">
        <v>144</v>
      </c>
      <c r="F1651" t="s">
        <v>1325</v>
      </c>
      <c r="G1651" s="13">
        <v>809632.05</v>
      </c>
      <c r="H1651" s="13">
        <v>11698.03</v>
      </c>
      <c r="I1651" s="13">
        <v>714645.67</v>
      </c>
      <c r="J1651" s="13">
        <v>10495.83</v>
      </c>
    </row>
    <row r="1652" spans="2:10" x14ac:dyDescent="0.25">
      <c r="B1652" s="2">
        <v>1648</v>
      </c>
      <c r="C1652" s="2">
        <v>2012</v>
      </c>
      <c r="D1652" s="1">
        <v>62036</v>
      </c>
      <c r="E1652" t="s">
        <v>1182</v>
      </c>
      <c r="F1652" t="s">
        <v>1325</v>
      </c>
      <c r="G1652" s="13">
        <v>2855851.96</v>
      </c>
      <c r="H1652" s="13">
        <v>70360.649999999994</v>
      </c>
      <c r="I1652" s="13">
        <v>2539219.0299999998</v>
      </c>
      <c r="J1652" s="13">
        <v>65137.68</v>
      </c>
    </row>
    <row r="1653" spans="2:10" x14ac:dyDescent="0.25">
      <c r="B1653" s="2">
        <v>1649</v>
      </c>
      <c r="C1653" s="2">
        <v>2012</v>
      </c>
      <c r="D1653" s="1">
        <v>62038</v>
      </c>
      <c r="E1653" t="s">
        <v>148</v>
      </c>
      <c r="F1653" t="s">
        <v>1325</v>
      </c>
      <c r="G1653" s="13">
        <v>1260580.6399999999</v>
      </c>
      <c r="H1653" s="13">
        <v>6338.39</v>
      </c>
      <c r="I1653" s="13">
        <v>1098446.17</v>
      </c>
      <c r="J1653" s="13">
        <v>5812.4</v>
      </c>
    </row>
    <row r="1654" spans="2:10" x14ac:dyDescent="0.25">
      <c r="B1654" s="2">
        <v>1650</v>
      </c>
      <c r="C1654" s="2">
        <v>2012</v>
      </c>
      <c r="D1654" s="1">
        <v>62040</v>
      </c>
      <c r="E1654" t="s">
        <v>616</v>
      </c>
      <c r="F1654" t="s">
        <v>1325</v>
      </c>
      <c r="G1654" s="13">
        <v>1403893.13</v>
      </c>
      <c r="H1654" s="13">
        <v>2906.87</v>
      </c>
      <c r="I1654" s="13">
        <v>1248294.3500000001</v>
      </c>
      <c r="J1654" s="13">
        <v>2698.64</v>
      </c>
    </row>
    <row r="1655" spans="2:10" x14ac:dyDescent="0.25">
      <c r="B1655" s="2">
        <v>1651</v>
      </c>
      <c r="C1655" s="2">
        <v>2012</v>
      </c>
      <c r="D1655" s="1">
        <v>62042</v>
      </c>
      <c r="E1655" t="s">
        <v>1183</v>
      </c>
      <c r="F1655" t="s">
        <v>1325</v>
      </c>
      <c r="G1655" s="13">
        <v>680787.38</v>
      </c>
      <c r="H1655" s="13">
        <v>2934.61</v>
      </c>
      <c r="I1655" s="13">
        <v>591876.12</v>
      </c>
      <c r="J1655" s="13">
        <v>2558.8000000000002</v>
      </c>
    </row>
    <row r="1656" spans="2:10" x14ac:dyDescent="0.25">
      <c r="B1656" s="2">
        <v>1652</v>
      </c>
      <c r="C1656" s="2">
        <v>2012</v>
      </c>
      <c r="D1656" s="1">
        <v>62111</v>
      </c>
      <c r="E1656" t="s">
        <v>1184</v>
      </c>
      <c r="F1656" t="s">
        <v>1343</v>
      </c>
      <c r="G1656" s="13">
        <v>285123.90999999997</v>
      </c>
      <c r="H1656" s="13">
        <v>29002.47</v>
      </c>
      <c r="I1656" s="13">
        <v>243775.85</v>
      </c>
      <c r="J1656" s="13">
        <v>26410.58</v>
      </c>
    </row>
    <row r="1657" spans="2:10" x14ac:dyDescent="0.25">
      <c r="B1657" s="2">
        <v>1653</v>
      </c>
      <c r="C1657" s="2">
        <v>2012</v>
      </c>
      <c r="D1657" s="1">
        <v>62112</v>
      </c>
      <c r="E1657" t="s">
        <v>1185</v>
      </c>
      <c r="F1657" t="s">
        <v>1343</v>
      </c>
      <c r="G1657" s="13">
        <v>957758.92</v>
      </c>
      <c r="H1657" s="13">
        <v>19142.330000000002</v>
      </c>
      <c r="I1657" s="13">
        <v>852280.29</v>
      </c>
      <c r="J1657" s="13">
        <v>17858.91</v>
      </c>
    </row>
    <row r="1658" spans="2:10" x14ac:dyDescent="0.25">
      <c r="B1658" s="2">
        <v>1654</v>
      </c>
      <c r="C1658" s="2">
        <v>2012</v>
      </c>
      <c r="D1658" s="1">
        <v>62116</v>
      </c>
      <c r="E1658" t="s">
        <v>268</v>
      </c>
      <c r="F1658" t="s">
        <v>1343</v>
      </c>
      <c r="G1658" s="13">
        <v>305759.51</v>
      </c>
      <c r="H1658" s="13">
        <v>4016.94</v>
      </c>
      <c r="I1658" s="13">
        <v>260680.43</v>
      </c>
      <c r="J1658" s="13">
        <v>3659.99</v>
      </c>
    </row>
    <row r="1659" spans="2:10" x14ac:dyDescent="0.25">
      <c r="B1659" s="2">
        <v>1655</v>
      </c>
      <c r="C1659" s="2">
        <v>2012</v>
      </c>
      <c r="D1659" s="1">
        <v>62131</v>
      </c>
      <c r="E1659" t="s">
        <v>1178</v>
      </c>
      <c r="F1659" t="s">
        <v>1343</v>
      </c>
      <c r="G1659" s="13">
        <v>245469.35</v>
      </c>
      <c r="H1659" s="13">
        <v>1168.5899999999999</v>
      </c>
      <c r="I1659" s="13">
        <v>205419.34</v>
      </c>
      <c r="J1659" s="13">
        <v>1067.07</v>
      </c>
    </row>
    <row r="1660" spans="2:10" x14ac:dyDescent="0.25">
      <c r="B1660" s="2">
        <v>1656</v>
      </c>
      <c r="C1660" s="2">
        <v>2012</v>
      </c>
      <c r="D1660" s="1">
        <v>62146</v>
      </c>
      <c r="E1660" t="s">
        <v>1186</v>
      </c>
      <c r="F1660" t="s">
        <v>1343</v>
      </c>
      <c r="G1660" s="13">
        <v>836085.54</v>
      </c>
      <c r="H1660" s="13">
        <v>28854.98</v>
      </c>
      <c r="I1660" s="13">
        <v>733813.78</v>
      </c>
      <c r="J1660" s="13">
        <v>27176.880000000001</v>
      </c>
    </row>
    <row r="1661" spans="2:10" x14ac:dyDescent="0.25">
      <c r="B1661" s="2">
        <v>1657</v>
      </c>
      <c r="C1661" s="2">
        <v>2012</v>
      </c>
      <c r="D1661" s="1">
        <v>62165</v>
      </c>
      <c r="E1661" t="s">
        <v>1187</v>
      </c>
      <c r="F1661" t="s">
        <v>1343</v>
      </c>
      <c r="G1661" s="13">
        <v>363103.39</v>
      </c>
      <c r="H1661" s="13">
        <v>10020.700000000001</v>
      </c>
      <c r="I1661" s="13">
        <v>313182.68</v>
      </c>
      <c r="J1661" s="13">
        <v>9384.6</v>
      </c>
    </row>
    <row r="1662" spans="2:10" x14ac:dyDescent="0.25">
      <c r="B1662" s="2">
        <v>1658</v>
      </c>
      <c r="C1662" s="2">
        <v>2012</v>
      </c>
      <c r="D1662" s="1">
        <v>62176</v>
      </c>
      <c r="E1662" t="s">
        <v>1188</v>
      </c>
      <c r="F1662" t="s">
        <v>1343</v>
      </c>
      <c r="G1662" s="13">
        <v>319360.99</v>
      </c>
      <c r="H1662" s="13">
        <v>5623.78</v>
      </c>
      <c r="I1662" s="13">
        <v>271418.68</v>
      </c>
      <c r="J1662" s="13">
        <v>5247.3</v>
      </c>
    </row>
    <row r="1663" spans="2:10" x14ac:dyDescent="0.25">
      <c r="B1663" s="2">
        <v>1659</v>
      </c>
      <c r="C1663" s="2">
        <v>2012</v>
      </c>
      <c r="D1663" s="1">
        <v>62181</v>
      </c>
      <c r="E1663" t="s">
        <v>1189</v>
      </c>
      <c r="F1663" t="s">
        <v>1343</v>
      </c>
      <c r="G1663" s="13">
        <v>1091637.1000000001</v>
      </c>
      <c r="H1663" s="13">
        <v>12877.59</v>
      </c>
      <c r="I1663" s="13">
        <v>970728.74</v>
      </c>
      <c r="J1663" s="13">
        <v>12026.3</v>
      </c>
    </row>
    <row r="1664" spans="2:10" x14ac:dyDescent="0.25">
      <c r="B1664" s="2">
        <v>1660</v>
      </c>
      <c r="C1664" s="2">
        <v>2012</v>
      </c>
      <c r="D1664" s="1">
        <v>62186</v>
      </c>
      <c r="E1664" t="s">
        <v>1005</v>
      </c>
      <c r="F1664" t="s">
        <v>1343</v>
      </c>
      <c r="G1664" s="13">
        <v>123672.86</v>
      </c>
      <c r="H1664" s="13">
        <v>1058.8800000000001</v>
      </c>
      <c r="I1664" s="13">
        <v>102294.97</v>
      </c>
      <c r="J1664" s="13">
        <v>984.04</v>
      </c>
    </row>
    <row r="1665" spans="2:10" x14ac:dyDescent="0.25">
      <c r="B1665" s="2">
        <v>1661</v>
      </c>
      <c r="C1665" s="2">
        <v>2012</v>
      </c>
      <c r="D1665" s="1">
        <v>62236</v>
      </c>
      <c r="E1665" t="s">
        <v>1179</v>
      </c>
      <c r="F1665" t="s">
        <v>1344</v>
      </c>
      <c r="G1665" s="13">
        <v>1676828.53</v>
      </c>
      <c r="H1665" s="13">
        <v>49859.71</v>
      </c>
      <c r="I1665" s="13">
        <v>1535618.28</v>
      </c>
      <c r="J1665" s="13">
        <v>47771.01</v>
      </c>
    </row>
    <row r="1666" spans="2:10" x14ac:dyDescent="0.25">
      <c r="B1666" s="2">
        <v>1662</v>
      </c>
      <c r="C1666" s="2">
        <v>2012</v>
      </c>
      <c r="D1666" s="1">
        <v>62286</v>
      </c>
      <c r="E1666" t="s">
        <v>1182</v>
      </c>
      <c r="F1666" t="s">
        <v>1344</v>
      </c>
      <c r="G1666" s="13">
        <v>6191785.5700000003</v>
      </c>
      <c r="H1666" s="13">
        <v>325588.47999999998</v>
      </c>
      <c r="I1666" s="13">
        <v>5581882.46</v>
      </c>
      <c r="J1666" s="13">
        <v>305643.82</v>
      </c>
    </row>
    <row r="1667" spans="2:10" x14ac:dyDescent="0.25">
      <c r="B1667" s="2">
        <v>1663</v>
      </c>
      <c r="C1667" s="2">
        <v>2012</v>
      </c>
      <c r="D1667" s="1">
        <v>62291</v>
      </c>
      <c r="E1667" t="s">
        <v>1190</v>
      </c>
      <c r="F1667" t="s">
        <v>1344</v>
      </c>
      <c r="G1667" s="13">
        <v>2514269.8199999998</v>
      </c>
      <c r="H1667" s="13">
        <v>84374.1</v>
      </c>
      <c r="I1667" s="13">
        <v>2243134.16</v>
      </c>
      <c r="J1667" s="13">
        <v>78844.17</v>
      </c>
    </row>
    <row r="1668" spans="2:10" x14ac:dyDescent="0.25">
      <c r="B1668" s="2">
        <v>1664</v>
      </c>
      <c r="C1668" s="2">
        <v>2012</v>
      </c>
      <c r="D1668" s="1">
        <v>63002</v>
      </c>
      <c r="E1668" t="s">
        <v>1191</v>
      </c>
      <c r="F1668" t="s">
        <v>1325</v>
      </c>
      <c r="G1668" s="13">
        <v>6552308.5599999996</v>
      </c>
      <c r="H1668" s="13">
        <v>186317.29</v>
      </c>
      <c r="I1668" s="13">
        <v>5630931.5999999996</v>
      </c>
      <c r="J1668" s="13">
        <v>149971.88</v>
      </c>
    </row>
    <row r="1669" spans="2:10" x14ac:dyDescent="0.25">
      <c r="B1669" s="2">
        <v>1665</v>
      </c>
      <c r="C1669" s="2">
        <v>2012</v>
      </c>
      <c r="D1669" s="1">
        <v>63004</v>
      </c>
      <c r="E1669" t="s">
        <v>1192</v>
      </c>
      <c r="F1669" t="s">
        <v>1325</v>
      </c>
      <c r="G1669" s="13">
        <v>4556640.7699999996</v>
      </c>
      <c r="H1669" s="13">
        <v>24584.76</v>
      </c>
      <c r="I1669" s="13">
        <v>4158024.1</v>
      </c>
      <c r="J1669" s="13">
        <v>21999.16</v>
      </c>
    </row>
    <row r="1670" spans="2:10" x14ac:dyDescent="0.25">
      <c r="B1670" s="2">
        <v>1666</v>
      </c>
      <c r="C1670" s="2">
        <v>2012</v>
      </c>
      <c r="D1670" s="1">
        <v>63006</v>
      </c>
      <c r="E1670" t="s">
        <v>374</v>
      </c>
      <c r="F1670" t="s">
        <v>1325</v>
      </c>
      <c r="G1670" s="13">
        <v>2325447.31</v>
      </c>
      <c r="H1670" s="13">
        <v>334.22</v>
      </c>
      <c r="I1670" s="13">
        <v>2017817.25</v>
      </c>
      <c r="J1670" s="13">
        <v>298.06</v>
      </c>
    </row>
    <row r="1671" spans="2:10" x14ac:dyDescent="0.25">
      <c r="B1671" s="2">
        <v>1667</v>
      </c>
      <c r="C1671" s="2">
        <v>2012</v>
      </c>
      <c r="D1671" s="1">
        <v>63008</v>
      </c>
      <c r="E1671" t="s">
        <v>1193</v>
      </c>
      <c r="F1671" t="s">
        <v>1325</v>
      </c>
      <c r="G1671" s="13">
        <v>3792819.9</v>
      </c>
      <c r="H1671" s="13">
        <v>15569.7</v>
      </c>
      <c r="I1671" s="13">
        <v>3304136.4</v>
      </c>
      <c r="J1671" s="13">
        <v>13874.95</v>
      </c>
    </row>
    <row r="1672" spans="2:10" x14ac:dyDescent="0.25">
      <c r="B1672" s="2">
        <v>1668</v>
      </c>
      <c r="C1672" s="2">
        <v>2012</v>
      </c>
      <c r="D1672" s="1">
        <v>63010</v>
      </c>
      <c r="E1672" t="s">
        <v>1194</v>
      </c>
      <c r="F1672" t="s">
        <v>1325</v>
      </c>
      <c r="G1672" s="13">
        <v>11498706.49</v>
      </c>
      <c r="H1672" s="13">
        <v>39044.620000000003</v>
      </c>
      <c r="I1672" s="13">
        <v>10074052.82</v>
      </c>
      <c r="J1672" s="13">
        <v>34669.129999999997</v>
      </c>
    </row>
    <row r="1673" spans="2:10" x14ac:dyDescent="0.25">
      <c r="B1673" s="2">
        <v>1669</v>
      </c>
      <c r="C1673" s="2">
        <v>2012</v>
      </c>
      <c r="D1673" s="1">
        <v>63012</v>
      </c>
      <c r="E1673" t="s">
        <v>1195</v>
      </c>
      <c r="F1673" t="s">
        <v>1325</v>
      </c>
      <c r="G1673" s="13">
        <v>4990784.41</v>
      </c>
      <c r="H1673" s="13">
        <v>64724.61</v>
      </c>
      <c r="I1673" s="13">
        <v>4447962.4800000004</v>
      </c>
      <c r="J1673" s="13">
        <v>58606.48</v>
      </c>
    </row>
    <row r="1674" spans="2:10" x14ac:dyDescent="0.25">
      <c r="B1674" s="2">
        <v>1670</v>
      </c>
      <c r="C1674" s="2">
        <v>2012</v>
      </c>
      <c r="D1674" s="1">
        <v>63014</v>
      </c>
      <c r="E1674" t="s">
        <v>8</v>
      </c>
      <c r="F1674" t="s">
        <v>1325</v>
      </c>
      <c r="G1674" s="13">
        <v>4734157.68</v>
      </c>
      <c r="H1674" s="13">
        <v>42104.25</v>
      </c>
      <c r="I1674" s="13">
        <v>4086416.39</v>
      </c>
      <c r="J1674" s="13">
        <v>36037.440000000002</v>
      </c>
    </row>
    <row r="1675" spans="2:10" x14ac:dyDescent="0.25">
      <c r="B1675" s="2">
        <v>1671</v>
      </c>
      <c r="C1675" s="2">
        <v>2012</v>
      </c>
      <c r="D1675" s="1">
        <v>63016</v>
      </c>
      <c r="E1675" t="s">
        <v>1196</v>
      </c>
      <c r="F1675" t="s">
        <v>1325</v>
      </c>
      <c r="G1675" s="13">
        <v>4464828.4800000004</v>
      </c>
      <c r="H1675" s="13">
        <v>21196.89</v>
      </c>
      <c r="I1675" s="13">
        <v>4054475.67</v>
      </c>
      <c r="J1675" s="13">
        <v>19423.650000000001</v>
      </c>
    </row>
    <row r="1676" spans="2:10" x14ac:dyDescent="0.25">
      <c r="B1676" s="2">
        <v>1672</v>
      </c>
      <c r="C1676" s="2">
        <v>2012</v>
      </c>
      <c r="D1676" s="1">
        <v>63018</v>
      </c>
      <c r="E1676" t="s">
        <v>1197</v>
      </c>
      <c r="F1676" t="s">
        <v>1325</v>
      </c>
      <c r="G1676" s="13">
        <v>5029513.3600000003</v>
      </c>
      <c r="H1676" s="13">
        <v>22714.74</v>
      </c>
      <c r="I1676" s="13">
        <v>4457401.54</v>
      </c>
      <c r="J1676" s="13">
        <v>20535.82</v>
      </c>
    </row>
    <row r="1677" spans="2:10" x14ac:dyDescent="0.25">
      <c r="B1677" s="2">
        <v>1673</v>
      </c>
      <c r="C1677" s="2">
        <v>2012</v>
      </c>
      <c r="D1677" s="1">
        <v>63020</v>
      </c>
      <c r="E1677" t="s">
        <v>1198</v>
      </c>
      <c r="F1677" t="s">
        <v>1325</v>
      </c>
      <c r="G1677" s="13">
        <v>2618273.71</v>
      </c>
      <c r="H1677" s="13">
        <v>8444.51</v>
      </c>
      <c r="I1677" s="13">
        <v>2295730.25</v>
      </c>
      <c r="J1677" s="13">
        <v>7525.85</v>
      </c>
    </row>
    <row r="1678" spans="2:10" x14ac:dyDescent="0.25">
      <c r="B1678" s="2">
        <v>1674</v>
      </c>
      <c r="C1678" s="2">
        <v>2012</v>
      </c>
      <c r="D1678" s="1">
        <v>63022</v>
      </c>
      <c r="E1678" t="s">
        <v>1199</v>
      </c>
      <c r="F1678" t="s">
        <v>1325</v>
      </c>
      <c r="G1678" s="13">
        <v>5320867.7300000004</v>
      </c>
      <c r="H1678" s="13">
        <v>6142.19</v>
      </c>
      <c r="I1678" s="13">
        <v>4866385.1100000003</v>
      </c>
      <c r="J1678" s="13">
        <v>5669.73</v>
      </c>
    </row>
    <row r="1679" spans="2:10" x14ac:dyDescent="0.25">
      <c r="B1679" s="2">
        <v>1675</v>
      </c>
      <c r="C1679" s="2">
        <v>2012</v>
      </c>
      <c r="D1679" s="1">
        <v>63024</v>
      </c>
      <c r="E1679" t="s">
        <v>1200</v>
      </c>
      <c r="F1679" t="s">
        <v>1325</v>
      </c>
      <c r="G1679" s="13">
        <v>6302105.9699999997</v>
      </c>
      <c r="H1679" s="13">
        <v>50900.61</v>
      </c>
      <c r="I1679" s="13">
        <v>5542779.0599999996</v>
      </c>
      <c r="J1679" s="13">
        <v>44896.55</v>
      </c>
    </row>
    <row r="1680" spans="2:10" x14ac:dyDescent="0.25">
      <c r="B1680" s="2">
        <v>1676</v>
      </c>
      <c r="C1680" s="2">
        <v>2012</v>
      </c>
      <c r="D1680" s="1">
        <v>63026</v>
      </c>
      <c r="E1680" t="s">
        <v>368</v>
      </c>
      <c r="F1680" t="s">
        <v>1325</v>
      </c>
      <c r="G1680" s="13">
        <v>4604527.87</v>
      </c>
      <c r="H1680" s="13">
        <v>18279.41</v>
      </c>
      <c r="I1680" s="13">
        <v>3948964.04</v>
      </c>
      <c r="J1680" s="13">
        <v>15261.04</v>
      </c>
    </row>
    <row r="1681" spans="2:10" x14ac:dyDescent="0.25">
      <c r="B1681" s="2">
        <v>1677</v>
      </c>
      <c r="C1681" s="2">
        <v>2012</v>
      </c>
      <c r="D1681" s="1">
        <v>63028</v>
      </c>
      <c r="E1681" t="s">
        <v>1201</v>
      </c>
      <c r="F1681" t="s">
        <v>1325</v>
      </c>
      <c r="G1681" s="13">
        <v>2621730.94</v>
      </c>
      <c r="H1681" s="13">
        <v>4103.07</v>
      </c>
      <c r="I1681" s="13">
        <v>2397750.89</v>
      </c>
      <c r="J1681" s="13">
        <v>3797.51</v>
      </c>
    </row>
    <row r="1682" spans="2:10" x14ac:dyDescent="0.25">
      <c r="B1682" s="2">
        <v>1678</v>
      </c>
      <c r="C1682" s="2">
        <v>2012</v>
      </c>
      <c r="D1682" s="1">
        <v>63221</v>
      </c>
      <c r="E1682" t="s">
        <v>1202</v>
      </c>
      <c r="F1682" t="s">
        <v>1344</v>
      </c>
      <c r="G1682" s="13">
        <v>2628084.5699999998</v>
      </c>
      <c r="H1682" s="13">
        <v>159395.19</v>
      </c>
      <c r="I1682" s="13">
        <v>2414796.94</v>
      </c>
      <c r="J1682" s="13">
        <v>149118.28</v>
      </c>
    </row>
    <row r="1683" spans="2:10" x14ac:dyDescent="0.25">
      <c r="B1683" s="2">
        <v>1679</v>
      </c>
      <c r="C1683" s="2">
        <v>2012</v>
      </c>
      <c r="D1683" s="1">
        <v>64002</v>
      </c>
      <c r="E1683" t="s">
        <v>1203</v>
      </c>
      <c r="F1683" t="s">
        <v>1325</v>
      </c>
      <c r="G1683" s="13">
        <v>2301802.38</v>
      </c>
      <c r="H1683" s="13">
        <v>12211.24</v>
      </c>
      <c r="I1683" s="13">
        <v>2022759.92</v>
      </c>
      <c r="J1683" s="13">
        <v>11054</v>
      </c>
    </row>
    <row r="1684" spans="2:10" x14ac:dyDescent="0.25">
      <c r="B1684" s="2">
        <v>1680</v>
      </c>
      <c r="C1684" s="2">
        <v>2012</v>
      </c>
      <c r="D1684" s="1">
        <v>64004</v>
      </c>
      <c r="E1684" t="s">
        <v>1204</v>
      </c>
      <c r="F1684" t="s">
        <v>1325</v>
      </c>
      <c r="G1684" s="13">
        <v>3096414.76</v>
      </c>
      <c r="H1684" s="13">
        <v>78191.02</v>
      </c>
      <c r="I1684" s="13">
        <v>2761227.22</v>
      </c>
      <c r="J1684" s="13">
        <v>71435.94</v>
      </c>
    </row>
    <row r="1685" spans="2:10" x14ac:dyDescent="0.25">
      <c r="B1685" s="2">
        <v>1681</v>
      </c>
      <c r="C1685" s="2">
        <v>2012</v>
      </c>
      <c r="D1685" s="1">
        <v>64006</v>
      </c>
      <c r="E1685" t="s">
        <v>1205</v>
      </c>
      <c r="F1685" t="s">
        <v>1325</v>
      </c>
      <c r="G1685" s="13">
        <v>17953232.879999999</v>
      </c>
      <c r="H1685" s="13">
        <v>43215.67</v>
      </c>
      <c r="I1685" s="13">
        <v>16091091.67</v>
      </c>
      <c r="J1685" s="13">
        <v>39433.51</v>
      </c>
    </row>
    <row r="1686" spans="2:10" x14ac:dyDescent="0.25">
      <c r="B1686" s="2">
        <v>1682</v>
      </c>
      <c r="C1686" s="2">
        <v>2012</v>
      </c>
      <c r="D1686" s="1">
        <v>64008</v>
      </c>
      <c r="E1686" t="s">
        <v>1206</v>
      </c>
      <c r="F1686" t="s">
        <v>1325</v>
      </c>
      <c r="G1686" s="13">
        <v>13541705.289999999</v>
      </c>
      <c r="H1686" s="13">
        <v>32445.74</v>
      </c>
      <c r="I1686" s="13">
        <v>12111868.82</v>
      </c>
      <c r="J1686" s="13">
        <v>29517.81</v>
      </c>
    </row>
    <row r="1687" spans="2:10" x14ac:dyDescent="0.25">
      <c r="B1687" s="2">
        <v>1683</v>
      </c>
      <c r="C1687" s="2">
        <v>2012</v>
      </c>
      <c r="D1687" s="1">
        <v>64010</v>
      </c>
      <c r="E1687" t="s">
        <v>1207</v>
      </c>
      <c r="F1687" t="s">
        <v>1325</v>
      </c>
      <c r="G1687" s="13">
        <v>16361839.75</v>
      </c>
      <c r="H1687" s="13">
        <v>131489.19</v>
      </c>
      <c r="I1687" s="13">
        <v>14424059.720000001</v>
      </c>
      <c r="J1687" s="13">
        <v>119265.67</v>
      </c>
    </row>
    <row r="1688" spans="2:10" x14ac:dyDescent="0.25">
      <c r="B1688" s="2">
        <v>1684</v>
      </c>
      <c r="C1688" s="2">
        <v>2012</v>
      </c>
      <c r="D1688" s="1">
        <v>64012</v>
      </c>
      <c r="E1688" t="s">
        <v>804</v>
      </c>
      <c r="F1688" t="s">
        <v>1325</v>
      </c>
      <c r="G1688" s="13">
        <v>4580126.83</v>
      </c>
      <c r="H1688" s="13">
        <v>87324.15</v>
      </c>
      <c r="I1688" s="13">
        <v>4052906.55</v>
      </c>
      <c r="J1688" s="13">
        <v>79365.490000000005</v>
      </c>
    </row>
    <row r="1689" spans="2:10" x14ac:dyDescent="0.25">
      <c r="B1689" s="2">
        <v>1685</v>
      </c>
      <c r="C1689" s="2">
        <v>2012</v>
      </c>
      <c r="D1689" s="1">
        <v>64014</v>
      </c>
      <c r="E1689" t="s">
        <v>805</v>
      </c>
      <c r="F1689" t="s">
        <v>1325</v>
      </c>
      <c r="G1689" s="13">
        <v>13133875.300000001</v>
      </c>
      <c r="H1689" s="13">
        <v>9901.5499999999993</v>
      </c>
      <c r="I1689" s="13">
        <v>11604637.130000001</v>
      </c>
      <c r="J1689" s="13">
        <v>8880.9599999999991</v>
      </c>
    </row>
    <row r="1690" spans="2:10" x14ac:dyDescent="0.25">
      <c r="B1690" s="2">
        <v>1686</v>
      </c>
      <c r="C1690" s="2">
        <v>2012</v>
      </c>
      <c r="D1690" s="1">
        <v>64016</v>
      </c>
      <c r="E1690" t="s">
        <v>1208</v>
      </c>
      <c r="F1690" t="s">
        <v>1325</v>
      </c>
      <c r="G1690" s="13">
        <v>25644354.120000001</v>
      </c>
      <c r="H1690" s="13">
        <v>71801.42</v>
      </c>
      <c r="I1690" s="13">
        <v>23295762.789999999</v>
      </c>
      <c r="J1690" s="13">
        <v>64581.52</v>
      </c>
    </row>
    <row r="1691" spans="2:10" x14ac:dyDescent="0.25">
      <c r="B1691" s="2">
        <v>1687</v>
      </c>
      <c r="C1691" s="2">
        <v>2012</v>
      </c>
      <c r="D1691" s="1">
        <v>64018</v>
      </c>
      <c r="E1691" t="s">
        <v>1209</v>
      </c>
      <c r="F1691" t="s">
        <v>1325</v>
      </c>
      <c r="G1691" s="13">
        <v>8316963.1200000001</v>
      </c>
      <c r="H1691" s="13">
        <v>237277.34</v>
      </c>
      <c r="I1691" s="13">
        <v>7281613.6600000001</v>
      </c>
      <c r="J1691" s="13">
        <v>214393.93</v>
      </c>
    </row>
    <row r="1692" spans="2:10" x14ac:dyDescent="0.25">
      <c r="B1692" s="2">
        <v>1688</v>
      </c>
      <c r="C1692" s="2">
        <v>2012</v>
      </c>
      <c r="D1692" s="1">
        <v>64020</v>
      </c>
      <c r="E1692" t="s">
        <v>1052</v>
      </c>
      <c r="F1692" t="s">
        <v>1325</v>
      </c>
      <c r="G1692" s="13">
        <v>4436223.5599999996</v>
      </c>
      <c r="H1692" s="13">
        <v>8590.9500000000007</v>
      </c>
      <c r="I1692" s="13">
        <v>3887368.88</v>
      </c>
      <c r="J1692" s="13">
        <v>7760.82</v>
      </c>
    </row>
    <row r="1693" spans="2:10" x14ac:dyDescent="0.25">
      <c r="B1693" s="2">
        <v>1689</v>
      </c>
      <c r="C1693" s="2">
        <v>2012</v>
      </c>
      <c r="D1693" s="1">
        <v>64022</v>
      </c>
      <c r="E1693" t="s">
        <v>951</v>
      </c>
      <c r="F1693" t="s">
        <v>1325</v>
      </c>
      <c r="G1693" s="13">
        <v>1613760.05</v>
      </c>
      <c r="H1693" s="13">
        <v>3818.07</v>
      </c>
      <c r="I1693" s="13">
        <v>1439786.58</v>
      </c>
      <c r="J1693" s="13">
        <v>3529.78</v>
      </c>
    </row>
    <row r="1694" spans="2:10" x14ac:dyDescent="0.25">
      <c r="B1694" s="2">
        <v>1690</v>
      </c>
      <c r="C1694" s="2">
        <v>2012</v>
      </c>
      <c r="D1694" s="1">
        <v>64024</v>
      </c>
      <c r="E1694" t="s">
        <v>1210</v>
      </c>
      <c r="F1694" t="s">
        <v>1325</v>
      </c>
      <c r="G1694" s="13">
        <v>4431131.25</v>
      </c>
      <c r="H1694" s="13">
        <v>11911.71</v>
      </c>
      <c r="I1694" s="13">
        <v>3923229.04</v>
      </c>
      <c r="J1694" s="13">
        <v>10870.28</v>
      </c>
    </row>
    <row r="1695" spans="2:10" x14ac:dyDescent="0.25">
      <c r="B1695" s="2">
        <v>1691</v>
      </c>
      <c r="C1695" s="2">
        <v>2012</v>
      </c>
      <c r="D1695" s="1">
        <v>64026</v>
      </c>
      <c r="E1695" t="s">
        <v>1211</v>
      </c>
      <c r="F1695" t="s">
        <v>1325</v>
      </c>
      <c r="G1695" s="13">
        <v>6648545.1399999997</v>
      </c>
      <c r="H1695" s="13">
        <v>15244.16</v>
      </c>
      <c r="I1695" s="13">
        <v>5789014.3899999997</v>
      </c>
      <c r="J1695" s="13">
        <v>13810.43</v>
      </c>
    </row>
    <row r="1696" spans="2:10" x14ac:dyDescent="0.25">
      <c r="B1696" s="2">
        <v>1692</v>
      </c>
      <c r="C1696" s="2">
        <v>2012</v>
      </c>
      <c r="D1696" s="1">
        <v>64028</v>
      </c>
      <c r="E1696" t="s">
        <v>1057</v>
      </c>
      <c r="F1696" t="s">
        <v>1325</v>
      </c>
      <c r="G1696" s="13">
        <v>4722796.32</v>
      </c>
      <c r="H1696" s="13">
        <v>24725.9</v>
      </c>
      <c r="I1696" s="13">
        <v>4187199.36</v>
      </c>
      <c r="J1696" s="13">
        <v>22560.62</v>
      </c>
    </row>
    <row r="1697" spans="2:10" x14ac:dyDescent="0.25">
      <c r="B1697" s="2">
        <v>1693</v>
      </c>
      <c r="C1697" s="2">
        <v>2012</v>
      </c>
      <c r="D1697" s="1">
        <v>64030</v>
      </c>
      <c r="E1697" t="s">
        <v>1212</v>
      </c>
      <c r="F1697" t="s">
        <v>1325</v>
      </c>
      <c r="G1697" s="13">
        <v>3648646.23</v>
      </c>
      <c r="H1697" s="13">
        <v>47731.34</v>
      </c>
      <c r="I1697" s="13">
        <v>3285471.81</v>
      </c>
      <c r="J1697" s="13">
        <v>43966.39</v>
      </c>
    </row>
    <row r="1698" spans="2:10" x14ac:dyDescent="0.25">
      <c r="B1698" s="2">
        <v>1694</v>
      </c>
      <c r="C1698" s="2">
        <v>2012</v>
      </c>
      <c r="D1698" s="1">
        <v>64032</v>
      </c>
      <c r="E1698" t="s">
        <v>588</v>
      </c>
      <c r="F1698" t="s">
        <v>1325</v>
      </c>
      <c r="G1698" s="13">
        <v>5782039.54</v>
      </c>
      <c r="H1698" s="13">
        <v>20472.099999999999</v>
      </c>
      <c r="I1698" s="13">
        <v>5117075.57</v>
      </c>
      <c r="J1698" s="13">
        <v>18443.97</v>
      </c>
    </row>
    <row r="1699" spans="2:10" x14ac:dyDescent="0.25">
      <c r="B1699" s="2">
        <v>1695</v>
      </c>
      <c r="C1699" s="2">
        <v>2012</v>
      </c>
      <c r="D1699" s="1">
        <v>64115</v>
      </c>
      <c r="E1699" t="s">
        <v>1203</v>
      </c>
      <c r="F1699" t="s">
        <v>19</v>
      </c>
      <c r="G1699" s="13">
        <v>7474600.46</v>
      </c>
      <c r="H1699" s="13">
        <v>37083.06</v>
      </c>
      <c r="I1699" s="13">
        <v>6461388.3099999996</v>
      </c>
      <c r="J1699" s="13">
        <v>33465.22</v>
      </c>
    </row>
    <row r="1700" spans="2:10" x14ac:dyDescent="0.25">
      <c r="B1700" s="2">
        <v>1696</v>
      </c>
      <c r="C1700" s="2">
        <v>2012</v>
      </c>
      <c r="D1700" s="1">
        <v>64116</v>
      </c>
      <c r="E1700" t="s">
        <v>1204</v>
      </c>
      <c r="F1700" t="s">
        <v>1343</v>
      </c>
      <c r="G1700" s="13">
        <v>3026910.8</v>
      </c>
      <c r="H1700" s="13">
        <v>159605.96</v>
      </c>
      <c r="I1700" s="13">
        <v>2828964.95</v>
      </c>
      <c r="J1700" s="13">
        <v>152546.63</v>
      </c>
    </row>
    <row r="1701" spans="2:10" x14ac:dyDescent="0.25">
      <c r="B1701" s="2">
        <v>1697</v>
      </c>
      <c r="C1701" s="2">
        <v>2012</v>
      </c>
      <c r="D1701" s="1">
        <v>64121</v>
      </c>
      <c r="E1701" t="s">
        <v>1206</v>
      </c>
      <c r="F1701" t="s">
        <v>1343</v>
      </c>
      <c r="G1701" s="13">
        <v>7749324.71</v>
      </c>
      <c r="H1701" s="13">
        <v>219460.83</v>
      </c>
      <c r="I1701" s="13">
        <v>7073390.0700000003</v>
      </c>
      <c r="J1701" s="13">
        <v>205228.69</v>
      </c>
    </row>
    <row r="1702" spans="2:10" x14ac:dyDescent="0.25">
      <c r="B1702" s="2">
        <v>1698</v>
      </c>
      <c r="C1702" s="2">
        <v>2012</v>
      </c>
      <c r="D1702" s="1">
        <v>64126</v>
      </c>
      <c r="E1702" t="s">
        <v>1213</v>
      </c>
      <c r="F1702" t="s">
        <v>1343</v>
      </c>
      <c r="G1702" s="13">
        <v>17277872.530000001</v>
      </c>
      <c r="H1702" s="13">
        <v>48696.88</v>
      </c>
      <c r="I1702" s="13">
        <v>15951887.33</v>
      </c>
      <c r="J1702" s="13">
        <v>45281.78</v>
      </c>
    </row>
    <row r="1703" spans="2:10" x14ac:dyDescent="0.25">
      <c r="B1703" s="2">
        <v>1699</v>
      </c>
      <c r="C1703" s="2">
        <v>2012</v>
      </c>
      <c r="D1703" s="1">
        <v>64131</v>
      </c>
      <c r="E1703" t="s">
        <v>617</v>
      </c>
      <c r="F1703" t="s">
        <v>1343</v>
      </c>
      <c r="G1703" s="13">
        <v>4993675.28</v>
      </c>
      <c r="H1703" s="13">
        <v>147338.62</v>
      </c>
      <c r="I1703" s="13">
        <v>4654301.49</v>
      </c>
      <c r="J1703" s="13">
        <v>141159.69</v>
      </c>
    </row>
    <row r="1704" spans="2:10" x14ac:dyDescent="0.25">
      <c r="B1704" s="2">
        <v>1700</v>
      </c>
      <c r="C1704" s="2">
        <v>2012</v>
      </c>
      <c r="D1704" s="1">
        <v>64153</v>
      </c>
      <c r="E1704" t="s">
        <v>1214</v>
      </c>
      <c r="F1704" t="s">
        <v>1343</v>
      </c>
      <c r="G1704" s="13">
        <v>254828.62</v>
      </c>
      <c r="H1704" s="13">
        <v>4519.3100000000004</v>
      </c>
      <c r="I1704" s="13">
        <v>235090.27</v>
      </c>
      <c r="J1704" s="13">
        <v>4211.8900000000003</v>
      </c>
    </row>
    <row r="1705" spans="2:10" x14ac:dyDescent="0.25">
      <c r="B1705" s="2">
        <v>1701</v>
      </c>
      <c r="C1705" s="2">
        <v>2012</v>
      </c>
      <c r="D1705" s="1">
        <v>64181</v>
      </c>
      <c r="E1705" t="s">
        <v>951</v>
      </c>
      <c r="F1705" t="s">
        <v>1343</v>
      </c>
      <c r="G1705" s="13">
        <v>2120626.65</v>
      </c>
      <c r="H1705" s="13">
        <v>20039.78</v>
      </c>
      <c r="I1705" s="13">
        <v>1911001.59</v>
      </c>
      <c r="J1705" s="13">
        <v>18759.47</v>
      </c>
    </row>
    <row r="1706" spans="2:10" x14ac:dyDescent="0.25">
      <c r="B1706" s="2">
        <v>1702</v>
      </c>
      <c r="C1706" s="2">
        <v>2012</v>
      </c>
      <c r="D1706" s="1">
        <v>64191</v>
      </c>
      <c r="E1706" t="s">
        <v>1212</v>
      </c>
      <c r="F1706" t="s">
        <v>1343</v>
      </c>
      <c r="G1706" s="13">
        <v>4344838.08</v>
      </c>
      <c r="H1706" s="13">
        <v>143915.22</v>
      </c>
      <c r="I1706" s="13">
        <v>3924428.23</v>
      </c>
      <c r="J1706" s="13">
        <v>133554.47</v>
      </c>
    </row>
    <row r="1707" spans="2:10" x14ac:dyDescent="0.25">
      <c r="B1707" s="2">
        <v>1703</v>
      </c>
      <c r="C1707" s="2">
        <v>2012</v>
      </c>
      <c r="D1707" s="1">
        <v>64192</v>
      </c>
      <c r="E1707" t="s">
        <v>1215</v>
      </c>
      <c r="F1707" t="s">
        <v>1343</v>
      </c>
      <c r="G1707" s="13">
        <v>11612792.810000001</v>
      </c>
      <c r="H1707" s="13">
        <v>27257.64</v>
      </c>
      <c r="I1707" s="13">
        <v>10635133.41</v>
      </c>
      <c r="J1707" s="13">
        <v>25235.91</v>
      </c>
    </row>
    <row r="1708" spans="2:10" x14ac:dyDescent="0.25">
      <c r="B1708" s="2">
        <v>1704</v>
      </c>
      <c r="C1708" s="2">
        <v>2012</v>
      </c>
      <c r="D1708" s="1">
        <v>64206</v>
      </c>
      <c r="E1708" t="s">
        <v>978</v>
      </c>
      <c r="F1708" t="s">
        <v>1344</v>
      </c>
      <c r="G1708" s="13">
        <v>13332.56</v>
      </c>
      <c r="H1708" s="13">
        <v>13332.56</v>
      </c>
      <c r="I1708" s="13">
        <v>12466.08</v>
      </c>
      <c r="J1708" s="13">
        <v>12466.08</v>
      </c>
    </row>
    <row r="1709" spans="2:10" x14ac:dyDescent="0.25">
      <c r="B1709" s="2">
        <v>1705</v>
      </c>
      <c r="C1709" s="2">
        <v>2012</v>
      </c>
      <c r="D1709" s="1">
        <v>64216</v>
      </c>
      <c r="E1709" t="s">
        <v>1205</v>
      </c>
      <c r="F1709" t="s">
        <v>1344</v>
      </c>
      <c r="G1709" s="13">
        <v>14681837.699999999</v>
      </c>
      <c r="H1709" s="13">
        <v>506904.03</v>
      </c>
      <c r="I1709" s="13">
        <v>13408859.550000001</v>
      </c>
      <c r="J1709" s="13">
        <v>473622.03</v>
      </c>
    </row>
    <row r="1710" spans="2:10" x14ac:dyDescent="0.25">
      <c r="B1710" s="2">
        <v>1706</v>
      </c>
      <c r="C1710" s="2">
        <v>2012</v>
      </c>
      <c r="D1710" s="1">
        <v>64221</v>
      </c>
      <c r="E1710" t="s">
        <v>1216</v>
      </c>
      <c r="F1710" t="s">
        <v>1344</v>
      </c>
      <c r="G1710" s="13">
        <v>14945021.5</v>
      </c>
      <c r="H1710" s="13">
        <v>323547.03000000003</v>
      </c>
      <c r="I1710" s="13">
        <v>13596129.779999999</v>
      </c>
      <c r="J1710" s="13">
        <v>302829.78999999998</v>
      </c>
    </row>
    <row r="1711" spans="2:10" x14ac:dyDescent="0.25">
      <c r="B1711" s="2">
        <v>1707</v>
      </c>
      <c r="C1711" s="2">
        <v>2012</v>
      </c>
      <c r="D1711" s="1">
        <v>64246</v>
      </c>
      <c r="E1711" t="s">
        <v>1217</v>
      </c>
      <c r="F1711" t="s">
        <v>1344</v>
      </c>
      <c r="G1711" s="13">
        <v>29385513.699999999</v>
      </c>
      <c r="H1711" s="13">
        <v>586248.4</v>
      </c>
      <c r="I1711" s="13">
        <v>26781111.420000002</v>
      </c>
      <c r="J1711" s="13">
        <v>543194.85</v>
      </c>
    </row>
    <row r="1712" spans="2:10" x14ac:dyDescent="0.25">
      <c r="B1712" s="2">
        <v>1708</v>
      </c>
      <c r="C1712" s="2">
        <v>2012</v>
      </c>
      <c r="D1712" s="1">
        <v>64291</v>
      </c>
      <c r="E1712" t="s">
        <v>588</v>
      </c>
      <c r="F1712" t="s">
        <v>1344</v>
      </c>
      <c r="G1712" s="13">
        <v>12215630.42</v>
      </c>
      <c r="H1712" s="13">
        <v>309751.43</v>
      </c>
      <c r="I1712" s="13">
        <v>11028997.039999999</v>
      </c>
      <c r="J1712" s="13">
        <v>287212.46000000002</v>
      </c>
    </row>
    <row r="1713" spans="2:10" x14ac:dyDescent="0.25">
      <c r="B1713" s="2">
        <v>1709</v>
      </c>
      <c r="C1713" s="2">
        <v>2012</v>
      </c>
      <c r="D1713" s="1">
        <v>65002</v>
      </c>
      <c r="E1713" t="s">
        <v>1218</v>
      </c>
      <c r="F1713" t="s">
        <v>1325</v>
      </c>
      <c r="G1713" s="13">
        <v>617093.09</v>
      </c>
      <c r="H1713" s="13">
        <v>5578.88</v>
      </c>
      <c r="I1713" s="13">
        <v>517366.91</v>
      </c>
      <c r="J1713" s="13">
        <v>4868.82</v>
      </c>
    </row>
    <row r="1714" spans="2:10" x14ac:dyDescent="0.25">
      <c r="B1714" s="2">
        <v>1710</v>
      </c>
      <c r="C1714" s="2">
        <v>2012</v>
      </c>
      <c r="D1714" s="1">
        <v>65004</v>
      </c>
      <c r="E1714" t="s">
        <v>1219</v>
      </c>
      <c r="F1714" t="s">
        <v>1325</v>
      </c>
      <c r="G1714" s="13">
        <v>1271113.31</v>
      </c>
      <c r="H1714" s="13">
        <v>14002.58</v>
      </c>
      <c r="I1714" s="13">
        <v>1061063.47</v>
      </c>
      <c r="J1714" s="13">
        <v>12468.48</v>
      </c>
    </row>
    <row r="1715" spans="2:10" x14ac:dyDescent="0.25">
      <c r="B1715" s="2">
        <v>1711</v>
      </c>
      <c r="C1715" s="2">
        <v>2012</v>
      </c>
      <c r="D1715" s="1">
        <v>65006</v>
      </c>
      <c r="E1715" t="s">
        <v>1087</v>
      </c>
      <c r="F1715" t="s">
        <v>1325</v>
      </c>
      <c r="G1715" s="13">
        <v>1050812.1100000001</v>
      </c>
      <c r="H1715" s="13">
        <v>2359.4299999999998</v>
      </c>
      <c r="I1715" s="13">
        <v>936970.11</v>
      </c>
      <c r="J1715" s="13">
        <v>2167.9499999999998</v>
      </c>
    </row>
    <row r="1716" spans="2:10" x14ac:dyDescent="0.25">
      <c r="B1716" s="2">
        <v>1712</v>
      </c>
      <c r="C1716" s="2">
        <v>2012</v>
      </c>
      <c r="D1716" s="1">
        <v>65008</v>
      </c>
      <c r="E1716" t="s">
        <v>1220</v>
      </c>
      <c r="F1716" t="s">
        <v>1325</v>
      </c>
      <c r="G1716" s="13">
        <v>840679.5</v>
      </c>
      <c r="H1716" s="13">
        <v>8343.77</v>
      </c>
      <c r="I1716" s="13">
        <v>711679.52</v>
      </c>
      <c r="J1716" s="13">
        <v>7373.93</v>
      </c>
    </row>
    <row r="1717" spans="2:10" x14ac:dyDescent="0.25">
      <c r="B1717" s="2">
        <v>1713</v>
      </c>
      <c r="C1717" s="2">
        <v>2012</v>
      </c>
      <c r="D1717" s="1">
        <v>65010</v>
      </c>
      <c r="E1717" t="s">
        <v>1221</v>
      </c>
      <c r="F1717" t="s">
        <v>1325</v>
      </c>
      <c r="G1717" s="13">
        <v>3048749.93</v>
      </c>
      <c r="H1717" s="13">
        <v>5189.43</v>
      </c>
      <c r="I1717" s="13">
        <v>2758800.72</v>
      </c>
      <c r="J1717" s="13">
        <v>4764.8999999999996</v>
      </c>
    </row>
    <row r="1718" spans="2:10" x14ac:dyDescent="0.25">
      <c r="B1718" s="2">
        <v>1714</v>
      </c>
      <c r="C1718" s="2">
        <v>2012</v>
      </c>
      <c r="D1718" s="1">
        <v>65012</v>
      </c>
      <c r="E1718" t="s">
        <v>309</v>
      </c>
      <c r="F1718" t="s">
        <v>1325</v>
      </c>
      <c r="G1718" s="13">
        <v>580902.06999999995</v>
      </c>
      <c r="H1718" s="13">
        <v>4292.72</v>
      </c>
      <c r="I1718" s="13">
        <v>500015.89</v>
      </c>
      <c r="J1718" s="13">
        <v>3882.56</v>
      </c>
    </row>
    <row r="1719" spans="2:10" x14ac:dyDescent="0.25">
      <c r="B1719" s="2">
        <v>1715</v>
      </c>
      <c r="C1719" s="2">
        <v>2012</v>
      </c>
      <c r="D1719" s="1">
        <v>65014</v>
      </c>
      <c r="E1719" t="s">
        <v>1222</v>
      </c>
      <c r="F1719" t="s">
        <v>1325</v>
      </c>
      <c r="G1719" s="13">
        <v>2558665.52</v>
      </c>
      <c r="H1719" s="13">
        <v>4888.01</v>
      </c>
      <c r="I1719" s="13">
        <v>2250278.75</v>
      </c>
      <c r="J1719" s="13">
        <v>4408.87</v>
      </c>
    </row>
    <row r="1720" spans="2:10" x14ac:dyDescent="0.25">
      <c r="B1720" s="2">
        <v>1716</v>
      </c>
      <c r="C1720" s="2">
        <v>2012</v>
      </c>
      <c r="D1720" s="1">
        <v>65016</v>
      </c>
      <c r="E1720" t="s">
        <v>1223</v>
      </c>
      <c r="F1720" t="s">
        <v>1325</v>
      </c>
      <c r="G1720" s="13">
        <v>1825975.73</v>
      </c>
      <c r="H1720" s="13">
        <v>6114.23</v>
      </c>
      <c r="I1720" s="13">
        <v>1614252.52</v>
      </c>
      <c r="J1720" s="13">
        <v>5545.42</v>
      </c>
    </row>
    <row r="1721" spans="2:10" x14ac:dyDescent="0.25">
      <c r="B1721" s="2">
        <v>1717</v>
      </c>
      <c r="C1721" s="2">
        <v>2012</v>
      </c>
      <c r="D1721" s="1">
        <v>65018</v>
      </c>
      <c r="E1721" t="s">
        <v>1224</v>
      </c>
      <c r="F1721" t="s">
        <v>1325</v>
      </c>
      <c r="G1721" s="13">
        <v>750368.97</v>
      </c>
      <c r="H1721" s="13">
        <v>391.91</v>
      </c>
      <c r="I1721" s="13">
        <v>665552.36</v>
      </c>
      <c r="J1721" s="13">
        <v>358.65</v>
      </c>
    </row>
    <row r="1722" spans="2:10" x14ac:dyDescent="0.25">
      <c r="B1722" s="2">
        <v>1718</v>
      </c>
      <c r="C1722" s="2">
        <v>2012</v>
      </c>
      <c r="D1722" s="1">
        <v>65020</v>
      </c>
      <c r="E1722" t="s">
        <v>666</v>
      </c>
      <c r="F1722" t="s">
        <v>1325</v>
      </c>
      <c r="G1722" s="13">
        <v>1571578.87</v>
      </c>
      <c r="H1722" s="13">
        <v>7963.02</v>
      </c>
      <c r="I1722" s="13">
        <v>1353832.48</v>
      </c>
      <c r="J1722" s="13">
        <v>7128.14</v>
      </c>
    </row>
    <row r="1723" spans="2:10" x14ac:dyDescent="0.25">
      <c r="B1723" s="2">
        <v>1719</v>
      </c>
      <c r="C1723" s="2">
        <v>2012</v>
      </c>
      <c r="D1723" s="1">
        <v>65022</v>
      </c>
      <c r="E1723" t="s">
        <v>1225</v>
      </c>
      <c r="F1723" t="s">
        <v>1325</v>
      </c>
      <c r="G1723" s="13">
        <v>220624.33</v>
      </c>
      <c r="H1723" s="13">
        <v>3175.41</v>
      </c>
      <c r="I1723" s="13">
        <v>197690.34</v>
      </c>
      <c r="J1723" s="13">
        <v>2940.69</v>
      </c>
    </row>
    <row r="1724" spans="2:10" x14ac:dyDescent="0.25">
      <c r="B1724" s="2">
        <v>1720</v>
      </c>
      <c r="C1724" s="2">
        <v>2012</v>
      </c>
      <c r="D1724" s="1">
        <v>65024</v>
      </c>
      <c r="E1724" t="s">
        <v>1226</v>
      </c>
      <c r="F1724" t="s">
        <v>1325</v>
      </c>
      <c r="G1724" s="13">
        <v>537891.16</v>
      </c>
      <c r="H1724" s="13">
        <v>4885.53</v>
      </c>
      <c r="I1724" s="13">
        <v>471644.61</v>
      </c>
      <c r="J1724" s="13">
        <v>4438.3</v>
      </c>
    </row>
    <row r="1725" spans="2:10" x14ac:dyDescent="0.25">
      <c r="B1725" s="2">
        <v>1721</v>
      </c>
      <c r="C1725" s="2">
        <v>2012</v>
      </c>
      <c r="D1725" s="1">
        <v>65026</v>
      </c>
      <c r="E1725" t="s">
        <v>427</v>
      </c>
      <c r="F1725" t="s">
        <v>1325</v>
      </c>
      <c r="G1725" s="13">
        <v>3326825.65</v>
      </c>
      <c r="H1725" s="13">
        <v>6039.35</v>
      </c>
      <c r="I1725" s="13">
        <v>2950964.99</v>
      </c>
      <c r="J1725" s="13">
        <v>5483.77</v>
      </c>
    </row>
    <row r="1726" spans="2:10" x14ac:dyDescent="0.25">
      <c r="B1726" s="2">
        <v>1722</v>
      </c>
      <c r="C1726" s="2">
        <v>2012</v>
      </c>
      <c r="D1726" s="1">
        <v>65028</v>
      </c>
      <c r="E1726" t="s">
        <v>1227</v>
      </c>
      <c r="F1726" t="s">
        <v>1325</v>
      </c>
      <c r="G1726" s="13">
        <v>2116874.12</v>
      </c>
      <c r="H1726" s="13">
        <v>3663.28</v>
      </c>
      <c r="I1726" s="13">
        <v>1870163.4</v>
      </c>
      <c r="J1726" s="13">
        <v>3314.31</v>
      </c>
    </row>
    <row r="1727" spans="2:10" x14ac:dyDescent="0.25">
      <c r="B1727" s="2">
        <v>1723</v>
      </c>
      <c r="C1727" s="2">
        <v>2012</v>
      </c>
      <c r="D1727" s="1">
        <v>65030</v>
      </c>
      <c r="E1727" t="s">
        <v>1228</v>
      </c>
      <c r="F1727" t="s">
        <v>1325</v>
      </c>
      <c r="G1727" s="13">
        <v>4645963.57</v>
      </c>
      <c r="H1727" s="13">
        <v>7307.82</v>
      </c>
      <c r="I1727" s="13">
        <v>4228575.58</v>
      </c>
      <c r="J1727" s="13">
        <v>6774.74</v>
      </c>
    </row>
    <row r="1728" spans="2:10" x14ac:dyDescent="0.25">
      <c r="B1728" s="2">
        <v>1724</v>
      </c>
      <c r="C1728" s="2">
        <v>2012</v>
      </c>
      <c r="D1728" s="1">
        <v>65032</v>
      </c>
      <c r="E1728" t="s">
        <v>1229</v>
      </c>
      <c r="F1728" t="s">
        <v>1325</v>
      </c>
      <c r="G1728" s="13">
        <v>1171950.44</v>
      </c>
      <c r="H1728" s="13">
        <v>13303.8</v>
      </c>
      <c r="I1728" s="13">
        <v>1008819.88</v>
      </c>
      <c r="J1728" s="13">
        <v>11886.78</v>
      </c>
    </row>
    <row r="1729" spans="2:10" x14ac:dyDescent="0.25">
      <c r="B1729" s="2">
        <v>1725</v>
      </c>
      <c r="C1729" s="2">
        <v>2012</v>
      </c>
      <c r="D1729" s="1">
        <v>65034</v>
      </c>
      <c r="E1729" t="s">
        <v>1230</v>
      </c>
      <c r="F1729" t="s">
        <v>1325</v>
      </c>
      <c r="G1729" s="13">
        <v>1428485.84</v>
      </c>
      <c r="H1729" s="13">
        <v>10030.459999999999</v>
      </c>
      <c r="I1729" s="13">
        <v>1248144.29</v>
      </c>
      <c r="J1729" s="13">
        <v>9003.57</v>
      </c>
    </row>
    <row r="1730" spans="2:10" x14ac:dyDescent="0.25">
      <c r="B1730" s="2">
        <v>1726</v>
      </c>
      <c r="C1730" s="2">
        <v>2012</v>
      </c>
      <c r="D1730" s="1">
        <v>65036</v>
      </c>
      <c r="E1730" t="s">
        <v>1231</v>
      </c>
      <c r="F1730" t="s">
        <v>1325</v>
      </c>
      <c r="G1730" s="13">
        <v>530332.81000000006</v>
      </c>
      <c r="H1730" s="13">
        <v>3861.44</v>
      </c>
      <c r="I1730" s="13">
        <v>443401.89</v>
      </c>
      <c r="J1730" s="13">
        <v>3388.78</v>
      </c>
    </row>
    <row r="1731" spans="2:10" x14ac:dyDescent="0.25">
      <c r="B1731" s="2">
        <v>1727</v>
      </c>
      <c r="C1731" s="2">
        <v>2012</v>
      </c>
      <c r="D1731" s="1">
        <v>65038</v>
      </c>
      <c r="E1731" t="s">
        <v>1232</v>
      </c>
      <c r="F1731" t="s">
        <v>1325</v>
      </c>
      <c r="G1731" s="13">
        <v>212714.64</v>
      </c>
      <c r="H1731" s="13">
        <v>1188.1500000000001</v>
      </c>
      <c r="I1731" s="13">
        <v>183961.52</v>
      </c>
      <c r="J1731" s="13">
        <v>1028.06</v>
      </c>
    </row>
    <row r="1732" spans="2:10" x14ac:dyDescent="0.25">
      <c r="B1732" s="2">
        <v>1728</v>
      </c>
      <c r="C1732" s="2">
        <v>2012</v>
      </c>
      <c r="D1732" s="1">
        <v>65040</v>
      </c>
      <c r="E1732" t="s">
        <v>1233</v>
      </c>
      <c r="F1732" t="s">
        <v>1325</v>
      </c>
      <c r="G1732" s="13">
        <v>1009610.02</v>
      </c>
      <c r="H1732" s="13">
        <v>2735.17</v>
      </c>
      <c r="I1732" s="13">
        <v>908550.02</v>
      </c>
      <c r="J1732" s="13">
        <v>2486.71</v>
      </c>
    </row>
    <row r="1733" spans="2:10" x14ac:dyDescent="0.25">
      <c r="B1733" s="2">
        <v>1729</v>
      </c>
      <c r="C1733" s="2">
        <v>2012</v>
      </c>
      <c r="D1733" s="1">
        <v>65042</v>
      </c>
      <c r="E1733" t="s">
        <v>1234</v>
      </c>
      <c r="F1733" t="s">
        <v>1325</v>
      </c>
      <c r="G1733" s="13">
        <v>1990393.69</v>
      </c>
      <c r="H1733" s="13">
        <v>9304.64</v>
      </c>
      <c r="I1733" s="13">
        <v>1739381.73</v>
      </c>
      <c r="J1733" s="13">
        <v>8452.64</v>
      </c>
    </row>
    <row r="1734" spans="2:10" x14ac:dyDescent="0.25">
      <c r="B1734" s="2">
        <v>1730</v>
      </c>
      <c r="C1734" s="2">
        <v>2012</v>
      </c>
      <c r="D1734" s="1">
        <v>65106</v>
      </c>
      <c r="E1734" t="s">
        <v>1221</v>
      </c>
      <c r="F1734" t="s">
        <v>1343</v>
      </c>
      <c r="G1734" s="13">
        <v>537233.61</v>
      </c>
      <c r="H1734" s="13">
        <v>13309.2</v>
      </c>
      <c r="I1734" s="13">
        <v>490476.17</v>
      </c>
      <c r="J1734" s="13">
        <v>12583.05</v>
      </c>
    </row>
    <row r="1735" spans="2:10" x14ac:dyDescent="0.25">
      <c r="B1735" s="2">
        <v>1731</v>
      </c>
      <c r="C1735" s="2">
        <v>2012</v>
      </c>
      <c r="D1735" s="1">
        <v>65151</v>
      </c>
      <c r="E1735" t="s">
        <v>1228</v>
      </c>
      <c r="F1735" t="s">
        <v>1343</v>
      </c>
      <c r="G1735" s="13">
        <v>617293.93999999994</v>
      </c>
      <c r="H1735" s="13">
        <v>36426.199999999997</v>
      </c>
      <c r="I1735" s="13">
        <v>570169.12</v>
      </c>
      <c r="J1735" s="13">
        <v>34765.42</v>
      </c>
    </row>
    <row r="1736" spans="2:10" x14ac:dyDescent="0.25">
      <c r="B1736" s="2">
        <v>1732</v>
      </c>
      <c r="C1736" s="2">
        <v>2012</v>
      </c>
      <c r="D1736" s="1">
        <v>65281</v>
      </c>
      <c r="E1736" t="s">
        <v>1230</v>
      </c>
      <c r="F1736" t="s">
        <v>1344</v>
      </c>
      <c r="G1736" s="13">
        <v>3249564.35</v>
      </c>
      <c r="H1736" s="13">
        <v>115878.39999999999</v>
      </c>
      <c r="I1736" s="13">
        <v>2964056.65</v>
      </c>
      <c r="J1736" s="13">
        <v>109495.87</v>
      </c>
    </row>
    <row r="1737" spans="2:10" x14ac:dyDescent="0.25">
      <c r="B1737" s="2">
        <v>1733</v>
      </c>
      <c r="C1737" s="2">
        <v>2012</v>
      </c>
      <c r="D1737" s="1">
        <v>65282</v>
      </c>
      <c r="E1737" t="s">
        <v>1235</v>
      </c>
      <c r="F1737" t="s">
        <v>1344</v>
      </c>
      <c r="G1737" s="13">
        <v>3905244.71</v>
      </c>
      <c r="H1737" s="13">
        <v>42581.7</v>
      </c>
      <c r="I1737" s="13">
        <v>3488483.8</v>
      </c>
      <c r="J1737" s="13">
        <v>39116.15</v>
      </c>
    </row>
    <row r="1738" spans="2:10" x14ac:dyDescent="0.25">
      <c r="B1738" s="2">
        <v>1734</v>
      </c>
      <c r="C1738" s="2">
        <v>2012</v>
      </c>
      <c r="D1738" s="1">
        <v>66002</v>
      </c>
      <c r="E1738" t="s">
        <v>1236</v>
      </c>
      <c r="F1738" t="s">
        <v>1325</v>
      </c>
      <c r="G1738" s="13">
        <v>5260020.03</v>
      </c>
      <c r="H1738" s="13">
        <v>100436.85</v>
      </c>
      <c r="I1738" s="13">
        <v>4607956.8899999997</v>
      </c>
      <c r="J1738" s="13">
        <v>91721.35</v>
      </c>
    </row>
    <row r="1739" spans="2:10" x14ac:dyDescent="0.25">
      <c r="B1739" s="2">
        <v>1735</v>
      </c>
      <c r="C1739" s="2">
        <v>2012</v>
      </c>
      <c r="D1739" s="1">
        <v>66004</v>
      </c>
      <c r="E1739" t="s">
        <v>1237</v>
      </c>
      <c r="F1739" t="s">
        <v>1325</v>
      </c>
      <c r="G1739" s="13">
        <v>4756896.4000000004</v>
      </c>
      <c r="H1739" s="13">
        <v>57644.18</v>
      </c>
      <c r="I1739" s="13">
        <v>4223284.6900000004</v>
      </c>
      <c r="J1739" s="13">
        <v>52863.95</v>
      </c>
    </row>
    <row r="1740" spans="2:10" x14ac:dyDescent="0.25">
      <c r="B1740" s="2">
        <v>1736</v>
      </c>
      <c r="C1740" s="2">
        <v>2012</v>
      </c>
      <c r="D1740" s="1">
        <v>66006</v>
      </c>
      <c r="E1740" t="s">
        <v>1238</v>
      </c>
      <c r="F1740" t="s">
        <v>1325</v>
      </c>
      <c r="G1740" s="13">
        <v>8672640.7400000002</v>
      </c>
      <c r="H1740" s="13">
        <v>37353.1</v>
      </c>
      <c r="I1740" s="13">
        <v>7548882.6200000001</v>
      </c>
      <c r="J1740" s="13">
        <v>33350.68</v>
      </c>
    </row>
    <row r="1741" spans="2:10" x14ac:dyDescent="0.25">
      <c r="B1741" s="2">
        <v>1737</v>
      </c>
      <c r="C1741" s="2">
        <v>2012</v>
      </c>
      <c r="D1741" s="1">
        <v>66008</v>
      </c>
      <c r="E1741" t="s">
        <v>577</v>
      </c>
      <c r="F1741" t="s">
        <v>1325</v>
      </c>
      <c r="G1741" s="13">
        <v>5988837.3099999996</v>
      </c>
      <c r="H1741" s="13">
        <v>25582.11</v>
      </c>
      <c r="I1741" s="13">
        <v>5213948.67</v>
      </c>
      <c r="J1741" s="13">
        <v>23152.83</v>
      </c>
    </row>
    <row r="1742" spans="2:10" x14ac:dyDescent="0.25">
      <c r="B1742" s="2">
        <v>1738</v>
      </c>
      <c r="C1742" s="2">
        <v>2012</v>
      </c>
      <c r="D1742" s="1">
        <v>66010</v>
      </c>
      <c r="E1742" t="s">
        <v>594</v>
      </c>
      <c r="F1742" t="s">
        <v>1325</v>
      </c>
      <c r="G1742" s="13">
        <v>405231.86</v>
      </c>
      <c r="H1742" s="13">
        <v>6143.38</v>
      </c>
      <c r="I1742" s="13">
        <v>352878.28</v>
      </c>
      <c r="J1742" s="13">
        <v>5563.7</v>
      </c>
    </row>
    <row r="1743" spans="2:10" x14ac:dyDescent="0.25">
      <c r="B1743" s="2">
        <v>1739</v>
      </c>
      <c r="C1743" s="2">
        <v>2012</v>
      </c>
      <c r="D1743" s="1">
        <v>66012</v>
      </c>
      <c r="E1743" t="s">
        <v>351</v>
      </c>
      <c r="F1743" t="s">
        <v>1325</v>
      </c>
      <c r="G1743" s="13">
        <v>5936445.5599999996</v>
      </c>
      <c r="H1743" s="13">
        <v>22573.67</v>
      </c>
      <c r="I1743" s="13">
        <v>5089647.18</v>
      </c>
      <c r="J1743" s="13">
        <v>20207.849999999999</v>
      </c>
    </row>
    <row r="1744" spans="2:10" x14ac:dyDescent="0.25">
      <c r="B1744" s="2">
        <v>1740</v>
      </c>
      <c r="C1744" s="2">
        <v>2012</v>
      </c>
      <c r="D1744" s="1">
        <v>66014</v>
      </c>
      <c r="E1744" t="s">
        <v>6</v>
      </c>
      <c r="F1744" t="s">
        <v>1325</v>
      </c>
      <c r="G1744" s="13">
        <v>7249018.0999999996</v>
      </c>
      <c r="H1744" s="13">
        <v>67438.81</v>
      </c>
      <c r="I1744" s="13">
        <v>6367394.4199999999</v>
      </c>
      <c r="J1744" s="13">
        <v>61177.27</v>
      </c>
    </row>
    <row r="1745" spans="2:10" x14ac:dyDescent="0.25">
      <c r="B1745" s="2">
        <v>1741</v>
      </c>
      <c r="C1745" s="2">
        <v>2012</v>
      </c>
      <c r="D1745" s="1">
        <v>66016</v>
      </c>
      <c r="E1745" t="s">
        <v>449</v>
      </c>
      <c r="F1745" t="s">
        <v>1325</v>
      </c>
      <c r="G1745" s="13">
        <v>2075498.58</v>
      </c>
      <c r="H1745" s="13">
        <v>30648.32</v>
      </c>
      <c r="I1745" s="13">
        <v>1838532.71</v>
      </c>
      <c r="J1745" s="13">
        <v>28040.92</v>
      </c>
    </row>
    <row r="1746" spans="2:10" x14ac:dyDescent="0.25">
      <c r="B1746" s="2">
        <v>1742</v>
      </c>
      <c r="C1746" s="2">
        <v>2012</v>
      </c>
      <c r="D1746" s="1">
        <v>66018</v>
      </c>
      <c r="E1746" t="s">
        <v>1239</v>
      </c>
      <c r="F1746" t="s">
        <v>1325</v>
      </c>
      <c r="G1746" s="13">
        <v>8388840.2599999998</v>
      </c>
      <c r="H1746" s="13">
        <v>91124.64</v>
      </c>
      <c r="I1746" s="13">
        <v>7317854.3799999999</v>
      </c>
      <c r="J1746" s="13">
        <v>81873.679999999993</v>
      </c>
    </row>
    <row r="1747" spans="2:10" x14ac:dyDescent="0.25">
      <c r="B1747" s="2">
        <v>1743</v>
      </c>
      <c r="C1747" s="2">
        <v>2012</v>
      </c>
      <c r="D1747" s="1">
        <v>66022</v>
      </c>
      <c r="E1747" t="s">
        <v>343</v>
      </c>
      <c r="F1747" t="s">
        <v>1325</v>
      </c>
      <c r="G1747" s="13">
        <v>7061263</v>
      </c>
      <c r="H1747" s="13">
        <v>34553.339999999997</v>
      </c>
      <c r="I1747" s="13">
        <v>6199314.7999999998</v>
      </c>
      <c r="J1747" s="13">
        <v>31470.03</v>
      </c>
    </row>
    <row r="1748" spans="2:10" x14ac:dyDescent="0.25">
      <c r="B1748" s="2">
        <v>1744</v>
      </c>
      <c r="C1748" s="2">
        <v>2012</v>
      </c>
      <c r="D1748" s="1">
        <v>66024</v>
      </c>
      <c r="E1748" t="s">
        <v>657</v>
      </c>
      <c r="F1748" t="s">
        <v>1325</v>
      </c>
      <c r="G1748" s="13">
        <v>3025647.47</v>
      </c>
      <c r="H1748" s="13">
        <v>15519.42</v>
      </c>
      <c r="I1748" s="13">
        <v>2626641.66</v>
      </c>
      <c r="J1748" s="13">
        <v>14063.53</v>
      </c>
    </row>
    <row r="1749" spans="2:10" x14ac:dyDescent="0.25">
      <c r="B1749" s="2">
        <v>1745</v>
      </c>
      <c r="C1749" s="2">
        <v>2012</v>
      </c>
      <c r="D1749" s="1">
        <v>66026</v>
      </c>
      <c r="E1749" t="s">
        <v>1240</v>
      </c>
      <c r="F1749" t="s">
        <v>1325</v>
      </c>
      <c r="G1749" s="13">
        <v>12996393.960000001</v>
      </c>
      <c r="H1749" s="13">
        <v>55113.919999999998</v>
      </c>
      <c r="I1749" s="13">
        <v>11587263.640000001</v>
      </c>
      <c r="J1749" s="13">
        <v>50064.19</v>
      </c>
    </row>
    <row r="1750" spans="2:10" x14ac:dyDescent="0.25">
      <c r="B1750" s="2">
        <v>1746</v>
      </c>
      <c r="C1750" s="2">
        <v>2012</v>
      </c>
      <c r="D1750" s="1">
        <v>66131</v>
      </c>
      <c r="E1750" t="s">
        <v>594</v>
      </c>
      <c r="F1750" t="s">
        <v>1343</v>
      </c>
      <c r="G1750" s="13">
        <v>46077495.509999998</v>
      </c>
      <c r="H1750" s="13">
        <v>1069896.49</v>
      </c>
      <c r="I1750" s="13">
        <v>41383228.359999999</v>
      </c>
      <c r="J1750" s="13">
        <v>985863.28</v>
      </c>
    </row>
    <row r="1751" spans="2:10" x14ac:dyDescent="0.25">
      <c r="B1751" s="2">
        <v>1747</v>
      </c>
      <c r="C1751" s="2">
        <v>2012</v>
      </c>
      <c r="D1751" s="1">
        <v>66141</v>
      </c>
      <c r="E1751" t="s">
        <v>6</v>
      </c>
      <c r="F1751" t="s">
        <v>1343</v>
      </c>
      <c r="G1751" s="13">
        <v>11883216.710000001</v>
      </c>
      <c r="H1751" s="13">
        <v>215172.78</v>
      </c>
      <c r="I1751" s="13">
        <v>10961266.220000001</v>
      </c>
      <c r="J1751" s="13">
        <v>203626.32</v>
      </c>
    </row>
    <row r="1752" spans="2:10" x14ac:dyDescent="0.25">
      <c r="B1752" s="2">
        <v>1748</v>
      </c>
      <c r="C1752" s="2">
        <v>2012</v>
      </c>
      <c r="D1752" s="1">
        <v>66142</v>
      </c>
      <c r="E1752" t="s">
        <v>449</v>
      </c>
      <c r="F1752" t="s">
        <v>1343</v>
      </c>
      <c r="G1752" s="13">
        <v>5750340.8799999999</v>
      </c>
      <c r="H1752" s="13">
        <v>62190.28</v>
      </c>
      <c r="I1752" s="13">
        <v>5163792.3099999996</v>
      </c>
      <c r="J1752" s="13">
        <v>57926.02</v>
      </c>
    </row>
    <row r="1753" spans="2:10" x14ac:dyDescent="0.25">
      <c r="B1753" s="2">
        <v>1749</v>
      </c>
      <c r="C1753" s="2">
        <v>2012</v>
      </c>
      <c r="D1753" s="1">
        <v>66161</v>
      </c>
      <c r="E1753" t="s">
        <v>895</v>
      </c>
      <c r="F1753" t="s">
        <v>1343</v>
      </c>
      <c r="G1753" s="13">
        <v>1323762.6100000001</v>
      </c>
      <c r="H1753" s="13">
        <v>9055.6</v>
      </c>
      <c r="I1753" s="13">
        <v>1182880.07</v>
      </c>
      <c r="J1753" s="13">
        <v>8408.3799999999992</v>
      </c>
    </row>
    <row r="1754" spans="2:10" x14ac:dyDescent="0.25">
      <c r="B1754" s="2">
        <v>1750</v>
      </c>
      <c r="C1754" s="2">
        <v>2012</v>
      </c>
      <c r="D1754" s="1">
        <v>66166</v>
      </c>
      <c r="E1754" t="s">
        <v>14</v>
      </c>
      <c r="F1754" t="s">
        <v>1343</v>
      </c>
      <c r="G1754" s="13">
        <v>24031500.600000001</v>
      </c>
      <c r="H1754" s="13">
        <v>218640.68</v>
      </c>
      <c r="I1754" s="13">
        <v>20856984.25</v>
      </c>
      <c r="J1754" s="13">
        <v>195914.32</v>
      </c>
    </row>
    <row r="1755" spans="2:10" x14ac:dyDescent="0.25">
      <c r="B1755" s="2">
        <v>1751</v>
      </c>
      <c r="C1755" s="2">
        <v>2012</v>
      </c>
      <c r="D1755" s="1">
        <v>66181</v>
      </c>
      <c r="E1755" t="s">
        <v>1241</v>
      </c>
      <c r="F1755" t="s">
        <v>1343</v>
      </c>
      <c r="G1755" s="13">
        <v>9427671.3599999994</v>
      </c>
      <c r="H1755" s="13">
        <v>139645.24</v>
      </c>
      <c r="I1755" s="13">
        <v>8686763.9800000004</v>
      </c>
      <c r="J1755" s="13">
        <v>132213.71</v>
      </c>
    </row>
    <row r="1756" spans="2:10" x14ac:dyDescent="0.25">
      <c r="B1756" s="2">
        <v>1752</v>
      </c>
      <c r="C1756" s="2">
        <v>2012</v>
      </c>
      <c r="D1756" s="1">
        <v>66236</v>
      </c>
      <c r="E1756" t="s">
        <v>351</v>
      </c>
      <c r="F1756" t="s">
        <v>1344</v>
      </c>
      <c r="G1756" s="13">
        <v>22633637.93</v>
      </c>
      <c r="H1756" s="13">
        <v>462304.97</v>
      </c>
      <c r="I1756" s="13">
        <v>20137106.710000001</v>
      </c>
      <c r="J1756" s="13">
        <v>426504.35</v>
      </c>
    </row>
    <row r="1757" spans="2:10" x14ac:dyDescent="0.25">
      <c r="B1757" s="2">
        <v>1753</v>
      </c>
      <c r="C1757" s="2">
        <v>2012</v>
      </c>
      <c r="D1757" s="1">
        <v>66251</v>
      </c>
      <c r="E1757" t="s">
        <v>796</v>
      </c>
      <c r="F1757" t="s">
        <v>1344</v>
      </c>
      <c r="G1757" s="13">
        <v>35733.769999999997</v>
      </c>
      <c r="H1757" s="13">
        <v>3797.83</v>
      </c>
      <c r="I1757" s="13">
        <v>32698.02</v>
      </c>
      <c r="J1757" s="13">
        <v>3483.76</v>
      </c>
    </row>
    <row r="1758" spans="2:10" x14ac:dyDescent="0.25">
      <c r="B1758" s="2">
        <v>1754</v>
      </c>
      <c r="C1758" s="2">
        <v>2012</v>
      </c>
      <c r="D1758" s="1">
        <v>66291</v>
      </c>
      <c r="E1758" t="s">
        <v>1240</v>
      </c>
      <c r="F1758" t="s">
        <v>1344</v>
      </c>
      <c r="G1758" s="13">
        <v>52507904.810000002</v>
      </c>
      <c r="H1758" s="13">
        <v>1355743.94</v>
      </c>
      <c r="I1758" s="13">
        <v>48118934.210000001</v>
      </c>
      <c r="J1758" s="13">
        <v>1274796.51</v>
      </c>
    </row>
    <row r="1759" spans="2:10" x14ac:dyDescent="0.25">
      <c r="B1759" s="2">
        <v>1755</v>
      </c>
      <c r="C1759" s="2">
        <v>2012</v>
      </c>
      <c r="D1759" s="1">
        <v>67002</v>
      </c>
      <c r="E1759" t="s">
        <v>1242</v>
      </c>
      <c r="F1759" t="s">
        <v>1325</v>
      </c>
      <c r="G1759" s="13">
        <v>16933325.559999999</v>
      </c>
      <c r="H1759" s="13">
        <v>640387.13</v>
      </c>
      <c r="I1759" s="13">
        <v>15073570.58</v>
      </c>
      <c r="J1759" s="13">
        <v>581246.37</v>
      </c>
    </row>
    <row r="1760" spans="2:10" x14ac:dyDescent="0.25">
      <c r="B1760" s="2">
        <v>1756</v>
      </c>
      <c r="C1760" s="2">
        <v>2012</v>
      </c>
      <c r="D1760" s="1">
        <v>67004</v>
      </c>
      <c r="E1760" t="s">
        <v>1243</v>
      </c>
      <c r="F1760" t="s">
        <v>1325</v>
      </c>
      <c r="G1760" s="13">
        <v>22068611.370000001</v>
      </c>
      <c r="H1760" s="13">
        <v>54263.68</v>
      </c>
      <c r="I1760" s="13">
        <v>19193518.370000001</v>
      </c>
      <c r="J1760" s="13">
        <v>48120.28</v>
      </c>
    </row>
    <row r="1761" spans="2:10" x14ac:dyDescent="0.25">
      <c r="B1761" s="2">
        <v>1757</v>
      </c>
      <c r="C1761" s="2">
        <v>2012</v>
      </c>
      <c r="D1761" s="1">
        <v>67006</v>
      </c>
      <c r="E1761" t="s">
        <v>993</v>
      </c>
      <c r="F1761" t="s">
        <v>1325</v>
      </c>
      <c r="G1761" s="13">
        <v>6766326.5800000001</v>
      </c>
      <c r="H1761" s="13">
        <v>40211.51</v>
      </c>
      <c r="I1761" s="13">
        <v>5869835.0099999998</v>
      </c>
      <c r="J1761" s="13">
        <v>36017.68</v>
      </c>
    </row>
    <row r="1762" spans="2:10" x14ac:dyDescent="0.25">
      <c r="B1762" s="2">
        <v>1758</v>
      </c>
      <c r="C1762" s="2">
        <v>2012</v>
      </c>
      <c r="D1762" s="1">
        <v>67008</v>
      </c>
      <c r="E1762" t="s">
        <v>1244</v>
      </c>
      <c r="F1762" t="s">
        <v>1325</v>
      </c>
      <c r="G1762" s="13">
        <v>13873693.16</v>
      </c>
      <c r="H1762" s="13">
        <v>125759.03999999999</v>
      </c>
      <c r="I1762" s="13">
        <v>12108989.1</v>
      </c>
      <c r="J1762" s="13">
        <v>113604.36</v>
      </c>
    </row>
    <row r="1763" spans="2:10" x14ac:dyDescent="0.25">
      <c r="B1763" s="2">
        <v>1759</v>
      </c>
      <c r="C1763" s="2">
        <v>2012</v>
      </c>
      <c r="D1763" s="1">
        <v>67010</v>
      </c>
      <c r="E1763" t="s">
        <v>598</v>
      </c>
      <c r="F1763" t="s">
        <v>1325</v>
      </c>
      <c r="G1763" s="13">
        <v>18244267.41</v>
      </c>
      <c r="H1763" s="13">
        <v>242289.71</v>
      </c>
      <c r="I1763" s="13">
        <v>15892133.83</v>
      </c>
      <c r="J1763" s="13">
        <v>218173.47</v>
      </c>
    </row>
    <row r="1764" spans="2:10" x14ac:dyDescent="0.25">
      <c r="B1764" s="2">
        <v>1760</v>
      </c>
      <c r="C1764" s="2">
        <v>2012</v>
      </c>
      <c r="D1764" s="1">
        <v>67014</v>
      </c>
      <c r="E1764" t="s">
        <v>1245</v>
      </c>
      <c r="F1764" t="s">
        <v>1325</v>
      </c>
      <c r="G1764" s="13">
        <v>21990734.399999999</v>
      </c>
      <c r="H1764" s="13">
        <v>73143.89</v>
      </c>
      <c r="I1764" s="13">
        <v>19168083.399999999</v>
      </c>
      <c r="J1764" s="13">
        <v>65426.3</v>
      </c>
    </row>
    <row r="1765" spans="2:10" x14ac:dyDescent="0.25">
      <c r="B1765" s="2">
        <v>1761</v>
      </c>
      <c r="C1765" s="2">
        <v>2012</v>
      </c>
      <c r="D1765" s="1">
        <v>67016</v>
      </c>
      <c r="E1765" t="s">
        <v>1214</v>
      </c>
      <c r="F1765" t="s">
        <v>1325</v>
      </c>
      <c r="G1765" s="13">
        <v>13145846.720000001</v>
      </c>
      <c r="H1765" s="13">
        <v>43586.14</v>
      </c>
      <c r="I1765" s="13">
        <v>11512382.76</v>
      </c>
      <c r="J1765" s="13">
        <v>39476.49</v>
      </c>
    </row>
    <row r="1766" spans="2:10" x14ac:dyDescent="0.25">
      <c r="B1766" s="2">
        <v>1762</v>
      </c>
      <c r="C1766" s="2">
        <v>2012</v>
      </c>
      <c r="D1766" s="1">
        <v>67022</v>
      </c>
      <c r="E1766" t="s">
        <v>1246</v>
      </c>
      <c r="F1766" t="s">
        <v>1325</v>
      </c>
      <c r="G1766" s="13">
        <v>22892990.5</v>
      </c>
      <c r="H1766" s="13">
        <v>109267.55</v>
      </c>
      <c r="I1766" s="13">
        <v>20096541.609999999</v>
      </c>
      <c r="J1766" s="13">
        <v>98592.87</v>
      </c>
    </row>
    <row r="1767" spans="2:10" x14ac:dyDescent="0.25">
      <c r="B1767" s="2">
        <v>1763</v>
      </c>
      <c r="C1767" s="2">
        <v>2012</v>
      </c>
      <c r="D1767" s="1">
        <v>67024</v>
      </c>
      <c r="E1767" t="s">
        <v>1247</v>
      </c>
      <c r="F1767" t="s">
        <v>1325</v>
      </c>
      <c r="G1767" s="13">
        <v>8360604.8899999997</v>
      </c>
      <c r="H1767" s="13">
        <v>30342.66</v>
      </c>
      <c r="I1767" s="13">
        <v>7295792.0099999998</v>
      </c>
      <c r="J1767" s="13">
        <v>27263.07</v>
      </c>
    </row>
    <row r="1768" spans="2:10" x14ac:dyDescent="0.25">
      <c r="B1768" s="2">
        <v>1764</v>
      </c>
      <c r="C1768" s="2">
        <v>2012</v>
      </c>
      <c r="D1768" s="1">
        <v>67030</v>
      </c>
      <c r="E1768" t="s">
        <v>1248</v>
      </c>
      <c r="F1768" t="s">
        <v>1325</v>
      </c>
      <c r="G1768" s="13">
        <v>12058743.699999999</v>
      </c>
      <c r="H1768" s="13">
        <v>50439.13</v>
      </c>
      <c r="I1768" s="13">
        <v>10401661.93</v>
      </c>
      <c r="J1768" s="13">
        <v>45215.15</v>
      </c>
    </row>
    <row r="1769" spans="2:10" x14ac:dyDescent="0.25">
      <c r="B1769" s="2">
        <v>1765</v>
      </c>
      <c r="C1769" s="2">
        <v>2012</v>
      </c>
      <c r="D1769" s="1">
        <v>67032</v>
      </c>
      <c r="E1769" t="s">
        <v>1249</v>
      </c>
      <c r="F1769" t="s">
        <v>1325</v>
      </c>
      <c r="G1769" s="13">
        <v>13869453.85</v>
      </c>
      <c r="H1769" s="13">
        <v>86737.41</v>
      </c>
      <c r="I1769" s="13">
        <v>11952263.609999999</v>
      </c>
      <c r="J1769" s="13">
        <v>77594.210000000006</v>
      </c>
    </row>
    <row r="1770" spans="2:10" x14ac:dyDescent="0.25">
      <c r="B1770" s="2">
        <v>1766</v>
      </c>
      <c r="C1770" s="2">
        <v>2012</v>
      </c>
      <c r="D1770" s="1">
        <v>67106</v>
      </c>
      <c r="E1770" t="s">
        <v>1023</v>
      </c>
      <c r="F1770" t="s">
        <v>1343</v>
      </c>
      <c r="G1770" s="13">
        <v>2797480.26</v>
      </c>
      <c r="H1770" s="13">
        <v>72542.600000000006</v>
      </c>
      <c r="I1770" s="13">
        <v>2510133.41</v>
      </c>
      <c r="J1770" s="13">
        <v>66854.33</v>
      </c>
    </row>
    <row r="1771" spans="2:10" x14ac:dyDescent="0.25">
      <c r="B1771" s="2">
        <v>1767</v>
      </c>
      <c r="C1771" s="2">
        <v>2012</v>
      </c>
      <c r="D1771" s="1">
        <v>67107</v>
      </c>
      <c r="E1771" t="s">
        <v>193</v>
      </c>
      <c r="F1771" t="s">
        <v>1343</v>
      </c>
      <c r="G1771" s="13">
        <v>5004709.0199999996</v>
      </c>
      <c r="H1771" s="13">
        <v>268452.77</v>
      </c>
      <c r="I1771" s="13">
        <v>4540525.09</v>
      </c>
      <c r="J1771" s="13">
        <v>248957.78</v>
      </c>
    </row>
    <row r="1772" spans="2:10" x14ac:dyDescent="0.25">
      <c r="B1772" s="2">
        <v>1768</v>
      </c>
      <c r="C1772" s="2">
        <v>2012</v>
      </c>
      <c r="D1772" s="1">
        <v>67111</v>
      </c>
      <c r="E1772" t="s">
        <v>1250</v>
      </c>
      <c r="F1772" t="s">
        <v>1343</v>
      </c>
      <c r="G1772" s="13">
        <v>7943277.7800000003</v>
      </c>
      <c r="H1772" s="13">
        <v>10745.69</v>
      </c>
      <c r="I1772" s="13">
        <v>7136940.2000000002</v>
      </c>
      <c r="J1772" s="13">
        <v>9748.9</v>
      </c>
    </row>
    <row r="1773" spans="2:10" x14ac:dyDescent="0.25">
      <c r="B1773" s="2">
        <v>1769</v>
      </c>
      <c r="C1773" s="2">
        <v>2012</v>
      </c>
      <c r="D1773" s="1">
        <v>67116</v>
      </c>
      <c r="E1773" t="s">
        <v>1251</v>
      </c>
      <c r="F1773" t="s">
        <v>1343</v>
      </c>
      <c r="G1773" s="13">
        <v>3171544.73</v>
      </c>
      <c r="H1773" s="13">
        <v>28242.26</v>
      </c>
      <c r="I1773" s="13">
        <v>2824954.89</v>
      </c>
      <c r="J1773" s="13">
        <v>25947.72</v>
      </c>
    </row>
    <row r="1774" spans="2:10" x14ac:dyDescent="0.25">
      <c r="B1774" s="2">
        <v>1770</v>
      </c>
      <c r="C1774" s="2">
        <v>2012</v>
      </c>
      <c r="D1774" s="1">
        <v>67121</v>
      </c>
      <c r="E1774" t="s">
        <v>993</v>
      </c>
      <c r="F1774" t="s">
        <v>1343</v>
      </c>
      <c r="G1774" s="13">
        <v>2855725.43</v>
      </c>
      <c r="H1774" s="13">
        <v>25824.49</v>
      </c>
      <c r="I1774" s="13">
        <v>2475546.12</v>
      </c>
      <c r="J1774" s="13">
        <v>23391.56</v>
      </c>
    </row>
    <row r="1775" spans="2:10" x14ac:dyDescent="0.25">
      <c r="B1775" s="2">
        <v>1771</v>
      </c>
      <c r="C1775" s="2">
        <v>2012</v>
      </c>
      <c r="D1775" s="1">
        <v>67122</v>
      </c>
      <c r="E1775" t="s">
        <v>1252</v>
      </c>
      <c r="F1775" t="s">
        <v>1343</v>
      </c>
      <c r="G1775" s="13">
        <v>20624587.100000001</v>
      </c>
      <c r="H1775" s="13">
        <v>189329.95</v>
      </c>
      <c r="I1775" s="13">
        <v>18514522.890000001</v>
      </c>
      <c r="J1775" s="13">
        <v>173412.2</v>
      </c>
    </row>
    <row r="1776" spans="2:10" x14ac:dyDescent="0.25">
      <c r="B1776" s="2">
        <v>1772</v>
      </c>
      <c r="C1776" s="2">
        <v>2012</v>
      </c>
      <c r="D1776" s="1">
        <v>67136</v>
      </c>
      <c r="E1776" t="s">
        <v>907</v>
      </c>
      <c r="F1776" t="s">
        <v>1343</v>
      </c>
      <c r="G1776" s="13">
        <v>21412359.760000002</v>
      </c>
      <c r="H1776" s="13">
        <v>463785.3</v>
      </c>
      <c r="I1776" s="13">
        <v>18994156.300000001</v>
      </c>
      <c r="J1776" s="13">
        <v>418920.17</v>
      </c>
    </row>
    <row r="1777" spans="2:10" x14ac:dyDescent="0.25">
      <c r="B1777" s="2">
        <v>1773</v>
      </c>
      <c r="C1777" s="2">
        <v>2012</v>
      </c>
      <c r="D1777" s="1">
        <v>67146</v>
      </c>
      <c r="E1777" t="s">
        <v>586</v>
      </c>
      <c r="F1777" t="s">
        <v>1343</v>
      </c>
      <c r="G1777" s="13">
        <v>2104307.13</v>
      </c>
      <c r="H1777" s="13">
        <v>7406.21</v>
      </c>
      <c r="I1777" s="13">
        <v>1899969.69</v>
      </c>
      <c r="J1777" s="13">
        <v>6760.25</v>
      </c>
    </row>
    <row r="1778" spans="2:10" x14ac:dyDescent="0.25">
      <c r="B1778" s="2">
        <v>1774</v>
      </c>
      <c r="C1778" s="2">
        <v>2012</v>
      </c>
      <c r="D1778" s="1">
        <v>67147</v>
      </c>
      <c r="E1778" t="s">
        <v>1253</v>
      </c>
      <c r="F1778" t="s">
        <v>1343</v>
      </c>
      <c r="G1778" s="13">
        <v>2058932.68</v>
      </c>
      <c r="H1778" s="13">
        <v>156471.42000000001</v>
      </c>
      <c r="I1778" s="13">
        <v>1829348.09</v>
      </c>
      <c r="J1778" s="13">
        <v>142956.72</v>
      </c>
    </row>
    <row r="1779" spans="2:10" x14ac:dyDescent="0.25">
      <c r="B1779" s="2">
        <v>1775</v>
      </c>
      <c r="C1779" s="2">
        <v>2012</v>
      </c>
      <c r="D1779" s="1">
        <v>67151</v>
      </c>
      <c r="E1779" t="s">
        <v>1254</v>
      </c>
      <c r="F1779" t="s">
        <v>1343</v>
      </c>
      <c r="G1779" s="13">
        <v>87942818.900000006</v>
      </c>
      <c r="H1779" s="13">
        <v>2862246.86</v>
      </c>
      <c r="I1779" s="13">
        <v>78229818.719999999</v>
      </c>
      <c r="J1779" s="13">
        <v>2617602.41</v>
      </c>
    </row>
    <row r="1780" spans="2:10" x14ac:dyDescent="0.25">
      <c r="B1780" s="2">
        <v>1776</v>
      </c>
      <c r="C1780" s="2">
        <v>2012</v>
      </c>
      <c r="D1780" s="1">
        <v>67152</v>
      </c>
      <c r="E1780" t="s">
        <v>1245</v>
      </c>
      <c r="F1780" t="s">
        <v>1343</v>
      </c>
      <c r="G1780" s="13">
        <v>6301787.1799999997</v>
      </c>
      <c r="H1780" s="13">
        <v>20804.580000000002</v>
      </c>
      <c r="I1780" s="13">
        <v>5579147.5599999996</v>
      </c>
      <c r="J1780" s="13">
        <v>18865.97</v>
      </c>
    </row>
    <row r="1781" spans="2:10" x14ac:dyDescent="0.25">
      <c r="B1781" s="2">
        <v>1777</v>
      </c>
      <c r="C1781" s="2">
        <v>2012</v>
      </c>
      <c r="D1781" s="1">
        <v>67153</v>
      </c>
      <c r="E1781" t="s">
        <v>1214</v>
      </c>
      <c r="F1781" t="s">
        <v>1343</v>
      </c>
      <c r="G1781" s="13">
        <v>14390313.99</v>
      </c>
      <c r="H1781" s="13">
        <v>344564.61</v>
      </c>
      <c r="I1781" s="13">
        <v>13052496.09</v>
      </c>
      <c r="J1781" s="13">
        <v>320050.56</v>
      </c>
    </row>
    <row r="1782" spans="2:10" x14ac:dyDescent="0.25">
      <c r="B1782" s="2">
        <v>1778</v>
      </c>
      <c r="C1782" s="2">
        <v>2012</v>
      </c>
      <c r="D1782" s="1">
        <v>67158</v>
      </c>
      <c r="E1782" t="s">
        <v>1255</v>
      </c>
      <c r="F1782" t="s">
        <v>1343</v>
      </c>
      <c r="G1782" s="13">
        <v>2809603.49</v>
      </c>
      <c r="H1782" s="13">
        <v>23610.54</v>
      </c>
      <c r="I1782" s="13">
        <v>2473308.56</v>
      </c>
      <c r="J1782" s="13">
        <v>21364.35</v>
      </c>
    </row>
    <row r="1783" spans="2:10" x14ac:dyDescent="0.25">
      <c r="B1783" s="2">
        <v>1779</v>
      </c>
      <c r="C1783" s="2">
        <v>2012</v>
      </c>
      <c r="D1783" s="1">
        <v>67161</v>
      </c>
      <c r="E1783" t="s">
        <v>1256</v>
      </c>
      <c r="F1783" t="s">
        <v>1343</v>
      </c>
      <c r="G1783" s="13">
        <v>3864499.87</v>
      </c>
      <c r="H1783" s="13">
        <v>40760.379999999997</v>
      </c>
      <c r="I1783" s="13">
        <v>3417579.26</v>
      </c>
      <c r="J1783" s="13">
        <v>37143.56</v>
      </c>
    </row>
    <row r="1784" spans="2:10" x14ac:dyDescent="0.25">
      <c r="B1784" s="2">
        <v>1780</v>
      </c>
      <c r="C1784" s="2">
        <v>2012</v>
      </c>
      <c r="D1784" s="1">
        <v>67166</v>
      </c>
      <c r="E1784" t="s">
        <v>1257</v>
      </c>
      <c r="F1784" t="s">
        <v>1343</v>
      </c>
      <c r="G1784" s="13">
        <v>6737834.0899999999</v>
      </c>
      <c r="H1784" s="13">
        <v>48906.65</v>
      </c>
      <c r="I1784" s="13">
        <v>6069595.9299999997</v>
      </c>
      <c r="J1784" s="13">
        <v>44323.82</v>
      </c>
    </row>
    <row r="1785" spans="2:10" x14ac:dyDescent="0.25">
      <c r="B1785" s="2">
        <v>1781</v>
      </c>
      <c r="C1785" s="2">
        <v>2012</v>
      </c>
      <c r="D1785" s="1">
        <v>67171</v>
      </c>
      <c r="E1785" t="s">
        <v>1258</v>
      </c>
      <c r="F1785" t="s">
        <v>1343</v>
      </c>
      <c r="G1785" s="13">
        <v>18330110.43</v>
      </c>
      <c r="H1785" s="13">
        <v>427930.78</v>
      </c>
      <c r="I1785" s="13">
        <v>16249380.65</v>
      </c>
      <c r="J1785" s="13">
        <v>389611.05</v>
      </c>
    </row>
    <row r="1786" spans="2:10" x14ac:dyDescent="0.25">
      <c r="B1786" s="2">
        <v>1782</v>
      </c>
      <c r="C1786" s="2">
        <v>2012</v>
      </c>
      <c r="D1786" s="1">
        <v>67172</v>
      </c>
      <c r="E1786" t="s">
        <v>382</v>
      </c>
      <c r="F1786" t="s">
        <v>1343</v>
      </c>
      <c r="G1786" s="13">
        <v>15588259.380000001</v>
      </c>
      <c r="H1786" s="13">
        <v>94341.67</v>
      </c>
      <c r="I1786" s="13">
        <v>13753462.52</v>
      </c>
      <c r="J1786" s="13">
        <v>84990.22</v>
      </c>
    </row>
    <row r="1787" spans="2:10" x14ac:dyDescent="0.25">
      <c r="B1787" s="2">
        <v>1783</v>
      </c>
      <c r="C1787" s="2">
        <v>2012</v>
      </c>
      <c r="D1787" s="1">
        <v>67181</v>
      </c>
      <c r="E1787" t="s">
        <v>1259</v>
      </c>
      <c r="F1787" t="s">
        <v>1343</v>
      </c>
      <c r="G1787" s="13">
        <v>21236100.289999999</v>
      </c>
      <c r="H1787" s="13">
        <v>599792.03</v>
      </c>
      <c r="I1787" s="13">
        <v>18898206.350000001</v>
      </c>
      <c r="J1787" s="13">
        <v>547264.43000000005</v>
      </c>
    </row>
    <row r="1788" spans="2:10" x14ac:dyDescent="0.25">
      <c r="B1788" s="2">
        <v>1784</v>
      </c>
      <c r="C1788" s="2">
        <v>2012</v>
      </c>
      <c r="D1788" s="1">
        <v>67191</v>
      </c>
      <c r="E1788" t="s">
        <v>1260</v>
      </c>
      <c r="F1788" t="s">
        <v>1343</v>
      </c>
      <c r="G1788" s="13">
        <v>6153512.5</v>
      </c>
      <c r="H1788" s="13">
        <v>105968.59</v>
      </c>
      <c r="I1788" s="13">
        <v>5490480.7999999998</v>
      </c>
      <c r="J1788" s="13">
        <v>96920.18</v>
      </c>
    </row>
    <row r="1789" spans="2:10" x14ac:dyDescent="0.25">
      <c r="B1789" s="2">
        <v>1785</v>
      </c>
      <c r="C1789" s="2">
        <v>2012</v>
      </c>
      <c r="D1789" s="1">
        <v>67206</v>
      </c>
      <c r="E1789" t="s">
        <v>1242</v>
      </c>
      <c r="F1789" t="s">
        <v>1344</v>
      </c>
      <c r="G1789" s="13">
        <v>118595949.59999999</v>
      </c>
      <c r="H1789" s="13">
        <v>3300504.82</v>
      </c>
      <c r="I1789" s="13">
        <v>106212905.42</v>
      </c>
      <c r="J1789" s="13">
        <v>3016332.43</v>
      </c>
    </row>
    <row r="1790" spans="2:10" x14ac:dyDescent="0.25">
      <c r="B1790" s="2">
        <v>1786</v>
      </c>
      <c r="C1790" s="2">
        <v>2012</v>
      </c>
      <c r="D1790" s="1">
        <v>67216</v>
      </c>
      <c r="E1790" t="s">
        <v>1243</v>
      </c>
      <c r="F1790" t="s">
        <v>1344</v>
      </c>
      <c r="G1790" s="13">
        <v>22382036.09</v>
      </c>
      <c r="H1790" s="13">
        <v>443397.22</v>
      </c>
      <c r="I1790" s="13">
        <v>20019350.809999999</v>
      </c>
      <c r="J1790" s="13">
        <v>403622.75</v>
      </c>
    </row>
    <row r="1791" spans="2:10" x14ac:dyDescent="0.25">
      <c r="B1791" s="2">
        <v>1787</v>
      </c>
      <c r="C1791" s="2">
        <v>2012</v>
      </c>
      <c r="D1791" s="1">
        <v>67250</v>
      </c>
      <c r="E1791" t="s">
        <v>796</v>
      </c>
      <c r="F1791" t="s">
        <v>1344</v>
      </c>
      <c r="G1791" s="13">
        <v>352240.66</v>
      </c>
      <c r="H1791" s="13">
        <v>44901.83</v>
      </c>
      <c r="I1791" s="13">
        <v>318752.45</v>
      </c>
      <c r="J1791" s="13">
        <v>40642.83</v>
      </c>
    </row>
    <row r="1792" spans="2:10" x14ac:dyDescent="0.25">
      <c r="B1792" s="2">
        <v>1788</v>
      </c>
      <c r="C1792" s="2">
        <v>2012</v>
      </c>
      <c r="D1792" s="1">
        <v>67251</v>
      </c>
      <c r="E1792" t="s">
        <v>1261</v>
      </c>
      <c r="F1792" t="s">
        <v>1344</v>
      </c>
      <c r="G1792" s="13">
        <v>49734815.369999997</v>
      </c>
      <c r="H1792" s="13">
        <v>639261.29</v>
      </c>
      <c r="I1792" s="13">
        <v>43903488.369999997</v>
      </c>
      <c r="J1792" s="13">
        <v>581924.12</v>
      </c>
    </row>
    <row r="1793" spans="2:10" x14ac:dyDescent="0.25">
      <c r="B1793" s="2">
        <v>1789</v>
      </c>
      <c r="C1793" s="2">
        <v>2012</v>
      </c>
      <c r="D1793" s="1">
        <v>67261</v>
      </c>
      <c r="E1793" t="s">
        <v>1262</v>
      </c>
      <c r="F1793" t="s">
        <v>1344</v>
      </c>
      <c r="G1793" s="13">
        <v>91055763.980000004</v>
      </c>
      <c r="H1793" s="13">
        <v>2706463.18</v>
      </c>
      <c r="I1793" s="13">
        <v>80830847.459999993</v>
      </c>
      <c r="J1793" s="13">
        <v>2471112.5499999998</v>
      </c>
    </row>
    <row r="1794" spans="2:10" x14ac:dyDescent="0.25">
      <c r="B1794" s="2">
        <v>1790</v>
      </c>
      <c r="C1794" s="2">
        <v>2012</v>
      </c>
      <c r="D1794" s="1">
        <v>67265</v>
      </c>
      <c r="E1794" t="s">
        <v>1246</v>
      </c>
      <c r="F1794" t="s">
        <v>1344</v>
      </c>
      <c r="G1794" s="13">
        <v>36075907.07</v>
      </c>
      <c r="H1794" s="13">
        <v>788614.11</v>
      </c>
      <c r="I1794" s="13">
        <v>32532178.039999999</v>
      </c>
      <c r="J1794" s="13">
        <v>729608.6</v>
      </c>
    </row>
    <row r="1795" spans="2:10" x14ac:dyDescent="0.25">
      <c r="B1795" s="2">
        <v>1791</v>
      </c>
      <c r="C1795" s="2">
        <v>2012</v>
      </c>
      <c r="D1795" s="1">
        <v>67270</v>
      </c>
      <c r="E1795" t="s">
        <v>1258</v>
      </c>
      <c r="F1795" t="s">
        <v>1344</v>
      </c>
      <c r="G1795" s="13">
        <v>44568469.920000002</v>
      </c>
      <c r="H1795" s="13">
        <v>1660552.55</v>
      </c>
      <c r="I1795" s="13">
        <v>39369347.770000003</v>
      </c>
      <c r="J1795" s="13">
        <v>1494530.07</v>
      </c>
    </row>
    <row r="1796" spans="2:10" x14ac:dyDescent="0.25">
      <c r="B1796" s="2">
        <v>1792</v>
      </c>
      <c r="C1796" s="2">
        <v>2012</v>
      </c>
      <c r="D1796" s="1">
        <v>67291</v>
      </c>
      <c r="E1796" t="s">
        <v>1249</v>
      </c>
      <c r="F1796" t="s">
        <v>1344</v>
      </c>
      <c r="G1796" s="13">
        <v>125226114.72</v>
      </c>
      <c r="H1796" s="13">
        <v>4142945.1</v>
      </c>
      <c r="I1796" s="13">
        <v>113920530.91</v>
      </c>
      <c r="J1796" s="13">
        <v>3860542.97</v>
      </c>
    </row>
    <row r="1797" spans="2:10" x14ac:dyDescent="0.25">
      <c r="B1797" s="2">
        <v>1793</v>
      </c>
      <c r="C1797" s="2">
        <v>2012</v>
      </c>
      <c r="D1797" s="1">
        <v>68002</v>
      </c>
      <c r="E1797" t="s">
        <v>881</v>
      </c>
      <c r="F1797" t="s">
        <v>1325</v>
      </c>
      <c r="G1797" s="13">
        <v>1320522.45</v>
      </c>
      <c r="H1797" s="13">
        <v>7121.42</v>
      </c>
      <c r="I1797" s="13">
        <v>1147250.21</v>
      </c>
      <c r="J1797" s="13">
        <v>6506.41</v>
      </c>
    </row>
    <row r="1798" spans="2:10" x14ac:dyDescent="0.25">
      <c r="B1798" s="2">
        <v>1794</v>
      </c>
      <c r="C1798" s="2">
        <v>2012</v>
      </c>
      <c r="D1798" s="1">
        <v>68004</v>
      </c>
      <c r="E1798" t="s">
        <v>230</v>
      </c>
      <c r="F1798" t="s">
        <v>1325</v>
      </c>
      <c r="G1798" s="13">
        <v>2949692.14</v>
      </c>
      <c r="H1798" s="13">
        <v>95261.42</v>
      </c>
      <c r="I1798" s="13">
        <v>2622113.8199999998</v>
      </c>
      <c r="J1798" s="13">
        <v>87799.6</v>
      </c>
    </row>
    <row r="1799" spans="2:10" x14ac:dyDescent="0.25">
      <c r="B1799" s="2">
        <v>1795</v>
      </c>
      <c r="C1799" s="2">
        <v>2012</v>
      </c>
      <c r="D1799" s="1">
        <v>68006</v>
      </c>
      <c r="E1799" t="s">
        <v>992</v>
      </c>
      <c r="F1799" t="s">
        <v>1325</v>
      </c>
      <c r="G1799" s="13">
        <v>7468136.2999999998</v>
      </c>
      <c r="H1799" s="13">
        <v>84340.65</v>
      </c>
      <c r="I1799" s="13">
        <v>6725758.9699999997</v>
      </c>
      <c r="J1799" s="13">
        <v>77157.320000000007</v>
      </c>
    </row>
    <row r="1800" spans="2:10" x14ac:dyDescent="0.25">
      <c r="B1800" s="2">
        <v>1796</v>
      </c>
      <c r="C1800" s="2">
        <v>2012</v>
      </c>
      <c r="D1800" s="1">
        <v>68008</v>
      </c>
      <c r="E1800" t="s">
        <v>1263</v>
      </c>
      <c r="F1800" t="s">
        <v>1325</v>
      </c>
      <c r="G1800" s="13">
        <v>941967.35</v>
      </c>
      <c r="H1800" s="13">
        <v>9077.2999999999993</v>
      </c>
      <c r="I1800" s="13">
        <v>841061.75</v>
      </c>
      <c r="J1800" s="13">
        <v>8456.26</v>
      </c>
    </row>
    <row r="1801" spans="2:10" x14ac:dyDescent="0.25">
      <c r="B1801" s="2">
        <v>1797</v>
      </c>
      <c r="C1801" s="2">
        <v>2012</v>
      </c>
      <c r="D1801" s="1">
        <v>68010</v>
      </c>
      <c r="E1801" t="s">
        <v>577</v>
      </c>
      <c r="F1801" t="s">
        <v>1325</v>
      </c>
      <c r="G1801" s="13">
        <v>9135021.6799999997</v>
      </c>
      <c r="H1801" s="13">
        <v>20459.34</v>
      </c>
      <c r="I1801" s="13">
        <v>8226405.25</v>
      </c>
      <c r="J1801" s="13">
        <v>18952.38</v>
      </c>
    </row>
    <row r="1802" spans="2:10" x14ac:dyDescent="0.25">
      <c r="B1802" s="2">
        <v>1798</v>
      </c>
      <c r="C1802" s="2">
        <v>2012</v>
      </c>
      <c r="D1802" s="1">
        <v>68012</v>
      </c>
      <c r="E1802" t="s">
        <v>197</v>
      </c>
      <c r="F1802" t="s">
        <v>1325</v>
      </c>
      <c r="G1802" s="13">
        <v>1612971.92</v>
      </c>
      <c r="H1802" s="13">
        <v>17280.939999999999</v>
      </c>
      <c r="I1802" s="13">
        <v>1467939.54</v>
      </c>
      <c r="J1802" s="13">
        <v>16149.45</v>
      </c>
    </row>
    <row r="1803" spans="2:10" x14ac:dyDescent="0.25">
      <c r="B1803" s="2">
        <v>1799</v>
      </c>
      <c r="C1803" s="2">
        <v>2012</v>
      </c>
      <c r="D1803" s="1">
        <v>68014</v>
      </c>
      <c r="E1803" t="s">
        <v>153</v>
      </c>
      <c r="F1803" t="s">
        <v>1325</v>
      </c>
      <c r="G1803" s="13">
        <v>1142582.53</v>
      </c>
      <c r="H1803" s="13">
        <v>7280.29</v>
      </c>
      <c r="I1803" s="13">
        <v>1008778.17</v>
      </c>
      <c r="J1803" s="13">
        <v>6712.42</v>
      </c>
    </row>
    <row r="1804" spans="2:10" x14ac:dyDescent="0.25">
      <c r="B1804" s="2">
        <v>1800</v>
      </c>
      <c r="C1804" s="2">
        <v>2012</v>
      </c>
      <c r="D1804" s="1">
        <v>68016</v>
      </c>
      <c r="E1804" t="s">
        <v>1264</v>
      </c>
      <c r="F1804" t="s">
        <v>1325</v>
      </c>
      <c r="G1804" s="13">
        <v>1430137.62</v>
      </c>
      <c r="H1804" s="13">
        <v>13035.17</v>
      </c>
      <c r="I1804" s="13">
        <v>1263787.46</v>
      </c>
      <c r="J1804" s="13">
        <v>11944.46</v>
      </c>
    </row>
    <row r="1805" spans="2:10" x14ac:dyDescent="0.25">
      <c r="B1805" s="2">
        <v>1801</v>
      </c>
      <c r="C1805" s="2">
        <v>2012</v>
      </c>
      <c r="D1805" s="1">
        <v>68018</v>
      </c>
      <c r="E1805" t="s">
        <v>1265</v>
      </c>
      <c r="F1805" t="s">
        <v>1325</v>
      </c>
      <c r="G1805" s="13">
        <v>2124807.0299999998</v>
      </c>
      <c r="H1805" s="13">
        <v>5559.03</v>
      </c>
      <c r="I1805" s="13">
        <v>1886094.84</v>
      </c>
      <c r="J1805" s="13">
        <v>5129.71</v>
      </c>
    </row>
    <row r="1806" spans="2:10" x14ac:dyDescent="0.25">
      <c r="B1806" s="2">
        <v>1802</v>
      </c>
      <c r="C1806" s="2">
        <v>2012</v>
      </c>
      <c r="D1806" s="1">
        <v>68020</v>
      </c>
      <c r="E1806" t="s">
        <v>1266</v>
      </c>
      <c r="F1806" t="s">
        <v>1325</v>
      </c>
      <c r="G1806" s="13">
        <v>1816664.48</v>
      </c>
      <c r="H1806" s="13">
        <v>19799.62</v>
      </c>
      <c r="I1806" s="13">
        <v>1564537.57</v>
      </c>
      <c r="J1806" s="13">
        <v>18166.599999999999</v>
      </c>
    </row>
    <row r="1807" spans="2:10" x14ac:dyDescent="0.25">
      <c r="B1807" s="2">
        <v>1803</v>
      </c>
      <c r="C1807" s="2">
        <v>2012</v>
      </c>
      <c r="D1807" s="1">
        <v>68022</v>
      </c>
      <c r="E1807" t="s">
        <v>335</v>
      </c>
      <c r="F1807" t="s">
        <v>1325</v>
      </c>
      <c r="G1807" s="13">
        <v>2299182.16</v>
      </c>
      <c r="H1807" s="13">
        <v>6972.04</v>
      </c>
      <c r="I1807" s="13">
        <v>2028736.94</v>
      </c>
      <c r="J1807" s="13">
        <v>6329.33</v>
      </c>
    </row>
    <row r="1808" spans="2:10" x14ac:dyDescent="0.25">
      <c r="B1808" s="2">
        <v>1804</v>
      </c>
      <c r="C1808" s="2">
        <v>2012</v>
      </c>
      <c r="D1808" s="1">
        <v>68024</v>
      </c>
      <c r="E1808" t="s">
        <v>1267</v>
      </c>
      <c r="F1808" t="s">
        <v>1325</v>
      </c>
      <c r="G1808" s="13">
        <v>2440498.7400000002</v>
      </c>
      <c r="H1808" s="13">
        <v>162267.82999999999</v>
      </c>
      <c r="I1808" s="13">
        <v>2180781.67</v>
      </c>
      <c r="J1808" s="13">
        <v>149449.94</v>
      </c>
    </row>
    <row r="1809" spans="2:10" x14ac:dyDescent="0.25">
      <c r="B1809" s="2">
        <v>1805</v>
      </c>
      <c r="C1809" s="2">
        <v>2012</v>
      </c>
      <c r="D1809" s="1">
        <v>68026</v>
      </c>
      <c r="E1809" t="s">
        <v>1268</v>
      </c>
      <c r="F1809" t="s">
        <v>1325</v>
      </c>
      <c r="G1809" s="13">
        <v>2049502.76</v>
      </c>
      <c r="H1809" s="13">
        <v>14423.82</v>
      </c>
      <c r="I1809" s="13">
        <v>1792427.69</v>
      </c>
      <c r="J1809" s="13">
        <v>13158.68</v>
      </c>
    </row>
    <row r="1810" spans="2:10" x14ac:dyDescent="0.25">
      <c r="B1810" s="2">
        <v>1806</v>
      </c>
      <c r="C1810" s="2">
        <v>2012</v>
      </c>
      <c r="D1810" s="1">
        <v>68028</v>
      </c>
      <c r="E1810" t="s">
        <v>1269</v>
      </c>
      <c r="F1810" t="s">
        <v>1325</v>
      </c>
      <c r="G1810" s="13">
        <v>1372336.82</v>
      </c>
      <c r="H1810" s="13">
        <v>7916</v>
      </c>
      <c r="I1810" s="13">
        <v>1181138.8500000001</v>
      </c>
      <c r="J1810" s="13">
        <v>7236.35</v>
      </c>
    </row>
    <row r="1811" spans="2:10" x14ac:dyDescent="0.25">
      <c r="B1811" s="2">
        <v>1807</v>
      </c>
      <c r="C1811" s="2">
        <v>2012</v>
      </c>
      <c r="D1811" s="1">
        <v>68030</v>
      </c>
      <c r="E1811" t="s">
        <v>1270</v>
      </c>
      <c r="F1811" t="s">
        <v>1325</v>
      </c>
      <c r="G1811" s="13">
        <v>4010206.94</v>
      </c>
      <c r="H1811" s="13">
        <v>15519.22</v>
      </c>
      <c r="I1811" s="13">
        <v>3512211.62</v>
      </c>
      <c r="J1811" s="13">
        <v>14084.95</v>
      </c>
    </row>
    <row r="1812" spans="2:10" x14ac:dyDescent="0.25">
      <c r="B1812" s="2">
        <v>1808</v>
      </c>
      <c r="C1812" s="2">
        <v>2012</v>
      </c>
      <c r="D1812" s="1">
        <v>68032</v>
      </c>
      <c r="E1812" t="s">
        <v>1271</v>
      </c>
      <c r="F1812" t="s">
        <v>1325</v>
      </c>
      <c r="G1812" s="13">
        <v>2313792.9500000002</v>
      </c>
      <c r="H1812" s="13">
        <v>7596.71</v>
      </c>
      <c r="I1812" s="13">
        <v>2042029.32</v>
      </c>
      <c r="J1812" s="13">
        <v>6778.67</v>
      </c>
    </row>
    <row r="1813" spans="2:10" x14ac:dyDescent="0.25">
      <c r="B1813" s="2">
        <v>1809</v>
      </c>
      <c r="C1813" s="2">
        <v>2012</v>
      </c>
      <c r="D1813" s="1">
        <v>68034</v>
      </c>
      <c r="E1813" t="s">
        <v>1272</v>
      </c>
      <c r="F1813" t="s">
        <v>1325</v>
      </c>
      <c r="G1813" s="13">
        <v>1306713.98</v>
      </c>
      <c r="H1813" s="13">
        <v>4136.1400000000003</v>
      </c>
      <c r="I1813" s="13">
        <v>1151068.56</v>
      </c>
      <c r="J1813" s="13">
        <v>3661.56</v>
      </c>
    </row>
    <row r="1814" spans="2:10" x14ac:dyDescent="0.25">
      <c r="B1814" s="2">
        <v>1810</v>
      </c>
      <c r="C1814" s="2">
        <v>2012</v>
      </c>
      <c r="D1814" s="1">
        <v>68036</v>
      </c>
      <c r="E1814" t="s">
        <v>1273</v>
      </c>
      <c r="F1814" t="s">
        <v>1325</v>
      </c>
      <c r="G1814" s="13">
        <v>2088817.9</v>
      </c>
      <c r="H1814" s="13">
        <v>3939.72</v>
      </c>
      <c r="I1814" s="13">
        <v>1849911.69</v>
      </c>
      <c r="J1814" s="13">
        <v>3541.04</v>
      </c>
    </row>
    <row r="1815" spans="2:10" x14ac:dyDescent="0.25">
      <c r="B1815" s="2">
        <v>1811</v>
      </c>
      <c r="C1815" s="2">
        <v>2012</v>
      </c>
      <c r="D1815" s="1">
        <v>68038</v>
      </c>
      <c r="E1815" t="s">
        <v>144</v>
      </c>
      <c r="F1815" t="s">
        <v>1325</v>
      </c>
      <c r="G1815" s="13">
        <v>1270278.55</v>
      </c>
      <c r="H1815" s="13">
        <v>6154.72</v>
      </c>
      <c r="I1815" s="13">
        <v>1120044.9099999999</v>
      </c>
      <c r="J1815" s="13">
        <v>5514.01</v>
      </c>
    </row>
    <row r="1816" spans="2:10" x14ac:dyDescent="0.25">
      <c r="B1816" s="2">
        <v>1812</v>
      </c>
      <c r="C1816" s="2">
        <v>2012</v>
      </c>
      <c r="D1816" s="1">
        <v>68040</v>
      </c>
      <c r="E1816" t="s">
        <v>1274</v>
      </c>
      <c r="F1816" t="s">
        <v>1325</v>
      </c>
      <c r="G1816" s="13">
        <v>1899725.63</v>
      </c>
      <c r="H1816" s="13">
        <v>51008.3</v>
      </c>
      <c r="I1816" s="13">
        <v>1687956.81</v>
      </c>
      <c r="J1816" s="13">
        <v>47219.839999999997</v>
      </c>
    </row>
    <row r="1817" spans="2:10" x14ac:dyDescent="0.25">
      <c r="B1817" s="2">
        <v>1813</v>
      </c>
      <c r="C1817" s="2">
        <v>2012</v>
      </c>
      <c r="D1817" s="1">
        <v>68042</v>
      </c>
      <c r="E1817" t="s">
        <v>1275</v>
      </c>
      <c r="F1817" t="s">
        <v>1325</v>
      </c>
      <c r="G1817" s="13">
        <v>1080318.82</v>
      </c>
      <c r="H1817" s="13">
        <v>11106.38</v>
      </c>
      <c r="I1817" s="13">
        <v>977059.9</v>
      </c>
      <c r="J1817" s="13">
        <v>10246.469999999999</v>
      </c>
    </row>
    <row r="1818" spans="2:10" x14ac:dyDescent="0.25">
      <c r="B1818" s="2">
        <v>1814</v>
      </c>
      <c r="C1818" s="2">
        <v>2012</v>
      </c>
      <c r="D1818" s="1">
        <v>68044</v>
      </c>
      <c r="E1818" t="s">
        <v>539</v>
      </c>
      <c r="F1818" t="s">
        <v>1325</v>
      </c>
      <c r="G1818" s="13">
        <v>622852.36</v>
      </c>
      <c r="H1818" s="13">
        <v>6368.97</v>
      </c>
      <c r="I1818" s="13">
        <v>553165.43000000005</v>
      </c>
      <c r="J1818" s="13">
        <v>5883.59</v>
      </c>
    </row>
    <row r="1819" spans="2:10" x14ac:dyDescent="0.25">
      <c r="B1819" s="2">
        <v>1815</v>
      </c>
      <c r="C1819" s="2">
        <v>2012</v>
      </c>
      <c r="D1819" s="1">
        <v>68106</v>
      </c>
      <c r="E1819" t="s">
        <v>1024</v>
      </c>
      <c r="F1819" t="s">
        <v>1343</v>
      </c>
      <c r="G1819" s="13">
        <v>61120.15</v>
      </c>
      <c r="H1819" s="13">
        <v>1901.84</v>
      </c>
      <c r="I1819" s="13">
        <v>51089.87</v>
      </c>
      <c r="J1819" s="13">
        <v>1780.53</v>
      </c>
    </row>
    <row r="1820" spans="2:10" x14ac:dyDescent="0.25">
      <c r="B1820" s="2">
        <v>1816</v>
      </c>
      <c r="C1820" s="2">
        <v>2012</v>
      </c>
      <c r="D1820" s="1">
        <v>68121</v>
      </c>
      <c r="E1820" t="s">
        <v>1276</v>
      </c>
      <c r="F1820" t="s">
        <v>1343</v>
      </c>
      <c r="G1820" s="13">
        <v>335021.46000000002</v>
      </c>
      <c r="H1820" s="13">
        <v>8796.7099999999991</v>
      </c>
      <c r="I1820" s="13">
        <v>283596.13</v>
      </c>
      <c r="J1820" s="13">
        <v>8083.55</v>
      </c>
    </row>
    <row r="1821" spans="2:10" x14ac:dyDescent="0.25">
      <c r="B1821" s="2">
        <v>1817</v>
      </c>
      <c r="C1821" s="2">
        <v>2012</v>
      </c>
      <c r="D1821" s="1">
        <v>68126</v>
      </c>
      <c r="E1821" t="s">
        <v>197</v>
      </c>
      <c r="F1821" t="s">
        <v>1343</v>
      </c>
      <c r="G1821" s="13">
        <v>1434687.29</v>
      </c>
      <c r="H1821" s="13">
        <v>14263.51</v>
      </c>
      <c r="I1821" s="13">
        <v>1301194.6599999999</v>
      </c>
      <c r="J1821" s="13">
        <v>13299.26</v>
      </c>
    </row>
    <row r="1822" spans="2:10" x14ac:dyDescent="0.25">
      <c r="B1822" s="2">
        <v>1818</v>
      </c>
      <c r="C1822" s="2">
        <v>2012</v>
      </c>
      <c r="D1822" s="1">
        <v>68141</v>
      </c>
      <c r="E1822" t="s">
        <v>1265</v>
      </c>
      <c r="F1822" t="s">
        <v>1343</v>
      </c>
      <c r="G1822" s="13">
        <v>1805122.49</v>
      </c>
      <c r="H1822" s="13">
        <v>45940.28</v>
      </c>
      <c r="I1822" s="13">
        <v>1634587.17</v>
      </c>
      <c r="J1822" s="13">
        <v>43382.95</v>
      </c>
    </row>
    <row r="1823" spans="2:10" x14ac:dyDescent="0.25">
      <c r="B1823" s="2">
        <v>1819</v>
      </c>
      <c r="C1823" s="2">
        <v>2012</v>
      </c>
      <c r="D1823" s="1">
        <v>68165</v>
      </c>
      <c r="E1823" t="s">
        <v>1277</v>
      </c>
      <c r="F1823" t="s">
        <v>1343</v>
      </c>
      <c r="G1823" s="13">
        <v>149321.45000000001</v>
      </c>
      <c r="H1823" s="13">
        <v>597.41999999999996</v>
      </c>
      <c r="I1823" s="13">
        <v>130582.43</v>
      </c>
      <c r="J1823" s="13">
        <v>550.27</v>
      </c>
    </row>
    <row r="1824" spans="2:10" x14ac:dyDescent="0.25">
      <c r="B1824" s="2">
        <v>1820</v>
      </c>
      <c r="C1824" s="2">
        <v>2012</v>
      </c>
      <c r="D1824" s="1">
        <v>68181</v>
      </c>
      <c r="E1824" t="s">
        <v>1273</v>
      </c>
      <c r="F1824" t="s">
        <v>1343</v>
      </c>
      <c r="G1824" s="13">
        <v>314291.49</v>
      </c>
      <c r="H1824" s="13">
        <v>5792.52</v>
      </c>
      <c r="I1824" s="13">
        <v>268349.09999999998</v>
      </c>
      <c r="J1824" s="13">
        <v>5330.23</v>
      </c>
    </row>
    <row r="1825" spans="2:10" x14ac:dyDescent="0.25">
      <c r="B1825" s="2">
        <v>1821</v>
      </c>
      <c r="C1825" s="2">
        <v>2012</v>
      </c>
      <c r="D1825" s="1">
        <v>68211</v>
      </c>
      <c r="E1825" t="s">
        <v>1278</v>
      </c>
      <c r="F1825" t="s">
        <v>1344</v>
      </c>
      <c r="G1825" s="13">
        <v>6630724.6799999997</v>
      </c>
      <c r="H1825" s="13">
        <v>404821.7</v>
      </c>
      <c r="I1825" s="13">
        <v>6005836.1699999999</v>
      </c>
      <c r="J1825" s="13">
        <v>383731.45</v>
      </c>
    </row>
    <row r="1826" spans="2:10" x14ac:dyDescent="0.25">
      <c r="B1826" s="2">
        <v>1822</v>
      </c>
      <c r="C1826" s="2">
        <v>2012</v>
      </c>
      <c r="D1826" s="1">
        <v>68251</v>
      </c>
      <c r="E1826" t="s">
        <v>1279</v>
      </c>
      <c r="F1826" t="s">
        <v>1344</v>
      </c>
      <c r="G1826" s="13">
        <v>2095309.74</v>
      </c>
      <c r="H1826" s="13">
        <v>187850.97</v>
      </c>
      <c r="I1826" s="13">
        <v>1910158.98</v>
      </c>
      <c r="J1826" s="13">
        <v>177420.69</v>
      </c>
    </row>
    <row r="1827" spans="2:10" x14ac:dyDescent="0.25">
      <c r="B1827" s="2">
        <v>1823</v>
      </c>
      <c r="C1827" s="2">
        <v>2012</v>
      </c>
      <c r="D1827" s="1">
        <v>68252</v>
      </c>
      <c r="E1827" t="s">
        <v>481</v>
      </c>
      <c r="F1827" t="s">
        <v>1344</v>
      </c>
      <c r="G1827" s="13">
        <v>1333158.06</v>
      </c>
      <c r="H1827" s="13">
        <v>42248.55</v>
      </c>
      <c r="I1827" s="13">
        <v>1216955.8600000001</v>
      </c>
      <c r="J1827" s="13">
        <v>40368.720000000001</v>
      </c>
    </row>
    <row r="1828" spans="2:10" x14ac:dyDescent="0.25">
      <c r="B1828" s="2">
        <v>1824</v>
      </c>
      <c r="C1828" s="2">
        <v>2012</v>
      </c>
      <c r="D1828" s="1">
        <v>68261</v>
      </c>
      <c r="E1828" t="s">
        <v>888</v>
      </c>
      <c r="F1828" t="s">
        <v>1344</v>
      </c>
      <c r="G1828" s="13">
        <v>6354089.6399999997</v>
      </c>
      <c r="H1828" s="13">
        <v>170464.64000000001</v>
      </c>
      <c r="I1828" s="13">
        <v>5763187.2999999998</v>
      </c>
      <c r="J1828" s="13">
        <v>161002.76999999999</v>
      </c>
    </row>
    <row r="1829" spans="2:10" x14ac:dyDescent="0.25">
      <c r="B1829" s="2">
        <v>1825</v>
      </c>
      <c r="C1829" s="2">
        <v>2012</v>
      </c>
      <c r="D1829" s="1">
        <v>68291</v>
      </c>
      <c r="E1829" t="s">
        <v>1274</v>
      </c>
      <c r="F1829" t="s">
        <v>1344</v>
      </c>
      <c r="G1829" s="13">
        <v>11301302.08</v>
      </c>
      <c r="H1829" s="13">
        <v>605271.62</v>
      </c>
      <c r="I1829" s="13">
        <v>10553394.83</v>
      </c>
      <c r="J1829" s="13">
        <v>579205.71</v>
      </c>
    </row>
    <row r="1830" spans="2:10" x14ac:dyDescent="0.25">
      <c r="B1830" s="2">
        <v>1826</v>
      </c>
      <c r="C1830" s="2">
        <v>2012</v>
      </c>
      <c r="D1830" s="1">
        <v>68292</v>
      </c>
      <c r="E1830" t="s">
        <v>1275</v>
      </c>
      <c r="F1830" t="s">
        <v>1344</v>
      </c>
      <c r="G1830" s="13">
        <v>2275233.42</v>
      </c>
      <c r="H1830" s="13">
        <v>117170.67</v>
      </c>
      <c r="I1830" s="13">
        <v>2094104.57</v>
      </c>
      <c r="J1830" s="13">
        <v>111595.47</v>
      </c>
    </row>
    <row r="1831" spans="2:10" x14ac:dyDescent="0.25">
      <c r="B1831" s="2">
        <v>1827</v>
      </c>
      <c r="C1831" s="2">
        <v>2012</v>
      </c>
      <c r="D1831" s="1">
        <v>69002</v>
      </c>
      <c r="E1831" t="s">
        <v>421</v>
      </c>
      <c r="F1831" t="s">
        <v>1325</v>
      </c>
      <c r="G1831" s="13">
        <v>1555280.16</v>
      </c>
      <c r="H1831" s="13">
        <v>25943.95</v>
      </c>
      <c r="I1831" s="13">
        <v>1359000.16</v>
      </c>
      <c r="J1831" s="13">
        <v>23709.5</v>
      </c>
    </row>
    <row r="1832" spans="2:10" x14ac:dyDescent="0.25">
      <c r="B1832" s="2">
        <v>1828</v>
      </c>
      <c r="C1832" s="2">
        <v>2012</v>
      </c>
      <c r="D1832" s="1">
        <v>69004</v>
      </c>
      <c r="E1832" t="s">
        <v>1203</v>
      </c>
      <c r="F1832" t="s">
        <v>1325</v>
      </c>
      <c r="G1832" s="13">
        <v>1565205.96</v>
      </c>
      <c r="H1832" s="13">
        <v>2789.34</v>
      </c>
      <c r="I1832" s="13">
        <v>1386971.06</v>
      </c>
      <c r="J1832" s="13">
        <v>2581.4899999999998</v>
      </c>
    </row>
    <row r="1833" spans="2:10" x14ac:dyDescent="0.25">
      <c r="B1833" s="2">
        <v>1829</v>
      </c>
      <c r="C1833" s="2">
        <v>2012</v>
      </c>
      <c r="D1833" s="1">
        <v>69006</v>
      </c>
      <c r="E1833" t="s">
        <v>1280</v>
      </c>
      <c r="F1833" t="s">
        <v>1325</v>
      </c>
      <c r="G1833" s="13">
        <v>2004228.78</v>
      </c>
      <c r="H1833" s="13">
        <v>2707.72</v>
      </c>
      <c r="I1833" s="13">
        <v>1805429.92</v>
      </c>
      <c r="J1833" s="13">
        <v>2518.08</v>
      </c>
    </row>
    <row r="1834" spans="2:10" x14ac:dyDescent="0.25">
      <c r="B1834" s="2">
        <v>1830</v>
      </c>
      <c r="C1834" s="2">
        <v>2012</v>
      </c>
      <c r="D1834" s="1">
        <v>69008</v>
      </c>
      <c r="E1834" t="s">
        <v>1281</v>
      </c>
      <c r="F1834" t="s">
        <v>1325</v>
      </c>
      <c r="G1834" s="13">
        <v>1893022.27</v>
      </c>
      <c r="H1834" s="13">
        <v>17350.849999999999</v>
      </c>
      <c r="I1834" s="13">
        <v>1690845.94</v>
      </c>
      <c r="J1834" s="13">
        <v>16028.64</v>
      </c>
    </row>
    <row r="1835" spans="2:10" x14ac:dyDescent="0.25">
      <c r="B1835" s="2">
        <v>1831</v>
      </c>
      <c r="C1835" s="2">
        <v>2012</v>
      </c>
      <c r="D1835" s="1">
        <v>69010</v>
      </c>
      <c r="E1835" t="s">
        <v>286</v>
      </c>
      <c r="F1835" t="s">
        <v>1325</v>
      </c>
      <c r="G1835" s="13">
        <v>1746670.98</v>
      </c>
      <c r="H1835" s="13">
        <v>4523.3100000000004</v>
      </c>
      <c r="I1835" s="13">
        <v>1570973.41</v>
      </c>
      <c r="J1835" s="13">
        <v>4204.3999999999996</v>
      </c>
    </row>
    <row r="1836" spans="2:10" x14ac:dyDescent="0.25">
      <c r="B1836" s="2">
        <v>1832</v>
      </c>
      <c r="C1836" s="2">
        <v>2012</v>
      </c>
      <c r="D1836" s="1">
        <v>69012</v>
      </c>
      <c r="E1836" t="s">
        <v>1282</v>
      </c>
      <c r="F1836" t="s">
        <v>1325</v>
      </c>
      <c r="G1836" s="13">
        <v>1414399.76</v>
      </c>
      <c r="H1836" s="13">
        <v>2367.5500000000002</v>
      </c>
      <c r="I1836" s="13">
        <v>1263251.45</v>
      </c>
      <c r="J1836" s="13">
        <v>2192.98</v>
      </c>
    </row>
    <row r="1837" spans="2:10" x14ac:dyDescent="0.25">
      <c r="B1837" s="2">
        <v>1833</v>
      </c>
      <c r="C1837" s="2">
        <v>2012</v>
      </c>
      <c r="D1837" s="1">
        <v>69014</v>
      </c>
      <c r="E1837" t="s">
        <v>806</v>
      </c>
      <c r="F1837" t="s">
        <v>1325</v>
      </c>
      <c r="G1837" s="13">
        <v>3095198.76</v>
      </c>
      <c r="H1837" s="13">
        <v>9142.9599999999991</v>
      </c>
      <c r="I1837" s="13">
        <v>2753247.34</v>
      </c>
      <c r="J1837" s="13">
        <v>8442</v>
      </c>
    </row>
    <row r="1838" spans="2:10" x14ac:dyDescent="0.25">
      <c r="B1838" s="2">
        <v>1834</v>
      </c>
      <c r="C1838" s="2">
        <v>2012</v>
      </c>
      <c r="D1838" s="1">
        <v>69016</v>
      </c>
      <c r="E1838" t="s">
        <v>481</v>
      </c>
      <c r="F1838" t="s">
        <v>1325</v>
      </c>
      <c r="G1838" s="13">
        <v>6075691.7300000004</v>
      </c>
      <c r="H1838" s="13">
        <v>16019.19</v>
      </c>
      <c r="I1838" s="13">
        <v>5481242.1500000004</v>
      </c>
      <c r="J1838" s="13">
        <v>14880.16</v>
      </c>
    </row>
    <row r="1839" spans="2:10" x14ac:dyDescent="0.25">
      <c r="B1839" s="2">
        <v>1835</v>
      </c>
      <c r="C1839" s="2">
        <v>2012</v>
      </c>
      <c r="D1839" s="1">
        <v>69018</v>
      </c>
      <c r="E1839" t="s">
        <v>1283</v>
      </c>
      <c r="F1839" t="s">
        <v>1325</v>
      </c>
      <c r="G1839" s="13">
        <v>4227650.87</v>
      </c>
      <c r="H1839" s="13">
        <v>27487.46</v>
      </c>
      <c r="I1839" s="13">
        <v>3795966.71</v>
      </c>
      <c r="J1839" s="13">
        <v>25251.62</v>
      </c>
    </row>
    <row r="1840" spans="2:10" x14ac:dyDescent="0.25">
      <c r="B1840" s="2">
        <v>1836</v>
      </c>
      <c r="C1840" s="2">
        <v>2012</v>
      </c>
      <c r="D1840" s="1">
        <v>69020</v>
      </c>
      <c r="E1840" t="s">
        <v>1284</v>
      </c>
      <c r="F1840" t="s">
        <v>1325</v>
      </c>
      <c r="G1840" s="13">
        <v>998402.78</v>
      </c>
      <c r="H1840" s="13">
        <v>3684.56</v>
      </c>
      <c r="I1840" s="13">
        <v>894457.04</v>
      </c>
      <c r="J1840" s="13">
        <v>3433.58</v>
      </c>
    </row>
    <row r="1841" spans="2:10" x14ac:dyDescent="0.25">
      <c r="B1841" s="2">
        <v>1837</v>
      </c>
      <c r="C1841" s="2">
        <v>2012</v>
      </c>
      <c r="D1841" s="1">
        <v>69022</v>
      </c>
      <c r="E1841" t="s">
        <v>1285</v>
      </c>
      <c r="F1841" t="s">
        <v>1325</v>
      </c>
      <c r="G1841" s="13">
        <v>919788.92</v>
      </c>
      <c r="H1841" s="13">
        <v>18272.03</v>
      </c>
      <c r="I1841" s="13">
        <v>816836.46</v>
      </c>
      <c r="J1841" s="13">
        <v>17009.13</v>
      </c>
    </row>
    <row r="1842" spans="2:10" x14ac:dyDescent="0.25">
      <c r="B1842" s="2">
        <v>1838</v>
      </c>
      <c r="C1842" s="2">
        <v>2012</v>
      </c>
      <c r="D1842" s="1">
        <v>69024</v>
      </c>
      <c r="E1842" t="s">
        <v>1286</v>
      </c>
      <c r="F1842" t="s">
        <v>1325</v>
      </c>
      <c r="G1842" s="13">
        <v>1243806.6299999999</v>
      </c>
      <c r="H1842" s="13">
        <v>13836.32</v>
      </c>
      <c r="I1842" s="13">
        <v>1075551.3600000001</v>
      </c>
      <c r="J1842" s="13">
        <v>12677.33</v>
      </c>
    </row>
    <row r="1843" spans="2:10" x14ac:dyDescent="0.25">
      <c r="B1843" s="2">
        <v>1839</v>
      </c>
      <c r="C1843" s="2">
        <v>2012</v>
      </c>
      <c r="D1843" s="1">
        <v>69026</v>
      </c>
      <c r="E1843" t="s">
        <v>1287</v>
      </c>
      <c r="F1843" t="s">
        <v>1325</v>
      </c>
      <c r="G1843" s="13">
        <v>1220681.75</v>
      </c>
      <c r="H1843" s="13">
        <v>2793.3</v>
      </c>
      <c r="I1843" s="13">
        <v>1096095.07</v>
      </c>
      <c r="J1843" s="13">
        <v>2588.83</v>
      </c>
    </row>
    <row r="1844" spans="2:10" x14ac:dyDescent="0.25">
      <c r="B1844" s="2">
        <v>1840</v>
      </c>
      <c r="C1844" s="2">
        <v>2012</v>
      </c>
      <c r="D1844" s="1">
        <v>69028</v>
      </c>
      <c r="E1844" t="s">
        <v>1288</v>
      </c>
      <c r="F1844" t="s">
        <v>1325</v>
      </c>
      <c r="G1844" s="13">
        <v>1367317.03</v>
      </c>
      <c r="H1844" s="13">
        <v>15447.44</v>
      </c>
      <c r="I1844" s="13">
        <v>1213991.02</v>
      </c>
      <c r="J1844" s="13">
        <v>14232.71</v>
      </c>
    </row>
    <row r="1845" spans="2:10" x14ac:dyDescent="0.25">
      <c r="B1845" s="2">
        <v>1841</v>
      </c>
      <c r="C1845" s="2">
        <v>2012</v>
      </c>
      <c r="D1845" s="1">
        <v>69030</v>
      </c>
      <c r="E1845" t="s">
        <v>1289</v>
      </c>
      <c r="F1845" t="s">
        <v>1325</v>
      </c>
      <c r="G1845" s="13">
        <v>2581152.8199999998</v>
      </c>
      <c r="H1845" s="13">
        <v>2064.73</v>
      </c>
      <c r="I1845" s="13">
        <v>2306700.89</v>
      </c>
      <c r="J1845" s="13">
        <v>1907.09</v>
      </c>
    </row>
    <row r="1846" spans="2:10" x14ac:dyDescent="0.25">
      <c r="B1846" s="2">
        <v>1842</v>
      </c>
      <c r="C1846" s="2">
        <v>2012</v>
      </c>
      <c r="D1846" s="1">
        <v>69032</v>
      </c>
      <c r="E1846" t="s">
        <v>1290</v>
      </c>
      <c r="F1846" t="s">
        <v>1325</v>
      </c>
      <c r="G1846" s="13">
        <v>5118428.3499999996</v>
      </c>
      <c r="H1846" s="13">
        <v>131549.54</v>
      </c>
      <c r="I1846" s="13">
        <v>4595631.4000000004</v>
      </c>
      <c r="J1846" s="13">
        <v>115903.37</v>
      </c>
    </row>
    <row r="1847" spans="2:10" x14ac:dyDescent="0.25">
      <c r="B1847" s="2">
        <v>1843</v>
      </c>
      <c r="C1847" s="2">
        <v>2012</v>
      </c>
      <c r="D1847" s="1">
        <v>69034</v>
      </c>
      <c r="E1847" t="s">
        <v>1058</v>
      </c>
      <c r="F1847" t="s">
        <v>1325</v>
      </c>
      <c r="G1847" s="13">
        <v>938687.69</v>
      </c>
      <c r="H1847" s="13">
        <v>6367.52</v>
      </c>
      <c r="I1847" s="13">
        <v>821084.69</v>
      </c>
      <c r="J1847" s="13">
        <v>5847.89</v>
      </c>
    </row>
    <row r="1848" spans="2:10" x14ac:dyDescent="0.25">
      <c r="B1848" s="2">
        <v>1844</v>
      </c>
      <c r="C1848" s="2">
        <v>2012</v>
      </c>
      <c r="D1848" s="1">
        <v>69036</v>
      </c>
      <c r="E1848" t="s">
        <v>1291</v>
      </c>
      <c r="F1848" t="s">
        <v>1325</v>
      </c>
      <c r="G1848" s="13">
        <v>2239370.12</v>
      </c>
      <c r="H1848" s="13">
        <v>56301.01</v>
      </c>
      <c r="I1848" s="13">
        <v>1992393</v>
      </c>
      <c r="J1848" s="13">
        <v>52090.44</v>
      </c>
    </row>
    <row r="1849" spans="2:10" x14ac:dyDescent="0.25">
      <c r="B1849" s="2">
        <v>1845</v>
      </c>
      <c r="C1849" s="2">
        <v>2012</v>
      </c>
      <c r="D1849" s="1">
        <v>69111</v>
      </c>
      <c r="E1849" t="s">
        <v>1280</v>
      </c>
      <c r="F1849" t="s">
        <v>1343</v>
      </c>
      <c r="G1849" s="13">
        <v>617256.62</v>
      </c>
      <c r="H1849" s="13">
        <v>13644.21</v>
      </c>
      <c r="I1849" s="13">
        <v>562541.66</v>
      </c>
      <c r="J1849" s="13">
        <v>12982.2</v>
      </c>
    </row>
    <row r="1850" spans="2:10" x14ac:dyDescent="0.25">
      <c r="B1850" s="2">
        <v>1846</v>
      </c>
      <c r="C1850" s="2">
        <v>2012</v>
      </c>
      <c r="D1850" s="1">
        <v>69136</v>
      </c>
      <c r="E1850" t="s">
        <v>1282</v>
      </c>
      <c r="F1850" t="s">
        <v>1343</v>
      </c>
      <c r="G1850" s="13">
        <v>422697.46</v>
      </c>
      <c r="H1850" s="13">
        <v>2364.31</v>
      </c>
      <c r="I1850" s="13">
        <v>371536.14</v>
      </c>
      <c r="J1850" s="13">
        <v>2219.46</v>
      </c>
    </row>
    <row r="1851" spans="2:10" x14ac:dyDescent="0.25">
      <c r="B1851" s="2">
        <v>1847</v>
      </c>
      <c r="C1851" s="2">
        <v>2012</v>
      </c>
      <c r="D1851" s="1">
        <v>69146</v>
      </c>
      <c r="E1851" t="s">
        <v>1292</v>
      </c>
      <c r="F1851" t="s">
        <v>1343</v>
      </c>
      <c r="G1851" s="13">
        <v>275471.95</v>
      </c>
      <c r="H1851" s="13">
        <v>2179.96</v>
      </c>
      <c r="I1851" s="13">
        <v>229978.43</v>
      </c>
      <c r="J1851" s="13">
        <v>2005.92</v>
      </c>
    </row>
    <row r="1852" spans="2:10" x14ac:dyDescent="0.25">
      <c r="B1852" s="2">
        <v>1848</v>
      </c>
      <c r="C1852" s="2">
        <v>2012</v>
      </c>
      <c r="D1852" s="1">
        <v>69171</v>
      </c>
      <c r="E1852" t="s">
        <v>1285</v>
      </c>
      <c r="F1852" t="s">
        <v>1343</v>
      </c>
      <c r="G1852" s="13">
        <v>752724.66</v>
      </c>
      <c r="H1852" s="13">
        <v>17538.259999999998</v>
      </c>
      <c r="I1852" s="13">
        <v>667299.92000000004</v>
      </c>
      <c r="J1852" s="13">
        <v>16506.41</v>
      </c>
    </row>
    <row r="1853" spans="2:10" x14ac:dyDescent="0.25">
      <c r="B1853" s="2">
        <v>1849</v>
      </c>
      <c r="C1853" s="2">
        <v>2012</v>
      </c>
      <c r="D1853" s="1">
        <v>69176</v>
      </c>
      <c r="E1853" t="s">
        <v>1293</v>
      </c>
      <c r="F1853" t="s">
        <v>1343</v>
      </c>
      <c r="G1853" s="13">
        <v>1057571.56</v>
      </c>
      <c r="H1853" s="13">
        <v>21802.63</v>
      </c>
      <c r="I1853" s="13">
        <v>965295.96</v>
      </c>
      <c r="J1853" s="13">
        <v>20869.82</v>
      </c>
    </row>
    <row r="1854" spans="2:10" x14ac:dyDescent="0.25">
      <c r="B1854" s="2">
        <v>1850</v>
      </c>
      <c r="C1854" s="2">
        <v>2012</v>
      </c>
      <c r="D1854" s="1">
        <v>69191</v>
      </c>
      <c r="E1854" t="s">
        <v>1294</v>
      </c>
      <c r="F1854" t="s">
        <v>1343</v>
      </c>
      <c r="G1854" s="13">
        <v>805142.83</v>
      </c>
      <c r="H1854" s="13">
        <v>36214.120000000003</v>
      </c>
      <c r="I1854" s="13">
        <v>731867.82</v>
      </c>
      <c r="J1854" s="13">
        <v>34445.97</v>
      </c>
    </row>
    <row r="1855" spans="2:10" x14ac:dyDescent="0.25">
      <c r="B1855" s="2">
        <v>1851</v>
      </c>
      <c r="C1855" s="2">
        <v>2012</v>
      </c>
      <c r="D1855" s="1">
        <v>69206</v>
      </c>
      <c r="E1855" t="s">
        <v>520</v>
      </c>
      <c r="F1855" t="s">
        <v>1344</v>
      </c>
      <c r="G1855" s="13">
        <v>280913.71999999997</v>
      </c>
      <c r="H1855" s="13">
        <v>9020.44</v>
      </c>
      <c r="I1855" s="13">
        <v>267607.89</v>
      </c>
      <c r="J1855" s="13">
        <v>8745.07</v>
      </c>
    </row>
    <row r="1856" spans="2:10" x14ac:dyDescent="0.25">
      <c r="B1856" s="2">
        <v>1852</v>
      </c>
      <c r="C1856" s="2">
        <v>2012</v>
      </c>
      <c r="D1856" s="1">
        <v>69291</v>
      </c>
      <c r="E1856" t="s">
        <v>1291</v>
      </c>
      <c r="F1856" t="s">
        <v>1344</v>
      </c>
      <c r="G1856" s="13">
        <v>2721378.56</v>
      </c>
      <c r="H1856" s="13">
        <v>128276.95</v>
      </c>
      <c r="I1856" s="13">
        <v>2549785.0299999998</v>
      </c>
      <c r="J1856" s="13">
        <v>123631.09</v>
      </c>
    </row>
    <row r="1857" spans="2:10" x14ac:dyDescent="0.25">
      <c r="B1857" s="2">
        <v>1853</v>
      </c>
      <c r="C1857" s="2">
        <v>2012</v>
      </c>
      <c r="D1857" s="1">
        <v>70002</v>
      </c>
      <c r="E1857" t="s">
        <v>631</v>
      </c>
      <c r="F1857" t="s">
        <v>1325</v>
      </c>
      <c r="G1857" s="13">
        <v>11011156.35</v>
      </c>
      <c r="H1857" s="13">
        <v>61490.87</v>
      </c>
      <c r="I1857" s="13">
        <v>9900333.2799999993</v>
      </c>
      <c r="J1857" s="13">
        <v>57115.07</v>
      </c>
    </row>
    <row r="1858" spans="2:10" x14ac:dyDescent="0.25">
      <c r="B1858" s="2">
        <v>1854</v>
      </c>
      <c r="C1858" s="2">
        <v>2012</v>
      </c>
      <c r="D1858" s="1">
        <v>70004</v>
      </c>
      <c r="E1858" t="s">
        <v>1295</v>
      </c>
      <c r="F1858" t="s">
        <v>1325</v>
      </c>
      <c r="G1858" s="13">
        <v>4934301.1900000004</v>
      </c>
      <c r="H1858" s="13">
        <v>18780.169999999998</v>
      </c>
      <c r="I1858" s="13">
        <v>4441289.21</v>
      </c>
      <c r="J1858" s="13">
        <v>17453.12</v>
      </c>
    </row>
    <row r="1859" spans="2:10" x14ac:dyDescent="0.25">
      <c r="B1859" s="2">
        <v>1855</v>
      </c>
      <c r="C1859" s="2">
        <v>2012</v>
      </c>
      <c r="D1859" s="1">
        <v>70006</v>
      </c>
      <c r="E1859" t="s">
        <v>258</v>
      </c>
      <c r="F1859" t="s">
        <v>1325</v>
      </c>
      <c r="G1859" s="13">
        <v>8718508.3300000001</v>
      </c>
      <c r="H1859" s="13">
        <v>288243.31</v>
      </c>
      <c r="I1859" s="13">
        <v>7899771.8099999996</v>
      </c>
      <c r="J1859" s="13">
        <v>267616.99</v>
      </c>
    </row>
    <row r="1860" spans="2:10" x14ac:dyDescent="0.25">
      <c r="B1860" s="2">
        <v>1856</v>
      </c>
      <c r="C1860" s="2">
        <v>2012</v>
      </c>
      <c r="D1860" s="1">
        <v>70008</v>
      </c>
      <c r="E1860" t="s">
        <v>164</v>
      </c>
      <c r="F1860" t="s">
        <v>1325</v>
      </c>
      <c r="G1860" s="13">
        <v>31945945.739999998</v>
      </c>
      <c r="H1860" s="13">
        <v>1446404.02</v>
      </c>
      <c r="I1860" s="13">
        <v>29147866.550000001</v>
      </c>
      <c r="J1860" s="13">
        <v>1353646.69</v>
      </c>
    </row>
    <row r="1861" spans="2:10" x14ac:dyDescent="0.25">
      <c r="B1861" s="2">
        <v>1857</v>
      </c>
      <c r="C1861" s="2">
        <v>2012</v>
      </c>
      <c r="D1861" s="1">
        <v>70010</v>
      </c>
      <c r="E1861" t="s">
        <v>1296</v>
      </c>
      <c r="F1861" t="s">
        <v>1325</v>
      </c>
      <c r="G1861" s="13">
        <v>6902369.4400000004</v>
      </c>
      <c r="H1861" s="13">
        <v>187938.08</v>
      </c>
      <c r="I1861" s="13">
        <v>6206705.5199999996</v>
      </c>
      <c r="J1861" s="13">
        <v>173747.55</v>
      </c>
    </row>
    <row r="1862" spans="2:10" x14ac:dyDescent="0.25">
      <c r="B1862" s="2">
        <v>1858</v>
      </c>
      <c r="C1862" s="2">
        <v>2012</v>
      </c>
      <c r="D1862" s="1">
        <v>70012</v>
      </c>
      <c r="E1862" t="s">
        <v>1297</v>
      </c>
      <c r="F1862" t="s">
        <v>1325</v>
      </c>
      <c r="G1862" s="13">
        <v>2398222.36</v>
      </c>
      <c r="H1862" s="13">
        <v>24187.89</v>
      </c>
      <c r="I1862" s="13">
        <v>2150310.9900000002</v>
      </c>
      <c r="J1862" s="13">
        <v>22397.29</v>
      </c>
    </row>
    <row r="1863" spans="2:10" x14ac:dyDescent="0.25">
      <c r="B1863" s="2">
        <v>1859</v>
      </c>
      <c r="C1863" s="2">
        <v>2012</v>
      </c>
      <c r="D1863" s="1">
        <v>70014</v>
      </c>
      <c r="E1863" t="s">
        <v>1298</v>
      </c>
      <c r="F1863" t="s">
        <v>1325</v>
      </c>
      <c r="G1863" s="13">
        <v>1210532.6100000001</v>
      </c>
      <c r="H1863" s="13">
        <v>4990.0600000000004</v>
      </c>
      <c r="I1863" s="13">
        <v>1073776.06</v>
      </c>
      <c r="J1863" s="13">
        <v>4634.83</v>
      </c>
    </row>
    <row r="1864" spans="2:10" x14ac:dyDescent="0.25">
      <c r="B1864" s="2">
        <v>1860</v>
      </c>
      <c r="C1864" s="2">
        <v>2012</v>
      </c>
      <c r="D1864" s="1">
        <v>70016</v>
      </c>
      <c r="E1864" t="s">
        <v>1299</v>
      </c>
      <c r="F1864" t="s">
        <v>1325</v>
      </c>
      <c r="G1864" s="13">
        <v>3677035.36</v>
      </c>
      <c r="H1864" s="13">
        <v>8785.48</v>
      </c>
      <c r="I1864" s="13">
        <v>3270118.4</v>
      </c>
      <c r="J1864" s="13">
        <v>8126.7</v>
      </c>
    </row>
    <row r="1865" spans="2:10" x14ac:dyDescent="0.25">
      <c r="B1865" s="2">
        <v>1861</v>
      </c>
      <c r="C1865" s="2">
        <v>2012</v>
      </c>
      <c r="D1865" s="1">
        <v>70018</v>
      </c>
      <c r="E1865" t="s">
        <v>1300</v>
      </c>
      <c r="F1865" t="s">
        <v>1325</v>
      </c>
      <c r="G1865" s="13">
        <v>5536032.6799999997</v>
      </c>
      <c r="H1865" s="13">
        <v>99128.17</v>
      </c>
      <c r="I1865" s="13">
        <v>4938257.78</v>
      </c>
      <c r="J1865" s="13">
        <v>91065.38</v>
      </c>
    </row>
    <row r="1866" spans="2:10" x14ac:dyDescent="0.25">
      <c r="B1866" s="2">
        <v>1862</v>
      </c>
      <c r="C1866" s="2">
        <v>2012</v>
      </c>
      <c r="D1866" s="1">
        <v>70020</v>
      </c>
      <c r="E1866" t="s">
        <v>1301</v>
      </c>
      <c r="F1866" t="s">
        <v>1325</v>
      </c>
      <c r="G1866" s="13">
        <v>2951044.82</v>
      </c>
      <c r="H1866" s="13">
        <v>4144.63</v>
      </c>
      <c r="I1866" s="13">
        <v>2645514.1</v>
      </c>
      <c r="J1866" s="13">
        <v>3745.8</v>
      </c>
    </row>
    <row r="1867" spans="2:10" x14ac:dyDescent="0.25">
      <c r="B1867" s="2">
        <v>1863</v>
      </c>
      <c r="C1867" s="2">
        <v>2012</v>
      </c>
      <c r="D1867" s="1">
        <v>70022</v>
      </c>
      <c r="E1867" t="s">
        <v>1302</v>
      </c>
      <c r="F1867" t="s">
        <v>1325</v>
      </c>
      <c r="G1867" s="13">
        <v>2205848.23</v>
      </c>
      <c r="H1867" s="13">
        <v>10153.58</v>
      </c>
      <c r="I1867" s="13">
        <v>1942385.23</v>
      </c>
      <c r="J1867" s="13">
        <v>9313.98</v>
      </c>
    </row>
    <row r="1868" spans="2:10" x14ac:dyDescent="0.25">
      <c r="B1868" s="2">
        <v>1864</v>
      </c>
      <c r="C1868" s="2">
        <v>2012</v>
      </c>
      <c r="D1868" s="1">
        <v>70024</v>
      </c>
      <c r="E1868" t="s">
        <v>265</v>
      </c>
      <c r="F1868" t="s">
        <v>1325</v>
      </c>
      <c r="G1868" s="13">
        <v>2717384.1</v>
      </c>
      <c r="H1868" s="13">
        <v>89633.07</v>
      </c>
      <c r="I1868" s="13">
        <v>2444654.14</v>
      </c>
      <c r="J1868" s="13">
        <v>83263.89</v>
      </c>
    </row>
    <row r="1869" spans="2:10" x14ac:dyDescent="0.25">
      <c r="B1869" s="2">
        <v>1865</v>
      </c>
      <c r="C1869" s="2">
        <v>2012</v>
      </c>
      <c r="D1869" s="1">
        <v>70026</v>
      </c>
      <c r="E1869" t="s">
        <v>1303</v>
      </c>
      <c r="F1869" t="s">
        <v>1325</v>
      </c>
      <c r="G1869" s="13">
        <v>4197824.25</v>
      </c>
      <c r="H1869" s="13">
        <v>150995.54999999999</v>
      </c>
      <c r="I1869" s="13">
        <v>3745020.57</v>
      </c>
      <c r="J1869" s="13">
        <v>138487.59</v>
      </c>
    </row>
    <row r="1870" spans="2:10" x14ac:dyDescent="0.25">
      <c r="B1870" s="2">
        <v>1866</v>
      </c>
      <c r="C1870" s="2">
        <v>2012</v>
      </c>
      <c r="D1870" s="1">
        <v>70028</v>
      </c>
      <c r="E1870" t="s">
        <v>1201</v>
      </c>
      <c r="F1870" t="s">
        <v>1325</v>
      </c>
      <c r="G1870" s="13">
        <v>2600258.4700000002</v>
      </c>
      <c r="H1870" s="13">
        <v>18342.849999999999</v>
      </c>
      <c r="I1870" s="13">
        <v>2285422.64</v>
      </c>
      <c r="J1870" s="13">
        <v>16808.55</v>
      </c>
    </row>
    <row r="1871" spans="2:10" x14ac:dyDescent="0.25">
      <c r="B1871" s="2">
        <v>1867</v>
      </c>
      <c r="C1871" s="2">
        <v>2012</v>
      </c>
      <c r="D1871" s="1">
        <v>70030</v>
      </c>
      <c r="E1871" t="s">
        <v>1304</v>
      </c>
      <c r="F1871" t="s">
        <v>1325</v>
      </c>
      <c r="G1871" s="13">
        <v>5751464.9800000004</v>
      </c>
      <c r="H1871" s="13">
        <v>25175.439999999999</v>
      </c>
      <c r="I1871" s="13">
        <v>5129242.37</v>
      </c>
      <c r="J1871" s="13">
        <v>23079.87</v>
      </c>
    </row>
    <row r="1872" spans="2:10" x14ac:dyDescent="0.25">
      <c r="B1872" s="2">
        <v>1868</v>
      </c>
      <c r="C1872" s="2">
        <v>2012</v>
      </c>
      <c r="D1872" s="1">
        <v>70032</v>
      </c>
      <c r="E1872" t="s">
        <v>677</v>
      </c>
      <c r="F1872" t="s">
        <v>1325</v>
      </c>
      <c r="G1872" s="13">
        <v>3271635.13</v>
      </c>
      <c r="H1872" s="13">
        <v>19149.330000000002</v>
      </c>
      <c r="I1872" s="13">
        <v>2919078.27</v>
      </c>
      <c r="J1872" s="13">
        <v>17504.71</v>
      </c>
    </row>
    <row r="1873" spans="2:10" x14ac:dyDescent="0.25">
      <c r="B1873" s="2">
        <v>1869</v>
      </c>
      <c r="C1873" s="2">
        <v>2012</v>
      </c>
      <c r="D1873" s="1">
        <v>70191</v>
      </c>
      <c r="E1873" t="s">
        <v>1304</v>
      </c>
      <c r="F1873" t="s">
        <v>1343</v>
      </c>
      <c r="G1873" s="13">
        <v>4812124.42</v>
      </c>
      <c r="H1873" s="13">
        <v>57129.48</v>
      </c>
      <c r="I1873" s="13">
        <v>4397856.6399999997</v>
      </c>
      <c r="J1873" s="13">
        <v>53869.48</v>
      </c>
    </row>
    <row r="1874" spans="2:10" x14ac:dyDescent="0.25">
      <c r="B1874" s="2">
        <v>1870</v>
      </c>
      <c r="C1874" s="2">
        <v>2012</v>
      </c>
      <c r="D1874" s="1">
        <v>70201</v>
      </c>
      <c r="E1874" t="s">
        <v>161</v>
      </c>
      <c r="F1874" t="s">
        <v>1344</v>
      </c>
      <c r="G1874" s="13">
        <v>2078125.7</v>
      </c>
      <c r="H1874" s="13">
        <v>152213.72</v>
      </c>
      <c r="I1874" s="13">
        <v>1961708.26</v>
      </c>
      <c r="J1874" s="13">
        <v>144519.59</v>
      </c>
    </row>
    <row r="1875" spans="2:10" x14ac:dyDescent="0.25">
      <c r="B1875" s="2">
        <v>1871</v>
      </c>
      <c r="C1875" s="2">
        <v>2012</v>
      </c>
      <c r="D1875" s="1">
        <v>70251</v>
      </c>
      <c r="E1875" t="s">
        <v>164</v>
      </c>
      <c r="F1875" t="s">
        <v>1344</v>
      </c>
      <c r="G1875" s="13">
        <v>22647305.219999999</v>
      </c>
      <c r="H1875" s="13">
        <v>636896.31999999995</v>
      </c>
      <c r="I1875" s="13">
        <v>20740374.449999999</v>
      </c>
      <c r="J1875" s="13">
        <v>602247.68999999994</v>
      </c>
    </row>
    <row r="1876" spans="2:10" x14ac:dyDescent="0.25">
      <c r="B1876" s="2">
        <v>1872</v>
      </c>
      <c r="C1876" s="2">
        <v>2012</v>
      </c>
      <c r="D1876" s="1">
        <v>70261</v>
      </c>
      <c r="E1876" t="s">
        <v>1296</v>
      </c>
      <c r="F1876" t="s">
        <v>1344</v>
      </c>
      <c r="G1876" s="13">
        <v>48093781.25</v>
      </c>
      <c r="H1876" s="13">
        <v>2101589.1800000002</v>
      </c>
      <c r="I1876" s="13">
        <v>44419784.369999997</v>
      </c>
      <c r="J1876" s="13">
        <v>1990765.45</v>
      </c>
    </row>
    <row r="1877" spans="2:10" x14ac:dyDescent="0.25">
      <c r="B1877" s="2">
        <v>1873</v>
      </c>
      <c r="C1877" s="2">
        <v>2012</v>
      </c>
      <c r="D1877" s="1">
        <v>70265</v>
      </c>
      <c r="E1877" t="s">
        <v>1299</v>
      </c>
      <c r="F1877" t="s">
        <v>1344</v>
      </c>
      <c r="G1877" s="13">
        <v>4653671.03</v>
      </c>
      <c r="H1877" s="13">
        <v>74879.8</v>
      </c>
      <c r="I1877" s="13">
        <v>4242931.33</v>
      </c>
      <c r="J1877" s="13">
        <v>70990.17</v>
      </c>
    </row>
    <row r="1878" spans="2:10" x14ac:dyDescent="0.25">
      <c r="B1878" s="2">
        <v>1874</v>
      </c>
      <c r="C1878" s="2">
        <v>2012</v>
      </c>
      <c r="D1878" s="1">
        <v>70266</v>
      </c>
      <c r="E1878" t="s">
        <v>1300</v>
      </c>
      <c r="F1878" t="s">
        <v>1344</v>
      </c>
      <c r="G1878" s="13">
        <v>96774438.439999998</v>
      </c>
      <c r="H1878" s="13">
        <v>3805411.89</v>
      </c>
      <c r="I1878" s="13">
        <v>89820077.230000004</v>
      </c>
      <c r="J1878" s="13">
        <v>3620642.15</v>
      </c>
    </row>
    <row r="1879" spans="2:10" x14ac:dyDescent="0.25">
      <c r="B1879" s="2">
        <v>1875</v>
      </c>
      <c r="C1879" s="2">
        <v>2012</v>
      </c>
      <c r="D1879" s="1">
        <v>71002</v>
      </c>
      <c r="E1879" t="s">
        <v>1305</v>
      </c>
      <c r="F1879" t="s">
        <v>1325</v>
      </c>
      <c r="G1879" s="13">
        <v>1076724.3700000001</v>
      </c>
      <c r="H1879" s="13">
        <v>12584.35</v>
      </c>
      <c r="I1879" s="13">
        <v>941151.91</v>
      </c>
      <c r="J1879" s="13">
        <v>11654.94</v>
      </c>
    </row>
    <row r="1880" spans="2:10" x14ac:dyDescent="0.25">
      <c r="B1880" s="2">
        <v>1876</v>
      </c>
      <c r="C1880" s="2">
        <v>2012</v>
      </c>
      <c r="D1880" s="1">
        <v>71004</v>
      </c>
      <c r="E1880" t="s">
        <v>1306</v>
      </c>
      <c r="F1880" t="s">
        <v>1325</v>
      </c>
      <c r="G1880" s="13">
        <v>1008365.95</v>
      </c>
      <c r="H1880" s="13">
        <v>31114.560000000001</v>
      </c>
      <c r="I1880" s="13">
        <v>869321.56</v>
      </c>
      <c r="J1880" s="13">
        <v>28464.17</v>
      </c>
    </row>
    <row r="1881" spans="2:10" x14ac:dyDescent="0.25">
      <c r="B1881" s="2">
        <v>1877</v>
      </c>
      <c r="C1881" s="2">
        <v>2012</v>
      </c>
      <c r="D1881" s="1">
        <v>71006</v>
      </c>
      <c r="E1881" t="s">
        <v>62</v>
      </c>
      <c r="F1881" t="s">
        <v>1325</v>
      </c>
      <c r="G1881" s="13">
        <v>1003319.16</v>
      </c>
      <c r="H1881" s="13">
        <v>140506.25</v>
      </c>
      <c r="I1881" s="13">
        <v>890708.58</v>
      </c>
      <c r="J1881" s="13">
        <v>129163.09</v>
      </c>
    </row>
    <row r="1882" spans="2:10" x14ac:dyDescent="0.25">
      <c r="B1882" s="2">
        <v>1878</v>
      </c>
      <c r="C1882" s="2">
        <v>2012</v>
      </c>
      <c r="D1882" s="1">
        <v>71008</v>
      </c>
      <c r="E1882" t="s">
        <v>1307</v>
      </c>
      <c r="F1882" t="s">
        <v>1325</v>
      </c>
      <c r="G1882" s="13">
        <v>916665.64</v>
      </c>
      <c r="H1882" s="13">
        <v>5316.48</v>
      </c>
      <c r="I1882" s="13">
        <v>800108.34</v>
      </c>
      <c r="J1882" s="13">
        <v>4703.1899999999996</v>
      </c>
    </row>
    <row r="1883" spans="2:10" x14ac:dyDescent="0.25">
      <c r="B1883" s="2">
        <v>1879</v>
      </c>
      <c r="C1883" s="2">
        <v>2012</v>
      </c>
      <c r="D1883" s="1">
        <v>71010</v>
      </c>
      <c r="E1883" t="s">
        <v>1308</v>
      </c>
      <c r="F1883" t="s">
        <v>1325</v>
      </c>
      <c r="G1883" s="13">
        <v>743223</v>
      </c>
      <c r="H1883" s="13">
        <v>489.92</v>
      </c>
      <c r="I1883" s="13">
        <v>653776.98</v>
      </c>
      <c r="J1883" s="13">
        <v>441.66</v>
      </c>
    </row>
    <row r="1884" spans="2:10" x14ac:dyDescent="0.25">
      <c r="B1884" s="2">
        <v>1880</v>
      </c>
      <c r="C1884" s="2">
        <v>2012</v>
      </c>
      <c r="D1884" s="1">
        <v>71012</v>
      </c>
      <c r="E1884" t="s">
        <v>1309</v>
      </c>
      <c r="F1884" t="s">
        <v>1325</v>
      </c>
      <c r="G1884" s="13">
        <v>669045.23</v>
      </c>
      <c r="H1884" s="13">
        <v>1984.92</v>
      </c>
      <c r="I1884" s="13">
        <v>582459.87</v>
      </c>
      <c r="J1884" s="13">
        <v>1828.07</v>
      </c>
    </row>
    <row r="1885" spans="2:10" x14ac:dyDescent="0.25">
      <c r="B1885" s="2">
        <v>1881</v>
      </c>
      <c r="C1885" s="2">
        <v>2012</v>
      </c>
      <c r="D1885" s="1">
        <v>71014</v>
      </c>
      <c r="E1885" t="s">
        <v>1310</v>
      </c>
      <c r="F1885" t="s">
        <v>1325</v>
      </c>
      <c r="G1885" s="13">
        <v>9319045.9600000009</v>
      </c>
      <c r="H1885" s="13">
        <v>73692.100000000006</v>
      </c>
      <c r="I1885" s="13">
        <v>8154830.21</v>
      </c>
      <c r="J1885" s="13">
        <v>68187.33</v>
      </c>
    </row>
    <row r="1886" spans="2:10" x14ac:dyDescent="0.25">
      <c r="B1886" s="2">
        <v>1882</v>
      </c>
      <c r="C1886" s="2">
        <v>2012</v>
      </c>
      <c r="D1886" s="1">
        <v>71016</v>
      </c>
      <c r="E1886" t="s">
        <v>1311</v>
      </c>
      <c r="F1886" t="s">
        <v>1325</v>
      </c>
      <c r="G1886" s="13">
        <v>1055978.23</v>
      </c>
      <c r="H1886" s="13">
        <v>6275.35</v>
      </c>
      <c r="I1886" s="13">
        <v>925615.37</v>
      </c>
      <c r="J1886" s="13">
        <v>5772.68</v>
      </c>
    </row>
    <row r="1887" spans="2:10" x14ac:dyDescent="0.25">
      <c r="B1887" s="2">
        <v>1883</v>
      </c>
      <c r="C1887" s="2">
        <v>2012</v>
      </c>
      <c r="D1887" s="1">
        <v>71018</v>
      </c>
      <c r="E1887" t="s">
        <v>460</v>
      </c>
      <c r="F1887" t="s">
        <v>1325</v>
      </c>
      <c r="G1887" s="13">
        <v>480939.42</v>
      </c>
      <c r="H1887" s="13">
        <v>13720.35</v>
      </c>
      <c r="I1887" s="13">
        <v>427187.73</v>
      </c>
      <c r="J1887" s="13">
        <v>12624.87</v>
      </c>
    </row>
    <row r="1888" spans="2:10" x14ac:dyDescent="0.25">
      <c r="B1888" s="2">
        <v>1884</v>
      </c>
      <c r="C1888" s="2">
        <v>2012</v>
      </c>
      <c r="D1888" s="1">
        <v>71020</v>
      </c>
      <c r="E1888" t="s">
        <v>8</v>
      </c>
      <c r="F1888" t="s">
        <v>1325</v>
      </c>
      <c r="G1888" s="13">
        <v>2388543.89</v>
      </c>
      <c r="H1888" s="13">
        <v>48725.4</v>
      </c>
      <c r="I1888" s="13">
        <v>2113689.62</v>
      </c>
      <c r="J1888" s="13">
        <v>44963.51</v>
      </c>
    </row>
    <row r="1889" spans="2:10" x14ac:dyDescent="0.25">
      <c r="B1889" s="2">
        <v>1885</v>
      </c>
      <c r="C1889" s="2">
        <v>2012</v>
      </c>
      <c r="D1889" s="1">
        <v>71022</v>
      </c>
      <c r="E1889" t="s">
        <v>439</v>
      </c>
      <c r="F1889" t="s">
        <v>1325</v>
      </c>
      <c r="G1889" s="13">
        <v>1120352.6499999999</v>
      </c>
      <c r="H1889" s="13">
        <v>26827.33</v>
      </c>
      <c r="I1889" s="13">
        <v>989839.7</v>
      </c>
      <c r="J1889" s="13">
        <v>24762.77</v>
      </c>
    </row>
    <row r="1890" spans="2:10" x14ac:dyDescent="0.25">
      <c r="B1890" s="2">
        <v>1886</v>
      </c>
      <c r="C1890" s="2">
        <v>2012</v>
      </c>
      <c r="D1890" s="1">
        <v>71024</v>
      </c>
      <c r="E1890" t="s">
        <v>955</v>
      </c>
      <c r="F1890" t="s">
        <v>1325</v>
      </c>
      <c r="G1890" s="13">
        <v>839335.23</v>
      </c>
      <c r="H1890" s="13">
        <v>19910.439999999999</v>
      </c>
      <c r="I1890" s="13">
        <v>729539.19</v>
      </c>
      <c r="J1890" s="13">
        <v>18353.64</v>
      </c>
    </row>
    <row r="1891" spans="2:10" x14ac:dyDescent="0.25">
      <c r="B1891" s="2">
        <v>1887</v>
      </c>
      <c r="C1891" s="2">
        <v>2012</v>
      </c>
      <c r="D1891" s="1">
        <v>71026</v>
      </c>
      <c r="E1891" t="s">
        <v>1312</v>
      </c>
      <c r="F1891" t="s">
        <v>1325</v>
      </c>
      <c r="G1891" s="13">
        <v>1591222.74</v>
      </c>
      <c r="H1891" s="13">
        <v>16628.98</v>
      </c>
      <c r="I1891" s="13">
        <v>1365987.76</v>
      </c>
      <c r="J1891" s="13">
        <v>15036.22</v>
      </c>
    </row>
    <row r="1892" spans="2:10" x14ac:dyDescent="0.25">
      <c r="B1892" s="2">
        <v>1888</v>
      </c>
      <c r="C1892" s="2">
        <v>2012</v>
      </c>
      <c r="D1892" s="1">
        <v>71028</v>
      </c>
      <c r="E1892" t="s">
        <v>1313</v>
      </c>
      <c r="F1892" t="s">
        <v>1325</v>
      </c>
      <c r="G1892" s="13">
        <v>619963.89</v>
      </c>
      <c r="H1892" s="13">
        <v>16966.439999999999</v>
      </c>
      <c r="I1892" s="13">
        <v>537369.78</v>
      </c>
      <c r="J1892" s="13">
        <v>15214.11</v>
      </c>
    </row>
    <row r="1893" spans="2:10" x14ac:dyDescent="0.25">
      <c r="B1893" s="2">
        <v>1889</v>
      </c>
      <c r="C1893" s="2">
        <v>2012</v>
      </c>
      <c r="D1893" s="1">
        <v>71030</v>
      </c>
      <c r="E1893" t="s">
        <v>14</v>
      </c>
      <c r="F1893" t="s">
        <v>1325</v>
      </c>
      <c r="G1893" s="13">
        <v>1791654.57</v>
      </c>
      <c r="H1893" s="13">
        <v>9996.52</v>
      </c>
      <c r="I1893" s="13">
        <v>1563748.62</v>
      </c>
      <c r="J1893" s="13">
        <v>9026.75</v>
      </c>
    </row>
    <row r="1894" spans="2:10" x14ac:dyDescent="0.25">
      <c r="B1894" s="2">
        <v>1890</v>
      </c>
      <c r="C1894" s="2">
        <v>2012</v>
      </c>
      <c r="D1894" s="1">
        <v>71032</v>
      </c>
      <c r="E1894" t="s">
        <v>1017</v>
      </c>
      <c r="F1894" t="s">
        <v>1325</v>
      </c>
      <c r="G1894" s="13">
        <v>1339063.3999999999</v>
      </c>
      <c r="H1894" s="13">
        <v>6621.08</v>
      </c>
      <c r="I1894" s="13">
        <v>1187504.74</v>
      </c>
      <c r="J1894" s="13">
        <v>6022.55</v>
      </c>
    </row>
    <row r="1895" spans="2:10" x14ac:dyDescent="0.25">
      <c r="B1895" s="2">
        <v>1891</v>
      </c>
      <c r="C1895" s="2">
        <v>2012</v>
      </c>
      <c r="D1895" s="1">
        <v>71034</v>
      </c>
      <c r="E1895" t="s">
        <v>1314</v>
      </c>
      <c r="F1895" t="s">
        <v>1325</v>
      </c>
      <c r="G1895" s="13">
        <v>1212612.55</v>
      </c>
      <c r="H1895" s="13">
        <v>6715.98</v>
      </c>
      <c r="I1895" s="13">
        <v>1055750.32</v>
      </c>
      <c r="J1895" s="13">
        <v>6215.23</v>
      </c>
    </row>
    <row r="1896" spans="2:10" x14ac:dyDescent="0.25">
      <c r="B1896" s="2">
        <v>1892</v>
      </c>
      <c r="C1896" s="2">
        <v>2012</v>
      </c>
      <c r="D1896" s="1">
        <v>71036</v>
      </c>
      <c r="E1896" t="s">
        <v>1315</v>
      </c>
      <c r="F1896" t="s">
        <v>1325</v>
      </c>
      <c r="G1896" s="13">
        <v>5352457.58</v>
      </c>
      <c r="H1896" s="13">
        <v>18019.189999999999</v>
      </c>
      <c r="I1896" s="13">
        <v>4579708.5999999996</v>
      </c>
      <c r="J1896" s="13">
        <v>16476.86</v>
      </c>
    </row>
    <row r="1897" spans="2:10" x14ac:dyDescent="0.25">
      <c r="B1897" s="2">
        <v>1893</v>
      </c>
      <c r="C1897" s="2">
        <v>2012</v>
      </c>
      <c r="D1897" s="1">
        <v>71038</v>
      </c>
      <c r="E1897" t="s">
        <v>264</v>
      </c>
      <c r="F1897" t="s">
        <v>1325</v>
      </c>
      <c r="G1897" s="13">
        <v>1473546.02</v>
      </c>
      <c r="H1897" s="13">
        <v>7874.13</v>
      </c>
      <c r="I1897" s="13">
        <v>1285751.56</v>
      </c>
      <c r="J1897" s="13">
        <v>7122.83</v>
      </c>
    </row>
    <row r="1898" spans="2:10" x14ac:dyDescent="0.25">
      <c r="B1898" s="2">
        <v>1894</v>
      </c>
      <c r="C1898" s="2">
        <v>2012</v>
      </c>
      <c r="D1898" s="1">
        <v>71040</v>
      </c>
      <c r="E1898" t="s">
        <v>1316</v>
      </c>
      <c r="F1898" t="s">
        <v>1325</v>
      </c>
      <c r="G1898" s="13">
        <v>1206813.71</v>
      </c>
      <c r="H1898" s="13">
        <v>130114.81</v>
      </c>
      <c r="I1898" s="13">
        <v>1063771.18</v>
      </c>
      <c r="J1898" s="13">
        <v>120022.14</v>
      </c>
    </row>
    <row r="1899" spans="2:10" x14ac:dyDescent="0.25">
      <c r="B1899" s="2">
        <v>1895</v>
      </c>
      <c r="C1899" s="2">
        <v>2012</v>
      </c>
      <c r="D1899" s="1">
        <v>71042</v>
      </c>
      <c r="E1899" t="s">
        <v>182</v>
      </c>
      <c r="F1899" t="s">
        <v>1325</v>
      </c>
      <c r="G1899" s="13">
        <v>1161327.2</v>
      </c>
      <c r="H1899" s="13">
        <v>41818.89</v>
      </c>
      <c r="I1899" s="13">
        <v>996835.13</v>
      </c>
      <c r="J1899" s="13">
        <v>38322.85</v>
      </c>
    </row>
    <row r="1900" spans="2:10" x14ac:dyDescent="0.25">
      <c r="B1900" s="2">
        <v>1896</v>
      </c>
      <c r="C1900" s="2">
        <v>2012</v>
      </c>
      <c r="D1900" s="1">
        <v>71044</v>
      </c>
      <c r="E1900" t="s">
        <v>1317</v>
      </c>
      <c r="F1900" t="s">
        <v>1325</v>
      </c>
      <c r="G1900" s="13">
        <v>1225458.18</v>
      </c>
      <c r="H1900" s="13">
        <v>12216.68</v>
      </c>
      <c r="I1900" s="13">
        <v>1060162.28</v>
      </c>
      <c r="J1900" s="13">
        <v>11038.67</v>
      </c>
    </row>
    <row r="1901" spans="2:10" x14ac:dyDescent="0.25">
      <c r="B1901" s="2">
        <v>1897</v>
      </c>
      <c r="C1901" s="2">
        <v>2012</v>
      </c>
      <c r="D1901" s="1">
        <v>71100</v>
      </c>
      <c r="E1901" t="s">
        <v>1305</v>
      </c>
      <c r="F1901" t="s">
        <v>1343</v>
      </c>
      <c r="G1901" s="13">
        <v>245951.99</v>
      </c>
      <c r="H1901" s="13">
        <v>6547.54</v>
      </c>
      <c r="I1901" s="13">
        <v>211583.16</v>
      </c>
      <c r="J1901" s="13">
        <v>6148.6</v>
      </c>
    </row>
    <row r="1902" spans="2:10" x14ac:dyDescent="0.25">
      <c r="B1902" s="2">
        <v>1898</v>
      </c>
      <c r="C1902" s="2">
        <v>2012</v>
      </c>
      <c r="D1902" s="1">
        <v>71101</v>
      </c>
      <c r="E1902" t="s">
        <v>1306</v>
      </c>
      <c r="F1902" t="s">
        <v>1343</v>
      </c>
      <c r="G1902" s="13">
        <v>748199.48</v>
      </c>
      <c r="H1902" s="13">
        <v>15867.8</v>
      </c>
      <c r="I1902" s="13">
        <v>657960.9</v>
      </c>
      <c r="J1902" s="13">
        <v>14747.18</v>
      </c>
    </row>
    <row r="1903" spans="2:10" x14ac:dyDescent="0.25">
      <c r="B1903" s="2">
        <v>1899</v>
      </c>
      <c r="C1903" s="2">
        <v>2012</v>
      </c>
      <c r="D1903" s="1">
        <v>71106</v>
      </c>
      <c r="E1903" t="s">
        <v>1318</v>
      </c>
      <c r="F1903" t="s">
        <v>1343</v>
      </c>
      <c r="G1903" s="13">
        <v>2246923.0099999998</v>
      </c>
      <c r="H1903" s="13">
        <v>339469.32</v>
      </c>
      <c r="I1903" s="13">
        <v>2079210.72</v>
      </c>
      <c r="J1903" s="13">
        <v>321488.94</v>
      </c>
    </row>
    <row r="1904" spans="2:10" x14ac:dyDescent="0.25">
      <c r="B1904" s="2">
        <v>1900</v>
      </c>
      <c r="C1904" s="2">
        <v>2012</v>
      </c>
      <c r="D1904" s="1">
        <v>71122</v>
      </c>
      <c r="E1904" t="s">
        <v>724</v>
      </c>
      <c r="F1904" t="s">
        <v>1343</v>
      </c>
      <c r="G1904" s="13">
        <v>901343.11</v>
      </c>
      <c r="H1904" s="13">
        <v>8885.81</v>
      </c>
      <c r="I1904" s="13">
        <v>782296.15</v>
      </c>
      <c r="J1904" s="13">
        <v>8164.12</v>
      </c>
    </row>
    <row r="1905" spans="2:10" x14ac:dyDescent="0.25">
      <c r="B1905" s="2">
        <v>1901</v>
      </c>
      <c r="C1905" s="2">
        <v>2012</v>
      </c>
      <c r="D1905" s="1">
        <v>71151</v>
      </c>
      <c r="E1905" t="s">
        <v>955</v>
      </c>
      <c r="F1905" t="s">
        <v>1343</v>
      </c>
      <c r="G1905" s="13">
        <v>179554.17</v>
      </c>
      <c r="H1905" s="13">
        <v>3111.6</v>
      </c>
      <c r="I1905" s="13">
        <v>153500.03</v>
      </c>
      <c r="J1905" s="13">
        <v>2895.59</v>
      </c>
    </row>
    <row r="1906" spans="2:10" x14ac:dyDescent="0.25">
      <c r="B1906" s="2">
        <v>1902</v>
      </c>
      <c r="C1906" s="2">
        <v>2012</v>
      </c>
      <c r="D1906" s="1">
        <v>71171</v>
      </c>
      <c r="E1906" t="s">
        <v>1312</v>
      </c>
      <c r="F1906" t="s">
        <v>1343</v>
      </c>
      <c r="G1906" s="13">
        <v>3128515.01</v>
      </c>
      <c r="H1906" s="13">
        <v>252229.71</v>
      </c>
      <c r="I1906" s="13">
        <v>2817928.02</v>
      </c>
      <c r="J1906" s="13">
        <v>237107.03</v>
      </c>
    </row>
    <row r="1907" spans="2:10" x14ac:dyDescent="0.25">
      <c r="B1907" s="2">
        <v>1903</v>
      </c>
      <c r="C1907" s="2">
        <v>2012</v>
      </c>
      <c r="D1907" s="1">
        <v>71178</v>
      </c>
      <c r="E1907" t="s">
        <v>1314</v>
      </c>
      <c r="F1907" t="s">
        <v>1343</v>
      </c>
      <c r="G1907" s="13">
        <v>438047.18</v>
      </c>
      <c r="H1907" s="13">
        <v>7586.91</v>
      </c>
      <c r="I1907" s="13">
        <v>374485.76000000001</v>
      </c>
      <c r="J1907" s="13">
        <v>6956.28</v>
      </c>
    </row>
    <row r="1908" spans="2:10" x14ac:dyDescent="0.25">
      <c r="B1908" s="2">
        <v>1904</v>
      </c>
      <c r="C1908" s="2">
        <v>2012</v>
      </c>
      <c r="D1908" s="1">
        <v>71186</v>
      </c>
      <c r="E1908" t="s">
        <v>1319</v>
      </c>
      <c r="F1908" t="s">
        <v>1343</v>
      </c>
      <c r="G1908" s="13">
        <v>544211.94999999995</v>
      </c>
      <c r="H1908" s="13">
        <v>23782.43</v>
      </c>
      <c r="I1908" s="13">
        <v>474265.33</v>
      </c>
      <c r="J1908" s="13">
        <v>22108.68</v>
      </c>
    </row>
    <row r="1909" spans="2:10" x14ac:dyDescent="0.25">
      <c r="B1909" s="2">
        <v>1905</v>
      </c>
      <c r="C1909" s="2">
        <v>2012</v>
      </c>
      <c r="D1909" s="1">
        <v>71251</v>
      </c>
      <c r="E1909" t="s">
        <v>439</v>
      </c>
      <c r="F1909" t="s">
        <v>1344</v>
      </c>
      <c r="G1909" s="13">
        <v>32007222.629999999</v>
      </c>
      <c r="H1909" s="13">
        <v>1387325.71</v>
      </c>
      <c r="I1909" s="13">
        <v>29408501.469999999</v>
      </c>
      <c r="J1909" s="13">
        <v>1311302.67</v>
      </c>
    </row>
    <row r="1910" spans="2:10" x14ac:dyDescent="0.25">
      <c r="B1910" s="2">
        <v>1906</v>
      </c>
      <c r="C1910" s="2">
        <v>2012</v>
      </c>
      <c r="D1910" s="1">
        <v>71261</v>
      </c>
      <c r="E1910" t="s">
        <v>1320</v>
      </c>
      <c r="F1910" t="s">
        <v>1344</v>
      </c>
      <c r="G1910" s="13">
        <v>3239003.43</v>
      </c>
      <c r="H1910" s="13">
        <v>327932.39</v>
      </c>
      <c r="I1910" s="13">
        <v>2947580.44</v>
      </c>
      <c r="J1910" s="13">
        <v>312613.82</v>
      </c>
    </row>
    <row r="1911" spans="2:10" x14ac:dyDescent="0.25">
      <c r="B1911" s="2">
        <v>1907</v>
      </c>
      <c r="C1911" s="2">
        <v>2012</v>
      </c>
      <c r="D1911" s="1">
        <v>71271</v>
      </c>
      <c r="E1911" t="s">
        <v>1321</v>
      </c>
      <c r="F1911" t="s">
        <v>1344</v>
      </c>
      <c r="G1911" s="13">
        <v>1234586.1399999999</v>
      </c>
      <c r="H1911" s="13">
        <v>92087.81</v>
      </c>
      <c r="I1911" s="13">
        <v>1137261.3799999999</v>
      </c>
      <c r="J1911" s="13">
        <v>88759.58</v>
      </c>
    </row>
    <row r="1912" spans="2:10" x14ac:dyDescent="0.25">
      <c r="B1912" s="2">
        <v>1908</v>
      </c>
      <c r="C1912" s="2">
        <v>2012</v>
      </c>
      <c r="D1912" s="1">
        <v>71291</v>
      </c>
      <c r="E1912" t="s">
        <v>1322</v>
      </c>
      <c r="F1912" t="s">
        <v>1344</v>
      </c>
      <c r="G1912" s="13">
        <v>28460038.010000002</v>
      </c>
      <c r="H1912" s="13">
        <v>1607871.55</v>
      </c>
      <c r="I1912" s="13">
        <v>26059070.739999998</v>
      </c>
      <c r="J1912" s="13">
        <v>1524156.52</v>
      </c>
    </row>
    <row r="1913" spans="2:10" x14ac:dyDescent="0.25">
      <c r="B1913" s="2">
        <v>1909</v>
      </c>
      <c r="C1913" s="2">
        <v>2012</v>
      </c>
      <c r="D1913" s="1">
        <v>72001</v>
      </c>
      <c r="E1913" t="s">
        <v>1323</v>
      </c>
      <c r="F1913" t="s">
        <v>1325</v>
      </c>
      <c r="G1913" s="13">
        <v>6714392.7999999998</v>
      </c>
      <c r="H1913" s="13">
        <v>22536.93</v>
      </c>
      <c r="I1913" s="13">
        <v>6142349.71</v>
      </c>
      <c r="J1913" s="13">
        <v>21010.71</v>
      </c>
    </row>
    <row r="1915" spans="2:10" x14ac:dyDescent="0.25">
      <c r="G1915">
        <f>SUM(Table8[Property Tax Levy, Gross])</f>
        <v>10469859149.86001</v>
      </c>
      <c r="H1915">
        <f>SUM(Table8[PP Tax Levy, Gross])</f>
        <v>275335397.52000016</v>
      </c>
      <c r="I1915">
        <f>SUM(Table8[Property Tax Levy, Net])</f>
        <v>9435284249.2900047</v>
      </c>
      <c r="J1915">
        <f>SUM(Table8[PP Tax Levy, Net])</f>
        <v>257045654.36999995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914"/>
  <sheetViews>
    <sheetView zoomScale="90" zoomScaleNormal="90" workbookViewId="0">
      <pane ySplit="4" topLeftCell="A1884" activePane="bottomLeft" state="frozen"/>
      <selection pane="bottomLeft" activeCell="M1911" sqref="M1911"/>
    </sheetView>
  </sheetViews>
  <sheetFormatPr defaultRowHeight="15" x14ac:dyDescent="0.25"/>
  <cols>
    <col min="1" max="1" width="1.140625" customWidth="1"/>
    <col min="2" max="2" width="5.5703125" style="2" bestFit="1" customWidth="1"/>
    <col min="3" max="3" width="8.42578125" style="2" bestFit="1" customWidth="1"/>
    <col min="4" max="4" width="10.28515625" style="2" bestFit="1" customWidth="1"/>
    <col min="5" max="5" width="21.140625" bestFit="1" customWidth="1"/>
    <col min="6" max="6" width="11" style="2" bestFit="1" customWidth="1"/>
    <col min="7" max="7" width="23" bestFit="1" customWidth="1"/>
    <col min="8" max="8" width="17.42578125" bestFit="1" customWidth="1"/>
    <col min="9" max="9" width="21.28515625" bestFit="1" customWidth="1"/>
    <col min="10" max="10" width="15.5703125" bestFit="1" customWidth="1"/>
  </cols>
  <sheetData>
    <row r="1" spans="2:10" s="10" customFormat="1" x14ac:dyDescent="0.25">
      <c r="B1" s="9"/>
      <c r="C1" s="9"/>
      <c r="D1" s="9"/>
      <c r="F1" s="9"/>
    </row>
    <row r="2" spans="2:10" s="10" customFormat="1" x14ac:dyDescent="0.25">
      <c r="B2" s="11" t="s">
        <v>2695</v>
      </c>
      <c r="C2" s="9"/>
      <c r="D2" s="9"/>
      <c r="F2" s="25" t="s">
        <v>2694</v>
      </c>
    </row>
    <row r="3" spans="2:10" s="10" customFormat="1" x14ac:dyDescent="0.25">
      <c r="B3" s="9"/>
      <c r="C3" s="9"/>
      <c r="D3" s="9"/>
      <c r="F3" s="9"/>
    </row>
    <row r="4" spans="2:10" s="16" customFormat="1" x14ac:dyDescent="0.25">
      <c r="B4" s="16" t="s">
        <v>2673</v>
      </c>
      <c r="C4" s="9" t="s">
        <v>2648</v>
      </c>
      <c r="D4" s="9" t="s">
        <v>2649</v>
      </c>
      <c r="E4" s="9" t="s">
        <v>2650</v>
      </c>
      <c r="F4" s="9" t="s">
        <v>2669</v>
      </c>
      <c r="G4" s="9" t="s">
        <v>2661</v>
      </c>
      <c r="H4" s="9" t="s">
        <v>2660</v>
      </c>
      <c r="I4" s="9" t="s">
        <v>2662</v>
      </c>
      <c r="J4" s="9" t="s">
        <v>2663</v>
      </c>
    </row>
    <row r="5" spans="2:10" x14ac:dyDescent="0.25">
      <c r="B5" s="2">
        <v>1</v>
      </c>
      <c r="C5" s="2">
        <v>2011</v>
      </c>
      <c r="D5" s="1">
        <v>1002</v>
      </c>
      <c r="E5" t="s">
        <v>0</v>
      </c>
      <c r="F5" s="2" t="s">
        <v>1325</v>
      </c>
      <c r="G5" s="13">
        <v>2443477.9</v>
      </c>
      <c r="H5" s="13">
        <v>38056.76</v>
      </c>
      <c r="I5" s="13">
        <v>2155218.58</v>
      </c>
      <c r="J5" s="13">
        <v>32994.92</v>
      </c>
    </row>
    <row r="6" spans="2:10" x14ac:dyDescent="0.25">
      <c r="B6" s="2">
        <v>2</v>
      </c>
      <c r="C6" s="2">
        <v>2011</v>
      </c>
      <c r="D6" s="1">
        <v>1004</v>
      </c>
      <c r="E6" t="s">
        <v>2</v>
      </c>
      <c r="F6" s="2" t="s">
        <v>1325</v>
      </c>
      <c r="G6" s="13">
        <v>1846621.73</v>
      </c>
      <c r="H6" s="13">
        <v>10985.86</v>
      </c>
      <c r="I6" s="13">
        <v>1604403.56</v>
      </c>
      <c r="J6" s="13">
        <v>10066.299999999999</v>
      </c>
    </row>
    <row r="7" spans="2:10" x14ac:dyDescent="0.25">
      <c r="B7" s="2">
        <v>3</v>
      </c>
      <c r="C7" s="2">
        <v>2011</v>
      </c>
      <c r="D7" s="1">
        <v>1006</v>
      </c>
      <c r="E7" t="s">
        <v>3</v>
      </c>
      <c r="F7" s="2" t="s">
        <v>1325</v>
      </c>
      <c r="G7" s="13">
        <v>844743.64</v>
      </c>
      <c r="H7" s="13">
        <v>6098.42</v>
      </c>
      <c r="I7" s="13">
        <v>758026.26</v>
      </c>
      <c r="J7" s="13">
        <v>5667.8</v>
      </c>
    </row>
    <row r="8" spans="2:10" x14ac:dyDescent="0.25">
      <c r="B8" s="2">
        <v>4</v>
      </c>
      <c r="C8" s="2">
        <v>2011</v>
      </c>
      <c r="D8" s="1">
        <v>1008</v>
      </c>
      <c r="E8" t="s">
        <v>4</v>
      </c>
      <c r="F8" s="2" t="s">
        <v>1325</v>
      </c>
      <c r="G8" s="13">
        <v>2798673.77</v>
      </c>
      <c r="H8" s="13">
        <v>22404.41</v>
      </c>
      <c r="I8" s="13">
        <v>2503351.14</v>
      </c>
      <c r="J8" s="13">
        <v>20736.240000000002</v>
      </c>
    </row>
    <row r="9" spans="2:10" x14ac:dyDescent="0.25">
      <c r="B9" s="2">
        <v>5</v>
      </c>
      <c r="C9" s="2">
        <v>2011</v>
      </c>
      <c r="D9" s="1">
        <v>1010</v>
      </c>
      <c r="E9" t="s">
        <v>5</v>
      </c>
      <c r="F9" s="2" t="s">
        <v>1325</v>
      </c>
      <c r="G9" s="13">
        <v>1766425.31</v>
      </c>
      <c r="H9" s="13">
        <v>6944.57</v>
      </c>
      <c r="I9" s="13">
        <v>1550083.64</v>
      </c>
      <c r="J9" s="13">
        <v>6244.55</v>
      </c>
    </row>
    <row r="10" spans="2:10" x14ac:dyDescent="0.25">
      <c r="B10" s="2">
        <v>6</v>
      </c>
      <c r="C10" s="2">
        <v>2011</v>
      </c>
      <c r="D10" s="1">
        <v>1012</v>
      </c>
      <c r="E10" t="s">
        <v>6</v>
      </c>
      <c r="F10" s="2" t="s">
        <v>1325</v>
      </c>
      <c r="G10" s="13">
        <v>3241013.17</v>
      </c>
      <c r="H10" s="13">
        <v>10439.73</v>
      </c>
      <c r="I10" s="13">
        <v>2887960.62</v>
      </c>
      <c r="J10" s="13">
        <v>8795.08</v>
      </c>
    </row>
    <row r="11" spans="2:10" x14ac:dyDescent="0.25">
      <c r="B11" s="2">
        <v>7</v>
      </c>
      <c r="C11" s="2">
        <v>2011</v>
      </c>
      <c r="D11" s="1">
        <v>1014</v>
      </c>
      <c r="E11" t="s">
        <v>7</v>
      </c>
      <c r="F11" s="2" t="s">
        <v>1325</v>
      </c>
      <c r="G11" s="13">
        <v>799236.74</v>
      </c>
      <c r="H11" s="13">
        <v>7025.56</v>
      </c>
      <c r="I11" s="13">
        <v>722430.98</v>
      </c>
      <c r="J11" s="13">
        <v>6505.32</v>
      </c>
    </row>
    <row r="12" spans="2:10" x14ac:dyDescent="0.25">
      <c r="B12" s="2">
        <v>8</v>
      </c>
      <c r="C12" s="2">
        <v>2011</v>
      </c>
      <c r="D12" s="1">
        <v>1016</v>
      </c>
      <c r="E12" t="s">
        <v>8</v>
      </c>
      <c r="F12" s="2" t="s">
        <v>1325</v>
      </c>
      <c r="G12" s="13">
        <v>836107.62</v>
      </c>
      <c r="H12" s="13">
        <v>2190.75</v>
      </c>
      <c r="I12" s="13">
        <v>743288.62</v>
      </c>
      <c r="J12" s="13">
        <v>2027.16</v>
      </c>
    </row>
    <row r="13" spans="2:10" x14ac:dyDescent="0.25">
      <c r="B13" s="2">
        <v>9</v>
      </c>
      <c r="C13" s="2">
        <v>2011</v>
      </c>
      <c r="D13" s="1">
        <v>1018</v>
      </c>
      <c r="E13" t="s">
        <v>9</v>
      </c>
      <c r="F13" s="2" t="s">
        <v>1325</v>
      </c>
      <c r="G13" s="13">
        <v>2085175.41</v>
      </c>
      <c r="H13" s="13">
        <v>13351.56</v>
      </c>
      <c r="I13" s="13">
        <v>1881716.03</v>
      </c>
      <c r="J13" s="13">
        <v>12135.79</v>
      </c>
    </row>
    <row r="14" spans="2:10" x14ac:dyDescent="0.25">
      <c r="B14" s="2">
        <v>10</v>
      </c>
      <c r="C14" s="2">
        <v>2011</v>
      </c>
      <c r="D14" s="1">
        <v>1020</v>
      </c>
      <c r="E14" t="s">
        <v>10</v>
      </c>
      <c r="F14" s="2" t="s">
        <v>1325</v>
      </c>
      <c r="G14" s="13">
        <v>1667919.61</v>
      </c>
      <c r="H14" s="13">
        <v>17856.87</v>
      </c>
      <c r="I14" s="13">
        <v>1450581.67</v>
      </c>
      <c r="J14" s="13">
        <v>16432.84</v>
      </c>
    </row>
    <row r="15" spans="2:10" x14ac:dyDescent="0.25">
      <c r="B15" s="2">
        <v>11</v>
      </c>
      <c r="C15" s="2">
        <v>2011</v>
      </c>
      <c r="D15" s="1">
        <v>1022</v>
      </c>
      <c r="E15" t="s">
        <v>11</v>
      </c>
      <c r="F15" s="2" t="s">
        <v>1325</v>
      </c>
      <c r="G15" s="13">
        <v>1022795.31</v>
      </c>
      <c r="H15" s="13">
        <v>4829.3900000000003</v>
      </c>
      <c r="I15" s="13">
        <v>920404.42</v>
      </c>
      <c r="J15" s="13">
        <v>4510.67</v>
      </c>
    </row>
    <row r="16" spans="2:10" x14ac:dyDescent="0.25">
      <c r="B16" s="2">
        <v>12</v>
      </c>
      <c r="C16" s="2">
        <v>2011</v>
      </c>
      <c r="D16" s="1">
        <v>1024</v>
      </c>
      <c r="E16" t="s">
        <v>12</v>
      </c>
      <c r="F16" s="2" t="s">
        <v>1325</v>
      </c>
      <c r="G16" s="13">
        <v>2873920.47</v>
      </c>
      <c r="H16" s="13">
        <v>9429.0400000000009</v>
      </c>
      <c r="I16" s="13">
        <v>2533132.2400000002</v>
      </c>
      <c r="J16" s="13">
        <v>8692.82</v>
      </c>
    </row>
    <row r="17" spans="2:10" x14ac:dyDescent="0.25">
      <c r="B17" s="2">
        <v>13</v>
      </c>
      <c r="C17" s="2">
        <v>2011</v>
      </c>
      <c r="D17" s="1">
        <v>1026</v>
      </c>
      <c r="E17" t="s">
        <v>13</v>
      </c>
      <c r="F17" s="2" t="s">
        <v>1325</v>
      </c>
      <c r="G17" s="13">
        <v>4017720.58</v>
      </c>
      <c r="H17" s="13">
        <v>41008.44</v>
      </c>
      <c r="I17" s="13">
        <v>3541344.72</v>
      </c>
      <c r="J17" s="13">
        <v>33963.35</v>
      </c>
    </row>
    <row r="18" spans="2:10" x14ac:dyDescent="0.25">
      <c r="B18" s="2">
        <v>14</v>
      </c>
      <c r="C18" s="2">
        <v>2011</v>
      </c>
      <c r="D18" s="1">
        <v>1028</v>
      </c>
      <c r="E18" t="s">
        <v>14</v>
      </c>
      <c r="F18" s="2" t="s">
        <v>1325</v>
      </c>
      <c r="G18" s="13">
        <v>607266.66</v>
      </c>
      <c r="H18" s="13">
        <v>6251.08</v>
      </c>
      <c r="I18" s="13">
        <v>547281.87</v>
      </c>
      <c r="J18" s="13">
        <v>5736.86</v>
      </c>
    </row>
    <row r="19" spans="2:10" x14ac:dyDescent="0.25">
      <c r="B19" s="2">
        <v>15</v>
      </c>
      <c r="C19" s="2">
        <v>2011</v>
      </c>
      <c r="D19" s="1">
        <v>1030</v>
      </c>
      <c r="E19" t="s">
        <v>15</v>
      </c>
      <c r="F19" s="2" t="s">
        <v>1325</v>
      </c>
      <c r="G19" s="13">
        <v>14600882.449999999</v>
      </c>
      <c r="H19" s="13">
        <v>38325.32</v>
      </c>
      <c r="I19" s="13">
        <v>13050890.460000001</v>
      </c>
      <c r="J19" s="13">
        <v>35327.160000000003</v>
      </c>
    </row>
    <row r="20" spans="2:10" x14ac:dyDescent="0.25">
      <c r="B20" s="2">
        <v>16</v>
      </c>
      <c r="C20" s="2">
        <v>2011</v>
      </c>
      <c r="D20" s="1">
        <v>1032</v>
      </c>
      <c r="E20" t="s">
        <v>16</v>
      </c>
      <c r="F20" s="2" t="s">
        <v>1325</v>
      </c>
      <c r="G20" s="13">
        <v>2437797</v>
      </c>
      <c r="H20" s="13">
        <v>15660.72</v>
      </c>
      <c r="I20" s="13">
        <v>2151907.63</v>
      </c>
      <c r="J20" s="13">
        <v>14439.42</v>
      </c>
    </row>
    <row r="21" spans="2:10" x14ac:dyDescent="0.25">
      <c r="B21" s="2">
        <v>17</v>
      </c>
      <c r="C21" s="2">
        <v>2011</v>
      </c>
      <c r="D21" s="1">
        <v>1034</v>
      </c>
      <c r="E21" t="s">
        <v>17</v>
      </c>
      <c r="F21" s="2" t="s">
        <v>1325</v>
      </c>
      <c r="G21" s="13">
        <v>3812118.11</v>
      </c>
      <c r="H21" s="13">
        <v>24664.04</v>
      </c>
      <c r="I21" s="13">
        <v>3345290.99</v>
      </c>
      <c r="J21" s="13">
        <v>22516.080000000002</v>
      </c>
    </row>
    <row r="22" spans="2:10" x14ac:dyDescent="0.25">
      <c r="B22" s="2">
        <v>18</v>
      </c>
      <c r="C22" s="2">
        <v>2011</v>
      </c>
      <c r="D22" s="1">
        <v>1126</v>
      </c>
      <c r="E22" t="s">
        <v>18</v>
      </c>
      <c r="F22" s="2" t="s">
        <v>1343</v>
      </c>
      <c r="G22" s="13">
        <v>737037.76</v>
      </c>
      <c r="H22" s="13">
        <v>49271.63</v>
      </c>
      <c r="I22" s="13">
        <v>663573.15</v>
      </c>
      <c r="J22" s="13">
        <v>46502.13</v>
      </c>
    </row>
    <row r="23" spans="2:10" x14ac:dyDescent="0.25">
      <c r="B23" s="2">
        <v>19</v>
      </c>
      <c r="C23" s="2">
        <v>2011</v>
      </c>
      <c r="D23" s="1">
        <v>1201</v>
      </c>
      <c r="E23" t="s">
        <v>0</v>
      </c>
      <c r="F23" s="2" t="s">
        <v>1344</v>
      </c>
      <c r="G23" s="13">
        <v>1920576.33</v>
      </c>
      <c r="H23" s="13">
        <v>101432.46</v>
      </c>
      <c r="I23" s="13">
        <v>1740433.67</v>
      </c>
      <c r="J23" s="13">
        <v>96470.68</v>
      </c>
    </row>
    <row r="24" spans="2:10" x14ac:dyDescent="0.25">
      <c r="B24" s="2">
        <v>20</v>
      </c>
      <c r="C24" s="2">
        <v>2011</v>
      </c>
      <c r="D24" s="1">
        <v>1291</v>
      </c>
      <c r="E24" t="s">
        <v>21</v>
      </c>
      <c r="F24" s="2" t="s">
        <v>1344</v>
      </c>
      <c r="G24" s="13">
        <v>2328655.17</v>
      </c>
      <c r="H24" s="13">
        <v>104772.69</v>
      </c>
      <c r="I24" s="13">
        <v>2279047.31</v>
      </c>
      <c r="J24" s="13">
        <v>103301.81</v>
      </c>
    </row>
    <row r="25" spans="2:10" x14ac:dyDescent="0.25">
      <c r="B25" s="2">
        <v>21</v>
      </c>
      <c r="C25" s="2">
        <v>2011</v>
      </c>
      <c r="D25" s="1">
        <v>2002</v>
      </c>
      <c r="E25" t="s">
        <v>22</v>
      </c>
      <c r="F25" s="2" t="s">
        <v>1325</v>
      </c>
      <c r="G25" s="13">
        <v>822636.1</v>
      </c>
      <c r="H25" s="13">
        <v>4884.84</v>
      </c>
      <c r="I25" s="13">
        <v>715859.87</v>
      </c>
      <c r="J25" s="13">
        <v>4298.1000000000004</v>
      </c>
    </row>
    <row r="26" spans="2:10" x14ac:dyDescent="0.25">
      <c r="B26" s="2">
        <v>22</v>
      </c>
      <c r="C26" s="2">
        <v>2011</v>
      </c>
      <c r="D26" s="1">
        <v>2004</v>
      </c>
      <c r="E26" t="s">
        <v>23</v>
      </c>
      <c r="F26" s="2" t="s">
        <v>1325</v>
      </c>
      <c r="G26" s="13">
        <v>759075.44</v>
      </c>
      <c r="H26" s="13">
        <v>6237.69</v>
      </c>
      <c r="I26" s="13">
        <v>645156.1</v>
      </c>
      <c r="J26" s="13">
        <v>4886.38</v>
      </c>
    </row>
    <row r="27" spans="2:10" x14ac:dyDescent="0.25">
      <c r="B27" s="2">
        <v>23</v>
      </c>
      <c r="C27" s="2">
        <v>2011</v>
      </c>
      <c r="D27" s="1">
        <v>2006</v>
      </c>
      <c r="E27" t="s">
        <v>24</v>
      </c>
      <c r="F27" s="2" t="s">
        <v>1325</v>
      </c>
      <c r="G27" s="13">
        <v>922205.51</v>
      </c>
      <c r="H27" s="13">
        <v>5576.42</v>
      </c>
      <c r="I27" s="13">
        <v>803508.81</v>
      </c>
      <c r="J27" s="13">
        <v>5078.45</v>
      </c>
    </row>
    <row r="28" spans="2:10" x14ac:dyDescent="0.25">
      <c r="B28" s="2">
        <v>24</v>
      </c>
      <c r="C28" s="2">
        <v>2011</v>
      </c>
      <c r="D28" s="1">
        <v>2008</v>
      </c>
      <c r="E28" t="s">
        <v>25</v>
      </c>
      <c r="F28" s="2" t="s">
        <v>1325</v>
      </c>
      <c r="G28" s="13">
        <v>1006869.05</v>
      </c>
      <c r="H28" s="13">
        <v>10124.02</v>
      </c>
      <c r="I28" s="13">
        <v>909707.13</v>
      </c>
      <c r="J28" s="13">
        <v>9502.3799999999992</v>
      </c>
    </row>
    <row r="29" spans="2:10" x14ac:dyDescent="0.25">
      <c r="B29" s="2">
        <v>25</v>
      </c>
      <c r="C29" s="2">
        <v>2011</v>
      </c>
      <c r="D29" s="1">
        <v>2010</v>
      </c>
      <c r="E29" t="s">
        <v>26</v>
      </c>
      <c r="F29" s="2" t="s">
        <v>1325</v>
      </c>
      <c r="G29" s="13">
        <v>916728.66</v>
      </c>
      <c r="H29" s="13">
        <v>3793.69</v>
      </c>
      <c r="I29" s="13">
        <v>791067.49</v>
      </c>
      <c r="J29" s="13">
        <v>3328.6</v>
      </c>
    </row>
    <row r="30" spans="2:10" x14ac:dyDescent="0.25">
      <c r="B30" s="2">
        <v>26</v>
      </c>
      <c r="C30" s="2">
        <v>2011</v>
      </c>
      <c r="D30" s="1">
        <v>2012</v>
      </c>
      <c r="E30" t="s">
        <v>27</v>
      </c>
      <c r="F30" s="2" t="s">
        <v>1325</v>
      </c>
      <c r="G30" s="13">
        <v>670189.38</v>
      </c>
      <c r="H30" s="13">
        <v>7807.96</v>
      </c>
      <c r="I30" s="13">
        <v>563200.80000000005</v>
      </c>
      <c r="J30" s="13">
        <v>6999.32</v>
      </c>
    </row>
    <row r="31" spans="2:10" x14ac:dyDescent="0.25">
      <c r="B31" s="2">
        <v>27</v>
      </c>
      <c r="C31" s="2">
        <v>2011</v>
      </c>
      <c r="D31" s="1">
        <v>2014</v>
      </c>
      <c r="E31" t="s">
        <v>28</v>
      </c>
      <c r="F31" s="2" t="s">
        <v>1325</v>
      </c>
      <c r="G31" s="13">
        <v>6427265.5300000003</v>
      </c>
      <c r="H31" s="13">
        <v>70985.3</v>
      </c>
      <c r="I31" s="13">
        <v>5923398.7000000002</v>
      </c>
      <c r="J31" s="13">
        <v>66099.240000000005</v>
      </c>
    </row>
    <row r="32" spans="2:10" x14ac:dyDescent="0.25">
      <c r="B32" s="2">
        <v>28</v>
      </c>
      <c r="C32" s="2">
        <v>2011</v>
      </c>
      <c r="D32" s="1">
        <v>2016</v>
      </c>
      <c r="E32" t="s">
        <v>29</v>
      </c>
      <c r="F32" s="2" t="s">
        <v>1325</v>
      </c>
      <c r="G32" s="13">
        <v>501062.9</v>
      </c>
      <c r="H32" s="13">
        <v>3879.98</v>
      </c>
      <c r="I32" s="13">
        <v>439420.11</v>
      </c>
      <c r="J32" s="13">
        <v>3480.53</v>
      </c>
    </row>
    <row r="33" spans="2:10" x14ac:dyDescent="0.25">
      <c r="B33" s="2">
        <v>29</v>
      </c>
      <c r="C33" s="2">
        <v>2011</v>
      </c>
      <c r="D33" s="1">
        <v>2018</v>
      </c>
      <c r="E33" t="s">
        <v>30</v>
      </c>
      <c r="F33" s="2" t="s">
        <v>1325</v>
      </c>
      <c r="G33" s="13">
        <v>1058864.05</v>
      </c>
      <c r="H33" s="13">
        <v>6176.39</v>
      </c>
      <c r="I33" s="13">
        <v>910288.61</v>
      </c>
      <c r="J33" s="13">
        <v>5186.3500000000004</v>
      </c>
    </row>
    <row r="34" spans="2:10" x14ac:dyDescent="0.25">
      <c r="B34" s="2">
        <v>30</v>
      </c>
      <c r="C34" s="2">
        <v>2011</v>
      </c>
      <c r="D34" s="1">
        <v>2020</v>
      </c>
      <c r="E34" t="s">
        <v>31</v>
      </c>
      <c r="F34" s="2" t="s">
        <v>1325</v>
      </c>
      <c r="G34" s="13">
        <v>379089.91999999998</v>
      </c>
      <c r="H34" s="13">
        <v>2840.21</v>
      </c>
      <c r="I34" s="13">
        <v>335574.62</v>
      </c>
      <c r="J34" s="13">
        <v>2598.3000000000002</v>
      </c>
    </row>
    <row r="35" spans="2:10" x14ac:dyDescent="0.25">
      <c r="B35" s="2">
        <v>31</v>
      </c>
      <c r="C35" s="2">
        <v>2011</v>
      </c>
      <c r="D35" s="1">
        <v>2022</v>
      </c>
      <c r="E35" t="s">
        <v>32</v>
      </c>
      <c r="F35" s="2" t="s">
        <v>1325</v>
      </c>
      <c r="G35" s="13">
        <v>318110.43</v>
      </c>
      <c r="H35" s="13">
        <v>3241.23</v>
      </c>
      <c r="I35" s="13">
        <v>281019.59000000003</v>
      </c>
      <c r="J35" s="13">
        <v>2870.95</v>
      </c>
    </row>
    <row r="36" spans="2:10" x14ac:dyDescent="0.25">
      <c r="B36" s="2">
        <v>32</v>
      </c>
      <c r="C36" s="2">
        <v>2011</v>
      </c>
      <c r="D36" s="1">
        <v>2024</v>
      </c>
      <c r="E36" t="s">
        <v>33</v>
      </c>
      <c r="F36" s="2" t="s">
        <v>1325</v>
      </c>
      <c r="G36" s="13">
        <v>326555.09999999998</v>
      </c>
      <c r="H36" s="13">
        <v>2107.69</v>
      </c>
      <c r="I36" s="13">
        <v>278719</v>
      </c>
      <c r="J36" s="13">
        <v>1885.19</v>
      </c>
    </row>
    <row r="37" spans="2:10" x14ac:dyDescent="0.25">
      <c r="B37" s="2">
        <v>33</v>
      </c>
      <c r="C37" s="2">
        <v>2011</v>
      </c>
      <c r="D37" s="1">
        <v>2026</v>
      </c>
      <c r="E37" t="s">
        <v>34</v>
      </c>
      <c r="F37" s="2" t="s">
        <v>1325</v>
      </c>
      <c r="G37" s="13">
        <v>913904.5</v>
      </c>
      <c r="H37" s="13">
        <v>21976.45</v>
      </c>
      <c r="I37" s="13">
        <v>816116.25</v>
      </c>
      <c r="J37" s="13">
        <v>20040.939999999999</v>
      </c>
    </row>
    <row r="38" spans="2:10" x14ac:dyDescent="0.25">
      <c r="B38" s="2">
        <v>34</v>
      </c>
      <c r="C38" s="2">
        <v>2011</v>
      </c>
      <c r="D38" s="1">
        <v>2106</v>
      </c>
      <c r="E38" t="s">
        <v>35</v>
      </c>
      <c r="F38" s="2" t="s">
        <v>1343</v>
      </c>
      <c r="G38" s="13">
        <v>240400.57</v>
      </c>
      <c r="H38" s="13">
        <v>14962.7</v>
      </c>
      <c r="I38" s="13">
        <v>198998.09</v>
      </c>
      <c r="J38" s="13">
        <v>13825.52</v>
      </c>
    </row>
    <row r="39" spans="2:10" x14ac:dyDescent="0.25">
      <c r="B39" s="2">
        <v>35</v>
      </c>
      <c r="C39" s="2">
        <v>2011</v>
      </c>
      <c r="D39" s="1">
        <v>2201</v>
      </c>
      <c r="E39" t="s">
        <v>23</v>
      </c>
      <c r="F39" s="2" t="s">
        <v>1344</v>
      </c>
      <c r="G39" s="13">
        <v>10278815.1</v>
      </c>
      <c r="H39" s="13">
        <v>436527.34</v>
      </c>
      <c r="I39" s="13">
        <v>9458828.2200000007</v>
      </c>
      <c r="J39" s="13">
        <v>415370.4</v>
      </c>
    </row>
    <row r="40" spans="2:10" x14ac:dyDescent="0.25">
      <c r="B40" s="2">
        <v>36</v>
      </c>
      <c r="C40" s="2">
        <v>2011</v>
      </c>
      <c r="D40" s="1">
        <v>2251</v>
      </c>
      <c r="E40" t="s">
        <v>36</v>
      </c>
      <c r="F40" s="2" t="s">
        <v>1344</v>
      </c>
      <c r="G40" s="13">
        <v>579572.19999999995</v>
      </c>
      <c r="H40" s="13">
        <v>38499.760000000002</v>
      </c>
      <c r="I40" s="13">
        <v>489226.84</v>
      </c>
      <c r="J40" s="13">
        <v>35777.83</v>
      </c>
    </row>
    <row r="41" spans="2:10" x14ac:dyDescent="0.25">
      <c r="B41" s="2">
        <v>37</v>
      </c>
      <c r="C41" s="2">
        <v>2011</v>
      </c>
      <c r="D41" s="1">
        <v>3002</v>
      </c>
      <c r="E41" t="s">
        <v>37</v>
      </c>
      <c r="F41" s="2" t="s">
        <v>1325</v>
      </c>
      <c r="G41" s="13">
        <v>2595004.13</v>
      </c>
      <c r="H41" s="13">
        <v>4153.6000000000004</v>
      </c>
      <c r="I41" s="13">
        <v>2280569.4300000002</v>
      </c>
      <c r="J41" s="13">
        <v>3686.59</v>
      </c>
    </row>
    <row r="42" spans="2:10" x14ac:dyDescent="0.25">
      <c r="B42" s="2">
        <v>38</v>
      </c>
      <c r="C42" s="2">
        <v>2011</v>
      </c>
      <c r="D42" s="1">
        <v>3004</v>
      </c>
      <c r="E42" t="s">
        <v>38</v>
      </c>
      <c r="F42" s="2" t="s">
        <v>1325</v>
      </c>
      <c r="G42" s="13">
        <v>850952.35</v>
      </c>
      <c r="H42" s="13">
        <v>7672.17</v>
      </c>
      <c r="I42" s="13">
        <v>719443.94</v>
      </c>
      <c r="J42" s="13">
        <v>6055.58</v>
      </c>
    </row>
    <row r="43" spans="2:10" x14ac:dyDescent="0.25">
      <c r="B43" s="2">
        <v>39</v>
      </c>
      <c r="C43" s="2">
        <v>2011</v>
      </c>
      <c r="D43" s="1">
        <v>3006</v>
      </c>
      <c r="E43" t="s">
        <v>39</v>
      </c>
      <c r="F43" s="2" t="s">
        <v>1325</v>
      </c>
      <c r="G43" s="13">
        <v>1080682.1499999999</v>
      </c>
      <c r="H43" s="13">
        <v>22563.19</v>
      </c>
      <c r="I43" s="13">
        <v>925888.23</v>
      </c>
      <c r="J43" s="13">
        <v>20489.650000000001</v>
      </c>
    </row>
    <row r="44" spans="2:10" x14ac:dyDescent="0.25">
      <c r="B44" s="2">
        <v>40</v>
      </c>
      <c r="C44" s="2">
        <v>2011</v>
      </c>
      <c r="D44" s="1">
        <v>3008</v>
      </c>
      <c r="E44" t="s">
        <v>40</v>
      </c>
      <c r="F44" s="2" t="s">
        <v>1325</v>
      </c>
      <c r="G44" s="13">
        <v>1413934.35</v>
      </c>
      <c r="H44" s="13">
        <v>3759.86</v>
      </c>
      <c r="I44" s="13">
        <v>1256866.06</v>
      </c>
      <c r="J44" s="13">
        <v>3377.83</v>
      </c>
    </row>
    <row r="45" spans="2:10" x14ac:dyDescent="0.25">
      <c r="B45" s="2">
        <v>41</v>
      </c>
      <c r="C45" s="2">
        <v>2011</v>
      </c>
      <c r="D45" s="1">
        <v>3010</v>
      </c>
      <c r="E45" t="s">
        <v>41</v>
      </c>
      <c r="F45" s="2" t="s">
        <v>1325</v>
      </c>
      <c r="G45" s="13">
        <v>4161931.97</v>
      </c>
      <c r="H45" s="13">
        <v>10866.88</v>
      </c>
      <c r="I45" s="13">
        <v>3719303.66</v>
      </c>
      <c r="J45" s="13">
        <v>9971.9699999999993</v>
      </c>
    </row>
    <row r="46" spans="2:10" x14ac:dyDescent="0.25">
      <c r="B46" s="2">
        <v>42</v>
      </c>
      <c r="C46" s="2">
        <v>2011</v>
      </c>
      <c r="D46" s="1">
        <v>3012</v>
      </c>
      <c r="E46" t="s">
        <v>42</v>
      </c>
      <c r="F46" s="2" t="s">
        <v>1325</v>
      </c>
      <c r="G46" s="13">
        <v>4344841.34</v>
      </c>
      <c r="H46" s="13">
        <v>13428.1</v>
      </c>
      <c r="I46" s="13">
        <v>3795934.77</v>
      </c>
      <c r="J46" s="13">
        <v>12080.6</v>
      </c>
    </row>
    <row r="47" spans="2:10" x14ac:dyDescent="0.25">
      <c r="B47" s="2">
        <v>43</v>
      </c>
      <c r="C47" s="2">
        <v>2011</v>
      </c>
      <c r="D47" s="1">
        <v>3014</v>
      </c>
      <c r="E47" t="s">
        <v>43</v>
      </c>
      <c r="F47" s="2" t="s">
        <v>1325</v>
      </c>
      <c r="G47" s="13">
        <v>1210019.3600000001</v>
      </c>
      <c r="H47" s="13">
        <v>12723.49</v>
      </c>
      <c r="I47" s="13">
        <v>1035304.78</v>
      </c>
      <c r="J47" s="13">
        <v>11547.51</v>
      </c>
    </row>
    <row r="48" spans="2:10" x14ac:dyDescent="0.25">
      <c r="B48" s="2">
        <v>44</v>
      </c>
      <c r="C48" s="2">
        <v>2011</v>
      </c>
      <c r="D48" s="1">
        <v>3016</v>
      </c>
      <c r="E48" t="s">
        <v>44</v>
      </c>
      <c r="F48" s="2" t="s">
        <v>1325</v>
      </c>
      <c r="G48" s="13">
        <v>1558571.12</v>
      </c>
      <c r="H48" s="13">
        <v>7940.64</v>
      </c>
      <c r="I48" s="13">
        <v>1367830.81</v>
      </c>
      <c r="J48" s="13">
        <v>7274.39</v>
      </c>
    </row>
    <row r="49" spans="2:10" x14ac:dyDescent="0.25">
      <c r="B49" s="2">
        <v>45</v>
      </c>
      <c r="C49" s="2">
        <v>2011</v>
      </c>
      <c r="D49" s="1">
        <v>3018</v>
      </c>
      <c r="E49" t="s">
        <v>45</v>
      </c>
      <c r="F49" s="2" t="s">
        <v>1325</v>
      </c>
      <c r="G49" s="13">
        <v>1558504.92</v>
      </c>
      <c r="H49" s="13">
        <v>5390.52</v>
      </c>
      <c r="I49" s="13">
        <v>1365577.74</v>
      </c>
      <c r="J49" s="13">
        <v>4932.3599999999997</v>
      </c>
    </row>
    <row r="50" spans="2:10" x14ac:dyDescent="0.25">
      <c r="B50" s="2">
        <v>46</v>
      </c>
      <c r="C50" s="2">
        <v>2011</v>
      </c>
      <c r="D50" s="1">
        <v>3020</v>
      </c>
      <c r="E50" t="s">
        <v>46</v>
      </c>
      <c r="F50" s="2" t="s">
        <v>1325</v>
      </c>
      <c r="G50" s="13">
        <v>753618.53</v>
      </c>
      <c r="H50" s="13">
        <v>29966.89</v>
      </c>
      <c r="I50" s="13">
        <v>640481.87</v>
      </c>
      <c r="J50" s="13">
        <v>26961.31</v>
      </c>
    </row>
    <row r="51" spans="2:10" x14ac:dyDescent="0.25">
      <c r="B51" s="2">
        <v>47</v>
      </c>
      <c r="C51" s="2">
        <v>2011</v>
      </c>
      <c r="D51" s="1">
        <v>3022</v>
      </c>
      <c r="E51" t="s">
        <v>47</v>
      </c>
      <c r="F51" s="2" t="s">
        <v>1325</v>
      </c>
      <c r="G51" s="13">
        <v>1154016.6100000001</v>
      </c>
      <c r="H51" s="13">
        <v>982.11</v>
      </c>
      <c r="I51" s="13">
        <v>1025128.51</v>
      </c>
      <c r="J51" s="13">
        <v>822.85</v>
      </c>
    </row>
    <row r="52" spans="2:10" x14ac:dyDescent="0.25">
      <c r="B52" s="2">
        <v>48</v>
      </c>
      <c r="C52" s="2">
        <v>2011</v>
      </c>
      <c r="D52" s="1">
        <v>3024</v>
      </c>
      <c r="E52" t="s">
        <v>48</v>
      </c>
      <c r="F52" s="2" t="s">
        <v>1325</v>
      </c>
      <c r="G52" s="13">
        <v>772391.52</v>
      </c>
      <c r="H52" s="13">
        <v>9152.1299999999992</v>
      </c>
      <c r="I52" s="13">
        <v>679426.13</v>
      </c>
      <c r="J52" s="13">
        <v>8231.65</v>
      </c>
    </row>
    <row r="53" spans="2:10" x14ac:dyDescent="0.25">
      <c r="B53" s="2">
        <v>49</v>
      </c>
      <c r="C53" s="2">
        <v>2011</v>
      </c>
      <c r="D53" s="1">
        <v>3026</v>
      </c>
      <c r="E53" t="s">
        <v>49</v>
      </c>
      <c r="F53" s="2" t="s">
        <v>1325</v>
      </c>
      <c r="G53" s="13">
        <v>2730505.44</v>
      </c>
      <c r="H53" s="13">
        <v>61181.22</v>
      </c>
      <c r="I53" s="13">
        <v>2405080.37</v>
      </c>
      <c r="J53" s="13">
        <v>55777.73</v>
      </c>
    </row>
    <row r="54" spans="2:10" x14ac:dyDescent="0.25">
      <c r="B54" s="2">
        <v>50</v>
      </c>
      <c r="C54" s="2">
        <v>2011</v>
      </c>
      <c r="D54" s="1">
        <v>3028</v>
      </c>
      <c r="E54" t="s">
        <v>50</v>
      </c>
      <c r="F54" s="2" t="s">
        <v>1325</v>
      </c>
      <c r="G54" s="13">
        <v>1067551.72</v>
      </c>
      <c r="H54" s="13">
        <v>3372.97</v>
      </c>
      <c r="I54" s="13">
        <v>907667.71</v>
      </c>
      <c r="J54" s="13">
        <v>3077.11</v>
      </c>
    </row>
    <row r="55" spans="2:10" x14ac:dyDescent="0.25">
      <c r="B55" s="2">
        <v>51</v>
      </c>
      <c r="C55" s="2">
        <v>2011</v>
      </c>
      <c r="D55" s="1">
        <v>3030</v>
      </c>
      <c r="E55" t="s">
        <v>51</v>
      </c>
      <c r="F55" s="2" t="s">
        <v>1325</v>
      </c>
      <c r="G55" s="13">
        <v>3418306.02</v>
      </c>
      <c r="H55" s="13">
        <v>12222.94</v>
      </c>
      <c r="I55" s="13">
        <v>3019813.86</v>
      </c>
      <c r="J55" s="13">
        <v>11052.37</v>
      </c>
    </row>
    <row r="56" spans="2:10" x14ac:dyDescent="0.25">
      <c r="B56" s="2">
        <v>52</v>
      </c>
      <c r="C56" s="2">
        <v>2011</v>
      </c>
      <c r="D56" s="1">
        <v>3032</v>
      </c>
      <c r="E56" t="s">
        <v>52</v>
      </c>
      <c r="F56" s="2" t="s">
        <v>1325</v>
      </c>
      <c r="G56" s="13">
        <v>1335200.1000000001</v>
      </c>
      <c r="H56" s="13">
        <v>7227.76</v>
      </c>
      <c r="I56" s="13">
        <v>1180654.43</v>
      </c>
      <c r="J56" s="13">
        <v>6668.93</v>
      </c>
    </row>
    <row r="57" spans="2:10" x14ac:dyDescent="0.25">
      <c r="B57" s="2">
        <v>53</v>
      </c>
      <c r="C57" s="2">
        <v>2011</v>
      </c>
      <c r="D57" s="1">
        <v>3034</v>
      </c>
      <c r="E57" t="s">
        <v>53</v>
      </c>
      <c r="F57" s="2" t="s">
        <v>1325</v>
      </c>
      <c r="G57" s="13">
        <v>793125.91</v>
      </c>
      <c r="H57" s="13">
        <v>8154.36</v>
      </c>
      <c r="I57" s="13">
        <v>679408.36</v>
      </c>
      <c r="J57" s="13">
        <v>7173.94</v>
      </c>
    </row>
    <row r="58" spans="2:10" x14ac:dyDescent="0.25">
      <c r="B58" s="2">
        <v>54</v>
      </c>
      <c r="C58" s="2">
        <v>2011</v>
      </c>
      <c r="D58" s="1">
        <v>3036</v>
      </c>
      <c r="E58" t="s">
        <v>54</v>
      </c>
      <c r="F58" s="2" t="s">
        <v>1325</v>
      </c>
      <c r="G58" s="13">
        <v>3127962.74</v>
      </c>
      <c r="H58" s="13">
        <v>11204.53</v>
      </c>
      <c r="I58" s="13">
        <v>2753539.51</v>
      </c>
      <c r="J58" s="13">
        <v>10259.1</v>
      </c>
    </row>
    <row r="59" spans="2:10" x14ac:dyDescent="0.25">
      <c r="B59" s="2">
        <v>55</v>
      </c>
      <c r="C59" s="2">
        <v>2011</v>
      </c>
      <c r="D59" s="1">
        <v>3038</v>
      </c>
      <c r="E59" t="s">
        <v>55</v>
      </c>
      <c r="F59" s="2" t="s">
        <v>1325</v>
      </c>
      <c r="G59" s="13">
        <v>3709979.52</v>
      </c>
      <c r="H59" s="13">
        <v>22799.62</v>
      </c>
      <c r="I59" s="13">
        <v>3249701.45</v>
      </c>
      <c r="J59" s="13">
        <v>20863.37</v>
      </c>
    </row>
    <row r="60" spans="2:10" x14ac:dyDescent="0.25">
      <c r="B60" s="2">
        <v>56</v>
      </c>
      <c r="C60" s="2">
        <v>2011</v>
      </c>
      <c r="D60" s="1">
        <v>3040</v>
      </c>
      <c r="E60" t="s">
        <v>56</v>
      </c>
      <c r="F60" s="2" t="s">
        <v>1325</v>
      </c>
      <c r="G60" s="13">
        <v>941631.51</v>
      </c>
      <c r="H60" s="13">
        <v>7498.47</v>
      </c>
      <c r="I60" s="13">
        <v>834831.53</v>
      </c>
      <c r="J60" s="13">
        <v>6882.55</v>
      </c>
    </row>
    <row r="61" spans="2:10" x14ac:dyDescent="0.25">
      <c r="B61" s="2">
        <v>57</v>
      </c>
      <c r="C61" s="2">
        <v>2011</v>
      </c>
      <c r="D61" s="1">
        <v>3042</v>
      </c>
      <c r="E61" t="s">
        <v>57</v>
      </c>
      <c r="F61" s="2" t="s">
        <v>1325</v>
      </c>
      <c r="G61" s="13">
        <v>984516.75</v>
      </c>
      <c r="H61" s="13">
        <v>11430.89</v>
      </c>
      <c r="I61" s="13">
        <v>861463.39</v>
      </c>
      <c r="J61" s="13">
        <v>10400.719999999999</v>
      </c>
    </row>
    <row r="62" spans="2:10" x14ac:dyDescent="0.25">
      <c r="B62" s="2">
        <v>58</v>
      </c>
      <c r="C62" s="2">
        <v>2011</v>
      </c>
      <c r="D62" s="1">
        <v>3044</v>
      </c>
      <c r="E62" t="s">
        <v>58</v>
      </c>
      <c r="F62" s="2" t="s">
        <v>1325</v>
      </c>
      <c r="G62" s="13">
        <v>3137728.23</v>
      </c>
      <c r="H62" s="13">
        <v>46059.68</v>
      </c>
      <c r="I62" s="13">
        <v>2716617.33</v>
      </c>
      <c r="J62" s="13">
        <v>41950.06</v>
      </c>
    </row>
    <row r="63" spans="2:10" x14ac:dyDescent="0.25">
      <c r="B63" s="2">
        <v>59</v>
      </c>
      <c r="C63" s="2">
        <v>2011</v>
      </c>
      <c r="D63" s="1">
        <v>3046</v>
      </c>
      <c r="E63" t="s">
        <v>59</v>
      </c>
      <c r="F63" s="2" t="s">
        <v>1325</v>
      </c>
      <c r="G63" s="13">
        <v>1020546.87</v>
      </c>
      <c r="H63" s="13">
        <v>5834.5</v>
      </c>
      <c r="I63" s="13">
        <v>895562.65</v>
      </c>
      <c r="J63" s="13">
        <v>5371.88</v>
      </c>
    </row>
    <row r="64" spans="2:10" x14ac:dyDescent="0.25">
      <c r="B64" s="2">
        <v>60</v>
      </c>
      <c r="C64" s="2">
        <v>2011</v>
      </c>
      <c r="D64" s="1">
        <v>3048</v>
      </c>
      <c r="E64" t="s">
        <v>60</v>
      </c>
      <c r="F64" s="2" t="s">
        <v>1325</v>
      </c>
      <c r="G64" s="13">
        <v>1068586.76</v>
      </c>
      <c r="H64" s="13">
        <v>26003.83</v>
      </c>
      <c r="I64" s="13">
        <v>945628.37</v>
      </c>
      <c r="J64" s="13">
        <v>23964.95</v>
      </c>
    </row>
    <row r="65" spans="2:10" x14ac:dyDescent="0.25">
      <c r="B65" s="2">
        <v>61</v>
      </c>
      <c r="C65" s="2">
        <v>2011</v>
      </c>
      <c r="D65" s="1">
        <v>3050</v>
      </c>
      <c r="E65" t="s">
        <v>61</v>
      </c>
      <c r="F65" s="2" t="s">
        <v>1325</v>
      </c>
      <c r="G65" s="13">
        <v>849655.02</v>
      </c>
      <c r="H65" s="13">
        <v>959.73</v>
      </c>
      <c r="I65" s="13">
        <v>734570.58</v>
      </c>
      <c r="J65" s="13">
        <v>729.55</v>
      </c>
    </row>
    <row r="66" spans="2:10" x14ac:dyDescent="0.25">
      <c r="B66" s="2">
        <v>62</v>
      </c>
      <c r="C66" s="2">
        <v>2011</v>
      </c>
      <c r="D66" s="1">
        <v>3101</v>
      </c>
      <c r="E66" t="s">
        <v>37</v>
      </c>
      <c r="F66" s="2" t="s">
        <v>1343</v>
      </c>
      <c r="G66" s="13">
        <v>606179.41</v>
      </c>
      <c r="H66" s="13">
        <v>24336.67</v>
      </c>
      <c r="I66" s="13">
        <v>524704.39</v>
      </c>
      <c r="J66" s="13">
        <v>22746.47</v>
      </c>
    </row>
    <row r="67" spans="2:10" x14ac:dyDescent="0.25">
      <c r="B67" s="2">
        <v>63</v>
      </c>
      <c r="C67" s="2">
        <v>2011</v>
      </c>
      <c r="D67" s="1">
        <v>3111</v>
      </c>
      <c r="E67" t="s">
        <v>62</v>
      </c>
      <c r="F67" s="2" t="s">
        <v>1343</v>
      </c>
      <c r="G67" s="13">
        <v>1682379.05</v>
      </c>
      <c r="H67" s="13">
        <v>37936.43</v>
      </c>
      <c r="I67" s="13">
        <v>1485068.52</v>
      </c>
      <c r="J67" s="13">
        <v>35242.379999999997</v>
      </c>
    </row>
    <row r="68" spans="2:10" x14ac:dyDescent="0.25">
      <c r="B68" s="2">
        <v>64</v>
      </c>
      <c r="C68" s="2">
        <v>2011</v>
      </c>
      <c r="D68" s="1">
        <v>3116</v>
      </c>
      <c r="E68" t="s">
        <v>46</v>
      </c>
      <c r="F68" s="2" t="s">
        <v>1343</v>
      </c>
      <c r="G68" s="13">
        <v>279610.5</v>
      </c>
      <c r="H68" s="13">
        <v>4761.4399999999996</v>
      </c>
      <c r="I68" s="13">
        <v>226920.7</v>
      </c>
      <c r="J68" s="13">
        <v>4349.82</v>
      </c>
    </row>
    <row r="69" spans="2:10" x14ac:dyDescent="0.25">
      <c r="B69" s="2">
        <v>65</v>
      </c>
      <c r="C69" s="2">
        <v>2011</v>
      </c>
      <c r="D69" s="1">
        <v>3136</v>
      </c>
      <c r="E69" t="s">
        <v>63</v>
      </c>
      <c r="F69" s="2" t="s">
        <v>1343</v>
      </c>
      <c r="G69" s="13">
        <v>192453.4</v>
      </c>
      <c r="H69" s="13">
        <v>1251.29</v>
      </c>
      <c r="I69" s="13">
        <v>156977.06</v>
      </c>
      <c r="J69" s="13">
        <v>1130.93</v>
      </c>
    </row>
    <row r="70" spans="2:10" x14ac:dyDescent="0.25">
      <c r="B70" s="2">
        <v>66</v>
      </c>
      <c r="C70" s="2">
        <v>2011</v>
      </c>
      <c r="D70" s="1">
        <v>3151</v>
      </c>
      <c r="E70" t="s">
        <v>64</v>
      </c>
      <c r="F70" s="2" t="s">
        <v>1343</v>
      </c>
      <c r="G70" s="13">
        <v>13629.82</v>
      </c>
      <c r="H70" s="13"/>
      <c r="I70" s="13">
        <v>11407.84</v>
      </c>
      <c r="J70" s="13">
        <v>0</v>
      </c>
    </row>
    <row r="71" spans="2:10" x14ac:dyDescent="0.25">
      <c r="B71" s="2">
        <v>67</v>
      </c>
      <c r="C71" s="2">
        <v>2011</v>
      </c>
      <c r="D71" s="1">
        <v>3171</v>
      </c>
      <c r="E71" t="s">
        <v>53</v>
      </c>
      <c r="F71" s="2" t="s">
        <v>1343</v>
      </c>
      <c r="G71" s="13">
        <v>351148.78</v>
      </c>
      <c r="H71" s="13">
        <v>4173.3500000000004</v>
      </c>
      <c r="I71" s="13">
        <v>283535.21999999997</v>
      </c>
      <c r="J71" s="13">
        <v>3751.96</v>
      </c>
    </row>
    <row r="72" spans="2:10" x14ac:dyDescent="0.25">
      <c r="B72" s="2">
        <v>68</v>
      </c>
      <c r="C72" s="2">
        <v>2011</v>
      </c>
      <c r="D72" s="1">
        <v>3186</v>
      </c>
      <c r="E72" t="s">
        <v>60</v>
      </c>
      <c r="F72" s="2" t="s">
        <v>1343</v>
      </c>
      <c r="G72" s="13">
        <v>1298441.02</v>
      </c>
      <c r="H72" s="13">
        <v>94659.03</v>
      </c>
      <c r="I72" s="13">
        <v>1168134.93</v>
      </c>
      <c r="J72" s="13">
        <v>88674.25</v>
      </c>
    </row>
    <row r="73" spans="2:10" x14ac:dyDescent="0.25">
      <c r="B73" s="2">
        <v>69</v>
      </c>
      <c r="C73" s="2">
        <v>2011</v>
      </c>
      <c r="D73" s="1">
        <v>3206</v>
      </c>
      <c r="E73" t="s">
        <v>39</v>
      </c>
      <c r="F73" s="2" t="s">
        <v>1344</v>
      </c>
      <c r="G73" s="13">
        <v>3610426.34</v>
      </c>
      <c r="H73" s="13">
        <v>214580.05</v>
      </c>
      <c r="I73" s="13">
        <v>3196739.75</v>
      </c>
      <c r="J73" s="13">
        <v>199982.27</v>
      </c>
    </row>
    <row r="74" spans="2:10" x14ac:dyDescent="0.25">
      <c r="B74" s="2">
        <v>70</v>
      </c>
      <c r="C74" s="2">
        <v>2011</v>
      </c>
      <c r="D74" s="1">
        <v>3211</v>
      </c>
      <c r="E74" t="s">
        <v>42</v>
      </c>
      <c r="F74" s="2" t="s">
        <v>1344</v>
      </c>
      <c r="G74" s="13">
        <v>3426505.75</v>
      </c>
      <c r="H74" s="13">
        <v>111206.88</v>
      </c>
      <c r="I74" s="13">
        <v>3102533.91</v>
      </c>
      <c r="J74" s="13">
        <v>104836.08</v>
      </c>
    </row>
    <row r="75" spans="2:10" x14ac:dyDescent="0.25">
      <c r="B75" s="2">
        <v>71</v>
      </c>
      <c r="C75" s="2">
        <v>2011</v>
      </c>
      <c r="D75" s="1">
        <v>3212</v>
      </c>
      <c r="E75" t="s">
        <v>45</v>
      </c>
      <c r="F75" s="2" t="s">
        <v>1344</v>
      </c>
      <c r="G75" s="13">
        <v>3872155.68</v>
      </c>
      <c r="H75" s="13">
        <v>97650.44</v>
      </c>
      <c r="I75" s="13">
        <v>3495539.75</v>
      </c>
      <c r="J75" s="13">
        <v>91424.8</v>
      </c>
    </row>
    <row r="76" spans="2:10" x14ac:dyDescent="0.25">
      <c r="B76" s="2">
        <v>72</v>
      </c>
      <c r="C76" s="2">
        <v>2011</v>
      </c>
      <c r="D76" s="1">
        <v>3276</v>
      </c>
      <c r="E76" t="s">
        <v>55</v>
      </c>
      <c r="F76" s="2" t="s">
        <v>1344</v>
      </c>
      <c r="G76" s="13">
        <v>14789323.58</v>
      </c>
      <c r="H76" s="13">
        <v>669398</v>
      </c>
      <c r="I76" s="13">
        <v>13559622.57</v>
      </c>
      <c r="J76" s="13">
        <v>630314.26</v>
      </c>
    </row>
    <row r="77" spans="2:10" x14ac:dyDescent="0.25">
      <c r="B77" s="2">
        <v>73</v>
      </c>
      <c r="C77" s="2">
        <v>2011</v>
      </c>
      <c r="D77" s="1">
        <v>4002</v>
      </c>
      <c r="E77" t="s">
        <v>65</v>
      </c>
      <c r="F77" s="2" t="s">
        <v>1325</v>
      </c>
      <c r="G77" s="13">
        <v>1263181.98</v>
      </c>
      <c r="H77" s="13">
        <v>15690.91</v>
      </c>
      <c r="I77" s="13">
        <v>1086311.17</v>
      </c>
      <c r="J77" s="13">
        <v>13988.1</v>
      </c>
    </row>
    <row r="78" spans="2:10" x14ac:dyDescent="0.25">
      <c r="B78" s="2">
        <v>74</v>
      </c>
      <c r="C78" s="2">
        <v>2011</v>
      </c>
      <c r="D78" s="1">
        <v>4004</v>
      </c>
      <c r="E78" t="s">
        <v>66</v>
      </c>
      <c r="F78" s="2" t="s">
        <v>1325</v>
      </c>
      <c r="G78" s="13">
        <v>3436704.39</v>
      </c>
      <c r="H78" s="13">
        <v>5691.59</v>
      </c>
      <c r="I78" s="13">
        <v>3157699.89</v>
      </c>
      <c r="J78" s="13">
        <v>5253.02</v>
      </c>
    </row>
    <row r="79" spans="2:10" x14ac:dyDescent="0.25">
      <c r="B79" s="2">
        <v>75</v>
      </c>
      <c r="C79" s="2">
        <v>2011</v>
      </c>
      <c r="D79" s="1">
        <v>4006</v>
      </c>
      <c r="E79" t="s">
        <v>67</v>
      </c>
      <c r="F79" s="2" t="s">
        <v>1325</v>
      </c>
      <c r="G79" s="13">
        <v>3054089.62</v>
      </c>
      <c r="H79" s="13">
        <v>11576.06</v>
      </c>
      <c r="I79" s="13">
        <v>2723423.2</v>
      </c>
      <c r="J79" s="13">
        <v>9294.75</v>
      </c>
    </row>
    <row r="80" spans="2:10" x14ac:dyDescent="0.25">
      <c r="B80" s="2">
        <v>76</v>
      </c>
      <c r="C80" s="2">
        <v>2011</v>
      </c>
      <c r="D80" s="1">
        <v>4008</v>
      </c>
      <c r="E80" t="s">
        <v>68</v>
      </c>
      <c r="F80" s="2" t="s">
        <v>1325</v>
      </c>
      <c r="G80" s="13">
        <v>1440886.65</v>
      </c>
      <c r="H80" s="13">
        <v>2544.9299999999998</v>
      </c>
      <c r="I80" s="13">
        <v>1253614.0800000001</v>
      </c>
      <c r="J80" s="13">
        <v>2141.5</v>
      </c>
    </row>
    <row r="81" spans="2:10" x14ac:dyDescent="0.25">
      <c r="B81" s="2">
        <v>77</v>
      </c>
      <c r="C81" s="2">
        <v>2011</v>
      </c>
      <c r="D81" s="1">
        <v>4010</v>
      </c>
      <c r="E81" t="s">
        <v>69</v>
      </c>
      <c r="F81" s="2" t="s">
        <v>1325</v>
      </c>
      <c r="G81" s="13">
        <v>1555960.08</v>
      </c>
      <c r="H81" s="13">
        <v>15127.17</v>
      </c>
      <c r="I81" s="13">
        <v>1394100.62</v>
      </c>
      <c r="J81" s="13">
        <v>13883.56</v>
      </c>
    </row>
    <row r="82" spans="2:10" x14ac:dyDescent="0.25">
      <c r="B82" s="2">
        <v>78</v>
      </c>
      <c r="C82" s="2">
        <v>2011</v>
      </c>
      <c r="D82" s="1">
        <v>4012</v>
      </c>
      <c r="E82" t="s">
        <v>70</v>
      </c>
      <c r="F82" s="2" t="s">
        <v>1325</v>
      </c>
      <c r="G82" s="13">
        <v>2020732.42</v>
      </c>
      <c r="H82" s="13">
        <v>12440.68</v>
      </c>
      <c r="I82" s="13">
        <v>1862110.99</v>
      </c>
      <c r="J82" s="13">
        <v>11617.12</v>
      </c>
    </row>
    <row r="83" spans="2:10" x14ac:dyDescent="0.25">
      <c r="B83" s="2">
        <v>79</v>
      </c>
      <c r="C83" s="2">
        <v>2011</v>
      </c>
      <c r="D83" s="1">
        <v>4014</v>
      </c>
      <c r="E83" t="s">
        <v>71</v>
      </c>
      <c r="F83" s="2" t="s">
        <v>1325</v>
      </c>
      <c r="G83" s="13">
        <v>1188938.29</v>
      </c>
      <c r="H83" s="13">
        <v>3137.78</v>
      </c>
      <c r="I83" s="13">
        <v>1058539.3</v>
      </c>
      <c r="J83" s="13">
        <v>2872.15</v>
      </c>
    </row>
    <row r="84" spans="2:10" x14ac:dyDescent="0.25">
      <c r="B84" s="2">
        <v>80</v>
      </c>
      <c r="C84" s="2">
        <v>2011</v>
      </c>
      <c r="D84" s="1">
        <v>4016</v>
      </c>
      <c r="E84" t="s">
        <v>72</v>
      </c>
      <c r="F84" s="2" t="s">
        <v>1325</v>
      </c>
      <c r="G84" s="13">
        <v>810858.83</v>
      </c>
      <c r="H84" s="13">
        <v>871.28</v>
      </c>
      <c r="I84" s="13">
        <v>736333.95</v>
      </c>
      <c r="J84" s="13">
        <v>806.29</v>
      </c>
    </row>
    <row r="85" spans="2:10" x14ac:dyDescent="0.25">
      <c r="B85" s="2">
        <v>81</v>
      </c>
      <c r="C85" s="2">
        <v>2011</v>
      </c>
      <c r="D85" s="1">
        <v>4018</v>
      </c>
      <c r="E85" t="s">
        <v>73</v>
      </c>
      <c r="F85" s="2" t="s">
        <v>1325</v>
      </c>
      <c r="G85" s="13">
        <v>1877035.64</v>
      </c>
      <c r="H85" s="13">
        <v>9890.2900000000009</v>
      </c>
      <c r="I85" s="13">
        <v>1723924.64</v>
      </c>
      <c r="J85" s="13">
        <v>9205.23</v>
      </c>
    </row>
    <row r="86" spans="2:10" x14ac:dyDescent="0.25">
      <c r="B86" s="2">
        <v>82</v>
      </c>
      <c r="C86" s="2">
        <v>2011</v>
      </c>
      <c r="D86" s="1">
        <v>4020</v>
      </c>
      <c r="E86" t="s">
        <v>74</v>
      </c>
      <c r="F86" s="2" t="s">
        <v>1325</v>
      </c>
      <c r="G86" s="13">
        <v>906623.68</v>
      </c>
      <c r="H86" s="13">
        <v>10892.83</v>
      </c>
      <c r="I86" s="13">
        <v>802862.57</v>
      </c>
      <c r="J86" s="13">
        <v>10006.56</v>
      </c>
    </row>
    <row r="87" spans="2:10" x14ac:dyDescent="0.25">
      <c r="B87" s="2">
        <v>83</v>
      </c>
      <c r="C87" s="2">
        <v>2011</v>
      </c>
      <c r="D87" s="1">
        <v>4021</v>
      </c>
      <c r="E87" t="s">
        <v>75</v>
      </c>
      <c r="F87" s="2" t="s">
        <v>1325</v>
      </c>
      <c r="G87" s="13">
        <v>1506936.98</v>
      </c>
      <c r="H87" s="13">
        <v>2524.2800000000002</v>
      </c>
      <c r="I87" s="13">
        <v>1386196.86</v>
      </c>
      <c r="J87" s="13">
        <v>2357.85</v>
      </c>
    </row>
    <row r="88" spans="2:10" x14ac:dyDescent="0.25">
      <c r="B88" s="2">
        <v>84</v>
      </c>
      <c r="C88" s="2">
        <v>2011</v>
      </c>
      <c r="D88" s="1">
        <v>4022</v>
      </c>
      <c r="E88" t="s">
        <v>76</v>
      </c>
      <c r="F88" s="2" t="s">
        <v>1325</v>
      </c>
      <c r="G88" s="13">
        <v>1256972.1499999999</v>
      </c>
      <c r="H88" s="13">
        <v>2989.71</v>
      </c>
      <c r="I88" s="13">
        <v>1091411.8500000001</v>
      </c>
      <c r="J88" s="13">
        <v>2707.88</v>
      </c>
    </row>
    <row r="89" spans="2:10" x14ac:dyDescent="0.25">
      <c r="B89" s="2">
        <v>85</v>
      </c>
      <c r="C89" s="2">
        <v>2011</v>
      </c>
      <c r="D89" s="1">
        <v>4024</v>
      </c>
      <c r="E89" t="s">
        <v>77</v>
      </c>
      <c r="F89" s="2" t="s">
        <v>1325</v>
      </c>
      <c r="G89" s="13">
        <v>4000293.56</v>
      </c>
      <c r="H89" s="13">
        <v>27562.33</v>
      </c>
      <c r="I89" s="13">
        <v>3507450.01</v>
      </c>
      <c r="J89" s="13">
        <v>24896.720000000001</v>
      </c>
    </row>
    <row r="90" spans="2:10" x14ac:dyDescent="0.25">
      <c r="B90" s="2">
        <v>86</v>
      </c>
      <c r="C90" s="2">
        <v>2011</v>
      </c>
      <c r="D90" s="1">
        <v>4026</v>
      </c>
      <c r="E90" t="s">
        <v>78</v>
      </c>
      <c r="F90" s="2" t="s">
        <v>1325</v>
      </c>
      <c r="G90" s="13">
        <v>534840.23</v>
      </c>
      <c r="H90" s="13">
        <v>2141.59</v>
      </c>
      <c r="I90" s="13">
        <v>477640.14</v>
      </c>
      <c r="J90" s="13">
        <v>2003.07</v>
      </c>
    </row>
    <row r="91" spans="2:10" x14ac:dyDescent="0.25">
      <c r="B91" s="2">
        <v>87</v>
      </c>
      <c r="C91" s="2">
        <v>2011</v>
      </c>
      <c r="D91" s="1">
        <v>4028</v>
      </c>
      <c r="E91" t="s">
        <v>79</v>
      </c>
      <c r="F91" s="2" t="s">
        <v>1325</v>
      </c>
      <c r="G91" s="13">
        <v>471085.11</v>
      </c>
      <c r="H91" s="13">
        <v>863.87</v>
      </c>
      <c r="I91" s="13">
        <v>418281.02</v>
      </c>
      <c r="J91" s="13">
        <v>803.74</v>
      </c>
    </row>
    <row r="92" spans="2:10" x14ac:dyDescent="0.25">
      <c r="B92" s="2">
        <v>88</v>
      </c>
      <c r="C92" s="2">
        <v>2011</v>
      </c>
      <c r="D92" s="1">
        <v>4030</v>
      </c>
      <c r="E92" t="s">
        <v>8</v>
      </c>
      <c r="F92" s="2" t="s">
        <v>1325</v>
      </c>
      <c r="G92" s="13">
        <v>429715.69</v>
      </c>
      <c r="H92" s="13">
        <v>32.43</v>
      </c>
      <c r="I92" s="13">
        <v>393412.07</v>
      </c>
      <c r="J92" s="13">
        <v>30.45</v>
      </c>
    </row>
    <row r="93" spans="2:10" x14ac:dyDescent="0.25">
      <c r="B93" s="2">
        <v>89</v>
      </c>
      <c r="C93" s="2">
        <v>2011</v>
      </c>
      <c r="D93" s="1">
        <v>4032</v>
      </c>
      <c r="E93" t="s">
        <v>80</v>
      </c>
      <c r="F93" s="2" t="s">
        <v>1325</v>
      </c>
      <c r="G93" s="13">
        <v>340497.69</v>
      </c>
      <c r="H93" s="13">
        <v>2104.7399999999998</v>
      </c>
      <c r="I93" s="13">
        <v>317241.94</v>
      </c>
      <c r="J93" s="13">
        <v>2007.78</v>
      </c>
    </row>
    <row r="94" spans="2:10" x14ac:dyDescent="0.25">
      <c r="B94" s="2">
        <v>90</v>
      </c>
      <c r="C94" s="2">
        <v>2011</v>
      </c>
      <c r="D94" s="1">
        <v>4034</v>
      </c>
      <c r="E94" t="s">
        <v>81</v>
      </c>
      <c r="F94" s="2" t="s">
        <v>1325</v>
      </c>
      <c r="G94" s="13">
        <v>2348649.7200000002</v>
      </c>
      <c r="H94" s="13">
        <v>8598.5300000000007</v>
      </c>
      <c r="I94" s="13">
        <v>2150666.81</v>
      </c>
      <c r="J94" s="13">
        <v>7952.1</v>
      </c>
    </row>
    <row r="95" spans="2:10" x14ac:dyDescent="0.25">
      <c r="B95" s="2">
        <v>91</v>
      </c>
      <c r="C95" s="2">
        <v>2011</v>
      </c>
      <c r="D95" s="1">
        <v>4036</v>
      </c>
      <c r="E95" t="s">
        <v>82</v>
      </c>
      <c r="F95" s="2" t="s">
        <v>1325</v>
      </c>
      <c r="G95" s="13">
        <v>610502.75</v>
      </c>
      <c r="H95" s="13">
        <v>2597.9299999999998</v>
      </c>
      <c r="I95" s="13">
        <v>545604.31000000006</v>
      </c>
      <c r="J95" s="13">
        <v>2384.5700000000002</v>
      </c>
    </row>
    <row r="96" spans="2:10" x14ac:dyDescent="0.25">
      <c r="B96" s="2">
        <v>92</v>
      </c>
      <c r="C96" s="2">
        <v>2011</v>
      </c>
      <c r="D96" s="1">
        <v>4038</v>
      </c>
      <c r="E96" t="s">
        <v>83</v>
      </c>
      <c r="F96" s="2" t="s">
        <v>1325</v>
      </c>
      <c r="G96" s="13">
        <v>510684.57</v>
      </c>
      <c r="H96" s="13">
        <v>583.4</v>
      </c>
      <c r="I96" s="13">
        <v>443021.32</v>
      </c>
      <c r="J96" s="13">
        <v>467.07</v>
      </c>
    </row>
    <row r="97" spans="2:10" x14ac:dyDescent="0.25">
      <c r="B97" s="2">
        <v>93</v>
      </c>
      <c r="C97" s="2">
        <v>2011</v>
      </c>
      <c r="D97" s="1">
        <v>4040</v>
      </c>
      <c r="E97" t="s">
        <v>84</v>
      </c>
      <c r="F97" s="2" t="s">
        <v>1325</v>
      </c>
      <c r="G97" s="13">
        <v>250237.94</v>
      </c>
      <c r="H97" s="13">
        <v>388.05</v>
      </c>
      <c r="I97" s="13">
        <v>217421.41</v>
      </c>
      <c r="J97" s="13">
        <v>212.1</v>
      </c>
    </row>
    <row r="98" spans="2:10" x14ac:dyDescent="0.25">
      <c r="B98" s="2">
        <v>94</v>
      </c>
      <c r="C98" s="2">
        <v>2011</v>
      </c>
      <c r="D98" s="1">
        <v>4042</v>
      </c>
      <c r="E98" t="s">
        <v>85</v>
      </c>
      <c r="F98" s="2" t="s">
        <v>1325</v>
      </c>
      <c r="G98" s="13">
        <v>779585.3</v>
      </c>
      <c r="H98" s="13">
        <v>2143.84</v>
      </c>
      <c r="I98" s="13">
        <v>689125</v>
      </c>
      <c r="J98" s="13">
        <v>1980.63</v>
      </c>
    </row>
    <row r="99" spans="2:10" x14ac:dyDescent="0.25">
      <c r="B99" s="2">
        <v>95</v>
      </c>
      <c r="C99" s="2">
        <v>2011</v>
      </c>
      <c r="D99" s="1">
        <v>4046</v>
      </c>
      <c r="E99" t="s">
        <v>86</v>
      </c>
      <c r="F99" s="2" t="s">
        <v>1325</v>
      </c>
      <c r="G99" s="13">
        <v>621559.64</v>
      </c>
      <c r="H99" s="13">
        <v>7507.05</v>
      </c>
      <c r="I99" s="13">
        <v>554694.63</v>
      </c>
      <c r="J99" s="13">
        <v>6891.16</v>
      </c>
    </row>
    <row r="100" spans="2:10" x14ac:dyDescent="0.25">
      <c r="B100" s="2">
        <v>96</v>
      </c>
      <c r="C100" s="2">
        <v>2011</v>
      </c>
      <c r="D100" s="1">
        <v>4048</v>
      </c>
      <c r="E100" t="s">
        <v>87</v>
      </c>
      <c r="F100" s="2" t="s">
        <v>1325</v>
      </c>
      <c r="G100" s="13">
        <v>344051.1</v>
      </c>
      <c r="H100" s="13">
        <v>597.25</v>
      </c>
      <c r="I100" s="13">
        <v>304839</v>
      </c>
      <c r="J100" s="13">
        <v>552.99</v>
      </c>
    </row>
    <row r="101" spans="2:10" x14ac:dyDescent="0.25">
      <c r="B101" s="2">
        <v>97</v>
      </c>
      <c r="C101" s="2">
        <v>2011</v>
      </c>
      <c r="D101" s="1">
        <v>4050</v>
      </c>
      <c r="E101" t="s">
        <v>88</v>
      </c>
      <c r="F101" s="2" t="s">
        <v>1325</v>
      </c>
      <c r="G101" s="13">
        <v>806876.81</v>
      </c>
      <c r="H101" s="13">
        <v>1664.19</v>
      </c>
      <c r="I101" s="13">
        <v>686182.15</v>
      </c>
      <c r="J101" s="13">
        <v>1490.53</v>
      </c>
    </row>
    <row r="102" spans="2:10" x14ac:dyDescent="0.25">
      <c r="B102" s="2">
        <v>98</v>
      </c>
      <c r="C102" s="2">
        <v>2011</v>
      </c>
      <c r="D102" s="1">
        <v>4151</v>
      </c>
      <c r="E102" t="s">
        <v>80</v>
      </c>
      <c r="F102" s="2" t="s">
        <v>1343</v>
      </c>
      <c r="G102" s="13">
        <v>41192.47</v>
      </c>
      <c r="H102" s="13">
        <v>277.64999999999998</v>
      </c>
      <c r="I102" s="13">
        <v>37028.660000000003</v>
      </c>
      <c r="J102" s="13">
        <v>265.19</v>
      </c>
    </row>
    <row r="103" spans="2:10" x14ac:dyDescent="0.25">
      <c r="B103" s="2">
        <v>99</v>
      </c>
      <c r="C103" s="2">
        <v>2011</v>
      </c>
      <c r="D103" s="1">
        <v>4201</v>
      </c>
      <c r="E103" t="s">
        <v>23</v>
      </c>
      <c r="F103" s="2" t="s">
        <v>1344</v>
      </c>
      <c r="G103" s="13">
        <v>0</v>
      </c>
      <c r="H103" s="13">
        <v>0</v>
      </c>
      <c r="I103" s="13">
        <v>0</v>
      </c>
      <c r="J103" s="13">
        <v>0</v>
      </c>
    </row>
    <row r="104" spans="2:10" x14ac:dyDescent="0.25">
      <c r="B104" s="2">
        <v>100</v>
      </c>
      <c r="C104" s="2">
        <v>2011</v>
      </c>
      <c r="D104" s="1">
        <v>4206</v>
      </c>
      <c r="E104" t="s">
        <v>67</v>
      </c>
      <c r="F104" s="2" t="s">
        <v>1344</v>
      </c>
      <c r="G104" s="13">
        <v>2070153.94</v>
      </c>
      <c r="H104" s="13">
        <v>19764.580000000002</v>
      </c>
      <c r="I104" s="13">
        <v>1870556.37</v>
      </c>
      <c r="J104" s="13">
        <v>18292.259999999998</v>
      </c>
    </row>
    <row r="105" spans="2:10" x14ac:dyDescent="0.25">
      <c r="B105" s="2">
        <v>101</v>
      </c>
      <c r="C105" s="2">
        <v>2011</v>
      </c>
      <c r="D105" s="1">
        <v>4291</v>
      </c>
      <c r="E105" t="s">
        <v>88</v>
      </c>
      <c r="F105" s="2" t="s">
        <v>1344</v>
      </c>
      <c r="G105" s="13">
        <v>2682835</v>
      </c>
      <c r="H105" s="13">
        <v>30589.42</v>
      </c>
      <c r="I105" s="13">
        <v>2357741.08</v>
      </c>
      <c r="J105" s="13">
        <v>28315.83</v>
      </c>
    </row>
    <row r="106" spans="2:10" x14ac:dyDescent="0.25">
      <c r="B106" s="2">
        <v>102</v>
      </c>
      <c r="C106" s="2">
        <v>2011</v>
      </c>
      <c r="D106" s="1">
        <v>5010</v>
      </c>
      <c r="E106" t="s">
        <v>89</v>
      </c>
      <c r="F106" s="2" t="s">
        <v>1325</v>
      </c>
      <c r="G106" s="13">
        <v>2460529.6</v>
      </c>
      <c r="H106" s="13">
        <v>101009.7</v>
      </c>
      <c r="I106" s="13">
        <v>2184020.7000000002</v>
      </c>
      <c r="J106" s="13">
        <v>93091.6</v>
      </c>
    </row>
    <row r="107" spans="2:10" x14ac:dyDescent="0.25">
      <c r="B107" s="2">
        <v>103</v>
      </c>
      <c r="C107" s="2">
        <v>2011</v>
      </c>
      <c r="D107" s="1">
        <v>5012</v>
      </c>
      <c r="E107" t="s">
        <v>90</v>
      </c>
      <c r="F107" s="2" t="s">
        <v>1325</v>
      </c>
      <c r="G107" s="13">
        <v>2076178.4</v>
      </c>
      <c r="H107" s="13">
        <v>160663.1</v>
      </c>
      <c r="I107" s="13">
        <v>1849706.3</v>
      </c>
      <c r="J107" s="13">
        <v>148433.4</v>
      </c>
    </row>
    <row r="108" spans="2:10" x14ac:dyDescent="0.25">
      <c r="B108" s="2">
        <v>104</v>
      </c>
      <c r="C108" s="2">
        <v>2011</v>
      </c>
      <c r="D108" s="1">
        <v>5014</v>
      </c>
      <c r="E108" t="s">
        <v>91</v>
      </c>
      <c r="F108" s="2" t="s">
        <v>1325</v>
      </c>
      <c r="G108" s="13">
        <v>3588963.7</v>
      </c>
      <c r="H108" s="13">
        <v>26559.200000000001</v>
      </c>
      <c r="I108" s="13">
        <v>3230368.8</v>
      </c>
      <c r="J108" s="13">
        <v>24710.2</v>
      </c>
    </row>
    <row r="109" spans="2:10" x14ac:dyDescent="0.25">
      <c r="B109" s="2">
        <v>105</v>
      </c>
      <c r="C109" s="2">
        <v>2011</v>
      </c>
      <c r="D109" s="1">
        <v>5018</v>
      </c>
      <c r="E109" t="s">
        <v>92</v>
      </c>
      <c r="F109" s="2" t="s">
        <v>1325</v>
      </c>
      <c r="G109" s="13">
        <v>2572253</v>
      </c>
      <c r="H109" s="13">
        <v>30089.8</v>
      </c>
      <c r="I109" s="13">
        <v>2309789.6</v>
      </c>
      <c r="J109" s="13">
        <v>27928.400000000001</v>
      </c>
    </row>
    <row r="110" spans="2:10" x14ac:dyDescent="0.25">
      <c r="B110" s="2">
        <v>106</v>
      </c>
      <c r="C110" s="2">
        <v>2011</v>
      </c>
      <c r="D110" s="1">
        <v>5022</v>
      </c>
      <c r="E110" t="s">
        <v>93</v>
      </c>
      <c r="F110" s="2" t="s">
        <v>1325</v>
      </c>
      <c r="G110" s="13">
        <v>1672100.9</v>
      </c>
      <c r="H110" s="13">
        <v>38412.5</v>
      </c>
      <c r="I110" s="13">
        <v>1469461.5</v>
      </c>
      <c r="J110" s="13">
        <v>35503.699999999997</v>
      </c>
    </row>
    <row r="111" spans="2:10" x14ac:dyDescent="0.25">
      <c r="B111" s="2">
        <v>107</v>
      </c>
      <c r="C111" s="2">
        <v>2011</v>
      </c>
      <c r="D111" s="1">
        <v>5024</v>
      </c>
      <c r="E111" t="s">
        <v>94</v>
      </c>
      <c r="F111" s="2" t="s">
        <v>1325</v>
      </c>
      <c r="G111" s="13">
        <v>9356199.4000000004</v>
      </c>
      <c r="H111" s="13">
        <v>194327.5</v>
      </c>
      <c r="I111" s="13">
        <v>8379836.0999999996</v>
      </c>
      <c r="J111" s="13">
        <v>178718.8</v>
      </c>
    </row>
    <row r="112" spans="2:10" x14ac:dyDescent="0.25">
      <c r="B112" s="2">
        <v>108</v>
      </c>
      <c r="C112" s="2">
        <v>2011</v>
      </c>
      <c r="D112" s="1">
        <v>5025</v>
      </c>
      <c r="E112" t="s">
        <v>95</v>
      </c>
      <c r="F112" s="2" t="s">
        <v>1325</v>
      </c>
      <c r="G112" s="13">
        <v>13726076.1</v>
      </c>
      <c r="H112" s="13">
        <v>229416.8</v>
      </c>
      <c r="I112" s="13">
        <v>12276238.699999999</v>
      </c>
      <c r="J112" s="13">
        <v>209989.2</v>
      </c>
    </row>
    <row r="113" spans="2:10" x14ac:dyDescent="0.25">
      <c r="B113" s="2">
        <v>109</v>
      </c>
      <c r="C113" s="2">
        <v>2011</v>
      </c>
      <c r="D113" s="1">
        <v>5026</v>
      </c>
      <c r="E113" t="s">
        <v>96</v>
      </c>
      <c r="F113" s="2" t="s">
        <v>1325</v>
      </c>
      <c r="G113" s="13">
        <v>2296525.1</v>
      </c>
      <c r="H113" s="13">
        <v>12969.6</v>
      </c>
      <c r="I113" s="13">
        <v>2008943.6</v>
      </c>
      <c r="J113" s="13">
        <v>11974.9</v>
      </c>
    </row>
    <row r="114" spans="2:10" x14ac:dyDescent="0.25">
      <c r="B114" s="2">
        <v>110</v>
      </c>
      <c r="C114" s="2">
        <v>2011</v>
      </c>
      <c r="D114" s="1">
        <v>5028</v>
      </c>
      <c r="E114" t="s">
        <v>97</v>
      </c>
      <c r="F114" s="2" t="s">
        <v>1325</v>
      </c>
      <c r="G114" s="13">
        <v>2658728.7999999998</v>
      </c>
      <c r="H114" s="13">
        <v>42767.6</v>
      </c>
      <c r="I114" s="13">
        <v>2361385.1</v>
      </c>
      <c r="J114" s="13">
        <v>39431</v>
      </c>
    </row>
    <row r="115" spans="2:10" x14ac:dyDescent="0.25">
      <c r="B115" s="2">
        <v>111</v>
      </c>
      <c r="C115" s="2">
        <v>2011</v>
      </c>
      <c r="D115" s="1">
        <v>5030</v>
      </c>
      <c r="E115" t="s">
        <v>98</v>
      </c>
      <c r="F115" s="2" t="s">
        <v>1325</v>
      </c>
      <c r="G115" s="13">
        <v>4189729.6</v>
      </c>
      <c r="H115" s="13">
        <v>39722.5</v>
      </c>
      <c r="I115" s="13">
        <v>3710704.3</v>
      </c>
      <c r="J115" s="13">
        <v>36567.599999999999</v>
      </c>
    </row>
    <row r="116" spans="2:10" x14ac:dyDescent="0.25">
      <c r="B116" s="2">
        <v>112</v>
      </c>
      <c r="C116" s="2">
        <v>2011</v>
      </c>
      <c r="D116" s="1">
        <v>5034</v>
      </c>
      <c r="E116" t="s">
        <v>99</v>
      </c>
      <c r="F116" s="2" t="s">
        <v>1325</v>
      </c>
      <c r="G116" s="13">
        <v>3472796.5</v>
      </c>
      <c r="H116" s="13">
        <v>23485.200000000001</v>
      </c>
      <c r="I116" s="13">
        <v>3064055.6</v>
      </c>
      <c r="J116" s="13">
        <v>21423.8</v>
      </c>
    </row>
    <row r="117" spans="2:10" x14ac:dyDescent="0.25">
      <c r="B117" s="2">
        <v>113</v>
      </c>
      <c r="C117" s="2">
        <v>2011</v>
      </c>
      <c r="D117" s="1">
        <v>5036</v>
      </c>
      <c r="E117" t="s">
        <v>100</v>
      </c>
      <c r="F117" s="2" t="s">
        <v>1325</v>
      </c>
      <c r="G117" s="13">
        <v>5695559.4000000004</v>
      </c>
      <c r="H117" s="13">
        <v>48207</v>
      </c>
      <c r="I117" s="13">
        <v>4996623.5</v>
      </c>
      <c r="J117" s="13">
        <v>44111.4</v>
      </c>
    </row>
    <row r="118" spans="2:10" x14ac:dyDescent="0.25">
      <c r="B118" s="2">
        <v>114</v>
      </c>
      <c r="C118" s="2">
        <v>2011</v>
      </c>
      <c r="D118" s="1">
        <v>5040</v>
      </c>
      <c r="E118" t="s">
        <v>101</v>
      </c>
      <c r="F118" s="2" t="s">
        <v>1325</v>
      </c>
      <c r="G118" s="13">
        <v>3349092.9</v>
      </c>
      <c r="H118" s="13">
        <v>30186.400000000001</v>
      </c>
      <c r="I118" s="13">
        <v>2970691.7</v>
      </c>
      <c r="J118" s="13">
        <v>27881.200000000001</v>
      </c>
    </row>
    <row r="119" spans="2:10" x14ac:dyDescent="0.25">
      <c r="B119" s="2">
        <v>115</v>
      </c>
      <c r="C119" s="2">
        <v>2011</v>
      </c>
      <c r="D119" s="1">
        <v>5102</v>
      </c>
      <c r="E119" t="s">
        <v>102</v>
      </c>
      <c r="F119" s="2" t="s">
        <v>1343</v>
      </c>
      <c r="G119" s="13">
        <v>20459644.100000001</v>
      </c>
      <c r="H119" s="13">
        <v>234160</v>
      </c>
      <c r="I119" s="13">
        <v>18262867.199999999</v>
      </c>
      <c r="J119" s="13">
        <v>217640.4</v>
      </c>
    </row>
    <row r="120" spans="2:10" x14ac:dyDescent="0.25">
      <c r="B120" s="2">
        <v>116</v>
      </c>
      <c r="C120" s="2">
        <v>2011</v>
      </c>
      <c r="D120" s="1">
        <v>5104</v>
      </c>
      <c r="E120" t="s">
        <v>103</v>
      </c>
      <c r="F120" s="2" t="s">
        <v>1343</v>
      </c>
      <c r="G120" s="13">
        <v>43905900</v>
      </c>
      <c r="H120" s="13">
        <v>2570260.7000000002</v>
      </c>
      <c r="I120" s="13">
        <v>39995492.799999997</v>
      </c>
      <c r="J120" s="13">
        <v>2384208.5</v>
      </c>
    </row>
    <row r="121" spans="2:10" x14ac:dyDescent="0.25">
      <c r="B121" s="2">
        <v>117</v>
      </c>
      <c r="C121" s="2">
        <v>2011</v>
      </c>
      <c r="D121" s="1">
        <v>5106</v>
      </c>
      <c r="E121" t="s">
        <v>104</v>
      </c>
      <c r="F121" s="2" t="s">
        <v>1343</v>
      </c>
      <c r="G121" s="13">
        <v>21310365.300000001</v>
      </c>
      <c r="H121" s="13">
        <v>542893.9</v>
      </c>
      <c r="I121" s="13">
        <v>19067533.600000001</v>
      </c>
      <c r="J121" s="13">
        <v>500263.2</v>
      </c>
    </row>
    <row r="122" spans="2:10" x14ac:dyDescent="0.25">
      <c r="B122" s="2">
        <v>118</v>
      </c>
      <c r="C122" s="2">
        <v>2011</v>
      </c>
      <c r="D122" s="1">
        <v>5116</v>
      </c>
      <c r="E122" t="s">
        <v>105</v>
      </c>
      <c r="F122" s="2" t="s">
        <v>1343</v>
      </c>
      <c r="G122" s="13">
        <v>2799140.2</v>
      </c>
      <c r="H122" s="13">
        <v>112825.60000000001</v>
      </c>
      <c r="I122" s="13">
        <v>2543503.4</v>
      </c>
      <c r="J122" s="13">
        <v>106696.6</v>
      </c>
    </row>
    <row r="123" spans="2:10" x14ac:dyDescent="0.25">
      <c r="B123" s="2">
        <v>119</v>
      </c>
      <c r="C123" s="2">
        <v>2011</v>
      </c>
      <c r="D123" s="1">
        <v>5126</v>
      </c>
      <c r="E123" t="s">
        <v>106</v>
      </c>
      <c r="F123" s="2" t="s">
        <v>1343</v>
      </c>
      <c r="G123" s="13">
        <v>13226338</v>
      </c>
      <c r="H123" s="13">
        <v>164807.1</v>
      </c>
      <c r="I123" s="13">
        <v>11915349.6</v>
      </c>
      <c r="J123" s="13">
        <v>152874.29999999999</v>
      </c>
    </row>
    <row r="124" spans="2:10" x14ac:dyDescent="0.25">
      <c r="B124" s="2">
        <v>120</v>
      </c>
      <c r="C124" s="2">
        <v>2011</v>
      </c>
      <c r="D124" s="1">
        <v>5136</v>
      </c>
      <c r="E124" t="s">
        <v>107</v>
      </c>
      <c r="F124" s="2" t="s">
        <v>1343</v>
      </c>
      <c r="G124" s="13">
        <v>26381373.800000001</v>
      </c>
      <c r="H124" s="13">
        <v>708591.4</v>
      </c>
      <c r="I124" s="13">
        <v>23676580.899999999</v>
      </c>
      <c r="J124" s="13">
        <v>656494.1</v>
      </c>
    </row>
    <row r="125" spans="2:10" x14ac:dyDescent="0.25">
      <c r="B125" s="2">
        <v>121</v>
      </c>
      <c r="C125" s="2">
        <v>2011</v>
      </c>
      <c r="D125" s="1">
        <v>5171</v>
      </c>
      <c r="E125" t="s">
        <v>108</v>
      </c>
      <c r="F125" s="2" t="s">
        <v>1343</v>
      </c>
      <c r="G125" s="13">
        <v>4105902.3</v>
      </c>
      <c r="H125" s="13">
        <v>126741.9</v>
      </c>
      <c r="I125" s="13">
        <v>3705236.5</v>
      </c>
      <c r="J125" s="13">
        <v>118207.5</v>
      </c>
    </row>
    <row r="126" spans="2:10" x14ac:dyDescent="0.25">
      <c r="B126" s="2">
        <v>122</v>
      </c>
      <c r="C126" s="2">
        <v>2011</v>
      </c>
      <c r="D126" s="1">
        <v>5178</v>
      </c>
      <c r="E126" t="s">
        <v>109</v>
      </c>
      <c r="F126" s="2" t="s">
        <v>1343</v>
      </c>
      <c r="G126" s="13">
        <v>21075360.5</v>
      </c>
      <c r="H126" s="13">
        <v>345980.3</v>
      </c>
      <c r="I126" s="13">
        <v>19042697.699999999</v>
      </c>
      <c r="J126" s="13">
        <v>322314.3</v>
      </c>
    </row>
    <row r="127" spans="2:10" x14ac:dyDescent="0.25">
      <c r="B127" s="2">
        <v>123</v>
      </c>
      <c r="C127" s="2">
        <v>2011</v>
      </c>
      <c r="D127" s="1">
        <v>5191</v>
      </c>
      <c r="E127" t="s">
        <v>101</v>
      </c>
      <c r="F127" s="2" t="s">
        <v>1343</v>
      </c>
      <c r="G127" s="13">
        <v>4351064.8</v>
      </c>
      <c r="H127" s="13">
        <v>114210.4</v>
      </c>
      <c r="I127" s="13">
        <v>3962264.5</v>
      </c>
      <c r="J127" s="13">
        <v>107186.3</v>
      </c>
    </row>
    <row r="128" spans="2:10" x14ac:dyDescent="0.25">
      <c r="B128" s="2">
        <v>124</v>
      </c>
      <c r="C128" s="2">
        <v>2011</v>
      </c>
      <c r="D128" s="1">
        <v>5216</v>
      </c>
      <c r="E128" t="s">
        <v>110</v>
      </c>
      <c r="F128" s="2" t="s">
        <v>1344</v>
      </c>
      <c r="G128" s="13">
        <v>42736177.899999999</v>
      </c>
      <c r="H128" s="13">
        <v>1239891.3</v>
      </c>
      <c r="I128" s="13">
        <v>38460648.299999997</v>
      </c>
      <c r="J128" s="13">
        <v>1149781.8</v>
      </c>
    </row>
    <row r="129" spans="2:10" x14ac:dyDescent="0.25">
      <c r="B129" s="2">
        <v>125</v>
      </c>
      <c r="C129" s="2">
        <v>2011</v>
      </c>
      <c r="D129" s="1">
        <v>5231</v>
      </c>
      <c r="E129" t="s">
        <v>91</v>
      </c>
      <c r="F129" s="2" t="s">
        <v>1344</v>
      </c>
      <c r="G129" s="13">
        <v>149862372.19999999</v>
      </c>
      <c r="H129" s="13">
        <v>7048466</v>
      </c>
      <c r="I129" s="13">
        <v>136593067.5</v>
      </c>
      <c r="J129" s="13">
        <v>6620677.5</v>
      </c>
    </row>
    <row r="130" spans="2:10" x14ac:dyDescent="0.25">
      <c r="B130" s="2">
        <v>126</v>
      </c>
      <c r="C130" s="2">
        <v>2011</v>
      </c>
      <c r="D130" s="1">
        <v>6002</v>
      </c>
      <c r="E130" t="s">
        <v>111</v>
      </c>
      <c r="F130" s="2" t="s">
        <v>1325</v>
      </c>
      <c r="G130" s="13">
        <v>662280.11</v>
      </c>
      <c r="H130" s="13">
        <v>2292.12</v>
      </c>
      <c r="I130" s="13">
        <v>591410.48</v>
      </c>
      <c r="J130" s="13">
        <v>2113.39</v>
      </c>
    </row>
    <row r="131" spans="2:10" x14ac:dyDescent="0.25">
      <c r="B131" s="2">
        <v>127</v>
      </c>
      <c r="C131" s="2">
        <v>2011</v>
      </c>
      <c r="D131" s="1">
        <v>6004</v>
      </c>
      <c r="E131" t="s">
        <v>112</v>
      </c>
      <c r="F131" s="2" t="s">
        <v>1325</v>
      </c>
      <c r="G131" s="13">
        <v>941693.94</v>
      </c>
      <c r="H131" s="13">
        <v>5029.67</v>
      </c>
      <c r="I131" s="13">
        <v>840253.31</v>
      </c>
      <c r="J131" s="13">
        <v>4643.4399999999996</v>
      </c>
    </row>
    <row r="132" spans="2:10" x14ac:dyDescent="0.25">
      <c r="B132" s="2">
        <v>128</v>
      </c>
      <c r="C132" s="2">
        <v>2011</v>
      </c>
      <c r="D132" s="1">
        <v>6006</v>
      </c>
      <c r="E132" t="s">
        <v>113</v>
      </c>
      <c r="F132" s="2" t="s">
        <v>1325</v>
      </c>
      <c r="G132" s="13">
        <v>1154276.53</v>
      </c>
      <c r="H132" s="13">
        <v>22686.5</v>
      </c>
      <c r="I132" s="13">
        <v>1017395.59</v>
      </c>
      <c r="J132" s="13">
        <v>20933.48</v>
      </c>
    </row>
    <row r="133" spans="2:10" x14ac:dyDescent="0.25">
      <c r="B133" s="2">
        <v>129</v>
      </c>
      <c r="C133" s="2">
        <v>2011</v>
      </c>
      <c r="D133" s="1">
        <v>6008</v>
      </c>
      <c r="E133" t="s">
        <v>114</v>
      </c>
      <c r="F133" s="2" t="s">
        <v>1325</v>
      </c>
      <c r="G133" s="13">
        <v>510102.65</v>
      </c>
      <c r="H133" s="13">
        <v>3043.23</v>
      </c>
      <c r="I133" s="13">
        <v>456757.34</v>
      </c>
      <c r="J133" s="13">
        <v>2743.22</v>
      </c>
    </row>
    <row r="134" spans="2:10" x14ac:dyDescent="0.25">
      <c r="B134" s="2">
        <v>130</v>
      </c>
      <c r="C134" s="2">
        <v>2011</v>
      </c>
      <c r="D134" s="1">
        <v>6010</v>
      </c>
      <c r="E134" t="s">
        <v>115</v>
      </c>
      <c r="F134" s="2" t="s">
        <v>1325</v>
      </c>
      <c r="G134" s="13">
        <v>833353.61</v>
      </c>
      <c r="H134" s="13">
        <v>3659.21</v>
      </c>
      <c r="I134" s="13">
        <v>756483.74</v>
      </c>
      <c r="J134" s="13">
        <v>3343.12</v>
      </c>
    </row>
    <row r="135" spans="2:10" x14ac:dyDescent="0.25">
      <c r="B135" s="2">
        <v>131</v>
      </c>
      <c r="C135" s="2">
        <v>2011</v>
      </c>
      <c r="D135" s="1">
        <v>6012</v>
      </c>
      <c r="E135" t="s">
        <v>116</v>
      </c>
      <c r="F135" s="2" t="s">
        <v>1325</v>
      </c>
      <c r="G135" s="13">
        <v>653902.5</v>
      </c>
      <c r="H135" s="13">
        <v>2680.9</v>
      </c>
      <c r="I135" s="13">
        <v>576419.88</v>
      </c>
      <c r="J135" s="13">
        <v>2310.42</v>
      </c>
    </row>
    <row r="136" spans="2:10" x14ac:dyDescent="0.25">
      <c r="B136" s="2">
        <v>132</v>
      </c>
      <c r="C136" s="2">
        <v>2011</v>
      </c>
      <c r="D136" s="1">
        <v>6014</v>
      </c>
      <c r="E136" t="s">
        <v>117</v>
      </c>
      <c r="F136" s="2" t="s">
        <v>1325</v>
      </c>
      <c r="G136" s="13">
        <v>770157.36</v>
      </c>
      <c r="H136" s="13">
        <v>2606.4</v>
      </c>
      <c r="I136" s="13">
        <v>686257.18</v>
      </c>
      <c r="J136" s="13">
        <v>2327.4699999999998</v>
      </c>
    </row>
    <row r="137" spans="2:10" x14ac:dyDescent="0.25">
      <c r="B137" s="2">
        <v>133</v>
      </c>
      <c r="C137" s="2">
        <v>2011</v>
      </c>
      <c r="D137" s="1">
        <v>6016</v>
      </c>
      <c r="E137" t="s">
        <v>118</v>
      </c>
      <c r="F137" s="2" t="s">
        <v>1325</v>
      </c>
      <c r="G137" s="13">
        <v>780495.9</v>
      </c>
      <c r="H137" s="13">
        <v>6829.39</v>
      </c>
      <c r="I137" s="13">
        <v>693455.65</v>
      </c>
      <c r="J137" s="13">
        <v>6022.66</v>
      </c>
    </row>
    <row r="138" spans="2:10" x14ac:dyDescent="0.25">
      <c r="B138" s="2">
        <v>134</v>
      </c>
      <c r="C138" s="2">
        <v>2011</v>
      </c>
      <c r="D138" s="1">
        <v>6018</v>
      </c>
      <c r="E138" t="s">
        <v>8</v>
      </c>
      <c r="F138" s="2" t="s">
        <v>1325</v>
      </c>
      <c r="G138" s="13">
        <v>450594.04</v>
      </c>
      <c r="H138" s="13">
        <v>910.77</v>
      </c>
      <c r="I138" s="13">
        <v>402633.1</v>
      </c>
      <c r="J138" s="13">
        <v>785.1</v>
      </c>
    </row>
    <row r="139" spans="2:10" x14ac:dyDescent="0.25">
      <c r="B139" s="2">
        <v>135</v>
      </c>
      <c r="C139" s="2">
        <v>2011</v>
      </c>
      <c r="D139" s="1">
        <v>6020</v>
      </c>
      <c r="E139" t="s">
        <v>119</v>
      </c>
      <c r="F139" s="2" t="s">
        <v>1325</v>
      </c>
      <c r="G139" s="13">
        <v>652772.17000000004</v>
      </c>
      <c r="H139" s="13">
        <v>433.57</v>
      </c>
      <c r="I139" s="13">
        <v>575200.44999999995</v>
      </c>
      <c r="J139" s="13">
        <v>398</v>
      </c>
    </row>
    <row r="140" spans="2:10" x14ac:dyDescent="0.25">
      <c r="B140" s="2">
        <v>136</v>
      </c>
      <c r="C140" s="2">
        <v>2011</v>
      </c>
      <c r="D140" s="1">
        <v>6022</v>
      </c>
      <c r="E140" t="s">
        <v>120</v>
      </c>
      <c r="F140" s="2" t="s">
        <v>1325</v>
      </c>
      <c r="G140" s="13">
        <v>877922.38</v>
      </c>
      <c r="H140" s="13">
        <v>7604.04</v>
      </c>
      <c r="I140" s="13">
        <v>772664.37</v>
      </c>
      <c r="J140" s="13">
        <v>6909.91</v>
      </c>
    </row>
    <row r="141" spans="2:10" x14ac:dyDescent="0.25">
      <c r="B141" s="2">
        <v>137</v>
      </c>
      <c r="C141" s="2">
        <v>2011</v>
      </c>
      <c r="D141" s="1">
        <v>6024</v>
      </c>
      <c r="E141" t="s">
        <v>121</v>
      </c>
      <c r="F141" s="2" t="s">
        <v>1325</v>
      </c>
      <c r="G141" s="13">
        <v>529703.81000000006</v>
      </c>
      <c r="H141" s="13">
        <v>2993.29</v>
      </c>
      <c r="I141" s="13">
        <v>464693.6</v>
      </c>
      <c r="J141" s="13">
        <v>2756.74</v>
      </c>
    </row>
    <row r="142" spans="2:10" x14ac:dyDescent="0.25">
      <c r="B142" s="2">
        <v>138</v>
      </c>
      <c r="C142" s="2">
        <v>2011</v>
      </c>
      <c r="D142" s="1">
        <v>6026</v>
      </c>
      <c r="E142" t="s">
        <v>122</v>
      </c>
      <c r="F142" s="2" t="s">
        <v>1325</v>
      </c>
      <c r="G142" s="13">
        <v>668826.75</v>
      </c>
      <c r="H142" s="13">
        <v>1355.96</v>
      </c>
      <c r="I142" s="13">
        <v>592508.19999999995</v>
      </c>
      <c r="J142" s="13">
        <v>1259.5899999999999</v>
      </c>
    </row>
    <row r="143" spans="2:10" x14ac:dyDescent="0.25">
      <c r="B143" s="2">
        <v>139</v>
      </c>
      <c r="C143" s="2">
        <v>2011</v>
      </c>
      <c r="D143" s="1">
        <v>6028</v>
      </c>
      <c r="E143" t="s">
        <v>123</v>
      </c>
      <c r="F143" s="2" t="s">
        <v>1325</v>
      </c>
      <c r="G143" s="13">
        <v>660217.14</v>
      </c>
      <c r="H143" s="13">
        <v>2737.78</v>
      </c>
      <c r="I143" s="13">
        <v>586340.43000000005</v>
      </c>
      <c r="J143" s="13">
        <v>2344.9899999999998</v>
      </c>
    </row>
    <row r="144" spans="2:10" x14ac:dyDescent="0.25">
      <c r="B144" s="2">
        <v>140</v>
      </c>
      <c r="C144" s="2">
        <v>2011</v>
      </c>
      <c r="D144" s="1">
        <v>6030</v>
      </c>
      <c r="E144" t="s">
        <v>124</v>
      </c>
      <c r="F144" s="2" t="s">
        <v>1325</v>
      </c>
      <c r="G144" s="13">
        <v>894341.55</v>
      </c>
      <c r="H144" s="13">
        <v>9120.2199999999993</v>
      </c>
      <c r="I144" s="13">
        <v>800044.24</v>
      </c>
      <c r="J144" s="13">
        <v>8269.36</v>
      </c>
    </row>
    <row r="145" spans="2:10" x14ac:dyDescent="0.25">
      <c r="B145" s="2">
        <v>141</v>
      </c>
      <c r="C145" s="2">
        <v>2011</v>
      </c>
      <c r="D145" s="1">
        <v>6032</v>
      </c>
      <c r="E145" t="s">
        <v>125</v>
      </c>
      <c r="F145" s="2" t="s">
        <v>1325</v>
      </c>
      <c r="G145" s="13">
        <v>1288885.48</v>
      </c>
      <c r="H145" s="13">
        <v>6244.39</v>
      </c>
      <c r="I145" s="13">
        <v>1155294.57</v>
      </c>
      <c r="J145" s="13">
        <v>5630.24</v>
      </c>
    </row>
    <row r="146" spans="2:10" x14ac:dyDescent="0.25">
      <c r="B146" s="2">
        <v>142</v>
      </c>
      <c r="C146" s="2">
        <v>2011</v>
      </c>
      <c r="D146" s="1">
        <v>6034</v>
      </c>
      <c r="E146" t="s">
        <v>126</v>
      </c>
      <c r="F146" s="2" t="s">
        <v>1325</v>
      </c>
      <c r="G146" s="13">
        <v>953946.93</v>
      </c>
      <c r="H146" s="13">
        <v>56885.11</v>
      </c>
      <c r="I146" s="13">
        <v>850653.74</v>
      </c>
      <c r="J146" s="13">
        <v>52798.99</v>
      </c>
    </row>
    <row r="147" spans="2:10" x14ac:dyDescent="0.25">
      <c r="B147" s="2">
        <v>143</v>
      </c>
      <c r="C147" s="2">
        <v>2011</v>
      </c>
      <c r="D147" s="1">
        <v>6111</v>
      </c>
      <c r="E147" t="s">
        <v>127</v>
      </c>
      <c r="F147" s="2" t="s">
        <v>1343</v>
      </c>
      <c r="G147" s="13">
        <v>522141.68</v>
      </c>
      <c r="H147" s="13">
        <v>17360.87</v>
      </c>
      <c r="I147" s="13">
        <v>459247.21</v>
      </c>
      <c r="J147" s="13">
        <v>16150.82</v>
      </c>
    </row>
    <row r="148" spans="2:10" x14ac:dyDescent="0.25">
      <c r="B148" s="2">
        <v>144</v>
      </c>
      <c r="C148" s="2">
        <v>2011</v>
      </c>
      <c r="D148" s="1">
        <v>6154</v>
      </c>
      <c r="E148" t="s">
        <v>125</v>
      </c>
      <c r="F148" s="2" t="s">
        <v>1343</v>
      </c>
      <c r="G148" s="13">
        <v>425425.39</v>
      </c>
      <c r="H148" s="13">
        <v>4473.16</v>
      </c>
      <c r="I148" s="13">
        <v>378742.3</v>
      </c>
      <c r="J148" s="13">
        <v>4171.25</v>
      </c>
    </row>
    <row r="149" spans="2:10" x14ac:dyDescent="0.25">
      <c r="B149" s="2">
        <v>145</v>
      </c>
      <c r="C149" s="2">
        <v>2011</v>
      </c>
      <c r="D149" s="1">
        <v>6201</v>
      </c>
      <c r="E149" t="s">
        <v>111</v>
      </c>
      <c r="F149" s="2" t="s">
        <v>1344</v>
      </c>
      <c r="G149" s="13">
        <v>1140397.3400000001</v>
      </c>
      <c r="H149" s="13">
        <v>24235.18</v>
      </c>
      <c r="I149" s="13">
        <v>1034299</v>
      </c>
      <c r="J149" s="13">
        <v>22839.66</v>
      </c>
    </row>
    <row r="150" spans="2:10" x14ac:dyDescent="0.25">
      <c r="B150" s="2">
        <v>146</v>
      </c>
      <c r="C150" s="2">
        <v>2011</v>
      </c>
      <c r="D150" s="1">
        <v>6206</v>
      </c>
      <c r="E150" t="s">
        <v>128</v>
      </c>
      <c r="F150" s="2" t="s">
        <v>1344</v>
      </c>
      <c r="G150" s="13">
        <v>1373707.04</v>
      </c>
      <c r="H150" s="13">
        <v>3753.5</v>
      </c>
      <c r="I150" s="13">
        <v>1194324.01</v>
      </c>
      <c r="J150" s="13">
        <v>3453</v>
      </c>
    </row>
    <row r="151" spans="2:10" x14ac:dyDescent="0.25">
      <c r="B151" s="2">
        <v>147</v>
      </c>
      <c r="C151" s="2">
        <v>2011</v>
      </c>
      <c r="D151" s="1">
        <v>6226</v>
      </c>
      <c r="E151" t="s">
        <v>129</v>
      </c>
      <c r="F151" s="2" t="s">
        <v>1344</v>
      </c>
      <c r="G151" s="13">
        <v>1058895.1299999999</v>
      </c>
      <c r="H151" s="13">
        <v>15924.91</v>
      </c>
      <c r="I151" s="13">
        <v>939657.11</v>
      </c>
      <c r="J151" s="13">
        <v>14798.41</v>
      </c>
    </row>
    <row r="152" spans="2:10" x14ac:dyDescent="0.25">
      <c r="B152" s="2">
        <v>148</v>
      </c>
      <c r="C152" s="2">
        <v>2011</v>
      </c>
      <c r="D152" s="1">
        <v>6251</v>
      </c>
      <c r="E152" t="s">
        <v>122</v>
      </c>
      <c r="F152" s="2" t="s">
        <v>1344</v>
      </c>
      <c r="G152" s="13">
        <v>3344476.77</v>
      </c>
      <c r="H152" s="13">
        <v>113648.52</v>
      </c>
      <c r="I152" s="13">
        <v>3032533.09</v>
      </c>
      <c r="J152" s="13">
        <v>107594.19</v>
      </c>
    </row>
    <row r="153" spans="2:10" x14ac:dyDescent="0.25">
      <c r="B153" s="2">
        <v>149</v>
      </c>
      <c r="C153" s="2">
        <v>2011</v>
      </c>
      <c r="D153" s="1">
        <v>7002</v>
      </c>
      <c r="E153" t="s">
        <v>130</v>
      </c>
      <c r="F153" s="2" t="s">
        <v>1325</v>
      </c>
      <c r="G153" s="13">
        <v>606459</v>
      </c>
      <c r="H153" s="13">
        <v>1325.34</v>
      </c>
      <c r="I153" s="13">
        <v>514887.9</v>
      </c>
      <c r="J153" s="13">
        <v>1112.69</v>
      </c>
    </row>
    <row r="154" spans="2:10" x14ac:dyDescent="0.25">
      <c r="B154" s="2">
        <v>150</v>
      </c>
      <c r="C154" s="2">
        <v>2011</v>
      </c>
      <c r="D154" s="1">
        <v>7004</v>
      </c>
      <c r="E154" t="s">
        <v>131</v>
      </c>
      <c r="F154" s="2" t="s">
        <v>1325</v>
      </c>
      <c r="G154" s="13">
        <v>505584.91</v>
      </c>
      <c r="H154" s="13">
        <v>639.79</v>
      </c>
      <c r="I154" s="13">
        <v>450536.22</v>
      </c>
      <c r="J154" s="13">
        <v>588.14</v>
      </c>
    </row>
    <row r="155" spans="2:10" x14ac:dyDescent="0.25">
      <c r="B155" s="2">
        <v>151</v>
      </c>
      <c r="C155" s="2">
        <v>2011</v>
      </c>
      <c r="D155" s="1">
        <v>7006</v>
      </c>
      <c r="E155" t="s">
        <v>132</v>
      </c>
      <c r="F155" s="2" t="s">
        <v>1325</v>
      </c>
      <c r="G155" s="13">
        <v>1478568.78</v>
      </c>
      <c r="H155" s="13">
        <v>1578.52</v>
      </c>
      <c r="I155" s="13">
        <v>1270821.21</v>
      </c>
      <c r="J155" s="13">
        <v>1325.2</v>
      </c>
    </row>
    <row r="156" spans="2:10" x14ac:dyDescent="0.25">
      <c r="B156" s="2">
        <v>152</v>
      </c>
      <c r="C156" s="2">
        <v>2011</v>
      </c>
      <c r="D156" s="1">
        <v>7008</v>
      </c>
      <c r="E156" t="s">
        <v>133</v>
      </c>
      <c r="F156" s="2" t="s">
        <v>1325</v>
      </c>
      <c r="G156" s="13">
        <v>859430.58</v>
      </c>
      <c r="H156" s="13">
        <v>5587.53</v>
      </c>
      <c r="I156" s="13">
        <v>720473.59999999998</v>
      </c>
      <c r="J156" s="13">
        <v>4864.03</v>
      </c>
    </row>
    <row r="157" spans="2:10" x14ac:dyDescent="0.25">
      <c r="B157" s="2">
        <v>153</v>
      </c>
      <c r="C157" s="2">
        <v>2011</v>
      </c>
      <c r="D157" s="1">
        <v>7010</v>
      </c>
      <c r="E157" t="s">
        <v>134</v>
      </c>
      <c r="F157" s="2" t="s">
        <v>1325</v>
      </c>
      <c r="G157" s="13">
        <v>1192416.27</v>
      </c>
      <c r="H157" s="13">
        <v>4521.8</v>
      </c>
      <c r="I157" s="13">
        <v>1011416.82</v>
      </c>
      <c r="J157" s="13">
        <v>4016.39</v>
      </c>
    </row>
    <row r="158" spans="2:10" x14ac:dyDescent="0.25">
      <c r="B158" s="2">
        <v>154</v>
      </c>
      <c r="C158" s="2">
        <v>2011</v>
      </c>
      <c r="D158" s="1">
        <v>7012</v>
      </c>
      <c r="E158" t="s">
        <v>6</v>
      </c>
      <c r="F158" s="2" t="s">
        <v>1325</v>
      </c>
      <c r="G158" s="13">
        <v>3074049.22</v>
      </c>
      <c r="H158" s="13">
        <v>1619.75</v>
      </c>
      <c r="I158" s="13">
        <v>2756828.47</v>
      </c>
      <c r="J158" s="13">
        <v>1488.46</v>
      </c>
    </row>
    <row r="159" spans="2:10" x14ac:dyDescent="0.25">
      <c r="B159" s="2">
        <v>155</v>
      </c>
      <c r="C159" s="2">
        <v>2011</v>
      </c>
      <c r="D159" s="1">
        <v>7014</v>
      </c>
      <c r="E159" t="s">
        <v>135</v>
      </c>
      <c r="F159" s="2" t="s">
        <v>1325</v>
      </c>
      <c r="G159" s="13">
        <v>1839204.85</v>
      </c>
      <c r="H159" s="13">
        <v>6298.91</v>
      </c>
      <c r="I159" s="13">
        <v>1591889.77</v>
      </c>
      <c r="J159" s="13">
        <v>5526.39</v>
      </c>
    </row>
    <row r="160" spans="2:10" x14ac:dyDescent="0.25">
      <c r="B160" s="2">
        <v>156</v>
      </c>
      <c r="C160" s="2">
        <v>2011</v>
      </c>
      <c r="D160" s="1">
        <v>7016</v>
      </c>
      <c r="E160" t="s">
        <v>8</v>
      </c>
      <c r="F160" s="2" t="s">
        <v>1325</v>
      </c>
      <c r="G160" s="13">
        <v>595578.46</v>
      </c>
      <c r="H160" s="13">
        <v>1964.72</v>
      </c>
      <c r="I160" s="13">
        <v>528561.36</v>
      </c>
      <c r="J160" s="13">
        <v>1721.09</v>
      </c>
    </row>
    <row r="161" spans="2:10" x14ac:dyDescent="0.25">
      <c r="B161" s="2">
        <v>157</v>
      </c>
      <c r="C161" s="2">
        <v>2011</v>
      </c>
      <c r="D161" s="1">
        <v>7018</v>
      </c>
      <c r="E161" t="s">
        <v>136</v>
      </c>
      <c r="F161" s="2" t="s">
        <v>1325</v>
      </c>
      <c r="G161" s="13">
        <v>1852475.85</v>
      </c>
      <c r="H161" s="13">
        <v>9229.9500000000007</v>
      </c>
      <c r="I161" s="13">
        <v>1624597.08</v>
      </c>
      <c r="J161" s="13">
        <v>8309.93</v>
      </c>
    </row>
    <row r="162" spans="2:10" x14ac:dyDescent="0.25">
      <c r="B162" s="2">
        <v>158</v>
      </c>
      <c r="C162" s="2">
        <v>2011</v>
      </c>
      <c r="D162" s="1">
        <v>7020</v>
      </c>
      <c r="E162" t="s">
        <v>137</v>
      </c>
      <c r="F162" s="2" t="s">
        <v>1325</v>
      </c>
      <c r="G162" s="13">
        <v>3022548.08</v>
      </c>
      <c r="H162" s="13">
        <v>50006.559999999998</v>
      </c>
      <c r="I162" s="13">
        <v>2692671.83</v>
      </c>
      <c r="J162" s="13">
        <v>42812.14</v>
      </c>
    </row>
    <row r="163" spans="2:10" x14ac:dyDescent="0.25">
      <c r="B163" s="2">
        <v>159</v>
      </c>
      <c r="C163" s="2">
        <v>2011</v>
      </c>
      <c r="D163" s="1">
        <v>7022</v>
      </c>
      <c r="E163" t="s">
        <v>138</v>
      </c>
      <c r="F163" s="2" t="s">
        <v>1325</v>
      </c>
      <c r="G163" s="13">
        <v>485004.39</v>
      </c>
      <c r="H163" s="13">
        <v>26227.39</v>
      </c>
      <c r="I163" s="13">
        <v>416301.19</v>
      </c>
      <c r="J163" s="13">
        <v>23522</v>
      </c>
    </row>
    <row r="164" spans="2:10" x14ac:dyDescent="0.25">
      <c r="B164" s="2">
        <v>160</v>
      </c>
      <c r="C164" s="2">
        <v>2011</v>
      </c>
      <c r="D164" s="1">
        <v>7024</v>
      </c>
      <c r="E164" t="s">
        <v>139</v>
      </c>
      <c r="F164" s="2" t="s">
        <v>1325</v>
      </c>
      <c r="G164" s="13">
        <v>1192042.72</v>
      </c>
      <c r="H164" s="13">
        <v>6548.6</v>
      </c>
      <c r="I164" s="13">
        <v>1026762.54</v>
      </c>
      <c r="J164" s="13">
        <v>5829.37</v>
      </c>
    </row>
    <row r="165" spans="2:10" x14ac:dyDescent="0.25">
      <c r="B165" s="2">
        <v>161</v>
      </c>
      <c r="C165" s="2">
        <v>2011</v>
      </c>
      <c r="D165" s="1">
        <v>7026</v>
      </c>
      <c r="E165" t="s">
        <v>140</v>
      </c>
      <c r="F165" s="2" t="s">
        <v>1325</v>
      </c>
      <c r="G165" s="13">
        <v>1260904.26</v>
      </c>
      <c r="H165" s="13">
        <v>3455.26</v>
      </c>
      <c r="I165" s="13">
        <v>1122784.3600000001</v>
      </c>
      <c r="J165" s="13">
        <v>3204</v>
      </c>
    </row>
    <row r="166" spans="2:10" x14ac:dyDescent="0.25">
      <c r="B166" s="2">
        <v>162</v>
      </c>
      <c r="C166" s="2">
        <v>2011</v>
      </c>
      <c r="D166" s="1">
        <v>7028</v>
      </c>
      <c r="E166" t="s">
        <v>100</v>
      </c>
      <c r="F166" s="2" t="s">
        <v>1325</v>
      </c>
      <c r="G166" s="13">
        <v>3685370.68</v>
      </c>
      <c r="H166" s="13">
        <v>10206.040000000001</v>
      </c>
      <c r="I166" s="13">
        <v>3223017.68</v>
      </c>
      <c r="J166" s="13">
        <v>9145.89</v>
      </c>
    </row>
    <row r="167" spans="2:10" x14ac:dyDescent="0.25">
      <c r="B167" s="2">
        <v>163</v>
      </c>
      <c r="C167" s="2">
        <v>2011</v>
      </c>
      <c r="D167" s="1">
        <v>7030</v>
      </c>
      <c r="E167" t="s">
        <v>141</v>
      </c>
      <c r="F167" s="2" t="s">
        <v>1325</v>
      </c>
      <c r="G167" s="13">
        <v>2802676.29</v>
      </c>
      <c r="H167" s="13">
        <v>18233.18</v>
      </c>
      <c r="I167" s="13">
        <v>2418172.64</v>
      </c>
      <c r="J167" s="13">
        <v>15296.16</v>
      </c>
    </row>
    <row r="168" spans="2:10" x14ac:dyDescent="0.25">
      <c r="B168" s="2">
        <v>164</v>
      </c>
      <c r="C168" s="2">
        <v>2011</v>
      </c>
      <c r="D168" s="1">
        <v>7032</v>
      </c>
      <c r="E168" t="s">
        <v>142</v>
      </c>
      <c r="F168" s="2" t="s">
        <v>1325</v>
      </c>
      <c r="G168" s="13">
        <v>2331815.46</v>
      </c>
      <c r="H168" s="13">
        <v>14094.72</v>
      </c>
      <c r="I168" s="13">
        <v>2114370.69</v>
      </c>
      <c r="J168" s="13">
        <v>13087.88</v>
      </c>
    </row>
    <row r="169" spans="2:10" x14ac:dyDescent="0.25">
      <c r="B169" s="2">
        <v>165</v>
      </c>
      <c r="C169" s="2">
        <v>2011</v>
      </c>
      <c r="D169" s="1">
        <v>7034</v>
      </c>
      <c r="E169" t="s">
        <v>143</v>
      </c>
      <c r="F169" s="2" t="s">
        <v>1325</v>
      </c>
      <c r="G169" s="13">
        <v>2234199.98</v>
      </c>
      <c r="H169" s="13">
        <v>2064.1799999999998</v>
      </c>
      <c r="I169" s="13">
        <v>1927194.7</v>
      </c>
      <c r="J169" s="13">
        <v>1606.79</v>
      </c>
    </row>
    <row r="170" spans="2:10" x14ac:dyDescent="0.25">
      <c r="B170" s="2">
        <v>166</v>
      </c>
      <c r="C170" s="2">
        <v>2011</v>
      </c>
      <c r="D170" s="1">
        <v>7036</v>
      </c>
      <c r="E170" t="s">
        <v>144</v>
      </c>
      <c r="F170" s="2" t="s">
        <v>1325</v>
      </c>
      <c r="G170" s="13">
        <v>1260396.18</v>
      </c>
      <c r="H170" s="13">
        <v>1990.19</v>
      </c>
      <c r="I170" s="13">
        <v>1131766.8500000001</v>
      </c>
      <c r="J170" s="13">
        <v>1790.77</v>
      </c>
    </row>
    <row r="171" spans="2:10" x14ac:dyDescent="0.25">
      <c r="B171" s="2">
        <v>167</v>
      </c>
      <c r="C171" s="2">
        <v>2011</v>
      </c>
      <c r="D171" s="1">
        <v>7038</v>
      </c>
      <c r="E171" t="s">
        <v>145</v>
      </c>
      <c r="F171" s="2" t="s">
        <v>1325</v>
      </c>
      <c r="G171" s="13">
        <v>2542484.63</v>
      </c>
      <c r="H171" s="13">
        <v>3742.83</v>
      </c>
      <c r="I171" s="13">
        <v>2279110.5</v>
      </c>
      <c r="J171" s="13">
        <v>3424.31</v>
      </c>
    </row>
    <row r="172" spans="2:10" x14ac:dyDescent="0.25">
      <c r="B172" s="2">
        <v>168</v>
      </c>
      <c r="C172" s="2">
        <v>2011</v>
      </c>
      <c r="D172" s="1">
        <v>7040</v>
      </c>
      <c r="E172" t="s">
        <v>146</v>
      </c>
      <c r="F172" s="2" t="s">
        <v>1325</v>
      </c>
      <c r="G172" s="13">
        <v>598258.68999999994</v>
      </c>
      <c r="H172" s="13">
        <v>1449.49</v>
      </c>
      <c r="I172" s="13">
        <v>515445.94</v>
      </c>
      <c r="J172" s="13">
        <v>1278.29</v>
      </c>
    </row>
    <row r="173" spans="2:10" x14ac:dyDescent="0.25">
      <c r="B173" s="2">
        <v>169</v>
      </c>
      <c r="C173" s="2">
        <v>2011</v>
      </c>
      <c r="D173" s="1">
        <v>7042</v>
      </c>
      <c r="E173" t="s">
        <v>147</v>
      </c>
      <c r="F173" s="2" t="s">
        <v>1325</v>
      </c>
      <c r="G173" s="13">
        <v>1998580.68</v>
      </c>
      <c r="H173" s="13">
        <v>11285.49</v>
      </c>
      <c r="I173" s="13">
        <v>1733251.19</v>
      </c>
      <c r="J173" s="13">
        <v>9929.01</v>
      </c>
    </row>
    <row r="174" spans="2:10" x14ac:dyDescent="0.25">
      <c r="B174" s="2">
        <v>170</v>
      </c>
      <c r="C174" s="2">
        <v>2011</v>
      </c>
      <c r="D174" s="1">
        <v>7131</v>
      </c>
      <c r="E174" t="s">
        <v>134</v>
      </c>
      <c r="F174" s="2" t="s">
        <v>1343</v>
      </c>
      <c r="G174" s="13">
        <v>1419529.35</v>
      </c>
      <c r="H174" s="13">
        <v>78728.66</v>
      </c>
      <c r="I174" s="13">
        <v>1261597.3799999999</v>
      </c>
      <c r="J174" s="13">
        <v>73926.23</v>
      </c>
    </row>
    <row r="175" spans="2:10" x14ac:dyDescent="0.25">
      <c r="B175" s="2">
        <v>171</v>
      </c>
      <c r="C175" s="2">
        <v>2011</v>
      </c>
      <c r="D175" s="1">
        <v>7181</v>
      </c>
      <c r="E175" t="s">
        <v>141</v>
      </c>
      <c r="F175" s="2" t="s">
        <v>1343</v>
      </c>
      <c r="G175" s="13">
        <v>1472080.07</v>
      </c>
      <c r="H175" s="13">
        <v>33331.870000000003</v>
      </c>
      <c r="I175" s="13">
        <v>1308505.77</v>
      </c>
      <c r="J175" s="13">
        <v>30771.11</v>
      </c>
    </row>
    <row r="176" spans="2:10" x14ac:dyDescent="0.25">
      <c r="B176" s="2">
        <v>172</v>
      </c>
      <c r="C176" s="2">
        <v>2011</v>
      </c>
      <c r="D176" s="1">
        <v>7191</v>
      </c>
      <c r="E176" t="s">
        <v>148</v>
      </c>
      <c r="F176" s="2" t="s">
        <v>1343</v>
      </c>
      <c r="G176" s="13">
        <v>689965.76</v>
      </c>
      <c r="H176" s="13">
        <v>22357.43</v>
      </c>
      <c r="I176" s="13">
        <v>636220.05000000005</v>
      </c>
      <c r="J176" s="13">
        <v>21330.82</v>
      </c>
    </row>
    <row r="177" spans="2:10" x14ac:dyDescent="0.25">
      <c r="B177" s="2">
        <v>173</v>
      </c>
      <c r="C177" s="2">
        <v>2011</v>
      </c>
      <c r="D177" s="1">
        <v>8002</v>
      </c>
      <c r="E177" t="s">
        <v>149</v>
      </c>
      <c r="F177" s="2" t="s">
        <v>1325</v>
      </c>
      <c r="G177" s="13">
        <v>2190482.5</v>
      </c>
      <c r="H177" s="13">
        <v>51709.47</v>
      </c>
      <c r="I177" s="13">
        <v>1962481.68</v>
      </c>
      <c r="J177" s="13">
        <v>48143.12</v>
      </c>
    </row>
    <row r="178" spans="2:10" x14ac:dyDescent="0.25">
      <c r="B178" s="2">
        <v>174</v>
      </c>
      <c r="C178" s="2">
        <v>2011</v>
      </c>
      <c r="D178" s="1">
        <v>8004</v>
      </c>
      <c r="E178" t="s">
        <v>150</v>
      </c>
      <c r="F178" s="2" t="s">
        <v>1325</v>
      </c>
      <c r="G178" s="13">
        <v>2619902.41</v>
      </c>
      <c r="H178" s="13">
        <v>6853.55</v>
      </c>
      <c r="I178" s="13">
        <v>2304330.79</v>
      </c>
      <c r="J178" s="13">
        <v>6140.72</v>
      </c>
    </row>
    <row r="179" spans="2:10" x14ac:dyDescent="0.25">
      <c r="B179" s="2">
        <v>175</v>
      </c>
      <c r="C179" s="2">
        <v>2011</v>
      </c>
      <c r="D179" s="1">
        <v>8006</v>
      </c>
      <c r="E179" t="s">
        <v>151</v>
      </c>
      <c r="F179" s="2" t="s">
        <v>1325</v>
      </c>
      <c r="G179" s="13">
        <v>1262398.45</v>
      </c>
      <c r="H179" s="13">
        <v>6686.67</v>
      </c>
      <c r="I179" s="13">
        <v>1107861.6399999999</v>
      </c>
      <c r="J179" s="13">
        <v>6018.77</v>
      </c>
    </row>
    <row r="180" spans="2:10" x14ac:dyDescent="0.25">
      <c r="B180" s="2">
        <v>176</v>
      </c>
      <c r="C180" s="2">
        <v>2011</v>
      </c>
      <c r="D180" s="1">
        <v>8008</v>
      </c>
      <c r="E180" t="s">
        <v>152</v>
      </c>
      <c r="F180" s="2" t="s">
        <v>1325</v>
      </c>
      <c r="G180" s="13">
        <v>1832483.8400000001</v>
      </c>
      <c r="H180" s="13">
        <v>32484.25</v>
      </c>
      <c r="I180" s="13">
        <v>1592781.15</v>
      </c>
      <c r="J180" s="13">
        <v>27176.45</v>
      </c>
    </row>
    <row r="181" spans="2:10" x14ac:dyDescent="0.25">
      <c r="B181" s="2">
        <v>177</v>
      </c>
      <c r="C181" s="2">
        <v>2011</v>
      </c>
      <c r="D181" s="1">
        <v>8010</v>
      </c>
      <c r="E181" t="s">
        <v>153</v>
      </c>
      <c r="F181" s="2" t="s">
        <v>1325</v>
      </c>
      <c r="G181" s="13">
        <v>17000249.140000001</v>
      </c>
      <c r="H181" s="13">
        <v>360139.51</v>
      </c>
      <c r="I181" s="13">
        <v>15228499.859999999</v>
      </c>
      <c r="J181" s="13">
        <v>334027.19</v>
      </c>
    </row>
    <row r="182" spans="2:10" x14ac:dyDescent="0.25">
      <c r="B182" s="2">
        <v>178</v>
      </c>
      <c r="C182" s="2">
        <v>2011</v>
      </c>
      <c r="D182" s="1">
        <v>8012</v>
      </c>
      <c r="E182" t="s">
        <v>154</v>
      </c>
      <c r="F182" s="2" t="s">
        <v>1325</v>
      </c>
      <c r="G182" s="13">
        <v>1987744.41</v>
      </c>
      <c r="H182" s="13">
        <v>16847.11</v>
      </c>
      <c r="I182" s="13">
        <v>1740266.64</v>
      </c>
      <c r="J182" s="13">
        <v>15229.06</v>
      </c>
    </row>
    <row r="183" spans="2:10" x14ac:dyDescent="0.25">
      <c r="B183" s="2">
        <v>179</v>
      </c>
      <c r="C183" s="2">
        <v>2011</v>
      </c>
      <c r="D183" s="1">
        <v>8014</v>
      </c>
      <c r="E183" t="s">
        <v>155</v>
      </c>
      <c r="F183" s="2" t="s">
        <v>1325</v>
      </c>
      <c r="G183" s="13">
        <v>1354571.87</v>
      </c>
      <c r="H183" s="13">
        <v>1618.41</v>
      </c>
      <c r="I183" s="13">
        <v>1209655</v>
      </c>
      <c r="J183" s="13">
        <v>1498.06</v>
      </c>
    </row>
    <row r="184" spans="2:10" x14ac:dyDescent="0.25">
      <c r="B184" s="2">
        <v>180</v>
      </c>
      <c r="C184" s="2">
        <v>2011</v>
      </c>
      <c r="D184" s="1">
        <v>8016</v>
      </c>
      <c r="E184" t="s">
        <v>156</v>
      </c>
      <c r="F184" s="2" t="s">
        <v>1325</v>
      </c>
      <c r="G184" s="13">
        <v>3273233.39</v>
      </c>
      <c r="H184" s="13">
        <v>10866.07</v>
      </c>
      <c r="I184" s="13">
        <v>2856738.57</v>
      </c>
      <c r="J184" s="13">
        <v>9857.9500000000007</v>
      </c>
    </row>
    <row r="185" spans="2:10" x14ac:dyDescent="0.25">
      <c r="B185" s="2">
        <v>181</v>
      </c>
      <c r="C185" s="2">
        <v>2011</v>
      </c>
      <c r="D185" s="1">
        <v>8018</v>
      </c>
      <c r="E185" t="s">
        <v>157</v>
      </c>
      <c r="F185" s="2" t="s">
        <v>1325</v>
      </c>
      <c r="G185" s="13">
        <v>1288980.1000000001</v>
      </c>
      <c r="H185" s="13">
        <v>6830</v>
      </c>
      <c r="I185" s="13">
        <v>1143344.8600000001</v>
      </c>
      <c r="J185" s="13">
        <v>6317.66</v>
      </c>
    </row>
    <row r="186" spans="2:10" x14ac:dyDescent="0.25">
      <c r="B186" s="2">
        <v>182</v>
      </c>
      <c r="C186" s="2">
        <v>2011</v>
      </c>
      <c r="D186" s="1">
        <v>8136</v>
      </c>
      <c r="E186" t="s">
        <v>158</v>
      </c>
      <c r="F186" s="2" t="s">
        <v>1343</v>
      </c>
      <c r="G186" s="13">
        <v>1332797.06</v>
      </c>
      <c r="H186" s="13">
        <v>90198.49</v>
      </c>
      <c r="I186" s="13">
        <v>1209055.74</v>
      </c>
      <c r="J186" s="13">
        <v>85218.65</v>
      </c>
    </row>
    <row r="187" spans="2:10" x14ac:dyDescent="0.25">
      <c r="B187" s="2">
        <v>183</v>
      </c>
      <c r="C187" s="2">
        <v>2011</v>
      </c>
      <c r="D187" s="1">
        <v>8160</v>
      </c>
      <c r="E187" t="s">
        <v>159</v>
      </c>
      <c r="F187" s="2" t="s">
        <v>1343</v>
      </c>
      <c r="G187" s="13">
        <v>254332.4</v>
      </c>
      <c r="H187" s="13">
        <v>4619.8900000000003</v>
      </c>
      <c r="I187" s="13">
        <v>221525.36</v>
      </c>
      <c r="J187" s="13">
        <v>4276.29</v>
      </c>
    </row>
    <row r="188" spans="2:10" x14ac:dyDescent="0.25">
      <c r="B188" s="2">
        <v>184</v>
      </c>
      <c r="C188" s="2">
        <v>2011</v>
      </c>
      <c r="D188" s="1">
        <v>8179</v>
      </c>
      <c r="E188" t="s">
        <v>160</v>
      </c>
      <c r="F188" s="2" t="s">
        <v>1343</v>
      </c>
      <c r="G188" s="13">
        <v>4775108.8899999997</v>
      </c>
      <c r="H188" s="13">
        <v>35245.480000000003</v>
      </c>
      <c r="I188" s="13">
        <v>4457771.74</v>
      </c>
      <c r="J188" s="13">
        <v>33906.980000000003</v>
      </c>
    </row>
    <row r="189" spans="2:10" x14ac:dyDescent="0.25">
      <c r="B189" s="2">
        <v>185</v>
      </c>
      <c r="C189" s="2">
        <v>2011</v>
      </c>
      <c r="D189" s="1">
        <v>8181</v>
      </c>
      <c r="E189" t="s">
        <v>156</v>
      </c>
      <c r="F189" s="2" t="s">
        <v>1343</v>
      </c>
      <c r="G189" s="13">
        <v>1449335.38</v>
      </c>
      <c r="H189" s="13">
        <v>27429.759999999998</v>
      </c>
      <c r="I189" s="13">
        <v>1265946.8700000001</v>
      </c>
      <c r="J189" s="13">
        <v>24849.81</v>
      </c>
    </row>
    <row r="190" spans="2:10" x14ac:dyDescent="0.25">
      <c r="B190" s="2">
        <v>186</v>
      </c>
      <c r="C190" s="2">
        <v>2011</v>
      </c>
      <c r="D190" s="1">
        <v>8201</v>
      </c>
      <c r="E190" t="s">
        <v>161</v>
      </c>
      <c r="F190" s="2" t="s">
        <v>1344</v>
      </c>
      <c r="G190" s="13">
        <v>15780650.310000001</v>
      </c>
      <c r="H190" s="13">
        <v>283492.01</v>
      </c>
      <c r="I190" s="13">
        <v>14516662.390000001</v>
      </c>
      <c r="J190" s="13">
        <v>269285.24</v>
      </c>
    </row>
    <row r="191" spans="2:10" x14ac:dyDescent="0.25">
      <c r="B191" s="2">
        <v>187</v>
      </c>
      <c r="C191" s="2">
        <v>2011</v>
      </c>
      <c r="D191" s="1">
        <v>8206</v>
      </c>
      <c r="E191" t="s">
        <v>149</v>
      </c>
      <c r="F191" s="2" t="s">
        <v>1344</v>
      </c>
      <c r="G191" s="13">
        <v>4895460.3499999996</v>
      </c>
      <c r="H191" s="13">
        <v>233391.72</v>
      </c>
      <c r="I191" s="13">
        <v>4470620.79</v>
      </c>
      <c r="J191" s="13">
        <v>220195.96</v>
      </c>
    </row>
    <row r="192" spans="2:10" x14ac:dyDescent="0.25">
      <c r="B192" s="2">
        <v>188</v>
      </c>
      <c r="C192" s="2">
        <v>2011</v>
      </c>
      <c r="D192" s="1">
        <v>8211</v>
      </c>
      <c r="E192" t="s">
        <v>152</v>
      </c>
      <c r="F192" s="2" t="s">
        <v>1344</v>
      </c>
      <c r="G192" s="13">
        <v>5772637.0099999998</v>
      </c>
      <c r="H192" s="13">
        <v>253913.31</v>
      </c>
      <c r="I192" s="13">
        <v>5186833.13</v>
      </c>
      <c r="J192" s="13">
        <v>237476.77</v>
      </c>
    </row>
    <row r="193" spans="2:10" x14ac:dyDescent="0.25">
      <c r="B193" s="2">
        <v>189</v>
      </c>
      <c r="C193" s="2">
        <v>2011</v>
      </c>
      <c r="D193" s="1">
        <v>8231</v>
      </c>
      <c r="E193" t="s">
        <v>162</v>
      </c>
      <c r="F193" s="2" t="s">
        <v>20</v>
      </c>
      <c r="G193" s="13">
        <v>0</v>
      </c>
      <c r="H193" s="13">
        <v>0</v>
      </c>
      <c r="I193" s="13">
        <v>0</v>
      </c>
      <c r="J193" s="13">
        <v>0</v>
      </c>
    </row>
    <row r="194" spans="2:10" x14ac:dyDescent="0.25">
      <c r="B194" s="2">
        <v>190</v>
      </c>
      <c r="C194" s="2">
        <v>2011</v>
      </c>
      <c r="D194" s="1">
        <v>8241</v>
      </c>
      <c r="E194" t="s">
        <v>163</v>
      </c>
      <c r="F194" s="2" t="s">
        <v>1344</v>
      </c>
      <c r="G194" s="13">
        <v>420547.88</v>
      </c>
      <c r="H194" s="13">
        <v>44760.2</v>
      </c>
      <c r="I194" s="13">
        <v>379338.23999999999</v>
      </c>
      <c r="J194" s="13">
        <v>41653.040000000001</v>
      </c>
    </row>
    <row r="195" spans="2:10" x14ac:dyDescent="0.25">
      <c r="B195" s="2">
        <v>191</v>
      </c>
      <c r="C195" s="2">
        <v>2011</v>
      </c>
      <c r="D195" s="1">
        <v>8251</v>
      </c>
      <c r="E195" t="s">
        <v>164</v>
      </c>
      <c r="F195" s="2" t="s">
        <v>1344</v>
      </c>
      <c r="G195" s="13">
        <v>5023709.0599999996</v>
      </c>
      <c r="H195" s="13">
        <v>52532.32</v>
      </c>
      <c r="I195" s="13">
        <v>4679845.2300000004</v>
      </c>
      <c r="J195" s="13">
        <v>50068.5</v>
      </c>
    </row>
    <row r="196" spans="2:10" x14ac:dyDescent="0.25">
      <c r="B196" s="2">
        <v>192</v>
      </c>
      <c r="C196" s="2">
        <v>2011</v>
      </c>
      <c r="D196" s="1">
        <v>8261</v>
      </c>
      <c r="E196" t="s">
        <v>154</v>
      </c>
      <c r="F196" s="2" t="s">
        <v>1344</v>
      </c>
      <c r="G196" s="13">
        <v>4323000.28</v>
      </c>
      <c r="H196" s="13">
        <v>97452.26</v>
      </c>
      <c r="I196" s="13">
        <v>3901316.21</v>
      </c>
      <c r="J196" s="13">
        <v>91350.17</v>
      </c>
    </row>
    <row r="197" spans="2:10" x14ac:dyDescent="0.25">
      <c r="B197" s="2">
        <v>193</v>
      </c>
      <c r="C197" s="2">
        <v>2011</v>
      </c>
      <c r="D197" s="1">
        <v>9002</v>
      </c>
      <c r="E197" t="s">
        <v>165</v>
      </c>
      <c r="F197" s="2" t="s">
        <v>1325</v>
      </c>
      <c r="G197" s="13">
        <v>2702002.78</v>
      </c>
      <c r="H197" s="13">
        <v>25816.880000000001</v>
      </c>
      <c r="I197" s="13">
        <v>2334720.1</v>
      </c>
      <c r="J197" s="13">
        <v>23485.48</v>
      </c>
    </row>
    <row r="198" spans="2:10" x14ac:dyDescent="0.25">
      <c r="B198" s="2">
        <v>194</v>
      </c>
      <c r="C198" s="2">
        <v>2011</v>
      </c>
      <c r="D198" s="1">
        <v>9004</v>
      </c>
      <c r="E198" t="s">
        <v>166</v>
      </c>
      <c r="F198" s="2" t="s">
        <v>1325</v>
      </c>
      <c r="G198" s="13">
        <v>853957.15</v>
      </c>
      <c r="H198" s="13">
        <v>9196.7199999999993</v>
      </c>
      <c r="I198" s="13">
        <v>744332.23</v>
      </c>
      <c r="J198" s="13">
        <v>8256.36</v>
      </c>
    </row>
    <row r="199" spans="2:10" x14ac:dyDescent="0.25">
      <c r="B199" s="2">
        <v>195</v>
      </c>
      <c r="C199" s="2">
        <v>2011</v>
      </c>
      <c r="D199" s="1">
        <v>9006</v>
      </c>
      <c r="E199" t="s">
        <v>167</v>
      </c>
      <c r="F199" s="2" t="s">
        <v>1325</v>
      </c>
      <c r="G199" s="13">
        <v>906293.82</v>
      </c>
      <c r="H199" s="13">
        <v>3371.05</v>
      </c>
      <c r="I199" s="13">
        <v>792777.52</v>
      </c>
      <c r="J199" s="13">
        <v>2868.09</v>
      </c>
    </row>
    <row r="200" spans="2:10" x14ac:dyDescent="0.25">
      <c r="B200" s="2">
        <v>196</v>
      </c>
      <c r="C200" s="2">
        <v>2011</v>
      </c>
      <c r="D200" s="1">
        <v>9008</v>
      </c>
      <c r="E200" t="s">
        <v>168</v>
      </c>
      <c r="F200" s="2" t="s">
        <v>1325</v>
      </c>
      <c r="G200" s="13">
        <v>1589871.6</v>
      </c>
      <c r="H200" s="13">
        <v>3443.35</v>
      </c>
      <c r="I200" s="13">
        <v>1388360.81</v>
      </c>
      <c r="J200" s="13">
        <v>2985.42</v>
      </c>
    </row>
    <row r="201" spans="2:10" x14ac:dyDescent="0.25">
      <c r="B201" s="2">
        <v>197</v>
      </c>
      <c r="C201" s="2">
        <v>2011</v>
      </c>
      <c r="D201" s="1">
        <v>9010</v>
      </c>
      <c r="E201" t="s">
        <v>169</v>
      </c>
      <c r="F201" s="2" t="s">
        <v>1325</v>
      </c>
      <c r="G201" s="13">
        <v>1409154.29</v>
      </c>
      <c r="H201" s="13">
        <v>7601.35</v>
      </c>
      <c r="I201" s="13">
        <v>1221030.51</v>
      </c>
      <c r="J201" s="13">
        <v>6672.59</v>
      </c>
    </row>
    <row r="202" spans="2:10" x14ac:dyDescent="0.25">
      <c r="B202" s="2">
        <v>198</v>
      </c>
      <c r="C202" s="2">
        <v>2011</v>
      </c>
      <c r="D202" s="1">
        <v>9012</v>
      </c>
      <c r="E202" t="s">
        <v>170</v>
      </c>
      <c r="F202" s="2" t="s">
        <v>1325</v>
      </c>
      <c r="G202" s="13">
        <v>1248391.5900000001</v>
      </c>
      <c r="H202" s="13">
        <v>5678.14</v>
      </c>
      <c r="I202" s="13">
        <v>1072312.22</v>
      </c>
      <c r="J202" s="13">
        <v>5140.88</v>
      </c>
    </row>
    <row r="203" spans="2:10" x14ac:dyDescent="0.25">
      <c r="B203" s="2">
        <v>199</v>
      </c>
      <c r="C203" s="2">
        <v>2011</v>
      </c>
      <c r="D203" s="1">
        <v>9014</v>
      </c>
      <c r="E203" t="s">
        <v>3</v>
      </c>
      <c r="F203" s="2" t="s">
        <v>1325</v>
      </c>
      <c r="G203" s="13">
        <v>1268805.8500000001</v>
      </c>
      <c r="H203" s="13">
        <v>2651.05</v>
      </c>
      <c r="I203" s="13">
        <v>1112561.03</v>
      </c>
      <c r="J203" s="13">
        <v>2355.9699999999998</v>
      </c>
    </row>
    <row r="204" spans="2:10" x14ac:dyDescent="0.25">
      <c r="B204" s="2">
        <v>200</v>
      </c>
      <c r="C204" s="2">
        <v>2011</v>
      </c>
      <c r="D204" s="1">
        <v>9016</v>
      </c>
      <c r="E204" t="s">
        <v>171</v>
      </c>
      <c r="F204" s="2" t="s">
        <v>1325</v>
      </c>
      <c r="G204" s="13">
        <v>1009991.53</v>
      </c>
      <c r="H204" s="13">
        <v>4659.68</v>
      </c>
      <c r="I204" s="13">
        <v>886371.51</v>
      </c>
      <c r="J204" s="13">
        <v>4287.1899999999996</v>
      </c>
    </row>
    <row r="205" spans="2:10" x14ac:dyDescent="0.25">
      <c r="B205" s="2">
        <v>201</v>
      </c>
      <c r="C205" s="2">
        <v>2011</v>
      </c>
      <c r="D205" s="1">
        <v>9018</v>
      </c>
      <c r="E205" t="s">
        <v>172</v>
      </c>
      <c r="F205" s="2" t="s">
        <v>1325</v>
      </c>
      <c r="G205" s="13">
        <v>779051.51</v>
      </c>
      <c r="H205" s="13">
        <v>4711.88</v>
      </c>
      <c r="I205" s="13">
        <v>668826.1</v>
      </c>
      <c r="J205" s="13">
        <v>3977.33</v>
      </c>
    </row>
    <row r="206" spans="2:10" x14ac:dyDescent="0.25">
      <c r="B206" s="2">
        <v>202</v>
      </c>
      <c r="C206" s="2">
        <v>2011</v>
      </c>
      <c r="D206" s="1">
        <v>9020</v>
      </c>
      <c r="E206" t="s">
        <v>173</v>
      </c>
      <c r="F206" s="2" t="s">
        <v>1325</v>
      </c>
      <c r="G206" s="13">
        <v>4966358.47</v>
      </c>
      <c r="H206" s="13">
        <v>30928.27</v>
      </c>
      <c r="I206" s="13">
        <v>4357721.87</v>
      </c>
      <c r="J206" s="13">
        <v>28176.68</v>
      </c>
    </row>
    <row r="207" spans="2:10" x14ac:dyDescent="0.25">
      <c r="B207" s="2">
        <v>203</v>
      </c>
      <c r="C207" s="2">
        <v>2011</v>
      </c>
      <c r="D207" s="1">
        <v>9022</v>
      </c>
      <c r="E207" t="s">
        <v>174</v>
      </c>
      <c r="F207" s="2" t="s">
        <v>1325</v>
      </c>
      <c r="G207" s="13">
        <v>887277.99</v>
      </c>
      <c r="H207" s="13">
        <v>2204.31</v>
      </c>
      <c r="I207" s="13">
        <v>766358.87</v>
      </c>
      <c r="J207" s="13">
        <v>1887.36</v>
      </c>
    </row>
    <row r="208" spans="2:10" x14ac:dyDescent="0.25">
      <c r="B208" s="2">
        <v>204</v>
      </c>
      <c r="C208" s="2">
        <v>2011</v>
      </c>
      <c r="D208" s="1">
        <v>9024</v>
      </c>
      <c r="E208" t="s">
        <v>175</v>
      </c>
      <c r="F208" s="2" t="s">
        <v>1325</v>
      </c>
      <c r="G208" s="13">
        <v>645645.21</v>
      </c>
      <c r="H208" s="13">
        <v>2985.91</v>
      </c>
      <c r="I208" s="13">
        <v>553280.27</v>
      </c>
      <c r="J208" s="13">
        <v>2618.8000000000002</v>
      </c>
    </row>
    <row r="209" spans="2:10" x14ac:dyDescent="0.25">
      <c r="B209" s="2">
        <v>205</v>
      </c>
      <c r="C209" s="2">
        <v>2011</v>
      </c>
      <c r="D209" s="1">
        <v>9026</v>
      </c>
      <c r="E209" t="s">
        <v>176</v>
      </c>
      <c r="F209" s="2" t="s">
        <v>1325</v>
      </c>
      <c r="G209" s="13">
        <v>695699.29</v>
      </c>
      <c r="H209" s="13">
        <v>8838.81</v>
      </c>
      <c r="I209" s="13">
        <v>613066.48</v>
      </c>
      <c r="J209" s="13">
        <v>8146.71</v>
      </c>
    </row>
    <row r="210" spans="2:10" x14ac:dyDescent="0.25">
      <c r="B210" s="2">
        <v>206</v>
      </c>
      <c r="C210" s="2">
        <v>2011</v>
      </c>
      <c r="D210" s="1">
        <v>9028</v>
      </c>
      <c r="E210" t="s">
        <v>177</v>
      </c>
      <c r="F210" s="2" t="s">
        <v>1325</v>
      </c>
      <c r="G210" s="13">
        <v>216928.68</v>
      </c>
      <c r="H210" s="13">
        <v>147.47999999999999</v>
      </c>
      <c r="I210" s="13">
        <v>189973.84</v>
      </c>
      <c r="J210" s="13">
        <v>135.03</v>
      </c>
    </row>
    <row r="211" spans="2:10" x14ac:dyDescent="0.25">
      <c r="B211" s="2">
        <v>207</v>
      </c>
      <c r="C211" s="2">
        <v>2011</v>
      </c>
      <c r="D211" s="1">
        <v>9032</v>
      </c>
      <c r="E211" t="s">
        <v>107</v>
      </c>
      <c r="F211" s="2" t="s">
        <v>1325</v>
      </c>
      <c r="G211" s="13">
        <v>1051927.42</v>
      </c>
      <c r="H211" s="13">
        <v>6164.29</v>
      </c>
      <c r="I211" s="13">
        <v>927055.6</v>
      </c>
      <c r="J211" s="13">
        <v>5319.4</v>
      </c>
    </row>
    <row r="212" spans="2:10" x14ac:dyDescent="0.25">
      <c r="B212" s="2">
        <v>208</v>
      </c>
      <c r="C212" s="2">
        <v>2011</v>
      </c>
      <c r="D212" s="1">
        <v>9034</v>
      </c>
      <c r="E212" t="s">
        <v>178</v>
      </c>
      <c r="F212" s="2" t="s">
        <v>1325</v>
      </c>
      <c r="G212" s="13">
        <v>8241535.2999999998</v>
      </c>
      <c r="H212" s="13">
        <v>58101.81</v>
      </c>
      <c r="I212" s="13">
        <v>7247281.8200000003</v>
      </c>
      <c r="J212" s="13">
        <v>53255.73</v>
      </c>
    </row>
    <row r="213" spans="2:10" x14ac:dyDescent="0.25">
      <c r="B213" s="2">
        <v>209</v>
      </c>
      <c r="C213" s="2">
        <v>2011</v>
      </c>
      <c r="D213" s="1">
        <v>9035</v>
      </c>
      <c r="E213" t="s">
        <v>179</v>
      </c>
      <c r="F213" s="2" t="s">
        <v>1325</v>
      </c>
      <c r="G213" s="13">
        <v>2539587.4</v>
      </c>
      <c r="H213" s="13">
        <v>15988.64</v>
      </c>
      <c r="I213" s="13">
        <v>2213702.79</v>
      </c>
      <c r="J213" s="13">
        <v>14087.21</v>
      </c>
    </row>
    <row r="214" spans="2:10" x14ac:dyDescent="0.25">
      <c r="B214" s="2">
        <v>210</v>
      </c>
      <c r="C214" s="2">
        <v>2011</v>
      </c>
      <c r="D214" s="1">
        <v>9036</v>
      </c>
      <c r="E214" t="s">
        <v>180</v>
      </c>
      <c r="F214" s="2" t="s">
        <v>1325</v>
      </c>
      <c r="G214" s="13">
        <v>551503.47</v>
      </c>
      <c r="H214" s="13">
        <v>1278</v>
      </c>
      <c r="I214" s="13">
        <v>467317.79</v>
      </c>
      <c r="J214" s="13">
        <v>1067.1600000000001</v>
      </c>
    </row>
    <row r="215" spans="2:10" x14ac:dyDescent="0.25">
      <c r="B215" s="2">
        <v>211</v>
      </c>
      <c r="C215" s="2">
        <v>2011</v>
      </c>
      <c r="D215" s="1">
        <v>9038</v>
      </c>
      <c r="E215" t="s">
        <v>181</v>
      </c>
      <c r="F215" s="2" t="s">
        <v>1325</v>
      </c>
      <c r="G215" s="13">
        <v>3855058.02</v>
      </c>
      <c r="H215" s="13">
        <v>8081.79</v>
      </c>
      <c r="I215" s="13">
        <v>3404493.75</v>
      </c>
      <c r="J215" s="13">
        <v>7061.42</v>
      </c>
    </row>
    <row r="216" spans="2:10" x14ac:dyDescent="0.25">
      <c r="B216" s="2">
        <v>212</v>
      </c>
      <c r="C216" s="2">
        <v>2011</v>
      </c>
      <c r="D216" s="1">
        <v>9040</v>
      </c>
      <c r="E216" t="s">
        <v>182</v>
      </c>
      <c r="F216" s="2" t="s">
        <v>1325</v>
      </c>
      <c r="G216" s="13">
        <v>999703.98</v>
      </c>
      <c r="H216" s="13">
        <v>6250.07</v>
      </c>
      <c r="I216" s="13">
        <v>883100.48</v>
      </c>
      <c r="J216" s="13">
        <v>5653.01</v>
      </c>
    </row>
    <row r="217" spans="2:10" x14ac:dyDescent="0.25">
      <c r="B217" s="2">
        <v>213</v>
      </c>
      <c r="C217" s="2">
        <v>2011</v>
      </c>
      <c r="D217" s="1">
        <v>9042</v>
      </c>
      <c r="E217" t="s">
        <v>183</v>
      </c>
      <c r="F217" s="2" t="s">
        <v>1325</v>
      </c>
      <c r="G217" s="13">
        <v>1852447.49</v>
      </c>
      <c r="H217" s="13">
        <v>8643.11</v>
      </c>
      <c r="I217" s="13">
        <v>1618046.75</v>
      </c>
      <c r="J217" s="13">
        <v>7914.84</v>
      </c>
    </row>
    <row r="218" spans="2:10" x14ac:dyDescent="0.25">
      <c r="B218" s="2">
        <v>214</v>
      </c>
      <c r="C218" s="2">
        <v>2011</v>
      </c>
      <c r="D218" s="1">
        <v>9044</v>
      </c>
      <c r="E218" t="s">
        <v>184</v>
      </c>
      <c r="F218" s="2" t="s">
        <v>1325</v>
      </c>
      <c r="G218" s="13">
        <v>3589690.42</v>
      </c>
      <c r="H218" s="13">
        <v>94413.48</v>
      </c>
      <c r="I218" s="13">
        <v>3122903.82</v>
      </c>
      <c r="J218" s="13">
        <v>85909.6</v>
      </c>
    </row>
    <row r="219" spans="2:10" x14ac:dyDescent="0.25">
      <c r="B219" s="2">
        <v>215</v>
      </c>
      <c r="C219" s="2">
        <v>2011</v>
      </c>
      <c r="D219" s="1">
        <v>9046</v>
      </c>
      <c r="E219" t="s">
        <v>185</v>
      </c>
      <c r="F219" s="2" t="s">
        <v>1325</v>
      </c>
      <c r="G219" s="13">
        <v>1284678.21</v>
      </c>
      <c r="H219" s="13">
        <v>3790.48</v>
      </c>
      <c r="I219" s="13">
        <v>1111927.96</v>
      </c>
      <c r="J219" s="13">
        <v>3459.26</v>
      </c>
    </row>
    <row r="220" spans="2:10" x14ac:dyDescent="0.25">
      <c r="B220" s="2">
        <v>216</v>
      </c>
      <c r="C220" s="2">
        <v>2011</v>
      </c>
      <c r="D220" s="1">
        <v>9106</v>
      </c>
      <c r="E220" t="s">
        <v>186</v>
      </c>
      <c r="F220" s="2" t="s">
        <v>1343</v>
      </c>
      <c r="G220" s="13">
        <v>493907.75</v>
      </c>
      <c r="H220" s="13">
        <v>5735.85</v>
      </c>
      <c r="I220" s="13">
        <v>435131.92</v>
      </c>
      <c r="J220" s="13">
        <v>5403.43</v>
      </c>
    </row>
    <row r="221" spans="2:10" x14ac:dyDescent="0.25">
      <c r="B221" s="2">
        <v>217</v>
      </c>
      <c r="C221" s="2">
        <v>2011</v>
      </c>
      <c r="D221" s="1">
        <v>9111</v>
      </c>
      <c r="E221" t="s">
        <v>187</v>
      </c>
      <c r="F221" s="2" t="s">
        <v>1343</v>
      </c>
      <c r="G221" s="13">
        <v>1460411.75</v>
      </c>
      <c r="H221" s="13">
        <v>26770.44</v>
      </c>
      <c r="I221" s="13">
        <v>1337442.74</v>
      </c>
      <c r="J221" s="13">
        <v>25447.41</v>
      </c>
    </row>
    <row r="222" spans="2:10" x14ac:dyDescent="0.25">
      <c r="B222" s="2">
        <v>218</v>
      </c>
      <c r="C222" s="2">
        <v>2011</v>
      </c>
      <c r="D222" s="1">
        <v>9128</v>
      </c>
      <c r="E222" t="s">
        <v>188</v>
      </c>
      <c r="F222" s="2" t="s">
        <v>1343</v>
      </c>
      <c r="G222" s="13">
        <v>9213489.0500000007</v>
      </c>
      <c r="H222" s="13">
        <v>280192.90999999997</v>
      </c>
      <c r="I222" s="13">
        <v>8293163.8700000001</v>
      </c>
      <c r="J222" s="13">
        <v>261410.69</v>
      </c>
    </row>
    <row r="223" spans="2:10" x14ac:dyDescent="0.25">
      <c r="B223" s="2">
        <v>219</v>
      </c>
      <c r="C223" s="2">
        <v>2011</v>
      </c>
      <c r="D223" s="1">
        <v>9161</v>
      </c>
      <c r="E223" t="s">
        <v>64</v>
      </c>
      <c r="F223" s="2" t="s">
        <v>1343</v>
      </c>
      <c r="G223" s="13">
        <v>376764.04</v>
      </c>
      <c r="H223" s="13">
        <v>5551.46</v>
      </c>
      <c r="I223" s="13">
        <v>320963.02</v>
      </c>
      <c r="J223" s="13">
        <v>5106.2299999999996</v>
      </c>
    </row>
    <row r="224" spans="2:10" x14ac:dyDescent="0.25">
      <c r="B224" s="2">
        <v>220</v>
      </c>
      <c r="C224" s="2">
        <v>2011</v>
      </c>
      <c r="D224" s="1">
        <v>9206</v>
      </c>
      <c r="E224" t="s">
        <v>169</v>
      </c>
      <c r="F224" s="2" t="s">
        <v>1344</v>
      </c>
      <c r="G224" s="13">
        <v>4253499.8499999996</v>
      </c>
      <c r="H224" s="13">
        <v>138316.95000000001</v>
      </c>
      <c r="I224" s="13">
        <v>3720017</v>
      </c>
      <c r="J224" s="13">
        <v>127873.1</v>
      </c>
    </row>
    <row r="225" spans="2:10" x14ac:dyDescent="0.25">
      <c r="B225" s="2">
        <v>221</v>
      </c>
      <c r="C225" s="2">
        <v>2011</v>
      </c>
      <c r="D225" s="1">
        <v>9211</v>
      </c>
      <c r="E225" t="s">
        <v>189</v>
      </c>
      <c r="F225" s="2" t="s">
        <v>1344</v>
      </c>
      <c r="G225" s="13">
        <v>17547611.75</v>
      </c>
      <c r="H225" s="13">
        <v>597329.81000000006</v>
      </c>
      <c r="I225" s="13">
        <v>16014778.369999999</v>
      </c>
      <c r="J225" s="13">
        <v>563745.17000000004</v>
      </c>
    </row>
    <row r="226" spans="2:10" x14ac:dyDescent="0.25">
      <c r="B226" s="2">
        <v>222</v>
      </c>
      <c r="C226" s="2">
        <v>2011</v>
      </c>
      <c r="D226" s="1">
        <v>9213</v>
      </c>
      <c r="E226" t="s">
        <v>190</v>
      </c>
      <c r="F226" s="2" t="s">
        <v>1344</v>
      </c>
      <c r="G226" s="13">
        <v>1364452.11</v>
      </c>
      <c r="H226" s="13">
        <v>32988.879999999997</v>
      </c>
      <c r="I226" s="13">
        <v>1180061.46</v>
      </c>
      <c r="J226" s="13">
        <v>30606.43</v>
      </c>
    </row>
    <row r="227" spans="2:10" x14ac:dyDescent="0.25">
      <c r="B227" s="2">
        <v>223</v>
      </c>
      <c r="C227" s="2">
        <v>2011</v>
      </c>
      <c r="D227" s="1">
        <v>9221</v>
      </c>
      <c r="E227" t="s">
        <v>191</v>
      </c>
      <c r="F227" s="2" t="s">
        <v>1344</v>
      </c>
      <c r="G227" s="13">
        <v>3813785.81</v>
      </c>
      <c r="H227" s="13">
        <v>246160.16</v>
      </c>
      <c r="I227" s="13">
        <v>3473489.75</v>
      </c>
      <c r="J227" s="13">
        <v>230358.07</v>
      </c>
    </row>
    <row r="228" spans="2:10" x14ac:dyDescent="0.25">
      <c r="B228" s="2">
        <v>224</v>
      </c>
      <c r="C228" s="2">
        <v>2011</v>
      </c>
      <c r="D228" s="1">
        <v>9281</v>
      </c>
      <c r="E228" t="s">
        <v>58</v>
      </c>
      <c r="F228" s="2" t="s">
        <v>1344</v>
      </c>
      <c r="G228" s="13">
        <v>1744075.23</v>
      </c>
      <c r="H228" s="13">
        <v>99570.08</v>
      </c>
      <c r="I228" s="13">
        <v>1549912.99</v>
      </c>
      <c r="J228" s="13">
        <v>93719.32</v>
      </c>
    </row>
    <row r="229" spans="2:10" x14ac:dyDescent="0.25">
      <c r="B229" s="2">
        <v>225</v>
      </c>
      <c r="C229" s="2">
        <v>2011</v>
      </c>
      <c r="D229" s="1">
        <v>10002</v>
      </c>
      <c r="E229" t="s">
        <v>192</v>
      </c>
      <c r="F229" s="2" t="s">
        <v>1325</v>
      </c>
      <c r="G229" s="13">
        <v>780310.96</v>
      </c>
      <c r="H229" s="13">
        <v>9193.01</v>
      </c>
      <c r="I229" s="13">
        <v>692805.43</v>
      </c>
      <c r="J229" s="13">
        <v>8375.68</v>
      </c>
    </row>
    <row r="230" spans="2:10" x14ac:dyDescent="0.25">
      <c r="B230" s="2">
        <v>226</v>
      </c>
      <c r="C230" s="2">
        <v>2011</v>
      </c>
      <c r="D230" s="1">
        <v>10004</v>
      </c>
      <c r="E230" t="s">
        <v>193</v>
      </c>
      <c r="F230" s="2" t="s">
        <v>1325</v>
      </c>
      <c r="G230" s="13">
        <v>198590.32</v>
      </c>
      <c r="H230" s="13">
        <v>2603</v>
      </c>
      <c r="I230" s="13">
        <v>178870.21</v>
      </c>
      <c r="J230" s="13">
        <v>2434.2199999999998</v>
      </c>
    </row>
    <row r="231" spans="2:10" x14ac:dyDescent="0.25">
      <c r="B231" s="2">
        <v>227</v>
      </c>
      <c r="C231" s="2">
        <v>2011</v>
      </c>
      <c r="D231" s="1">
        <v>10006</v>
      </c>
      <c r="E231" t="s">
        <v>194</v>
      </c>
      <c r="F231" s="2" t="s">
        <v>1325</v>
      </c>
      <c r="G231" s="13">
        <v>678285.09</v>
      </c>
      <c r="H231" s="13">
        <v>5292.23</v>
      </c>
      <c r="I231" s="13">
        <v>596788.86</v>
      </c>
      <c r="J231" s="13">
        <v>4798.49</v>
      </c>
    </row>
    <row r="232" spans="2:10" x14ac:dyDescent="0.25">
      <c r="B232" s="2">
        <v>228</v>
      </c>
      <c r="C232" s="2">
        <v>2011</v>
      </c>
      <c r="D232" s="1">
        <v>10008</v>
      </c>
      <c r="E232" t="s">
        <v>195</v>
      </c>
      <c r="F232" s="2" t="s">
        <v>1325</v>
      </c>
      <c r="G232" s="13">
        <v>1812293.51</v>
      </c>
      <c r="H232" s="13">
        <v>7302.69</v>
      </c>
      <c r="I232" s="13">
        <v>1638939.6</v>
      </c>
      <c r="J232" s="13">
        <v>6737.88</v>
      </c>
    </row>
    <row r="233" spans="2:10" x14ac:dyDescent="0.25">
      <c r="B233" s="2">
        <v>229</v>
      </c>
      <c r="C233" s="2">
        <v>2011</v>
      </c>
      <c r="D233" s="1">
        <v>10010</v>
      </c>
      <c r="E233" t="s">
        <v>89</v>
      </c>
      <c r="F233" s="2" t="s">
        <v>1325</v>
      </c>
      <c r="G233" s="13">
        <v>1135135.21</v>
      </c>
      <c r="H233" s="13">
        <v>41002.35</v>
      </c>
      <c r="I233" s="13">
        <v>1005518.05</v>
      </c>
      <c r="J233" s="13">
        <v>37801.769999999997</v>
      </c>
    </row>
    <row r="234" spans="2:10" x14ac:dyDescent="0.25">
      <c r="B234" s="2">
        <v>230</v>
      </c>
      <c r="C234" s="2">
        <v>2011</v>
      </c>
      <c r="D234" s="1">
        <v>10012</v>
      </c>
      <c r="E234" t="s">
        <v>196</v>
      </c>
      <c r="F234" s="2" t="s">
        <v>1325</v>
      </c>
      <c r="G234" s="13">
        <v>501065.13</v>
      </c>
      <c r="H234" s="13">
        <v>24091.88</v>
      </c>
      <c r="I234" s="13">
        <v>443506.72</v>
      </c>
      <c r="J234" s="13">
        <v>22037.74</v>
      </c>
    </row>
    <row r="235" spans="2:10" x14ac:dyDescent="0.25">
      <c r="B235" s="2">
        <v>231</v>
      </c>
      <c r="C235" s="2">
        <v>2011</v>
      </c>
      <c r="D235" s="1">
        <v>10014</v>
      </c>
      <c r="E235" t="s">
        <v>197</v>
      </c>
      <c r="F235" s="2" t="s">
        <v>1325</v>
      </c>
      <c r="G235" s="13">
        <v>1256782.95</v>
      </c>
      <c r="H235" s="13">
        <v>35514.410000000003</v>
      </c>
      <c r="I235" s="13">
        <v>1113200.1200000001</v>
      </c>
      <c r="J235" s="13">
        <v>32883.53</v>
      </c>
    </row>
    <row r="236" spans="2:10" x14ac:dyDescent="0.25">
      <c r="B236" s="2">
        <v>232</v>
      </c>
      <c r="C236" s="2">
        <v>2011</v>
      </c>
      <c r="D236" s="1">
        <v>10016</v>
      </c>
      <c r="E236" t="s">
        <v>198</v>
      </c>
      <c r="F236" s="2" t="s">
        <v>1325</v>
      </c>
      <c r="G236" s="13">
        <v>1001118.65</v>
      </c>
      <c r="H236" s="13">
        <v>11665.12</v>
      </c>
      <c r="I236" s="13">
        <v>876357.5</v>
      </c>
      <c r="J236" s="13">
        <v>10852.88</v>
      </c>
    </row>
    <row r="237" spans="2:10" x14ac:dyDescent="0.25">
      <c r="B237" s="2">
        <v>233</v>
      </c>
      <c r="C237" s="2">
        <v>2011</v>
      </c>
      <c r="D237" s="1">
        <v>10018</v>
      </c>
      <c r="E237" t="s">
        <v>199</v>
      </c>
      <c r="F237" s="2" t="s">
        <v>1325</v>
      </c>
      <c r="G237" s="13">
        <v>657137.68000000005</v>
      </c>
      <c r="H237" s="13">
        <v>11106.9</v>
      </c>
      <c r="I237" s="13">
        <v>580958.80000000005</v>
      </c>
      <c r="J237" s="13">
        <v>10318.030000000001</v>
      </c>
    </row>
    <row r="238" spans="2:10" x14ac:dyDescent="0.25">
      <c r="B238" s="2">
        <v>234</v>
      </c>
      <c r="C238" s="2">
        <v>2011</v>
      </c>
      <c r="D238" s="1">
        <v>10020</v>
      </c>
      <c r="E238" t="s">
        <v>200</v>
      </c>
      <c r="F238" s="2" t="s">
        <v>1325</v>
      </c>
      <c r="G238" s="13">
        <v>776350.88</v>
      </c>
      <c r="H238" s="13">
        <v>3878.23</v>
      </c>
      <c r="I238" s="13">
        <v>673118.51</v>
      </c>
      <c r="J238" s="13">
        <v>3569.23</v>
      </c>
    </row>
    <row r="239" spans="2:10" x14ac:dyDescent="0.25">
      <c r="B239" s="2">
        <v>235</v>
      </c>
      <c r="C239" s="2">
        <v>2011</v>
      </c>
      <c r="D239" s="1">
        <v>10022</v>
      </c>
      <c r="E239" t="s">
        <v>201</v>
      </c>
      <c r="F239" s="2" t="s">
        <v>1325</v>
      </c>
      <c r="G239" s="13">
        <v>464198.45</v>
      </c>
      <c r="H239" s="13">
        <v>4050.29</v>
      </c>
      <c r="I239" s="13">
        <v>404839.52</v>
      </c>
      <c r="J239" s="13">
        <v>3741.83</v>
      </c>
    </row>
    <row r="240" spans="2:10" x14ac:dyDescent="0.25">
      <c r="B240" s="2">
        <v>236</v>
      </c>
      <c r="C240" s="2">
        <v>2011</v>
      </c>
      <c r="D240" s="1">
        <v>10024</v>
      </c>
      <c r="E240" t="s">
        <v>202</v>
      </c>
      <c r="F240" s="2" t="s">
        <v>1325</v>
      </c>
      <c r="G240" s="13">
        <v>743995.58</v>
      </c>
      <c r="H240" s="13">
        <v>12571.91</v>
      </c>
      <c r="I240" s="13">
        <v>658966.42000000004</v>
      </c>
      <c r="J240" s="13">
        <v>11590.93</v>
      </c>
    </row>
    <row r="241" spans="2:10" x14ac:dyDescent="0.25">
      <c r="B241" s="2">
        <v>237</v>
      </c>
      <c r="C241" s="2">
        <v>2011</v>
      </c>
      <c r="D241" s="1">
        <v>10026</v>
      </c>
      <c r="E241" t="s">
        <v>203</v>
      </c>
      <c r="F241" s="2" t="s">
        <v>1325</v>
      </c>
      <c r="G241" s="13">
        <v>594023.85</v>
      </c>
      <c r="H241" s="13">
        <v>3869.13</v>
      </c>
      <c r="I241" s="13">
        <v>521750.21</v>
      </c>
      <c r="J241" s="13">
        <v>3336.35</v>
      </c>
    </row>
    <row r="242" spans="2:10" x14ac:dyDescent="0.25">
      <c r="B242" s="2">
        <v>238</v>
      </c>
      <c r="C242" s="2">
        <v>2011</v>
      </c>
      <c r="D242" s="1">
        <v>10028</v>
      </c>
      <c r="E242" t="s">
        <v>204</v>
      </c>
      <c r="F242" s="2" t="s">
        <v>1325</v>
      </c>
      <c r="G242" s="13">
        <v>730845.51</v>
      </c>
      <c r="H242" s="13">
        <v>12779.58</v>
      </c>
      <c r="I242" s="13">
        <v>650538.79</v>
      </c>
      <c r="J242" s="13">
        <v>11655.64</v>
      </c>
    </row>
    <row r="243" spans="2:10" x14ac:dyDescent="0.25">
      <c r="B243" s="2">
        <v>239</v>
      </c>
      <c r="C243" s="2">
        <v>2011</v>
      </c>
      <c r="D243" s="1">
        <v>10030</v>
      </c>
      <c r="E243" t="s">
        <v>205</v>
      </c>
      <c r="F243" s="2" t="s">
        <v>1325</v>
      </c>
      <c r="G243" s="13">
        <v>800720.88</v>
      </c>
      <c r="H243" s="13">
        <v>4847.58</v>
      </c>
      <c r="I243" s="13">
        <v>711835.24</v>
      </c>
      <c r="J243" s="13">
        <v>4508.05</v>
      </c>
    </row>
    <row r="244" spans="2:10" x14ac:dyDescent="0.25">
      <c r="B244" s="2">
        <v>240</v>
      </c>
      <c r="C244" s="2">
        <v>2011</v>
      </c>
      <c r="D244" s="1">
        <v>10032</v>
      </c>
      <c r="E244" t="s">
        <v>206</v>
      </c>
      <c r="F244" s="2" t="s">
        <v>1325</v>
      </c>
      <c r="G244" s="13">
        <v>708748.99</v>
      </c>
      <c r="H244" s="13">
        <v>5976.14</v>
      </c>
      <c r="I244" s="13">
        <v>632380.65</v>
      </c>
      <c r="J244" s="13">
        <v>5424.01</v>
      </c>
    </row>
    <row r="245" spans="2:10" x14ac:dyDescent="0.25">
      <c r="B245" s="2">
        <v>241</v>
      </c>
      <c r="C245" s="2">
        <v>2011</v>
      </c>
      <c r="D245" s="1">
        <v>10034</v>
      </c>
      <c r="E245" t="s">
        <v>207</v>
      </c>
      <c r="F245" s="2" t="s">
        <v>1325</v>
      </c>
      <c r="G245" s="13">
        <v>1055929.28</v>
      </c>
      <c r="H245" s="13">
        <v>32775.449999999997</v>
      </c>
      <c r="I245" s="13">
        <v>934929.58</v>
      </c>
      <c r="J245" s="13">
        <v>30494.080000000002</v>
      </c>
    </row>
    <row r="246" spans="2:10" x14ac:dyDescent="0.25">
      <c r="B246" s="2">
        <v>242</v>
      </c>
      <c r="C246" s="2">
        <v>2011</v>
      </c>
      <c r="D246" s="1">
        <v>10036</v>
      </c>
      <c r="E246" t="s">
        <v>208</v>
      </c>
      <c r="F246" s="2" t="s">
        <v>1325</v>
      </c>
      <c r="G246" s="13">
        <v>954746.02</v>
      </c>
      <c r="H246" s="13">
        <v>9415.32</v>
      </c>
      <c r="I246" s="13">
        <v>849940.61</v>
      </c>
      <c r="J246" s="13">
        <v>8553.15</v>
      </c>
    </row>
    <row r="247" spans="2:10" x14ac:dyDescent="0.25">
      <c r="B247" s="2">
        <v>243</v>
      </c>
      <c r="C247" s="2">
        <v>2011</v>
      </c>
      <c r="D247" s="1">
        <v>10038</v>
      </c>
      <c r="E247" t="s">
        <v>209</v>
      </c>
      <c r="F247" s="2" t="s">
        <v>1325</v>
      </c>
      <c r="G247" s="13">
        <v>1029860.74</v>
      </c>
      <c r="H247" s="13">
        <v>6749.06</v>
      </c>
      <c r="I247" s="13">
        <v>914715.1</v>
      </c>
      <c r="J247" s="13">
        <v>6225.5</v>
      </c>
    </row>
    <row r="248" spans="2:10" x14ac:dyDescent="0.25">
      <c r="B248" s="2">
        <v>244</v>
      </c>
      <c r="C248" s="2">
        <v>2011</v>
      </c>
      <c r="D248" s="1">
        <v>10040</v>
      </c>
      <c r="E248" t="s">
        <v>210</v>
      </c>
      <c r="F248" s="2" t="s">
        <v>1325</v>
      </c>
      <c r="G248" s="13">
        <v>711157.16</v>
      </c>
      <c r="H248" s="13">
        <v>4825.54</v>
      </c>
      <c r="I248" s="13">
        <v>614641.03</v>
      </c>
      <c r="J248" s="13">
        <v>4226.0600000000004</v>
      </c>
    </row>
    <row r="249" spans="2:10" x14ac:dyDescent="0.25">
      <c r="B249" s="2">
        <v>245</v>
      </c>
      <c r="C249" s="2">
        <v>2011</v>
      </c>
      <c r="D249" s="1">
        <v>10042</v>
      </c>
      <c r="E249" t="s">
        <v>211</v>
      </c>
      <c r="F249" s="2" t="s">
        <v>1325</v>
      </c>
      <c r="G249" s="13">
        <v>1597044.07</v>
      </c>
      <c r="H249" s="13">
        <v>9560.18</v>
      </c>
      <c r="I249" s="13">
        <v>1420786.21</v>
      </c>
      <c r="J249" s="13">
        <v>8907.26</v>
      </c>
    </row>
    <row r="250" spans="2:10" x14ac:dyDescent="0.25">
      <c r="B250" s="2">
        <v>246</v>
      </c>
      <c r="C250" s="2">
        <v>2011</v>
      </c>
      <c r="D250" s="1">
        <v>10044</v>
      </c>
      <c r="E250" t="s">
        <v>212</v>
      </c>
      <c r="F250" s="2" t="s">
        <v>1325</v>
      </c>
      <c r="G250" s="13">
        <v>691995.82</v>
      </c>
      <c r="H250" s="13">
        <v>5940.32</v>
      </c>
      <c r="I250" s="13">
        <v>617649.32999999996</v>
      </c>
      <c r="J250" s="13">
        <v>5540.2</v>
      </c>
    </row>
    <row r="251" spans="2:10" x14ac:dyDescent="0.25">
      <c r="B251" s="2">
        <v>247</v>
      </c>
      <c r="C251" s="2">
        <v>2011</v>
      </c>
      <c r="D251" s="1">
        <v>10046</v>
      </c>
      <c r="E251" t="s">
        <v>213</v>
      </c>
      <c r="F251" s="2" t="s">
        <v>1325</v>
      </c>
      <c r="G251" s="13">
        <v>370511.95</v>
      </c>
      <c r="H251" s="13">
        <v>20836.560000000001</v>
      </c>
      <c r="I251" s="13">
        <v>328512.96000000002</v>
      </c>
      <c r="J251" s="13">
        <v>19334.740000000002</v>
      </c>
    </row>
    <row r="252" spans="2:10" x14ac:dyDescent="0.25">
      <c r="B252" s="2">
        <v>248</v>
      </c>
      <c r="C252" s="2">
        <v>2011</v>
      </c>
      <c r="D252" s="1">
        <v>10048</v>
      </c>
      <c r="E252" t="s">
        <v>214</v>
      </c>
      <c r="F252" s="2" t="s">
        <v>1325</v>
      </c>
      <c r="G252" s="13">
        <v>937820.26</v>
      </c>
      <c r="H252" s="13">
        <v>1541.72</v>
      </c>
      <c r="I252" s="13">
        <v>831308.73</v>
      </c>
      <c r="J252" s="13">
        <v>1424.4</v>
      </c>
    </row>
    <row r="253" spans="2:10" x14ac:dyDescent="0.25">
      <c r="B253" s="2">
        <v>249</v>
      </c>
      <c r="C253" s="2">
        <v>2011</v>
      </c>
      <c r="D253" s="1">
        <v>10050</v>
      </c>
      <c r="E253" t="s">
        <v>160</v>
      </c>
      <c r="F253" s="2" t="s">
        <v>1325</v>
      </c>
      <c r="G253" s="13">
        <v>447941.59</v>
      </c>
      <c r="H253" s="13">
        <v>6275.88</v>
      </c>
      <c r="I253" s="13">
        <v>392311.11</v>
      </c>
      <c r="J253" s="13">
        <v>5773.09</v>
      </c>
    </row>
    <row r="254" spans="2:10" x14ac:dyDescent="0.25">
      <c r="B254" s="2">
        <v>250</v>
      </c>
      <c r="C254" s="2">
        <v>2011</v>
      </c>
      <c r="D254" s="1">
        <v>10052</v>
      </c>
      <c r="E254" t="s">
        <v>215</v>
      </c>
      <c r="F254" s="2" t="s">
        <v>1325</v>
      </c>
      <c r="G254" s="13">
        <v>850923.53</v>
      </c>
      <c r="H254" s="13">
        <v>27220.91</v>
      </c>
      <c r="I254" s="13">
        <v>759484.41</v>
      </c>
      <c r="J254" s="13">
        <v>25459.69</v>
      </c>
    </row>
    <row r="255" spans="2:10" x14ac:dyDescent="0.25">
      <c r="B255" s="2">
        <v>251</v>
      </c>
      <c r="C255" s="2">
        <v>2011</v>
      </c>
      <c r="D255" s="1">
        <v>10054</v>
      </c>
      <c r="E255" t="s">
        <v>216</v>
      </c>
      <c r="F255" s="2" t="s">
        <v>1325</v>
      </c>
      <c r="G255" s="13">
        <v>820913.29</v>
      </c>
      <c r="H255" s="13">
        <v>5509.91</v>
      </c>
      <c r="I255" s="13">
        <v>727341.04</v>
      </c>
      <c r="J255" s="13">
        <v>5033.29</v>
      </c>
    </row>
    <row r="256" spans="2:10" x14ac:dyDescent="0.25">
      <c r="B256" s="2">
        <v>252</v>
      </c>
      <c r="C256" s="2">
        <v>2011</v>
      </c>
      <c r="D256" s="1">
        <v>10056</v>
      </c>
      <c r="E256" t="s">
        <v>217</v>
      </c>
      <c r="F256" s="2" t="s">
        <v>1325</v>
      </c>
      <c r="G256" s="13">
        <v>757468.29</v>
      </c>
      <c r="H256" s="13">
        <v>10007.59</v>
      </c>
      <c r="I256" s="13">
        <v>654091.54</v>
      </c>
      <c r="J256" s="13">
        <v>9037.6</v>
      </c>
    </row>
    <row r="257" spans="2:10" x14ac:dyDescent="0.25">
      <c r="B257" s="2">
        <v>253</v>
      </c>
      <c r="C257" s="2">
        <v>2011</v>
      </c>
      <c r="D257" s="1">
        <v>10058</v>
      </c>
      <c r="E257" t="s">
        <v>88</v>
      </c>
      <c r="F257" s="2" t="s">
        <v>1325</v>
      </c>
      <c r="G257" s="13">
        <v>431574.79</v>
      </c>
      <c r="H257" s="13">
        <v>3278.32</v>
      </c>
      <c r="I257" s="13">
        <v>381147.5</v>
      </c>
      <c r="J257" s="13">
        <v>2998.82</v>
      </c>
    </row>
    <row r="258" spans="2:10" x14ac:dyDescent="0.25">
      <c r="B258" s="2">
        <v>254</v>
      </c>
      <c r="C258" s="2">
        <v>2011</v>
      </c>
      <c r="D258" s="1">
        <v>10060</v>
      </c>
      <c r="E258" t="s">
        <v>218</v>
      </c>
      <c r="F258" s="2" t="s">
        <v>1325</v>
      </c>
      <c r="G258" s="13">
        <v>888749.12</v>
      </c>
      <c r="H258" s="13">
        <v>33907.129999999997</v>
      </c>
      <c r="I258" s="13">
        <v>791815.17</v>
      </c>
      <c r="J258" s="13">
        <v>30966.53</v>
      </c>
    </row>
    <row r="259" spans="2:10" x14ac:dyDescent="0.25">
      <c r="B259" s="2">
        <v>255</v>
      </c>
      <c r="C259" s="2">
        <v>2011</v>
      </c>
      <c r="D259" s="1">
        <v>10062</v>
      </c>
      <c r="E259" t="s">
        <v>219</v>
      </c>
      <c r="F259" s="2" t="s">
        <v>1325</v>
      </c>
      <c r="G259" s="13">
        <v>806875.34</v>
      </c>
      <c r="H259" s="13">
        <v>16832.46</v>
      </c>
      <c r="I259" s="13">
        <v>710572.06</v>
      </c>
      <c r="J259" s="13">
        <v>15580</v>
      </c>
    </row>
    <row r="260" spans="2:10" x14ac:dyDescent="0.25">
      <c r="B260" s="2">
        <v>256</v>
      </c>
      <c r="C260" s="2">
        <v>2011</v>
      </c>
      <c r="D260" s="1">
        <v>10064</v>
      </c>
      <c r="E260" t="s">
        <v>220</v>
      </c>
      <c r="F260" s="2" t="s">
        <v>1325</v>
      </c>
      <c r="G260" s="13">
        <v>788743.17</v>
      </c>
      <c r="H260" s="13">
        <v>32641.13</v>
      </c>
      <c r="I260" s="13">
        <v>708561.25</v>
      </c>
      <c r="J260" s="13">
        <v>30429.82</v>
      </c>
    </row>
    <row r="261" spans="2:10" x14ac:dyDescent="0.25">
      <c r="B261" s="2">
        <v>257</v>
      </c>
      <c r="C261" s="2">
        <v>2011</v>
      </c>
      <c r="D261" s="1">
        <v>10066</v>
      </c>
      <c r="E261" t="s">
        <v>221</v>
      </c>
      <c r="F261" s="2" t="s">
        <v>1325</v>
      </c>
      <c r="G261" s="13">
        <v>754517.25</v>
      </c>
      <c r="H261" s="13">
        <v>38985.480000000003</v>
      </c>
      <c r="I261" s="13">
        <v>651236.62</v>
      </c>
      <c r="J261" s="13">
        <v>35916.26</v>
      </c>
    </row>
    <row r="262" spans="2:10" x14ac:dyDescent="0.25">
      <c r="B262" s="2">
        <v>258</v>
      </c>
      <c r="C262" s="2">
        <v>2011</v>
      </c>
      <c r="D262" s="1">
        <v>10111</v>
      </c>
      <c r="E262" t="s">
        <v>222</v>
      </c>
      <c r="F262" s="2" t="s">
        <v>1343</v>
      </c>
      <c r="G262" s="13">
        <v>460864.78</v>
      </c>
      <c r="H262" s="13">
        <v>58317.16</v>
      </c>
      <c r="I262" s="13">
        <v>439268.55</v>
      </c>
      <c r="J262" s="13">
        <v>56747.47</v>
      </c>
    </row>
    <row r="263" spans="2:10" x14ac:dyDescent="0.25">
      <c r="B263" s="2">
        <v>259</v>
      </c>
      <c r="C263" s="2">
        <v>2011</v>
      </c>
      <c r="D263" s="1">
        <v>10116</v>
      </c>
      <c r="E263" t="s">
        <v>223</v>
      </c>
      <c r="F263" s="2" t="s">
        <v>1343</v>
      </c>
      <c r="G263" s="13">
        <v>1050865.8899999999</v>
      </c>
      <c r="H263" s="13">
        <v>46916.44</v>
      </c>
      <c r="I263" s="13">
        <v>971166.01</v>
      </c>
      <c r="J263" s="13">
        <v>45001.45</v>
      </c>
    </row>
    <row r="264" spans="2:10" x14ac:dyDescent="0.25">
      <c r="B264" s="2">
        <v>260</v>
      </c>
      <c r="C264" s="2">
        <v>2011</v>
      </c>
      <c r="D264" s="1">
        <v>10131</v>
      </c>
      <c r="E264" t="s">
        <v>224</v>
      </c>
      <c r="F264" s="2" t="s">
        <v>1343</v>
      </c>
      <c r="G264" s="13">
        <v>283792.59999999998</v>
      </c>
      <c r="H264" s="13">
        <v>4409.42</v>
      </c>
      <c r="I264" s="13">
        <v>235853.69</v>
      </c>
      <c r="J264" s="13">
        <v>4092.27</v>
      </c>
    </row>
    <row r="265" spans="2:10" x14ac:dyDescent="0.25">
      <c r="B265" s="2">
        <v>261</v>
      </c>
      <c r="C265" s="2">
        <v>2011</v>
      </c>
      <c r="D265" s="1">
        <v>10186</v>
      </c>
      <c r="E265" t="s">
        <v>216</v>
      </c>
      <c r="F265" s="2" t="s">
        <v>1343</v>
      </c>
      <c r="G265" s="13">
        <v>99935.24</v>
      </c>
      <c r="H265" s="13">
        <v>2723.22</v>
      </c>
      <c r="I265" s="13">
        <v>87889.68</v>
      </c>
      <c r="J265" s="13">
        <v>2560.0500000000002</v>
      </c>
    </row>
    <row r="266" spans="2:10" x14ac:dyDescent="0.25">
      <c r="B266" s="2">
        <v>262</v>
      </c>
      <c r="C266" s="2">
        <v>2011</v>
      </c>
      <c r="D266" s="1">
        <v>10191</v>
      </c>
      <c r="E266" t="s">
        <v>219</v>
      </c>
      <c r="F266" s="2" t="s">
        <v>1343</v>
      </c>
      <c r="G266" s="13">
        <v>460863.48</v>
      </c>
      <c r="H266" s="13">
        <v>20608.439999999999</v>
      </c>
      <c r="I266" s="13">
        <v>410008.16</v>
      </c>
      <c r="J266" s="13">
        <v>19566.57</v>
      </c>
    </row>
    <row r="267" spans="2:10" x14ac:dyDescent="0.25">
      <c r="B267" s="2">
        <v>263</v>
      </c>
      <c r="C267" s="2">
        <v>2011</v>
      </c>
      <c r="D267" s="1">
        <v>10201</v>
      </c>
      <c r="E267" t="s">
        <v>225</v>
      </c>
      <c r="F267" s="2" t="s">
        <v>1344</v>
      </c>
      <c r="G267" s="13">
        <v>1643087.41</v>
      </c>
      <c r="H267" s="13">
        <v>50237.18</v>
      </c>
      <c r="I267" s="13">
        <v>1479407.84</v>
      </c>
      <c r="J267" s="13">
        <v>47410.76</v>
      </c>
    </row>
    <row r="268" spans="2:10" x14ac:dyDescent="0.25">
      <c r="B268" s="2">
        <v>264</v>
      </c>
      <c r="C268" s="2">
        <v>2011</v>
      </c>
      <c r="D268" s="1">
        <v>10211</v>
      </c>
      <c r="E268" t="s">
        <v>194</v>
      </c>
      <c r="F268" s="2" t="s">
        <v>1344</v>
      </c>
      <c r="G268" s="13">
        <v>1090093.1100000001</v>
      </c>
      <c r="H268" s="13">
        <v>20251.98</v>
      </c>
      <c r="I268" s="13">
        <v>983273.54</v>
      </c>
      <c r="J268" s="13">
        <v>19232.5</v>
      </c>
    </row>
    <row r="269" spans="2:10" x14ac:dyDescent="0.25">
      <c r="B269" s="2">
        <v>265</v>
      </c>
      <c r="C269" s="2">
        <v>2011</v>
      </c>
      <c r="D269" s="1">
        <v>10231</v>
      </c>
      <c r="E269" t="s">
        <v>226</v>
      </c>
      <c r="F269" s="2" t="s">
        <v>1344</v>
      </c>
      <c r="G269" s="13">
        <v>1266270.3500000001</v>
      </c>
      <c r="H269" s="13">
        <v>30285.26</v>
      </c>
      <c r="I269" s="13">
        <v>1117984.3799999999</v>
      </c>
      <c r="J269" s="13">
        <v>28446.89</v>
      </c>
    </row>
    <row r="270" spans="2:10" x14ac:dyDescent="0.25">
      <c r="B270" s="2">
        <v>266</v>
      </c>
      <c r="C270" s="2">
        <v>2011</v>
      </c>
      <c r="D270" s="1">
        <v>10246</v>
      </c>
      <c r="E270" t="s">
        <v>206</v>
      </c>
      <c r="F270" s="2" t="s">
        <v>1344</v>
      </c>
      <c r="G270" s="13">
        <v>1473312.14</v>
      </c>
      <c r="H270" s="13">
        <v>128393.26</v>
      </c>
      <c r="I270" s="13">
        <v>1349595.77</v>
      </c>
      <c r="J270" s="13">
        <v>122660.18</v>
      </c>
    </row>
    <row r="271" spans="2:10" x14ac:dyDescent="0.25">
      <c r="B271" s="2">
        <v>267</v>
      </c>
      <c r="C271" s="2">
        <v>2011</v>
      </c>
      <c r="D271" s="1">
        <v>10261</v>
      </c>
      <c r="E271" t="s">
        <v>227</v>
      </c>
      <c r="F271" s="2" t="s">
        <v>1344</v>
      </c>
      <c r="G271" s="13">
        <v>3016286.69</v>
      </c>
      <c r="H271" s="13">
        <v>117101.67</v>
      </c>
      <c r="I271" s="13">
        <v>2748681.84</v>
      </c>
      <c r="J271" s="13">
        <v>111525.91</v>
      </c>
    </row>
    <row r="272" spans="2:10" x14ac:dyDescent="0.25">
      <c r="B272" s="2">
        <v>268</v>
      </c>
      <c r="C272" s="2">
        <v>2011</v>
      </c>
      <c r="D272" s="1">
        <v>10265</v>
      </c>
      <c r="E272" t="s">
        <v>228</v>
      </c>
      <c r="F272" s="2" t="s">
        <v>1344</v>
      </c>
      <c r="G272" s="13">
        <v>1139340.53</v>
      </c>
      <c r="H272" s="13">
        <v>69899.17</v>
      </c>
      <c r="I272" s="13">
        <v>1044483.82</v>
      </c>
      <c r="J272" s="13">
        <v>67070.55</v>
      </c>
    </row>
    <row r="273" spans="2:10" x14ac:dyDescent="0.25">
      <c r="B273" s="2">
        <v>269</v>
      </c>
      <c r="C273" s="2">
        <v>2011</v>
      </c>
      <c r="D273" s="1">
        <v>10281</v>
      </c>
      <c r="E273" t="s">
        <v>58</v>
      </c>
      <c r="F273" s="2" t="s">
        <v>1344</v>
      </c>
      <c r="G273" s="13">
        <v>37514.03</v>
      </c>
      <c r="H273" s="13">
        <v>494.52</v>
      </c>
      <c r="I273" s="13">
        <v>34546.07</v>
      </c>
      <c r="J273" s="13">
        <v>458.68</v>
      </c>
    </row>
    <row r="274" spans="2:10" x14ac:dyDescent="0.25">
      <c r="B274" s="2">
        <v>270</v>
      </c>
      <c r="C274" s="2">
        <v>2011</v>
      </c>
      <c r="D274" s="1">
        <v>10286</v>
      </c>
      <c r="E274" t="s">
        <v>215</v>
      </c>
      <c r="F274" s="2" t="s">
        <v>1344</v>
      </c>
      <c r="G274" s="13">
        <v>1838527.63</v>
      </c>
      <c r="H274" s="13">
        <v>113113.95</v>
      </c>
      <c r="I274" s="13">
        <v>1667361.17</v>
      </c>
      <c r="J274" s="13">
        <v>107352.58</v>
      </c>
    </row>
    <row r="275" spans="2:10" x14ac:dyDescent="0.25">
      <c r="B275" s="2">
        <v>271</v>
      </c>
      <c r="C275" s="2">
        <v>2011</v>
      </c>
      <c r="D275" s="1">
        <v>11002</v>
      </c>
      <c r="E275" t="s">
        <v>229</v>
      </c>
      <c r="F275" s="2" t="s">
        <v>1325</v>
      </c>
      <c r="G275" s="13">
        <v>1881852.71</v>
      </c>
      <c r="H275" s="13">
        <v>16932.28</v>
      </c>
      <c r="I275" s="13">
        <v>1688958.55</v>
      </c>
      <c r="J275" s="13">
        <v>15685.07</v>
      </c>
    </row>
    <row r="276" spans="2:10" x14ac:dyDescent="0.25">
      <c r="B276" s="2">
        <v>272</v>
      </c>
      <c r="C276" s="2">
        <v>2011</v>
      </c>
      <c r="D276" s="1">
        <v>11004</v>
      </c>
      <c r="E276" t="s">
        <v>230</v>
      </c>
      <c r="F276" s="2" t="s">
        <v>1325</v>
      </c>
      <c r="G276" s="13">
        <v>4231072.3600000003</v>
      </c>
      <c r="H276" s="13">
        <v>42141.79</v>
      </c>
      <c r="I276" s="13">
        <v>3755159.76</v>
      </c>
      <c r="J276" s="13">
        <v>38307.26</v>
      </c>
    </row>
    <row r="277" spans="2:10" x14ac:dyDescent="0.25">
      <c r="B277" s="2">
        <v>273</v>
      </c>
      <c r="C277" s="2">
        <v>2011</v>
      </c>
      <c r="D277" s="1">
        <v>11006</v>
      </c>
      <c r="E277" t="s">
        <v>231</v>
      </c>
      <c r="F277" s="2" t="s">
        <v>1325</v>
      </c>
      <c r="G277" s="13">
        <v>1398508.28</v>
      </c>
      <c r="H277" s="13">
        <v>41889.89</v>
      </c>
      <c r="I277" s="13">
        <v>1258508.46</v>
      </c>
      <c r="J277" s="13">
        <v>38708.04</v>
      </c>
    </row>
    <row r="278" spans="2:10" x14ac:dyDescent="0.25">
      <c r="B278" s="2">
        <v>274</v>
      </c>
      <c r="C278" s="2">
        <v>2011</v>
      </c>
      <c r="D278" s="1">
        <v>11008</v>
      </c>
      <c r="E278" t="s">
        <v>232</v>
      </c>
      <c r="F278" s="2" t="s">
        <v>1325</v>
      </c>
      <c r="G278" s="13">
        <v>1038647.56</v>
      </c>
      <c r="H278" s="13">
        <v>101220.01</v>
      </c>
      <c r="I278" s="13">
        <v>934105.41</v>
      </c>
      <c r="J278" s="13">
        <v>93799.98</v>
      </c>
    </row>
    <row r="279" spans="2:10" x14ac:dyDescent="0.25">
      <c r="B279" s="2">
        <v>275</v>
      </c>
      <c r="C279" s="2">
        <v>2011</v>
      </c>
      <c r="D279" s="1">
        <v>11010</v>
      </c>
      <c r="E279" t="s">
        <v>233</v>
      </c>
      <c r="F279" s="2" t="s">
        <v>1325</v>
      </c>
      <c r="G279" s="13">
        <v>6691951.0300000003</v>
      </c>
      <c r="H279" s="13">
        <v>28346.28</v>
      </c>
      <c r="I279" s="13">
        <v>5958604.9400000004</v>
      </c>
      <c r="J279" s="13">
        <v>25919.09</v>
      </c>
    </row>
    <row r="280" spans="2:10" x14ac:dyDescent="0.25">
      <c r="B280" s="2">
        <v>276</v>
      </c>
      <c r="C280" s="2">
        <v>2011</v>
      </c>
      <c r="D280" s="1">
        <v>11012</v>
      </c>
      <c r="E280" t="s">
        <v>234</v>
      </c>
      <c r="F280" s="2" t="s">
        <v>1325</v>
      </c>
      <c r="G280" s="13">
        <v>1414140.78</v>
      </c>
      <c r="H280" s="13">
        <v>5450.08</v>
      </c>
      <c r="I280" s="13">
        <v>1233773.1399999999</v>
      </c>
      <c r="J280" s="13">
        <v>4883.1899999999996</v>
      </c>
    </row>
    <row r="281" spans="2:10" x14ac:dyDescent="0.25">
      <c r="B281" s="2">
        <v>277</v>
      </c>
      <c r="C281" s="2">
        <v>2011</v>
      </c>
      <c r="D281" s="1">
        <v>11014</v>
      </c>
      <c r="E281" t="s">
        <v>235</v>
      </c>
      <c r="F281" s="2" t="s">
        <v>1325</v>
      </c>
      <c r="G281" s="13">
        <v>1756075.6</v>
      </c>
      <c r="H281" s="13">
        <v>4508.3</v>
      </c>
      <c r="I281" s="13">
        <v>1578821.69</v>
      </c>
      <c r="J281" s="13">
        <v>4188.9799999999996</v>
      </c>
    </row>
    <row r="282" spans="2:10" x14ac:dyDescent="0.25">
      <c r="B282" s="2">
        <v>278</v>
      </c>
      <c r="C282" s="2">
        <v>2011</v>
      </c>
      <c r="D282" s="1">
        <v>11016</v>
      </c>
      <c r="E282" t="s">
        <v>236</v>
      </c>
      <c r="F282" s="2" t="s">
        <v>1325</v>
      </c>
      <c r="G282" s="13">
        <v>1186557.8</v>
      </c>
      <c r="H282" s="13">
        <v>4034.81</v>
      </c>
      <c r="I282" s="13">
        <v>1057363.6100000001</v>
      </c>
      <c r="J282" s="13">
        <v>3721.19</v>
      </c>
    </row>
    <row r="283" spans="2:10" x14ac:dyDescent="0.25">
      <c r="B283" s="2">
        <v>279</v>
      </c>
      <c r="C283" s="2">
        <v>2011</v>
      </c>
      <c r="D283" s="1">
        <v>11018</v>
      </c>
      <c r="E283" t="s">
        <v>237</v>
      </c>
      <c r="F283" s="2" t="s">
        <v>1325</v>
      </c>
      <c r="G283" s="13">
        <v>1707575.78</v>
      </c>
      <c r="H283" s="13">
        <v>13783.79</v>
      </c>
      <c r="I283" s="13">
        <v>1524856.72</v>
      </c>
      <c r="J283" s="13">
        <v>12698.88</v>
      </c>
    </row>
    <row r="284" spans="2:10" x14ac:dyDescent="0.25">
      <c r="B284" s="2">
        <v>280</v>
      </c>
      <c r="C284" s="2">
        <v>2011</v>
      </c>
      <c r="D284" s="1">
        <v>11020</v>
      </c>
      <c r="E284" t="s">
        <v>238</v>
      </c>
      <c r="F284" s="2" t="s">
        <v>1325</v>
      </c>
      <c r="G284" s="13">
        <v>2285736.92</v>
      </c>
      <c r="H284" s="13">
        <v>20591.32</v>
      </c>
      <c r="I284" s="13">
        <v>2000167.37</v>
      </c>
      <c r="J284" s="13">
        <v>18724.169999999998</v>
      </c>
    </row>
    <row r="285" spans="2:10" x14ac:dyDescent="0.25">
      <c r="B285" s="2">
        <v>281</v>
      </c>
      <c r="C285" s="2">
        <v>2011</v>
      </c>
      <c r="D285" s="1">
        <v>11022</v>
      </c>
      <c r="E285" t="s">
        <v>239</v>
      </c>
      <c r="F285" s="2" t="s">
        <v>1325</v>
      </c>
      <c r="G285" s="13">
        <v>9058668.5999999996</v>
      </c>
      <c r="H285" s="13">
        <v>30825.45</v>
      </c>
      <c r="I285" s="13">
        <v>8001712.7300000004</v>
      </c>
      <c r="J285" s="13">
        <v>28068.42</v>
      </c>
    </row>
    <row r="286" spans="2:10" x14ac:dyDescent="0.25">
      <c r="B286" s="2">
        <v>282</v>
      </c>
      <c r="C286" s="2">
        <v>2011</v>
      </c>
      <c r="D286" s="1">
        <v>11024</v>
      </c>
      <c r="E286" t="s">
        <v>240</v>
      </c>
      <c r="F286" s="2" t="s">
        <v>1325</v>
      </c>
      <c r="G286" s="13">
        <v>1607188.78</v>
      </c>
      <c r="H286" s="13">
        <v>2192.4699999999998</v>
      </c>
      <c r="I286" s="13">
        <v>1400566.93</v>
      </c>
      <c r="J286" s="13">
        <v>1992.04</v>
      </c>
    </row>
    <row r="287" spans="2:10" x14ac:dyDescent="0.25">
      <c r="B287" s="2">
        <v>283</v>
      </c>
      <c r="C287" s="2">
        <v>2011</v>
      </c>
      <c r="D287" s="1">
        <v>11026</v>
      </c>
      <c r="E287" t="s">
        <v>241</v>
      </c>
      <c r="F287" s="2" t="s">
        <v>1325</v>
      </c>
      <c r="G287" s="13">
        <v>1718615.45</v>
      </c>
      <c r="H287" s="13">
        <v>2504.92</v>
      </c>
      <c r="I287" s="13">
        <v>1501868.72</v>
      </c>
      <c r="J287" s="13">
        <v>2200.1799999999998</v>
      </c>
    </row>
    <row r="288" spans="2:10" x14ac:dyDescent="0.25">
      <c r="B288" s="2">
        <v>284</v>
      </c>
      <c r="C288" s="2">
        <v>2011</v>
      </c>
      <c r="D288" s="1">
        <v>11028</v>
      </c>
      <c r="E288" t="s">
        <v>242</v>
      </c>
      <c r="F288" s="2" t="s">
        <v>1325</v>
      </c>
      <c r="G288" s="13">
        <v>1094876.23</v>
      </c>
      <c r="H288" s="13">
        <v>14688.58</v>
      </c>
      <c r="I288" s="13">
        <v>979386.41</v>
      </c>
      <c r="J288" s="13">
        <v>13588.54</v>
      </c>
    </row>
    <row r="289" spans="2:10" x14ac:dyDescent="0.25">
      <c r="B289" s="2">
        <v>285</v>
      </c>
      <c r="C289" s="2">
        <v>2011</v>
      </c>
      <c r="D289" s="1">
        <v>11030</v>
      </c>
      <c r="E289" t="s">
        <v>243</v>
      </c>
      <c r="F289" s="2" t="s">
        <v>1325</v>
      </c>
      <c r="G289" s="13">
        <v>1270310.99</v>
      </c>
      <c r="H289" s="13">
        <v>2193.56</v>
      </c>
      <c r="I289" s="13">
        <v>1111396.56</v>
      </c>
      <c r="J289" s="13">
        <v>1990.96</v>
      </c>
    </row>
    <row r="290" spans="2:10" x14ac:dyDescent="0.25">
      <c r="B290" s="2">
        <v>286</v>
      </c>
      <c r="C290" s="2">
        <v>2011</v>
      </c>
      <c r="D290" s="1">
        <v>11032</v>
      </c>
      <c r="E290" t="s">
        <v>244</v>
      </c>
      <c r="F290" s="2" t="s">
        <v>1325</v>
      </c>
      <c r="G290" s="13">
        <v>3294461.51</v>
      </c>
      <c r="H290" s="13">
        <v>30641.23</v>
      </c>
      <c r="I290" s="13">
        <v>2778885.78</v>
      </c>
      <c r="J290" s="13">
        <v>27578.959999999999</v>
      </c>
    </row>
    <row r="291" spans="2:10" x14ac:dyDescent="0.25">
      <c r="B291" s="2">
        <v>287</v>
      </c>
      <c r="C291" s="2">
        <v>2011</v>
      </c>
      <c r="D291" s="1">
        <v>11034</v>
      </c>
      <c r="E291" t="s">
        <v>245</v>
      </c>
      <c r="F291" s="2" t="s">
        <v>1325</v>
      </c>
      <c r="G291" s="13">
        <v>1570173.78</v>
      </c>
      <c r="H291" s="13">
        <v>118019.55</v>
      </c>
      <c r="I291" s="13">
        <v>1404220.1</v>
      </c>
      <c r="J291" s="13">
        <v>108734.79</v>
      </c>
    </row>
    <row r="292" spans="2:10" x14ac:dyDescent="0.25">
      <c r="B292" s="2">
        <v>288</v>
      </c>
      <c r="C292" s="2">
        <v>2011</v>
      </c>
      <c r="D292" s="1">
        <v>11036</v>
      </c>
      <c r="E292" t="s">
        <v>100</v>
      </c>
      <c r="F292" s="2" t="s">
        <v>1325</v>
      </c>
      <c r="G292" s="13">
        <v>1116182.32</v>
      </c>
      <c r="H292" s="13">
        <v>2775.47</v>
      </c>
      <c r="I292" s="13">
        <v>978109.51</v>
      </c>
      <c r="J292" s="13">
        <v>2365.35</v>
      </c>
    </row>
    <row r="293" spans="2:10" x14ac:dyDescent="0.25">
      <c r="B293" s="2">
        <v>289</v>
      </c>
      <c r="C293" s="2">
        <v>2011</v>
      </c>
      <c r="D293" s="1">
        <v>11038</v>
      </c>
      <c r="E293" t="s">
        <v>246</v>
      </c>
      <c r="F293" s="2" t="s">
        <v>1325</v>
      </c>
      <c r="G293" s="13">
        <v>1236048.69</v>
      </c>
      <c r="H293" s="13">
        <v>17865.810000000001</v>
      </c>
      <c r="I293" s="13">
        <v>1097140.5</v>
      </c>
      <c r="J293" s="13">
        <v>16267.93</v>
      </c>
    </row>
    <row r="294" spans="2:10" x14ac:dyDescent="0.25">
      <c r="B294" s="2">
        <v>290</v>
      </c>
      <c r="C294" s="2">
        <v>2011</v>
      </c>
      <c r="D294" s="1">
        <v>11040</v>
      </c>
      <c r="E294" t="s">
        <v>247</v>
      </c>
      <c r="F294" s="2" t="s">
        <v>1325</v>
      </c>
      <c r="G294" s="13">
        <v>6123020.0999999996</v>
      </c>
      <c r="H294" s="13">
        <v>27230.94</v>
      </c>
      <c r="I294" s="13">
        <v>5456975.0300000003</v>
      </c>
      <c r="J294" s="13">
        <v>24810.95</v>
      </c>
    </row>
    <row r="295" spans="2:10" x14ac:dyDescent="0.25">
      <c r="B295" s="2">
        <v>291</v>
      </c>
      <c r="C295" s="2">
        <v>2011</v>
      </c>
      <c r="D295" s="1">
        <v>11042</v>
      </c>
      <c r="E295" t="s">
        <v>248</v>
      </c>
      <c r="F295" s="2" t="s">
        <v>1325</v>
      </c>
      <c r="G295" s="13">
        <v>3322143.67</v>
      </c>
      <c r="H295" s="13">
        <v>8475.7099999999991</v>
      </c>
      <c r="I295" s="13">
        <v>2901985.78</v>
      </c>
      <c r="J295" s="13">
        <v>7709.78</v>
      </c>
    </row>
    <row r="296" spans="2:10" x14ac:dyDescent="0.25">
      <c r="B296" s="2">
        <v>292</v>
      </c>
      <c r="C296" s="2">
        <v>2011</v>
      </c>
      <c r="D296" s="1">
        <v>11101</v>
      </c>
      <c r="E296" t="s">
        <v>229</v>
      </c>
      <c r="F296" s="2" t="s">
        <v>1343</v>
      </c>
      <c r="G296" s="13">
        <v>1572586.95</v>
      </c>
      <c r="H296" s="13">
        <v>28347.62</v>
      </c>
      <c r="I296" s="13">
        <v>1440017.07</v>
      </c>
      <c r="J296" s="13">
        <v>26764.1</v>
      </c>
    </row>
    <row r="297" spans="2:10" x14ac:dyDescent="0.25">
      <c r="B297" s="2">
        <v>293</v>
      </c>
      <c r="C297" s="2">
        <v>2011</v>
      </c>
      <c r="D297" s="1">
        <v>11111</v>
      </c>
      <c r="E297" t="s">
        <v>249</v>
      </c>
      <c r="F297" s="2" t="s">
        <v>1343</v>
      </c>
      <c r="G297" s="13">
        <v>1211777.06</v>
      </c>
      <c r="H297" s="13">
        <v>48721.23</v>
      </c>
      <c r="I297" s="13">
        <v>1100819.73</v>
      </c>
      <c r="J297" s="13">
        <v>45929.25</v>
      </c>
    </row>
    <row r="298" spans="2:10" x14ac:dyDescent="0.25">
      <c r="B298" s="2">
        <v>294</v>
      </c>
      <c r="C298" s="2">
        <v>2011</v>
      </c>
      <c r="D298" s="1">
        <v>11116</v>
      </c>
      <c r="E298" t="s">
        <v>250</v>
      </c>
      <c r="F298" s="2" t="s">
        <v>1343</v>
      </c>
      <c r="G298" s="13">
        <v>251069.01</v>
      </c>
      <c r="H298" s="13">
        <v>639.92999999999995</v>
      </c>
      <c r="I298" s="13">
        <v>212522.46</v>
      </c>
      <c r="J298" s="13">
        <v>576.13</v>
      </c>
    </row>
    <row r="299" spans="2:10" x14ac:dyDescent="0.25">
      <c r="B299" s="2">
        <v>295</v>
      </c>
      <c r="C299" s="2">
        <v>2011</v>
      </c>
      <c r="D299" s="1">
        <v>11126</v>
      </c>
      <c r="E299" t="s">
        <v>251</v>
      </c>
      <c r="F299" s="2" t="s">
        <v>1343</v>
      </c>
      <c r="G299" s="13">
        <v>2765393.58</v>
      </c>
      <c r="H299" s="13">
        <v>97726.04</v>
      </c>
      <c r="I299" s="13">
        <v>2534783.56</v>
      </c>
      <c r="J299" s="13">
        <v>92037.65</v>
      </c>
    </row>
    <row r="300" spans="2:10" x14ac:dyDescent="0.25">
      <c r="B300" s="2">
        <v>296</v>
      </c>
      <c r="C300" s="2">
        <v>2011</v>
      </c>
      <c r="D300" s="1">
        <v>11127</v>
      </c>
      <c r="E300" t="s">
        <v>252</v>
      </c>
      <c r="F300" s="2" t="s">
        <v>1343</v>
      </c>
      <c r="G300" s="13">
        <v>438195.71</v>
      </c>
      <c r="H300" s="13">
        <v>5670.45</v>
      </c>
      <c r="I300" s="13">
        <v>394667.77</v>
      </c>
      <c r="J300" s="13">
        <v>5363.4</v>
      </c>
    </row>
    <row r="301" spans="2:10" x14ac:dyDescent="0.25">
      <c r="B301" s="2">
        <v>297</v>
      </c>
      <c r="C301" s="2">
        <v>2011</v>
      </c>
      <c r="D301" s="1">
        <v>11171</v>
      </c>
      <c r="E301" t="s">
        <v>253</v>
      </c>
      <c r="F301" s="2" t="s">
        <v>1343</v>
      </c>
      <c r="G301" s="13">
        <v>3141893.9</v>
      </c>
      <c r="H301" s="13">
        <v>37554.93</v>
      </c>
      <c r="I301" s="13">
        <v>2818103.99</v>
      </c>
      <c r="J301" s="13">
        <v>35127.18</v>
      </c>
    </row>
    <row r="302" spans="2:10" x14ac:dyDescent="0.25">
      <c r="B302" s="2">
        <v>298</v>
      </c>
      <c r="C302" s="2">
        <v>2011</v>
      </c>
      <c r="D302" s="1">
        <v>11172</v>
      </c>
      <c r="E302" t="s">
        <v>254</v>
      </c>
      <c r="F302" s="2" t="s">
        <v>1343</v>
      </c>
      <c r="G302" s="13">
        <v>4176215.44</v>
      </c>
      <c r="H302" s="13">
        <v>46516.17</v>
      </c>
      <c r="I302" s="13">
        <v>3824654.95</v>
      </c>
      <c r="J302" s="13">
        <v>43859.29</v>
      </c>
    </row>
    <row r="303" spans="2:10" x14ac:dyDescent="0.25">
      <c r="B303" s="2">
        <v>299</v>
      </c>
      <c r="C303" s="2">
        <v>2011</v>
      </c>
      <c r="D303" s="1">
        <v>11176</v>
      </c>
      <c r="E303" t="s">
        <v>245</v>
      </c>
      <c r="F303" s="2" t="s">
        <v>1343</v>
      </c>
      <c r="G303" s="13">
        <v>670393.9</v>
      </c>
      <c r="H303" s="13">
        <v>25744.62</v>
      </c>
      <c r="I303" s="13">
        <v>606566.87</v>
      </c>
      <c r="J303" s="13">
        <v>24321.040000000001</v>
      </c>
    </row>
    <row r="304" spans="2:10" x14ac:dyDescent="0.25">
      <c r="B304" s="2">
        <v>300</v>
      </c>
      <c r="C304" s="2">
        <v>2011</v>
      </c>
      <c r="D304" s="1">
        <v>11177</v>
      </c>
      <c r="E304" t="s">
        <v>255</v>
      </c>
      <c r="F304" s="2" t="s">
        <v>1343</v>
      </c>
      <c r="G304" s="13">
        <v>1465773.81</v>
      </c>
      <c r="H304" s="13">
        <v>21846.51</v>
      </c>
      <c r="I304" s="13">
        <v>1307310.17</v>
      </c>
      <c r="J304" s="13">
        <v>20323.54</v>
      </c>
    </row>
    <row r="305" spans="2:10" x14ac:dyDescent="0.25">
      <c r="B305" s="2">
        <v>301</v>
      </c>
      <c r="C305" s="2">
        <v>2011</v>
      </c>
      <c r="D305" s="1">
        <v>11191</v>
      </c>
      <c r="E305" t="s">
        <v>248</v>
      </c>
      <c r="F305" s="2" t="s">
        <v>1343</v>
      </c>
      <c r="G305" s="13">
        <v>904834.13</v>
      </c>
      <c r="H305" s="13">
        <v>14998.83</v>
      </c>
      <c r="I305" s="13">
        <v>805118.95</v>
      </c>
      <c r="J305" s="13">
        <v>13950.92</v>
      </c>
    </row>
    <row r="306" spans="2:10" x14ac:dyDescent="0.25">
      <c r="B306" s="2">
        <v>302</v>
      </c>
      <c r="C306" s="2">
        <v>2011</v>
      </c>
      <c r="D306" s="1">
        <v>11211</v>
      </c>
      <c r="E306" t="s">
        <v>231</v>
      </c>
      <c r="F306" s="2" t="s">
        <v>1344</v>
      </c>
      <c r="G306" s="13">
        <v>9293619.3100000005</v>
      </c>
      <c r="H306" s="13">
        <v>218431.17</v>
      </c>
      <c r="I306" s="13">
        <v>8477590.5199999996</v>
      </c>
      <c r="J306" s="13">
        <v>205406.16</v>
      </c>
    </row>
    <row r="307" spans="2:10" x14ac:dyDescent="0.25">
      <c r="B307" s="2">
        <v>303</v>
      </c>
      <c r="C307" s="2">
        <v>2011</v>
      </c>
      <c r="D307" s="1">
        <v>11246</v>
      </c>
      <c r="E307" t="s">
        <v>239</v>
      </c>
      <c r="F307" s="2" t="s">
        <v>1344</v>
      </c>
      <c r="G307" s="13">
        <v>5928604.6200000001</v>
      </c>
      <c r="H307" s="13">
        <v>99895.75</v>
      </c>
      <c r="I307" s="13">
        <v>5351153.91</v>
      </c>
      <c r="J307" s="13">
        <v>93047.67</v>
      </c>
    </row>
    <row r="308" spans="2:10" x14ac:dyDescent="0.25">
      <c r="B308" s="2">
        <v>304</v>
      </c>
      <c r="C308" s="2">
        <v>2011</v>
      </c>
      <c r="D308" s="1">
        <v>11271</v>
      </c>
      <c r="E308" t="s">
        <v>256</v>
      </c>
      <c r="F308" s="2" t="s">
        <v>1344</v>
      </c>
      <c r="G308" s="13">
        <v>15239233.82</v>
      </c>
      <c r="H308" s="13">
        <v>530115.29</v>
      </c>
      <c r="I308" s="13">
        <v>13857399.689999999</v>
      </c>
      <c r="J308" s="13">
        <v>496412.8</v>
      </c>
    </row>
    <row r="309" spans="2:10" x14ac:dyDescent="0.25">
      <c r="B309" s="2">
        <v>305</v>
      </c>
      <c r="C309" s="2">
        <v>2011</v>
      </c>
      <c r="D309" s="1">
        <v>11291</v>
      </c>
      <c r="E309" t="s">
        <v>21</v>
      </c>
      <c r="F309" s="2" t="s">
        <v>1344</v>
      </c>
      <c r="G309" s="13">
        <v>5482404.0499999998</v>
      </c>
      <c r="H309" s="13">
        <v>135240.81</v>
      </c>
      <c r="I309" s="13">
        <v>5098447.99</v>
      </c>
      <c r="J309" s="13">
        <v>128134.91</v>
      </c>
    </row>
    <row r="310" spans="2:10" x14ac:dyDescent="0.25">
      <c r="B310" s="2">
        <v>306</v>
      </c>
      <c r="C310" s="2">
        <v>2011</v>
      </c>
      <c r="D310" s="1">
        <v>12002</v>
      </c>
      <c r="E310" t="s">
        <v>257</v>
      </c>
      <c r="F310" s="2" t="s">
        <v>1325</v>
      </c>
      <c r="G310" s="13">
        <v>2078989.23</v>
      </c>
      <c r="H310" s="13">
        <v>103646.36</v>
      </c>
      <c r="I310" s="13">
        <v>1871474.96</v>
      </c>
      <c r="J310" s="13">
        <v>96059.04</v>
      </c>
    </row>
    <row r="311" spans="2:10" x14ac:dyDescent="0.25">
      <c r="B311" s="2">
        <v>307</v>
      </c>
      <c r="C311" s="2">
        <v>2011</v>
      </c>
      <c r="D311" s="1">
        <v>12004</v>
      </c>
      <c r="E311" t="s">
        <v>258</v>
      </c>
      <c r="F311" s="2" t="s">
        <v>1325</v>
      </c>
      <c r="G311" s="13">
        <v>1838437.03</v>
      </c>
      <c r="H311" s="13">
        <v>7293.96</v>
      </c>
      <c r="I311" s="13">
        <v>1659941.26</v>
      </c>
      <c r="J311" s="13">
        <v>6037.17</v>
      </c>
    </row>
    <row r="312" spans="2:10" x14ac:dyDescent="0.25">
      <c r="B312" s="2">
        <v>308</v>
      </c>
      <c r="C312" s="2">
        <v>2011</v>
      </c>
      <c r="D312" s="1">
        <v>12006</v>
      </c>
      <c r="E312" t="s">
        <v>259</v>
      </c>
      <c r="F312" s="2" t="s">
        <v>1325</v>
      </c>
      <c r="G312" s="13">
        <v>1643748.67</v>
      </c>
      <c r="H312" s="13">
        <v>14171.66</v>
      </c>
      <c r="I312" s="13">
        <v>1481967.38</v>
      </c>
      <c r="J312" s="13">
        <v>12812.76</v>
      </c>
    </row>
    <row r="313" spans="2:10" x14ac:dyDescent="0.25">
      <c r="B313" s="2">
        <v>309</v>
      </c>
      <c r="C313" s="2">
        <v>2011</v>
      </c>
      <c r="D313" s="1">
        <v>12008</v>
      </c>
      <c r="E313" t="s">
        <v>260</v>
      </c>
      <c r="F313" s="2" t="s">
        <v>1325</v>
      </c>
      <c r="G313" s="13">
        <v>1950130.91</v>
      </c>
      <c r="H313" s="13">
        <v>5202.58</v>
      </c>
      <c r="I313" s="13">
        <v>1730652.45</v>
      </c>
      <c r="J313" s="13">
        <v>4387.67</v>
      </c>
    </row>
    <row r="314" spans="2:10" x14ac:dyDescent="0.25">
      <c r="B314" s="2">
        <v>310</v>
      </c>
      <c r="C314" s="2">
        <v>2011</v>
      </c>
      <c r="D314" s="1">
        <v>12010</v>
      </c>
      <c r="E314" t="s">
        <v>261</v>
      </c>
      <c r="F314" s="2" t="s">
        <v>1325</v>
      </c>
      <c r="G314" s="13">
        <v>548269.14</v>
      </c>
      <c r="H314" s="13">
        <v>2027.53</v>
      </c>
      <c r="I314" s="13">
        <v>488650.46</v>
      </c>
      <c r="J314" s="13">
        <v>1686.9</v>
      </c>
    </row>
    <row r="315" spans="2:10" x14ac:dyDescent="0.25">
      <c r="B315" s="2">
        <v>311</v>
      </c>
      <c r="C315" s="2">
        <v>2011</v>
      </c>
      <c r="D315" s="1">
        <v>12012</v>
      </c>
      <c r="E315" t="s">
        <v>262</v>
      </c>
      <c r="F315" s="2" t="s">
        <v>1325</v>
      </c>
      <c r="G315" s="13">
        <v>930056.35</v>
      </c>
      <c r="H315" s="13">
        <v>4735.2700000000004</v>
      </c>
      <c r="I315" s="13">
        <v>833599.15</v>
      </c>
      <c r="J315" s="13">
        <v>4049.5</v>
      </c>
    </row>
    <row r="316" spans="2:10" x14ac:dyDescent="0.25">
      <c r="B316" s="2">
        <v>312</v>
      </c>
      <c r="C316" s="2">
        <v>2011</v>
      </c>
      <c r="D316" s="1">
        <v>12014</v>
      </c>
      <c r="E316" t="s">
        <v>263</v>
      </c>
      <c r="F316" s="2" t="s">
        <v>1325</v>
      </c>
      <c r="G316" s="13">
        <v>1384726.06</v>
      </c>
      <c r="H316" s="13">
        <v>21479.52</v>
      </c>
      <c r="I316" s="13">
        <v>1236763.5900000001</v>
      </c>
      <c r="J316" s="13">
        <v>19582.650000000001</v>
      </c>
    </row>
    <row r="317" spans="2:10" x14ac:dyDescent="0.25">
      <c r="B317" s="2">
        <v>313</v>
      </c>
      <c r="C317" s="2">
        <v>2011</v>
      </c>
      <c r="D317" s="1">
        <v>12016</v>
      </c>
      <c r="E317" t="s">
        <v>100</v>
      </c>
      <c r="F317" s="2" t="s">
        <v>1325</v>
      </c>
      <c r="G317" s="13">
        <v>832063.4</v>
      </c>
      <c r="H317" s="13">
        <v>4903.13</v>
      </c>
      <c r="I317" s="13">
        <v>748425.79</v>
      </c>
      <c r="J317" s="13">
        <v>4093.16</v>
      </c>
    </row>
    <row r="318" spans="2:10" x14ac:dyDescent="0.25">
      <c r="B318" s="2">
        <v>314</v>
      </c>
      <c r="C318" s="2">
        <v>2011</v>
      </c>
      <c r="D318" s="1">
        <v>12018</v>
      </c>
      <c r="E318" t="s">
        <v>264</v>
      </c>
      <c r="F318" s="2" t="s">
        <v>1325</v>
      </c>
      <c r="G318" s="13">
        <v>2200132.96</v>
      </c>
      <c r="H318" s="13">
        <v>16904.12</v>
      </c>
      <c r="I318" s="13">
        <v>1960743.6</v>
      </c>
      <c r="J318" s="13">
        <v>14604.3</v>
      </c>
    </row>
    <row r="319" spans="2:10" x14ac:dyDescent="0.25">
      <c r="B319" s="2">
        <v>315</v>
      </c>
      <c r="C319" s="2">
        <v>2011</v>
      </c>
      <c r="D319" s="1">
        <v>12020</v>
      </c>
      <c r="E319" t="s">
        <v>265</v>
      </c>
      <c r="F319" s="2" t="s">
        <v>1325</v>
      </c>
      <c r="G319" s="13">
        <v>1016208.84</v>
      </c>
      <c r="H319" s="13">
        <v>5673.83</v>
      </c>
      <c r="I319" s="13">
        <v>900920.06</v>
      </c>
      <c r="J319" s="13">
        <v>4874.21</v>
      </c>
    </row>
    <row r="320" spans="2:10" x14ac:dyDescent="0.25">
      <c r="B320" s="2">
        <v>316</v>
      </c>
      <c r="C320" s="2">
        <v>2011</v>
      </c>
      <c r="D320" s="1">
        <v>12022</v>
      </c>
      <c r="E320" t="s">
        <v>266</v>
      </c>
      <c r="F320" s="2" t="s">
        <v>1325</v>
      </c>
      <c r="G320" s="13">
        <v>635356.55000000005</v>
      </c>
      <c r="H320" s="13">
        <v>1216</v>
      </c>
      <c r="I320" s="13">
        <v>557807.6</v>
      </c>
      <c r="J320" s="13">
        <v>918.52</v>
      </c>
    </row>
    <row r="321" spans="2:10" x14ac:dyDescent="0.25">
      <c r="B321" s="2">
        <v>317</v>
      </c>
      <c r="C321" s="2">
        <v>2011</v>
      </c>
      <c r="D321" s="1">
        <v>12106</v>
      </c>
      <c r="E321" t="s">
        <v>267</v>
      </c>
      <c r="F321" s="2" t="s">
        <v>1343</v>
      </c>
      <c r="G321" s="13">
        <v>112062.99</v>
      </c>
      <c r="H321" s="13">
        <v>11.45</v>
      </c>
      <c r="I321" s="13">
        <v>95541.31</v>
      </c>
      <c r="J321" s="13">
        <v>10.53</v>
      </c>
    </row>
    <row r="322" spans="2:10" x14ac:dyDescent="0.25">
      <c r="B322" s="2">
        <v>318</v>
      </c>
      <c r="C322" s="2">
        <v>2011</v>
      </c>
      <c r="D322" s="1">
        <v>12116</v>
      </c>
      <c r="E322" t="s">
        <v>268</v>
      </c>
      <c r="F322" s="2" t="s">
        <v>1343</v>
      </c>
      <c r="G322" s="13">
        <v>88131.88</v>
      </c>
      <c r="H322" s="13">
        <v>447.37</v>
      </c>
      <c r="I322" s="13">
        <v>75666.89</v>
      </c>
      <c r="J322" s="13">
        <v>416.15</v>
      </c>
    </row>
    <row r="323" spans="2:10" x14ac:dyDescent="0.25">
      <c r="B323" s="2">
        <v>319</v>
      </c>
      <c r="C323" s="2">
        <v>2011</v>
      </c>
      <c r="D323" s="1">
        <v>12121</v>
      </c>
      <c r="E323" t="s">
        <v>259</v>
      </c>
      <c r="F323" s="2" t="s">
        <v>1343</v>
      </c>
      <c r="G323" s="13">
        <v>395179.93</v>
      </c>
      <c r="H323" s="13">
        <v>4484.5600000000004</v>
      </c>
      <c r="I323" s="13">
        <v>347566.7</v>
      </c>
      <c r="J323" s="13">
        <v>4215.2299999999996</v>
      </c>
    </row>
    <row r="324" spans="2:10" x14ac:dyDescent="0.25">
      <c r="B324" s="2">
        <v>320</v>
      </c>
      <c r="C324" s="2">
        <v>2011</v>
      </c>
      <c r="D324" s="1">
        <v>12126</v>
      </c>
      <c r="E324" t="s">
        <v>269</v>
      </c>
      <c r="F324" s="2" t="s">
        <v>1343</v>
      </c>
      <c r="G324" s="13">
        <v>557726.18000000005</v>
      </c>
      <c r="H324" s="13">
        <v>6439.02</v>
      </c>
      <c r="I324" s="13">
        <v>503789.07</v>
      </c>
      <c r="J324" s="13">
        <v>6041.9</v>
      </c>
    </row>
    <row r="325" spans="2:10" x14ac:dyDescent="0.25">
      <c r="B325" s="2">
        <v>321</v>
      </c>
      <c r="C325" s="2">
        <v>2011</v>
      </c>
      <c r="D325" s="1">
        <v>12131</v>
      </c>
      <c r="E325" t="s">
        <v>270</v>
      </c>
      <c r="F325" s="2" t="s">
        <v>1343</v>
      </c>
      <c r="G325" s="13">
        <v>505739.02</v>
      </c>
      <c r="H325" s="13">
        <v>13345.85</v>
      </c>
      <c r="I325" s="13">
        <v>444188.95</v>
      </c>
      <c r="J325" s="13">
        <v>12508.36</v>
      </c>
    </row>
    <row r="326" spans="2:10" x14ac:dyDescent="0.25">
      <c r="B326" s="2">
        <v>322</v>
      </c>
      <c r="C326" s="2">
        <v>2011</v>
      </c>
      <c r="D326" s="1">
        <v>12146</v>
      </c>
      <c r="E326" t="s">
        <v>271</v>
      </c>
      <c r="F326" s="2" t="s">
        <v>1343</v>
      </c>
      <c r="G326" s="13">
        <v>248975.42</v>
      </c>
      <c r="H326" s="13">
        <v>1091.06</v>
      </c>
      <c r="I326" s="13">
        <v>215278.21</v>
      </c>
      <c r="J326" s="13">
        <v>1013.34</v>
      </c>
    </row>
    <row r="327" spans="2:10" x14ac:dyDescent="0.25">
      <c r="B327" s="2">
        <v>323</v>
      </c>
      <c r="C327" s="2">
        <v>2011</v>
      </c>
      <c r="D327" s="1">
        <v>12151</v>
      </c>
      <c r="E327" t="s">
        <v>272</v>
      </c>
      <c r="F327" s="2" t="s">
        <v>1343</v>
      </c>
      <c r="G327" s="13">
        <v>164061.84</v>
      </c>
      <c r="H327" s="13">
        <v>1072.3599999999999</v>
      </c>
      <c r="I327" s="13">
        <v>138478.03</v>
      </c>
      <c r="J327" s="13">
        <v>955.62</v>
      </c>
    </row>
    <row r="328" spans="2:10" x14ac:dyDescent="0.25">
      <c r="B328" s="2">
        <v>324</v>
      </c>
      <c r="C328" s="2">
        <v>2011</v>
      </c>
      <c r="D328" s="1">
        <v>12181</v>
      </c>
      <c r="E328" t="s">
        <v>273</v>
      </c>
      <c r="F328" s="2" t="s">
        <v>1343</v>
      </c>
      <c r="G328" s="13">
        <v>421911.81</v>
      </c>
      <c r="H328" s="13">
        <v>5509.88</v>
      </c>
      <c r="I328" s="13">
        <v>359869.97</v>
      </c>
      <c r="J328" s="13">
        <v>5051.18</v>
      </c>
    </row>
    <row r="329" spans="2:10" x14ac:dyDescent="0.25">
      <c r="B329" s="2">
        <v>325</v>
      </c>
      <c r="C329" s="2">
        <v>2011</v>
      </c>
      <c r="D329" s="1">
        <v>12182</v>
      </c>
      <c r="E329" t="s">
        <v>274</v>
      </c>
      <c r="F329" s="2" t="s">
        <v>1343</v>
      </c>
      <c r="G329" s="13">
        <v>158361.57999999999</v>
      </c>
      <c r="H329" s="13">
        <v>1014.61</v>
      </c>
      <c r="I329" s="13">
        <v>139812.37</v>
      </c>
      <c r="J329" s="13">
        <v>889.87</v>
      </c>
    </row>
    <row r="330" spans="2:10" x14ac:dyDescent="0.25">
      <c r="B330" s="2">
        <v>326</v>
      </c>
      <c r="C330" s="2">
        <v>2011</v>
      </c>
      <c r="D330" s="1">
        <v>12191</v>
      </c>
      <c r="E330" t="s">
        <v>266</v>
      </c>
      <c r="F330" s="2" t="s">
        <v>1343</v>
      </c>
      <c r="G330" s="13">
        <v>559631.57999999996</v>
      </c>
      <c r="H330" s="13">
        <v>3974.8</v>
      </c>
      <c r="I330" s="13">
        <v>485748.29</v>
      </c>
      <c r="J330" s="13">
        <v>3705.54</v>
      </c>
    </row>
    <row r="331" spans="2:10" x14ac:dyDescent="0.25">
      <c r="B331" s="2">
        <v>327</v>
      </c>
      <c r="C331" s="2">
        <v>2011</v>
      </c>
      <c r="D331" s="1">
        <v>12271</v>
      </c>
      <c r="E331" t="s">
        <v>263</v>
      </c>
      <c r="F331" s="2" t="s">
        <v>1344</v>
      </c>
      <c r="G331" s="13">
        <v>9522541.4399999995</v>
      </c>
      <c r="H331" s="13">
        <v>813389.44</v>
      </c>
      <c r="I331" s="13">
        <v>8790036</v>
      </c>
      <c r="J331" s="13">
        <v>774722.03</v>
      </c>
    </row>
    <row r="332" spans="2:10" x14ac:dyDescent="0.25">
      <c r="B332" s="2">
        <v>328</v>
      </c>
      <c r="C332" s="2">
        <v>2011</v>
      </c>
      <c r="D332" s="1">
        <v>13002</v>
      </c>
      <c r="E332" t="s">
        <v>275</v>
      </c>
      <c r="F332" s="2" t="s">
        <v>1325</v>
      </c>
      <c r="G332" s="13">
        <v>3713395.71</v>
      </c>
      <c r="H332" s="13">
        <v>35476.17</v>
      </c>
      <c r="I332" s="13">
        <v>3264464.22</v>
      </c>
      <c r="J332" s="13">
        <v>32342.04</v>
      </c>
    </row>
    <row r="333" spans="2:10" x14ac:dyDescent="0.25">
      <c r="B333" s="2">
        <v>329</v>
      </c>
      <c r="C333" s="2">
        <v>2011</v>
      </c>
      <c r="D333" s="1">
        <v>13004</v>
      </c>
      <c r="E333" t="s">
        <v>276</v>
      </c>
      <c r="F333" s="2" t="s">
        <v>1325</v>
      </c>
      <c r="G333" s="13">
        <v>3261303.74</v>
      </c>
      <c r="H333" s="13">
        <v>3894.45</v>
      </c>
      <c r="I333" s="13">
        <v>2876380.97</v>
      </c>
      <c r="J333" s="13">
        <v>3523.09</v>
      </c>
    </row>
    <row r="334" spans="2:10" x14ac:dyDescent="0.25">
      <c r="B334" s="2">
        <v>330</v>
      </c>
      <c r="C334" s="2">
        <v>2011</v>
      </c>
      <c r="D334" s="1">
        <v>13006</v>
      </c>
      <c r="E334" t="s">
        <v>277</v>
      </c>
      <c r="F334" s="2" t="s">
        <v>1325</v>
      </c>
      <c r="G334" s="13">
        <v>1308855.9099999999</v>
      </c>
      <c r="H334" s="13">
        <v>2700.58</v>
      </c>
      <c r="I334" s="13">
        <v>1156061.51</v>
      </c>
      <c r="J334" s="13">
        <v>2447.69</v>
      </c>
    </row>
    <row r="335" spans="2:10" x14ac:dyDescent="0.25">
      <c r="B335" s="2">
        <v>331</v>
      </c>
      <c r="C335" s="2">
        <v>2011</v>
      </c>
      <c r="D335" s="1">
        <v>13008</v>
      </c>
      <c r="E335" t="s">
        <v>278</v>
      </c>
      <c r="F335" s="2" t="s">
        <v>1325</v>
      </c>
      <c r="G335" s="13">
        <v>3802867.21</v>
      </c>
      <c r="H335" s="13">
        <v>88100.85</v>
      </c>
      <c r="I335" s="13">
        <v>3353664.94</v>
      </c>
      <c r="J335" s="13">
        <v>80627.100000000006</v>
      </c>
    </row>
    <row r="336" spans="2:10" x14ac:dyDescent="0.25">
      <c r="B336" s="2">
        <v>332</v>
      </c>
      <c r="C336" s="2">
        <v>2011</v>
      </c>
      <c r="D336" s="1">
        <v>13010</v>
      </c>
      <c r="E336" t="s">
        <v>279</v>
      </c>
      <c r="F336" s="2" t="s">
        <v>1325</v>
      </c>
      <c r="G336" s="13">
        <v>2123755.25</v>
      </c>
      <c r="H336" s="13">
        <v>43233.32</v>
      </c>
      <c r="I336" s="13">
        <v>1885886.25</v>
      </c>
      <c r="J336" s="13">
        <v>39412.910000000003</v>
      </c>
    </row>
    <row r="337" spans="2:10" x14ac:dyDescent="0.25">
      <c r="B337" s="2">
        <v>333</v>
      </c>
      <c r="C337" s="2">
        <v>2011</v>
      </c>
      <c r="D337" s="1">
        <v>13012</v>
      </c>
      <c r="E337" t="s">
        <v>280</v>
      </c>
      <c r="F337" s="2" t="s">
        <v>1325</v>
      </c>
      <c r="G337" s="13">
        <v>7499126.1799999997</v>
      </c>
      <c r="H337" s="13">
        <v>48005.14</v>
      </c>
      <c r="I337" s="13">
        <v>6537027.4500000002</v>
      </c>
      <c r="J337" s="13">
        <v>43330.879999999997</v>
      </c>
    </row>
    <row r="338" spans="2:10" x14ac:dyDescent="0.25">
      <c r="B338" s="2">
        <v>334</v>
      </c>
      <c r="C338" s="2">
        <v>2011</v>
      </c>
      <c r="D338" s="1">
        <v>13014</v>
      </c>
      <c r="E338" t="s">
        <v>281</v>
      </c>
      <c r="F338" s="2" t="s">
        <v>1325</v>
      </c>
      <c r="G338" s="13">
        <v>8448516</v>
      </c>
      <c r="H338" s="13">
        <v>225121.46</v>
      </c>
      <c r="I338" s="13">
        <v>7429199.0800000001</v>
      </c>
      <c r="J338" s="13">
        <v>203545.9</v>
      </c>
    </row>
    <row r="339" spans="2:10" x14ac:dyDescent="0.25">
      <c r="B339" s="2">
        <v>335</v>
      </c>
      <c r="C339" s="2">
        <v>2011</v>
      </c>
      <c r="D339" s="1">
        <v>13016</v>
      </c>
      <c r="E339" t="s">
        <v>282</v>
      </c>
      <c r="F339" s="2" t="s">
        <v>1325</v>
      </c>
      <c r="G339" s="13">
        <v>2282850.34</v>
      </c>
      <c r="H339" s="13">
        <v>22223.07</v>
      </c>
      <c r="I339" s="13">
        <v>1944699.27</v>
      </c>
      <c r="J339" s="13">
        <v>19833.45</v>
      </c>
    </row>
    <row r="340" spans="2:10" x14ac:dyDescent="0.25">
      <c r="B340" s="2">
        <v>336</v>
      </c>
      <c r="C340" s="2">
        <v>2011</v>
      </c>
      <c r="D340" s="1">
        <v>13018</v>
      </c>
      <c r="E340" t="s">
        <v>283</v>
      </c>
      <c r="F340" s="2" t="s">
        <v>1325</v>
      </c>
      <c r="G340" s="13">
        <v>8331400.8799999999</v>
      </c>
      <c r="H340" s="13">
        <v>123614.61</v>
      </c>
      <c r="I340" s="13">
        <v>7277230.7000000002</v>
      </c>
      <c r="J340" s="13">
        <v>112018.66</v>
      </c>
    </row>
    <row r="341" spans="2:10" x14ac:dyDescent="0.25">
      <c r="B341" s="2">
        <v>337</v>
      </c>
      <c r="C341" s="2">
        <v>2011</v>
      </c>
      <c r="D341" s="1">
        <v>13020</v>
      </c>
      <c r="E341" t="s">
        <v>284</v>
      </c>
      <c r="F341" s="2" t="s">
        <v>1325</v>
      </c>
      <c r="G341" s="13">
        <v>4094991.17</v>
      </c>
      <c r="H341" s="13">
        <v>7897.64</v>
      </c>
      <c r="I341" s="13">
        <v>3604820.66</v>
      </c>
      <c r="J341" s="13">
        <v>7127.02</v>
      </c>
    </row>
    <row r="342" spans="2:10" x14ac:dyDescent="0.25">
      <c r="B342" s="2">
        <v>338</v>
      </c>
      <c r="C342" s="2">
        <v>2011</v>
      </c>
      <c r="D342" s="1">
        <v>13022</v>
      </c>
      <c r="E342" t="s">
        <v>285</v>
      </c>
      <c r="F342" s="2" t="s">
        <v>1325</v>
      </c>
      <c r="G342" s="13">
        <v>2112724.91</v>
      </c>
      <c r="H342" s="13">
        <v>5828.36</v>
      </c>
      <c r="I342" s="13">
        <v>1853849.34</v>
      </c>
      <c r="J342" s="13">
        <v>5284.24</v>
      </c>
    </row>
    <row r="343" spans="2:10" x14ac:dyDescent="0.25">
      <c r="B343" s="2">
        <v>339</v>
      </c>
      <c r="C343" s="2">
        <v>2011</v>
      </c>
      <c r="D343" s="1">
        <v>13024</v>
      </c>
      <c r="E343" t="s">
        <v>286</v>
      </c>
      <c r="F343" s="2" t="s">
        <v>1325</v>
      </c>
      <c r="G343" s="13">
        <v>3565962.79</v>
      </c>
      <c r="H343" s="13">
        <v>14480.06</v>
      </c>
      <c r="I343" s="13">
        <v>3097389.76</v>
      </c>
      <c r="J343" s="13">
        <v>13042.44</v>
      </c>
    </row>
    <row r="344" spans="2:10" x14ac:dyDescent="0.25">
      <c r="B344" s="2">
        <v>340</v>
      </c>
      <c r="C344" s="2">
        <v>2011</v>
      </c>
      <c r="D344" s="1">
        <v>13026</v>
      </c>
      <c r="E344" t="s">
        <v>287</v>
      </c>
      <c r="F344" s="2" t="s">
        <v>1325</v>
      </c>
      <c r="G344" s="13">
        <v>3394807.1</v>
      </c>
      <c r="H344" s="13">
        <v>12195.19</v>
      </c>
      <c r="I344" s="13">
        <v>2999401.32</v>
      </c>
      <c r="J344" s="13">
        <v>11192.75</v>
      </c>
    </row>
    <row r="345" spans="2:10" x14ac:dyDescent="0.25">
      <c r="B345" s="2">
        <v>341</v>
      </c>
      <c r="C345" s="2">
        <v>2011</v>
      </c>
      <c r="D345" s="1">
        <v>13028</v>
      </c>
      <c r="E345" t="s">
        <v>288</v>
      </c>
      <c r="F345" s="2" t="s">
        <v>1325</v>
      </c>
      <c r="G345" s="13">
        <v>13206362.949999999</v>
      </c>
      <c r="H345" s="13">
        <v>26446.240000000002</v>
      </c>
      <c r="I345" s="13">
        <v>11625654.92</v>
      </c>
      <c r="J345" s="13">
        <v>23958.49</v>
      </c>
    </row>
    <row r="346" spans="2:10" x14ac:dyDescent="0.25">
      <c r="B346" s="2">
        <v>342</v>
      </c>
      <c r="C346" s="2">
        <v>2011</v>
      </c>
      <c r="D346" s="1">
        <v>13032</v>
      </c>
      <c r="E346" t="s">
        <v>289</v>
      </c>
      <c r="F346" s="2" t="s">
        <v>1325</v>
      </c>
      <c r="G346" s="13">
        <v>9665634.8800000008</v>
      </c>
      <c r="H346" s="13">
        <v>550232</v>
      </c>
      <c r="I346" s="13">
        <v>8835411.5700000003</v>
      </c>
      <c r="J346" s="13">
        <v>512092.9</v>
      </c>
    </row>
    <row r="347" spans="2:10" x14ac:dyDescent="0.25">
      <c r="B347" s="2">
        <v>343</v>
      </c>
      <c r="C347" s="2">
        <v>2011</v>
      </c>
      <c r="D347" s="1">
        <v>13034</v>
      </c>
      <c r="E347" t="s">
        <v>290</v>
      </c>
      <c r="F347" s="2" t="s">
        <v>1325</v>
      </c>
      <c r="G347" s="13">
        <v>1919835.73</v>
      </c>
      <c r="H347" s="13">
        <v>7345.11</v>
      </c>
      <c r="I347" s="13">
        <v>1670131</v>
      </c>
      <c r="J347" s="13">
        <v>6619.93</v>
      </c>
    </row>
    <row r="348" spans="2:10" x14ac:dyDescent="0.25">
      <c r="B348" s="2">
        <v>344</v>
      </c>
      <c r="C348" s="2">
        <v>2011</v>
      </c>
      <c r="D348" s="1">
        <v>13036</v>
      </c>
      <c r="E348" t="s">
        <v>291</v>
      </c>
      <c r="F348" s="2" t="s">
        <v>1325</v>
      </c>
      <c r="G348" s="13">
        <v>2476821.2200000002</v>
      </c>
      <c r="H348" s="13">
        <v>16575.25</v>
      </c>
      <c r="I348" s="13">
        <v>2179890.42</v>
      </c>
      <c r="J348" s="13">
        <v>15078.52</v>
      </c>
    </row>
    <row r="349" spans="2:10" x14ac:dyDescent="0.25">
      <c r="B349" s="2">
        <v>345</v>
      </c>
      <c r="C349" s="2">
        <v>2011</v>
      </c>
      <c r="D349" s="1">
        <v>13038</v>
      </c>
      <c r="E349" t="s">
        <v>292</v>
      </c>
      <c r="F349" s="2" t="s">
        <v>1325</v>
      </c>
      <c r="G349" s="13">
        <v>18529772.48</v>
      </c>
      <c r="H349" s="13">
        <v>150778.43</v>
      </c>
      <c r="I349" s="13">
        <v>16503101.800000001</v>
      </c>
      <c r="J349" s="13">
        <v>136950.29999999999</v>
      </c>
    </row>
    <row r="350" spans="2:10" x14ac:dyDescent="0.25">
      <c r="B350" s="2">
        <v>346</v>
      </c>
      <c r="C350" s="2">
        <v>2011</v>
      </c>
      <c r="D350" s="1">
        <v>13040</v>
      </c>
      <c r="E350" t="s">
        <v>293</v>
      </c>
      <c r="F350" s="2" t="s">
        <v>1325</v>
      </c>
      <c r="G350" s="13">
        <v>2184318.31</v>
      </c>
      <c r="H350" s="13">
        <v>14748.76</v>
      </c>
      <c r="I350" s="13">
        <v>1922739.8</v>
      </c>
      <c r="J350" s="13">
        <v>13395</v>
      </c>
    </row>
    <row r="351" spans="2:10" x14ac:dyDescent="0.25">
      <c r="B351" s="2">
        <v>347</v>
      </c>
      <c r="C351" s="2">
        <v>2011</v>
      </c>
      <c r="D351" s="1">
        <v>13042</v>
      </c>
      <c r="E351" t="s">
        <v>294</v>
      </c>
      <c r="F351" s="2" t="s">
        <v>1325</v>
      </c>
      <c r="G351" s="13">
        <v>7058353.21</v>
      </c>
      <c r="H351" s="13">
        <v>28133.75</v>
      </c>
      <c r="I351" s="13">
        <v>6152163.6699999999</v>
      </c>
      <c r="J351" s="13">
        <v>25391.51</v>
      </c>
    </row>
    <row r="352" spans="2:10" x14ac:dyDescent="0.25">
      <c r="B352" s="2">
        <v>348</v>
      </c>
      <c r="C352" s="2">
        <v>2011</v>
      </c>
      <c r="D352" s="1">
        <v>13044</v>
      </c>
      <c r="E352" t="s">
        <v>295</v>
      </c>
      <c r="F352" s="2" t="s">
        <v>1325</v>
      </c>
      <c r="G352" s="13">
        <v>1426310.83</v>
      </c>
      <c r="H352" s="13">
        <v>4280.5</v>
      </c>
      <c r="I352" s="13">
        <v>1254603.96</v>
      </c>
      <c r="J352" s="13">
        <v>3927.97</v>
      </c>
    </row>
    <row r="353" spans="2:10" x14ac:dyDescent="0.25">
      <c r="B353" s="2">
        <v>349</v>
      </c>
      <c r="C353" s="2">
        <v>2011</v>
      </c>
      <c r="D353" s="1">
        <v>13046</v>
      </c>
      <c r="E353" t="s">
        <v>296</v>
      </c>
      <c r="F353" s="2" t="s">
        <v>1325</v>
      </c>
      <c r="G353" s="13">
        <v>7757035.1299999999</v>
      </c>
      <c r="H353" s="13">
        <v>46245.45</v>
      </c>
      <c r="I353" s="13">
        <v>6874736.54</v>
      </c>
      <c r="J353" s="13">
        <v>42060.66</v>
      </c>
    </row>
    <row r="354" spans="2:10" x14ac:dyDescent="0.25">
      <c r="B354" s="2">
        <v>350</v>
      </c>
      <c r="C354" s="2">
        <v>2011</v>
      </c>
      <c r="D354" s="1">
        <v>13048</v>
      </c>
      <c r="E354" t="s">
        <v>297</v>
      </c>
      <c r="F354" s="2" t="s">
        <v>1325</v>
      </c>
      <c r="G354" s="13">
        <v>1516762.1</v>
      </c>
      <c r="H354" s="13">
        <v>2915.54</v>
      </c>
      <c r="I354" s="13">
        <v>1336892.8</v>
      </c>
      <c r="J354" s="13">
        <v>2662.72</v>
      </c>
    </row>
    <row r="355" spans="2:10" x14ac:dyDescent="0.25">
      <c r="B355" s="2">
        <v>351</v>
      </c>
      <c r="C355" s="2">
        <v>2011</v>
      </c>
      <c r="D355" s="1">
        <v>13050</v>
      </c>
      <c r="E355" t="s">
        <v>298</v>
      </c>
      <c r="F355" s="2" t="s">
        <v>1325</v>
      </c>
      <c r="G355" s="13">
        <v>3452509.05</v>
      </c>
      <c r="H355" s="13">
        <v>24660.63</v>
      </c>
      <c r="I355" s="13">
        <v>3046380.04</v>
      </c>
      <c r="J355" s="13">
        <v>22400.21</v>
      </c>
    </row>
    <row r="356" spans="2:10" x14ac:dyDescent="0.25">
      <c r="B356" s="2">
        <v>352</v>
      </c>
      <c r="C356" s="2">
        <v>2011</v>
      </c>
      <c r="D356" s="1">
        <v>13052</v>
      </c>
      <c r="E356" t="s">
        <v>299</v>
      </c>
      <c r="F356" s="2" t="s">
        <v>1325</v>
      </c>
      <c r="G356" s="13">
        <v>4556787.4400000004</v>
      </c>
      <c r="H356" s="13">
        <v>31940.400000000001</v>
      </c>
      <c r="I356" s="13">
        <v>4029808.43</v>
      </c>
      <c r="J356" s="13">
        <v>29160.15</v>
      </c>
    </row>
    <row r="357" spans="2:10" x14ac:dyDescent="0.25">
      <c r="B357" s="2">
        <v>353</v>
      </c>
      <c r="C357" s="2">
        <v>2011</v>
      </c>
      <c r="D357" s="1">
        <v>13054</v>
      </c>
      <c r="E357" t="s">
        <v>300</v>
      </c>
      <c r="F357" s="2" t="s">
        <v>1325</v>
      </c>
      <c r="G357" s="13">
        <v>5057143.3</v>
      </c>
      <c r="H357" s="13">
        <v>9409.5400000000009</v>
      </c>
      <c r="I357" s="13">
        <v>4456259.22</v>
      </c>
      <c r="J357" s="13">
        <v>8490.2800000000007</v>
      </c>
    </row>
    <row r="358" spans="2:10" x14ac:dyDescent="0.25">
      <c r="B358" s="2">
        <v>354</v>
      </c>
      <c r="C358" s="2">
        <v>2011</v>
      </c>
      <c r="D358" s="1">
        <v>13056</v>
      </c>
      <c r="E358" t="s">
        <v>301</v>
      </c>
      <c r="F358" s="2" t="s">
        <v>1325</v>
      </c>
      <c r="G358" s="13">
        <v>6505380.9500000002</v>
      </c>
      <c r="H358" s="13">
        <v>68837.2</v>
      </c>
      <c r="I358" s="13">
        <v>5753078.1100000003</v>
      </c>
      <c r="J358" s="13">
        <v>62559.47</v>
      </c>
    </row>
    <row r="359" spans="2:10" x14ac:dyDescent="0.25">
      <c r="B359" s="2">
        <v>355</v>
      </c>
      <c r="C359" s="2">
        <v>2011</v>
      </c>
      <c r="D359" s="1">
        <v>13058</v>
      </c>
      <c r="E359" t="s">
        <v>302</v>
      </c>
      <c r="F359" s="2" t="s">
        <v>1325</v>
      </c>
      <c r="G359" s="13">
        <v>5138605.38</v>
      </c>
      <c r="H359" s="13">
        <v>62343.27</v>
      </c>
      <c r="I359" s="13">
        <v>4521470.1900000004</v>
      </c>
      <c r="J359" s="13">
        <v>56428.36</v>
      </c>
    </row>
    <row r="360" spans="2:10" x14ac:dyDescent="0.25">
      <c r="B360" s="2">
        <v>356</v>
      </c>
      <c r="C360" s="2">
        <v>2011</v>
      </c>
      <c r="D360" s="1">
        <v>13060</v>
      </c>
      <c r="E360" t="s">
        <v>303</v>
      </c>
      <c r="F360" s="2" t="s">
        <v>1325</v>
      </c>
      <c r="G360" s="13">
        <v>2382348.86</v>
      </c>
      <c r="H360" s="13">
        <v>9912.0300000000007</v>
      </c>
      <c r="I360" s="13">
        <v>2113762.39</v>
      </c>
      <c r="J360" s="13">
        <v>9010.5400000000009</v>
      </c>
    </row>
    <row r="361" spans="2:10" x14ac:dyDescent="0.25">
      <c r="B361" s="2">
        <v>357</v>
      </c>
      <c r="C361" s="2">
        <v>2011</v>
      </c>
      <c r="D361" s="1">
        <v>13062</v>
      </c>
      <c r="E361" t="s">
        <v>304</v>
      </c>
      <c r="F361" s="2" t="s">
        <v>1325</v>
      </c>
      <c r="G361" s="13">
        <v>6002244.2300000004</v>
      </c>
      <c r="H361" s="13">
        <v>48031.31</v>
      </c>
      <c r="I361" s="13">
        <v>5288593.7699999996</v>
      </c>
      <c r="J361" s="13">
        <v>43318.52</v>
      </c>
    </row>
    <row r="362" spans="2:10" x14ac:dyDescent="0.25">
      <c r="B362" s="2">
        <v>358</v>
      </c>
      <c r="C362" s="2">
        <v>2011</v>
      </c>
      <c r="D362" s="1">
        <v>13064</v>
      </c>
      <c r="E362" t="s">
        <v>305</v>
      </c>
      <c r="F362" s="2" t="s">
        <v>1325</v>
      </c>
      <c r="G362" s="13">
        <v>4138055.77</v>
      </c>
      <c r="H362" s="13">
        <v>187944.37</v>
      </c>
      <c r="I362" s="13">
        <v>3701824.44</v>
      </c>
      <c r="J362" s="13">
        <v>172433.54</v>
      </c>
    </row>
    <row r="363" spans="2:10" x14ac:dyDescent="0.25">
      <c r="B363" s="2">
        <v>359</v>
      </c>
      <c r="C363" s="2">
        <v>2011</v>
      </c>
      <c r="D363" s="1">
        <v>13066</v>
      </c>
      <c r="E363" t="s">
        <v>306</v>
      </c>
      <c r="F363" s="2" t="s">
        <v>1325</v>
      </c>
      <c r="G363" s="13">
        <v>13084824.890000001</v>
      </c>
      <c r="H363" s="13">
        <v>58716.02</v>
      </c>
      <c r="I363" s="13">
        <v>11538998.67</v>
      </c>
      <c r="J363" s="13">
        <v>52953.87</v>
      </c>
    </row>
    <row r="364" spans="2:10" x14ac:dyDescent="0.25">
      <c r="B364" s="2">
        <v>360</v>
      </c>
      <c r="C364" s="2">
        <v>2011</v>
      </c>
      <c r="D364" s="1">
        <v>13068</v>
      </c>
      <c r="E364" t="s">
        <v>307</v>
      </c>
      <c r="F364" s="2" t="s">
        <v>1325</v>
      </c>
      <c r="G364" s="13">
        <v>12452511.810000001</v>
      </c>
      <c r="H364" s="13">
        <v>117111.31</v>
      </c>
      <c r="I364" s="13">
        <v>11058541.41</v>
      </c>
      <c r="J364" s="13">
        <v>107321.92</v>
      </c>
    </row>
    <row r="365" spans="2:10" x14ac:dyDescent="0.25">
      <c r="B365" s="2">
        <v>361</v>
      </c>
      <c r="C365" s="2">
        <v>2011</v>
      </c>
      <c r="D365" s="1">
        <v>13070</v>
      </c>
      <c r="E365" t="s">
        <v>221</v>
      </c>
      <c r="F365" s="2" t="s">
        <v>1325</v>
      </c>
      <c r="G365" s="13">
        <v>1433611.77</v>
      </c>
      <c r="H365" s="13">
        <v>21969.96</v>
      </c>
      <c r="I365" s="13">
        <v>1266926.17</v>
      </c>
      <c r="J365" s="13">
        <v>20026.77</v>
      </c>
    </row>
    <row r="366" spans="2:10" x14ac:dyDescent="0.25">
      <c r="B366" s="2">
        <v>362</v>
      </c>
      <c r="C366" s="2">
        <v>2011</v>
      </c>
      <c r="D366" s="1">
        <v>13106</v>
      </c>
      <c r="E366" t="s">
        <v>308</v>
      </c>
      <c r="F366" s="2" t="s">
        <v>1343</v>
      </c>
      <c r="G366" s="13">
        <v>3411822.7</v>
      </c>
      <c r="H366" s="13">
        <v>82437.789999999994</v>
      </c>
      <c r="I366" s="13">
        <v>3093659.4</v>
      </c>
      <c r="J366" s="13">
        <v>77068.41</v>
      </c>
    </row>
    <row r="367" spans="2:10" x14ac:dyDescent="0.25">
      <c r="B367" s="2">
        <v>363</v>
      </c>
      <c r="C367" s="2">
        <v>2011</v>
      </c>
      <c r="D367" s="1">
        <v>13107</v>
      </c>
      <c r="E367" t="s">
        <v>277</v>
      </c>
      <c r="F367" s="2" t="s">
        <v>1343</v>
      </c>
      <c r="G367" s="13">
        <v>2208706.73</v>
      </c>
      <c r="H367" s="13">
        <v>18989.18</v>
      </c>
      <c r="I367" s="13">
        <v>1971162.72</v>
      </c>
      <c r="J367" s="13">
        <v>17559.7</v>
      </c>
    </row>
    <row r="368" spans="2:10" x14ac:dyDescent="0.25">
      <c r="B368" s="2">
        <v>364</v>
      </c>
      <c r="C368" s="2">
        <v>2011</v>
      </c>
      <c r="D368" s="1">
        <v>13108</v>
      </c>
      <c r="E368" t="s">
        <v>279</v>
      </c>
      <c r="F368" s="2" t="s">
        <v>1343</v>
      </c>
      <c r="G368" s="13">
        <v>1295783.3899999999</v>
      </c>
      <c r="H368" s="13">
        <v>32931.949999999997</v>
      </c>
      <c r="I368" s="13">
        <v>1200133.21</v>
      </c>
      <c r="J368" s="13">
        <v>31363.29</v>
      </c>
    </row>
    <row r="369" spans="2:10" x14ac:dyDescent="0.25">
      <c r="B369" s="2">
        <v>365</v>
      </c>
      <c r="C369" s="2">
        <v>2011</v>
      </c>
      <c r="D369" s="1">
        <v>13109</v>
      </c>
      <c r="E369" t="s">
        <v>309</v>
      </c>
      <c r="F369" s="2" t="s">
        <v>1343</v>
      </c>
      <c r="G369" s="13">
        <v>1506311.9</v>
      </c>
      <c r="H369" s="13">
        <v>7212.02</v>
      </c>
      <c r="I369" s="13">
        <v>1330939.8999999999</v>
      </c>
      <c r="J369" s="13">
        <v>6638.06</v>
      </c>
    </row>
    <row r="370" spans="2:10" x14ac:dyDescent="0.25">
      <c r="B370" s="2">
        <v>366</v>
      </c>
      <c r="C370" s="2">
        <v>2011</v>
      </c>
      <c r="D370" s="1">
        <v>13111</v>
      </c>
      <c r="E370" t="s">
        <v>310</v>
      </c>
      <c r="F370" s="2" t="s">
        <v>1343</v>
      </c>
      <c r="G370" s="13">
        <v>3468764.35</v>
      </c>
      <c r="H370" s="13">
        <v>71332.17</v>
      </c>
      <c r="I370" s="13">
        <v>3091235.91</v>
      </c>
      <c r="J370" s="13">
        <v>65574.210000000006</v>
      </c>
    </row>
    <row r="371" spans="2:10" x14ac:dyDescent="0.25">
      <c r="B371" s="2">
        <v>367</v>
      </c>
      <c r="C371" s="2">
        <v>2011</v>
      </c>
      <c r="D371" s="1">
        <v>13112</v>
      </c>
      <c r="E371" t="s">
        <v>283</v>
      </c>
      <c r="F371" s="2" t="s">
        <v>1343</v>
      </c>
      <c r="G371" s="13">
        <v>13250039.67</v>
      </c>
      <c r="H371" s="13">
        <v>256976.46</v>
      </c>
      <c r="I371" s="13">
        <v>11814290.130000001</v>
      </c>
      <c r="J371" s="13">
        <v>235853.2</v>
      </c>
    </row>
    <row r="372" spans="2:10" x14ac:dyDescent="0.25">
      <c r="B372" s="2">
        <v>368</v>
      </c>
      <c r="C372" s="2">
        <v>2011</v>
      </c>
      <c r="D372" s="1">
        <v>13113</v>
      </c>
      <c r="E372" t="s">
        <v>284</v>
      </c>
      <c r="F372" s="2" t="s">
        <v>1343</v>
      </c>
      <c r="G372" s="13">
        <v>7261532.0099999998</v>
      </c>
      <c r="H372" s="13">
        <v>161175.35999999999</v>
      </c>
      <c r="I372" s="13">
        <v>6556367.8799999999</v>
      </c>
      <c r="J372" s="13">
        <v>149527.85</v>
      </c>
    </row>
    <row r="373" spans="2:10" x14ac:dyDescent="0.25">
      <c r="B373" s="2">
        <v>369</v>
      </c>
      <c r="C373" s="2">
        <v>2011</v>
      </c>
      <c r="D373" s="1">
        <v>13116</v>
      </c>
      <c r="E373" t="s">
        <v>285</v>
      </c>
      <c r="F373" s="2" t="s">
        <v>1343</v>
      </c>
      <c r="G373" s="13">
        <v>1788634.6</v>
      </c>
      <c r="H373" s="13">
        <v>13250.82</v>
      </c>
      <c r="I373" s="13">
        <v>1597888.85</v>
      </c>
      <c r="J373" s="13">
        <v>12233.76</v>
      </c>
    </row>
    <row r="374" spans="2:10" x14ac:dyDescent="0.25">
      <c r="B374" s="2">
        <v>370</v>
      </c>
      <c r="C374" s="2">
        <v>2011</v>
      </c>
      <c r="D374" s="1">
        <v>13117</v>
      </c>
      <c r="E374" t="s">
        <v>286</v>
      </c>
      <c r="F374" s="2" t="s">
        <v>1343</v>
      </c>
      <c r="G374" s="13">
        <v>4405832.22</v>
      </c>
      <c r="H374" s="13">
        <v>103184.41</v>
      </c>
      <c r="I374" s="13">
        <v>3934474.33</v>
      </c>
      <c r="J374" s="13">
        <v>95657.13</v>
      </c>
    </row>
    <row r="375" spans="2:10" x14ac:dyDescent="0.25">
      <c r="B375" s="2">
        <v>371</v>
      </c>
      <c r="C375" s="2">
        <v>2011</v>
      </c>
      <c r="D375" s="1">
        <v>13118</v>
      </c>
      <c r="E375" t="s">
        <v>311</v>
      </c>
      <c r="F375" s="2" t="s">
        <v>1343</v>
      </c>
      <c r="G375" s="13">
        <v>19048621.800000001</v>
      </c>
      <c r="H375" s="13">
        <v>769583.83</v>
      </c>
      <c r="I375" s="13">
        <v>17265429.530000001</v>
      </c>
      <c r="J375" s="13">
        <v>716193.45</v>
      </c>
    </row>
    <row r="376" spans="2:10" x14ac:dyDescent="0.25">
      <c r="B376" s="2">
        <v>372</v>
      </c>
      <c r="C376" s="2">
        <v>2011</v>
      </c>
      <c r="D376" s="1">
        <v>13151</v>
      </c>
      <c r="E376" t="s">
        <v>312</v>
      </c>
      <c r="F376" s="2" t="s">
        <v>1343</v>
      </c>
      <c r="G376" s="13">
        <v>8370881.5499999998</v>
      </c>
      <c r="H376" s="13">
        <v>14103.75</v>
      </c>
      <c r="I376" s="13">
        <v>7626118.6299999999</v>
      </c>
      <c r="J376" s="13">
        <v>12999.71</v>
      </c>
    </row>
    <row r="377" spans="2:10" x14ac:dyDescent="0.25">
      <c r="B377" s="2">
        <v>373</v>
      </c>
      <c r="C377" s="2">
        <v>2011</v>
      </c>
      <c r="D377" s="1">
        <v>13152</v>
      </c>
      <c r="E377" t="s">
        <v>313</v>
      </c>
      <c r="F377" s="2" t="s">
        <v>1343</v>
      </c>
      <c r="G377" s="13">
        <v>4519465.91</v>
      </c>
      <c r="H377" s="13">
        <v>41482.480000000003</v>
      </c>
      <c r="I377" s="13">
        <v>4092367.18</v>
      </c>
      <c r="J377" s="13">
        <v>38797.14</v>
      </c>
    </row>
    <row r="378" spans="2:10" x14ac:dyDescent="0.25">
      <c r="B378" s="2">
        <v>374</v>
      </c>
      <c r="C378" s="2">
        <v>2011</v>
      </c>
      <c r="D378" s="1">
        <v>13153</v>
      </c>
      <c r="E378" t="s">
        <v>290</v>
      </c>
      <c r="F378" s="2" t="s">
        <v>1343</v>
      </c>
      <c r="G378" s="13">
        <v>3327961.9</v>
      </c>
      <c r="H378" s="13">
        <v>72790.97</v>
      </c>
      <c r="I378" s="13">
        <v>3011125.29</v>
      </c>
      <c r="J378" s="13">
        <v>67724.23</v>
      </c>
    </row>
    <row r="379" spans="2:10" x14ac:dyDescent="0.25">
      <c r="B379" s="2">
        <v>375</v>
      </c>
      <c r="C379" s="2">
        <v>2011</v>
      </c>
      <c r="D379" s="1">
        <v>13154</v>
      </c>
      <c r="E379" t="s">
        <v>314</v>
      </c>
      <c r="F379" s="2" t="s">
        <v>1343</v>
      </c>
      <c r="G379" s="13">
        <v>18477675.699999999</v>
      </c>
      <c r="H379" s="13">
        <v>236873</v>
      </c>
      <c r="I379" s="13">
        <v>16632370.710000001</v>
      </c>
      <c r="J379" s="13">
        <v>218972.81</v>
      </c>
    </row>
    <row r="380" spans="2:10" x14ac:dyDescent="0.25">
      <c r="B380" s="2">
        <v>376</v>
      </c>
      <c r="C380" s="2">
        <v>2011</v>
      </c>
      <c r="D380" s="1">
        <v>13157</v>
      </c>
      <c r="E380" t="s">
        <v>315</v>
      </c>
      <c r="F380" s="2" t="s">
        <v>1343</v>
      </c>
      <c r="G380" s="13">
        <v>12535521.960000001</v>
      </c>
      <c r="H380" s="13">
        <v>129991.69</v>
      </c>
      <c r="I380" s="13">
        <v>11334966.359999999</v>
      </c>
      <c r="J380" s="13">
        <v>120773.94</v>
      </c>
    </row>
    <row r="381" spans="2:10" x14ac:dyDescent="0.25">
      <c r="B381" s="2">
        <v>377</v>
      </c>
      <c r="C381" s="2">
        <v>2011</v>
      </c>
      <c r="D381" s="1">
        <v>13165</v>
      </c>
      <c r="E381" t="s">
        <v>294</v>
      </c>
      <c r="F381" s="2" t="s">
        <v>1343</v>
      </c>
      <c r="G381" s="13">
        <v>18954805.309999999</v>
      </c>
      <c r="H381" s="13">
        <v>165638.72</v>
      </c>
      <c r="I381" s="13">
        <v>16860846.43</v>
      </c>
      <c r="J381" s="13">
        <v>152129.39000000001</v>
      </c>
    </row>
    <row r="382" spans="2:10" x14ac:dyDescent="0.25">
      <c r="B382" s="2">
        <v>378</v>
      </c>
      <c r="C382" s="2">
        <v>2011</v>
      </c>
      <c r="D382" s="1">
        <v>13176</v>
      </c>
      <c r="E382" t="s">
        <v>316</v>
      </c>
      <c r="F382" s="2" t="s">
        <v>1343</v>
      </c>
      <c r="G382" s="13">
        <v>349283.89</v>
      </c>
      <c r="H382" s="13">
        <v>1109.23</v>
      </c>
      <c r="I382" s="13">
        <v>300598.78000000003</v>
      </c>
      <c r="J382" s="13">
        <v>1005.52</v>
      </c>
    </row>
    <row r="383" spans="2:10" x14ac:dyDescent="0.25">
      <c r="B383" s="2">
        <v>379</v>
      </c>
      <c r="C383" s="2">
        <v>2011</v>
      </c>
      <c r="D383" s="1">
        <v>13181</v>
      </c>
      <c r="E383" t="s">
        <v>317</v>
      </c>
      <c r="F383" s="2" t="s">
        <v>1343</v>
      </c>
      <c r="G383" s="13">
        <v>10598117.630000001</v>
      </c>
      <c r="H383" s="13">
        <v>154339.85</v>
      </c>
      <c r="I383" s="13">
        <v>9627163.1099999994</v>
      </c>
      <c r="J383" s="13">
        <v>141819.15</v>
      </c>
    </row>
    <row r="384" spans="2:10" x14ac:dyDescent="0.25">
      <c r="B384" s="2">
        <v>380</v>
      </c>
      <c r="C384" s="2">
        <v>2011</v>
      </c>
      <c r="D384" s="1">
        <v>13191</v>
      </c>
      <c r="E384" t="s">
        <v>318</v>
      </c>
      <c r="F384" s="2" t="s">
        <v>1343</v>
      </c>
      <c r="G384" s="13">
        <v>30210999.210000001</v>
      </c>
      <c r="H384" s="13">
        <v>524633.78</v>
      </c>
      <c r="I384" s="13">
        <v>27354950.41</v>
      </c>
      <c r="J384" s="13">
        <v>485635.71</v>
      </c>
    </row>
    <row r="385" spans="2:10" x14ac:dyDescent="0.25">
      <c r="B385" s="2">
        <v>381</v>
      </c>
      <c r="C385" s="2">
        <v>2011</v>
      </c>
      <c r="D385" s="1">
        <v>13221</v>
      </c>
      <c r="E385" t="s">
        <v>319</v>
      </c>
      <c r="F385" s="2" t="s">
        <v>1344</v>
      </c>
      <c r="G385" s="13">
        <v>528183.6</v>
      </c>
      <c r="H385" s="13">
        <v>47930.36</v>
      </c>
      <c r="I385" s="13">
        <v>516315.14</v>
      </c>
      <c r="J385" s="13">
        <v>47174.39</v>
      </c>
    </row>
    <row r="386" spans="2:10" x14ac:dyDescent="0.25">
      <c r="B386" s="2">
        <v>382</v>
      </c>
      <c r="C386" s="2">
        <v>2011</v>
      </c>
      <c r="D386" s="1">
        <v>13225</v>
      </c>
      <c r="E386" t="s">
        <v>320</v>
      </c>
      <c r="F386" s="2" t="s">
        <v>1344</v>
      </c>
      <c r="G386" s="13">
        <v>59477514.850000001</v>
      </c>
      <c r="H386" s="13">
        <v>1963783.26</v>
      </c>
      <c r="I386" s="13">
        <v>53976651.170000002</v>
      </c>
      <c r="J386" s="13">
        <v>1816397.79</v>
      </c>
    </row>
    <row r="387" spans="2:10" x14ac:dyDescent="0.25">
      <c r="B387" s="2">
        <v>383</v>
      </c>
      <c r="C387" s="2">
        <v>2011</v>
      </c>
      <c r="D387" s="1">
        <v>13251</v>
      </c>
      <c r="E387" t="s">
        <v>289</v>
      </c>
      <c r="F387" s="2" t="s">
        <v>1344</v>
      </c>
      <c r="G387" s="13">
        <v>535192656.44999999</v>
      </c>
      <c r="H387" s="13">
        <v>17789934.989999998</v>
      </c>
      <c r="I387" s="13">
        <v>487106848.83999997</v>
      </c>
      <c r="J387" s="13">
        <v>16518604.98</v>
      </c>
    </row>
    <row r="388" spans="2:10" x14ac:dyDescent="0.25">
      <c r="B388" s="2">
        <v>384</v>
      </c>
      <c r="C388" s="2">
        <v>2011</v>
      </c>
      <c r="D388" s="1">
        <v>13255</v>
      </c>
      <c r="E388" t="s">
        <v>292</v>
      </c>
      <c r="F388" s="2" t="s">
        <v>1344</v>
      </c>
      <c r="G388" s="13">
        <v>55132569.520000003</v>
      </c>
      <c r="H388" s="13">
        <v>2478786.8199999998</v>
      </c>
      <c r="I388" s="13">
        <v>50228091.799999997</v>
      </c>
      <c r="J388" s="13">
        <v>2006418.73</v>
      </c>
    </row>
    <row r="389" spans="2:10" x14ac:dyDescent="0.25">
      <c r="B389" s="2">
        <v>385</v>
      </c>
      <c r="C389" s="2">
        <v>2011</v>
      </c>
      <c r="D389" s="1">
        <v>13258</v>
      </c>
      <c r="E389" t="s">
        <v>321</v>
      </c>
      <c r="F389" s="2" t="s">
        <v>1344</v>
      </c>
      <c r="G389" s="13">
        <v>24461396.829999998</v>
      </c>
      <c r="H389" s="13">
        <v>694289.89</v>
      </c>
      <c r="I389" s="13">
        <v>21781128.239999998</v>
      </c>
      <c r="J389" s="13">
        <v>632831.43999999994</v>
      </c>
    </row>
    <row r="390" spans="2:10" x14ac:dyDescent="0.25">
      <c r="B390" s="2">
        <v>386</v>
      </c>
      <c r="C390" s="2">
        <v>2011</v>
      </c>
      <c r="D390" s="1">
        <v>13281</v>
      </c>
      <c r="E390" t="s">
        <v>322</v>
      </c>
      <c r="F390" s="2" t="s">
        <v>1344</v>
      </c>
      <c r="G390" s="13">
        <v>21617053.600000001</v>
      </c>
      <c r="H390" s="13">
        <v>348800.27</v>
      </c>
      <c r="I390" s="13">
        <v>19638848.550000001</v>
      </c>
      <c r="J390" s="13">
        <v>326097.82</v>
      </c>
    </row>
    <row r="391" spans="2:10" x14ac:dyDescent="0.25">
      <c r="B391" s="2">
        <v>387</v>
      </c>
      <c r="C391" s="2">
        <v>2011</v>
      </c>
      <c r="D391" s="1">
        <v>13282</v>
      </c>
      <c r="E391" t="s">
        <v>302</v>
      </c>
      <c r="F391" s="2" t="s">
        <v>1344</v>
      </c>
      <c r="G391" s="13">
        <v>62555997.189999998</v>
      </c>
      <c r="H391" s="13">
        <v>1256936.76</v>
      </c>
      <c r="I391" s="13">
        <v>56437944.590000004</v>
      </c>
      <c r="J391" s="13">
        <v>1164573.97</v>
      </c>
    </row>
    <row r="392" spans="2:10" x14ac:dyDescent="0.25">
      <c r="B392" s="2">
        <v>388</v>
      </c>
      <c r="C392" s="2">
        <v>2011</v>
      </c>
      <c r="D392" s="1">
        <v>13286</v>
      </c>
      <c r="E392" t="s">
        <v>304</v>
      </c>
      <c r="F392" s="2" t="s">
        <v>1344</v>
      </c>
      <c r="G392" s="13">
        <v>36805928.960000001</v>
      </c>
      <c r="H392" s="13">
        <v>875678.49</v>
      </c>
      <c r="I392" s="13">
        <v>33830441.189999998</v>
      </c>
      <c r="J392" s="13">
        <v>819805.86</v>
      </c>
    </row>
    <row r="393" spans="2:10" x14ac:dyDescent="0.25">
      <c r="B393" s="2">
        <v>389</v>
      </c>
      <c r="C393" s="2">
        <v>2011</v>
      </c>
      <c r="D393" s="1">
        <v>14002</v>
      </c>
      <c r="E393" t="s">
        <v>323</v>
      </c>
      <c r="F393" s="2" t="s">
        <v>1325</v>
      </c>
      <c r="G393" s="13">
        <v>4686957.22</v>
      </c>
      <c r="H393" s="13">
        <v>25667.46</v>
      </c>
      <c r="I393" s="13">
        <v>4153687.77</v>
      </c>
      <c r="J393" s="13">
        <v>23521.88</v>
      </c>
    </row>
    <row r="394" spans="2:10" x14ac:dyDescent="0.25">
      <c r="B394" s="2">
        <v>390</v>
      </c>
      <c r="C394" s="2">
        <v>2011</v>
      </c>
      <c r="D394" s="1">
        <v>14004</v>
      </c>
      <c r="E394" t="s">
        <v>324</v>
      </c>
      <c r="F394" s="2" t="s">
        <v>1325</v>
      </c>
      <c r="G394" s="13">
        <v>5224387.8099999996</v>
      </c>
      <c r="H394" s="13">
        <v>97319.679999999993</v>
      </c>
      <c r="I394" s="13">
        <v>4571250.74</v>
      </c>
      <c r="J394" s="13">
        <v>88377.62</v>
      </c>
    </row>
    <row r="395" spans="2:10" x14ac:dyDescent="0.25">
      <c r="B395" s="2">
        <v>391</v>
      </c>
      <c r="C395" s="2">
        <v>2011</v>
      </c>
      <c r="D395" s="1">
        <v>14006</v>
      </c>
      <c r="E395" t="s">
        <v>325</v>
      </c>
      <c r="F395" s="2" t="s">
        <v>1325</v>
      </c>
      <c r="G395" s="13">
        <v>1409186.16</v>
      </c>
      <c r="H395" s="13">
        <v>6544.37</v>
      </c>
      <c r="I395" s="13">
        <v>1241195.6399999999</v>
      </c>
      <c r="J395" s="13">
        <v>6012.64</v>
      </c>
    </row>
    <row r="396" spans="2:10" x14ac:dyDescent="0.25">
      <c r="B396" s="2">
        <v>392</v>
      </c>
      <c r="C396" s="2">
        <v>2011</v>
      </c>
      <c r="D396" s="1">
        <v>14008</v>
      </c>
      <c r="E396" t="s">
        <v>326</v>
      </c>
      <c r="F396" s="2" t="s">
        <v>1325</v>
      </c>
      <c r="G396" s="13">
        <v>1635754.51</v>
      </c>
      <c r="H396" s="13">
        <v>36343.910000000003</v>
      </c>
      <c r="I396" s="13">
        <v>1454288.58</v>
      </c>
      <c r="J396" s="13">
        <v>33337.56</v>
      </c>
    </row>
    <row r="397" spans="2:10" x14ac:dyDescent="0.25">
      <c r="B397" s="2">
        <v>393</v>
      </c>
      <c r="C397" s="2">
        <v>2011</v>
      </c>
      <c r="D397" s="1">
        <v>14010</v>
      </c>
      <c r="E397" t="s">
        <v>327</v>
      </c>
      <c r="F397" s="2" t="s">
        <v>1325</v>
      </c>
      <c r="G397" s="13">
        <v>908345.83</v>
      </c>
      <c r="H397" s="13">
        <v>4489.1000000000004</v>
      </c>
      <c r="I397" s="13">
        <v>790953.67</v>
      </c>
      <c r="J397" s="13">
        <v>4110.68</v>
      </c>
    </row>
    <row r="398" spans="2:10" x14ac:dyDescent="0.25">
      <c r="B398" s="2">
        <v>394</v>
      </c>
      <c r="C398" s="2">
        <v>2011</v>
      </c>
      <c r="D398" s="1">
        <v>14012</v>
      </c>
      <c r="E398" t="s">
        <v>328</v>
      </c>
      <c r="F398" s="2" t="s">
        <v>1325</v>
      </c>
      <c r="G398" s="13">
        <v>1484658.08</v>
      </c>
      <c r="H398" s="13">
        <v>14354</v>
      </c>
      <c r="I398" s="13">
        <v>1298431.92</v>
      </c>
      <c r="J398" s="13">
        <v>12736.62</v>
      </c>
    </row>
    <row r="399" spans="2:10" x14ac:dyDescent="0.25">
      <c r="B399" s="2">
        <v>395</v>
      </c>
      <c r="C399" s="2">
        <v>2011</v>
      </c>
      <c r="D399" s="1">
        <v>14014</v>
      </c>
      <c r="E399" t="s">
        <v>329</v>
      </c>
      <c r="F399" s="2" t="s">
        <v>1325</v>
      </c>
      <c r="G399" s="13">
        <v>1935192.47</v>
      </c>
      <c r="H399" s="13">
        <v>41359.69</v>
      </c>
      <c r="I399" s="13">
        <v>1720936.24</v>
      </c>
      <c r="J399" s="13">
        <v>38191.75</v>
      </c>
    </row>
    <row r="400" spans="2:10" x14ac:dyDescent="0.25">
      <c r="B400" s="2">
        <v>396</v>
      </c>
      <c r="C400" s="2">
        <v>2011</v>
      </c>
      <c r="D400" s="1">
        <v>14016</v>
      </c>
      <c r="E400" t="s">
        <v>330</v>
      </c>
      <c r="F400" s="2" t="s">
        <v>1325</v>
      </c>
      <c r="G400" s="13">
        <v>2390083.58</v>
      </c>
      <c r="H400" s="13">
        <v>48976.7</v>
      </c>
      <c r="I400" s="13">
        <v>2148961.44</v>
      </c>
      <c r="J400" s="13">
        <v>45245.32</v>
      </c>
    </row>
    <row r="401" spans="2:10" x14ac:dyDescent="0.25">
      <c r="B401" s="2">
        <v>397</v>
      </c>
      <c r="C401" s="2">
        <v>2011</v>
      </c>
      <c r="D401" s="1">
        <v>14018</v>
      </c>
      <c r="E401" t="s">
        <v>331</v>
      </c>
      <c r="F401" s="2" t="s">
        <v>1325</v>
      </c>
      <c r="G401" s="13">
        <v>4340052.28</v>
      </c>
      <c r="H401" s="13">
        <v>14739.57</v>
      </c>
      <c r="I401" s="13">
        <v>3874517.62</v>
      </c>
      <c r="J401" s="13">
        <v>13504.86</v>
      </c>
    </row>
    <row r="402" spans="2:10" x14ac:dyDescent="0.25">
      <c r="B402" s="2">
        <v>398</v>
      </c>
      <c r="C402" s="2">
        <v>2011</v>
      </c>
      <c r="D402" s="1">
        <v>14020</v>
      </c>
      <c r="E402" t="s">
        <v>332</v>
      </c>
      <c r="F402" s="2" t="s">
        <v>1325</v>
      </c>
      <c r="G402" s="13">
        <v>2044950.98</v>
      </c>
      <c r="H402" s="13">
        <v>6550.62</v>
      </c>
      <c r="I402" s="13">
        <v>1789192.77</v>
      </c>
      <c r="J402" s="13">
        <v>5969.54</v>
      </c>
    </row>
    <row r="403" spans="2:10" x14ac:dyDescent="0.25">
      <c r="B403" s="2">
        <v>399</v>
      </c>
      <c r="C403" s="2">
        <v>2011</v>
      </c>
      <c r="D403" s="1">
        <v>14022</v>
      </c>
      <c r="E403" t="s">
        <v>333</v>
      </c>
      <c r="F403" s="2" t="s">
        <v>1325</v>
      </c>
      <c r="G403" s="13">
        <v>3761599.95</v>
      </c>
      <c r="H403" s="13">
        <v>59275.12</v>
      </c>
      <c r="I403" s="13">
        <v>3357914.78</v>
      </c>
      <c r="J403" s="13">
        <v>54337.14</v>
      </c>
    </row>
    <row r="404" spans="2:10" x14ac:dyDescent="0.25">
      <c r="B404" s="2">
        <v>400</v>
      </c>
      <c r="C404" s="2">
        <v>2011</v>
      </c>
      <c r="D404" s="1">
        <v>14024</v>
      </c>
      <c r="E404" t="s">
        <v>334</v>
      </c>
      <c r="F404" s="2" t="s">
        <v>1325</v>
      </c>
      <c r="G404" s="13">
        <v>2836527.47</v>
      </c>
      <c r="H404" s="13">
        <v>33083.22</v>
      </c>
      <c r="I404" s="13">
        <v>2537592.67</v>
      </c>
      <c r="J404" s="13">
        <v>30506.53</v>
      </c>
    </row>
    <row r="405" spans="2:10" x14ac:dyDescent="0.25">
      <c r="B405" s="2">
        <v>401</v>
      </c>
      <c r="C405" s="2">
        <v>2011</v>
      </c>
      <c r="D405" s="1">
        <v>14026</v>
      </c>
      <c r="E405" t="s">
        <v>335</v>
      </c>
      <c r="F405" s="2" t="s">
        <v>1325</v>
      </c>
      <c r="G405" s="13">
        <v>2547577.58</v>
      </c>
      <c r="H405" s="13">
        <v>4557.87</v>
      </c>
      <c r="I405" s="13">
        <v>2275620.54</v>
      </c>
      <c r="J405" s="13">
        <v>4239.33</v>
      </c>
    </row>
    <row r="406" spans="2:10" x14ac:dyDescent="0.25">
      <c r="B406" s="2">
        <v>402</v>
      </c>
      <c r="C406" s="2">
        <v>2011</v>
      </c>
      <c r="D406" s="1">
        <v>14028</v>
      </c>
      <c r="E406" t="s">
        <v>336</v>
      </c>
      <c r="F406" s="2" t="s">
        <v>1325</v>
      </c>
      <c r="G406" s="13">
        <v>1548500.67</v>
      </c>
      <c r="H406" s="13">
        <v>38273.89</v>
      </c>
      <c r="I406" s="13">
        <v>1378351.57</v>
      </c>
      <c r="J406" s="13">
        <v>35432.06</v>
      </c>
    </row>
    <row r="407" spans="2:10" x14ac:dyDescent="0.25">
      <c r="B407" s="2">
        <v>403</v>
      </c>
      <c r="C407" s="2">
        <v>2011</v>
      </c>
      <c r="D407" s="1">
        <v>14030</v>
      </c>
      <c r="E407" t="s">
        <v>337</v>
      </c>
      <c r="F407" s="2" t="s">
        <v>1325</v>
      </c>
      <c r="G407" s="13">
        <v>2293481.86</v>
      </c>
      <c r="H407" s="13">
        <v>125236.13</v>
      </c>
      <c r="I407" s="13">
        <v>2065076.31</v>
      </c>
      <c r="J407" s="13">
        <v>115969.76</v>
      </c>
    </row>
    <row r="408" spans="2:10" x14ac:dyDescent="0.25">
      <c r="B408" s="2">
        <v>404</v>
      </c>
      <c r="C408" s="2">
        <v>2011</v>
      </c>
      <c r="D408" s="1">
        <v>14032</v>
      </c>
      <c r="E408" t="s">
        <v>338</v>
      </c>
      <c r="F408" s="2" t="s">
        <v>1325</v>
      </c>
      <c r="G408" s="13">
        <v>2087830.93</v>
      </c>
      <c r="H408" s="13">
        <v>33565.760000000002</v>
      </c>
      <c r="I408" s="13">
        <v>1826426.58</v>
      </c>
      <c r="J408" s="13">
        <v>30389.19</v>
      </c>
    </row>
    <row r="409" spans="2:10" x14ac:dyDescent="0.25">
      <c r="B409" s="2">
        <v>405</v>
      </c>
      <c r="C409" s="2">
        <v>2011</v>
      </c>
      <c r="D409" s="1">
        <v>14034</v>
      </c>
      <c r="E409" t="s">
        <v>52</v>
      </c>
      <c r="F409" s="2" t="s">
        <v>1325</v>
      </c>
      <c r="G409" s="13">
        <v>2024821.43</v>
      </c>
      <c r="H409" s="13">
        <v>55330.74</v>
      </c>
      <c r="I409" s="13">
        <v>1766176.98</v>
      </c>
      <c r="J409" s="13">
        <v>50238.95</v>
      </c>
    </row>
    <row r="410" spans="2:10" x14ac:dyDescent="0.25">
      <c r="B410" s="2">
        <v>406</v>
      </c>
      <c r="C410" s="2">
        <v>2011</v>
      </c>
      <c r="D410" s="1">
        <v>14036</v>
      </c>
      <c r="E410" t="s">
        <v>339</v>
      </c>
      <c r="F410" s="2" t="s">
        <v>1325</v>
      </c>
      <c r="G410" s="13">
        <v>1896176.08</v>
      </c>
      <c r="H410" s="13">
        <v>68454.259999999995</v>
      </c>
      <c r="I410" s="13">
        <v>1677646.09</v>
      </c>
      <c r="J410" s="13">
        <v>63014.42</v>
      </c>
    </row>
    <row r="411" spans="2:10" x14ac:dyDescent="0.25">
      <c r="B411" s="2">
        <v>407</v>
      </c>
      <c r="C411" s="2">
        <v>2011</v>
      </c>
      <c r="D411" s="1">
        <v>14038</v>
      </c>
      <c r="E411" t="s">
        <v>340</v>
      </c>
      <c r="F411" s="2" t="s">
        <v>1325</v>
      </c>
      <c r="G411" s="13">
        <v>3697251.1</v>
      </c>
      <c r="H411" s="13">
        <v>17096.75</v>
      </c>
      <c r="I411" s="13">
        <v>3218323.4</v>
      </c>
      <c r="J411" s="13">
        <v>15483.67</v>
      </c>
    </row>
    <row r="412" spans="2:10" x14ac:dyDescent="0.25">
      <c r="B412" s="2">
        <v>408</v>
      </c>
      <c r="C412" s="2">
        <v>2011</v>
      </c>
      <c r="D412" s="1">
        <v>14040</v>
      </c>
      <c r="E412" t="s">
        <v>341</v>
      </c>
      <c r="F412" s="2" t="s">
        <v>1325</v>
      </c>
      <c r="G412" s="13">
        <v>979059.42</v>
      </c>
      <c r="H412" s="13">
        <v>3043.69</v>
      </c>
      <c r="I412" s="13">
        <v>877377.4</v>
      </c>
      <c r="J412" s="13">
        <v>2825.47</v>
      </c>
    </row>
    <row r="413" spans="2:10" x14ac:dyDescent="0.25">
      <c r="B413" s="2">
        <v>409</v>
      </c>
      <c r="C413" s="2">
        <v>2011</v>
      </c>
      <c r="D413" s="1">
        <v>14042</v>
      </c>
      <c r="E413" t="s">
        <v>342</v>
      </c>
      <c r="F413" s="2" t="s">
        <v>1325</v>
      </c>
      <c r="G413" s="13">
        <v>1691883.54</v>
      </c>
      <c r="H413" s="13">
        <v>21257.63</v>
      </c>
      <c r="I413" s="13">
        <v>1508401.46</v>
      </c>
      <c r="J413" s="13">
        <v>19587.939999999999</v>
      </c>
    </row>
    <row r="414" spans="2:10" x14ac:dyDescent="0.25">
      <c r="B414" s="2">
        <v>410</v>
      </c>
      <c r="C414" s="2">
        <v>2011</v>
      </c>
      <c r="D414" s="1">
        <v>14044</v>
      </c>
      <c r="E414" t="s">
        <v>343</v>
      </c>
      <c r="F414" s="2" t="s">
        <v>1325</v>
      </c>
      <c r="G414" s="13">
        <v>2094853.48</v>
      </c>
      <c r="H414" s="13">
        <v>74574.850000000006</v>
      </c>
      <c r="I414" s="13">
        <v>1859623.73</v>
      </c>
      <c r="J414" s="13">
        <v>68681.16</v>
      </c>
    </row>
    <row r="415" spans="2:10" x14ac:dyDescent="0.25">
      <c r="B415" s="2">
        <v>411</v>
      </c>
      <c r="C415" s="2">
        <v>2011</v>
      </c>
      <c r="D415" s="1">
        <v>14046</v>
      </c>
      <c r="E415" t="s">
        <v>344</v>
      </c>
      <c r="F415" s="2" t="s">
        <v>1325</v>
      </c>
      <c r="G415" s="13">
        <v>2502013.7000000002</v>
      </c>
      <c r="H415" s="13">
        <v>4786.45</v>
      </c>
      <c r="I415" s="13">
        <v>2183221.17</v>
      </c>
      <c r="J415" s="13">
        <v>4288.24</v>
      </c>
    </row>
    <row r="416" spans="2:10" x14ac:dyDescent="0.25">
      <c r="B416" s="2">
        <v>412</v>
      </c>
      <c r="C416" s="2">
        <v>2011</v>
      </c>
      <c r="D416" s="1">
        <v>14048</v>
      </c>
      <c r="E416" t="s">
        <v>345</v>
      </c>
      <c r="F416" s="2" t="s">
        <v>1325</v>
      </c>
      <c r="G416" s="13">
        <v>1151373.95</v>
      </c>
      <c r="H416" s="13">
        <v>51946.93</v>
      </c>
      <c r="I416" s="13">
        <v>1010069.11</v>
      </c>
      <c r="J416" s="13">
        <v>47561.760000000002</v>
      </c>
    </row>
    <row r="417" spans="2:10" x14ac:dyDescent="0.25">
      <c r="B417" s="2">
        <v>413</v>
      </c>
      <c r="C417" s="2">
        <v>2011</v>
      </c>
      <c r="D417" s="1">
        <v>14106</v>
      </c>
      <c r="E417" t="s">
        <v>346</v>
      </c>
      <c r="F417" s="2" t="s">
        <v>1343</v>
      </c>
      <c r="G417" s="13">
        <v>1374998.66</v>
      </c>
      <c r="H417" s="13">
        <v>321672.05</v>
      </c>
      <c r="I417" s="13">
        <v>1260209.02</v>
      </c>
      <c r="J417" s="13">
        <v>301921.19</v>
      </c>
    </row>
    <row r="418" spans="2:10" x14ac:dyDescent="0.25">
      <c r="B418" s="2">
        <v>414</v>
      </c>
      <c r="C418" s="2">
        <v>2011</v>
      </c>
      <c r="D418" s="1">
        <v>14111</v>
      </c>
      <c r="E418" t="s">
        <v>328</v>
      </c>
      <c r="F418" s="2" t="s">
        <v>1343</v>
      </c>
      <c r="G418" s="13">
        <v>628922.82999999996</v>
      </c>
      <c r="H418" s="13">
        <v>17426.75</v>
      </c>
      <c r="I418" s="13">
        <v>558974.05000000005</v>
      </c>
      <c r="J418" s="13">
        <v>16229.63</v>
      </c>
    </row>
    <row r="419" spans="2:10" x14ac:dyDescent="0.25">
      <c r="B419" s="2">
        <v>415</v>
      </c>
      <c r="C419" s="2">
        <v>2011</v>
      </c>
      <c r="D419" s="1">
        <v>14136</v>
      </c>
      <c r="E419" t="s">
        <v>334</v>
      </c>
      <c r="F419" s="2" t="s">
        <v>1343</v>
      </c>
      <c r="G419" s="13">
        <v>1812616.45</v>
      </c>
      <c r="H419" s="13">
        <v>35812.36</v>
      </c>
      <c r="I419" s="13">
        <v>1655390.44</v>
      </c>
      <c r="J419" s="13">
        <v>33649.81</v>
      </c>
    </row>
    <row r="420" spans="2:10" x14ac:dyDescent="0.25">
      <c r="B420" s="2">
        <v>416</v>
      </c>
      <c r="C420" s="2">
        <v>2011</v>
      </c>
      <c r="D420" s="1">
        <v>14141</v>
      </c>
      <c r="E420" t="s">
        <v>347</v>
      </c>
      <c r="F420" s="2" t="s">
        <v>1343</v>
      </c>
      <c r="G420" s="13">
        <v>1128127.5</v>
      </c>
      <c r="H420" s="13">
        <v>23013.65</v>
      </c>
      <c r="I420" s="13">
        <v>1003634.45</v>
      </c>
      <c r="J420" s="13">
        <v>21317.07</v>
      </c>
    </row>
    <row r="421" spans="2:10" x14ac:dyDescent="0.25">
      <c r="B421" s="2">
        <v>417</v>
      </c>
      <c r="C421" s="2">
        <v>2011</v>
      </c>
      <c r="D421" s="1">
        <v>14143</v>
      </c>
      <c r="E421" t="s">
        <v>348</v>
      </c>
      <c r="F421" s="2" t="s">
        <v>1343</v>
      </c>
      <c r="G421" s="13">
        <v>165503.53</v>
      </c>
      <c r="H421" s="13">
        <v>1505.24</v>
      </c>
      <c r="I421" s="13">
        <v>139443.37</v>
      </c>
      <c r="J421" s="13">
        <v>1366.27</v>
      </c>
    </row>
    <row r="422" spans="2:10" x14ac:dyDescent="0.25">
      <c r="B422" s="2">
        <v>418</v>
      </c>
      <c r="C422" s="2">
        <v>2011</v>
      </c>
      <c r="D422" s="1">
        <v>14146</v>
      </c>
      <c r="E422" t="s">
        <v>337</v>
      </c>
      <c r="F422" s="2" t="s">
        <v>1343</v>
      </c>
      <c r="G422" s="13">
        <v>3317110.73</v>
      </c>
      <c r="H422" s="13">
        <v>106643.32</v>
      </c>
      <c r="I422" s="13">
        <v>3048336.9</v>
      </c>
      <c r="J422" s="13">
        <v>100602.29</v>
      </c>
    </row>
    <row r="423" spans="2:10" x14ac:dyDescent="0.25">
      <c r="B423" s="2">
        <v>419</v>
      </c>
      <c r="C423" s="2">
        <v>2011</v>
      </c>
      <c r="D423" s="1">
        <v>14147</v>
      </c>
      <c r="E423" t="s">
        <v>338</v>
      </c>
      <c r="F423" s="2" t="s">
        <v>1343</v>
      </c>
      <c r="G423" s="13">
        <v>390261.58</v>
      </c>
      <c r="H423" s="13">
        <v>2210.04</v>
      </c>
      <c r="I423" s="13">
        <v>338916.28</v>
      </c>
      <c r="J423" s="13">
        <v>2047.58</v>
      </c>
    </row>
    <row r="424" spans="2:10" x14ac:dyDescent="0.25">
      <c r="B424" s="2">
        <v>420</v>
      </c>
      <c r="C424" s="2">
        <v>2011</v>
      </c>
      <c r="D424" s="1">
        <v>14161</v>
      </c>
      <c r="E424" t="s">
        <v>349</v>
      </c>
      <c r="F424" s="2" t="s">
        <v>1343</v>
      </c>
      <c r="G424" s="13">
        <v>823436.1</v>
      </c>
      <c r="H424" s="13">
        <v>8122.69</v>
      </c>
      <c r="I424" s="13">
        <v>729950.68</v>
      </c>
      <c r="J424" s="13">
        <v>7518.51</v>
      </c>
    </row>
    <row r="425" spans="2:10" x14ac:dyDescent="0.25">
      <c r="B425" s="2">
        <v>421</v>
      </c>
      <c r="C425" s="2">
        <v>2011</v>
      </c>
      <c r="D425" s="1">
        <v>14176</v>
      </c>
      <c r="E425" t="s">
        <v>245</v>
      </c>
      <c r="F425" s="2" t="s">
        <v>1343</v>
      </c>
      <c r="G425" s="13">
        <v>2005096.71</v>
      </c>
      <c r="H425" s="13">
        <v>63014.67</v>
      </c>
      <c r="I425" s="13">
        <v>1857597.14</v>
      </c>
      <c r="J425" s="13">
        <v>60363.47</v>
      </c>
    </row>
    <row r="426" spans="2:10" x14ac:dyDescent="0.25">
      <c r="B426" s="2">
        <v>422</v>
      </c>
      <c r="C426" s="2">
        <v>2011</v>
      </c>
      <c r="D426" s="1">
        <v>14177</v>
      </c>
      <c r="E426" t="s">
        <v>350</v>
      </c>
      <c r="F426" s="2" t="s">
        <v>1343</v>
      </c>
      <c r="G426" s="13">
        <v>704874.54</v>
      </c>
      <c r="H426" s="13">
        <v>10851.92</v>
      </c>
      <c r="I426" s="13">
        <v>595454.87</v>
      </c>
      <c r="J426" s="13">
        <v>9809.58</v>
      </c>
    </row>
    <row r="427" spans="2:10" x14ac:dyDescent="0.25">
      <c r="B427" s="2">
        <v>423</v>
      </c>
      <c r="C427" s="2">
        <v>2011</v>
      </c>
      <c r="D427" s="1">
        <v>14186</v>
      </c>
      <c r="E427" t="s">
        <v>342</v>
      </c>
      <c r="F427" s="2" t="s">
        <v>1343</v>
      </c>
      <c r="G427" s="13">
        <v>1163862.9099999999</v>
      </c>
      <c r="H427" s="13">
        <v>19413.919999999998</v>
      </c>
      <c r="I427" s="13">
        <v>1050805.93</v>
      </c>
      <c r="J427" s="13">
        <v>18320.23</v>
      </c>
    </row>
    <row r="428" spans="2:10" x14ac:dyDescent="0.25">
      <c r="B428" s="2">
        <v>424</v>
      </c>
      <c r="C428" s="2">
        <v>2011</v>
      </c>
      <c r="D428" s="1">
        <v>14206</v>
      </c>
      <c r="E428" t="s">
        <v>324</v>
      </c>
      <c r="F428" s="2" t="s">
        <v>1344</v>
      </c>
      <c r="G428" s="13">
        <v>26131002.059999999</v>
      </c>
      <c r="H428" s="13">
        <v>1615773.47</v>
      </c>
      <c r="I428" s="13">
        <v>23852714.649999999</v>
      </c>
      <c r="J428" s="13">
        <v>1515459.65</v>
      </c>
    </row>
    <row r="429" spans="2:10" x14ac:dyDescent="0.25">
      <c r="B429" s="2">
        <v>425</v>
      </c>
      <c r="C429" s="2">
        <v>2011</v>
      </c>
      <c r="D429" s="1">
        <v>14211</v>
      </c>
      <c r="E429" t="s">
        <v>231</v>
      </c>
      <c r="F429" s="2" t="s">
        <v>1344</v>
      </c>
      <c r="G429" s="13">
        <v>0</v>
      </c>
      <c r="H429" s="13"/>
      <c r="I429" s="13">
        <v>0</v>
      </c>
      <c r="J429" s="13">
        <v>0</v>
      </c>
    </row>
    <row r="430" spans="2:10" x14ac:dyDescent="0.25">
      <c r="B430" s="2">
        <v>426</v>
      </c>
      <c r="C430" s="2">
        <v>2011</v>
      </c>
      <c r="D430" s="1">
        <v>14226</v>
      </c>
      <c r="E430" t="s">
        <v>331</v>
      </c>
      <c r="F430" s="2" t="s">
        <v>1344</v>
      </c>
      <c r="G430" s="13">
        <v>2259174.11</v>
      </c>
      <c r="H430" s="13">
        <v>27388.45</v>
      </c>
      <c r="I430" s="13">
        <v>2069187.87</v>
      </c>
      <c r="J430" s="13">
        <v>26157.37</v>
      </c>
    </row>
    <row r="431" spans="2:10" x14ac:dyDescent="0.25">
      <c r="B431" s="2">
        <v>427</v>
      </c>
      <c r="C431" s="2">
        <v>2011</v>
      </c>
      <c r="D431" s="1">
        <v>14230</v>
      </c>
      <c r="E431" t="s">
        <v>351</v>
      </c>
      <c r="F431" s="2" t="s">
        <v>1344</v>
      </c>
      <c r="G431" s="13">
        <v>1224206.8999999999</v>
      </c>
      <c r="H431" s="13">
        <v>130311.25</v>
      </c>
      <c r="I431" s="13">
        <v>1221893.01</v>
      </c>
      <c r="J431" s="13">
        <v>130197.04</v>
      </c>
    </row>
    <row r="432" spans="2:10" x14ac:dyDescent="0.25">
      <c r="B432" s="2">
        <v>428</v>
      </c>
      <c r="C432" s="2">
        <v>2011</v>
      </c>
      <c r="D432" s="1">
        <v>14236</v>
      </c>
      <c r="E432" t="s">
        <v>352</v>
      </c>
      <c r="F432" s="2" t="s">
        <v>1344</v>
      </c>
      <c r="G432" s="13">
        <v>5770947.5800000001</v>
      </c>
      <c r="H432" s="13">
        <v>467094.34</v>
      </c>
      <c r="I432" s="13">
        <v>5201198.8899999997</v>
      </c>
      <c r="J432" s="13">
        <v>437110.4</v>
      </c>
    </row>
    <row r="433" spans="2:10" x14ac:dyDescent="0.25">
      <c r="B433" s="2">
        <v>429</v>
      </c>
      <c r="C433" s="2">
        <v>2011</v>
      </c>
      <c r="D433" s="1">
        <v>14241</v>
      </c>
      <c r="E433" t="s">
        <v>353</v>
      </c>
      <c r="F433" s="2" t="s">
        <v>1344</v>
      </c>
      <c r="G433" s="13">
        <v>3112630.19</v>
      </c>
      <c r="H433" s="13">
        <v>82746.45</v>
      </c>
      <c r="I433" s="13">
        <v>2770011.07</v>
      </c>
      <c r="J433" s="13">
        <v>77259.740000000005</v>
      </c>
    </row>
    <row r="434" spans="2:10" x14ac:dyDescent="0.25">
      <c r="B434" s="2">
        <v>430</v>
      </c>
      <c r="C434" s="2">
        <v>2011</v>
      </c>
      <c r="D434" s="1">
        <v>14251</v>
      </c>
      <c r="E434" t="s">
        <v>208</v>
      </c>
      <c r="F434" s="2" t="s">
        <v>1344</v>
      </c>
      <c r="G434" s="13">
        <v>8357972.04</v>
      </c>
      <c r="H434" s="13">
        <v>229788.58</v>
      </c>
      <c r="I434" s="13">
        <v>7613886.9400000004</v>
      </c>
      <c r="J434" s="13">
        <v>216455.2</v>
      </c>
    </row>
    <row r="435" spans="2:10" x14ac:dyDescent="0.25">
      <c r="B435" s="2">
        <v>431</v>
      </c>
      <c r="C435" s="2">
        <v>2011</v>
      </c>
      <c r="D435" s="1">
        <v>14291</v>
      </c>
      <c r="E435" t="s">
        <v>354</v>
      </c>
      <c r="F435" s="2" t="s">
        <v>1344</v>
      </c>
      <c r="G435" s="13">
        <v>11514816.050000001</v>
      </c>
      <c r="H435" s="13">
        <v>124767.48</v>
      </c>
      <c r="I435" s="13">
        <v>10490423.720000001</v>
      </c>
      <c r="J435" s="13">
        <v>117495.48</v>
      </c>
    </row>
    <row r="436" spans="2:10" x14ac:dyDescent="0.25">
      <c r="B436" s="2">
        <v>432</v>
      </c>
      <c r="C436" s="2">
        <v>2011</v>
      </c>
      <c r="D436" s="1">
        <v>14292</v>
      </c>
      <c r="E436" t="s">
        <v>355</v>
      </c>
      <c r="F436" s="2" t="s">
        <v>1344</v>
      </c>
      <c r="G436" s="13">
        <v>4984851.9000000004</v>
      </c>
      <c r="H436" s="13">
        <v>100391.74</v>
      </c>
      <c r="I436" s="13">
        <v>4429484.7</v>
      </c>
      <c r="J436" s="13">
        <v>93949.58</v>
      </c>
    </row>
    <row r="437" spans="2:10" x14ac:dyDescent="0.25">
      <c r="B437" s="2">
        <v>433</v>
      </c>
      <c r="C437" s="2">
        <v>2011</v>
      </c>
      <c r="D437" s="1">
        <v>15002</v>
      </c>
      <c r="E437" t="s">
        <v>356</v>
      </c>
      <c r="F437" s="2" t="s">
        <v>1325</v>
      </c>
      <c r="G437" s="13">
        <v>5261228.21</v>
      </c>
      <c r="H437" s="13">
        <v>49756.19</v>
      </c>
      <c r="I437" s="13">
        <v>4997929.78</v>
      </c>
      <c r="J437" s="13">
        <v>47622.55</v>
      </c>
    </row>
    <row r="438" spans="2:10" x14ac:dyDescent="0.25">
      <c r="B438" s="2">
        <v>434</v>
      </c>
      <c r="C438" s="2">
        <v>2011</v>
      </c>
      <c r="D438" s="1">
        <v>15004</v>
      </c>
      <c r="E438" t="s">
        <v>357</v>
      </c>
      <c r="F438" s="2" t="s">
        <v>1325</v>
      </c>
      <c r="G438" s="13">
        <v>1178301.75</v>
      </c>
      <c r="H438" s="13">
        <v>10704.93</v>
      </c>
      <c r="I438" s="13">
        <v>1020913.65</v>
      </c>
      <c r="J438" s="13">
        <v>9499.41</v>
      </c>
    </row>
    <row r="439" spans="2:10" x14ac:dyDescent="0.25">
      <c r="B439" s="2">
        <v>435</v>
      </c>
      <c r="C439" s="2">
        <v>2011</v>
      </c>
      <c r="D439" s="1">
        <v>15006</v>
      </c>
      <c r="E439" t="s">
        <v>358</v>
      </c>
      <c r="F439" s="2" t="s">
        <v>1325</v>
      </c>
      <c r="G439" s="13">
        <v>1036881.2</v>
      </c>
      <c r="H439" s="13">
        <v>1617.16</v>
      </c>
      <c r="I439" s="13">
        <v>919940.35</v>
      </c>
      <c r="J439" s="13">
        <v>1474.29</v>
      </c>
    </row>
    <row r="440" spans="2:10" x14ac:dyDescent="0.25">
      <c r="B440" s="2">
        <v>436</v>
      </c>
      <c r="C440" s="2">
        <v>2011</v>
      </c>
      <c r="D440" s="1">
        <v>15008</v>
      </c>
      <c r="E440" t="s">
        <v>359</v>
      </c>
      <c r="F440" s="2" t="s">
        <v>1325</v>
      </c>
      <c r="G440" s="13">
        <v>5476054.25</v>
      </c>
      <c r="H440" s="13">
        <v>28481.58</v>
      </c>
      <c r="I440" s="13">
        <v>5004833.12</v>
      </c>
      <c r="J440" s="13">
        <v>26336.720000000001</v>
      </c>
    </row>
    <row r="441" spans="2:10" x14ac:dyDescent="0.25">
      <c r="B441" s="2">
        <v>437</v>
      </c>
      <c r="C441" s="2">
        <v>2011</v>
      </c>
      <c r="D441" s="1">
        <v>15010</v>
      </c>
      <c r="E441" t="s">
        <v>360</v>
      </c>
      <c r="F441" s="2" t="s">
        <v>1325</v>
      </c>
      <c r="G441" s="13">
        <v>1304012.1299999999</v>
      </c>
      <c r="H441" s="13">
        <v>3622.01</v>
      </c>
      <c r="I441" s="13">
        <v>1135963.77</v>
      </c>
      <c r="J441" s="13">
        <v>3308.06</v>
      </c>
    </row>
    <row r="442" spans="2:10" x14ac:dyDescent="0.25">
      <c r="B442" s="2">
        <v>438</v>
      </c>
      <c r="C442" s="2">
        <v>2011</v>
      </c>
      <c r="D442" s="1">
        <v>15012</v>
      </c>
      <c r="E442" t="s">
        <v>361</v>
      </c>
      <c r="F442" s="2" t="s">
        <v>1325</v>
      </c>
      <c r="G442" s="13">
        <v>3456011.91</v>
      </c>
      <c r="H442" s="13">
        <v>9091.56</v>
      </c>
      <c r="I442" s="13">
        <v>3050206.32</v>
      </c>
      <c r="J442" s="13">
        <v>8119.39</v>
      </c>
    </row>
    <row r="443" spans="2:10" x14ac:dyDescent="0.25">
      <c r="B443" s="2">
        <v>439</v>
      </c>
      <c r="C443" s="2">
        <v>2011</v>
      </c>
      <c r="D443" s="1">
        <v>15014</v>
      </c>
      <c r="E443" t="s">
        <v>362</v>
      </c>
      <c r="F443" s="2" t="s">
        <v>1325</v>
      </c>
      <c r="G443" s="13">
        <v>7195300.2999999998</v>
      </c>
      <c r="H443" s="13">
        <v>64391.05</v>
      </c>
      <c r="I443" s="13">
        <v>6803367.6399999997</v>
      </c>
      <c r="J443" s="13">
        <v>61287.55</v>
      </c>
    </row>
    <row r="444" spans="2:10" x14ac:dyDescent="0.25">
      <c r="B444" s="2">
        <v>440</v>
      </c>
      <c r="C444" s="2">
        <v>2011</v>
      </c>
      <c r="D444" s="1">
        <v>15016</v>
      </c>
      <c r="E444" t="s">
        <v>363</v>
      </c>
      <c r="F444" s="2" t="s">
        <v>1325</v>
      </c>
      <c r="G444" s="13">
        <v>3244739.78</v>
      </c>
      <c r="H444" s="13">
        <v>10883.54</v>
      </c>
      <c r="I444" s="13">
        <v>2955219.27</v>
      </c>
      <c r="J444" s="13">
        <v>10054.25</v>
      </c>
    </row>
    <row r="445" spans="2:10" x14ac:dyDescent="0.25">
      <c r="B445" s="2">
        <v>441</v>
      </c>
      <c r="C445" s="2">
        <v>2011</v>
      </c>
      <c r="D445" s="1">
        <v>15018</v>
      </c>
      <c r="E445" t="s">
        <v>364</v>
      </c>
      <c r="F445" s="2" t="s">
        <v>1325</v>
      </c>
      <c r="G445" s="13">
        <v>9642528.1400000006</v>
      </c>
      <c r="H445" s="13">
        <v>38224.29</v>
      </c>
      <c r="I445" s="13">
        <v>9098610.5399999991</v>
      </c>
      <c r="J445" s="13">
        <v>36339.9</v>
      </c>
    </row>
    <row r="446" spans="2:10" x14ac:dyDescent="0.25">
      <c r="B446" s="2">
        <v>442</v>
      </c>
      <c r="C446" s="2">
        <v>2011</v>
      </c>
      <c r="D446" s="1">
        <v>15020</v>
      </c>
      <c r="E446" t="s">
        <v>365</v>
      </c>
      <c r="F446" s="2" t="s">
        <v>1325</v>
      </c>
      <c r="G446" s="13">
        <v>5333226.42</v>
      </c>
      <c r="H446" s="13">
        <v>52390.94</v>
      </c>
      <c r="I446" s="13">
        <v>4675858.1100000003</v>
      </c>
      <c r="J446" s="13">
        <v>47502.82</v>
      </c>
    </row>
    <row r="447" spans="2:10" x14ac:dyDescent="0.25">
      <c r="B447" s="2">
        <v>443</v>
      </c>
      <c r="C447" s="2">
        <v>2011</v>
      </c>
      <c r="D447" s="1">
        <v>15022</v>
      </c>
      <c r="E447" t="s">
        <v>366</v>
      </c>
      <c r="F447" s="2" t="s">
        <v>1325</v>
      </c>
      <c r="G447" s="13">
        <v>8860353.4800000004</v>
      </c>
      <c r="H447" s="13">
        <v>21798</v>
      </c>
      <c r="I447" s="13">
        <v>8005888.7699999996</v>
      </c>
      <c r="J447" s="13">
        <v>19882.150000000001</v>
      </c>
    </row>
    <row r="448" spans="2:10" x14ac:dyDescent="0.25">
      <c r="B448" s="2">
        <v>444</v>
      </c>
      <c r="C448" s="2">
        <v>2011</v>
      </c>
      <c r="D448" s="1">
        <v>15024</v>
      </c>
      <c r="E448" t="s">
        <v>367</v>
      </c>
      <c r="F448" s="2" t="s">
        <v>1325</v>
      </c>
      <c r="G448" s="13">
        <v>2334687.7000000002</v>
      </c>
      <c r="H448" s="13">
        <v>12707.93</v>
      </c>
      <c r="I448" s="13">
        <v>2080829.22</v>
      </c>
      <c r="J448" s="13">
        <v>11479.93</v>
      </c>
    </row>
    <row r="449" spans="2:10" x14ac:dyDescent="0.25">
      <c r="B449" s="2">
        <v>445</v>
      </c>
      <c r="C449" s="2">
        <v>2011</v>
      </c>
      <c r="D449" s="1">
        <v>15026</v>
      </c>
      <c r="E449" t="s">
        <v>144</v>
      </c>
      <c r="F449" s="2" t="s">
        <v>1325</v>
      </c>
      <c r="G449" s="13">
        <v>1966820.86</v>
      </c>
      <c r="H449" s="13">
        <v>14202.56</v>
      </c>
      <c r="I449" s="13">
        <v>1709682.9</v>
      </c>
      <c r="J449" s="13">
        <v>12739.32</v>
      </c>
    </row>
    <row r="450" spans="2:10" x14ac:dyDescent="0.25">
      <c r="B450" s="2">
        <v>446</v>
      </c>
      <c r="C450" s="2">
        <v>2011</v>
      </c>
      <c r="D450" s="1">
        <v>15028</v>
      </c>
      <c r="E450" t="s">
        <v>368</v>
      </c>
      <c r="F450" s="2" t="s">
        <v>1325</v>
      </c>
      <c r="G450" s="13">
        <v>3889154.29</v>
      </c>
      <c r="H450" s="13">
        <v>18841.77</v>
      </c>
      <c r="I450" s="13">
        <v>3656076.23</v>
      </c>
      <c r="J450" s="13">
        <v>17875.27</v>
      </c>
    </row>
    <row r="451" spans="2:10" x14ac:dyDescent="0.25">
      <c r="B451" s="2">
        <v>447</v>
      </c>
      <c r="C451" s="2">
        <v>2011</v>
      </c>
      <c r="D451" s="1">
        <v>15118</v>
      </c>
      <c r="E451" t="s">
        <v>359</v>
      </c>
      <c r="F451" s="2" t="s">
        <v>1343</v>
      </c>
      <c r="G451" s="13">
        <v>3842271.26</v>
      </c>
      <c r="H451" s="13">
        <v>19425.18</v>
      </c>
      <c r="I451" s="13">
        <v>3656953.37</v>
      </c>
      <c r="J451" s="13">
        <v>18592.05</v>
      </c>
    </row>
    <row r="452" spans="2:10" x14ac:dyDescent="0.25">
      <c r="B452" s="2">
        <v>448</v>
      </c>
      <c r="C452" s="2">
        <v>2011</v>
      </c>
      <c r="D452" s="1">
        <v>15121</v>
      </c>
      <c r="E452" t="s">
        <v>369</v>
      </c>
      <c r="F452" s="2" t="s">
        <v>1343</v>
      </c>
      <c r="G452" s="13">
        <v>3939003.01</v>
      </c>
      <c r="H452" s="13">
        <v>42454.080000000002</v>
      </c>
      <c r="I452" s="13">
        <v>3751426.63</v>
      </c>
      <c r="J452" s="13">
        <v>40630.54</v>
      </c>
    </row>
    <row r="453" spans="2:10" x14ac:dyDescent="0.25">
      <c r="B453" s="2">
        <v>449</v>
      </c>
      <c r="C453" s="2">
        <v>2011</v>
      </c>
      <c r="D453" s="1">
        <v>15127</v>
      </c>
      <c r="E453" t="s">
        <v>360</v>
      </c>
      <c r="F453" s="2" t="s">
        <v>1343</v>
      </c>
      <c r="G453" s="13">
        <v>322731.65000000002</v>
      </c>
      <c r="H453" s="13">
        <v>2302.5300000000002</v>
      </c>
      <c r="I453" s="13">
        <v>269613.48</v>
      </c>
      <c r="J453" s="13">
        <v>2082.9</v>
      </c>
    </row>
    <row r="454" spans="2:10" x14ac:dyDescent="0.25">
      <c r="B454" s="2">
        <v>450</v>
      </c>
      <c r="C454" s="2">
        <v>2011</v>
      </c>
      <c r="D454" s="1">
        <v>15181</v>
      </c>
      <c r="E454" t="s">
        <v>370</v>
      </c>
      <c r="F454" s="2" t="s">
        <v>1343</v>
      </c>
      <c r="G454" s="13">
        <v>5322329.78</v>
      </c>
      <c r="H454" s="13">
        <v>50393.89</v>
      </c>
      <c r="I454" s="13">
        <v>5097245.7699999996</v>
      </c>
      <c r="J454" s="13">
        <v>48574.51</v>
      </c>
    </row>
    <row r="455" spans="2:10" x14ac:dyDescent="0.25">
      <c r="B455" s="2">
        <v>451</v>
      </c>
      <c r="C455" s="2">
        <v>2011</v>
      </c>
      <c r="D455" s="1">
        <v>15281</v>
      </c>
      <c r="E455" t="s">
        <v>367</v>
      </c>
      <c r="F455" s="2" t="s">
        <v>1344</v>
      </c>
      <c r="G455" s="13">
        <v>18819865.91</v>
      </c>
      <c r="H455" s="13">
        <v>521840.47</v>
      </c>
      <c r="I455" s="13">
        <v>17064137.07</v>
      </c>
      <c r="J455" s="13">
        <v>486750.89</v>
      </c>
    </row>
    <row r="456" spans="2:10" x14ac:dyDescent="0.25">
      <c r="B456" s="2">
        <v>452</v>
      </c>
      <c r="C456" s="2">
        <v>2011</v>
      </c>
      <c r="D456" s="1">
        <v>16002</v>
      </c>
      <c r="E456" t="s">
        <v>371</v>
      </c>
      <c r="F456" s="2" t="s">
        <v>1325</v>
      </c>
      <c r="G456" s="13">
        <v>1275286.33</v>
      </c>
      <c r="H456" s="13">
        <v>7997.4</v>
      </c>
      <c r="I456" s="13">
        <v>1082968.3600000001</v>
      </c>
      <c r="J456" s="13">
        <v>7257.07</v>
      </c>
    </row>
    <row r="457" spans="2:10" x14ac:dyDescent="0.25">
      <c r="B457" s="2">
        <v>453</v>
      </c>
      <c r="C457" s="2">
        <v>2011</v>
      </c>
      <c r="D457" s="1">
        <v>16004</v>
      </c>
      <c r="E457" t="s">
        <v>372</v>
      </c>
      <c r="F457" s="2" t="s">
        <v>1325</v>
      </c>
      <c r="G457" s="13">
        <v>1224783.8899999999</v>
      </c>
      <c r="H457" s="13">
        <v>7590.47</v>
      </c>
      <c r="I457" s="13">
        <v>1058091.45</v>
      </c>
      <c r="J457" s="13">
        <v>6840.74</v>
      </c>
    </row>
    <row r="458" spans="2:10" x14ac:dyDescent="0.25">
      <c r="B458" s="2">
        <v>454</v>
      </c>
      <c r="C458" s="2">
        <v>2011</v>
      </c>
      <c r="D458" s="1">
        <v>16006</v>
      </c>
      <c r="E458" t="s">
        <v>373</v>
      </c>
      <c r="F458" s="2" t="s">
        <v>1325</v>
      </c>
      <c r="G458" s="13">
        <v>1217775.6200000001</v>
      </c>
      <c r="H458" s="13">
        <v>46292.59</v>
      </c>
      <c r="I458" s="13">
        <v>1069779.44</v>
      </c>
      <c r="J458" s="13">
        <v>42464.78</v>
      </c>
    </row>
    <row r="459" spans="2:10" x14ac:dyDescent="0.25">
      <c r="B459" s="2">
        <v>455</v>
      </c>
      <c r="C459" s="2">
        <v>2011</v>
      </c>
      <c r="D459" s="1">
        <v>16008</v>
      </c>
      <c r="E459" t="s">
        <v>374</v>
      </c>
      <c r="F459" s="2" t="s">
        <v>1325</v>
      </c>
      <c r="G459" s="13">
        <v>442524.58</v>
      </c>
      <c r="H459" s="13">
        <v>390.22</v>
      </c>
      <c r="I459" s="13">
        <v>389497.22</v>
      </c>
      <c r="J459" s="13">
        <v>258.89</v>
      </c>
    </row>
    <row r="460" spans="2:10" x14ac:dyDescent="0.25">
      <c r="B460" s="2">
        <v>456</v>
      </c>
      <c r="C460" s="2">
        <v>2011</v>
      </c>
      <c r="D460" s="1">
        <v>16010</v>
      </c>
      <c r="E460" t="s">
        <v>375</v>
      </c>
      <c r="F460" s="2" t="s">
        <v>1325</v>
      </c>
      <c r="G460" s="13">
        <v>492453.65</v>
      </c>
      <c r="H460" s="13">
        <v>2417.4299999999998</v>
      </c>
      <c r="I460" s="13">
        <v>436336.87</v>
      </c>
      <c r="J460" s="13">
        <v>2220.52</v>
      </c>
    </row>
    <row r="461" spans="2:10" x14ac:dyDescent="0.25">
      <c r="B461" s="2">
        <v>457</v>
      </c>
      <c r="C461" s="2">
        <v>2011</v>
      </c>
      <c r="D461" s="1">
        <v>16012</v>
      </c>
      <c r="E461" t="s">
        <v>26</v>
      </c>
      <c r="F461" s="2" t="s">
        <v>1325</v>
      </c>
      <c r="G461" s="13">
        <v>1515966.87</v>
      </c>
      <c r="H461" s="13">
        <v>9324.43</v>
      </c>
      <c r="I461" s="13">
        <v>1350602.5</v>
      </c>
      <c r="J461" s="13">
        <v>8616.5300000000007</v>
      </c>
    </row>
    <row r="462" spans="2:10" x14ac:dyDescent="0.25">
      <c r="B462" s="2">
        <v>458</v>
      </c>
      <c r="C462" s="2">
        <v>2011</v>
      </c>
      <c r="D462" s="1">
        <v>16014</v>
      </c>
      <c r="E462" t="s">
        <v>376</v>
      </c>
      <c r="F462" s="2" t="s">
        <v>1325</v>
      </c>
      <c r="G462" s="13">
        <v>1280122.32</v>
      </c>
      <c r="H462" s="13">
        <v>7670.06</v>
      </c>
      <c r="I462" s="13">
        <v>1141229.01</v>
      </c>
      <c r="J462" s="13">
        <v>6837.46</v>
      </c>
    </row>
    <row r="463" spans="2:10" x14ac:dyDescent="0.25">
      <c r="B463" s="2">
        <v>459</v>
      </c>
      <c r="C463" s="2">
        <v>2011</v>
      </c>
      <c r="D463" s="1">
        <v>16016</v>
      </c>
      <c r="E463" t="s">
        <v>377</v>
      </c>
      <c r="F463" s="2" t="s">
        <v>1325</v>
      </c>
      <c r="G463" s="13">
        <v>1136459.53</v>
      </c>
      <c r="H463" s="13">
        <v>4514.6099999999997</v>
      </c>
      <c r="I463" s="13">
        <v>1024668.99</v>
      </c>
      <c r="J463" s="13">
        <v>4209.21</v>
      </c>
    </row>
    <row r="464" spans="2:10" x14ac:dyDescent="0.25">
      <c r="B464" s="2">
        <v>460</v>
      </c>
      <c r="C464" s="2">
        <v>2011</v>
      </c>
      <c r="D464" s="1">
        <v>16018</v>
      </c>
      <c r="E464" t="s">
        <v>378</v>
      </c>
      <c r="F464" s="2" t="s">
        <v>1325</v>
      </c>
      <c r="G464" s="13">
        <v>1133453.5</v>
      </c>
      <c r="H464" s="13">
        <v>610.22</v>
      </c>
      <c r="I464" s="13">
        <v>984231.8</v>
      </c>
      <c r="J464" s="13">
        <v>555.96</v>
      </c>
    </row>
    <row r="465" spans="2:10" x14ac:dyDescent="0.25">
      <c r="B465" s="2">
        <v>461</v>
      </c>
      <c r="C465" s="2">
        <v>2011</v>
      </c>
      <c r="D465" s="1">
        <v>16020</v>
      </c>
      <c r="E465" t="s">
        <v>379</v>
      </c>
      <c r="F465" s="2" t="s">
        <v>1325</v>
      </c>
      <c r="G465" s="13">
        <v>913506.84</v>
      </c>
      <c r="H465" s="13">
        <v>2462.67</v>
      </c>
      <c r="I465" s="13">
        <v>793209.92</v>
      </c>
      <c r="J465" s="13">
        <v>2047.63</v>
      </c>
    </row>
    <row r="466" spans="2:10" x14ac:dyDescent="0.25">
      <c r="B466" s="2">
        <v>462</v>
      </c>
      <c r="C466" s="2">
        <v>2011</v>
      </c>
      <c r="D466" s="1">
        <v>16022</v>
      </c>
      <c r="E466" t="s">
        <v>137</v>
      </c>
      <c r="F466" s="2" t="s">
        <v>1325</v>
      </c>
      <c r="G466" s="13">
        <v>1765500.43</v>
      </c>
      <c r="H466" s="13">
        <v>7969.38</v>
      </c>
      <c r="I466" s="13">
        <v>1559752.41</v>
      </c>
      <c r="J466" s="13">
        <v>7336.67</v>
      </c>
    </row>
    <row r="467" spans="2:10" x14ac:dyDescent="0.25">
      <c r="B467" s="2">
        <v>463</v>
      </c>
      <c r="C467" s="2">
        <v>2011</v>
      </c>
      <c r="D467" s="1">
        <v>16024</v>
      </c>
      <c r="E467" t="s">
        <v>380</v>
      </c>
      <c r="F467" s="2" t="s">
        <v>1325</v>
      </c>
      <c r="G467" s="13">
        <v>1124590.25</v>
      </c>
      <c r="H467" s="13">
        <v>10499.12</v>
      </c>
      <c r="I467" s="13">
        <v>961048.93</v>
      </c>
      <c r="J467" s="13">
        <v>9266.33</v>
      </c>
    </row>
    <row r="468" spans="2:10" x14ac:dyDescent="0.25">
      <c r="B468" s="2">
        <v>464</v>
      </c>
      <c r="C468" s="2">
        <v>2011</v>
      </c>
      <c r="D468" s="1">
        <v>16026</v>
      </c>
      <c r="E468" t="s">
        <v>381</v>
      </c>
      <c r="F468" s="2" t="s">
        <v>1325</v>
      </c>
      <c r="G468" s="13">
        <v>2150765.7200000002</v>
      </c>
      <c r="H468" s="13">
        <v>12859.12</v>
      </c>
      <c r="I468" s="13">
        <v>1856689.66</v>
      </c>
      <c r="J468" s="13">
        <v>11578.4</v>
      </c>
    </row>
    <row r="469" spans="2:10" x14ac:dyDescent="0.25">
      <c r="B469" s="2">
        <v>465</v>
      </c>
      <c r="C469" s="2">
        <v>2011</v>
      </c>
      <c r="D469" s="1">
        <v>16028</v>
      </c>
      <c r="E469" t="s">
        <v>382</v>
      </c>
      <c r="F469" s="2" t="s">
        <v>1325</v>
      </c>
      <c r="G469" s="13">
        <v>1445897.39</v>
      </c>
      <c r="H469" s="13">
        <v>2160.14</v>
      </c>
      <c r="I469" s="13">
        <v>1242864.05</v>
      </c>
      <c r="J469" s="13">
        <v>1964.36</v>
      </c>
    </row>
    <row r="470" spans="2:10" x14ac:dyDescent="0.25">
      <c r="B470" s="2">
        <v>466</v>
      </c>
      <c r="C470" s="2">
        <v>2011</v>
      </c>
      <c r="D470" s="1">
        <v>16030</v>
      </c>
      <c r="E470" t="s">
        <v>383</v>
      </c>
      <c r="F470" s="2" t="s">
        <v>1325</v>
      </c>
      <c r="G470" s="13">
        <v>2661860.42</v>
      </c>
      <c r="H470" s="13">
        <v>7591.77</v>
      </c>
      <c r="I470" s="13">
        <v>2309008.4700000002</v>
      </c>
      <c r="J470" s="13">
        <v>6917.99</v>
      </c>
    </row>
    <row r="471" spans="2:10" x14ac:dyDescent="0.25">
      <c r="B471" s="2">
        <v>467</v>
      </c>
      <c r="C471" s="2">
        <v>2011</v>
      </c>
      <c r="D471" s="1">
        <v>16032</v>
      </c>
      <c r="E471" t="s">
        <v>384</v>
      </c>
      <c r="F471" s="2" t="s">
        <v>1325</v>
      </c>
      <c r="G471" s="13">
        <v>4082753.29</v>
      </c>
      <c r="H471" s="13">
        <v>14369.52</v>
      </c>
      <c r="I471" s="13">
        <v>3707460.19</v>
      </c>
      <c r="J471" s="13">
        <v>13280.5</v>
      </c>
    </row>
    <row r="472" spans="2:10" x14ac:dyDescent="0.25">
      <c r="B472" s="2">
        <v>468</v>
      </c>
      <c r="C472" s="2">
        <v>2011</v>
      </c>
      <c r="D472" s="1">
        <v>16146</v>
      </c>
      <c r="E472" t="s">
        <v>385</v>
      </c>
      <c r="F472" s="2" t="s">
        <v>1343</v>
      </c>
      <c r="G472" s="13">
        <v>3198061.71</v>
      </c>
      <c r="H472" s="13">
        <v>14458.58</v>
      </c>
      <c r="I472" s="13">
        <v>2845943.64</v>
      </c>
      <c r="J472" s="13">
        <v>13284.03</v>
      </c>
    </row>
    <row r="473" spans="2:10" x14ac:dyDescent="0.25">
      <c r="B473" s="2">
        <v>469</v>
      </c>
      <c r="C473" s="2">
        <v>2011</v>
      </c>
      <c r="D473" s="1">
        <v>16165</v>
      </c>
      <c r="E473" t="s">
        <v>386</v>
      </c>
      <c r="F473" s="2" t="s">
        <v>1343</v>
      </c>
      <c r="G473" s="13">
        <v>434155.18</v>
      </c>
      <c r="H473" s="13">
        <v>812.86</v>
      </c>
      <c r="I473" s="13">
        <v>380952.87</v>
      </c>
      <c r="J473" s="13">
        <v>751.35</v>
      </c>
    </row>
    <row r="474" spans="2:10" x14ac:dyDescent="0.25">
      <c r="B474" s="2">
        <v>470</v>
      </c>
      <c r="C474" s="2">
        <v>2011</v>
      </c>
      <c r="D474" s="1">
        <v>16171</v>
      </c>
      <c r="E474" t="s">
        <v>387</v>
      </c>
      <c r="F474" s="2" t="s">
        <v>1343</v>
      </c>
      <c r="G474" s="13">
        <v>794806.46</v>
      </c>
      <c r="H474" s="13">
        <v>10566.18</v>
      </c>
      <c r="I474" s="13">
        <v>696391.72</v>
      </c>
      <c r="J474" s="13">
        <v>9657.14</v>
      </c>
    </row>
    <row r="475" spans="2:10" x14ac:dyDescent="0.25">
      <c r="B475" s="2">
        <v>471</v>
      </c>
      <c r="C475" s="2">
        <v>2011</v>
      </c>
      <c r="D475" s="1">
        <v>16181</v>
      </c>
      <c r="E475" t="s">
        <v>381</v>
      </c>
      <c r="F475" s="2" t="s">
        <v>1343</v>
      </c>
      <c r="G475" s="13">
        <v>989768.9</v>
      </c>
      <c r="H475" s="13">
        <v>9906.59</v>
      </c>
      <c r="I475" s="13">
        <v>861391.93</v>
      </c>
      <c r="J475" s="13">
        <v>9049.7800000000007</v>
      </c>
    </row>
    <row r="476" spans="2:10" x14ac:dyDescent="0.25">
      <c r="B476" s="2">
        <v>472</v>
      </c>
      <c r="C476" s="2">
        <v>2011</v>
      </c>
      <c r="D476" s="1">
        <v>16182</v>
      </c>
      <c r="E476" t="s">
        <v>383</v>
      </c>
      <c r="F476" s="2" t="s">
        <v>1343</v>
      </c>
      <c r="G476" s="13">
        <v>864379.32</v>
      </c>
      <c r="H476" s="13">
        <v>14505.29</v>
      </c>
      <c r="I476" s="13">
        <v>767128.83</v>
      </c>
      <c r="J476" s="13">
        <v>13418.89</v>
      </c>
    </row>
    <row r="477" spans="2:10" x14ac:dyDescent="0.25">
      <c r="B477" s="2">
        <v>473</v>
      </c>
      <c r="C477" s="2">
        <v>2011</v>
      </c>
      <c r="D477" s="1">
        <v>16281</v>
      </c>
      <c r="E477" t="s">
        <v>383</v>
      </c>
      <c r="F477" s="2" t="s">
        <v>1344</v>
      </c>
      <c r="G477" s="13">
        <v>36228919.380000003</v>
      </c>
      <c r="H477" s="13">
        <v>2001128.2</v>
      </c>
      <c r="I477" s="13">
        <v>32926032.199999999</v>
      </c>
      <c r="J477" s="13">
        <v>1875922.39</v>
      </c>
    </row>
    <row r="478" spans="2:10" x14ac:dyDescent="0.25">
      <c r="B478" s="2">
        <v>474</v>
      </c>
      <c r="C478" s="2">
        <v>2011</v>
      </c>
      <c r="D478" s="1">
        <v>17002</v>
      </c>
      <c r="E478" t="s">
        <v>388</v>
      </c>
      <c r="F478" s="2" t="s">
        <v>1325</v>
      </c>
      <c r="G478" s="13">
        <v>1508958.94</v>
      </c>
      <c r="H478" s="13">
        <v>17770.68</v>
      </c>
      <c r="I478" s="13">
        <v>1352930.07</v>
      </c>
      <c r="J478" s="13">
        <v>16559.63</v>
      </c>
    </row>
    <row r="479" spans="2:10" x14ac:dyDescent="0.25">
      <c r="B479" s="2">
        <v>475</v>
      </c>
      <c r="C479" s="2">
        <v>2011</v>
      </c>
      <c r="D479" s="1">
        <v>17004</v>
      </c>
      <c r="E479" t="s">
        <v>288</v>
      </c>
      <c r="F479" s="2" t="s">
        <v>1325</v>
      </c>
      <c r="G479" s="13">
        <v>2200973.4900000002</v>
      </c>
      <c r="H479" s="13">
        <v>3310.59</v>
      </c>
      <c r="I479" s="13">
        <v>1959731.52</v>
      </c>
      <c r="J479" s="13">
        <v>3071.34</v>
      </c>
    </row>
    <row r="480" spans="2:10" x14ac:dyDescent="0.25">
      <c r="B480" s="2">
        <v>476</v>
      </c>
      <c r="C480" s="2">
        <v>2011</v>
      </c>
      <c r="D480" s="1">
        <v>17006</v>
      </c>
      <c r="E480" t="s">
        <v>389</v>
      </c>
      <c r="F480" s="2" t="s">
        <v>1325</v>
      </c>
      <c r="G480" s="13">
        <v>1657730.08</v>
      </c>
      <c r="H480" s="13">
        <v>11845.18</v>
      </c>
      <c r="I480" s="13">
        <v>1453157.34</v>
      </c>
      <c r="J480" s="13">
        <v>10888.6</v>
      </c>
    </row>
    <row r="481" spans="2:10" x14ac:dyDescent="0.25">
      <c r="B481" s="2">
        <v>477</v>
      </c>
      <c r="C481" s="2">
        <v>2011</v>
      </c>
      <c r="D481" s="1">
        <v>17008</v>
      </c>
      <c r="E481" t="s">
        <v>390</v>
      </c>
      <c r="F481" s="2" t="s">
        <v>1325</v>
      </c>
      <c r="G481" s="13">
        <v>2275672.48</v>
      </c>
      <c r="H481" s="13">
        <v>73175.61</v>
      </c>
      <c r="I481" s="13">
        <v>2042382.13</v>
      </c>
      <c r="J481" s="13">
        <v>68056.990000000005</v>
      </c>
    </row>
    <row r="482" spans="2:10" x14ac:dyDescent="0.25">
      <c r="B482" s="2">
        <v>478</v>
      </c>
      <c r="C482" s="2">
        <v>2011</v>
      </c>
      <c r="D482" s="1">
        <v>17010</v>
      </c>
      <c r="E482" t="s">
        <v>198</v>
      </c>
      <c r="F482" s="2" t="s">
        <v>1325</v>
      </c>
      <c r="G482" s="13">
        <v>731478.4</v>
      </c>
      <c r="H482" s="13">
        <v>2594.21</v>
      </c>
      <c r="I482" s="13">
        <v>662993.87</v>
      </c>
      <c r="J482" s="13">
        <v>2434.15</v>
      </c>
    </row>
    <row r="483" spans="2:10" x14ac:dyDescent="0.25">
      <c r="B483" s="2">
        <v>479</v>
      </c>
      <c r="C483" s="2">
        <v>2011</v>
      </c>
      <c r="D483" s="1">
        <v>17012</v>
      </c>
      <c r="E483" t="s">
        <v>391</v>
      </c>
      <c r="F483" s="2" t="s">
        <v>1325</v>
      </c>
      <c r="G483" s="13">
        <v>1265486.75</v>
      </c>
      <c r="H483" s="13">
        <v>90453.11</v>
      </c>
      <c r="I483" s="13">
        <v>1121438.78</v>
      </c>
      <c r="J483" s="13">
        <v>82486.28</v>
      </c>
    </row>
    <row r="484" spans="2:10" x14ac:dyDescent="0.25">
      <c r="B484" s="2">
        <v>480</v>
      </c>
      <c r="C484" s="2">
        <v>2011</v>
      </c>
      <c r="D484" s="1">
        <v>17014</v>
      </c>
      <c r="E484" t="s">
        <v>392</v>
      </c>
      <c r="F484" s="2" t="s">
        <v>1325</v>
      </c>
      <c r="G484" s="13">
        <v>1203206.17</v>
      </c>
      <c r="H484" s="13">
        <v>11762.91</v>
      </c>
      <c r="I484" s="13">
        <v>1065640.05</v>
      </c>
      <c r="J484" s="13">
        <v>10522.71</v>
      </c>
    </row>
    <row r="485" spans="2:10" x14ac:dyDescent="0.25">
      <c r="B485" s="2">
        <v>481</v>
      </c>
      <c r="C485" s="2">
        <v>2011</v>
      </c>
      <c r="D485" s="1">
        <v>17016</v>
      </c>
      <c r="E485" t="s">
        <v>393</v>
      </c>
      <c r="F485" s="2" t="s">
        <v>1325</v>
      </c>
      <c r="G485" s="13">
        <v>4590854.62</v>
      </c>
      <c r="H485" s="13">
        <v>43898.17</v>
      </c>
      <c r="I485" s="13">
        <v>4065726.37</v>
      </c>
      <c r="J485" s="13">
        <v>40495.18</v>
      </c>
    </row>
    <row r="486" spans="2:10" x14ac:dyDescent="0.25">
      <c r="B486" s="2">
        <v>482</v>
      </c>
      <c r="C486" s="2">
        <v>2011</v>
      </c>
      <c r="D486" s="1">
        <v>17018</v>
      </c>
      <c r="E486" t="s">
        <v>11</v>
      </c>
      <c r="F486" s="2" t="s">
        <v>1325</v>
      </c>
      <c r="G486" s="13">
        <v>893216.51</v>
      </c>
      <c r="H486" s="13">
        <v>4623.8599999999997</v>
      </c>
      <c r="I486" s="13">
        <v>769282.53</v>
      </c>
      <c r="J486" s="13">
        <v>3964.34</v>
      </c>
    </row>
    <row r="487" spans="2:10" x14ac:dyDescent="0.25">
      <c r="B487" s="2">
        <v>483</v>
      </c>
      <c r="C487" s="2">
        <v>2011</v>
      </c>
      <c r="D487" s="1">
        <v>17020</v>
      </c>
      <c r="E487" t="s">
        <v>394</v>
      </c>
      <c r="F487" s="2" t="s">
        <v>1325</v>
      </c>
      <c r="G487" s="13">
        <v>823169.57</v>
      </c>
      <c r="H487" s="13">
        <v>3322.51</v>
      </c>
      <c r="I487" s="13">
        <v>739887.74</v>
      </c>
      <c r="J487" s="13">
        <v>3098.93</v>
      </c>
    </row>
    <row r="488" spans="2:10" x14ac:dyDescent="0.25">
      <c r="B488" s="2">
        <v>484</v>
      </c>
      <c r="C488" s="2">
        <v>2011</v>
      </c>
      <c r="D488" s="1">
        <v>17022</v>
      </c>
      <c r="E488" t="s">
        <v>395</v>
      </c>
      <c r="F488" s="2" t="s">
        <v>1325</v>
      </c>
      <c r="G488" s="13">
        <v>376593.03</v>
      </c>
      <c r="H488" s="13">
        <v>3875.12</v>
      </c>
      <c r="I488" s="13">
        <v>334131.55</v>
      </c>
      <c r="J488" s="13">
        <v>3354.44</v>
      </c>
    </row>
    <row r="489" spans="2:10" x14ac:dyDescent="0.25">
      <c r="B489" s="2">
        <v>485</v>
      </c>
      <c r="C489" s="2">
        <v>2011</v>
      </c>
      <c r="D489" s="1">
        <v>17024</v>
      </c>
      <c r="E489" t="s">
        <v>396</v>
      </c>
      <c r="F489" s="2" t="s">
        <v>1325</v>
      </c>
      <c r="G489" s="13">
        <v>3390265.18</v>
      </c>
      <c r="H489" s="13">
        <v>150236.64000000001</v>
      </c>
      <c r="I489" s="13">
        <v>3009412.72</v>
      </c>
      <c r="J489" s="13">
        <v>138753.18</v>
      </c>
    </row>
    <row r="490" spans="2:10" x14ac:dyDescent="0.25">
      <c r="B490" s="2">
        <v>486</v>
      </c>
      <c r="C490" s="2">
        <v>2011</v>
      </c>
      <c r="D490" s="1">
        <v>17026</v>
      </c>
      <c r="E490" t="s">
        <v>397</v>
      </c>
      <c r="F490" s="2" t="s">
        <v>1325</v>
      </c>
      <c r="G490" s="13">
        <v>1339713.73</v>
      </c>
      <c r="H490" s="13">
        <v>3873.97</v>
      </c>
      <c r="I490" s="13">
        <v>1182857.95</v>
      </c>
      <c r="J490" s="13">
        <v>3589.13</v>
      </c>
    </row>
    <row r="491" spans="2:10" x14ac:dyDescent="0.25">
      <c r="B491" s="2">
        <v>487</v>
      </c>
      <c r="C491" s="2">
        <v>2011</v>
      </c>
      <c r="D491" s="1">
        <v>17028</v>
      </c>
      <c r="E491" t="s">
        <v>398</v>
      </c>
      <c r="F491" s="2" t="s">
        <v>1325</v>
      </c>
      <c r="G491" s="13">
        <v>771827.12</v>
      </c>
      <c r="H491" s="13">
        <v>6604.97</v>
      </c>
      <c r="I491" s="13">
        <v>681169.56</v>
      </c>
      <c r="J491" s="13">
        <v>6147.71</v>
      </c>
    </row>
    <row r="492" spans="2:10" x14ac:dyDescent="0.25">
      <c r="B492" s="2">
        <v>488</v>
      </c>
      <c r="C492" s="2">
        <v>2011</v>
      </c>
      <c r="D492" s="1">
        <v>17030</v>
      </c>
      <c r="E492" t="s">
        <v>399</v>
      </c>
      <c r="F492" s="2" t="s">
        <v>1325</v>
      </c>
      <c r="G492" s="13">
        <v>896298.2</v>
      </c>
      <c r="H492" s="13">
        <v>3505.65</v>
      </c>
      <c r="I492" s="13">
        <v>794430.08</v>
      </c>
      <c r="J492" s="13">
        <v>2905.22</v>
      </c>
    </row>
    <row r="493" spans="2:10" x14ac:dyDescent="0.25">
      <c r="B493" s="2">
        <v>489</v>
      </c>
      <c r="C493" s="2">
        <v>2011</v>
      </c>
      <c r="D493" s="1">
        <v>17032</v>
      </c>
      <c r="E493" t="s">
        <v>214</v>
      </c>
      <c r="F493" s="2" t="s">
        <v>1325</v>
      </c>
      <c r="G493" s="13">
        <v>1528248.25</v>
      </c>
      <c r="H493" s="13">
        <v>2289.85</v>
      </c>
      <c r="I493" s="13">
        <v>1354770.65</v>
      </c>
      <c r="J493" s="13">
        <v>2044.86</v>
      </c>
    </row>
    <row r="494" spans="2:10" x14ac:dyDescent="0.25">
      <c r="B494" s="2">
        <v>490</v>
      </c>
      <c r="C494" s="2">
        <v>2011</v>
      </c>
      <c r="D494" s="1">
        <v>17034</v>
      </c>
      <c r="E494" t="s">
        <v>400</v>
      </c>
      <c r="F494" s="2" t="s">
        <v>1325</v>
      </c>
      <c r="G494" s="13">
        <v>2296911.92</v>
      </c>
      <c r="H494" s="13">
        <v>11556.6</v>
      </c>
      <c r="I494" s="13">
        <v>2034300.35</v>
      </c>
      <c r="J494" s="13">
        <v>10028.32</v>
      </c>
    </row>
    <row r="495" spans="2:10" x14ac:dyDescent="0.25">
      <c r="B495" s="2">
        <v>491</v>
      </c>
      <c r="C495" s="2">
        <v>2011</v>
      </c>
      <c r="D495" s="1">
        <v>17036</v>
      </c>
      <c r="E495" t="s">
        <v>401</v>
      </c>
      <c r="F495" s="2" t="s">
        <v>1325</v>
      </c>
      <c r="G495" s="13">
        <v>1332878.17</v>
      </c>
      <c r="H495" s="13">
        <v>11188.49</v>
      </c>
      <c r="I495" s="13">
        <v>1180061.1100000001</v>
      </c>
      <c r="J495" s="13">
        <v>9701.0499999999993</v>
      </c>
    </row>
    <row r="496" spans="2:10" x14ac:dyDescent="0.25">
      <c r="B496" s="2">
        <v>492</v>
      </c>
      <c r="C496" s="2">
        <v>2011</v>
      </c>
      <c r="D496" s="1">
        <v>17038</v>
      </c>
      <c r="E496" t="s">
        <v>402</v>
      </c>
      <c r="F496" s="2" t="s">
        <v>1325</v>
      </c>
      <c r="G496" s="13">
        <v>4665186.63</v>
      </c>
      <c r="H496" s="13">
        <v>1869.16</v>
      </c>
      <c r="I496" s="13">
        <v>4161460.77</v>
      </c>
      <c r="J496" s="13">
        <v>1729.58</v>
      </c>
    </row>
    <row r="497" spans="2:10" x14ac:dyDescent="0.25">
      <c r="B497" s="2">
        <v>493</v>
      </c>
      <c r="C497" s="2">
        <v>2011</v>
      </c>
      <c r="D497" s="1">
        <v>17040</v>
      </c>
      <c r="E497" t="s">
        <v>403</v>
      </c>
      <c r="F497" s="2" t="s">
        <v>1325</v>
      </c>
      <c r="G497" s="13">
        <v>990305.65</v>
      </c>
      <c r="H497" s="13">
        <v>13431.45</v>
      </c>
      <c r="I497" s="13">
        <v>873468.39</v>
      </c>
      <c r="J497" s="13">
        <v>12292.95</v>
      </c>
    </row>
    <row r="498" spans="2:10" x14ac:dyDescent="0.25">
      <c r="B498" s="2">
        <v>494</v>
      </c>
      <c r="C498" s="2">
        <v>2011</v>
      </c>
      <c r="D498" s="1">
        <v>17042</v>
      </c>
      <c r="E498" t="s">
        <v>218</v>
      </c>
      <c r="F498" s="2" t="s">
        <v>1325</v>
      </c>
      <c r="G498" s="13">
        <v>1135986.18</v>
      </c>
      <c r="H498" s="13">
        <v>5631.24</v>
      </c>
      <c r="I498" s="13">
        <v>994382.09</v>
      </c>
      <c r="J498" s="13">
        <v>5199.5600000000004</v>
      </c>
    </row>
    <row r="499" spans="2:10" x14ac:dyDescent="0.25">
      <c r="B499" s="2">
        <v>495</v>
      </c>
      <c r="C499" s="2">
        <v>2011</v>
      </c>
      <c r="D499" s="1">
        <v>17044</v>
      </c>
      <c r="E499" t="s">
        <v>404</v>
      </c>
      <c r="F499" s="2" t="s">
        <v>1325</v>
      </c>
      <c r="G499" s="13">
        <v>827408.45</v>
      </c>
      <c r="H499" s="13">
        <v>3383.27</v>
      </c>
      <c r="I499" s="13">
        <v>732805.83</v>
      </c>
      <c r="J499" s="13">
        <v>3137.05</v>
      </c>
    </row>
    <row r="500" spans="2:10" x14ac:dyDescent="0.25">
      <c r="B500" s="2">
        <v>496</v>
      </c>
      <c r="C500" s="2">
        <v>2011</v>
      </c>
      <c r="D500" s="1">
        <v>17106</v>
      </c>
      <c r="E500" t="s">
        <v>405</v>
      </c>
      <c r="F500" s="2" t="s">
        <v>1343</v>
      </c>
      <c r="G500" s="13">
        <v>1058447.6299999999</v>
      </c>
      <c r="H500" s="13">
        <v>70022.2</v>
      </c>
      <c r="I500" s="13">
        <v>924710.05</v>
      </c>
      <c r="J500" s="13">
        <v>65104.7</v>
      </c>
    </row>
    <row r="501" spans="2:10" x14ac:dyDescent="0.25">
      <c r="B501" s="2">
        <v>497</v>
      </c>
      <c r="C501" s="2">
        <v>2011</v>
      </c>
      <c r="D501" s="1">
        <v>17111</v>
      </c>
      <c r="E501" t="s">
        <v>388</v>
      </c>
      <c r="F501" s="2" t="s">
        <v>1343</v>
      </c>
      <c r="G501" s="13">
        <v>1396778.8</v>
      </c>
      <c r="H501" s="13">
        <v>43413.2</v>
      </c>
      <c r="I501" s="13">
        <v>1285931.76</v>
      </c>
      <c r="J501" s="13">
        <v>41543.54</v>
      </c>
    </row>
    <row r="502" spans="2:10" x14ac:dyDescent="0.25">
      <c r="B502" s="2">
        <v>498</v>
      </c>
      <c r="C502" s="2">
        <v>2011</v>
      </c>
      <c r="D502" s="1">
        <v>17116</v>
      </c>
      <c r="E502" t="s">
        <v>406</v>
      </c>
      <c r="F502" s="2" t="s">
        <v>1343</v>
      </c>
      <c r="G502" s="13">
        <v>192892.37</v>
      </c>
      <c r="H502" s="13">
        <v>2133.58</v>
      </c>
      <c r="I502" s="13">
        <v>162145.32999999999</v>
      </c>
      <c r="J502" s="13">
        <v>1931.65</v>
      </c>
    </row>
    <row r="503" spans="2:10" x14ac:dyDescent="0.25">
      <c r="B503" s="2">
        <v>499</v>
      </c>
      <c r="C503" s="2">
        <v>2011</v>
      </c>
      <c r="D503" s="1">
        <v>17121</v>
      </c>
      <c r="E503" t="s">
        <v>390</v>
      </c>
      <c r="F503" s="2" t="s">
        <v>1343</v>
      </c>
      <c r="G503" s="13">
        <v>908422.28</v>
      </c>
      <c r="H503" s="13">
        <v>10326.74</v>
      </c>
      <c r="I503" s="13">
        <v>825585.12</v>
      </c>
      <c r="J503" s="13">
        <v>9736.7800000000007</v>
      </c>
    </row>
    <row r="504" spans="2:10" x14ac:dyDescent="0.25">
      <c r="B504" s="2">
        <v>500</v>
      </c>
      <c r="C504" s="2">
        <v>2011</v>
      </c>
      <c r="D504" s="1">
        <v>17141</v>
      </c>
      <c r="E504" t="s">
        <v>407</v>
      </c>
      <c r="F504" s="2" t="s">
        <v>1343</v>
      </c>
      <c r="G504" s="13">
        <v>501834.81</v>
      </c>
      <c r="H504" s="13">
        <v>32129.93</v>
      </c>
      <c r="I504" s="13">
        <v>445690.96</v>
      </c>
      <c r="J504" s="13">
        <v>30091.62</v>
      </c>
    </row>
    <row r="505" spans="2:10" x14ac:dyDescent="0.25">
      <c r="B505" s="2">
        <v>501</v>
      </c>
      <c r="C505" s="2">
        <v>2011</v>
      </c>
      <c r="D505" s="1">
        <v>17176</v>
      </c>
      <c r="E505" t="s">
        <v>408</v>
      </c>
      <c r="F505" s="2" t="s">
        <v>1343</v>
      </c>
      <c r="G505" s="13">
        <v>317901.09999999998</v>
      </c>
      <c r="H505" s="13">
        <v>16412.82</v>
      </c>
      <c r="I505" s="13">
        <v>272974.44</v>
      </c>
      <c r="J505" s="13">
        <v>15106.84</v>
      </c>
    </row>
    <row r="506" spans="2:10" x14ac:dyDescent="0.25">
      <c r="B506" s="2">
        <v>502</v>
      </c>
      <c r="C506" s="2">
        <v>2011</v>
      </c>
      <c r="D506" s="1">
        <v>17191</v>
      </c>
      <c r="E506" t="s">
        <v>409</v>
      </c>
      <c r="F506" s="2" t="s">
        <v>1343</v>
      </c>
      <c r="G506" s="13">
        <v>263398.92</v>
      </c>
      <c r="H506" s="13">
        <v>52698.27</v>
      </c>
      <c r="I506" s="13">
        <v>228558.81</v>
      </c>
      <c r="J506" s="13">
        <v>49309.27</v>
      </c>
    </row>
    <row r="507" spans="2:10" x14ac:dyDescent="0.25">
      <c r="B507" s="2">
        <v>503</v>
      </c>
      <c r="C507" s="2">
        <v>2011</v>
      </c>
      <c r="D507" s="1">
        <v>17251</v>
      </c>
      <c r="E507" t="s">
        <v>393</v>
      </c>
      <c r="F507" s="2" t="s">
        <v>1344</v>
      </c>
      <c r="G507" s="13">
        <v>23381341.07</v>
      </c>
      <c r="H507" s="13">
        <v>1318620.23</v>
      </c>
      <c r="I507" s="13">
        <v>21470931.640000001</v>
      </c>
      <c r="J507" s="13">
        <v>1236036.53</v>
      </c>
    </row>
    <row r="508" spans="2:10" x14ac:dyDescent="0.25">
      <c r="B508" s="2">
        <v>504</v>
      </c>
      <c r="C508" s="2">
        <v>2011</v>
      </c>
      <c r="D508" s="1">
        <v>18002</v>
      </c>
      <c r="E508" t="s">
        <v>410</v>
      </c>
      <c r="F508" s="2" t="s">
        <v>1325</v>
      </c>
      <c r="G508" s="13">
        <v>2481807.88</v>
      </c>
      <c r="H508" s="13">
        <v>40692.050000000003</v>
      </c>
      <c r="I508" s="13">
        <v>2130477.21</v>
      </c>
      <c r="J508" s="13">
        <v>36447.699999999997</v>
      </c>
    </row>
    <row r="509" spans="2:10" x14ac:dyDescent="0.25">
      <c r="B509" s="2">
        <v>505</v>
      </c>
      <c r="C509" s="2">
        <v>2011</v>
      </c>
      <c r="D509" s="1">
        <v>18004</v>
      </c>
      <c r="E509" t="s">
        <v>411</v>
      </c>
      <c r="F509" s="2" t="s">
        <v>1325</v>
      </c>
      <c r="G509" s="13">
        <v>2440238.09</v>
      </c>
      <c r="H509" s="13">
        <v>36502.25</v>
      </c>
      <c r="I509" s="13">
        <v>2136361.7200000002</v>
      </c>
      <c r="J509" s="13">
        <v>33414.080000000002</v>
      </c>
    </row>
    <row r="510" spans="2:10" x14ac:dyDescent="0.25">
      <c r="B510" s="2">
        <v>506</v>
      </c>
      <c r="C510" s="2">
        <v>2011</v>
      </c>
      <c r="D510" s="1">
        <v>18006</v>
      </c>
      <c r="E510" t="s">
        <v>412</v>
      </c>
      <c r="F510" s="2" t="s">
        <v>1325</v>
      </c>
      <c r="G510" s="13">
        <v>943304</v>
      </c>
      <c r="H510" s="13">
        <v>23991.48</v>
      </c>
      <c r="I510" s="13">
        <v>808391.78</v>
      </c>
      <c r="J510" s="13">
        <v>21745.24</v>
      </c>
    </row>
    <row r="511" spans="2:10" x14ac:dyDescent="0.25">
      <c r="B511" s="2">
        <v>507</v>
      </c>
      <c r="C511" s="2">
        <v>2011</v>
      </c>
      <c r="D511" s="1">
        <v>18008</v>
      </c>
      <c r="E511" t="s">
        <v>413</v>
      </c>
      <c r="F511" s="2" t="s">
        <v>1325</v>
      </c>
      <c r="G511" s="13">
        <v>1010436.98</v>
      </c>
      <c r="H511" s="13">
        <v>18771.84</v>
      </c>
      <c r="I511" s="13">
        <v>880591.79</v>
      </c>
      <c r="J511" s="13">
        <v>17192.59</v>
      </c>
    </row>
    <row r="512" spans="2:10" x14ac:dyDescent="0.25">
      <c r="B512" s="2">
        <v>508</v>
      </c>
      <c r="C512" s="2">
        <v>2011</v>
      </c>
      <c r="D512" s="1">
        <v>18010</v>
      </c>
      <c r="E512" t="s">
        <v>414</v>
      </c>
      <c r="F512" s="2" t="s">
        <v>1325</v>
      </c>
      <c r="G512" s="13">
        <v>486681.94</v>
      </c>
      <c r="H512" s="13">
        <v>25922.33</v>
      </c>
      <c r="I512" s="13">
        <v>417830.9</v>
      </c>
      <c r="J512" s="13">
        <v>23577.94</v>
      </c>
    </row>
    <row r="513" spans="2:10" x14ac:dyDescent="0.25">
      <c r="B513" s="2">
        <v>509</v>
      </c>
      <c r="C513" s="2">
        <v>2011</v>
      </c>
      <c r="D513" s="1">
        <v>18012</v>
      </c>
      <c r="E513" t="s">
        <v>8</v>
      </c>
      <c r="F513" s="2" t="s">
        <v>1325</v>
      </c>
      <c r="G513" s="13">
        <v>1640801.52</v>
      </c>
      <c r="H513" s="13">
        <v>9563.76</v>
      </c>
      <c r="I513" s="13">
        <v>1444119.42</v>
      </c>
      <c r="J513" s="13">
        <v>8425.2099999999991</v>
      </c>
    </row>
    <row r="514" spans="2:10" x14ac:dyDescent="0.25">
      <c r="B514" s="2">
        <v>510</v>
      </c>
      <c r="C514" s="2">
        <v>2011</v>
      </c>
      <c r="D514" s="1">
        <v>18014</v>
      </c>
      <c r="E514" t="s">
        <v>415</v>
      </c>
      <c r="F514" s="2" t="s">
        <v>1325</v>
      </c>
      <c r="G514" s="13">
        <v>1489158.3</v>
      </c>
      <c r="H514" s="13">
        <v>5437.65</v>
      </c>
      <c r="I514" s="13">
        <v>1290201.95</v>
      </c>
      <c r="J514" s="13">
        <v>4706.1099999999997</v>
      </c>
    </row>
    <row r="515" spans="2:10" x14ac:dyDescent="0.25">
      <c r="B515" s="2">
        <v>511</v>
      </c>
      <c r="C515" s="2">
        <v>2011</v>
      </c>
      <c r="D515" s="1">
        <v>18016</v>
      </c>
      <c r="E515" t="s">
        <v>394</v>
      </c>
      <c r="F515" s="2" t="s">
        <v>1325</v>
      </c>
      <c r="G515" s="13">
        <v>572308.69999999995</v>
      </c>
      <c r="H515" s="13">
        <v>26915.4</v>
      </c>
      <c r="I515" s="13">
        <v>492862.76</v>
      </c>
      <c r="J515" s="13">
        <v>24284.36</v>
      </c>
    </row>
    <row r="516" spans="2:10" x14ac:dyDescent="0.25">
      <c r="B516" s="2">
        <v>512</v>
      </c>
      <c r="C516" s="2">
        <v>2011</v>
      </c>
      <c r="D516" s="1">
        <v>18018</v>
      </c>
      <c r="E516" t="s">
        <v>416</v>
      </c>
      <c r="F516" s="2" t="s">
        <v>1325</v>
      </c>
      <c r="G516" s="13">
        <v>5433807.1900000004</v>
      </c>
      <c r="H516" s="13">
        <v>24773.82</v>
      </c>
      <c r="I516" s="13">
        <v>4775371.22</v>
      </c>
      <c r="J516" s="13">
        <v>22649.38</v>
      </c>
    </row>
    <row r="517" spans="2:10" x14ac:dyDescent="0.25">
      <c r="B517" s="2">
        <v>513</v>
      </c>
      <c r="C517" s="2">
        <v>2011</v>
      </c>
      <c r="D517" s="1">
        <v>18020</v>
      </c>
      <c r="E517" t="s">
        <v>417</v>
      </c>
      <c r="F517" s="2" t="s">
        <v>1325</v>
      </c>
      <c r="G517" s="13">
        <v>4575220.8</v>
      </c>
      <c r="H517" s="13">
        <v>32749.93</v>
      </c>
      <c r="I517" s="13">
        <v>3991652.3</v>
      </c>
      <c r="J517" s="13">
        <v>29859.18</v>
      </c>
    </row>
    <row r="518" spans="2:10" x14ac:dyDescent="0.25">
      <c r="B518" s="2">
        <v>514</v>
      </c>
      <c r="C518" s="2">
        <v>2011</v>
      </c>
      <c r="D518" s="1">
        <v>18022</v>
      </c>
      <c r="E518" t="s">
        <v>144</v>
      </c>
      <c r="F518" s="2" t="s">
        <v>1325</v>
      </c>
      <c r="G518" s="13">
        <v>5630507.6100000003</v>
      </c>
      <c r="H518" s="13">
        <v>909731.27</v>
      </c>
      <c r="I518" s="13">
        <v>4991107.82</v>
      </c>
      <c r="J518" s="13">
        <v>831191.2</v>
      </c>
    </row>
    <row r="519" spans="2:10" x14ac:dyDescent="0.25">
      <c r="B519" s="2">
        <v>515</v>
      </c>
      <c r="C519" s="2">
        <v>2011</v>
      </c>
      <c r="D519" s="1">
        <v>18024</v>
      </c>
      <c r="E519" t="s">
        <v>368</v>
      </c>
      <c r="F519" s="2" t="s">
        <v>1325</v>
      </c>
      <c r="G519" s="13">
        <v>11343100.289999999</v>
      </c>
      <c r="H519" s="13">
        <v>189727.15</v>
      </c>
      <c r="I519" s="13">
        <v>9994980.2200000007</v>
      </c>
      <c r="J519" s="13">
        <v>173567.31</v>
      </c>
    </row>
    <row r="520" spans="2:10" x14ac:dyDescent="0.25">
      <c r="B520" s="2">
        <v>516</v>
      </c>
      <c r="C520" s="2">
        <v>2011</v>
      </c>
      <c r="D520" s="1">
        <v>18026</v>
      </c>
      <c r="E520" t="s">
        <v>404</v>
      </c>
      <c r="F520" s="2" t="s">
        <v>1325</v>
      </c>
      <c r="G520" s="13">
        <v>539695.27</v>
      </c>
      <c r="H520" s="13">
        <v>1293.3599999999999</v>
      </c>
      <c r="I520" s="13">
        <v>462088.36</v>
      </c>
      <c r="J520" s="13">
        <v>932.01</v>
      </c>
    </row>
    <row r="521" spans="2:10" x14ac:dyDescent="0.25">
      <c r="B521" s="2">
        <v>517</v>
      </c>
      <c r="C521" s="2">
        <v>2011</v>
      </c>
      <c r="D521" s="1">
        <v>18126</v>
      </c>
      <c r="E521" t="s">
        <v>414</v>
      </c>
      <c r="F521" s="2" t="s">
        <v>1343</v>
      </c>
      <c r="G521" s="13">
        <v>245445.22</v>
      </c>
      <c r="H521" s="13">
        <v>9801.36</v>
      </c>
      <c r="I521" s="13">
        <v>187830.31</v>
      </c>
      <c r="J521" s="13">
        <v>8527.59</v>
      </c>
    </row>
    <row r="522" spans="2:10" x14ac:dyDescent="0.25">
      <c r="B522" s="2">
        <v>518</v>
      </c>
      <c r="C522" s="2">
        <v>2011</v>
      </c>
      <c r="D522" s="1">
        <v>18127</v>
      </c>
      <c r="E522" t="s">
        <v>418</v>
      </c>
      <c r="F522" s="2" t="s">
        <v>1343</v>
      </c>
      <c r="G522" s="13">
        <v>1449713.75</v>
      </c>
      <c r="H522" s="13">
        <v>26114.35</v>
      </c>
      <c r="I522" s="13">
        <v>1280840.8600000001</v>
      </c>
      <c r="J522" s="13">
        <v>24360.93</v>
      </c>
    </row>
    <row r="523" spans="2:10" x14ac:dyDescent="0.25">
      <c r="B523" s="2">
        <v>519</v>
      </c>
      <c r="C523" s="2">
        <v>2011</v>
      </c>
      <c r="D523" s="1">
        <v>18201</v>
      </c>
      <c r="E523" t="s">
        <v>419</v>
      </c>
      <c r="F523" s="2" t="s">
        <v>1344</v>
      </c>
      <c r="G523" s="13">
        <v>8705693.6400000006</v>
      </c>
      <c r="H523" s="13">
        <v>166150.04</v>
      </c>
      <c r="I523" s="13">
        <v>7893183.6799999997</v>
      </c>
      <c r="J523" s="13">
        <v>155879.16</v>
      </c>
    </row>
    <row r="524" spans="2:10" x14ac:dyDescent="0.25">
      <c r="B524" s="2">
        <v>520</v>
      </c>
      <c r="C524" s="2">
        <v>2011</v>
      </c>
      <c r="D524" s="1">
        <v>18202</v>
      </c>
      <c r="E524" t="s">
        <v>420</v>
      </c>
      <c r="F524" s="2" t="s">
        <v>1344</v>
      </c>
      <c r="G524" s="13">
        <v>1504839.77</v>
      </c>
      <c r="H524" s="13">
        <v>59710.33</v>
      </c>
      <c r="I524" s="13">
        <v>1296572.06</v>
      </c>
      <c r="J524" s="13">
        <v>55336.52</v>
      </c>
    </row>
    <row r="525" spans="2:10" x14ac:dyDescent="0.25">
      <c r="B525" s="2">
        <v>521</v>
      </c>
      <c r="C525" s="2">
        <v>2011</v>
      </c>
      <c r="D525" s="1">
        <v>18221</v>
      </c>
      <c r="E525" t="s">
        <v>191</v>
      </c>
      <c r="F525" s="2" t="s">
        <v>1344</v>
      </c>
      <c r="G525" s="13">
        <v>98155880.659999996</v>
      </c>
      <c r="H525" s="13">
        <v>3329102.08</v>
      </c>
      <c r="I525" s="13">
        <v>89055390.939999998</v>
      </c>
      <c r="J525" s="13">
        <v>3111841</v>
      </c>
    </row>
    <row r="526" spans="2:10" x14ac:dyDescent="0.25">
      <c r="B526" s="2">
        <v>522</v>
      </c>
      <c r="C526" s="2">
        <v>2011</v>
      </c>
      <c r="D526" s="1">
        <v>19002</v>
      </c>
      <c r="E526" t="s">
        <v>421</v>
      </c>
      <c r="F526" s="2" t="s">
        <v>1325</v>
      </c>
      <c r="G526" s="13">
        <v>1143897.17</v>
      </c>
      <c r="H526" s="13">
        <v>25356.41</v>
      </c>
      <c r="I526" s="13">
        <v>986369.56</v>
      </c>
      <c r="J526" s="13">
        <v>22944.35</v>
      </c>
    </row>
    <row r="527" spans="2:10" x14ac:dyDescent="0.25">
      <c r="B527" s="2">
        <v>523</v>
      </c>
      <c r="C527" s="2">
        <v>2011</v>
      </c>
      <c r="D527" s="1">
        <v>19004</v>
      </c>
      <c r="E527" t="s">
        <v>422</v>
      </c>
      <c r="F527" s="2" t="s">
        <v>1325</v>
      </c>
      <c r="G527" s="13">
        <v>745048.54</v>
      </c>
      <c r="H527" s="13">
        <v>4123.83</v>
      </c>
      <c r="I527" s="13">
        <v>644392.31999999995</v>
      </c>
      <c r="J527" s="13">
        <v>3752.52</v>
      </c>
    </row>
    <row r="528" spans="2:10" x14ac:dyDescent="0.25">
      <c r="B528" s="2">
        <v>524</v>
      </c>
      <c r="C528" s="2">
        <v>2011</v>
      </c>
      <c r="D528" s="1">
        <v>19006</v>
      </c>
      <c r="E528" t="s">
        <v>423</v>
      </c>
      <c r="F528" s="2" t="s">
        <v>1325</v>
      </c>
      <c r="G528" s="13">
        <v>576471.43999999994</v>
      </c>
      <c r="H528" s="13">
        <v>9724.94</v>
      </c>
      <c r="I528" s="13">
        <v>491563.27</v>
      </c>
      <c r="J528" s="13">
        <v>8723.9699999999993</v>
      </c>
    </row>
    <row r="529" spans="2:10" x14ac:dyDescent="0.25">
      <c r="B529" s="2">
        <v>525</v>
      </c>
      <c r="C529" s="2">
        <v>2011</v>
      </c>
      <c r="D529" s="1">
        <v>19008</v>
      </c>
      <c r="E529" t="s">
        <v>424</v>
      </c>
      <c r="F529" s="2" t="s">
        <v>1325</v>
      </c>
      <c r="G529" s="13">
        <v>868489.9</v>
      </c>
      <c r="H529" s="13">
        <v>2852.32</v>
      </c>
      <c r="I529" s="13">
        <v>769370.28</v>
      </c>
      <c r="J529" s="13">
        <v>2609.19</v>
      </c>
    </row>
    <row r="530" spans="2:10" x14ac:dyDescent="0.25">
      <c r="B530" s="2">
        <v>526</v>
      </c>
      <c r="C530" s="2">
        <v>2011</v>
      </c>
      <c r="D530" s="1">
        <v>19010</v>
      </c>
      <c r="E530" t="s">
        <v>425</v>
      </c>
      <c r="F530" s="2" t="s">
        <v>1325</v>
      </c>
      <c r="G530" s="13">
        <v>5687152.75</v>
      </c>
      <c r="H530" s="13">
        <v>46388.25</v>
      </c>
      <c r="I530" s="13">
        <v>5076654.05</v>
      </c>
      <c r="J530" s="13">
        <v>41807.67</v>
      </c>
    </row>
    <row r="531" spans="2:10" x14ac:dyDescent="0.25">
      <c r="B531" s="2">
        <v>527</v>
      </c>
      <c r="C531" s="2">
        <v>2011</v>
      </c>
      <c r="D531" s="1">
        <v>19012</v>
      </c>
      <c r="E531" t="s">
        <v>426</v>
      </c>
      <c r="F531" s="2" t="s">
        <v>1325</v>
      </c>
      <c r="G531" s="13">
        <v>812306.66</v>
      </c>
      <c r="H531" s="13">
        <v>4278.1000000000004</v>
      </c>
      <c r="I531" s="13">
        <v>708699.28</v>
      </c>
      <c r="J531" s="13">
        <v>3836.02</v>
      </c>
    </row>
    <row r="532" spans="2:10" x14ac:dyDescent="0.25">
      <c r="B532" s="2">
        <v>528</v>
      </c>
      <c r="C532" s="2">
        <v>2011</v>
      </c>
      <c r="D532" s="1">
        <v>19014</v>
      </c>
      <c r="E532" t="s">
        <v>427</v>
      </c>
      <c r="F532" s="2" t="s">
        <v>1325</v>
      </c>
      <c r="G532" s="13">
        <v>697935.82</v>
      </c>
      <c r="H532" s="13">
        <v>2674.32</v>
      </c>
      <c r="I532" s="13">
        <v>611576.18999999994</v>
      </c>
      <c r="J532" s="13">
        <v>2363.9699999999998</v>
      </c>
    </row>
    <row r="533" spans="2:10" x14ac:dyDescent="0.25">
      <c r="B533" s="2">
        <v>529</v>
      </c>
      <c r="C533" s="2">
        <v>2011</v>
      </c>
      <c r="D533" s="1">
        <v>19016</v>
      </c>
      <c r="E533" t="s">
        <v>428</v>
      </c>
      <c r="F533" s="2" t="s">
        <v>1325</v>
      </c>
      <c r="G533" s="13">
        <v>426042.75</v>
      </c>
      <c r="H533" s="13">
        <v>3975.82</v>
      </c>
      <c r="I533" s="13">
        <v>361961.92</v>
      </c>
      <c r="J533" s="13">
        <v>3600.93</v>
      </c>
    </row>
    <row r="534" spans="2:10" x14ac:dyDescent="0.25">
      <c r="B534" s="2">
        <v>530</v>
      </c>
      <c r="C534" s="2">
        <v>2011</v>
      </c>
      <c r="D534" s="1">
        <v>20002</v>
      </c>
      <c r="E534" t="s">
        <v>429</v>
      </c>
      <c r="F534" s="2" t="s">
        <v>1325</v>
      </c>
      <c r="G534" s="13">
        <v>1927482.05</v>
      </c>
      <c r="H534" s="13">
        <v>115517.11</v>
      </c>
      <c r="I534" s="13">
        <v>1719086.98</v>
      </c>
      <c r="J534" s="13">
        <v>106598.12</v>
      </c>
    </row>
    <row r="535" spans="2:10" x14ac:dyDescent="0.25">
      <c r="B535" s="2">
        <v>531</v>
      </c>
      <c r="C535" s="2">
        <v>2011</v>
      </c>
      <c r="D535" s="1">
        <v>20004</v>
      </c>
      <c r="E535" t="s">
        <v>430</v>
      </c>
      <c r="F535" s="2" t="s">
        <v>1325</v>
      </c>
      <c r="G535" s="13">
        <v>2728468.99</v>
      </c>
      <c r="H535" s="13">
        <v>30352.18</v>
      </c>
      <c r="I535" s="13">
        <v>2423304.64</v>
      </c>
      <c r="J535" s="13">
        <v>27895.31</v>
      </c>
    </row>
    <row r="536" spans="2:10" x14ac:dyDescent="0.25">
      <c r="B536" s="2">
        <v>532</v>
      </c>
      <c r="C536" s="2">
        <v>2011</v>
      </c>
      <c r="D536" s="1">
        <v>20006</v>
      </c>
      <c r="E536" t="s">
        <v>167</v>
      </c>
      <c r="F536" s="2" t="s">
        <v>1325</v>
      </c>
      <c r="G536" s="13">
        <v>4057863.2</v>
      </c>
      <c r="H536" s="13">
        <v>15445.75</v>
      </c>
      <c r="I536" s="13">
        <v>3603423.01</v>
      </c>
      <c r="J536" s="13">
        <v>14198.52</v>
      </c>
    </row>
    <row r="537" spans="2:10" x14ac:dyDescent="0.25">
      <c r="B537" s="2">
        <v>533</v>
      </c>
      <c r="C537" s="2">
        <v>2011</v>
      </c>
      <c r="D537" s="1">
        <v>20008</v>
      </c>
      <c r="E537" t="s">
        <v>431</v>
      </c>
      <c r="F537" s="2" t="s">
        <v>1325</v>
      </c>
      <c r="G537" s="13">
        <v>2781034.56</v>
      </c>
      <c r="H537" s="13">
        <v>42271.35</v>
      </c>
      <c r="I537" s="13">
        <v>2472515.5499999998</v>
      </c>
      <c r="J537" s="13">
        <v>39067.53</v>
      </c>
    </row>
    <row r="538" spans="2:10" x14ac:dyDescent="0.25">
      <c r="B538" s="2">
        <v>534</v>
      </c>
      <c r="C538" s="2">
        <v>2011</v>
      </c>
      <c r="D538" s="1">
        <v>20010</v>
      </c>
      <c r="E538" t="s">
        <v>432</v>
      </c>
      <c r="F538" s="2" t="s">
        <v>1325</v>
      </c>
      <c r="G538" s="13">
        <v>3256431.65</v>
      </c>
      <c r="H538" s="13">
        <v>15086.88</v>
      </c>
      <c r="I538" s="13">
        <v>2920672.9</v>
      </c>
      <c r="J538" s="13">
        <v>13836.07</v>
      </c>
    </row>
    <row r="539" spans="2:10" x14ac:dyDescent="0.25">
      <c r="B539" s="2">
        <v>535</v>
      </c>
      <c r="C539" s="2">
        <v>2011</v>
      </c>
      <c r="D539" s="1">
        <v>20012</v>
      </c>
      <c r="E539" t="s">
        <v>433</v>
      </c>
      <c r="F539" s="2" t="s">
        <v>1325</v>
      </c>
      <c r="G539" s="13">
        <v>1848449.6</v>
      </c>
      <c r="H539" s="13">
        <v>85784.98</v>
      </c>
      <c r="I539" s="13">
        <v>1652645.42</v>
      </c>
      <c r="J539" s="13">
        <v>79097.119999999995</v>
      </c>
    </row>
    <row r="540" spans="2:10" x14ac:dyDescent="0.25">
      <c r="B540" s="2">
        <v>536</v>
      </c>
      <c r="C540" s="2">
        <v>2011</v>
      </c>
      <c r="D540" s="1">
        <v>20014</v>
      </c>
      <c r="E540" t="s">
        <v>434</v>
      </c>
      <c r="F540" s="2" t="s">
        <v>1325</v>
      </c>
      <c r="G540" s="13">
        <v>2017664.21</v>
      </c>
      <c r="H540" s="13">
        <v>7169.09</v>
      </c>
      <c r="I540" s="13">
        <v>1762442.58</v>
      </c>
      <c r="J540" s="13">
        <v>6529.74</v>
      </c>
    </row>
    <row r="541" spans="2:10" x14ac:dyDescent="0.25">
      <c r="B541" s="2">
        <v>537</v>
      </c>
      <c r="C541" s="2">
        <v>2011</v>
      </c>
      <c r="D541" s="1">
        <v>20016</v>
      </c>
      <c r="E541" t="s">
        <v>435</v>
      </c>
      <c r="F541" s="2" t="s">
        <v>1325</v>
      </c>
      <c r="G541" s="13">
        <v>5358894.3099999996</v>
      </c>
      <c r="H541" s="13">
        <v>16710.63</v>
      </c>
      <c r="I541" s="13">
        <v>4801434.17</v>
      </c>
      <c r="J541" s="13">
        <v>15365.31</v>
      </c>
    </row>
    <row r="542" spans="2:10" x14ac:dyDescent="0.25">
      <c r="B542" s="2">
        <v>538</v>
      </c>
      <c r="C542" s="2">
        <v>2011</v>
      </c>
      <c r="D542" s="1">
        <v>20018</v>
      </c>
      <c r="E542" t="s">
        <v>436</v>
      </c>
      <c r="F542" s="2" t="s">
        <v>1325</v>
      </c>
      <c r="G542" s="13">
        <v>5729086.9299999997</v>
      </c>
      <c r="H542" s="13">
        <v>111964.18</v>
      </c>
      <c r="I542" s="13">
        <v>5155260.53</v>
      </c>
      <c r="J542" s="13">
        <v>103857.02</v>
      </c>
    </row>
    <row r="543" spans="2:10" x14ac:dyDescent="0.25">
      <c r="B543" s="2">
        <v>539</v>
      </c>
      <c r="C543" s="2">
        <v>2011</v>
      </c>
      <c r="D543" s="1">
        <v>20020</v>
      </c>
      <c r="E543" t="s">
        <v>437</v>
      </c>
      <c r="F543" s="2" t="s">
        <v>1325</v>
      </c>
      <c r="G543" s="13">
        <v>1649720.91</v>
      </c>
      <c r="H543" s="13">
        <v>39954.78</v>
      </c>
      <c r="I543" s="13">
        <v>1454923.76</v>
      </c>
      <c r="J543" s="13">
        <v>36602.769999999997</v>
      </c>
    </row>
    <row r="544" spans="2:10" x14ac:dyDescent="0.25">
      <c r="B544" s="2">
        <v>540</v>
      </c>
      <c r="C544" s="2">
        <v>2011</v>
      </c>
      <c r="D544" s="1">
        <v>20022</v>
      </c>
      <c r="E544" t="s">
        <v>18</v>
      </c>
      <c r="F544" s="2" t="s">
        <v>1325</v>
      </c>
      <c r="G544" s="13">
        <v>2916391.86</v>
      </c>
      <c r="H544" s="13">
        <v>30731.15</v>
      </c>
      <c r="I544" s="13">
        <v>2571597.89</v>
      </c>
      <c r="J544" s="13">
        <v>28251.439999999999</v>
      </c>
    </row>
    <row r="545" spans="2:10" x14ac:dyDescent="0.25">
      <c r="B545" s="2">
        <v>541</v>
      </c>
      <c r="C545" s="2">
        <v>2011</v>
      </c>
      <c r="D545" s="1">
        <v>20024</v>
      </c>
      <c r="E545" t="s">
        <v>438</v>
      </c>
      <c r="F545" s="2" t="s">
        <v>1325</v>
      </c>
      <c r="G545" s="13">
        <v>2579273.14</v>
      </c>
      <c r="H545" s="13">
        <v>48205.13</v>
      </c>
      <c r="I545" s="13">
        <v>2277554.4700000002</v>
      </c>
      <c r="J545" s="13">
        <v>44357.599999999999</v>
      </c>
    </row>
    <row r="546" spans="2:10" x14ac:dyDescent="0.25">
      <c r="B546" s="2">
        <v>542</v>
      </c>
      <c r="C546" s="2">
        <v>2011</v>
      </c>
      <c r="D546" s="1">
        <v>20026</v>
      </c>
      <c r="E546" t="s">
        <v>439</v>
      </c>
      <c r="F546" s="2" t="s">
        <v>1325</v>
      </c>
      <c r="G546" s="13">
        <v>1722922.37</v>
      </c>
      <c r="H546" s="13">
        <v>11696.75</v>
      </c>
      <c r="I546" s="13">
        <v>1520195.79</v>
      </c>
      <c r="J546" s="13">
        <v>10753.49</v>
      </c>
    </row>
    <row r="547" spans="2:10" x14ac:dyDescent="0.25">
      <c r="B547" s="2">
        <v>543</v>
      </c>
      <c r="C547" s="2">
        <v>2011</v>
      </c>
      <c r="D547" s="1">
        <v>20028</v>
      </c>
      <c r="E547" t="s">
        <v>440</v>
      </c>
      <c r="F547" s="2" t="s">
        <v>1325</v>
      </c>
      <c r="G547" s="13">
        <v>1158109.18</v>
      </c>
      <c r="H547" s="13">
        <v>19241.240000000002</v>
      </c>
      <c r="I547" s="13">
        <v>1016577.21</v>
      </c>
      <c r="J547" s="13">
        <v>17594.099999999999</v>
      </c>
    </row>
    <row r="548" spans="2:10" x14ac:dyDescent="0.25">
      <c r="B548" s="2">
        <v>544</v>
      </c>
      <c r="C548" s="2">
        <v>2011</v>
      </c>
      <c r="D548" s="1">
        <v>20030</v>
      </c>
      <c r="E548" t="s">
        <v>441</v>
      </c>
      <c r="F548" s="2" t="s">
        <v>1325</v>
      </c>
      <c r="G548" s="13">
        <v>1154735.81</v>
      </c>
      <c r="H548" s="13">
        <v>18308.5</v>
      </c>
      <c r="I548" s="13">
        <v>1031423.71</v>
      </c>
      <c r="J548" s="13">
        <v>16993.63</v>
      </c>
    </row>
    <row r="549" spans="2:10" x14ac:dyDescent="0.25">
      <c r="B549" s="2">
        <v>545</v>
      </c>
      <c r="C549" s="2">
        <v>2011</v>
      </c>
      <c r="D549" s="1">
        <v>20032</v>
      </c>
      <c r="E549" t="s">
        <v>442</v>
      </c>
      <c r="F549" s="2" t="s">
        <v>1325</v>
      </c>
      <c r="G549" s="13">
        <v>3685517.83</v>
      </c>
      <c r="H549" s="13">
        <v>11031.4</v>
      </c>
      <c r="I549" s="13">
        <v>3249660.18</v>
      </c>
      <c r="J549" s="13">
        <v>10086.06</v>
      </c>
    </row>
    <row r="550" spans="2:10" x14ac:dyDescent="0.25">
      <c r="B550" s="2">
        <v>546</v>
      </c>
      <c r="C550" s="2">
        <v>2011</v>
      </c>
      <c r="D550" s="1">
        <v>20034</v>
      </c>
      <c r="E550" t="s">
        <v>443</v>
      </c>
      <c r="F550" s="2" t="s">
        <v>1325</v>
      </c>
      <c r="G550" s="13">
        <v>2450705.4900000002</v>
      </c>
      <c r="H550" s="13">
        <v>34466.080000000002</v>
      </c>
      <c r="I550" s="13">
        <v>2187905.94</v>
      </c>
      <c r="J550" s="13">
        <v>31906.25</v>
      </c>
    </row>
    <row r="551" spans="2:10" x14ac:dyDescent="0.25">
      <c r="B551" s="2">
        <v>547</v>
      </c>
      <c r="C551" s="2">
        <v>2011</v>
      </c>
      <c r="D551" s="1">
        <v>20036</v>
      </c>
      <c r="E551" t="s">
        <v>444</v>
      </c>
      <c r="F551" s="2" t="s">
        <v>1325</v>
      </c>
      <c r="G551" s="13">
        <v>1364314.68</v>
      </c>
      <c r="H551" s="13">
        <v>5939.43</v>
      </c>
      <c r="I551" s="13">
        <v>1215008.8899999999</v>
      </c>
      <c r="J551" s="13">
        <v>5483.05</v>
      </c>
    </row>
    <row r="552" spans="2:10" x14ac:dyDescent="0.25">
      <c r="B552" s="2">
        <v>548</v>
      </c>
      <c r="C552" s="2">
        <v>2011</v>
      </c>
      <c r="D552" s="1">
        <v>20038</v>
      </c>
      <c r="E552" t="s">
        <v>246</v>
      </c>
      <c r="F552" s="2" t="s">
        <v>1325</v>
      </c>
      <c r="G552" s="13">
        <v>990933.13</v>
      </c>
      <c r="H552" s="13">
        <v>8729.08</v>
      </c>
      <c r="I552" s="13">
        <v>864793.33</v>
      </c>
      <c r="J552" s="13">
        <v>7971.4</v>
      </c>
    </row>
    <row r="553" spans="2:10" x14ac:dyDescent="0.25">
      <c r="B553" s="2">
        <v>549</v>
      </c>
      <c r="C553" s="2">
        <v>2011</v>
      </c>
      <c r="D553" s="1">
        <v>20040</v>
      </c>
      <c r="E553" t="s">
        <v>445</v>
      </c>
      <c r="F553" s="2" t="s">
        <v>1325</v>
      </c>
      <c r="G553" s="13">
        <v>7981246.2300000004</v>
      </c>
      <c r="H553" s="13">
        <v>81043.23</v>
      </c>
      <c r="I553" s="13">
        <v>7143774.1200000001</v>
      </c>
      <c r="J553" s="13">
        <v>74636.63</v>
      </c>
    </row>
    <row r="554" spans="2:10" x14ac:dyDescent="0.25">
      <c r="B554" s="2">
        <v>550</v>
      </c>
      <c r="C554" s="2">
        <v>2011</v>
      </c>
      <c r="D554" s="1">
        <v>20042</v>
      </c>
      <c r="E554" t="s">
        <v>355</v>
      </c>
      <c r="F554" s="2" t="s">
        <v>1325</v>
      </c>
      <c r="G554" s="13">
        <v>2075292.83</v>
      </c>
      <c r="H554" s="13">
        <v>43910.65</v>
      </c>
      <c r="I554" s="13">
        <v>1826608.23</v>
      </c>
      <c r="J554" s="13">
        <v>40224.980000000003</v>
      </c>
    </row>
    <row r="555" spans="2:10" x14ac:dyDescent="0.25">
      <c r="B555" s="2">
        <v>551</v>
      </c>
      <c r="C555" s="2">
        <v>2011</v>
      </c>
      <c r="D555" s="1">
        <v>20106</v>
      </c>
      <c r="E555" t="s">
        <v>446</v>
      </c>
      <c r="F555" s="2" t="s">
        <v>1343</v>
      </c>
      <c r="G555" s="13">
        <v>989426.32</v>
      </c>
      <c r="H555" s="13">
        <v>17638.830000000002</v>
      </c>
      <c r="I555" s="13">
        <v>887170.66</v>
      </c>
      <c r="J555" s="13">
        <v>16560.53</v>
      </c>
    </row>
    <row r="556" spans="2:10" x14ac:dyDescent="0.25">
      <c r="B556" s="2">
        <v>552</v>
      </c>
      <c r="C556" s="2">
        <v>2011</v>
      </c>
      <c r="D556" s="1">
        <v>20111</v>
      </c>
      <c r="E556" t="s">
        <v>447</v>
      </c>
      <c r="F556" s="2" t="s">
        <v>1343</v>
      </c>
      <c r="G556" s="13">
        <v>2708384.04</v>
      </c>
      <c r="H556" s="13">
        <v>59790.63</v>
      </c>
      <c r="I556" s="13">
        <v>2446852.0099999998</v>
      </c>
      <c r="J556" s="13">
        <v>55984.84</v>
      </c>
    </row>
    <row r="557" spans="2:10" x14ac:dyDescent="0.25">
      <c r="B557" s="2">
        <v>553</v>
      </c>
      <c r="C557" s="2">
        <v>2011</v>
      </c>
      <c r="D557" s="1">
        <v>20121</v>
      </c>
      <c r="E557" t="s">
        <v>433</v>
      </c>
      <c r="F557" s="2" t="s">
        <v>1343</v>
      </c>
      <c r="G557" s="13">
        <v>805439.82</v>
      </c>
      <c r="H557" s="13">
        <v>32051.69</v>
      </c>
      <c r="I557" s="13">
        <v>707630.51</v>
      </c>
      <c r="J557" s="13">
        <v>29272.3</v>
      </c>
    </row>
    <row r="558" spans="2:10" x14ac:dyDescent="0.25">
      <c r="B558" s="2">
        <v>554</v>
      </c>
      <c r="C558" s="2">
        <v>2011</v>
      </c>
      <c r="D558" s="1">
        <v>20126</v>
      </c>
      <c r="E558" t="s">
        <v>448</v>
      </c>
      <c r="F558" s="2" t="s">
        <v>1343</v>
      </c>
      <c r="G558" s="13">
        <v>485876.5</v>
      </c>
      <c r="H558" s="13">
        <v>11700.12</v>
      </c>
      <c r="I558" s="13">
        <v>434285.7</v>
      </c>
      <c r="J558" s="13">
        <v>11055.28</v>
      </c>
    </row>
    <row r="559" spans="2:10" x14ac:dyDescent="0.25">
      <c r="B559" s="2">
        <v>555</v>
      </c>
      <c r="C559" s="2">
        <v>2011</v>
      </c>
      <c r="D559" s="1">
        <v>20142</v>
      </c>
      <c r="E559" t="s">
        <v>449</v>
      </c>
      <c r="F559" s="2" t="s">
        <v>1343</v>
      </c>
      <c r="G559" s="13">
        <v>0</v>
      </c>
      <c r="H559" s="13"/>
      <c r="I559" s="13">
        <v>0</v>
      </c>
      <c r="J559" s="13">
        <v>0</v>
      </c>
    </row>
    <row r="560" spans="2:10" x14ac:dyDescent="0.25">
      <c r="B560" s="2">
        <v>556</v>
      </c>
      <c r="C560" s="2">
        <v>2011</v>
      </c>
      <c r="D560" s="1">
        <v>20151</v>
      </c>
      <c r="E560" t="s">
        <v>450</v>
      </c>
      <c r="F560" s="2" t="s">
        <v>1343</v>
      </c>
      <c r="G560" s="13">
        <v>589008.92000000004</v>
      </c>
      <c r="H560" s="13">
        <v>15040.71</v>
      </c>
      <c r="I560" s="13">
        <v>517999.47</v>
      </c>
      <c r="J560" s="13">
        <v>13924.55</v>
      </c>
    </row>
    <row r="561" spans="2:10" x14ac:dyDescent="0.25">
      <c r="B561" s="2">
        <v>557</v>
      </c>
      <c r="C561" s="2">
        <v>2011</v>
      </c>
      <c r="D561" s="1">
        <v>20161</v>
      </c>
      <c r="E561" t="s">
        <v>451</v>
      </c>
      <c r="F561" s="2" t="s">
        <v>1343</v>
      </c>
      <c r="G561" s="13">
        <v>4936434.22</v>
      </c>
      <c r="H561" s="13">
        <v>53752.17</v>
      </c>
      <c r="I561" s="13">
        <v>4485517.38</v>
      </c>
      <c r="J561" s="13">
        <v>50908.97</v>
      </c>
    </row>
    <row r="562" spans="2:10" x14ac:dyDescent="0.25">
      <c r="B562" s="2">
        <v>558</v>
      </c>
      <c r="C562" s="2">
        <v>2011</v>
      </c>
      <c r="D562" s="1">
        <v>20165</v>
      </c>
      <c r="E562" t="s">
        <v>441</v>
      </c>
      <c r="F562" s="2" t="s">
        <v>1343</v>
      </c>
      <c r="G562" s="13">
        <v>1498930.58</v>
      </c>
      <c r="H562" s="13">
        <v>30564.87</v>
      </c>
      <c r="I562" s="13">
        <v>1368934.21</v>
      </c>
      <c r="J562" s="13">
        <v>29055</v>
      </c>
    </row>
    <row r="563" spans="2:10" x14ac:dyDescent="0.25">
      <c r="B563" s="2">
        <v>559</v>
      </c>
      <c r="C563" s="2">
        <v>2011</v>
      </c>
      <c r="D563" s="1">
        <v>20176</v>
      </c>
      <c r="E563" t="s">
        <v>444</v>
      </c>
      <c r="F563" s="2" t="s">
        <v>1343</v>
      </c>
      <c r="G563" s="13">
        <v>1191667.31</v>
      </c>
      <c r="H563" s="13">
        <v>11622</v>
      </c>
      <c r="I563" s="13">
        <v>1042860.25</v>
      </c>
      <c r="J563" s="13">
        <v>10656.54</v>
      </c>
    </row>
    <row r="564" spans="2:10" x14ac:dyDescent="0.25">
      <c r="B564" s="2">
        <v>560</v>
      </c>
      <c r="C564" s="2">
        <v>2011</v>
      </c>
      <c r="D564" s="1">
        <v>20181</v>
      </c>
      <c r="E564" t="s">
        <v>452</v>
      </c>
      <c r="F564" s="2" t="s">
        <v>1343</v>
      </c>
      <c r="G564" s="13">
        <v>596688.75</v>
      </c>
      <c r="H564" s="13">
        <v>7544.12</v>
      </c>
      <c r="I564" s="13">
        <v>529406.09</v>
      </c>
      <c r="J564" s="13">
        <v>7050.65</v>
      </c>
    </row>
    <row r="565" spans="2:10" x14ac:dyDescent="0.25">
      <c r="B565" s="2">
        <v>561</v>
      </c>
      <c r="C565" s="2">
        <v>2011</v>
      </c>
      <c r="D565" s="1">
        <v>20226</v>
      </c>
      <c r="E565" t="s">
        <v>436</v>
      </c>
      <c r="F565" s="2" t="s">
        <v>1344</v>
      </c>
      <c r="G565" s="13">
        <v>64193327.43</v>
      </c>
      <c r="H565" s="13">
        <v>3066583.08</v>
      </c>
      <c r="I565" s="13">
        <v>58618754.289999999</v>
      </c>
      <c r="J565" s="13">
        <v>2882389.46</v>
      </c>
    </row>
    <row r="566" spans="2:10" x14ac:dyDescent="0.25">
      <c r="B566" s="2">
        <v>562</v>
      </c>
      <c r="C566" s="2">
        <v>2011</v>
      </c>
      <c r="D566" s="1">
        <v>20276</v>
      </c>
      <c r="E566" t="s">
        <v>443</v>
      </c>
      <c r="F566" s="2" t="s">
        <v>1344</v>
      </c>
      <c r="G566" s="13">
        <v>11069606.17</v>
      </c>
      <c r="H566" s="13">
        <v>407972.8</v>
      </c>
      <c r="I566" s="13">
        <v>10021741.460000001</v>
      </c>
      <c r="J566" s="13">
        <v>383139.47</v>
      </c>
    </row>
    <row r="567" spans="2:10" x14ac:dyDescent="0.25">
      <c r="B567" s="2">
        <v>563</v>
      </c>
      <c r="C567" s="2">
        <v>2011</v>
      </c>
      <c r="D567" s="1">
        <v>20292</v>
      </c>
      <c r="E567" t="s">
        <v>355</v>
      </c>
      <c r="F567" s="2" t="s">
        <v>1344</v>
      </c>
      <c r="G567" s="13">
        <v>4795884.0199999996</v>
      </c>
      <c r="H567" s="13">
        <v>91827.37</v>
      </c>
      <c r="I567" s="13">
        <v>4288021.16</v>
      </c>
      <c r="J567" s="13">
        <v>85772.58</v>
      </c>
    </row>
    <row r="568" spans="2:10" x14ac:dyDescent="0.25">
      <c r="B568" s="2">
        <v>564</v>
      </c>
      <c r="C568" s="2">
        <v>2011</v>
      </c>
      <c r="D568" s="1">
        <v>21002</v>
      </c>
      <c r="E568" t="s">
        <v>453</v>
      </c>
      <c r="F568" s="2" t="s">
        <v>1325</v>
      </c>
      <c r="G568" s="13">
        <v>538721.26</v>
      </c>
      <c r="H568" s="13">
        <v>4012.83</v>
      </c>
      <c r="I568" s="13">
        <v>456023.31</v>
      </c>
      <c r="J568" s="13">
        <v>3549.57</v>
      </c>
    </row>
    <row r="569" spans="2:10" x14ac:dyDescent="0.25">
      <c r="B569" s="2">
        <v>565</v>
      </c>
      <c r="C569" s="2">
        <v>2011</v>
      </c>
      <c r="D569" s="1">
        <v>21004</v>
      </c>
      <c r="E569" t="s">
        <v>454</v>
      </c>
      <c r="F569" s="2" t="s">
        <v>1325</v>
      </c>
      <c r="G569" s="13">
        <v>583958.14</v>
      </c>
      <c r="H569" s="13">
        <v>8758.2099999999991</v>
      </c>
      <c r="I569" s="13">
        <v>497659.3</v>
      </c>
      <c r="J569" s="13">
        <v>8008.73</v>
      </c>
    </row>
    <row r="570" spans="2:10" x14ac:dyDescent="0.25">
      <c r="B570" s="2">
        <v>566</v>
      </c>
      <c r="C570" s="2">
        <v>2011</v>
      </c>
      <c r="D570" s="1">
        <v>21006</v>
      </c>
      <c r="E570" t="s">
        <v>455</v>
      </c>
      <c r="F570" s="2" t="s">
        <v>1325</v>
      </c>
      <c r="G570" s="13">
        <v>764988.21</v>
      </c>
      <c r="H570" s="13">
        <v>6488.61</v>
      </c>
      <c r="I570" s="13">
        <v>629710.79</v>
      </c>
      <c r="J570" s="13">
        <v>5739.55</v>
      </c>
    </row>
    <row r="571" spans="2:10" x14ac:dyDescent="0.25">
      <c r="B571" s="2">
        <v>567</v>
      </c>
      <c r="C571" s="2">
        <v>2011</v>
      </c>
      <c r="D571" s="1">
        <v>21008</v>
      </c>
      <c r="E571" t="s">
        <v>456</v>
      </c>
      <c r="F571" s="2" t="s">
        <v>1325</v>
      </c>
      <c r="G571" s="13">
        <v>293635.31</v>
      </c>
      <c r="H571" s="13">
        <v>1902.88</v>
      </c>
      <c r="I571" s="13">
        <v>256958.76</v>
      </c>
      <c r="J571" s="13">
        <v>1736.48</v>
      </c>
    </row>
    <row r="572" spans="2:10" x14ac:dyDescent="0.25">
      <c r="B572" s="2">
        <v>568</v>
      </c>
      <c r="C572" s="2">
        <v>2011</v>
      </c>
      <c r="D572" s="1">
        <v>21010</v>
      </c>
      <c r="E572" t="s">
        <v>457</v>
      </c>
      <c r="F572" s="2" t="s">
        <v>1325</v>
      </c>
      <c r="G572" s="13">
        <v>239235.12</v>
      </c>
      <c r="H572" s="13">
        <v>1859.09</v>
      </c>
      <c r="I572" s="13">
        <v>193305.76</v>
      </c>
      <c r="J572" s="13">
        <v>1652.17</v>
      </c>
    </row>
    <row r="573" spans="2:10" x14ac:dyDescent="0.25">
      <c r="B573" s="2">
        <v>569</v>
      </c>
      <c r="C573" s="2">
        <v>2011</v>
      </c>
      <c r="D573" s="1">
        <v>21012</v>
      </c>
      <c r="E573" t="s">
        <v>458</v>
      </c>
      <c r="F573" s="2" t="s">
        <v>1325</v>
      </c>
      <c r="G573" s="13">
        <v>913483.09</v>
      </c>
      <c r="H573" s="13">
        <v>6396.04</v>
      </c>
      <c r="I573" s="13">
        <v>797563.15</v>
      </c>
      <c r="J573" s="13">
        <v>5807.04</v>
      </c>
    </row>
    <row r="574" spans="2:10" x14ac:dyDescent="0.25">
      <c r="B574" s="2">
        <v>570</v>
      </c>
      <c r="C574" s="2">
        <v>2011</v>
      </c>
      <c r="D574" s="1">
        <v>21014</v>
      </c>
      <c r="E574" t="s">
        <v>459</v>
      </c>
      <c r="F574" s="2" t="s">
        <v>1325</v>
      </c>
      <c r="G574" s="13">
        <v>1103606.49</v>
      </c>
      <c r="H574" s="13">
        <v>3088.77</v>
      </c>
      <c r="I574" s="13">
        <v>997027.17</v>
      </c>
      <c r="J574" s="13">
        <v>2812.75</v>
      </c>
    </row>
    <row r="575" spans="2:10" x14ac:dyDescent="0.25">
      <c r="B575" s="2">
        <v>571</v>
      </c>
      <c r="C575" s="2">
        <v>2011</v>
      </c>
      <c r="D575" s="1">
        <v>21016</v>
      </c>
      <c r="E575" t="s">
        <v>460</v>
      </c>
      <c r="F575" s="2" t="s">
        <v>1325</v>
      </c>
      <c r="G575" s="13">
        <v>2240114.2400000002</v>
      </c>
      <c r="H575" s="13">
        <v>4481.71</v>
      </c>
      <c r="I575" s="13">
        <v>2006798.98</v>
      </c>
      <c r="J575" s="13">
        <v>4118.93</v>
      </c>
    </row>
    <row r="576" spans="2:10" x14ac:dyDescent="0.25">
      <c r="B576" s="2">
        <v>572</v>
      </c>
      <c r="C576" s="2">
        <v>2011</v>
      </c>
      <c r="D576" s="1">
        <v>21018</v>
      </c>
      <c r="E576" t="s">
        <v>461</v>
      </c>
      <c r="F576" s="2" t="s">
        <v>1325</v>
      </c>
      <c r="G576" s="13">
        <v>2574443.27</v>
      </c>
      <c r="H576" s="13">
        <v>34636.19</v>
      </c>
      <c r="I576" s="13">
        <v>2209131.2200000002</v>
      </c>
      <c r="J576" s="13">
        <v>31609.83</v>
      </c>
    </row>
    <row r="577" spans="2:10" x14ac:dyDescent="0.25">
      <c r="B577" s="2">
        <v>573</v>
      </c>
      <c r="C577" s="2">
        <v>2011</v>
      </c>
      <c r="D577" s="1">
        <v>21020</v>
      </c>
      <c r="E577" t="s">
        <v>8</v>
      </c>
      <c r="F577" s="2" t="s">
        <v>1325</v>
      </c>
      <c r="G577" s="13">
        <v>2969813.52</v>
      </c>
      <c r="H577" s="13">
        <v>14990.49</v>
      </c>
      <c r="I577" s="13">
        <v>2649533.12</v>
      </c>
      <c r="J577" s="13">
        <v>13666.01</v>
      </c>
    </row>
    <row r="578" spans="2:10" x14ac:dyDescent="0.25">
      <c r="B578" s="2">
        <v>574</v>
      </c>
      <c r="C578" s="2">
        <v>2011</v>
      </c>
      <c r="D578" s="1">
        <v>21022</v>
      </c>
      <c r="E578" t="s">
        <v>462</v>
      </c>
      <c r="F578" s="2" t="s">
        <v>1325</v>
      </c>
      <c r="G578" s="13">
        <v>3182404.7</v>
      </c>
      <c r="H578" s="13">
        <v>22507</v>
      </c>
      <c r="I578" s="13">
        <v>2822215.28</v>
      </c>
      <c r="J578" s="13">
        <v>20326.03</v>
      </c>
    </row>
    <row r="579" spans="2:10" x14ac:dyDescent="0.25">
      <c r="B579" s="2">
        <v>575</v>
      </c>
      <c r="C579" s="2">
        <v>2011</v>
      </c>
      <c r="D579" s="1">
        <v>21024</v>
      </c>
      <c r="E579" t="s">
        <v>463</v>
      </c>
      <c r="F579" s="2" t="s">
        <v>1325</v>
      </c>
      <c r="G579" s="13">
        <v>278324.96999999997</v>
      </c>
      <c r="H579" s="13">
        <v>1380.44</v>
      </c>
      <c r="I579" s="13">
        <v>227950.84</v>
      </c>
      <c r="J579" s="13">
        <v>1217.2</v>
      </c>
    </row>
    <row r="580" spans="2:10" x14ac:dyDescent="0.25">
      <c r="B580" s="2">
        <v>576</v>
      </c>
      <c r="C580" s="2">
        <v>2011</v>
      </c>
      <c r="D580" s="1">
        <v>21026</v>
      </c>
      <c r="E580" t="s">
        <v>464</v>
      </c>
      <c r="F580" s="2" t="s">
        <v>1325</v>
      </c>
      <c r="G580" s="13">
        <v>276006.01</v>
      </c>
      <c r="H580" s="13">
        <v>6459.95</v>
      </c>
      <c r="I580" s="13">
        <v>219824.46</v>
      </c>
      <c r="J580" s="13">
        <v>5790.55</v>
      </c>
    </row>
    <row r="581" spans="2:10" x14ac:dyDescent="0.25">
      <c r="B581" s="2">
        <v>577</v>
      </c>
      <c r="C581" s="2">
        <v>2011</v>
      </c>
      <c r="D581" s="1">
        <v>21028</v>
      </c>
      <c r="E581" t="s">
        <v>465</v>
      </c>
      <c r="F581" s="2" t="s">
        <v>1325</v>
      </c>
      <c r="G581" s="13">
        <v>1131807.8700000001</v>
      </c>
      <c r="H581" s="13">
        <v>16362.69</v>
      </c>
      <c r="I581" s="13">
        <v>1003728.03</v>
      </c>
      <c r="J581" s="13">
        <v>15170.43</v>
      </c>
    </row>
    <row r="582" spans="2:10" x14ac:dyDescent="0.25">
      <c r="B582" s="2">
        <v>578</v>
      </c>
      <c r="C582" s="2">
        <v>2011</v>
      </c>
      <c r="D582" s="1">
        <v>21211</v>
      </c>
      <c r="E582" t="s">
        <v>458</v>
      </c>
      <c r="F582" s="2" t="s">
        <v>1344</v>
      </c>
      <c r="G582" s="13">
        <v>2087740.24</v>
      </c>
      <c r="H582" s="13">
        <v>43816.639999999999</v>
      </c>
      <c r="I582" s="13">
        <v>1879699.86</v>
      </c>
      <c r="J582" s="13">
        <v>41219.97</v>
      </c>
    </row>
    <row r="583" spans="2:10" x14ac:dyDescent="0.25">
      <c r="B583" s="2">
        <v>579</v>
      </c>
      <c r="C583" s="2">
        <v>2011</v>
      </c>
      <c r="D583" s="1">
        <v>22002</v>
      </c>
      <c r="E583" t="s">
        <v>466</v>
      </c>
      <c r="F583" s="2" t="s">
        <v>1325</v>
      </c>
      <c r="G583" s="13">
        <v>950219.92</v>
      </c>
      <c r="H583" s="13">
        <v>10428.77</v>
      </c>
      <c r="I583" s="13">
        <v>822869.04</v>
      </c>
      <c r="J583" s="13">
        <v>8967.3700000000008</v>
      </c>
    </row>
    <row r="584" spans="2:10" x14ac:dyDescent="0.25">
      <c r="B584" s="2">
        <v>580</v>
      </c>
      <c r="C584" s="2">
        <v>2011</v>
      </c>
      <c r="D584" s="1">
        <v>22004</v>
      </c>
      <c r="E584" t="s">
        <v>467</v>
      </c>
      <c r="F584" s="2" t="s">
        <v>1325</v>
      </c>
      <c r="G584" s="13">
        <v>798987.86</v>
      </c>
      <c r="H584" s="13">
        <v>42339.02</v>
      </c>
      <c r="I584" s="13">
        <v>716210.52</v>
      </c>
      <c r="J584" s="13">
        <v>38782.03</v>
      </c>
    </row>
    <row r="585" spans="2:10" x14ac:dyDescent="0.25">
      <c r="B585" s="2">
        <v>581</v>
      </c>
      <c r="C585" s="2">
        <v>2011</v>
      </c>
      <c r="D585" s="1">
        <v>22006</v>
      </c>
      <c r="E585" t="s">
        <v>468</v>
      </c>
      <c r="F585" s="2" t="s">
        <v>1325</v>
      </c>
      <c r="G585" s="13">
        <v>365295.06</v>
      </c>
      <c r="H585" s="13">
        <v>25894.87</v>
      </c>
      <c r="I585" s="13">
        <v>310860.62</v>
      </c>
      <c r="J585" s="13">
        <v>23653.97</v>
      </c>
    </row>
    <row r="586" spans="2:10" x14ac:dyDescent="0.25">
      <c r="B586" s="2">
        <v>582</v>
      </c>
      <c r="C586" s="2">
        <v>2011</v>
      </c>
      <c r="D586" s="1">
        <v>22008</v>
      </c>
      <c r="E586" t="s">
        <v>469</v>
      </c>
      <c r="F586" s="2" t="s">
        <v>1325</v>
      </c>
      <c r="G586" s="13">
        <v>634952.47</v>
      </c>
      <c r="H586" s="13">
        <v>15477.11</v>
      </c>
      <c r="I586" s="13">
        <v>547525.55000000005</v>
      </c>
      <c r="J586" s="13">
        <v>11861.77</v>
      </c>
    </row>
    <row r="587" spans="2:10" x14ac:dyDescent="0.25">
      <c r="B587" s="2">
        <v>583</v>
      </c>
      <c r="C587" s="2">
        <v>2011</v>
      </c>
      <c r="D587" s="1">
        <v>22010</v>
      </c>
      <c r="E587" t="s">
        <v>470</v>
      </c>
      <c r="F587" s="2" t="s">
        <v>1325</v>
      </c>
      <c r="G587" s="13">
        <v>425845.7</v>
      </c>
      <c r="H587" s="13">
        <v>986.3</v>
      </c>
      <c r="I587" s="13">
        <v>373278.31</v>
      </c>
      <c r="J587" s="13">
        <v>921.99</v>
      </c>
    </row>
    <row r="588" spans="2:10" x14ac:dyDescent="0.25">
      <c r="B588" s="2">
        <v>584</v>
      </c>
      <c r="C588" s="2">
        <v>2011</v>
      </c>
      <c r="D588" s="1">
        <v>22012</v>
      </c>
      <c r="E588" t="s">
        <v>471</v>
      </c>
      <c r="F588" s="2" t="s">
        <v>1325</v>
      </c>
      <c r="G588" s="13">
        <v>702646.97</v>
      </c>
      <c r="H588" s="13">
        <v>6089.28</v>
      </c>
      <c r="I588" s="13">
        <v>630141.68000000005</v>
      </c>
      <c r="J588" s="13">
        <v>5654.52</v>
      </c>
    </row>
    <row r="589" spans="2:10" x14ac:dyDescent="0.25">
      <c r="B589" s="2">
        <v>585</v>
      </c>
      <c r="C589" s="2">
        <v>2011</v>
      </c>
      <c r="D589" s="1">
        <v>22014</v>
      </c>
      <c r="E589" t="s">
        <v>472</v>
      </c>
      <c r="F589" s="2" t="s">
        <v>1325</v>
      </c>
      <c r="G589" s="13">
        <v>791003.02</v>
      </c>
      <c r="H589" s="13">
        <v>3452.01</v>
      </c>
      <c r="I589" s="13">
        <v>695938.52</v>
      </c>
      <c r="J589" s="13">
        <v>3188.15</v>
      </c>
    </row>
    <row r="590" spans="2:10" x14ac:dyDescent="0.25">
      <c r="B590" s="2">
        <v>586</v>
      </c>
      <c r="C590" s="2">
        <v>2011</v>
      </c>
      <c r="D590" s="1">
        <v>22016</v>
      </c>
      <c r="E590" t="s">
        <v>473</v>
      </c>
      <c r="F590" s="2" t="s">
        <v>1325</v>
      </c>
      <c r="G590" s="13">
        <v>636522.94999999995</v>
      </c>
      <c r="H590" s="13">
        <v>69261.31</v>
      </c>
      <c r="I590" s="13">
        <v>565135.86</v>
      </c>
      <c r="J590" s="13">
        <v>64326.09</v>
      </c>
    </row>
    <row r="591" spans="2:10" x14ac:dyDescent="0.25">
      <c r="B591" s="2">
        <v>587</v>
      </c>
      <c r="C591" s="2">
        <v>2011</v>
      </c>
      <c r="D591" s="1">
        <v>22018</v>
      </c>
      <c r="E591" t="s">
        <v>474</v>
      </c>
      <c r="F591" s="2" t="s">
        <v>1325</v>
      </c>
      <c r="G591" s="13">
        <v>752436.13</v>
      </c>
      <c r="H591" s="13">
        <v>5014.1499999999996</v>
      </c>
      <c r="I591" s="13">
        <v>667317.34</v>
      </c>
      <c r="J591" s="13">
        <v>4585.24</v>
      </c>
    </row>
    <row r="592" spans="2:10" x14ac:dyDescent="0.25">
      <c r="B592" s="2">
        <v>588</v>
      </c>
      <c r="C592" s="2">
        <v>2011</v>
      </c>
      <c r="D592" s="1">
        <v>22020</v>
      </c>
      <c r="E592" t="s">
        <v>153</v>
      </c>
      <c r="F592" s="2" t="s">
        <v>1325</v>
      </c>
      <c r="G592" s="13">
        <v>904585.41</v>
      </c>
      <c r="H592" s="13">
        <v>8519.5400000000009</v>
      </c>
      <c r="I592" s="13">
        <v>795317.03</v>
      </c>
      <c r="J592" s="13">
        <v>7645.4</v>
      </c>
    </row>
    <row r="593" spans="2:10" x14ac:dyDescent="0.25">
      <c r="B593" s="2">
        <v>589</v>
      </c>
      <c r="C593" s="2">
        <v>2011</v>
      </c>
      <c r="D593" s="1">
        <v>22022</v>
      </c>
      <c r="E593" t="s">
        <v>475</v>
      </c>
      <c r="F593" s="2" t="s">
        <v>1325</v>
      </c>
      <c r="G593" s="13">
        <v>1025439.96</v>
      </c>
      <c r="H593" s="13">
        <v>23215.32</v>
      </c>
      <c r="I593" s="13">
        <v>899524.99</v>
      </c>
      <c r="J593" s="13">
        <v>21049.54</v>
      </c>
    </row>
    <row r="594" spans="2:10" x14ac:dyDescent="0.25">
      <c r="B594" s="2">
        <v>590</v>
      </c>
      <c r="C594" s="2">
        <v>2011</v>
      </c>
      <c r="D594" s="1">
        <v>22024</v>
      </c>
      <c r="E594" t="s">
        <v>476</v>
      </c>
      <c r="F594" s="2" t="s">
        <v>1325</v>
      </c>
      <c r="G594" s="13">
        <v>600772.31000000006</v>
      </c>
      <c r="H594" s="13">
        <v>7090.18</v>
      </c>
      <c r="I594" s="13">
        <v>539058.09</v>
      </c>
      <c r="J594" s="13">
        <v>6606.58</v>
      </c>
    </row>
    <row r="595" spans="2:10" x14ac:dyDescent="0.25">
      <c r="B595" s="2">
        <v>591</v>
      </c>
      <c r="C595" s="2">
        <v>2011</v>
      </c>
      <c r="D595" s="1">
        <v>22026</v>
      </c>
      <c r="E595" t="s">
        <v>477</v>
      </c>
      <c r="F595" s="2" t="s">
        <v>1325</v>
      </c>
      <c r="G595" s="13">
        <v>2836364.04</v>
      </c>
      <c r="H595" s="13">
        <v>46585.48</v>
      </c>
      <c r="I595" s="13">
        <v>2524148.48</v>
      </c>
      <c r="J595" s="13">
        <v>43217.93</v>
      </c>
    </row>
    <row r="596" spans="2:10" x14ac:dyDescent="0.25">
      <c r="B596" s="2">
        <v>592</v>
      </c>
      <c r="C596" s="2">
        <v>2011</v>
      </c>
      <c r="D596" s="1">
        <v>22028</v>
      </c>
      <c r="E596" t="s">
        <v>478</v>
      </c>
      <c r="F596" s="2" t="s">
        <v>1325</v>
      </c>
      <c r="G596" s="13">
        <v>689395.15</v>
      </c>
      <c r="H596" s="13">
        <v>16578.759999999998</v>
      </c>
      <c r="I596" s="13">
        <v>610301.42000000004</v>
      </c>
      <c r="J596" s="13">
        <v>15397.19</v>
      </c>
    </row>
    <row r="597" spans="2:10" x14ac:dyDescent="0.25">
      <c r="B597" s="2">
        <v>593</v>
      </c>
      <c r="C597" s="2">
        <v>2011</v>
      </c>
      <c r="D597" s="1">
        <v>22030</v>
      </c>
      <c r="E597" t="s">
        <v>479</v>
      </c>
      <c r="F597" s="2" t="s">
        <v>1325</v>
      </c>
      <c r="G597" s="13">
        <v>1023723.94</v>
      </c>
      <c r="H597" s="13">
        <v>2940.57</v>
      </c>
      <c r="I597" s="13">
        <v>898118.06</v>
      </c>
      <c r="J597" s="13">
        <v>2254.7800000000002</v>
      </c>
    </row>
    <row r="598" spans="2:10" x14ac:dyDescent="0.25">
      <c r="B598" s="2">
        <v>594</v>
      </c>
      <c r="C598" s="2">
        <v>2011</v>
      </c>
      <c r="D598" s="1">
        <v>22032</v>
      </c>
      <c r="E598" t="s">
        <v>480</v>
      </c>
      <c r="F598" s="2" t="s">
        <v>1325</v>
      </c>
      <c r="G598" s="13">
        <v>603174.48</v>
      </c>
      <c r="H598" s="13">
        <v>2932.68</v>
      </c>
      <c r="I598" s="13">
        <v>536233.56999999995</v>
      </c>
      <c r="J598" s="13">
        <v>2671.09</v>
      </c>
    </row>
    <row r="599" spans="2:10" x14ac:dyDescent="0.25">
      <c r="B599" s="2">
        <v>595</v>
      </c>
      <c r="C599" s="2">
        <v>2011</v>
      </c>
      <c r="D599" s="1">
        <v>22034</v>
      </c>
      <c r="E599" t="s">
        <v>481</v>
      </c>
      <c r="F599" s="2" t="s">
        <v>1325</v>
      </c>
      <c r="G599" s="13">
        <v>551916.61</v>
      </c>
      <c r="H599" s="13">
        <v>3081.95</v>
      </c>
      <c r="I599" s="13">
        <v>485432.34</v>
      </c>
      <c r="J599" s="13">
        <v>2525.73</v>
      </c>
    </row>
    <row r="600" spans="2:10" x14ac:dyDescent="0.25">
      <c r="B600" s="2">
        <v>596</v>
      </c>
      <c r="C600" s="2">
        <v>2011</v>
      </c>
      <c r="D600" s="1">
        <v>22036</v>
      </c>
      <c r="E600" t="s">
        <v>482</v>
      </c>
      <c r="F600" s="2" t="s">
        <v>1325</v>
      </c>
      <c r="G600" s="13">
        <v>250077.07</v>
      </c>
      <c r="H600" s="13">
        <v>847.46</v>
      </c>
      <c r="I600" s="13">
        <v>215692.93</v>
      </c>
      <c r="J600" s="13">
        <v>485.71</v>
      </c>
    </row>
    <row r="601" spans="2:10" x14ac:dyDescent="0.25">
      <c r="B601" s="2">
        <v>597</v>
      </c>
      <c r="C601" s="2">
        <v>2011</v>
      </c>
      <c r="D601" s="1">
        <v>22038</v>
      </c>
      <c r="E601" t="s">
        <v>483</v>
      </c>
      <c r="F601" s="2" t="s">
        <v>1325</v>
      </c>
      <c r="G601" s="13">
        <v>453564.05</v>
      </c>
      <c r="H601" s="13">
        <v>10152.91</v>
      </c>
      <c r="I601" s="13">
        <v>397036.63</v>
      </c>
      <c r="J601" s="13">
        <v>9272.3799999999992</v>
      </c>
    </row>
    <row r="602" spans="2:10" x14ac:dyDescent="0.25">
      <c r="B602" s="2">
        <v>598</v>
      </c>
      <c r="C602" s="2">
        <v>2011</v>
      </c>
      <c r="D602" s="1">
        <v>22040</v>
      </c>
      <c r="E602" t="s">
        <v>484</v>
      </c>
      <c r="F602" s="2" t="s">
        <v>1325</v>
      </c>
      <c r="G602" s="13">
        <v>508408.33</v>
      </c>
      <c r="H602" s="13">
        <v>1122.79</v>
      </c>
      <c r="I602" s="13">
        <v>447413.27</v>
      </c>
      <c r="J602" s="13">
        <v>1043.83</v>
      </c>
    </row>
    <row r="603" spans="2:10" x14ac:dyDescent="0.25">
      <c r="B603" s="2">
        <v>599</v>
      </c>
      <c r="C603" s="2">
        <v>2011</v>
      </c>
      <c r="D603" s="1">
        <v>22042</v>
      </c>
      <c r="E603" t="s">
        <v>485</v>
      </c>
      <c r="F603" s="2" t="s">
        <v>1325</v>
      </c>
      <c r="G603" s="13">
        <v>916285.61</v>
      </c>
      <c r="H603" s="13">
        <v>1482.27</v>
      </c>
      <c r="I603" s="13">
        <v>790237.53</v>
      </c>
      <c r="J603" s="13">
        <v>1172.17</v>
      </c>
    </row>
    <row r="604" spans="2:10" x14ac:dyDescent="0.25">
      <c r="B604" s="2">
        <v>600</v>
      </c>
      <c r="C604" s="2">
        <v>2011</v>
      </c>
      <c r="D604" s="1">
        <v>22044</v>
      </c>
      <c r="E604" t="s">
        <v>486</v>
      </c>
      <c r="F604" s="2" t="s">
        <v>1325</v>
      </c>
      <c r="G604" s="13">
        <v>869594.09</v>
      </c>
      <c r="H604" s="13">
        <v>4145.7700000000004</v>
      </c>
      <c r="I604" s="13">
        <v>771612.86</v>
      </c>
      <c r="J604" s="13">
        <v>3804.99</v>
      </c>
    </row>
    <row r="605" spans="2:10" x14ac:dyDescent="0.25">
      <c r="B605" s="2">
        <v>601</v>
      </c>
      <c r="C605" s="2">
        <v>2011</v>
      </c>
      <c r="D605" s="1">
        <v>22046</v>
      </c>
      <c r="E605" t="s">
        <v>487</v>
      </c>
      <c r="F605" s="2" t="s">
        <v>1325</v>
      </c>
      <c r="G605" s="13">
        <v>1078407.32</v>
      </c>
      <c r="H605" s="13">
        <v>5163.58</v>
      </c>
      <c r="I605" s="13">
        <v>937299.55</v>
      </c>
      <c r="J605" s="13">
        <v>4720.13</v>
      </c>
    </row>
    <row r="606" spans="2:10" x14ac:dyDescent="0.25">
      <c r="B606" s="2">
        <v>602</v>
      </c>
      <c r="C606" s="2">
        <v>2011</v>
      </c>
      <c r="D606" s="1">
        <v>22048</v>
      </c>
      <c r="E606" t="s">
        <v>488</v>
      </c>
      <c r="F606" s="2" t="s">
        <v>1325</v>
      </c>
      <c r="G606" s="13">
        <v>520317.6</v>
      </c>
      <c r="H606" s="13">
        <v>1018.21</v>
      </c>
      <c r="I606" s="13">
        <v>455774.19</v>
      </c>
      <c r="J606" s="13">
        <v>727.01</v>
      </c>
    </row>
    <row r="607" spans="2:10" x14ac:dyDescent="0.25">
      <c r="B607" s="2">
        <v>603</v>
      </c>
      <c r="C607" s="2">
        <v>2011</v>
      </c>
      <c r="D607" s="1">
        <v>22050</v>
      </c>
      <c r="E607" t="s">
        <v>489</v>
      </c>
      <c r="F607" s="2" t="s">
        <v>1325</v>
      </c>
      <c r="G607" s="13">
        <v>2126484.4300000002</v>
      </c>
      <c r="H607" s="13">
        <v>22305.07</v>
      </c>
      <c r="I607" s="13">
        <v>1854572.18</v>
      </c>
      <c r="J607" s="13">
        <v>20343.12</v>
      </c>
    </row>
    <row r="608" spans="2:10" x14ac:dyDescent="0.25">
      <c r="B608" s="2">
        <v>604</v>
      </c>
      <c r="C608" s="2">
        <v>2011</v>
      </c>
      <c r="D608" s="1">
        <v>22052</v>
      </c>
      <c r="E608" t="s">
        <v>490</v>
      </c>
      <c r="F608" s="2" t="s">
        <v>1325</v>
      </c>
      <c r="G608" s="13">
        <v>1286743.9099999999</v>
      </c>
      <c r="H608" s="13">
        <v>16092.69</v>
      </c>
      <c r="I608" s="13">
        <v>1114467.73</v>
      </c>
      <c r="J608" s="13">
        <v>13281.62</v>
      </c>
    </row>
    <row r="609" spans="2:10" x14ac:dyDescent="0.25">
      <c r="B609" s="2">
        <v>605</v>
      </c>
      <c r="C609" s="2">
        <v>2011</v>
      </c>
      <c r="D609" s="1">
        <v>22054</v>
      </c>
      <c r="E609" t="s">
        <v>491</v>
      </c>
      <c r="F609" s="2" t="s">
        <v>1325</v>
      </c>
      <c r="G609" s="13">
        <v>1165157.8899999999</v>
      </c>
      <c r="H609" s="13">
        <v>8938.4500000000007</v>
      </c>
      <c r="I609" s="13">
        <v>1014572.5</v>
      </c>
      <c r="J609" s="13">
        <v>8193.23</v>
      </c>
    </row>
    <row r="610" spans="2:10" x14ac:dyDescent="0.25">
      <c r="B610" s="2">
        <v>606</v>
      </c>
      <c r="C610" s="2">
        <v>2011</v>
      </c>
      <c r="D610" s="1">
        <v>22056</v>
      </c>
      <c r="E610" t="s">
        <v>492</v>
      </c>
      <c r="F610" s="2" t="s">
        <v>1325</v>
      </c>
      <c r="G610" s="13">
        <v>1062387.68</v>
      </c>
      <c r="H610" s="13">
        <v>15996.03</v>
      </c>
      <c r="I610" s="13">
        <v>929445.78</v>
      </c>
      <c r="J610" s="13">
        <v>14071.19</v>
      </c>
    </row>
    <row r="611" spans="2:10" x14ac:dyDescent="0.25">
      <c r="B611" s="2">
        <v>607</v>
      </c>
      <c r="C611" s="2">
        <v>2011</v>
      </c>
      <c r="D611" s="1">
        <v>22058</v>
      </c>
      <c r="E611" t="s">
        <v>493</v>
      </c>
      <c r="F611" s="2" t="s">
        <v>1325</v>
      </c>
      <c r="G611" s="13">
        <v>1042595.71</v>
      </c>
      <c r="H611" s="13">
        <v>14024.73</v>
      </c>
      <c r="I611" s="13">
        <v>909345.3</v>
      </c>
      <c r="J611" s="13">
        <v>12624.29</v>
      </c>
    </row>
    <row r="612" spans="2:10" x14ac:dyDescent="0.25">
      <c r="B612" s="2">
        <v>608</v>
      </c>
      <c r="C612" s="2">
        <v>2011</v>
      </c>
      <c r="D612" s="1">
        <v>22060</v>
      </c>
      <c r="E612" t="s">
        <v>494</v>
      </c>
      <c r="F612" s="2" t="s">
        <v>1325</v>
      </c>
      <c r="G612" s="13">
        <v>488149.77</v>
      </c>
      <c r="H612" s="13">
        <v>5879.31</v>
      </c>
      <c r="I612" s="13">
        <v>425727.25</v>
      </c>
      <c r="J612" s="13">
        <v>5279.97</v>
      </c>
    </row>
    <row r="613" spans="2:10" x14ac:dyDescent="0.25">
      <c r="B613" s="2">
        <v>609</v>
      </c>
      <c r="C613" s="2">
        <v>2011</v>
      </c>
      <c r="D613" s="1">
        <v>22062</v>
      </c>
      <c r="E613" t="s">
        <v>495</v>
      </c>
      <c r="F613" s="2" t="s">
        <v>1325</v>
      </c>
      <c r="G613" s="13">
        <v>557530.77</v>
      </c>
      <c r="H613" s="13">
        <v>1210.5999999999999</v>
      </c>
      <c r="I613" s="13">
        <v>496456.74</v>
      </c>
      <c r="J613" s="13">
        <v>1051.8</v>
      </c>
    </row>
    <row r="614" spans="2:10" x14ac:dyDescent="0.25">
      <c r="B614" s="2">
        <v>610</v>
      </c>
      <c r="C614" s="2">
        <v>2011</v>
      </c>
      <c r="D614" s="1">
        <v>22064</v>
      </c>
      <c r="E614" t="s">
        <v>496</v>
      </c>
      <c r="F614" s="2" t="s">
        <v>1325</v>
      </c>
      <c r="G614" s="13">
        <v>261869.91</v>
      </c>
      <c r="H614" s="13">
        <v>857.55</v>
      </c>
      <c r="I614" s="13">
        <v>227974.15</v>
      </c>
      <c r="J614" s="13">
        <v>721.93</v>
      </c>
    </row>
    <row r="615" spans="2:10" x14ac:dyDescent="0.25">
      <c r="B615" s="2">
        <v>611</v>
      </c>
      <c r="C615" s="2">
        <v>2011</v>
      </c>
      <c r="D615" s="1">
        <v>22066</v>
      </c>
      <c r="E615" t="s">
        <v>497</v>
      </c>
      <c r="F615" s="2" t="s">
        <v>1325</v>
      </c>
      <c r="G615" s="13">
        <v>652788.92000000004</v>
      </c>
      <c r="H615" s="13">
        <v>16195.92</v>
      </c>
      <c r="I615" s="13">
        <v>563788.30000000005</v>
      </c>
      <c r="J615" s="13">
        <v>14280.44</v>
      </c>
    </row>
    <row r="616" spans="2:10" x14ac:dyDescent="0.25">
      <c r="B616" s="2">
        <v>612</v>
      </c>
      <c r="C616" s="2">
        <v>2011</v>
      </c>
      <c r="D616" s="1">
        <v>22106</v>
      </c>
      <c r="E616" t="s">
        <v>498</v>
      </c>
      <c r="F616" s="2" t="s">
        <v>1343</v>
      </c>
      <c r="G616" s="13">
        <v>407766.16</v>
      </c>
      <c r="H616" s="13">
        <v>1390.85</v>
      </c>
      <c r="I616" s="13">
        <v>326154.75</v>
      </c>
      <c r="J616" s="13">
        <v>1268.83</v>
      </c>
    </row>
    <row r="617" spans="2:10" x14ac:dyDescent="0.25">
      <c r="B617" s="2">
        <v>613</v>
      </c>
      <c r="C617" s="2">
        <v>2011</v>
      </c>
      <c r="D617" s="1">
        <v>22107</v>
      </c>
      <c r="E617" t="s">
        <v>467</v>
      </c>
      <c r="F617" s="2" t="s">
        <v>1343</v>
      </c>
      <c r="G617" s="13">
        <v>699242.74</v>
      </c>
      <c r="H617" s="13">
        <v>15100.55</v>
      </c>
      <c r="I617" s="13">
        <v>591881.56000000006</v>
      </c>
      <c r="J617" s="13">
        <v>13953.36</v>
      </c>
    </row>
    <row r="618" spans="2:10" x14ac:dyDescent="0.25">
      <c r="B618" s="2">
        <v>614</v>
      </c>
      <c r="C618" s="2">
        <v>2011</v>
      </c>
      <c r="D618" s="1">
        <v>22108</v>
      </c>
      <c r="E618" t="s">
        <v>499</v>
      </c>
      <c r="F618" s="2" t="s">
        <v>1343</v>
      </c>
      <c r="G618" s="13">
        <v>419108.26</v>
      </c>
      <c r="H618" s="13">
        <v>3197.59</v>
      </c>
      <c r="I618" s="13">
        <v>364396</v>
      </c>
      <c r="J618" s="13">
        <v>3015.32</v>
      </c>
    </row>
    <row r="619" spans="2:10" x14ac:dyDescent="0.25">
      <c r="B619" s="2">
        <v>615</v>
      </c>
      <c r="C619" s="2">
        <v>2011</v>
      </c>
      <c r="D619" s="1">
        <v>22111</v>
      </c>
      <c r="E619" t="s">
        <v>469</v>
      </c>
      <c r="F619" s="2" t="s">
        <v>1343</v>
      </c>
      <c r="G619" s="13">
        <v>1136693.78</v>
      </c>
      <c r="H619" s="13">
        <v>16296.41</v>
      </c>
      <c r="I619" s="13">
        <v>991354.71</v>
      </c>
      <c r="J619" s="13">
        <v>15276.72</v>
      </c>
    </row>
    <row r="620" spans="2:10" x14ac:dyDescent="0.25">
      <c r="B620" s="2">
        <v>616</v>
      </c>
      <c r="C620" s="2">
        <v>2011</v>
      </c>
      <c r="D620" s="1">
        <v>22116</v>
      </c>
      <c r="E620" t="s">
        <v>500</v>
      </c>
      <c r="F620" s="2" t="s">
        <v>1343</v>
      </c>
      <c r="G620" s="13">
        <v>1281958.43</v>
      </c>
      <c r="H620" s="13">
        <v>14004.61</v>
      </c>
      <c r="I620" s="13">
        <v>1123337.72</v>
      </c>
      <c r="J620" s="13">
        <v>12962.86</v>
      </c>
    </row>
    <row r="621" spans="2:10" x14ac:dyDescent="0.25">
      <c r="B621" s="2">
        <v>617</v>
      </c>
      <c r="C621" s="2">
        <v>2011</v>
      </c>
      <c r="D621" s="1">
        <v>22136</v>
      </c>
      <c r="E621" t="s">
        <v>475</v>
      </c>
      <c r="F621" s="2" t="s">
        <v>1343</v>
      </c>
      <c r="G621" s="13">
        <v>981509.13</v>
      </c>
      <c r="H621" s="13">
        <v>26307.14</v>
      </c>
      <c r="I621" s="13">
        <v>866699.02</v>
      </c>
      <c r="J621" s="13">
        <v>24579.84</v>
      </c>
    </row>
    <row r="622" spans="2:10" x14ac:dyDescent="0.25">
      <c r="B622" s="2">
        <v>618</v>
      </c>
      <c r="C622" s="2">
        <v>2011</v>
      </c>
      <c r="D622" s="1">
        <v>22147</v>
      </c>
      <c r="E622" t="s">
        <v>501</v>
      </c>
      <c r="F622" s="2" t="s">
        <v>1343</v>
      </c>
      <c r="G622" s="13">
        <v>611954.16</v>
      </c>
      <c r="H622" s="13">
        <v>5520.05</v>
      </c>
      <c r="I622" s="13">
        <v>524131.86</v>
      </c>
      <c r="J622" s="13">
        <v>5101.49</v>
      </c>
    </row>
    <row r="623" spans="2:10" x14ac:dyDescent="0.25">
      <c r="B623" s="2">
        <v>619</v>
      </c>
      <c r="C623" s="2">
        <v>2011</v>
      </c>
      <c r="D623" s="1">
        <v>22151</v>
      </c>
      <c r="E623" t="s">
        <v>502</v>
      </c>
      <c r="F623" s="2" t="s">
        <v>1343</v>
      </c>
      <c r="G623" s="13">
        <v>594319.76</v>
      </c>
      <c r="H623" s="13">
        <v>11844.64</v>
      </c>
      <c r="I623" s="13">
        <v>505266.06</v>
      </c>
      <c r="J623" s="13">
        <v>10865.88</v>
      </c>
    </row>
    <row r="624" spans="2:10" x14ac:dyDescent="0.25">
      <c r="B624" s="2">
        <v>620</v>
      </c>
      <c r="C624" s="2">
        <v>2011</v>
      </c>
      <c r="D624" s="1">
        <v>22152</v>
      </c>
      <c r="E624" t="s">
        <v>483</v>
      </c>
      <c r="F624" s="2" t="s">
        <v>1343</v>
      </c>
      <c r="G624" s="13">
        <v>143601.29</v>
      </c>
      <c r="H624" s="13">
        <v>2506.42</v>
      </c>
      <c r="I624" s="13">
        <v>115966.08</v>
      </c>
      <c r="J624" s="13">
        <v>2282.0100000000002</v>
      </c>
    </row>
    <row r="625" spans="2:10" x14ac:dyDescent="0.25">
      <c r="B625" s="2">
        <v>621</v>
      </c>
      <c r="C625" s="2">
        <v>2011</v>
      </c>
      <c r="D625" s="1">
        <v>22153</v>
      </c>
      <c r="E625" t="s">
        <v>485</v>
      </c>
      <c r="F625" s="2" t="s">
        <v>1343</v>
      </c>
      <c r="G625" s="13">
        <v>1741064.8</v>
      </c>
      <c r="H625" s="13">
        <v>64426.85</v>
      </c>
      <c r="I625" s="13">
        <v>1572002.96</v>
      </c>
      <c r="J625" s="13">
        <v>60985.43</v>
      </c>
    </row>
    <row r="626" spans="2:10" x14ac:dyDescent="0.25">
      <c r="B626" s="2">
        <v>622</v>
      </c>
      <c r="C626" s="2">
        <v>2011</v>
      </c>
      <c r="D626" s="1">
        <v>22171</v>
      </c>
      <c r="E626" t="s">
        <v>488</v>
      </c>
      <c r="F626" s="2" t="s">
        <v>1343</v>
      </c>
      <c r="G626" s="13">
        <v>149150.57999999999</v>
      </c>
      <c r="H626" s="13">
        <v>2840.7</v>
      </c>
      <c r="I626" s="13">
        <v>121192.83</v>
      </c>
      <c r="J626" s="13">
        <v>2577.91</v>
      </c>
    </row>
    <row r="627" spans="2:10" x14ac:dyDescent="0.25">
      <c r="B627" s="2">
        <v>623</v>
      </c>
      <c r="C627" s="2">
        <v>2011</v>
      </c>
      <c r="D627" s="1">
        <v>22172</v>
      </c>
      <c r="E627" t="s">
        <v>490</v>
      </c>
      <c r="F627" s="2" t="s">
        <v>1343</v>
      </c>
      <c r="G627" s="13">
        <v>721908.89</v>
      </c>
      <c r="H627" s="13">
        <v>5250.22</v>
      </c>
      <c r="I627" s="13">
        <v>598784.86</v>
      </c>
      <c r="J627" s="13">
        <v>4764.88</v>
      </c>
    </row>
    <row r="628" spans="2:10" x14ac:dyDescent="0.25">
      <c r="B628" s="2">
        <v>624</v>
      </c>
      <c r="C628" s="2">
        <v>2011</v>
      </c>
      <c r="D628" s="1">
        <v>22186</v>
      </c>
      <c r="E628" t="s">
        <v>503</v>
      </c>
      <c r="F628" s="2" t="s">
        <v>1343</v>
      </c>
      <c r="G628" s="13">
        <v>330843.34000000003</v>
      </c>
      <c r="H628" s="13">
        <v>0</v>
      </c>
      <c r="I628" s="13">
        <v>272756.99</v>
      </c>
      <c r="J628" s="13">
        <v>-628.17999999999995</v>
      </c>
    </row>
    <row r="629" spans="2:10" x14ac:dyDescent="0.25">
      <c r="B629" s="2">
        <v>625</v>
      </c>
      <c r="C629" s="2">
        <v>2011</v>
      </c>
      <c r="D629" s="1">
        <v>22191</v>
      </c>
      <c r="E629" t="s">
        <v>496</v>
      </c>
      <c r="F629" s="2" t="s">
        <v>1343</v>
      </c>
      <c r="G629" s="13">
        <v>66189.64</v>
      </c>
      <c r="H629" s="13">
        <v>291.76</v>
      </c>
      <c r="I629" s="13">
        <v>54628.959999999999</v>
      </c>
      <c r="J629" s="13">
        <v>269</v>
      </c>
    </row>
    <row r="630" spans="2:10" x14ac:dyDescent="0.25">
      <c r="B630" s="2">
        <v>626</v>
      </c>
      <c r="C630" s="2">
        <v>2011</v>
      </c>
      <c r="D630" s="1">
        <v>22206</v>
      </c>
      <c r="E630" t="s">
        <v>468</v>
      </c>
      <c r="F630" s="2" t="s">
        <v>1344</v>
      </c>
      <c r="G630" s="13">
        <v>2840183.81</v>
      </c>
      <c r="H630" s="13">
        <v>122056.55</v>
      </c>
      <c r="I630" s="13">
        <v>2555735.4</v>
      </c>
      <c r="J630" s="13">
        <v>115166</v>
      </c>
    </row>
    <row r="631" spans="2:10" x14ac:dyDescent="0.25">
      <c r="B631" s="2">
        <v>627</v>
      </c>
      <c r="C631" s="2">
        <v>2011</v>
      </c>
      <c r="D631" s="1">
        <v>22211</v>
      </c>
      <c r="E631" t="s">
        <v>504</v>
      </c>
      <c r="F631" s="2" t="s">
        <v>1344</v>
      </c>
      <c r="G631" s="13">
        <v>2204129.15</v>
      </c>
      <c r="H631" s="13">
        <v>38618.39</v>
      </c>
      <c r="I631" s="13">
        <v>1954353.51</v>
      </c>
      <c r="J631" s="13">
        <v>36176.82</v>
      </c>
    </row>
    <row r="632" spans="2:10" x14ac:dyDescent="0.25">
      <c r="B632" s="2">
        <v>628</v>
      </c>
      <c r="C632" s="2">
        <v>2011</v>
      </c>
      <c r="D632" s="1">
        <v>22226</v>
      </c>
      <c r="E632" t="s">
        <v>473</v>
      </c>
      <c r="F632" s="2" t="s">
        <v>1344</v>
      </c>
      <c r="G632" s="13">
        <v>2099632.17</v>
      </c>
      <c r="H632" s="13">
        <v>49186.66</v>
      </c>
      <c r="I632" s="13">
        <v>1868736.53</v>
      </c>
      <c r="J632" s="13">
        <v>46112.71</v>
      </c>
    </row>
    <row r="633" spans="2:10" x14ac:dyDescent="0.25">
      <c r="B633" s="2">
        <v>629</v>
      </c>
      <c r="C633" s="2">
        <v>2011</v>
      </c>
      <c r="D633" s="1">
        <v>22246</v>
      </c>
      <c r="E633" t="s">
        <v>505</v>
      </c>
      <c r="F633" s="2" t="s">
        <v>1344</v>
      </c>
      <c r="G633" s="13">
        <v>4762441.25</v>
      </c>
      <c r="H633" s="13">
        <v>144429.01999999999</v>
      </c>
      <c r="I633" s="13">
        <v>4194635.46</v>
      </c>
      <c r="J633" s="13">
        <v>134000.12</v>
      </c>
    </row>
    <row r="634" spans="2:10" x14ac:dyDescent="0.25">
      <c r="B634" s="2">
        <v>630</v>
      </c>
      <c r="C634" s="2">
        <v>2011</v>
      </c>
      <c r="D634" s="1">
        <v>22271</v>
      </c>
      <c r="E634" t="s">
        <v>489</v>
      </c>
      <c r="F634" s="2" t="s">
        <v>1344</v>
      </c>
      <c r="G634" s="13">
        <v>13790484.83</v>
      </c>
      <c r="H634" s="13">
        <v>474861.53</v>
      </c>
      <c r="I634" s="13">
        <v>12543603.039999999</v>
      </c>
      <c r="J634" s="13">
        <v>445002.05</v>
      </c>
    </row>
    <row r="635" spans="2:10" x14ac:dyDescent="0.25">
      <c r="B635" s="2">
        <v>631</v>
      </c>
      <c r="C635" s="2">
        <v>2011</v>
      </c>
      <c r="D635" s="1">
        <v>23002</v>
      </c>
      <c r="E635" t="s">
        <v>0</v>
      </c>
      <c r="F635" s="2" t="s">
        <v>1325</v>
      </c>
      <c r="G635" s="13">
        <v>1000447.86</v>
      </c>
      <c r="H635" s="13">
        <v>1590.7</v>
      </c>
      <c r="I635" s="13">
        <v>879295.14</v>
      </c>
      <c r="J635" s="13">
        <v>1457.16</v>
      </c>
    </row>
    <row r="636" spans="2:10" x14ac:dyDescent="0.25">
      <c r="B636" s="2">
        <v>632</v>
      </c>
      <c r="C636" s="2">
        <v>2011</v>
      </c>
      <c r="D636" s="1">
        <v>23004</v>
      </c>
      <c r="E636" t="s">
        <v>506</v>
      </c>
      <c r="F636" s="2" t="s">
        <v>1325</v>
      </c>
      <c r="G636" s="13">
        <v>2044757.75</v>
      </c>
      <c r="H636" s="13">
        <v>10466.219999999999</v>
      </c>
      <c r="I636" s="13">
        <v>1797033.03</v>
      </c>
      <c r="J636" s="13">
        <v>9492.68</v>
      </c>
    </row>
    <row r="637" spans="2:10" x14ac:dyDescent="0.25">
      <c r="B637" s="2">
        <v>633</v>
      </c>
      <c r="C637" s="2">
        <v>2011</v>
      </c>
      <c r="D637" s="1">
        <v>23006</v>
      </c>
      <c r="E637" t="s">
        <v>309</v>
      </c>
      <c r="F637" s="2" t="s">
        <v>1325</v>
      </c>
      <c r="G637" s="13">
        <v>2594910.9500000002</v>
      </c>
      <c r="H637" s="13">
        <v>1657.79</v>
      </c>
      <c r="I637" s="13">
        <v>2315838.4500000002</v>
      </c>
      <c r="J637" s="13">
        <v>1428.07</v>
      </c>
    </row>
    <row r="638" spans="2:10" x14ac:dyDescent="0.25">
      <c r="B638" s="2">
        <v>634</v>
      </c>
      <c r="C638" s="2">
        <v>2011</v>
      </c>
      <c r="D638" s="1">
        <v>23008</v>
      </c>
      <c r="E638" t="s">
        <v>507</v>
      </c>
      <c r="F638" s="2" t="s">
        <v>1325</v>
      </c>
      <c r="G638" s="13">
        <v>1341436.49</v>
      </c>
      <c r="H638" s="13">
        <v>12639.9</v>
      </c>
      <c r="I638" s="13">
        <v>1169843.1299999999</v>
      </c>
      <c r="J638" s="13">
        <v>11438.84</v>
      </c>
    </row>
    <row r="639" spans="2:10" x14ac:dyDescent="0.25">
      <c r="B639" s="2">
        <v>635</v>
      </c>
      <c r="C639" s="2">
        <v>2011</v>
      </c>
      <c r="D639" s="1">
        <v>23010</v>
      </c>
      <c r="E639" t="s">
        <v>508</v>
      </c>
      <c r="F639" s="2" t="s">
        <v>1325</v>
      </c>
      <c r="G639" s="13">
        <v>1796800.86</v>
      </c>
      <c r="H639" s="13">
        <v>21781.29</v>
      </c>
      <c r="I639" s="13">
        <v>1559118.97</v>
      </c>
      <c r="J639" s="13">
        <v>19770.669999999998</v>
      </c>
    </row>
    <row r="640" spans="2:10" x14ac:dyDescent="0.25">
      <c r="B640" s="2">
        <v>636</v>
      </c>
      <c r="C640" s="2">
        <v>2011</v>
      </c>
      <c r="D640" s="1">
        <v>23012</v>
      </c>
      <c r="E640" t="s">
        <v>509</v>
      </c>
      <c r="F640" s="2" t="s">
        <v>1325</v>
      </c>
      <c r="G640" s="13">
        <v>2572256.42</v>
      </c>
      <c r="H640" s="13">
        <v>15958.06</v>
      </c>
      <c r="I640" s="13">
        <v>2268977.5299999998</v>
      </c>
      <c r="J640" s="13">
        <v>14630.93</v>
      </c>
    </row>
    <row r="641" spans="2:10" x14ac:dyDescent="0.25">
      <c r="B641" s="2">
        <v>637</v>
      </c>
      <c r="C641" s="2">
        <v>2011</v>
      </c>
      <c r="D641" s="1">
        <v>23014</v>
      </c>
      <c r="E641" t="s">
        <v>510</v>
      </c>
      <c r="F641" s="2" t="s">
        <v>1325</v>
      </c>
      <c r="G641" s="13">
        <v>3631991.11</v>
      </c>
      <c r="H641" s="13">
        <v>9733.7099999999991</v>
      </c>
      <c r="I641" s="13">
        <v>3239975.22</v>
      </c>
      <c r="J641" s="13">
        <v>8979.19</v>
      </c>
    </row>
    <row r="642" spans="2:10" x14ac:dyDescent="0.25">
      <c r="B642" s="2">
        <v>638</v>
      </c>
      <c r="C642" s="2">
        <v>2011</v>
      </c>
      <c r="D642" s="1">
        <v>23016</v>
      </c>
      <c r="E642" t="s">
        <v>511</v>
      </c>
      <c r="F642" s="2" t="s">
        <v>1325</v>
      </c>
      <c r="G642" s="13">
        <v>1764670.54</v>
      </c>
      <c r="H642" s="13">
        <v>18672</v>
      </c>
      <c r="I642" s="13">
        <v>1521962.71</v>
      </c>
      <c r="J642" s="13">
        <v>16964.18</v>
      </c>
    </row>
    <row r="643" spans="2:10" x14ac:dyDescent="0.25">
      <c r="B643" s="2">
        <v>639</v>
      </c>
      <c r="C643" s="2">
        <v>2011</v>
      </c>
      <c r="D643" s="1">
        <v>23018</v>
      </c>
      <c r="E643" t="s">
        <v>512</v>
      </c>
      <c r="F643" s="2" t="s">
        <v>1325</v>
      </c>
      <c r="G643" s="13">
        <v>1207951.1200000001</v>
      </c>
      <c r="H643" s="13">
        <v>102407.9</v>
      </c>
      <c r="I643" s="13">
        <v>1063953.44</v>
      </c>
      <c r="J643" s="13">
        <v>93662.9</v>
      </c>
    </row>
    <row r="644" spans="2:10" x14ac:dyDescent="0.25">
      <c r="B644" s="2">
        <v>640</v>
      </c>
      <c r="C644" s="2">
        <v>2011</v>
      </c>
      <c r="D644" s="1">
        <v>23020</v>
      </c>
      <c r="E644" t="s">
        <v>9</v>
      </c>
      <c r="F644" s="2" t="s">
        <v>1325</v>
      </c>
      <c r="G644" s="13">
        <v>1954594.78</v>
      </c>
      <c r="H644" s="13">
        <v>22380.959999999999</v>
      </c>
      <c r="I644" s="13">
        <v>1681485.17</v>
      </c>
      <c r="J644" s="13">
        <v>20149.95</v>
      </c>
    </row>
    <row r="645" spans="2:10" x14ac:dyDescent="0.25">
      <c r="B645" s="2">
        <v>641</v>
      </c>
      <c r="C645" s="2">
        <v>2011</v>
      </c>
      <c r="D645" s="1">
        <v>23022</v>
      </c>
      <c r="E645" t="s">
        <v>513</v>
      </c>
      <c r="F645" s="2" t="s">
        <v>1325</v>
      </c>
      <c r="G645" s="13">
        <v>1189233.99</v>
      </c>
      <c r="H645" s="13">
        <v>4284.47</v>
      </c>
      <c r="I645" s="13">
        <v>1039783.55</v>
      </c>
      <c r="J645" s="13">
        <v>3742.33</v>
      </c>
    </row>
    <row r="646" spans="2:10" x14ac:dyDescent="0.25">
      <c r="B646" s="2">
        <v>642</v>
      </c>
      <c r="C646" s="2">
        <v>2011</v>
      </c>
      <c r="D646" s="1">
        <v>23024</v>
      </c>
      <c r="E646" t="s">
        <v>514</v>
      </c>
      <c r="F646" s="2" t="s">
        <v>1325</v>
      </c>
      <c r="G646" s="13">
        <v>3510067.35</v>
      </c>
      <c r="H646" s="13">
        <v>6822.91</v>
      </c>
      <c r="I646" s="13">
        <v>3155835.23</v>
      </c>
      <c r="J646" s="13">
        <v>6202.35</v>
      </c>
    </row>
    <row r="647" spans="2:10" x14ac:dyDescent="0.25">
      <c r="B647" s="2">
        <v>643</v>
      </c>
      <c r="C647" s="2">
        <v>2011</v>
      </c>
      <c r="D647" s="1">
        <v>23026</v>
      </c>
      <c r="E647" t="s">
        <v>515</v>
      </c>
      <c r="F647" s="2" t="s">
        <v>1325</v>
      </c>
      <c r="G647" s="13">
        <v>1581703.05</v>
      </c>
      <c r="H647" s="13">
        <v>18751.48</v>
      </c>
      <c r="I647" s="13">
        <v>1410879.55</v>
      </c>
      <c r="J647" s="13">
        <v>17273.34</v>
      </c>
    </row>
    <row r="648" spans="2:10" x14ac:dyDescent="0.25">
      <c r="B648" s="2">
        <v>644</v>
      </c>
      <c r="C648" s="2">
        <v>2011</v>
      </c>
      <c r="D648" s="1">
        <v>23028</v>
      </c>
      <c r="E648" t="s">
        <v>516</v>
      </c>
      <c r="F648" s="2" t="s">
        <v>1325</v>
      </c>
      <c r="G648" s="13">
        <v>1996079.89</v>
      </c>
      <c r="H648" s="13">
        <v>74159.490000000005</v>
      </c>
      <c r="I648" s="13">
        <v>1732967.07</v>
      </c>
      <c r="J648" s="13">
        <v>66938.259999999995</v>
      </c>
    </row>
    <row r="649" spans="2:10" x14ac:dyDescent="0.25">
      <c r="B649" s="2">
        <v>645</v>
      </c>
      <c r="C649" s="2">
        <v>2011</v>
      </c>
      <c r="D649" s="1">
        <v>23030</v>
      </c>
      <c r="E649" t="s">
        <v>368</v>
      </c>
      <c r="F649" s="2" t="s">
        <v>1325</v>
      </c>
      <c r="G649" s="13">
        <v>1579932.36</v>
      </c>
      <c r="H649" s="13">
        <v>13953.58</v>
      </c>
      <c r="I649" s="13">
        <v>1378363.38</v>
      </c>
      <c r="J649" s="13">
        <v>12708.61</v>
      </c>
    </row>
    <row r="650" spans="2:10" x14ac:dyDescent="0.25">
      <c r="B650" s="2">
        <v>646</v>
      </c>
      <c r="C650" s="2">
        <v>2011</v>
      </c>
      <c r="D650" s="1">
        <v>23032</v>
      </c>
      <c r="E650" t="s">
        <v>221</v>
      </c>
      <c r="F650" s="2" t="s">
        <v>1325</v>
      </c>
      <c r="G650" s="13">
        <v>1941187.82</v>
      </c>
      <c r="H650" s="13">
        <v>2385.2199999999998</v>
      </c>
      <c r="I650" s="13">
        <v>1702481.59</v>
      </c>
      <c r="J650" s="13">
        <v>2170.3000000000002</v>
      </c>
    </row>
    <row r="651" spans="2:10" x14ac:dyDescent="0.25">
      <c r="B651" s="2">
        <v>647</v>
      </c>
      <c r="C651" s="2">
        <v>2011</v>
      </c>
      <c r="D651" s="1">
        <v>23101</v>
      </c>
      <c r="E651" t="s">
        <v>506</v>
      </c>
      <c r="F651" s="2" t="s">
        <v>1343</v>
      </c>
      <c r="G651" s="13">
        <v>1467028.43</v>
      </c>
      <c r="H651" s="13">
        <v>25931.65</v>
      </c>
      <c r="I651" s="13">
        <v>1315614.75</v>
      </c>
      <c r="J651" s="13">
        <v>24411.93</v>
      </c>
    </row>
    <row r="652" spans="2:10" x14ac:dyDescent="0.25">
      <c r="B652" s="2">
        <v>648</v>
      </c>
      <c r="C652" s="2">
        <v>2011</v>
      </c>
      <c r="D652" s="1">
        <v>23106</v>
      </c>
      <c r="E652" t="s">
        <v>308</v>
      </c>
      <c r="F652" s="2" t="s">
        <v>1343</v>
      </c>
      <c r="G652" s="13">
        <v>869541.31</v>
      </c>
      <c r="H652" s="13">
        <v>436.18</v>
      </c>
      <c r="I652" s="13">
        <v>792313.18</v>
      </c>
      <c r="J652" s="13">
        <v>410.65</v>
      </c>
    </row>
    <row r="653" spans="2:10" x14ac:dyDescent="0.25">
      <c r="B653" s="2">
        <v>649</v>
      </c>
      <c r="C653" s="2">
        <v>2011</v>
      </c>
      <c r="D653" s="1">
        <v>23109</v>
      </c>
      <c r="E653" t="s">
        <v>309</v>
      </c>
      <c r="F653" s="2" t="s">
        <v>1343</v>
      </c>
      <c r="G653" s="13">
        <v>688380.68</v>
      </c>
      <c r="H653" s="13">
        <v>6112.97</v>
      </c>
      <c r="I653" s="13">
        <v>610504.98</v>
      </c>
      <c r="J653" s="13">
        <v>5674.51</v>
      </c>
    </row>
    <row r="654" spans="2:10" x14ac:dyDescent="0.25">
      <c r="B654" s="2">
        <v>650</v>
      </c>
      <c r="C654" s="2">
        <v>2011</v>
      </c>
      <c r="D654" s="1">
        <v>23110</v>
      </c>
      <c r="E654" t="s">
        <v>517</v>
      </c>
      <c r="F654" s="2" t="s">
        <v>1343</v>
      </c>
      <c r="G654" s="13">
        <v>251066.78</v>
      </c>
      <c r="H654" s="13">
        <v>4065.78</v>
      </c>
      <c r="I654" s="13">
        <v>208820.05</v>
      </c>
      <c r="J654" s="13">
        <v>3691.18</v>
      </c>
    </row>
    <row r="655" spans="2:10" x14ac:dyDescent="0.25">
      <c r="B655" s="2">
        <v>651</v>
      </c>
      <c r="C655" s="2">
        <v>2011</v>
      </c>
      <c r="D655" s="1">
        <v>23151</v>
      </c>
      <c r="E655" t="s">
        <v>518</v>
      </c>
      <c r="F655" s="2" t="s">
        <v>1343</v>
      </c>
      <c r="G655" s="13">
        <v>1822964.48</v>
      </c>
      <c r="H655" s="13">
        <v>46681.81</v>
      </c>
      <c r="I655" s="13">
        <v>1605310.77</v>
      </c>
      <c r="J655" s="13">
        <v>43257.63</v>
      </c>
    </row>
    <row r="656" spans="2:10" x14ac:dyDescent="0.25">
      <c r="B656" s="2">
        <v>652</v>
      </c>
      <c r="C656" s="2">
        <v>2011</v>
      </c>
      <c r="D656" s="1">
        <v>23161</v>
      </c>
      <c r="E656" t="s">
        <v>514</v>
      </c>
      <c r="F656" s="2" t="s">
        <v>1343</v>
      </c>
      <c r="G656" s="13">
        <v>4463349.68</v>
      </c>
      <c r="H656" s="13">
        <v>130016.1</v>
      </c>
      <c r="I656" s="13">
        <v>4068441.7</v>
      </c>
      <c r="J656" s="13">
        <v>122244.2</v>
      </c>
    </row>
    <row r="657" spans="2:10" x14ac:dyDescent="0.25">
      <c r="B657" s="2">
        <v>653</v>
      </c>
      <c r="C657" s="2">
        <v>2011</v>
      </c>
      <c r="D657" s="1">
        <v>23206</v>
      </c>
      <c r="E657" t="s">
        <v>519</v>
      </c>
      <c r="F657" s="2" t="s">
        <v>1344</v>
      </c>
      <c r="G657" s="13">
        <v>4409298.03</v>
      </c>
      <c r="H657" s="13">
        <v>107686.39999999999</v>
      </c>
      <c r="I657" s="13">
        <v>4050240.04</v>
      </c>
      <c r="J657" s="13">
        <v>102488.27</v>
      </c>
    </row>
    <row r="658" spans="2:10" x14ac:dyDescent="0.25">
      <c r="B658" s="2">
        <v>654</v>
      </c>
      <c r="C658" s="2">
        <v>2011</v>
      </c>
      <c r="D658" s="1">
        <v>23251</v>
      </c>
      <c r="E658" t="s">
        <v>9</v>
      </c>
      <c r="F658" s="2" t="s">
        <v>1344</v>
      </c>
      <c r="G658" s="13">
        <v>18409576.300000001</v>
      </c>
      <c r="H658" s="13">
        <v>1087029.6599999999</v>
      </c>
      <c r="I658" s="13">
        <v>16600763.880000001</v>
      </c>
      <c r="J658" s="13">
        <v>1015191.82</v>
      </c>
    </row>
    <row r="659" spans="2:10" x14ac:dyDescent="0.25">
      <c r="B659" s="2">
        <v>655</v>
      </c>
      <c r="C659" s="2">
        <v>2011</v>
      </c>
      <c r="D659" s="1">
        <v>24002</v>
      </c>
      <c r="E659" t="s">
        <v>520</v>
      </c>
      <c r="F659" s="2" t="s">
        <v>1325</v>
      </c>
      <c r="G659" s="13">
        <v>1657669.53</v>
      </c>
      <c r="H659" s="13">
        <v>43687.6</v>
      </c>
      <c r="I659" s="13">
        <v>1442187.95</v>
      </c>
      <c r="J659" s="13">
        <v>39814.35</v>
      </c>
    </row>
    <row r="660" spans="2:10" x14ac:dyDescent="0.25">
      <c r="B660" s="2">
        <v>656</v>
      </c>
      <c r="C660" s="2">
        <v>2011</v>
      </c>
      <c r="D660" s="1">
        <v>24004</v>
      </c>
      <c r="E660" t="s">
        <v>309</v>
      </c>
      <c r="F660" s="2" t="s">
        <v>1325</v>
      </c>
      <c r="G660" s="13">
        <v>7542807.4000000004</v>
      </c>
      <c r="H660" s="13">
        <v>34011.25</v>
      </c>
      <c r="I660" s="13">
        <v>6988331.04</v>
      </c>
      <c r="J660" s="13">
        <v>31856.04</v>
      </c>
    </row>
    <row r="661" spans="2:10" x14ac:dyDescent="0.25">
      <c r="B661" s="2">
        <v>657</v>
      </c>
      <c r="C661" s="2">
        <v>2011</v>
      </c>
      <c r="D661" s="1">
        <v>24006</v>
      </c>
      <c r="E661" t="s">
        <v>521</v>
      </c>
      <c r="F661" s="2" t="s">
        <v>1325</v>
      </c>
      <c r="G661" s="13">
        <v>9188863.6500000004</v>
      </c>
      <c r="H661" s="13">
        <v>33314.769999999997</v>
      </c>
      <c r="I661" s="13">
        <v>8305187.8799999999</v>
      </c>
      <c r="J661" s="13">
        <v>30839.03</v>
      </c>
    </row>
    <row r="662" spans="2:10" x14ac:dyDescent="0.25">
      <c r="B662" s="2">
        <v>658</v>
      </c>
      <c r="C662" s="2">
        <v>2011</v>
      </c>
      <c r="D662" s="1">
        <v>24008</v>
      </c>
      <c r="E662" t="s">
        <v>522</v>
      </c>
      <c r="F662" s="2" t="s">
        <v>1325</v>
      </c>
      <c r="G662" s="13">
        <v>1136242.9099999999</v>
      </c>
      <c r="H662" s="13">
        <v>14709.65</v>
      </c>
      <c r="I662" s="13">
        <v>993670.97</v>
      </c>
      <c r="J662" s="13">
        <v>13052.68</v>
      </c>
    </row>
    <row r="663" spans="2:10" x14ac:dyDescent="0.25">
      <c r="B663" s="2">
        <v>659</v>
      </c>
      <c r="C663" s="2">
        <v>2011</v>
      </c>
      <c r="D663" s="1">
        <v>24010</v>
      </c>
      <c r="E663" t="s">
        <v>523</v>
      </c>
      <c r="F663" s="2" t="s">
        <v>1325</v>
      </c>
      <c r="G663" s="13">
        <v>1058387.05</v>
      </c>
      <c r="H663" s="13">
        <v>35357.43</v>
      </c>
      <c r="I663" s="13">
        <v>941828.62</v>
      </c>
      <c r="J663" s="13">
        <v>32721.5</v>
      </c>
    </row>
    <row r="664" spans="2:10" x14ac:dyDescent="0.25">
      <c r="B664" s="2">
        <v>660</v>
      </c>
      <c r="C664" s="2">
        <v>2011</v>
      </c>
      <c r="D664" s="1">
        <v>24012</v>
      </c>
      <c r="E664" t="s">
        <v>524</v>
      </c>
      <c r="F664" s="2" t="s">
        <v>1325</v>
      </c>
      <c r="G664" s="13">
        <v>1203398.82</v>
      </c>
      <c r="H664" s="13">
        <v>8032.47</v>
      </c>
      <c r="I664" s="13">
        <v>1053212.01</v>
      </c>
      <c r="J664" s="13">
        <v>7316.94</v>
      </c>
    </row>
    <row r="665" spans="2:10" x14ac:dyDescent="0.25">
      <c r="B665" s="2">
        <v>661</v>
      </c>
      <c r="C665" s="2">
        <v>2011</v>
      </c>
      <c r="D665" s="1">
        <v>24014</v>
      </c>
      <c r="E665" t="s">
        <v>525</v>
      </c>
      <c r="F665" s="2" t="s">
        <v>1325</v>
      </c>
      <c r="G665" s="13">
        <v>1535916.72</v>
      </c>
      <c r="H665" s="13">
        <v>1756.55</v>
      </c>
      <c r="I665" s="13">
        <v>1370137.89</v>
      </c>
      <c r="J665" s="13">
        <v>1621.65</v>
      </c>
    </row>
    <row r="666" spans="2:10" x14ac:dyDescent="0.25">
      <c r="B666" s="2">
        <v>662</v>
      </c>
      <c r="C666" s="2">
        <v>2011</v>
      </c>
      <c r="D666" s="1">
        <v>24016</v>
      </c>
      <c r="E666" t="s">
        <v>526</v>
      </c>
      <c r="F666" s="2" t="s">
        <v>1325</v>
      </c>
      <c r="G666" s="13">
        <v>5800473.21</v>
      </c>
      <c r="H666" s="13">
        <v>67004.5</v>
      </c>
      <c r="I666" s="13">
        <v>5222031.99</v>
      </c>
      <c r="J666" s="13">
        <v>61789.42</v>
      </c>
    </row>
    <row r="667" spans="2:10" x14ac:dyDescent="0.25">
      <c r="B667" s="2">
        <v>663</v>
      </c>
      <c r="C667" s="2">
        <v>2011</v>
      </c>
      <c r="D667" s="1">
        <v>24018</v>
      </c>
      <c r="E667" t="s">
        <v>527</v>
      </c>
      <c r="F667" s="2" t="s">
        <v>1325</v>
      </c>
      <c r="G667" s="13">
        <v>566931.72</v>
      </c>
      <c r="H667" s="13">
        <v>7744.79</v>
      </c>
      <c r="I667" s="13">
        <v>496375.93</v>
      </c>
      <c r="J667" s="13">
        <v>7099.52</v>
      </c>
    </row>
    <row r="668" spans="2:10" x14ac:dyDescent="0.25">
      <c r="B668" s="2">
        <v>664</v>
      </c>
      <c r="C668" s="2">
        <v>2011</v>
      </c>
      <c r="D668" s="1">
        <v>24020</v>
      </c>
      <c r="E668" t="s">
        <v>264</v>
      </c>
      <c r="F668" s="2" t="s">
        <v>1325</v>
      </c>
      <c r="G668" s="13">
        <v>606133.24</v>
      </c>
      <c r="H668" s="13">
        <v>10440.11</v>
      </c>
      <c r="I668" s="13">
        <v>527978.92000000004</v>
      </c>
      <c r="J668" s="13">
        <v>9381.86</v>
      </c>
    </row>
    <row r="669" spans="2:10" x14ac:dyDescent="0.25">
      <c r="B669" s="2">
        <v>665</v>
      </c>
      <c r="C669" s="2">
        <v>2011</v>
      </c>
      <c r="D669" s="1">
        <v>24141</v>
      </c>
      <c r="E669" t="s">
        <v>522</v>
      </c>
      <c r="F669" s="2" t="s">
        <v>1343</v>
      </c>
      <c r="G669" s="13">
        <v>371975.39</v>
      </c>
      <c r="H669" s="13">
        <v>8057.81</v>
      </c>
      <c r="I669" s="13">
        <v>319305.7</v>
      </c>
      <c r="J669" s="13">
        <v>7458.55</v>
      </c>
    </row>
    <row r="670" spans="2:10" x14ac:dyDescent="0.25">
      <c r="B670" s="2">
        <v>666</v>
      </c>
      <c r="C670" s="2">
        <v>2011</v>
      </c>
      <c r="D670" s="1">
        <v>24154</v>
      </c>
      <c r="E670" t="s">
        <v>525</v>
      </c>
      <c r="F670" s="2" t="s">
        <v>1343</v>
      </c>
      <c r="G670" s="13">
        <v>365518.3</v>
      </c>
      <c r="H670" s="13">
        <v>1174.3800000000001</v>
      </c>
      <c r="I670" s="13">
        <v>319892.21000000002</v>
      </c>
      <c r="J670" s="13">
        <v>1088.1600000000001</v>
      </c>
    </row>
    <row r="671" spans="2:10" x14ac:dyDescent="0.25">
      <c r="B671" s="2">
        <v>667</v>
      </c>
      <c r="C671" s="2">
        <v>2011</v>
      </c>
      <c r="D671" s="1">
        <v>24206</v>
      </c>
      <c r="E671" t="s">
        <v>520</v>
      </c>
      <c r="F671" s="2" t="s">
        <v>1344</v>
      </c>
      <c r="G671" s="13">
        <v>5746238.3799999999</v>
      </c>
      <c r="H671" s="13">
        <v>161210.41</v>
      </c>
      <c r="I671" s="13">
        <v>5152673.8899999997</v>
      </c>
      <c r="J671" s="13">
        <v>151838.92000000001</v>
      </c>
    </row>
    <row r="672" spans="2:10" x14ac:dyDescent="0.25">
      <c r="B672" s="2">
        <v>668</v>
      </c>
      <c r="C672" s="2">
        <v>2011</v>
      </c>
      <c r="D672" s="1">
        <v>24231</v>
      </c>
      <c r="E672" t="s">
        <v>521</v>
      </c>
      <c r="F672" s="2" t="s">
        <v>1344</v>
      </c>
      <c r="G672" s="13">
        <v>4281939.1900000004</v>
      </c>
      <c r="H672" s="13">
        <v>71687.149999999994</v>
      </c>
      <c r="I672" s="13">
        <v>4060290.57</v>
      </c>
      <c r="J672" s="13">
        <v>68588.36</v>
      </c>
    </row>
    <row r="673" spans="2:10" x14ac:dyDescent="0.25">
      <c r="B673" s="2">
        <v>669</v>
      </c>
      <c r="C673" s="2">
        <v>2011</v>
      </c>
      <c r="D673" s="1">
        <v>24251</v>
      </c>
      <c r="E673" t="s">
        <v>528</v>
      </c>
      <c r="F673" s="2" t="s">
        <v>1344</v>
      </c>
      <c r="G673" s="13">
        <v>1720513.84</v>
      </c>
      <c r="H673" s="13">
        <v>51409.760000000002</v>
      </c>
      <c r="I673" s="13">
        <v>1517114.55</v>
      </c>
      <c r="J673" s="13">
        <v>47915.41</v>
      </c>
    </row>
    <row r="674" spans="2:10" x14ac:dyDescent="0.25">
      <c r="B674" s="2">
        <v>670</v>
      </c>
      <c r="C674" s="2">
        <v>2011</v>
      </c>
      <c r="D674" s="1">
        <v>24271</v>
      </c>
      <c r="E674" t="s">
        <v>526</v>
      </c>
      <c r="F674" s="2" t="s">
        <v>1344</v>
      </c>
      <c r="G674" s="13">
        <v>1464299.16</v>
      </c>
      <c r="H674" s="13">
        <v>34991.230000000003</v>
      </c>
      <c r="I674" s="13">
        <v>1309669.28</v>
      </c>
      <c r="J674" s="13">
        <v>32966.07</v>
      </c>
    </row>
    <row r="675" spans="2:10" x14ac:dyDescent="0.25">
      <c r="B675" s="2">
        <v>671</v>
      </c>
      <c r="C675" s="2">
        <v>2011</v>
      </c>
      <c r="D675" s="1">
        <v>25002</v>
      </c>
      <c r="E675" t="s">
        <v>529</v>
      </c>
      <c r="F675" s="2" t="s">
        <v>1325</v>
      </c>
      <c r="G675" s="13">
        <v>2838913.53</v>
      </c>
      <c r="H675" s="13">
        <v>23259.95</v>
      </c>
      <c r="I675" s="13">
        <v>2498190.06</v>
      </c>
      <c r="J675" s="13">
        <v>21077.94</v>
      </c>
    </row>
    <row r="676" spans="2:10" x14ac:dyDescent="0.25">
      <c r="B676" s="2">
        <v>672</v>
      </c>
      <c r="C676" s="2">
        <v>2011</v>
      </c>
      <c r="D676" s="1">
        <v>25004</v>
      </c>
      <c r="E676" t="s">
        <v>530</v>
      </c>
      <c r="F676" s="2" t="s">
        <v>1325</v>
      </c>
      <c r="G676" s="13">
        <v>2364384.67</v>
      </c>
      <c r="H676" s="13">
        <v>22691.040000000001</v>
      </c>
      <c r="I676" s="13">
        <v>2140063.17</v>
      </c>
      <c r="J676" s="13">
        <v>21142.31</v>
      </c>
    </row>
    <row r="677" spans="2:10" x14ac:dyDescent="0.25">
      <c r="B677" s="2">
        <v>673</v>
      </c>
      <c r="C677" s="2">
        <v>2011</v>
      </c>
      <c r="D677" s="1">
        <v>25006</v>
      </c>
      <c r="E677" t="s">
        <v>531</v>
      </c>
      <c r="F677" s="2" t="s">
        <v>1325</v>
      </c>
      <c r="G677" s="13">
        <v>837472.02</v>
      </c>
      <c r="H677" s="13">
        <v>510.27</v>
      </c>
      <c r="I677" s="13">
        <v>747993.14</v>
      </c>
      <c r="J677" s="13">
        <v>470.49</v>
      </c>
    </row>
    <row r="678" spans="2:10" x14ac:dyDescent="0.25">
      <c r="B678" s="2">
        <v>674</v>
      </c>
      <c r="C678" s="2">
        <v>2011</v>
      </c>
      <c r="D678" s="1">
        <v>25008</v>
      </c>
      <c r="E678" t="s">
        <v>532</v>
      </c>
      <c r="F678" s="2" t="s">
        <v>1325</v>
      </c>
      <c r="G678" s="13">
        <v>4308410.6100000003</v>
      </c>
      <c r="H678" s="13">
        <v>39461</v>
      </c>
      <c r="I678" s="13">
        <v>3833174.54</v>
      </c>
      <c r="J678" s="13">
        <v>36203.33</v>
      </c>
    </row>
    <row r="679" spans="2:10" x14ac:dyDescent="0.25">
      <c r="B679" s="2">
        <v>675</v>
      </c>
      <c r="C679" s="2">
        <v>2011</v>
      </c>
      <c r="D679" s="1">
        <v>25010</v>
      </c>
      <c r="E679" t="s">
        <v>433</v>
      </c>
      <c r="F679" s="2" t="s">
        <v>1325</v>
      </c>
      <c r="G679" s="13">
        <v>692399.13</v>
      </c>
      <c r="H679" s="13">
        <v>6374.94</v>
      </c>
      <c r="I679" s="13">
        <v>607236.76</v>
      </c>
      <c r="J679" s="13">
        <v>5747.39</v>
      </c>
    </row>
    <row r="680" spans="2:10" x14ac:dyDescent="0.25">
      <c r="B680" s="2">
        <v>676</v>
      </c>
      <c r="C680" s="2">
        <v>2011</v>
      </c>
      <c r="D680" s="1">
        <v>25012</v>
      </c>
      <c r="E680" t="s">
        <v>377</v>
      </c>
      <c r="F680" s="2" t="s">
        <v>1325</v>
      </c>
      <c r="G680" s="13">
        <v>1673211.32</v>
      </c>
      <c r="H680" s="13">
        <v>12305.44</v>
      </c>
      <c r="I680" s="13">
        <v>1466172.84</v>
      </c>
      <c r="J680" s="13">
        <v>11238.46</v>
      </c>
    </row>
    <row r="681" spans="2:10" x14ac:dyDescent="0.25">
      <c r="B681" s="2">
        <v>677</v>
      </c>
      <c r="C681" s="2">
        <v>2011</v>
      </c>
      <c r="D681" s="1">
        <v>25014</v>
      </c>
      <c r="E681" t="s">
        <v>533</v>
      </c>
      <c r="F681" s="2" t="s">
        <v>1325</v>
      </c>
      <c r="G681" s="13">
        <v>1244924.8999999999</v>
      </c>
      <c r="H681" s="13">
        <v>11771.17</v>
      </c>
      <c r="I681" s="13">
        <v>1102541.42</v>
      </c>
      <c r="J681" s="13">
        <v>10639.25</v>
      </c>
    </row>
    <row r="682" spans="2:10" x14ac:dyDescent="0.25">
      <c r="B682" s="2">
        <v>678</v>
      </c>
      <c r="C682" s="2">
        <v>2011</v>
      </c>
      <c r="D682" s="1">
        <v>25016</v>
      </c>
      <c r="E682" t="s">
        <v>534</v>
      </c>
      <c r="F682" s="2" t="s">
        <v>1325</v>
      </c>
      <c r="G682" s="13">
        <v>795935.33</v>
      </c>
      <c r="H682" s="13">
        <v>1820.54</v>
      </c>
      <c r="I682" s="13">
        <v>699194.93</v>
      </c>
      <c r="J682" s="13">
        <v>1583.91</v>
      </c>
    </row>
    <row r="683" spans="2:10" x14ac:dyDescent="0.25">
      <c r="B683" s="2">
        <v>679</v>
      </c>
      <c r="C683" s="2">
        <v>2011</v>
      </c>
      <c r="D683" s="1">
        <v>25018</v>
      </c>
      <c r="E683" t="s">
        <v>535</v>
      </c>
      <c r="F683" s="2" t="s">
        <v>1325</v>
      </c>
      <c r="G683" s="13">
        <v>1765868.12</v>
      </c>
      <c r="H683" s="13">
        <v>17655.68</v>
      </c>
      <c r="I683" s="13">
        <v>1561987.91</v>
      </c>
      <c r="J683" s="13">
        <v>15986.83</v>
      </c>
    </row>
    <row r="684" spans="2:10" x14ac:dyDescent="0.25">
      <c r="B684" s="2">
        <v>680</v>
      </c>
      <c r="C684" s="2">
        <v>2011</v>
      </c>
      <c r="D684" s="1">
        <v>25020</v>
      </c>
      <c r="E684" t="s">
        <v>536</v>
      </c>
      <c r="F684" s="2" t="s">
        <v>1325</v>
      </c>
      <c r="G684" s="13">
        <v>1314794.3500000001</v>
      </c>
      <c r="H684" s="13">
        <v>1177.52</v>
      </c>
      <c r="I684" s="13">
        <v>1166279.45</v>
      </c>
      <c r="J684" s="13">
        <v>1083.8399999999999</v>
      </c>
    </row>
    <row r="685" spans="2:10" x14ac:dyDescent="0.25">
      <c r="B685" s="2">
        <v>681</v>
      </c>
      <c r="C685" s="2">
        <v>2011</v>
      </c>
      <c r="D685" s="1">
        <v>25022</v>
      </c>
      <c r="E685" t="s">
        <v>108</v>
      </c>
      <c r="F685" s="2" t="s">
        <v>1325</v>
      </c>
      <c r="G685" s="13">
        <v>727887.5</v>
      </c>
      <c r="H685" s="13">
        <v>2277.08</v>
      </c>
      <c r="I685" s="13">
        <v>644890.71</v>
      </c>
      <c r="J685" s="13">
        <v>1910.26</v>
      </c>
    </row>
    <row r="686" spans="2:10" x14ac:dyDescent="0.25">
      <c r="B686" s="2">
        <v>682</v>
      </c>
      <c r="C686" s="2">
        <v>2011</v>
      </c>
      <c r="D686" s="1">
        <v>25024</v>
      </c>
      <c r="E686" t="s">
        <v>537</v>
      </c>
      <c r="F686" s="2" t="s">
        <v>1325</v>
      </c>
      <c r="G686" s="13">
        <v>1470768.62</v>
      </c>
      <c r="H686" s="13">
        <v>7678.07</v>
      </c>
      <c r="I686" s="13">
        <v>1317592.42</v>
      </c>
      <c r="J686" s="13">
        <v>6896.15</v>
      </c>
    </row>
    <row r="687" spans="2:10" x14ac:dyDescent="0.25">
      <c r="B687" s="2">
        <v>683</v>
      </c>
      <c r="C687" s="2">
        <v>2011</v>
      </c>
      <c r="D687" s="1">
        <v>25026</v>
      </c>
      <c r="E687" t="s">
        <v>538</v>
      </c>
      <c r="F687" s="2" t="s">
        <v>1325</v>
      </c>
      <c r="G687" s="13">
        <v>902500.14</v>
      </c>
      <c r="H687" s="13">
        <v>224.13</v>
      </c>
      <c r="I687" s="13">
        <v>794141.78</v>
      </c>
      <c r="J687" s="13">
        <v>206.32</v>
      </c>
    </row>
    <row r="688" spans="2:10" x14ac:dyDescent="0.25">
      <c r="B688" s="2">
        <v>684</v>
      </c>
      <c r="C688" s="2">
        <v>2011</v>
      </c>
      <c r="D688" s="1">
        <v>25028</v>
      </c>
      <c r="E688" t="s">
        <v>539</v>
      </c>
      <c r="F688" s="2" t="s">
        <v>1325</v>
      </c>
      <c r="G688" s="13">
        <v>1976610.74</v>
      </c>
      <c r="H688" s="13">
        <v>37681.74</v>
      </c>
      <c r="I688" s="13">
        <v>1783878.36</v>
      </c>
      <c r="J688" s="13">
        <v>34574.31</v>
      </c>
    </row>
    <row r="689" spans="2:10" x14ac:dyDescent="0.25">
      <c r="B689" s="2">
        <v>685</v>
      </c>
      <c r="C689" s="2">
        <v>2011</v>
      </c>
      <c r="D689" s="1">
        <v>25101</v>
      </c>
      <c r="E689" t="s">
        <v>529</v>
      </c>
      <c r="F689" s="2" t="s">
        <v>1343</v>
      </c>
      <c r="G689" s="13">
        <v>1151134.53</v>
      </c>
      <c r="H689" s="13">
        <v>13424.32</v>
      </c>
      <c r="I689" s="13">
        <v>1040569.83</v>
      </c>
      <c r="J689" s="13">
        <v>12649.91</v>
      </c>
    </row>
    <row r="690" spans="2:10" x14ac:dyDescent="0.25">
      <c r="B690" s="2">
        <v>686</v>
      </c>
      <c r="C690" s="2">
        <v>2011</v>
      </c>
      <c r="D690" s="1">
        <v>25102</v>
      </c>
      <c r="E690" t="s">
        <v>540</v>
      </c>
      <c r="F690" s="2" t="s">
        <v>1343</v>
      </c>
      <c r="G690" s="13">
        <v>511942.93</v>
      </c>
      <c r="H690" s="13">
        <v>3572.59</v>
      </c>
      <c r="I690" s="13">
        <v>455637.2</v>
      </c>
      <c r="J690" s="13">
        <v>3321.81</v>
      </c>
    </row>
    <row r="691" spans="2:10" x14ac:dyDescent="0.25">
      <c r="B691" s="2">
        <v>687</v>
      </c>
      <c r="C691" s="2">
        <v>2011</v>
      </c>
      <c r="D691" s="1">
        <v>25106</v>
      </c>
      <c r="E691" t="s">
        <v>541</v>
      </c>
      <c r="F691" s="2" t="s">
        <v>1343</v>
      </c>
      <c r="G691" s="13">
        <v>2150190.42</v>
      </c>
      <c r="H691" s="13">
        <v>34416.49</v>
      </c>
      <c r="I691" s="13">
        <v>1962036.95</v>
      </c>
      <c r="J691" s="13">
        <v>32421.97</v>
      </c>
    </row>
    <row r="692" spans="2:10" x14ac:dyDescent="0.25">
      <c r="B692" s="2">
        <v>688</v>
      </c>
      <c r="C692" s="2">
        <v>2011</v>
      </c>
      <c r="D692" s="1">
        <v>25108</v>
      </c>
      <c r="E692" t="s">
        <v>542</v>
      </c>
      <c r="F692" s="2" t="s">
        <v>1343</v>
      </c>
      <c r="G692" s="13">
        <v>219416.22</v>
      </c>
      <c r="H692" s="13">
        <v>538.58000000000004</v>
      </c>
      <c r="I692" s="13">
        <v>189468.37</v>
      </c>
      <c r="J692" s="13">
        <v>494.69</v>
      </c>
    </row>
    <row r="693" spans="2:10" x14ac:dyDescent="0.25">
      <c r="B693" s="2">
        <v>689</v>
      </c>
      <c r="C693" s="2">
        <v>2011</v>
      </c>
      <c r="D693" s="1">
        <v>25111</v>
      </c>
      <c r="E693" t="s">
        <v>543</v>
      </c>
      <c r="F693" s="2" t="s">
        <v>1343</v>
      </c>
      <c r="G693" s="13">
        <v>585696.68000000005</v>
      </c>
      <c r="H693" s="13">
        <v>13259.55</v>
      </c>
      <c r="I693" s="13">
        <v>508395.57</v>
      </c>
      <c r="J693" s="13">
        <v>12153.69</v>
      </c>
    </row>
    <row r="694" spans="2:10" x14ac:dyDescent="0.25">
      <c r="B694" s="2">
        <v>690</v>
      </c>
      <c r="C694" s="2">
        <v>2011</v>
      </c>
      <c r="D694" s="1">
        <v>25136</v>
      </c>
      <c r="E694" t="s">
        <v>377</v>
      </c>
      <c r="F694" s="2" t="s">
        <v>1343</v>
      </c>
      <c r="G694" s="13">
        <v>1081214.57</v>
      </c>
      <c r="H694" s="13">
        <v>20466.8</v>
      </c>
      <c r="I694" s="13">
        <v>919114.54</v>
      </c>
      <c r="J694" s="13">
        <v>18984.189999999999</v>
      </c>
    </row>
    <row r="695" spans="2:10" x14ac:dyDescent="0.25">
      <c r="B695" s="2">
        <v>691</v>
      </c>
      <c r="C695" s="2">
        <v>2011</v>
      </c>
      <c r="D695" s="1">
        <v>25137</v>
      </c>
      <c r="E695" t="s">
        <v>544</v>
      </c>
      <c r="F695" s="2" t="s">
        <v>1343</v>
      </c>
      <c r="G695" s="13">
        <v>321434.52</v>
      </c>
      <c r="H695" s="13">
        <v>5058.71</v>
      </c>
      <c r="I695" s="13">
        <v>273311.52</v>
      </c>
      <c r="J695" s="13">
        <v>4634.16</v>
      </c>
    </row>
    <row r="696" spans="2:10" x14ac:dyDescent="0.25">
      <c r="B696" s="2">
        <v>692</v>
      </c>
      <c r="C696" s="2">
        <v>2011</v>
      </c>
      <c r="D696" s="1">
        <v>25146</v>
      </c>
      <c r="E696" t="s">
        <v>533</v>
      </c>
      <c r="F696" s="2" t="s">
        <v>1343</v>
      </c>
      <c r="G696" s="13">
        <v>428311.07</v>
      </c>
      <c r="H696" s="13">
        <v>2844.93</v>
      </c>
      <c r="I696" s="13">
        <v>365187.09</v>
      </c>
      <c r="J696" s="13">
        <v>2630.2</v>
      </c>
    </row>
    <row r="697" spans="2:10" x14ac:dyDescent="0.25">
      <c r="B697" s="2">
        <v>693</v>
      </c>
      <c r="C697" s="2">
        <v>2011</v>
      </c>
      <c r="D697" s="1">
        <v>25147</v>
      </c>
      <c r="E697" t="s">
        <v>501</v>
      </c>
      <c r="F697" s="2" t="s">
        <v>1343</v>
      </c>
      <c r="G697" s="13">
        <v>71750.100000000006</v>
      </c>
      <c r="H697" s="13">
        <v>7897.67</v>
      </c>
      <c r="I697" s="13">
        <v>69549.14</v>
      </c>
      <c r="J697" s="13">
        <v>7798.54</v>
      </c>
    </row>
    <row r="698" spans="2:10" x14ac:dyDescent="0.25">
      <c r="B698" s="2">
        <v>694</v>
      </c>
      <c r="C698" s="2">
        <v>2011</v>
      </c>
      <c r="D698" s="1">
        <v>25151</v>
      </c>
      <c r="E698" t="s">
        <v>502</v>
      </c>
      <c r="F698" s="2" t="s">
        <v>1343</v>
      </c>
      <c r="G698" s="13">
        <v>123823.22</v>
      </c>
      <c r="H698" s="13">
        <v>2912.24</v>
      </c>
      <c r="I698" s="13">
        <v>108340.16</v>
      </c>
      <c r="J698" s="13">
        <v>2689.77</v>
      </c>
    </row>
    <row r="699" spans="2:10" x14ac:dyDescent="0.25">
      <c r="B699" s="2">
        <v>695</v>
      </c>
      <c r="C699" s="2">
        <v>2011</v>
      </c>
      <c r="D699" s="1">
        <v>25153</v>
      </c>
      <c r="E699" t="s">
        <v>485</v>
      </c>
      <c r="F699" s="2" t="s">
        <v>1343</v>
      </c>
      <c r="G699" s="13">
        <v>64448.61</v>
      </c>
      <c r="H699" s="13">
        <v>4928.67</v>
      </c>
      <c r="I699" s="13">
        <v>61513.97</v>
      </c>
      <c r="J699" s="13">
        <v>4775.1000000000004</v>
      </c>
    </row>
    <row r="700" spans="2:10" x14ac:dyDescent="0.25">
      <c r="B700" s="2">
        <v>696</v>
      </c>
      <c r="C700" s="2">
        <v>2011</v>
      </c>
      <c r="D700" s="1">
        <v>25176</v>
      </c>
      <c r="E700" t="s">
        <v>545</v>
      </c>
      <c r="F700" s="2" t="s">
        <v>1343</v>
      </c>
      <c r="G700" s="13">
        <v>182329.16</v>
      </c>
      <c r="H700" s="13">
        <v>2474.9499999999998</v>
      </c>
      <c r="I700" s="13">
        <v>153328.43</v>
      </c>
      <c r="J700" s="13">
        <v>2249.7800000000002</v>
      </c>
    </row>
    <row r="701" spans="2:10" x14ac:dyDescent="0.25">
      <c r="B701" s="2">
        <v>697</v>
      </c>
      <c r="C701" s="2">
        <v>2011</v>
      </c>
      <c r="D701" s="1">
        <v>25177</v>
      </c>
      <c r="E701" t="s">
        <v>537</v>
      </c>
      <c r="F701" s="2" t="s">
        <v>1343</v>
      </c>
      <c r="G701" s="13">
        <v>944470.51</v>
      </c>
      <c r="H701" s="13">
        <v>8546.35</v>
      </c>
      <c r="I701" s="13">
        <v>837551.53</v>
      </c>
      <c r="J701" s="13">
        <v>7974.73</v>
      </c>
    </row>
    <row r="702" spans="2:10" x14ac:dyDescent="0.25">
      <c r="B702" s="2">
        <v>698</v>
      </c>
      <c r="C702" s="2">
        <v>2011</v>
      </c>
      <c r="D702" s="1">
        <v>25216</v>
      </c>
      <c r="E702" t="s">
        <v>532</v>
      </c>
      <c r="F702" s="2" t="s">
        <v>1344</v>
      </c>
      <c r="G702" s="13">
        <v>10402455.34</v>
      </c>
      <c r="H702" s="13">
        <v>608769.04</v>
      </c>
      <c r="I702" s="13">
        <v>9553414.7899999991</v>
      </c>
      <c r="J702" s="13">
        <v>574531.43999999994</v>
      </c>
    </row>
    <row r="703" spans="2:10" x14ac:dyDescent="0.25">
      <c r="B703" s="2">
        <v>699</v>
      </c>
      <c r="C703" s="2">
        <v>2011</v>
      </c>
      <c r="D703" s="1">
        <v>25251</v>
      </c>
      <c r="E703" t="s">
        <v>535</v>
      </c>
      <c r="F703" s="2" t="s">
        <v>1344</v>
      </c>
      <c r="G703" s="13">
        <v>4777102.2699999996</v>
      </c>
      <c r="H703" s="13">
        <v>101247.03</v>
      </c>
      <c r="I703" s="13">
        <v>4271833.22</v>
      </c>
      <c r="J703" s="13">
        <v>94347.21</v>
      </c>
    </row>
    <row r="704" spans="2:10" x14ac:dyDescent="0.25">
      <c r="B704" s="2">
        <v>700</v>
      </c>
      <c r="C704" s="2">
        <v>2011</v>
      </c>
      <c r="D704" s="1">
        <v>26002</v>
      </c>
      <c r="E704" t="s">
        <v>130</v>
      </c>
      <c r="F704" s="2" t="s">
        <v>1325</v>
      </c>
      <c r="G704" s="13">
        <v>286236.03999999998</v>
      </c>
      <c r="H704" s="13">
        <v>10170.879999999999</v>
      </c>
      <c r="I704" s="13">
        <v>245289.37</v>
      </c>
      <c r="J704" s="13">
        <v>9084.64</v>
      </c>
    </row>
    <row r="705" spans="2:10" x14ac:dyDescent="0.25">
      <c r="B705" s="2">
        <v>701</v>
      </c>
      <c r="C705" s="2">
        <v>2011</v>
      </c>
      <c r="D705" s="1">
        <v>26004</v>
      </c>
      <c r="E705" t="s">
        <v>546</v>
      </c>
      <c r="F705" s="2" t="s">
        <v>1325</v>
      </c>
      <c r="G705" s="13">
        <v>331291.26</v>
      </c>
      <c r="H705" s="13">
        <v>1137.96</v>
      </c>
      <c r="I705" s="13">
        <v>281174.5</v>
      </c>
      <c r="J705" s="13">
        <v>1025.3699999999999</v>
      </c>
    </row>
    <row r="706" spans="2:10" x14ac:dyDescent="0.25">
      <c r="B706" s="2">
        <v>702</v>
      </c>
      <c r="C706" s="2">
        <v>2011</v>
      </c>
      <c r="D706" s="1">
        <v>26006</v>
      </c>
      <c r="E706" t="s">
        <v>547</v>
      </c>
      <c r="F706" s="2" t="s">
        <v>1325</v>
      </c>
      <c r="G706" s="13">
        <v>219352.67</v>
      </c>
      <c r="H706" s="13">
        <v>1156.75</v>
      </c>
      <c r="I706" s="13">
        <v>186862.46</v>
      </c>
      <c r="J706" s="13">
        <v>990.45</v>
      </c>
    </row>
    <row r="707" spans="2:10" x14ac:dyDescent="0.25">
      <c r="B707" s="2">
        <v>703</v>
      </c>
      <c r="C707" s="2">
        <v>2011</v>
      </c>
      <c r="D707" s="1">
        <v>26008</v>
      </c>
      <c r="E707" t="s">
        <v>548</v>
      </c>
      <c r="F707" s="2" t="s">
        <v>1325</v>
      </c>
      <c r="G707" s="13">
        <v>802947.33</v>
      </c>
      <c r="H707" s="13">
        <v>7760.85</v>
      </c>
      <c r="I707" s="13">
        <v>698761.1</v>
      </c>
      <c r="J707" s="13">
        <v>6857.46</v>
      </c>
    </row>
    <row r="708" spans="2:10" x14ac:dyDescent="0.25">
      <c r="B708" s="2">
        <v>704</v>
      </c>
      <c r="C708" s="2">
        <v>2011</v>
      </c>
      <c r="D708" s="1">
        <v>26010</v>
      </c>
      <c r="E708" t="s">
        <v>549</v>
      </c>
      <c r="F708" s="2" t="s">
        <v>1325</v>
      </c>
      <c r="G708" s="13">
        <v>386985.92</v>
      </c>
      <c r="H708" s="13">
        <v>4175.07</v>
      </c>
      <c r="I708" s="13">
        <v>323344.94</v>
      </c>
      <c r="J708" s="13">
        <v>3744.66</v>
      </c>
    </row>
    <row r="709" spans="2:10" x14ac:dyDescent="0.25">
      <c r="B709" s="2">
        <v>705</v>
      </c>
      <c r="C709" s="2">
        <v>2011</v>
      </c>
      <c r="D709" s="1">
        <v>26012</v>
      </c>
      <c r="E709" t="s">
        <v>550</v>
      </c>
      <c r="F709" s="2" t="s">
        <v>1325</v>
      </c>
      <c r="G709" s="13">
        <v>6079246.1600000001</v>
      </c>
      <c r="H709" s="13">
        <v>53480.22</v>
      </c>
      <c r="I709" s="13">
        <v>5650059.7000000002</v>
      </c>
      <c r="J709" s="13">
        <v>50521.16</v>
      </c>
    </row>
    <row r="710" spans="2:10" x14ac:dyDescent="0.25">
      <c r="B710" s="2">
        <v>706</v>
      </c>
      <c r="C710" s="2">
        <v>2011</v>
      </c>
      <c r="D710" s="1">
        <v>26014</v>
      </c>
      <c r="E710" t="s">
        <v>551</v>
      </c>
      <c r="F710" s="2" t="s">
        <v>1325</v>
      </c>
      <c r="G710" s="13">
        <v>2024982.24</v>
      </c>
      <c r="H710" s="13">
        <v>6617.64</v>
      </c>
      <c r="I710" s="13">
        <v>1795148.33</v>
      </c>
      <c r="J710" s="13">
        <v>6012.36</v>
      </c>
    </row>
    <row r="711" spans="2:10" x14ac:dyDescent="0.25">
      <c r="B711" s="2">
        <v>707</v>
      </c>
      <c r="C711" s="2">
        <v>2011</v>
      </c>
      <c r="D711" s="1">
        <v>26016</v>
      </c>
      <c r="E711" t="s">
        <v>552</v>
      </c>
      <c r="F711" s="2" t="s">
        <v>1325</v>
      </c>
      <c r="G711" s="13">
        <v>277741.43</v>
      </c>
      <c r="H711" s="13">
        <v>4148.6899999999996</v>
      </c>
      <c r="I711" s="13">
        <v>233149.13</v>
      </c>
      <c r="J711" s="13">
        <v>3727.12</v>
      </c>
    </row>
    <row r="712" spans="2:10" x14ac:dyDescent="0.25">
      <c r="B712" s="2">
        <v>708</v>
      </c>
      <c r="C712" s="2">
        <v>2011</v>
      </c>
      <c r="D712" s="1">
        <v>26018</v>
      </c>
      <c r="E712" t="s">
        <v>553</v>
      </c>
      <c r="F712" s="2" t="s">
        <v>1325</v>
      </c>
      <c r="G712" s="13">
        <v>458789.61</v>
      </c>
      <c r="H712" s="13">
        <v>4259.3100000000004</v>
      </c>
      <c r="I712" s="13">
        <v>392071.99</v>
      </c>
      <c r="J712" s="13">
        <v>3842.73</v>
      </c>
    </row>
    <row r="713" spans="2:10" x14ac:dyDescent="0.25">
      <c r="B713" s="2">
        <v>709</v>
      </c>
      <c r="C713" s="2">
        <v>2011</v>
      </c>
      <c r="D713" s="1">
        <v>26020</v>
      </c>
      <c r="E713" t="s">
        <v>214</v>
      </c>
      <c r="F713" s="2" t="s">
        <v>1325</v>
      </c>
      <c r="G713" s="13">
        <v>1837976.66</v>
      </c>
      <c r="H713" s="13">
        <v>19733.57</v>
      </c>
      <c r="I713" s="13">
        <v>1621791.16</v>
      </c>
      <c r="J713" s="13">
        <v>17797.490000000002</v>
      </c>
    </row>
    <row r="714" spans="2:10" x14ac:dyDescent="0.25">
      <c r="B714" s="2">
        <v>710</v>
      </c>
      <c r="C714" s="2">
        <v>2011</v>
      </c>
      <c r="D714" s="1">
        <v>26236</v>
      </c>
      <c r="E714" t="s">
        <v>554</v>
      </c>
      <c r="F714" s="2" t="s">
        <v>1344</v>
      </c>
      <c r="G714" s="13">
        <v>1744175.06</v>
      </c>
      <c r="H714" s="13">
        <v>67093.3</v>
      </c>
      <c r="I714" s="13">
        <v>1562016.74</v>
      </c>
      <c r="J714" s="13">
        <v>63581.71</v>
      </c>
    </row>
    <row r="715" spans="2:10" x14ac:dyDescent="0.25">
      <c r="B715" s="2">
        <v>711</v>
      </c>
      <c r="C715" s="2">
        <v>2011</v>
      </c>
      <c r="D715" s="1">
        <v>26251</v>
      </c>
      <c r="E715" t="s">
        <v>555</v>
      </c>
      <c r="F715" s="2" t="s">
        <v>1344</v>
      </c>
      <c r="G715" s="13">
        <v>547179.66</v>
      </c>
      <c r="H715" s="13">
        <v>3032.71</v>
      </c>
      <c r="I715" s="13">
        <v>447713.82</v>
      </c>
      <c r="J715" s="13">
        <v>2778.91</v>
      </c>
    </row>
    <row r="716" spans="2:10" x14ac:dyDescent="0.25">
      <c r="B716" s="2">
        <v>712</v>
      </c>
      <c r="C716" s="2">
        <v>2011</v>
      </c>
      <c r="D716" s="1">
        <v>27002</v>
      </c>
      <c r="E716" t="s">
        <v>0</v>
      </c>
      <c r="F716" s="2" t="s">
        <v>1325</v>
      </c>
      <c r="G716" s="13">
        <v>2878492.3</v>
      </c>
      <c r="H716" s="13">
        <v>14761.53</v>
      </c>
      <c r="I716" s="13">
        <v>2594285.17</v>
      </c>
      <c r="J716" s="13">
        <v>13707.77</v>
      </c>
    </row>
    <row r="717" spans="2:10" x14ac:dyDescent="0.25">
      <c r="B717" s="2">
        <v>713</v>
      </c>
      <c r="C717" s="2">
        <v>2011</v>
      </c>
      <c r="D717" s="1">
        <v>27004</v>
      </c>
      <c r="E717" t="s">
        <v>275</v>
      </c>
      <c r="F717" s="2" t="s">
        <v>1325</v>
      </c>
      <c r="G717" s="13">
        <v>1791332.99</v>
      </c>
      <c r="H717" s="13">
        <v>13019.68</v>
      </c>
      <c r="I717" s="13">
        <v>1607963.23</v>
      </c>
      <c r="J717" s="13">
        <v>11906.99</v>
      </c>
    </row>
    <row r="718" spans="2:10" x14ac:dyDescent="0.25">
      <c r="B718" s="2">
        <v>714</v>
      </c>
      <c r="C718" s="2">
        <v>2011</v>
      </c>
      <c r="D718" s="1">
        <v>27006</v>
      </c>
      <c r="E718" t="s">
        <v>111</v>
      </c>
      <c r="F718" s="2" t="s">
        <v>1325</v>
      </c>
      <c r="G718" s="13">
        <v>1673584.61</v>
      </c>
      <c r="H718" s="13">
        <v>48829.01</v>
      </c>
      <c r="I718" s="13">
        <v>1492059.43</v>
      </c>
      <c r="J718" s="13">
        <v>45314.87</v>
      </c>
    </row>
    <row r="719" spans="2:10" x14ac:dyDescent="0.25">
      <c r="B719" s="2">
        <v>715</v>
      </c>
      <c r="C719" s="2">
        <v>2011</v>
      </c>
      <c r="D719" s="1">
        <v>27008</v>
      </c>
      <c r="E719" t="s">
        <v>556</v>
      </c>
      <c r="F719" s="2" t="s">
        <v>1325</v>
      </c>
      <c r="G719" s="13">
        <v>554934.48</v>
      </c>
      <c r="H719" s="13">
        <v>5042.08</v>
      </c>
      <c r="I719" s="13">
        <v>503231.74</v>
      </c>
      <c r="J719" s="13">
        <v>4627.5200000000004</v>
      </c>
    </row>
    <row r="720" spans="2:10" x14ac:dyDescent="0.25">
      <c r="B720" s="2">
        <v>716</v>
      </c>
      <c r="C720" s="2">
        <v>2011</v>
      </c>
      <c r="D720" s="1">
        <v>27010</v>
      </c>
      <c r="E720" t="s">
        <v>557</v>
      </c>
      <c r="F720" s="2" t="s">
        <v>1325</v>
      </c>
      <c r="G720" s="13">
        <v>2360158.36</v>
      </c>
      <c r="H720" s="13">
        <v>380704.8</v>
      </c>
      <c r="I720" s="13">
        <v>2157638.17</v>
      </c>
      <c r="J720" s="13">
        <v>358887.17</v>
      </c>
    </row>
    <row r="721" spans="2:10" x14ac:dyDescent="0.25">
      <c r="B721" s="2">
        <v>717</v>
      </c>
      <c r="C721" s="2">
        <v>2011</v>
      </c>
      <c r="D721" s="1">
        <v>27012</v>
      </c>
      <c r="E721" t="s">
        <v>558</v>
      </c>
      <c r="F721" s="2" t="s">
        <v>1325</v>
      </c>
      <c r="G721" s="13">
        <v>756095.75</v>
      </c>
      <c r="H721" s="13">
        <v>4320.8500000000004</v>
      </c>
      <c r="I721" s="13">
        <v>665752.48</v>
      </c>
      <c r="J721" s="13">
        <v>3975.29</v>
      </c>
    </row>
    <row r="722" spans="2:10" x14ac:dyDescent="0.25">
      <c r="B722" s="2">
        <v>718</v>
      </c>
      <c r="C722" s="2">
        <v>2011</v>
      </c>
      <c r="D722" s="1">
        <v>27014</v>
      </c>
      <c r="E722" t="s">
        <v>170</v>
      </c>
      <c r="F722" s="2" t="s">
        <v>1325</v>
      </c>
      <c r="G722" s="13">
        <v>864426.82</v>
      </c>
      <c r="H722" s="13">
        <v>5282.14</v>
      </c>
      <c r="I722" s="13">
        <v>762936.55</v>
      </c>
      <c r="J722" s="13">
        <v>4684.8500000000004</v>
      </c>
    </row>
    <row r="723" spans="2:10" x14ac:dyDescent="0.25">
      <c r="B723" s="2">
        <v>719</v>
      </c>
      <c r="C723" s="2">
        <v>2011</v>
      </c>
      <c r="D723" s="1">
        <v>27016</v>
      </c>
      <c r="E723" t="s">
        <v>559</v>
      </c>
      <c r="F723" s="2" t="s">
        <v>1325</v>
      </c>
      <c r="G723" s="13">
        <v>1056153.19</v>
      </c>
      <c r="H723" s="13">
        <v>118783.23</v>
      </c>
      <c r="I723" s="13">
        <v>969931.84</v>
      </c>
      <c r="J723" s="13">
        <v>111534.45</v>
      </c>
    </row>
    <row r="724" spans="2:10" x14ac:dyDescent="0.25">
      <c r="B724" s="2">
        <v>720</v>
      </c>
      <c r="C724" s="2">
        <v>2011</v>
      </c>
      <c r="D724" s="1">
        <v>27018</v>
      </c>
      <c r="E724" t="s">
        <v>560</v>
      </c>
      <c r="F724" s="2" t="s">
        <v>1325</v>
      </c>
      <c r="G724" s="13">
        <v>898385.39</v>
      </c>
      <c r="H724" s="13">
        <v>8676.34</v>
      </c>
      <c r="I724" s="13">
        <v>806649.03</v>
      </c>
      <c r="J724" s="13">
        <v>7988.01</v>
      </c>
    </row>
    <row r="725" spans="2:10" x14ac:dyDescent="0.25">
      <c r="B725" s="2">
        <v>721</v>
      </c>
      <c r="C725" s="2">
        <v>2011</v>
      </c>
      <c r="D725" s="1">
        <v>27020</v>
      </c>
      <c r="E725" t="s">
        <v>561</v>
      </c>
      <c r="F725" s="2" t="s">
        <v>1325</v>
      </c>
      <c r="G725" s="13">
        <v>704354.49</v>
      </c>
      <c r="H725" s="13">
        <v>2589.34</v>
      </c>
      <c r="I725" s="13">
        <v>622817</v>
      </c>
      <c r="J725" s="13">
        <v>2393.2600000000002</v>
      </c>
    </row>
    <row r="726" spans="2:10" x14ac:dyDescent="0.25">
      <c r="B726" s="2">
        <v>722</v>
      </c>
      <c r="C726" s="2">
        <v>2011</v>
      </c>
      <c r="D726" s="1">
        <v>27022</v>
      </c>
      <c r="E726" t="s">
        <v>562</v>
      </c>
      <c r="F726" s="2" t="s">
        <v>1325</v>
      </c>
      <c r="G726" s="13">
        <v>1059437</v>
      </c>
      <c r="H726" s="13">
        <v>8312.7900000000009</v>
      </c>
      <c r="I726" s="13">
        <v>927131.7</v>
      </c>
      <c r="J726" s="13">
        <v>7081.74</v>
      </c>
    </row>
    <row r="727" spans="2:10" x14ac:dyDescent="0.25">
      <c r="B727" s="2">
        <v>723</v>
      </c>
      <c r="C727" s="2">
        <v>2011</v>
      </c>
      <c r="D727" s="1">
        <v>27024</v>
      </c>
      <c r="E727" t="s">
        <v>563</v>
      </c>
      <c r="F727" s="2" t="s">
        <v>1325</v>
      </c>
      <c r="G727" s="13">
        <v>937040.48</v>
      </c>
      <c r="H727" s="13">
        <v>13738.89</v>
      </c>
      <c r="I727" s="13">
        <v>841798.15</v>
      </c>
      <c r="J727" s="13">
        <v>12696.88</v>
      </c>
    </row>
    <row r="728" spans="2:10" x14ac:dyDescent="0.25">
      <c r="B728" s="2">
        <v>724</v>
      </c>
      <c r="C728" s="2">
        <v>2011</v>
      </c>
      <c r="D728" s="1">
        <v>27026</v>
      </c>
      <c r="E728" t="s">
        <v>564</v>
      </c>
      <c r="F728" s="2" t="s">
        <v>1325</v>
      </c>
      <c r="G728" s="13">
        <v>1334675.48</v>
      </c>
      <c r="H728" s="13">
        <v>7086.16</v>
      </c>
      <c r="I728" s="13">
        <v>1207204.03</v>
      </c>
      <c r="J728" s="13">
        <v>6554.91</v>
      </c>
    </row>
    <row r="729" spans="2:10" x14ac:dyDescent="0.25">
      <c r="B729" s="2">
        <v>725</v>
      </c>
      <c r="C729" s="2">
        <v>2011</v>
      </c>
      <c r="D729" s="1">
        <v>27028</v>
      </c>
      <c r="E729" t="s">
        <v>407</v>
      </c>
      <c r="F729" s="2" t="s">
        <v>1325</v>
      </c>
      <c r="G729" s="13">
        <v>829823.31</v>
      </c>
      <c r="H729" s="13">
        <v>3708.84</v>
      </c>
      <c r="I729" s="13">
        <v>747413.04</v>
      </c>
      <c r="J729" s="13">
        <v>3449.9</v>
      </c>
    </row>
    <row r="730" spans="2:10" x14ac:dyDescent="0.25">
      <c r="B730" s="2">
        <v>726</v>
      </c>
      <c r="C730" s="2">
        <v>2011</v>
      </c>
      <c r="D730" s="1">
        <v>27030</v>
      </c>
      <c r="E730" t="s">
        <v>565</v>
      </c>
      <c r="F730" s="2" t="s">
        <v>1325</v>
      </c>
      <c r="G730" s="13">
        <v>174920.9</v>
      </c>
      <c r="H730" s="13">
        <v>178.33</v>
      </c>
      <c r="I730" s="13">
        <v>157471.43</v>
      </c>
      <c r="J730" s="13">
        <v>165.84</v>
      </c>
    </row>
    <row r="731" spans="2:10" x14ac:dyDescent="0.25">
      <c r="B731" s="2">
        <v>727</v>
      </c>
      <c r="C731" s="2">
        <v>2011</v>
      </c>
      <c r="D731" s="1">
        <v>27032</v>
      </c>
      <c r="E731" t="s">
        <v>524</v>
      </c>
      <c r="F731" s="2" t="s">
        <v>1325</v>
      </c>
      <c r="G731" s="13">
        <v>1192430.1100000001</v>
      </c>
      <c r="H731" s="13">
        <v>2031.09</v>
      </c>
      <c r="I731" s="13">
        <v>1060277.49</v>
      </c>
      <c r="J731" s="13">
        <v>2031.09</v>
      </c>
    </row>
    <row r="732" spans="2:10" x14ac:dyDescent="0.25">
      <c r="B732" s="2">
        <v>728</v>
      </c>
      <c r="C732" s="2">
        <v>2011</v>
      </c>
      <c r="D732" s="1">
        <v>27034</v>
      </c>
      <c r="E732" t="s">
        <v>566</v>
      </c>
      <c r="F732" s="2" t="s">
        <v>1325</v>
      </c>
      <c r="G732" s="13">
        <v>848217.74</v>
      </c>
      <c r="H732" s="13">
        <v>5151.25</v>
      </c>
      <c r="I732" s="13">
        <v>763052.61</v>
      </c>
      <c r="J732" s="13">
        <v>4814.16</v>
      </c>
    </row>
    <row r="733" spans="2:10" x14ac:dyDescent="0.25">
      <c r="B733" s="2">
        <v>729</v>
      </c>
      <c r="C733" s="2">
        <v>2011</v>
      </c>
      <c r="D733" s="1">
        <v>27036</v>
      </c>
      <c r="E733" t="s">
        <v>567</v>
      </c>
      <c r="F733" s="2" t="s">
        <v>1325</v>
      </c>
      <c r="G733" s="13">
        <v>263438.76</v>
      </c>
      <c r="H733" s="13">
        <v>25060.04</v>
      </c>
      <c r="I733" s="13">
        <v>232036.73</v>
      </c>
      <c r="J733" s="13">
        <v>22944.15</v>
      </c>
    </row>
    <row r="734" spans="2:10" x14ac:dyDescent="0.25">
      <c r="B734" s="2">
        <v>730</v>
      </c>
      <c r="C734" s="2">
        <v>2011</v>
      </c>
      <c r="D734" s="1">
        <v>27038</v>
      </c>
      <c r="E734" t="s">
        <v>568</v>
      </c>
      <c r="F734" s="2" t="s">
        <v>1325</v>
      </c>
      <c r="G734" s="13">
        <v>804272.7</v>
      </c>
      <c r="H734" s="13">
        <v>11310.64</v>
      </c>
      <c r="I734" s="13">
        <v>714474.63</v>
      </c>
      <c r="J734" s="13">
        <v>10337.540000000001</v>
      </c>
    </row>
    <row r="735" spans="2:10" x14ac:dyDescent="0.25">
      <c r="B735" s="2">
        <v>731</v>
      </c>
      <c r="C735" s="2">
        <v>2011</v>
      </c>
      <c r="D735" s="1">
        <v>27040</v>
      </c>
      <c r="E735" t="s">
        <v>569</v>
      </c>
      <c r="F735" s="2" t="s">
        <v>1325</v>
      </c>
      <c r="G735" s="13">
        <v>803602.72</v>
      </c>
      <c r="H735" s="13">
        <v>3181.53</v>
      </c>
      <c r="I735" s="13">
        <v>710090.29</v>
      </c>
      <c r="J735" s="13">
        <v>2878.06</v>
      </c>
    </row>
    <row r="736" spans="2:10" x14ac:dyDescent="0.25">
      <c r="B736" s="2">
        <v>732</v>
      </c>
      <c r="C736" s="2">
        <v>2011</v>
      </c>
      <c r="D736" s="1">
        <v>27042</v>
      </c>
      <c r="E736" t="s">
        <v>301</v>
      </c>
      <c r="F736" s="2" t="s">
        <v>1325</v>
      </c>
      <c r="G736" s="13">
        <v>814704.37</v>
      </c>
      <c r="H736" s="13">
        <v>6617.86</v>
      </c>
      <c r="I736" s="13">
        <v>726172.24</v>
      </c>
      <c r="J736" s="13">
        <v>5810.54</v>
      </c>
    </row>
    <row r="737" spans="2:10" x14ac:dyDescent="0.25">
      <c r="B737" s="2">
        <v>733</v>
      </c>
      <c r="C737" s="2">
        <v>2011</v>
      </c>
      <c r="D737" s="1">
        <v>27101</v>
      </c>
      <c r="E737" t="s">
        <v>570</v>
      </c>
      <c r="F737" s="2" t="s">
        <v>1343</v>
      </c>
      <c r="G737" s="13">
        <v>400143.61</v>
      </c>
      <c r="H737" s="13">
        <v>4212.37</v>
      </c>
      <c r="I737" s="13">
        <v>344013.22</v>
      </c>
      <c r="J737" s="13">
        <v>3917.27</v>
      </c>
    </row>
    <row r="738" spans="2:10" x14ac:dyDescent="0.25">
      <c r="B738" s="2">
        <v>734</v>
      </c>
      <c r="C738" s="2">
        <v>2011</v>
      </c>
      <c r="D738" s="1">
        <v>27136</v>
      </c>
      <c r="E738" t="s">
        <v>563</v>
      </c>
      <c r="F738" s="2" t="s">
        <v>1343</v>
      </c>
      <c r="G738" s="13">
        <v>414852.01</v>
      </c>
      <c r="H738" s="13">
        <v>22340.3</v>
      </c>
      <c r="I738" s="13">
        <v>368393.85</v>
      </c>
      <c r="J738" s="13">
        <v>21011.55</v>
      </c>
    </row>
    <row r="739" spans="2:10" x14ac:dyDescent="0.25">
      <c r="B739" s="2">
        <v>735</v>
      </c>
      <c r="C739" s="2">
        <v>2011</v>
      </c>
      <c r="D739" s="1">
        <v>27151</v>
      </c>
      <c r="E739" t="s">
        <v>566</v>
      </c>
      <c r="F739" s="2" t="s">
        <v>1343</v>
      </c>
      <c r="G739" s="13">
        <v>479459.58</v>
      </c>
      <c r="H739" s="13">
        <v>8177.22</v>
      </c>
      <c r="I739" s="13">
        <v>415066.1</v>
      </c>
      <c r="J739" s="13">
        <v>7606.2</v>
      </c>
    </row>
    <row r="740" spans="2:10" x14ac:dyDescent="0.25">
      <c r="B740" s="2">
        <v>736</v>
      </c>
      <c r="C740" s="2">
        <v>2011</v>
      </c>
      <c r="D740" s="1">
        <v>27152</v>
      </c>
      <c r="E740" t="s">
        <v>571</v>
      </c>
      <c r="F740" s="2" t="s">
        <v>1343</v>
      </c>
      <c r="G740" s="13">
        <v>371997.83</v>
      </c>
      <c r="H740" s="13">
        <v>4399.6499999999996</v>
      </c>
      <c r="I740" s="13">
        <v>304902.07</v>
      </c>
      <c r="J740" s="13">
        <v>3997.57</v>
      </c>
    </row>
    <row r="741" spans="2:10" x14ac:dyDescent="0.25">
      <c r="B741" s="2">
        <v>737</v>
      </c>
      <c r="C741" s="2">
        <v>2011</v>
      </c>
      <c r="D741" s="1">
        <v>27186</v>
      </c>
      <c r="E741" t="s">
        <v>572</v>
      </c>
      <c r="F741" s="2" t="s">
        <v>1343</v>
      </c>
      <c r="G741" s="13">
        <v>306053.09000000003</v>
      </c>
      <c r="H741" s="13">
        <v>36717.68</v>
      </c>
      <c r="I741" s="13">
        <v>269701.3</v>
      </c>
      <c r="J741" s="13">
        <v>34790.94</v>
      </c>
    </row>
    <row r="742" spans="2:10" x14ac:dyDescent="0.25">
      <c r="B742" s="2">
        <v>738</v>
      </c>
      <c r="C742" s="2">
        <v>2011</v>
      </c>
      <c r="D742" s="1">
        <v>27206</v>
      </c>
      <c r="E742" t="s">
        <v>573</v>
      </c>
      <c r="F742" s="2" t="s">
        <v>1344</v>
      </c>
      <c r="G742" s="13">
        <v>5903538.8399999999</v>
      </c>
      <c r="H742" s="13">
        <v>506926.11</v>
      </c>
      <c r="I742" s="13">
        <v>5483914.5899999999</v>
      </c>
      <c r="J742" s="13">
        <v>483586.57</v>
      </c>
    </row>
    <row r="743" spans="2:10" x14ac:dyDescent="0.25">
      <c r="B743" s="2">
        <v>739</v>
      </c>
      <c r="C743" s="2">
        <v>2011</v>
      </c>
      <c r="D743" s="1">
        <v>28002</v>
      </c>
      <c r="E743" t="s">
        <v>574</v>
      </c>
      <c r="F743" s="2" t="s">
        <v>1325</v>
      </c>
      <c r="G743" s="13">
        <v>2483926.9700000002</v>
      </c>
      <c r="H743" s="13">
        <v>58116.56</v>
      </c>
      <c r="I743" s="13">
        <v>2195796.7200000002</v>
      </c>
      <c r="J743" s="13">
        <v>53354.23</v>
      </c>
    </row>
    <row r="744" spans="2:10" x14ac:dyDescent="0.25">
      <c r="B744" s="2">
        <v>740</v>
      </c>
      <c r="C744" s="2">
        <v>2011</v>
      </c>
      <c r="D744" s="1">
        <v>28004</v>
      </c>
      <c r="E744" t="s">
        <v>575</v>
      </c>
      <c r="F744" s="2" t="s">
        <v>1325</v>
      </c>
      <c r="G744" s="13">
        <v>1372958.85</v>
      </c>
      <c r="H744" s="13">
        <v>5380.21</v>
      </c>
      <c r="I744" s="13">
        <v>1206712.58</v>
      </c>
      <c r="J744" s="13">
        <v>4908.09</v>
      </c>
    </row>
    <row r="745" spans="2:10" x14ac:dyDescent="0.25">
      <c r="B745" s="2">
        <v>741</v>
      </c>
      <c r="C745" s="2">
        <v>2011</v>
      </c>
      <c r="D745" s="1">
        <v>28006</v>
      </c>
      <c r="E745" t="s">
        <v>576</v>
      </c>
      <c r="F745" s="2" t="s">
        <v>1325</v>
      </c>
      <c r="G745" s="13">
        <v>3159786.12</v>
      </c>
      <c r="H745" s="13">
        <v>14334.12</v>
      </c>
      <c r="I745" s="13">
        <v>2792543.19</v>
      </c>
      <c r="J745" s="13">
        <v>13099.32</v>
      </c>
    </row>
    <row r="746" spans="2:10" x14ac:dyDescent="0.25">
      <c r="B746" s="2">
        <v>742</v>
      </c>
      <c r="C746" s="2">
        <v>2011</v>
      </c>
      <c r="D746" s="1">
        <v>28008</v>
      </c>
      <c r="E746" t="s">
        <v>577</v>
      </c>
      <c r="F746" s="2" t="s">
        <v>1325</v>
      </c>
      <c r="G746" s="13">
        <v>2218079.25</v>
      </c>
      <c r="H746" s="13">
        <v>18813.419999999998</v>
      </c>
      <c r="I746" s="13">
        <v>1922895.2</v>
      </c>
      <c r="J746" s="13">
        <v>16913.349999999999</v>
      </c>
    </row>
    <row r="747" spans="2:10" x14ac:dyDescent="0.25">
      <c r="B747" s="2">
        <v>743</v>
      </c>
      <c r="C747" s="2">
        <v>2011</v>
      </c>
      <c r="D747" s="1">
        <v>28010</v>
      </c>
      <c r="E747" t="s">
        <v>578</v>
      </c>
      <c r="F747" s="2" t="s">
        <v>1325</v>
      </c>
      <c r="G747" s="13">
        <v>1796144.02</v>
      </c>
      <c r="H747" s="13">
        <v>976.84</v>
      </c>
      <c r="I747" s="13">
        <v>1564525.95</v>
      </c>
      <c r="J747" s="13">
        <v>888.32</v>
      </c>
    </row>
    <row r="748" spans="2:10" x14ac:dyDescent="0.25">
      <c r="B748" s="2">
        <v>744</v>
      </c>
      <c r="C748" s="2">
        <v>2011</v>
      </c>
      <c r="D748" s="1">
        <v>28012</v>
      </c>
      <c r="E748" t="s">
        <v>579</v>
      </c>
      <c r="F748" s="2" t="s">
        <v>1325</v>
      </c>
      <c r="G748" s="13">
        <v>7535407.5599999996</v>
      </c>
      <c r="H748" s="13">
        <v>100054.88</v>
      </c>
      <c r="I748" s="13">
        <v>6716118.7300000004</v>
      </c>
      <c r="J748" s="13">
        <v>91922.54</v>
      </c>
    </row>
    <row r="749" spans="2:10" x14ac:dyDescent="0.25">
      <c r="B749" s="2">
        <v>745</v>
      </c>
      <c r="C749" s="2">
        <v>2011</v>
      </c>
      <c r="D749" s="1">
        <v>28014</v>
      </c>
      <c r="E749" t="s">
        <v>511</v>
      </c>
      <c r="F749" s="2" t="s">
        <v>1325</v>
      </c>
      <c r="G749" s="13">
        <v>3633527.22</v>
      </c>
      <c r="H749" s="13">
        <v>12015.24</v>
      </c>
      <c r="I749" s="13">
        <v>3207478.58</v>
      </c>
      <c r="J749" s="13">
        <v>11004.21</v>
      </c>
    </row>
    <row r="750" spans="2:10" x14ac:dyDescent="0.25">
      <c r="B750" s="2">
        <v>746</v>
      </c>
      <c r="C750" s="2">
        <v>2011</v>
      </c>
      <c r="D750" s="1">
        <v>28016</v>
      </c>
      <c r="E750" t="s">
        <v>580</v>
      </c>
      <c r="F750" s="2" t="s">
        <v>1325</v>
      </c>
      <c r="G750" s="13">
        <v>6350246.8300000001</v>
      </c>
      <c r="H750" s="13">
        <v>44630.66</v>
      </c>
      <c r="I750" s="13">
        <v>5500647.6299999999</v>
      </c>
      <c r="J750" s="13">
        <v>40307.699999999997</v>
      </c>
    </row>
    <row r="751" spans="2:10" x14ac:dyDescent="0.25">
      <c r="B751" s="2">
        <v>747</v>
      </c>
      <c r="C751" s="2">
        <v>2011</v>
      </c>
      <c r="D751" s="1">
        <v>28018</v>
      </c>
      <c r="E751" t="s">
        <v>581</v>
      </c>
      <c r="F751" s="2" t="s">
        <v>1325</v>
      </c>
      <c r="G751" s="13">
        <v>4922364.79</v>
      </c>
      <c r="H751" s="13">
        <v>16961.560000000001</v>
      </c>
      <c r="I751" s="13">
        <v>4357582.41</v>
      </c>
      <c r="J751" s="13">
        <v>15359.15</v>
      </c>
    </row>
    <row r="752" spans="2:10" x14ac:dyDescent="0.25">
      <c r="B752" s="2">
        <v>748</v>
      </c>
      <c r="C752" s="2">
        <v>2011</v>
      </c>
      <c r="D752" s="1">
        <v>28020</v>
      </c>
      <c r="E752" t="s">
        <v>582</v>
      </c>
      <c r="F752" s="2" t="s">
        <v>1325</v>
      </c>
      <c r="G752" s="13">
        <v>1748572.15</v>
      </c>
      <c r="H752" s="13">
        <v>10236.15</v>
      </c>
      <c r="I752" s="13">
        <v>1510013.16</v>
      </c>
      <c r="J752" s="13">
        <v>8979.99</v>
      </c>
    </row>
    <row r="753" spans="2:10" x14ac:dyDescent="0.25">
      <c r="B753" s="2">
        <v>749</v>
      </c>
      <c r="C753" s="2">
        <v>2011</v>
      </c>
      <c r="D753" s="1">
        <v>28022</v>
      </c>
      <c r="E753" t="s">
        <v>137</v>
      </c>
      <c r="F753" s="2" t="s">
        <v>1325</v>
      </c>
      <c r="G753" s="13">
        <v>7017476.6799999997</v>
      </c>
      <c r="H753" s="13">
        <v>16279.32</v>
      </c>
      <c r="I753" s="13">
        <v>6107410.7999999998</v>
      </c>
      <c r="J753" s="13">
        <v>14712.01</v>
      </c>
    </row>
    <row r="754" spans="2:10" x14ac:dyDescent="0.25">
      <c r="B754" s="2">
        <v>750</v>
      </c>
      <c r="C754" s="2">
        <v>2011</v>
      </c>
      <c r="D754" s="1">
        <v>28024</v>
      </c>
      <c r="E754" t="s">
        <v>583</v>
      </c>
      <c r="F754" s="2" t="s">
        <v>1325</v>
      </c>
      <c r="G754" s="13">
        <v>3446269.91</v>
      </c>
      <c r="H754" s="13">
        <v>11346.4</v>
      </c>
      <c r="I754" s="13">
        <v>3032589.57</v>
      </c>
      <c r="J754" s="13">
        <v>10241.92</v>
      </c>
    </row>
    <row r="755" spans="2:10" x14ac:dyDescent="0.25">
      <c r="B755" s="2">
        <v>751</v>
      </c>
      <c r="C755" s="2">
        <v>2011</v>
      </c>
      <c r="D755" s="1">
        <v>28026</v>
      </c>
      <c r="E755" t="s">
        <v>584</v>
      </c>
      <c r="F755" s="2" t="s">
        <v>1325</v>
      </c>
      <c r="G755" s="13">
        <v>3617749.55</v>
      </c>
      <c r="H755" s="13">
        <v>18908.05</v>
      </c>
      <c r="I755" s="13">
        <v>3197410.52</v>
      </c>
      <c r="J755" s="13">
        <v>17355.09</v>
      </c>
    </row>
    <row r="756" spans="2:10" x14ac:dyDescent="0.25">
      <c r="B756" s="2">
        <v>752</v>
      </c>
      <c r="C756" s="2">
        <v>2011</v>
      </c>
      <c r="D756" s="1">
        <v>28028</v>
      </c>
      <c r="E756" t="s">
        <v>59</v>
      </c>
      <c r="F756" s="2" t="s">
        <v>1325</v>
      </c>
      <c r="G756" s="13">
        <v>2174880.5</v>
      </c>
      <c r="H756" s="13">
        <v>7148.68</v>
      </c>
      <c r="I756" s="13">
        <v>1902858.97</v>
      </c>
      <c r="J756" s="13">
        <v>6413.46</v>
      </c>
    </row>
    <row r="757" spans="2:10" x14ac:dyDescent="0.25">
      <c r="B757" s="2">
        <v>753</v>
      </c>
      <c r="C757" s="2">
        <v>2011</v>
      </c>
      <c r="D757" s="1">
        <v>28030</v>
      </c>
      <c r="E757" t="s">
        <v>493</v>
      </c>
      <c r="F757" s="2" t="s">
        <v>1325</v>
      </c>
      <c r="G757" s="13">
        <v>1558501.46</v>
      </c>
      <c r="H757" s="13">
        <v>17816.03</v>
      </c>
      <c r="I757" s="13">
        <v>1368063.9</v>
      </c>
      <c r="J757" s="13">
        <v>16270.36</v>
      </c>
    </row>
    <row r="758" spans="2:10" x14ac:dyDescent="0.25">
      <c r="B758" s="2">
        <v>754</v>
      </c>
      <c r="C758" s="2">
        <v>2011</v>
      </c>
      <c r="D758" s="1">
        <v>28032</v>
      </c>
      <c r="E758" t="s">
        <v>354</v>
      </c>
      <c r="F758" s="2" t="s">
        <v>1325</v>
      </c>
      <c r="G758" s="13">
        <v>3130438.51</v>
      </c>
      <c r="H758" s="13">
        <v>38216.79</v>
      </c>
      <c r="I758" s="13">
        <v>2726813.29</v>
      </c>
      <c r="J758" s="13">
        <v>34690.21</v>
      </c>
    </row>
    <row r="759" spans="2:10" x14ac:dyDescent="0.25">
      <c r="B759" s="2">
        <v>755</v>
      </c>
      <c r="C759" s="2">
        <v>2011</v>
      </c>
      <c r="D759" s="1">
        <v>28111</v>
      </c>
      <c r="E759" t="s">
        <v>310</v>
      </c>
      <c r="F759" s="2" t="s">
        <v>1343</v>
      </c>
      <c r="G759" s="13">
        <v>141570.70000000001</v>
      </c>
      <c r="H759" s="13">
        <v>198</v>
      </c>
      <c r="I759" s="13">
        <v>123708.83</v>
      </c>
      <c r="J759" s="13">
        <v>180.45</v>
      </c>
    </row>
    <row r="760" spans="2:10" x14ac:dyDescent="0.25">
      <c r="B760" s="2">
        <v>756</v>
      </c>
      <c r="C760" s="2">
        <v>2011</v>
      </c>
      <c r="D760" s="1">
        <v>28141</v>
      </c>
      <c r="E760" t="s">
        <v>585</v>
      </c>
      <c r="F760" s="2" t="s">
        <v>1343</v>
      </c>
      <c r="G760" s="13">
        <v>6772981.7199999997</v>
      </c>
      <c r="H760" s="13">
        <v>278188.06</v>
      </c>
      <c r="I760" s="13">
        <v>6340749.3600000003</v>
      </c>
      <c r="J760" s="13">
        <v>264830.09000000003</v>
      </c>
    </row>
    <row r="761" spans="2:10" x14ac:dyDescent="0.25">
      <c r="B761" s="2">
        <v>757</v>
      </c>
      <c r="C761" s="2">
        <v>2011</v>
      </c>
      <c r="D761" s="1">
        <v>28146</v>
      </c>
      <c r="E761" t="s">
        <v>586</v>
      </c>
      <c r="F761" s="2" t="s">
        <v>1343</v>
      </c>
      <c r="G761" s="13">
        <v>11095.11</v>
      </c>
      <c r="H761" s="13"/>
      <c r="I761" s="13">
        <v>10202.83</v>
      </c>
      <c r="J761" s="13">
        <v>0</v>
      </c>
    </row>
    <row r="762" spans="2:10" x14ac:dyDescent="0.25">
      <c r="B762" s="2">
        <v>758</v>
      </c>
      <c r="C762" s="2">
        <v>2011</v>
      </c>
      <c r="D762" s="1">
        <v>28171</v>
      </c>
      <c r="E762" t="s">
        <v>583</v>
      </c>
      <c r="F762" s="2" t="s">
        <v>1343</v>
      </c>
      <c r="G762" s="13">
        <v>3067756.02</v>
      </c>
      <c r="H762" s="13">
        <v>153695.72</v>
      </c>
      <c r="I762" s="13">
        <v>2788114.25</v>
      </c>
      <c r="J762" s="13">
        <v>144104.70000000001</v>
      </c>
    </row>
    <row r="763" spans="2:10" x14ac:dyDescent="0.25">
      <c r="B763" s="2">
        <v>759</v>
      </c>
      <c r="C763" s="2">
        <v>2011</v>
      </c>
      <c r="D763" s="1">
        <v>28181</v>
      </c>
      <c r="E763" t="s">
        <v>584</v>
      </c>
      <c r="F763" s="2" t="s">
        <v>1343</v>
      </c>
      <c r="G763" s="13">
        <v>1099268.67</v>
      </c>
      <c r="H763" s="13">
        <v>23666.47</v>
      </c>
      <c r="I763" s="13">
        <v>995284.43</v>
      </c>
      <c r="J763" s="13">
        <v>22113.46</v>
      </c>
    </row>
    <row r="764" spans="2:10" x14ac:dyDescent="0.25">
      <c r="B764" s="2">
        <v>760</v>
      </c>
      <c r="C764" s="2">
        <v>2011</v>
      </c>
      <c r="D764" s="1">
        <v>28226</v>
      </c>
      <c r="E764" t="s">
        <v>587</v>
      </c>
      <c r="F764" s="2" t="s">
        <v>1344</v>
      </c>
      <c r="G764" s="13">
        <v>21194518.059999999</v>
      </c>
      <c r="H764" s="13">
        <v>639787.94999999995</v>
      </c>
      <c r="I764" s="13">
        <v>19138465.260000002</v>
      </c>
      <c r="J764" s="13">
        <v>596763.42000000004</v>
      </c>
    </row>
    <row r="765" spans="2:10" x14ac:dyDescent="0.25">
      <c r="B765" s="2">
        <v>761</v>
      </c>
      <c r="C765" s="2">
        <v>2011</v>
      </c>
      <c r="D765" s="1">
        <v>28241</v>
      </c>
      <c r="E765" t="s">
        <v>511</v>
      </c>
      <c r="F765" s="2" t="s">
        <v>1344</v>
      </c>
      <c r="G765" s="13">
        <v>12387970.77</v>
      </c>
      <c r="H765" s="13">
        <v>287772.46999999997</v>
      </c>
      <c r="I765" s="13">
        <v>11277938.619999999</v>
      </c>
      <c r="J765" s="13">
        <v>270308.43</v>
      </c>
    </row>
    <row r="766" spans="2:10" x14ac:dyDescent="0.25">
      <c r="B766" s="2">
        <v>762</v>
      </c>
      <c r="C766" s="2">
        <v>2011</v>
      </c>
      <c r="D766" s="1">
        <v>28246</v>
      </c>
      <c r="E766" t="s">
        <v>581</v>
      </c>
      <c r="F766" s="2" t="s">
        <v>1344</v>
      </c>
      <c r="G766" s="13">
        <v>11130797.48</v>
      </c>
      <c r="H766" s="13">
        <v>238005.63</v>
      </c>
      <c r="I766" s="13">
        <v>10180191.279999999</v>
      </c>
      <c r="J766" s="13">
        <v>222878.82</v>
      </c>
    </row>
    <row r="767" spans="2:10" x14ac:dyDescent="0.25">
      <c r="B767" s="2">
        <v>763</v>
      </c>
      <c r="C767" s="2">
        <v>2011</v>
      </c>
      <c r="D767" s="1">
        <v>28290</v>
      </c>
      <c r="E767" t="s">
        <v>493</v>
      </c>
      <c r="F767" s="2" t="s">
        <v>1344</v>
      </c>
      <c r="G767" s="13">
        <v>5195762.8600000003</v>
      </c>
      <c r="H767" s="13">
        <v>150143.25</v>
      </c>
      <c r="I767" s="13">
        <v>4725392.0599999996</v>
      </c>
      <c r="J767" s="13">
        <v>141205.62</v>
      </c>
    </row>
    <row r="768" spans="2:10" x14ac:dyDescent="0.25">
      <c r="B768" s="2">
        <v>764</v>
      </c>
      <c r="C768" s="2">
        <v>2011</v>
      </c>
      <c r="D768" s="1">
        <v>28291</v>
      </c>
      <c r="E768" t="s">
        <v>354</v>
      </c>
      <c r="F768" s="2" t="s">
        <v>1344</v>
      </c>
      <c r="G768" s="13">
        <v>22278251.190000001</v>
      </c>
      <c r="H768" s="13">
        <v>633907.89</v>
      </c>
      <c r="I768" s="13">
        <v>20447258.77</v>
      </c>
      <c r="J768" s="13">
        <v>598351.78</v>
      </c>
    </row>
    <row r="769" spans="2:10" x14ac:dyDescent="0.25">
      <c r="B769" s="2">
        <v>765</v>
      </c>
      <c r="C769" s="2">
        <v>2011</v>
      </c>
      <c r="D769" s="1">
        <v>28292</v>
      </c>
      <c r="E769" t="s">
        <v>588</v>
      </c>
      <c r="F769" s="2" t="s">
        <v>1344</v>
      </c>
      <c r="G769" s="13">
        <v>1653506.34</v>
      </c>
      <c r="H769" s="13">
        <v>43927.87</v>
      </c>
      <c r="I769" s="13">
        <v>1545187.97</v>
      </c>
      <c r="J769" s="13">
        <v>41696.92</v>
      </c>
    </row>
    <row r="770" spans="2:10" x14ac:dyDescent="0.25">
      <c r="B770" s="2">
        <v>766</v>
      </c>
      <c r="C770" s="2">
        <v>2011</v>
      </c>
      <c r="D770" s="1">
        <v>29002</v>
      </c>
      <c r="E770" t="s">
        <v>589</v>
      </c>
      <c r="F770" s="2" t="s">
        <v>1325</v>
      </c>
      <c r="G770" s="13">
        <v>2544655.33</v>
      </c>
      <c r="H770" s="13">
        <v>11553.03</v>
      </c>
      <c r="I770" s="13">
        <v>2186278.3199999998</v>
      </c>
      <c r="J770" s="13">
        <v>10044.540000000001</v>
      </c>
    </row>
    <row r="771" spans="2:10" x14ac:dyDescent="0.25">
      <c r="B771" s="2">
        <v>767</v>
      </c>
      <c r="C771" s="2">
        <v>2011</v>
      </c>
      <c r="D771" s="1">
        <v>29004</v>
      </c>
      <c r="E771" t="s">
        <v>590</v>
      </c>
      <c r="F771" s="2" t="s">
        <v>1325</v>
      </c>
      <c r="G771" s="13">
        <v>1285372.3799999999</v>
      </c>
      <c r="H771" s="13">
        <v>2978.01</v>
      </c>
      <c r="I771" s="13">
        <v>1114224.6599999999</v>
      </c>
      <c r="J771" s="13">
        <v>2623.05</v>
      </c>
    </row>
    <row r="772" spans="2:10" x14ac:dyDescent="0.25">
      <c r="B772" s="2">
        <v>768</v>
      </c>
      <c r="C772" s="2">
        <v>2011</v>
      </c>
      <c r="D772" s="1">
        <v>29006</v>
      </c>
      <c r="E772" t="s">
        <v>591</v>
      </c>
      <c r="F772" s="2" t="s">
        <v>1325</v>
      </c>
      <c r="G772" s="13">
        <v>683457.36</v>
      </c>
      <c r="H772" s="13">
        <v>20085.55</v>
      </c>
      <c r="I772" s="13">
        <v>611171.59</v>
      </c>
      <c r="J772" s="13">
        <v>17569.02</v>
      </c>
    </row>
    <row r="773" spans="2:10" x14ac:dyDescent="0.25">
      <c r="B773" s="2">
        <v>769</v>
      </c>
      <c r="C773" s="2">
        <v>2011</v>
      </c>
      <c r="D773" s="1">
        <v>29008</v>
      </c>
      <c r="E773" t="s">
        <v>592</v>
      </c>
      <c r="F773" s="2" t="s">
        <v>1325</v>
      </c>
      <c r="G773" s="13">
        <v>371682.07</v>
      </c>
      <c r="H773" s="13">
        <v>2503.6999999999998</v>
      </c>
      <c r="I773" s="13">
        <v>330679.56</v>
      </c>
      <c r="J773" s="13">
        <v>2315.94</v>
      </c>
    </row>
    <row r="774" spans="2:10" x14ac:dyDescent="0.25">
      <c r="B774" s="2">
        <v>770</v>
      </c>
      <c r="C774" s="2">
        <v>2011</v>
      </c>
      <c r="D774" s="1">
        <v>29010</v>
      </c>
      <c r="E774" t="s">
        <v>593</v>
      </c>
      <c r="F774" s="2" t="s">
        <v>1325</v>
      </c>
      <c r="G774" s="13">
        <v>778012.11</v>
      </c>
      <c r="H774" s="13">
        <v>3305.49</v>
      </c>
      <c r="I774" s="13">
        <v>685550.44</v>
      </c>
      <c r="J774" s="13">
        <v>2876.44</v>
      </c>
    </row>
    <row r="775" spans="2:10" x14ac:dyDescent="0.25">
      <c r="B775" s="2">
        <v>771</v>
      </c>
      <c r="C775" s="2">
        <v>2011</v>
      </c>
      <c r="D775" s="1">
        <v>29012</v>
      </c>
      <c r="E775" t="s">
        <v>594</v>
      </c>
      <c r="F775" s="2" t="s">
        <v>1325</v>
      </c>
      <c r="G775" s="13">
        <v>7101699.7000000002</v>
      </c>
      <c r="H775" s="13">
        <v>64734.23</v>
      </c>
      <c r="I775" s="13">
        <v>6271500.5199999996</v>
      </c>
      <c r="J775" s="13">
        <v>58235.92</v>
      </c>
    </row>
    <row r="776" spans="2:10" x14ac:dyDescent="0.25">
      <c r="B776" s="2">
        <v>772</v>
      </c>
      <c r="C776" s="2">
        <v>2011</v>
      </c>
      <c r="D776" s="1">
        <v>29014</v>
      </c>
      <c r="E776" t="s">
        <v>595</v>
      </c>
      <c r="F776" s="2" t="s">
        <v>1325</v>
      </c>
      <c r="G776" s="13">
        <v>1709817.1</v>
      </c>
      <c r="H776" s="13">
        <v>5557.93</v>
      </c>
      <c r="I776" s="13">
        <v>1495736.55</v>
      </c>
      <c r="J776" s="13">
        <v>4842.67</v>
      </c>
    </row>
    <row r="777" spans="2:10" x14ac:dyDescent="0.25">
      <c r="B777" s="2">
        <v>773</v>
      </c>
      <c r="C777" s="2">
        <v>2011</v>
      </c>
      <c r="D777" s="1">
        <v>29016</v>
      </c>
      <c r="E777" t="s">
        <v>522</v>
      </c>
      <c r="F777" s="2" t="s">
        <v>1325</v>
      </c>
      <c r="G777" s="13">
        <v>65187.08</v>
      </c>
      <c r="H777" s="13">
        <v>1928.95</v>
      </c>
      <c r="I777" s="13">
        <v>56677.43</v>
      </c>
      <c r="J777" s="13">
        <v>1779.4</v>
      </c>
    </row>
    <row r="778" spans="2:10" x14ac:dyDescent="0.25">
      <c r="B778" s="2">
        <v>774</v>
      </c>
      <c r="C778" s="2">
        <v>2011</v>
      </c>
      <c r="D778" s="1">
        <v>29018</v>
      </c>
      <c r="E778" t="s">
        <v>596</v>
      </c>
      <c r="F778" s="2" t="s">
        <v>1325</v>
      </c>
      <c r="G778" s="13">
        <v>2567531.62</v>
      </c>
      <c r="H778" s="13">
        <v>42810.84</v>
      </c>
      <c r="I778" s="13">
        <v>2191839.61</v>
      </c>
      <c r="J778" s="13">
        <v>38295.65</v>
      </c>
    </row>
    <row r="779" spans="2:10" x14ac:dyDescent="0.25">
      <c r="B779" s="2">
        <v>775</v>
      </c>
      <c r="C779" s="2">
        <v>2011</v>
      </c>
      <c r="D779" s="1">
        <v>29020</v>
      </c>
      <c r="E779" t="s">
        <v>597</v>
      </c>
      <c r="F779" s="2" t="s">
        <v>1325</v>
      </c>
      <c r="G779" s="13">
        <v>1116880.83</v>
      </c>
      <c r="H779" s="13">
        <v>3146.18</v>
      </c>
      <c r="I779" s="13">
        <v>955792.97</v>
      </c>
      <c r="J779" s="13">
        <v>2629.82</v>
      </c>
    </row>
    <row r="780" spans="2:10" x14ac:dyDescent="0.25">
      <c r="B780" s="2">
        <v>776</v>
      </c>
      <c r="C780" s="2">
        <v>2011</v>
      </c>
      <c r="D780" s="1">
        <v>29022</v>
      </c>
      <c r="E780" t="s">
        <v>598</v>
      </c>
      <c r="F780" s="2" t="s">
        <v>1325</v>
      </c>
      <c r="G780" s="13">
        <v>1384641.33</v>
      </c>
      <c r="H780" s="13">
        <v>17081.8</v>
      </c>
      <c r="I780" s="13">
        <v>1202247.1299999999</v>
      </c>
      <c r="J780" s="13">
        <v>15463.23</v>
      </c>
    </row>
    <row r="781" spans="2:10" x14ac:dyDescent="0.25">
      <c r="B781" s="2">
        <v>777</v>
      </c>
      <c r="C781" s="2">
        <v>2011</v>
      </c>
      <c r="D781" s="1">
        <v>29024</v>
      </c>
      <c r="E781" t="s">
        <v>599</v>
      </c>
      <c r="F781" s="2" t="s">
        <v>1325</v>
      </c>
      <c r="G781" s="13">
        <v>2242994.35</v>
      </c>
      <c r="H781" s="13">
        <v>13994.94</v>
      </c>
      <c r="I781" s="13">
        <v>1997569.72</v>
      </c>
      <c r="J781" s="13">
        <v>12766.19</v>
      </c>
    </row>
    <row r="782" spans="2:10" x14ac:dyDescent="0.25">
      <c r="B782" s="2">
        <v>778</v>
      </c>
      <c r="C782" s="2">
        <v>2011</v>
      </c>
      <c r="D782" s="1">
        <v>29026</v>
      </c>
      <c r="E782" t="s">
        <v>481</v>
      </c>
      <c r="F782" s="2" t="s">
        <v>1325</v>
      </c>
      <c r="G782" s="13">
        <v>1234473.1200000001</v>
      </c>
      <c r="H782" s="13">
        <v>2396.98</v>
      </c>
      <c r="I782" s="13">
        <v>1079135.75</v>
      </c>
      <c r="J782" s="13">
        <v>2183.52</v>
      </c>
    </row>
    <row r="783" spans="2:10" x14ac:dyDescent="0.25">
      <c r="B783" s="2">
        <v>779</v>
      </c>
      <c r="C783" s="2">
        <v>2011</v>
      </c>
      <c r="D783" s="1">
        <v>29028</v>
      </c>
      <c r="E783" t="s">
        <v>600</v>
      </c>
      <c r="F783" s="2" t="s">
        <v>1325</v>
      </c>
      <c r="G783" s="13">
        <v>3791349.56</v>
      </c>
      <c r="H783" s="13">
        <v>146851.71</v>
      </c>
      <c r="I783" s="13">
        <v>3271959.52</v>
      </c>
      <c r="J783" s="13">
        <v>134230.95000000001</v>
      </c>
    </row>
    <row r="784" spans="2:10" x14ac:dyDescent="0.25">
      <c r="B784" s="2">
        <v>780</v>
      </c>
      <c r="C784" s="2">
        <v>2011</v>
      </c>
      <c r="D784" s="1">
        <v>29030</v>
      </c>
      <c r="E784" t="s">
        <v>601</v>
      </c>
      <c r="F784" s="2" t="s">
        <v>1325</v>
      </c>
      <c r="G784" s="13">
        <v>807275.17</v>
      </c>
      <c r="H784" s="13">
        <v>1129.6600000000001</v>
      </c>
      <c r="I784" s="13">
        <v>717349.55</v>
      </c>
      <c r="J784" s="13">
        <v>957.97</v>
      </c>
    </row>
    <row r="785" spans="2:10" x14ac:dyDescent="0.25">
      <c r="B785" s="2">
        <v>781</v>
      </c>
      <c r="C785" s="2">
        <v>2011</v>
      </c>
      <c r="D785" s="1">
        <v>29032</v>
      </c>
      <c r="E785" t="s">
        <v>602</v>
      </c>
      <c r="F785" s="2" t="s">
        <v>1325</v>
      </c>
      <c r="G785" s="13">
        <v>1274864.97</v>
      </c>
      <c r="H785" s="13">
        <v>1660.65</v>
      </c>
      <c r="I785" s="13">
        <v>1112238.31</v>
      </c>
      <c r="J785" s="13">
        <v>1355.38</v>
      </c>
    </row>
    <row r="786" spans="2:10" x14ac:dyDescent="0.25">
      <c r="B786" s="2">
        <v>782</v>
      </c>
      <c r="C786" s="2">
        <v>2011</v>
      </c>
      <c r="D786" s="1">
        <v>29034</v>
      </c>
      <c r="E786" t="s">
        <v>603</v>
      </c>
      <c r="F786" s="2" t="s">
        <v>1325</v>
      </c>
      <c r="G786" s="13">
        <v>844574.95</v>
      </c>
      <c r="H786" s="13">
        <v>752.66</v>
      </c>
      <c r="I786" s="13">
        <v>750005.23</v>
      </c>
      <c r="J786" s="13">
        <v>467.48</v>
      </c>
    </row>
    <row r="787" spans="2:10" x14ac:dyDescent="0.25">
      <c r="B787" s="2">
        <v>783</v>
      </c>
      <c r="C787" s="2">
        <v>2011</v>
      </c>
      <c r="D787" s="1">
        <v>29036</v>
      </c>
      <c r="E787" t="s">
        <v>382</v>
      </c>
      <c r="F787" s="2" t="s">
        <v>1325</v>
      </c>
      <c r="G787" s="13">
        <v>1223300.19</v>
      </c>
      <c r="H787" s="13">
        <v>6253.89</v>
      </c>
      <c r="I787" s="13">
        <v>1084155.31</v>
      </c>
      <c r="J787" s="13">
        <v>5448.42</v>
      </c>
    </row>
    <row r="788" spans="2:10" x14ac:dyDescent="0.25">
      <c r="B788" s="2">
        <v>784</v>
      </c>
      <c r="C788" s="2">
        <v>2011</v>
      </c>
      <c r="D788" s="1">
        <v>29038</v>
      </c>
      <c r="E788" t="s">
        <v>604</v>
      </c>
      <c r="F788" s="2" t="s">
        <v>1325</v>
      </c>
      <c r="G788" s="13">
        <v>1060895.07</v>
      </c>
      <c r="H788" s="13">
        <v>9967.32</v>
      </c>
      <c r="I788" s="13">
        <v>932001.3</v>
      </c>
      <c r="J788" s="13">
        <v>8740.66</v>
      </c>
    </row>
    <row r="789" spans="2:10" x14ac:dyDescent="0.25">
      <c r="B789" s="2">
        <v>785</v>
      </c>
      <c r="C789" s="2">
        <v>2011</v>
      </c>
      <c r="D789" s="1">
        <v>29111</v>
      </c>
      <c r="E789" t="s">
        <v>605</v>
      </c>
      <c r="F789" s="2" t="s">
        <v>1343</v>
      </c>
      <c r="G789" s="13">
        <v>552876.32999999996</v>
      </c>
      <c r="H789" s="13">
        <v>12977.34</v>
      </c>
      <c r="I789" s="13">
        <v>506297.54</v>
      </c>
      <c r="J789" s="13">
        <v>12451.4</v>
      </c>
    </row>
    <row r="790" spans="2:10" x14ac:dyDescent="0.25">
      <c r="B790" s="2">
        <v>786</v>
      </c>
      <c r="C790" s="2">
        <v>2011</v>
      </c>
      <c r="D790" s="1">
        <v>29136</v>
      </c>
      <c r="E790" t="s">
        <v>606</v>
      </c>
      <c r="F790" s="2" t="s">
        <v>1343</v>
      </c>
      <c r="G790" s="13">
        <v>211681.6</v>
      </c>
      <c r="H790" s="13">
        <v>3254.35</v>
      </c>
      <c r="I790" s="13">
        <v>183926.56</v>
      </c>
      <c r="J790" s="13">
        <v>3021.24</v>
      </c>
    </row>
    <row r="791" spans="2:10" x14ac:dyDescent="0.25">
      <c r="B791" s="2">
        <v>787</v>
      </c>
      <c r="C791" s="2">
        <v>2011</v>
      </c>
      <c r="D791" s="1">
        <v>29146</v>
      </c>
      <c r="E791" t="s">
        <v>607</v>
      </c>
      <c r="F791" s="2" t="s">
        <v>1343</v>
      </c>
      <c r="G791" s="13">
        <v>569135.19999999995</v>
      </c>
      <c r="H791" s="13">
        <v>15028.75</v>
      </c>
      <c r="I791" s="13">
        <v>484724.39</v>
      </c>
      <c r="J791" s="13">
        <v>13631.61</v>
      </c>
    </row>
    <row r="792" spans="2:10" x14ac:dyDescent="0.25">
      <c r="B792" s="2">
        <v>788</v>
      </c>
      <c r="C792" s="2">
        <v>2011</v>
      </c>
      <c r="D792" s="1">
        <v>29161</v>
      </c>
      <c r="E792" t="s">
        <v>600</v>
      </c>
      <c r="F792" s="2" t="s">
        <v>1343</v>
      </c>
      <c r="G792" s="13">
        <v>1432083.84</v>
      </c>
      <c r="H792" s="13">
        <v>49804.34</v>
      </c>
      <c r="I792" s="13">
        <v>1325306.76</v>
      </c>
      <c r="J792" s="13">
        <v>47789.1</v>
      </c>
    </row>
    <row r="793" spans="2:10" x14ac:dyDescent="0.25">
      <c r="B793" s="2">
        <v>789</v>
      </c>
      <c r="C793" s="2">
        <v>2011</v>
      </c>
      <c r="D793" s="1">
        <v>29186</v>
      </c>
      <c r="E793" t="s">
        <v>608</v>
      </c>
      <c r="F793" s="2" t="s">
        <v>1343</v>
      </c>
      <c r="G793" s="13">
        <v>314335.12</v>
      </c>
      <c r="H793" s="13">
        <v>26111.54</v>
      </c>
      <c r="I793" s="13">
        <v>276854.34000000003</v>
      </c>
      <c r="J793" s="13">
        <v>24368.46</v>
      </c>
    </row>
    <row r="794" spans="2:10" x14ac:dyDescent="0.25">
      <c r="B794" s="2">
        <v>790</v>
      </c>
      <c r="C794" s="2">
        <v>2011</v>
      </c>
      <c r="D794" s="1">
        <v>29191</v>
      </c>
      <c r="E794" t="s">
        <v>604</v>
      </c>
      <c r="F794" s="2" t="s">
        <v>1343</v>
      </c>
      <c r="G794" s="13">
        <v>615052.18000000005</v>
      </c>
      <c r="H794" s="13">
        <v>15045.91</v>
      </c>
      <c r="I794" s="13">
        <v>523076.08</v>
      </c>
      <c r="J794" s="13">
        <v>14020.88</v>
      </c>
    </row>
    <row r="795" spans="2:10" x14ac:dyDescent="0.25">
      <c r="B795" s="2">
        <v>791</v>
      </c>
      <c r="C795" s="2">
        <v>2011</v>
      </c>
      <c r="D795" s="1">
        <v>29221</v>
      </c>
      <c r="E795" t="s">
        <v>609</v>
      </c>
      <c r="F795" s="2" t="s">
        <v>1344</v>
      </c>
      <c r="G795" s="13">
        <v>1595336.43</v>
      </c>
      <c r="H795" s="13">
        <v>42471.76</v>
      </c>
      <c r="I795" s="13">
        <v>1408092.9</v>
      </c>
      <c r="J795" s="13">
        <v>39681.47</v>
      </c>
    </row>
    <row r="796" spans="2:10" x14ac:dyDescent="0.25">
      <c r="B796" s="2">
        <v>792</v>
      </c>
      <c r="C796" s="2">
        <v>2011</v>
      </c>
      <c r="D796" s="1">
        <v>29251</v>
      </c>
      <c r="E796" t="s">
        <v>610</v>
      </c>
      <c r="F796" s="2" t="s">
        <v>1344</v>
      </c>
      <c r="G796" s="13">
        <v>6529884.6900000004</v>
      </c>
      <c r="H796" s="13">
        <v>321462.69</v>
      </c>
      <c r="I796" s="13">
        <v>5951078.0700000003</v>
      </c>
      <c r="J796" s="13">
        <v>303592.28000000003</v>
      </c>
    </row>
    <row r="797" spans="2:10" x14ac:dyDescent="0.25">
      <c r="B797" s="2">
        <v>793</v>
      </c>
      <c r="C797" s="2">
        <v>2011</v>
      </c>
      <c r="D797" s="1">
        <v>29261</v>
      </c>
      <c r="E797" t="s">
        <v>611</v>
      </c>
      <c r="F797" s="2" t="s">
        <v>1344</v>
      </c>
      <c r="G797" s="13">
        <v>1884774.82</v>
      </c>
      <c r="H797" s="13">
        <v>54127.27</v>
      </c>
      <c r="I797" s="13">
        <v>1712821.05</v>
      </c>
      <c r="J797" s="13">
        <v>51114.49</v>
      </c>
    </row>
    <row r="798" spans="2:10" x14ac:dyDescent="0.25">
      <c r="B798" s="2">
        <v>794</v>
      </c>
      <c r="C798" s="2">
        <v>2011</v>
      </c>
      <c r="D798" s="1">
        <v>29291</v>
      </c>
      <c r="E798" t="s">
        <v>21</v>
      </c>
      <c r="F798" s="2" t="s">
        <v>1344</v>
      </c>
      <c r="G798" s="13">
        <v>12400.16</v>
      </c>
      <c r="H798" s="13"/>
      <c r="I798" s="13">
        <v>11870.97</v>
      </c>
      <c r="J798" s="13">
        <v>0</v>
      </c>
    </row>
    <row r="799" spans="2:10" x14ac:dyDescent="0.25">
      <c r="B799" s="2">
        <v>795</v>
      </c>
      <c r="C799" s="2">
        <v>2011</v>
      </c>
      <c r="D799" s="1">
        <v>30002</v>
      </c>
      <c r="E799" t="s">
        <v>612</v>
      </c>
      <c r="F799" s="2" t="s">
        <v>1325</v>
      </c>
      <c r="G799" s="13">
        <v>3477583.33</v>
      </c>
      <c r="H799" s="13">
        <v>8632.25</v>
      </c>
      <c r="I799" s="13">
        <v>3044096.65</v>
      </c>
      <c r="J799" s="13">
        <v>7755.99</v>
      </c>
    </row>
    <row r="800" spans="2:10" x14ac:dyDescent="0.25">
      <c r="B800" s="2">
        <v>796</v>
      </c>
      <c r="C800" s="2">
        <v>2011</v>
      </c>
      <c r="D800" s="1">
        <v>30006</v>
      </c>
      <c r="E800" t="s">
        <v>487</v>
      </c>
      <c r="F800" s="2" t="s">
        <v>1325</v>
      </c>
      <c r="G800" s="13">
        <v>2907587.06</v>
      </c>
      <c r="H800" s="13">
        <v>37640.99</v>
      </c>
      <c r="I800" s="13">
        <v>2500459.6800000002</v>
      </c>
      <c r="J800" s="13">
        <v>33596.800000000003</v>
      </c>
    </row>
    <row r="801" spans="2:10" x14ac:dyDescent="0.25">
      <c r="B801" s="2">
        <v>797</v>
      </c>
      <c r="C801" s="2">
        <v>2011</v>
      </c>
      <c r="D801" s="1">
        <v>30010</v>
      </c>
      <c r="E801" t="s">
        <v>613</v>
      </c>
      <c r="F801" s="2" t="s">
        <v>1325</v>
      </c>
      <c r="G801" s="13">
        <v>9310412.0099999998</v>
      </c>
      <c r="H801" s="13">
        <v>79590.73</v>
      </c>
      <c r="I801" s="13">
        <v>8250027.0499999998</v>
      </c>
      <c r="J801" s="13">
        <v>72391.759999999995</v>
      </c>
    </row>
    <row r="802" spans="2:10" x14ac:dyDescent="0.25">
      <c r="B802" s="2">
        <v>798</v>
      </c>
      <c r="C802" s="2">
        <v>2011</v>
      </c>
      <c r="D802" s="1">
        <v>30012</v>
      </c>
      <c r="E802" t="s">
        <v>614</v>
      </c>
      <c r="F802" s="2" t="s">
        <v>1325</v>
      </c>
      <c r="G802" s="13">
        <v>23360782.140000001</v>
      </c>
      <c r="H802" s="13">
        <v>120792.52</v>
      </c>
      <c r="I802" s="13">
        <v>20497143.100000001</v>
      </c>
      <c r="J802" s="13">
        <v>109833.12</v>
      </c>
    </row>
    <row r="803" spans="2:10" x14ac:dyDescent="0.25">
      <c r="B803" s="2">
        <v>799</v>
      </c>
      <c r="C803" s="2">
        <v>2011</v>
      </c>
      <c r="D803" s="1">
        <v>30014</v>
      </c>
      <c r="E803" t="s">
        <v>615</v>
      </c>
      <c r="F803" s="2" t="s">
        <v>1325</v>
      </c>
      <c r="G803" s="13">
        <v>18166978.75</v>
      </c>
      <c r="H803" s="13">
        <v>225797.41</v>
      </c>
      <c r="I803" s="13">
        <v>16376047.390000001</v>
      </c>
      <c r="J803" s="13">
        <v>209659.43</v>
      </c>
    </row>
    <row r="804" spans="2:10" x14ac:dyDescent="0.25">
      <c r="B804" s="2">
        <v>800</v>
      </c>
      <c r="C804" s="2">
        <v>2011</v>
      </c>
      <c r="D804" s="1">
        <v>30016</v>
      </c>
      <c r="E804" t="s">
        <v>616</v>
      </c>
      <c r="F804" s="2" t="s">
        <v>1325</v>
      </c>
      <c r="G804" s="13">
        <v>6638845.9100000001</v>
      </c>
      <c r="H804" s="13">
        <v>43356.73</v>
      </c>
      <c r="I804" s="13">
        <v>5803183.5800000001</v>
      </c>
      <c r="J804" s="13">
        <v>39241.03</v>
      </c>
    </row>
    <row r="805" spans="2:10" x14ac:dyDescent="0.25">
      <c r="B805" s="2">
        <v>801</v>
      </c>
      <c r="C805" s="2">
        <v>2011</v>
      </c>
      <c r="D805" s="1">
        <v>30104</v>
      </c>
      <c r="E805" t="s">
        <v>280</v>
      </c>
      <c r="F805" s="2" t="s">
        <v>1343</v>
      </c>
      <c r="G805" s="13">
        <v>11721406.33</v>
      </c>
      <c r="H805" s="13">
        <v>128889.1</v>
      </c>
      <c r="I805" s="13">
        <v>10545318.949999999</v>
      </c>
      <c r="J805" s="13">
        <v>118551.39</v>
      </c>
    </row>
    <row r="806" spans="2:10" x14ac:dyDescent="0.25">
      <c r="B806" s="2">
        <v>802</v>
      </c>
      <c r="C806" s="2">
        <v>2011</v>
      </c>
      <c r="D806" s="1">
        <v>30131</v>
      </c>
      <c r="E806" t="s">
        <v>617</v>
      </c>
      <c r="F806" s="2" t="s">
        <v>1343</v>
      </c>
      <c r="G806" s="13">
        <v>9455.67</v>
      </c>
      <c r="H806" s="13"/>
      <c r="I806" s="13">
        <v>8598.07</v>
      </c>
      <c r="J806" s="13">
        <v>0</v>
      </c>
    </row>
    <row r="807" spans="2:10" x14ac:dyDescent="0.25">
      <c r="B807" s="2">
        <v>803</v>
      </c>
      <c r="C807" s="2">
        <v>2011</v>
      </c>
      <c r="D807" s="1">
        <v>30171</v>
      </c>
      <c r="E807" t="s">
        <v>618</v>
      </c>
      <c r="F807" s="2" t="s">
        <v>1343</v>
      </c>
      <c r="G807" s="13">
        <v>5686541.0499999998</v>
      </c>
      <c r="H807" s="13">
        <v>93290.18</v>
      </c>
      <c r="I807" s="13">
        <v>5104159.24</v>
      </c>
      <c r="J807" s="13">
        <v>86610.76</v>
      </c>
    </row>
    <row r="808" spans="2:10" x14ac:dyDescent="0.25">
      <c r="B808" s="2">
        <v>804</v>
      </c>
      <c r="C808" s="2">
        <v>2011</v>
      </c>
      <c r="D808" s="1">
        <v>30174</v>
      </c>
      <c r="E808" t="s">
        <v>619</v>
      </c>
      <c r="F808" s="2" t="s">
        <v>1343</v>
      </c>
      <c r="G808" s="13">
        <v>55782209.759999998</v>
      </c>
      <c r="H808" s="13">
        <v>1853197.67</v>
      </c>
      <c r="I808" s="13">
        <v>50862405.939999998</v>
      </c>
      <c r="J808" s="13">
        <v>1723870.5</v>
      </c>
    </row>
    <row r="809" spans="2:10" x14ac:dyDescent="0.25">
      <c r="B809" s="2">
        <v>805</v>
      </c>
      <c r="C809" s="2">
        <v>2011</v>
      </c>
      <c r="D809" s="1">
        <v>30181</v>
      </c>
      <c r="E809" t="s">
        <v>620</v>
      </c>
      <c r="F809" s="2" t="s">
        <v>1343</v>
      </c>
      <c r="G809" s="13">
        <v>4401810.99</v>
      </c>
      <c r="H809" s="13">
        <v>33648.43</v>
      </c>
      <c r="I809" s="13">
        <v>3911024.56</v>
      </c>
      <c r="J809" s="13">
        <v>30935.79</v>
      </c>
    </row>
    <row r="810" spans="2:10" x14ac:dyDescent="0.25">
      <c r="B810" s="2">
        <v>806</v>
      </c>
      <c r="C810" s="2">
        <v>2011</v>
      </c>
      <c r="D810" s="1">
        <v>30186</v>
      </c>
      <c r="E810" t="s">
        <v>621</v>
      </c>
      <c r="F810" s="2" t="s">
        <v>1343</v>
      </c>
      <c r="G810" s="13">
        <v>17618574.120000001</v>
      </c>
      <c r="H810" s="13">
        <v>93421.99</v>
      </c>
      <c r="I810" s="13">
        <v>15798126.43</v>
      </c>
      <c r="J810" s="13">
        <v>85678.8</v>
      </c>
    </row>
    <row r="811" spans="2:10" x14ac:dyDescent="0.25">
      <c r="B811" s="2">
        <v>807</v>
      </c>
      <c r="C811" s="2">
        <v>2011</v>
      </c>
      <c r="D811" s="1">
        <v>30241</v>
      </c>
      <c r="E811" t="s">
        <v>622</v>
      </c>
      <c r="F811" s="2" t="s">
        <v>1344</v>
      </c>
      <c r="G811" s="13">
        <v>164653230.30000001</v>
      </c>
      <c r="H811" s="13">
        <v>4758520.54</v>
      </c>
      <c r="I811" s="13">
        <v>150604087.33000001</v>
      </c>
      <c r="J811" s="13">
        <v>4476473.1100000003</v>
      </c>
    </row>
    <row r="812" spans="2:10" x14ac:dyDescent="0.25">
      <c r="B812" s="2">
        <v>808</v>
      </c>
      <c r="C812" s="2">
        <v>2011</v>
      </c>
      <c r="D812" s="1">
        <v>31002</v>
      </c>
      <c r="E812" t="s">
        <v>623</v>
      </c>
      <c r="F812" s="2" t="s">
        <v>1325</v>
      </c>
      <c r="G812" s="13">
        <v>1640520.7</v>
      </c>
      <c r="H812" s="13">
        <v>20383.810000000001</v>
      </c>
      <c r="I812" s="13">
        <v>1457937.9</v>
      </c>
      <c r="J812" s="13">
        <v>18774.21</v>
      </c>
    </row>
    <row r="813" spans="2:10" x14ac:dyDescent="0.25">
      <c r="B813" s="2">
        <v>809</v>
      </c>
      <c r="C813" s="2">
        <v>2011</v>
      </c>
      <c r="D813" s="1">
        <v>31004</v>
      </c>
      <c r="E813" t="s">
        <v>624</v>
      </c>
      <c r="F813" s="2" t="s">
        <v>1325</v>
      </c>
      <c r="G813" s="13">
        <v>1317180.6499999999</v>
      </c>
      <c r="H813" s="13">
        <v>14007.79</v>
      </c>
      <c r="I813" s="13">
        <v>1153057.3600000001</v>
      </c>
      <c r="J813" s="13">
        <v>12844.81</v>
      </c>
    </row>
    <row r="814" spans="2:10" x14ac:dyDescent="0.25">
      <c r="B814" s="2">
        <v>810</v>
      </c>
      <c r="C814" s="2">
        <v>2011</v>
      </c>
      <c r="D814" s="1">
        <v>31006</v>
      </c>
      <c r="E814" t="s">
        <v>625</v>
      </c>
      <c r="F814" s="2" t="s">
        <v>1325</v>
      </c>
      <c r="G814" s="13">
        <v>1708401.58</v>
      </c>
      <c r="H814" s="13">
        <v>16487.62</v>
      </c>
      <c r="I814" s="13">
        <v>1533824.22</v>
      </c>
      <c r="J814" s="13">
        <v>15333.3</v>
      </c>
    </row>
    <row r="815" spans="2:10" x14ac:dyDescent="0.25">
      <c r="B815" s="2">
        <v>811</v>
      </c>
      <c r="C815" s="2">
        <v>2011</v>
      </c>
      <c r="D815" s="1">
        <v>31008</v>
      </c>
      <c r="E815" t="s">
        <v>560</v>
      </c>
      <c r="F815" s="2" t="s">
        <v>1325</v>
      </c>
      <c r="G815" s="13">
        <v>1768838.73</v>
      </c>
      <c r="H815" s="13">
        <v>9961.02</v>
      </c>
      <c r="I815" s="13">
        <v>1581410.47</v>
      </c>
      <c r="J815" s="13">
        <v>9169.06</v>
      </c>
    </row>
    <row r="816" spans="2:10" x14ac:dyDescent="0.25">
      <c r="B816" s="2">
        <v>812</v>
      </c>
      <c r="C816" s="2">
        <v>2011</v>
      </c>
      <c r="D816" s="1">
        <v>31010</v>
      </c>
      <c r="E816" t="s">
        <v>8</v>
      </c>
      <c r="F816" s="2" t="s">
        <v>1325</v>
      </c>
      <c r="G816" s="13">
        <v>1318916.76</v>
      </c>
      <c r="H816" s="13">
        <v>3394.57</v>
      </c>
      <c r="I816" s="13">
        <v>1173060.1100000001</v>
      </c>
      <c r="J816" s="13">
        <v>2993.08</v>
      </c>
    </row>
    <row r="817" spans="2:10" x14ac:dyDescent="0.25">
      <c r="B817" s="2">
        <v>813</v>
      </c>
      <c r="C817" s="2">
        <v>2011</v>
      </c>
      <c r="D817" s="1">
        <v>31012</v>
      </c>
      <c r="E817" t="s">
        <v>626</v>
      </c>
      <c r="F817" s="2" t="s">
        <v>1325</v>
      </c>
      <c r="G817" s="13">
        <v>2377661.79</v>
      </c>
      <c r="H817" s="13">
        <v>31018.38</v>
      </c>
      <c r="I817" s="13">
        <v>2160488.19</v>
      </c>
      <c r="J817" s="13">
        <v>29057.14</v>
      </c>
    </row>
    <row r="818" spans="2:10" x14ac:dyDescent="0.25">
      <c r="B818" s="2">
        <v>814</v>
      </c>
      <c r="C818" s="2">
        <v>2011</v>
      </c>
      <c r="D818" s="1">
        <v>31014</v>
      </c>
      <c r="E818" t="s">
        <v>627</v>
      </c>
      <c r="F818" s="2" t="s">
        <v>1325</v>
      </c>
      <c r="G818" s="13">
        <v>1948039.34</v>
      </c>
      <c r="H818" s="13">
        <v>24582.799999999999</v>
      </c>
      <c r="I818" s="13">
        <v>1747692.52</v>
      </c>
      <c r="J818" s="13">
        <v>22654.400000000001</v>
      </c>
    </row>
    <row r="819" spans="2:10" x14ac:dyDescent="0.25">
      <c r="B819" s="2">
        <v>815</v>
      </c>
      <c r="C819" s="2">
        <v>2011</v>
      </c>
      <c r="D819" s="1">
        <v>31016</v>
      </c>
      <c r="E819" t="s">
        <v>628</v>
      </c>
      <c r="F819" s="2" t="s">
        <v>1325</v>
      </c>
      <c r="G819" s="13">
        <v>1534272.88</v>
      </c>
      <c r="H819" s="13">
        <v>8189.09</v>
      </c>
      <c r="I819" s="13">
        <v>1363410.95</v>
      </c>
      <c r="J819" s="13">
        <v>7560.42</v>
      </c>
    </row>
    <row r="820" spans="2:10" x14ac:dyDescent="0.25">
      <c r="B820" s="2">
        <v>816</v>
      </c>
      <c r="C820" s="2">
        <v>2011</v>
      </c>
      <c r="D820" s="1">
        <v>31018</v>
      </c>
      <c r="E820" t="s">
        <v>629</v>
      </c>
      <c r="F820" s="2" t="s">
        <v>1325</v>
      </c>
      <c r="G820" s="13">
        <v>2585841.0099999998</v>
      </c>
      <c r="H820" s="13">
        <v>6464.56</v>
      </c>
      <c r="I820" s="13">
        <v>2338595.73</v>
      </c>
      <c r="J820" s="13">
        <v>6042.69</v>
      </c>
    </row>
    <row r="821" spans="2:10" x14ac:dyDescent="0.25">
      <c r="B821" s="2">
        <v>817</v>
      </c>
      <c r="C821" s="2">
        <v>2011</v>
      </c>
      <c r="D821" s="1">
        <v>31020</v>
      </c>
      <c r="E821" t="s">
        <v>630</v>
      </c>
      <c r="F821" s="2" t="s">
        <v>1325</v>
      </c>
      <c r="G821" s="13">
        <v>1822688.34</v>
      </c>
      <c r="H821" s="13">
        <v>8273.01</v>
      </c>
      <c r="I821" s="13">
        <v>1611300.43</v>
      </c>
      <c r="J821" s="13">
        <v>7606.82</v>
      </c>
    </row>
    <row r="822" spans="2:10" x14ac:dyDescent="0.25">
      <c r="B822" s="2">
        <v>818</v>
      </c>
      <c r="C822" s="2">
        <v>2011</v>
      </c>
      <c r="D822" s="1">
        <v>31111</v>
      </c>
      <c r="E822" t="s">
        <v>625</v>
      </c>
      <c r="F822" s="2" t="s">
        <v>1343</v>
      </c>
      <c r="G822" s="13">
        <v>643307.17000000004</v>
      </c>
      <c r="H822" s="13">
        <v>11552.63</v>
      </c>
      <c r="I822" s="13">
        <v>579559.18999999994</v>
      </c>
      <c r="J822" s="13">
        <v>10894.83</v>
      </c>
    </row>
    <row r="823" spans="2:10" x14ac:dyDescent="0.25">
      <c r="B823" s="2">
        <v>819</v>
      </c>
      <c r="C823" s="2">
        <v>2011</v>
      </c>
      <c r="D823" s="1">
        <v>31146</v>
      </c>
      <c r="E823" t="s">
        <v>626</v>
      </c>
      <c r="F823" s="2" t="s">
        <v>1343</v>
      </c>
      <c r="G823" s="13">
        <v>3684625.43</v>
      </c>
      <c r="H823" s="13">
        <v>102030.36</v>
      </c>
      <c r="I823" s="13">
        <v>3414414.51</v>
      </c>
      <c r="J823" s="13">
        <v>97273.91</v>
      </c>
    </row>
    <row r="824" spans="2:10" x14ac:dyDescent="0.25">
      <c r="B824" s="2">
        <v>820</v>
      </c>
      <c r="C824" s="2">
        <v>2011</v>
      </c>
      <c r="D824" s="1">
        <v>31201</v>
      </c>
      <c r="E824" t="s">
        <v>631</v>
      </c>
      <c r="F824" s="2" t="s">
        <v>1344</v>
      </c>
      <c r="G824" s="13">
        <v>4590386.68</v>
      </c>
      <c r="H824" s="13">
        <v>134769.87</v>
      </c>
      <c r="I824" s="13">
        <v>4142511.33</v>
      </c>
      <c r="J824" s="13">
        <v>126884.53</v>
      </c>
    </row>
    <row r="825" spans="2:10" x14ac:dyDescent="0.25">
      <c r="B825" s="2">
        <v>821</v>
      </c>
      <c r="C825" s="2">
        <v>2011</v>
      </c>
      <c r="D825" s="1">
        <v>31241</v>
      </c>
      <c r="E825" t="s">
        <v>632</v>
      </c>
      <c r="F825" s="2" t="s">
        <v>1344</v>
      </c>
      <c r="G825" s="13">
        <v>4275992.41</v>
      </c>
      <c r="H825" s="13">
        <v>89678.8</v>
      </c>
      <c r="I825" s="13">
        <v>3878475.4</v>
      </c>
      <c r="J825" s="13">
        <v>84516.63</v>
      </c>
    </row>
    <row r="826" spans="2:10" x14ac:dyDescent="0.25">
      <c r="B826" s="2">
        <v>822</v>
      </c>
      <c r="C826" s="2">
        <v>2011</v>
      </c>
      <c r="D826" s="1">
        <v>32002</v>
      </c>
      <c r="E826" t="s">
        <v>633</v>
      </c>
      <c r="F826" s="2" t="s">
        <v>1325</v>
      </c>
      <c r="G826" s="13">
        <v>957789.1</v>
      </c>
      <c r="H826" s="13">
        <v>26365.49</v>
      </c>
      <c r="I826" s="13">
        <v>836817.92000000004</v>
      </c>
      <c r="J826" s="13">
        <v>24038.29</v>
      </c>
    </row>
    <row r="827" spans="2:10" x14ac:dyDescent="0.25">
      <c r="B827" s="2">
        <v>823</v>
      </c>
      <c r="C827" s="2">
        <v>2011</v>
      </c>
      <c r="D827" s="1">
        <v>32004</v>
      </c>
      <c r="E827" t="s">
        <v>634</v>
      </c>
      <c r="F827" s="2" t="s">
        <v>1325</v>
      </c>
      <c r="G827" s="13">
        <v>1618746.68</v>
      </c>
      <c r="H827" s="13">
        <v>8047.11</v>
      </c>
      <c r="I827" s="13">
        <v>1418323.49</v>
      </c>
      <c r="J827" s="13">
        <v>7329.53</v>
      </c>
    </row>
    <row r="828" spans="2:10" x14ac:dyDescent="0.25">
      <c r="B828" s="2">
        <v>824</v>
      </c>
      <c r="C828" s="2">
        <v>2011</v>
      </c>
      <c r="D828" s="1">
        <v>32006</v>
      </c>
      <c r="E828" t="s">
        <v>635</v>
      </c>
      <c r="F828" s="2" t="s">
        <v>1325</v>
      </c>
      <c r="G828" s="13">
        <v>1505908.55</v>
      </c>
      <c r="H828" s="13">
        <v>10287.41</v>
      </c>
      <c r="I828" s="13">
        <v>1316054.75</v>
      </c>
      <c r="J828" s="13">
        <v>9289.5</v>
      </c>
    </row>
    <row r="829" spans="2:10" x14ac:dyDescent="0.25">
      <c r="B829" s="2">
        <v>825</v>
      </c>
      <c r="C829" s="2">
        <v>2011</v>
      </c>
      <c r="D829" s="1">
        <v>32008</v>
      </c>
      <c r="E829" t="s">
        <v>636</v>
      </c>
      <c r="F829" s="2" t="s">
        <v>1325</v>
      </c>
      <c r="G829" s="13">
        <v>6396783.5599999996</v>
      </c>
      <c r="H829" s="13">
        <v>483815.15</v>
      </c>
      <c r="I829" s="13">
        <v>5558578.6100000003</v>
      </c>
      <c r="J829" s="13">
        <v>441341.72</v>
      </c>
    </row>
    <row r="830" spans="2:10" x14ac:dyDescent="0.25">
      <c r="B830" s="2">
        <v>826</v>
      </c>
      <c r="C830" s="2">
        <v>2011</v>
      </c>
      <c r="D830" s="1">
        <v>32010</v>
      </c>
      <c r="E830" t="s">
        <v>577</v>
      </c>
      <c r="F830" s="2" t="s">
        <v>1325</v>
      </c>
      <c r="G830" s="13">
        <v>2845032.38</v>
      </c>
      <c r="H830" s="13">
        <v>29228.45</v>
      </c>
      <c r="I830" s="13">
        <v>2470835.83</v>
      </c>
      <c r="J830" s="13">
        <v>26784.1</v>
      </c>
    </row>
    <row r="831" spans="2:10" x14ac:dyDescent="0.25">
      <c r="B831" s="2">
        <v>827</v>
      </c>
      <c r="C831" s="2">
        <v>2011</v>
      </c>
      <c r="D831" s="1">
        <v>32012</v>
      </c>
      <c r="E831" t="s">
        <v>637</v>
      </c>
      <c r="F831" s="2" t="s">
        <v>1325</v>
      </c>
      <c r="G831" s="13">
        <v>2978797.47</v>
      </c>
      <c r="H831" s="13">
        <v>33756.61</v>
      </c>
      <c r="I831" s="13">
        <v>2632492.48</v>
      </c>
      <c r="J831" s="13">
        <v>30897.98</v>
      </c>
    </row>
    <row r="832" spans="2:10" x14ac:dyDescent="0.25">
      <c r="B832" s="2">
        <v>828</v>
      </c>
      <c r="C832" s="2">
        <v>2011</v>
      </c>
      <c r="D832" s="1">
        <v>32014</v>
      </c>
      <c r="E832" t="s">
        <v>638</v>
      </c>
      <c r="F832" s="2" t="s">
        <v>1325</v>
      </c>
      <c r="G832" s="13">
        <v>3834681.98</v>
      </c>
      <c r="H832" s="13">
        <v>29981.5</v>
      </c>
      <c r="I832" s="13">
        <v>3388343.55</v>
      </c>
      <c r="J832" s="13">
        <v>27377.45</v>
      </c>
    </row>
    <row r="833" spans="2:10" x14ac:dyDescent="0.25">
      <c r="B833" s="2">
        <v>829</v>
      </c>
      <c r="C833" s="2">
        <v>2011</v>
      </c>
      <c r="D833" s="1">
        <v>32016</v>
      </c>
      <c r="E833" t="s">
        <v>92</v>
      </c>
      <c r="F833" s="2" t="s">
        <v>1325</v>
      </c>
      <c r="G833" s="13">
        <v>5386966.3600000003</v>
      </c>
      <c r="H833" s="13">
        <v>11326.29</v>
      </c>
      <c r="I833" s="13">
        <v>4657030.72</v>
      </c>
      <c r="J833" s="13">
        <v>10265.23</v>
      </c>
    </row>
    <row r="834" spans="2:10" x14ac:dyDescent="0.25">
      <c r="B834" s="2">
        <v>830</v>
      </c>
      <c r="C834" s="2">
        <v>2011</v>
      </c>
      <c r="D834" s="1">
        <v>32018</v>
      </c>
      <c r="E834" t="s">
        <v>639</v>
      </c>
      <c r="F834" s="2" t="s">
        <v>1325</v>
      </c>
      <c r="G834" s="13">
        <v>2500912.5699999998</v>
      </c>
      <c r="H834" s="13">
        <v>40375.300000000003</v>
      </c>
      <c r="I834" s="13">
        <v>2184308.83</v>
      </c>
      <c r="J834" s="13">
        <v>36954.67</v>
      </c>
    </row>
    <row r="835" spans="2:10" x14ac:dyDescent="0.25">
      <c r="B835" s="2">
        <v>831</v>
      </c>
      <c r="C835" s="2">
        <v>2011</v>
      </c>
      <c r="D835" s="1">
        <v>32020</v>
      </c>
      <c r="E835" t="s">
        <v>640</v>
      </c>
      <c r="F835" s="2" t="s">
        <v>1325</v>
      </c>
      <c r="G835" s="13">
        <v>8197918.0199999996</v>
      </c>
      <c r="H835" s="13">
        <v>109952.18</v>
      </c>
      <c r="I835" s="13">
        <v>7097422.5800000001</v>
      </c>
      <c r="J835" s="13">
        <v>99347.72</v>
      </c>
    </row>
    <row r="836" spans="2:10" x14ac:dyDescent="0.25">
      <c r="B836" s="2">
        <v>832</v>
      </c>
      <c r="C836" s="2">
        <v>2011</v>
      </c>
      <c r="D836" s="1">
        <v>32022</v>
      </c>
      <c r="E836" t="s">
        <v>641</v>
      </c>
      <c r="F836" s="2" t="s">
        <v>1325</v>
      </c>
      <c r="G836" s="13">
        <v>8631189.4800000004</v>
      </c>
      <c r="H836" s="13">
        <v>79670.42</v>
      </c>
      <c r="I836" s="13">
        <v>7583128.29</v>
      </c>
      <c r="J836" s="13">
        <v>72904.63</v>
      </c>
    </row>
    <row r="837" spans="2:10" x14ac:dyDescent="0.25">
      <c r="B837" s="2">
        <v>833</v>
      </c>
      <c r="C837" s="2">
        <v>2011</v>
      </c>
      <c r="D837" s="1">
        <v>32024</v>
      </c>
      <c r="E837" t="s">
        <v>368</v>
      </c>
      <c r="F837" s="2" t="s">
        <v>1325</v>
      </c>
      <c r="G837" s="13">
        <v>856463.58</v>
      </c>
      <c r="H837" s="13">
        <v>2347.6</v>
      </c>
      <c r="I837" s="13">
        <v>751782.47</v>
      </c>
      <c r="J837" s="13">
        <v>2159.44</v>
      </c>
    </row>
    <row r="838" spans="2:10" x14ac:dyDescent="0.25">
      <c r="B838" s="2">
        <v>834</v>
      </c>
      <c r="C838" s="2">
        <v>2011</v>
      </c>
      <c r="D838" s="1">
        <v>32106</v>
      </c>
      <c r="E838" t="s">
        <v>633</v>
      </c>
      <c r="F838" s="2" t="s">
        <v>1343</v>
      </c>
      <c r="G838" s="13">
        <v>1575105.93</v>
      </c>
      <c r="H838" s="13">
        <v>15291.99</v>
      </c>
      <c r="I838" s="13">
        <v>1384109.49</v>
      </c>
      <c r="J838" s="13">
        <v>14233.46</v>
      </c>
    </row>
    <row r="839" spans="2:10" x14ac:dyDescent="0.25">
      <c r="B839" s="2">
        <v>835</v>
      </c>
      <c r="C839" s="2">
        <v>2011</v>
      </c>
      <c r="D839" s="1">
        <v>32136</v>
      </c>
      <c r="E839" t="s">
        <v>642</v>
      </c>
      <c r="F839" s="2" t="s">
        <v>1343</v>
      </c>
      <c r="G839" s="13">
        <v>10855302.07</v>
      </c>
      <c r="H839" s="13">
        <v>154805.25</v>
      </c>
      <c r="I839" s="13">
        <v>9583475.4499999993</v>
      </c>
      <c r="J839" s="13">
        <v>142273.28</v>
      </c>
    </row>
    <row r="840" spans="2:10" x14ac:dyDescent="0.25">
      <c r="B840" s="2">
        <v>836</v>
      </c>
      <c r="C840" s="2">
        <v>2011</v>
      </c>
      <c r="D840" s="1">
        <v>32176</v>
      </c>
      <c r="E840" t="s">
        <v>99</v>
      </c>
      <c r="F840" s="2" t="s">
        <v>1343</v>
      </c>
      <c r="G840" s="13">
        <v>525808.38</v>
      </c>
      <c r="H840" s="13">
        <v>8714.2999999999993</v>
      </c>
      <c r="I840" s="13">
        <v>448696.41</v>
      </c>
      <c r="J840" s="13">
        <v>8010.73</v>
      </c>
    </row>
    <row r="841" spans="2:10" x14ac:dyDescent="0.25">
      <c r="B841" s="2">
        <v>837</v>
      </c>
      <c r="C841" s="2">
        <v>2011</v>
      </c>
      <c r="D841" s="1">
        <v>32191</v>
      </c>
      <c r="E841" t="s">
        <v>643</v>
      </c>
      <c r="F841" s="2" t="s">
        <v>1343</v>
      </c>
      <c r="G841" s="13">
        <v>6055413.9800000004</v>
      </c>
      <c r="H841" s="13">
        <v>180697.92</v>
      </c>
      <c r="I841" s="13">
        <v>5421964.6699999999</v>
      </c>
      <c r="J841" s="13">
        <v>167602.26999999999</v>
      </c>
    </row>
    <row r="842" spans="2:10" x14ac:dyDescent="0.25">
      <c r="B842" s="2">
        <v>838</v>
      </c>
      <c r="C842" s="2">
        <v>2011</v>
      </c>
      <c r="D842" s="1">
        <v>32246</v>
      </c>
      <c r="E842" t="s">
        <v>644</v>
      </c>
      <c r="F842" s="2" t="s">
        <v>1344</v>
      </c>
      <c r="G842" s="13">
        <v>92999189.650000006</v>
      </c>
      <c r="H842" s="13">
        <v>5910372.3700000001</v>
      </c>
      <c r="I842" s="13">
        <v>85157605.290000007</v>
      </c>
      <c r="J842" s="13">
        <v>5560439.4699999997</v>
      </c>
    </row>
    <row r="843" spans="2:10" x14ac:dyDescent="0.25">
      <c r="B843" s="2">
        <v>839</v>
      </c>
      <c r="C843" s="2">
        <v>2011</v>
      </c>
      <c r="D843" s="1">
        <v>32265</v>
      </c>
      <c r="E843" t="s">
        <v>640</v>
      </c>
      <c r="F843" s="2" t="s">
        <v>1344</v>
      </c>
      <c r="G843" s="13">
        <v>34542908.43</v>
      </c>
      <c r="H843" s="13">
        <v>977747.56</v>
      </c>
      <c r="I843" s="13">
        <v>31611621.420000002</v>
      </c>
      <c r="J843" s="13">
        <v>915033.81</v>
      </c>
    </row>
    <row r="844" spans="2:10" x14ac:dyDescent="0.25">
      <c r="B844" s="2">
        <v>840</v>
      </c>
      <c r="C844" s="2">
        <v>2011</v>
      </c>
      <c r="D844" s="1">
        <v>33002</v>
      </c>
      <c r="E844" t="s">
        <v>645</v>
      </c>
      <c r="F844" s="2" t="s">
        <v>1325</v>
      </c>
      <c r="G844" s="13">
        <v>1011592.06</v>
      </c>
      <c r="H844" s="13">
        <v>4322.07</v>
      </c>
      <c r="I844" s="13">
        <v>899464.73</v>
      </c>
      <c r="J844" s="13">
        <v>3995.15</v>
      </c>
    </row>
    <row r="845" spans="2:10" x14ac:dyDescent="0.25">
      <c r="B845" s="2">
        <v>841</v>
      </c>
      <c r="C845" s="2">
        <v>2011</v>
      </c>
      <c r="D845" s="1">
        <v>33004</v>
      </c>
      <c r="E845" t="s">
        <v>646</v>
      </c>
      <c r="F845" s="2" t="s">
        <v>1325</v>
      </c>
      <c r="G845" s="13">
        <v>1105399.3400000001</v>
      </c>
      <c r="H845" s="13">
        <v>20438.72</v>
      </c>
      <c r="I845" s="13">
        <v>987576.25</v>
      </c>
      <c r="J845" s="13">
        <v>18800.810000000001</v>
      </c>
    </row>
    <row r="846" spans="2:10" x14ac:dyDescent="0.25">
      <c r="B846" s="2">
        <v>842</v>
      </c>
      <c r="C846" s="2">
        <v>2011</v>
      </c>
      <c r="D846" s="1">
        <v>33006</v>
      </c>
      <c r="E846" t="s">
        <v>647</v>
      </c>
      <c r="F846" s="2" t="s">
        <v>1325</v>
      </c>
      <c r="G846" s="13">
        <v>853075.12</v>
      </c>
      <c r="H846" s="13">
        <v>5381.86</v>
      </c>
      <c r="I846" s="13">
        <v>748118.18</v>
      </c>
      <c r="J846" s="13">
        <v>4724.82</v>
      </c>
    </row>
    <row r="847" spans="2:10" x14ac:dyDescent="0.25">
      <c r="B847" s="2">
        <v>843</v>
      </c>
      <c r="C847" s="2">
        <v>2011</v>
      </c>
      <c r="D847" s="1">
        <v>33008</v>
      </c>
      <c r="E847" t="s">
        <v>648</v>
      </c>
      <c r="F847" s="2" t="s">
        <v>1325</v>
      </c>
      <c r="G847" s="13">
        <v>654275.49</v>
      </c>
      <c r="H847" s="13">
        <v>741.02</v>
      </c>
      <c r="I847" s="13">
        <v>579962.37</v>
      </c>
      <c r="J847" s="13">
        <v>681.85</v>
      </c>
    </row>
    <row r="848" spans="2:10" x14ac:dyDescent="0.25">
      <c r="B848" s="2">
        <v>844</v>
      </c>
      <c r="C848" s="2">
        <v>2011</v>
      </c>
      <c r="D848" s="1">
        <v>33010</v>
      </c>
      <c r="E848" t="s">
        <v>649</v>
      </c>
      <c r="F848" s="2" t="s">
        <v>1325</v>
      </c>
      <c r="G848" s="13">
        <v>1630762.1</v>
      </c>
      <c r="H848" s="13">
        <v>19623.810000000001</v>
      </c>
      <c r="I848" s="13">
        <v>1441791.27</v>
      </c>
      <c r="J848" s="13">
        <v>17851.96</v>
      </c>
    </row>
    <row r="849" spans="2:10" x14ac:dyDescent="0.25">
      <c r="B849" s="2">
        <v>845</v>
      </c>
      <c r="C849" s="2">
        <v>2011</v>
      </c>
      <c r="D849" s="1">
        <v>33012</v>
      </c>
      <c r="E849" t="s">
        <v>650</v>
      </c>
      <c r="F849" s="2" t="s">
        <v>1325</v>
      </c>
      <c r="G849" s="13">
        <v>846287.48</v>
      </c>
      <c r="H849" s="13">
        <v>2908.91</v>
      </c>
      <c r="I849" s="13">
        <v>761705.94</v>
      </c>
      <c r="J849" s="13">
        <v>2714.68</v>
      </c>
    </row>
    <row r="850" spans="2:10" x14ac:dyDescent="0.25">
      <c r="B850" s="2">
        <v>846</v>
      </c>
      <c r="C850" s="2">
        <v>2011</v>
      </c>
      <c r="D850" s="1">
        <v>33014</v>
      </c>
      <c r="E850" t="s">
        <v>651</v>
      </c>
      <c r="F850" s="2" t="s">
        <v>1325</v>
      </c>
      <c r="G850" s="13">
        <v>656210.73</v>
      </c>
      <c r="H850" s="13">
        <v>3354.53</v>
      </c>
      <c r="I850" s="13">
        <v>577767.14</v>
      </c>
      <c r="J850" s="13">
        <v>3038.38</v>
      </c>
    </row>
    <row r="851" spans="2:10" x14ac:dyDescent="0.25">
      <c r="B851" s="2">
        <v>847</v>
      </c>
      <c r="C851" s="2">
        <v>2011</v>
      </c>
      <c r="D851" s="1">
        <v>33016</v>
      </c>
      <c r="E851" t="s">
        <v>652</v>
      </c>
      <c r="F851" s="2" t="s">
        <v>1325</v>
      </c>
      <c r="G851" s="13">
        <v>1011249.26</v>
      </c>
      <c r="H851" s="13">
        <v>10079.120000000001</v>
      </c>
      <c r="I851" s="13">
        <v>900320.15</v>
      </c>
      <c r="J851" s="13">
        <v>9286.34</v>
      </c>
    </row>
    <row r="852" spans="2:10" x14ac:dyDescent="0.25">
      <c r="B852" s="2">
        <v>848</v>
      </c>
      <c r="C852" s="2">
        <v>2011</v>
      </c>
      <c r="D852" s="1">
        <v>33018</v>
      </c>
      <c r="E852" t="s">
        <v>653</v>
      </c>
      <c r="F852" s="2" t="s">
        <v>1325</v>
      </c>
      <c r="G852" s="13">
        <v>820354.35</v>
      </c>
      <c r="H852" s="13">
        <v>663.85</v>
      </c>
      <c r="I852" s="13">
        <v>742894.24</v>
      </c>
      <c r="J852" s="13">
        <v>619.99</v>
      </c>
    </row>
    <row r="853" spans="2:10" x14ac:dyDescent="0.25">
      <c r="B853" s="2">
        <v>849</v>
      </c>
      <c r="C853" s="2">
        <v>2011</v>
      </c>
      <c r="D853" s="1">
        <v>33020</v>
      </c>
      <c r="E853" t="s">
        <v>654</v>
      </c>
      <c r="F853" s="2" t="s">
        <v>1325</v>
      </c>
      <c r="G853" s="13">
        <v>525645.18000000005</v>
      </c>
      <c r="H853" s="13">
        <v>99.71</v>
      </c>
      <c r="I853" s="13">
        <v>472179.58</v>
      </c>
      <c r="J853" s="13">
        <v>85.74</v>
      </c>
    </row>
    <row r="854" spans="2:10" x14ac:dyDescent="0.25">
      <c r="B854" s="2">
        <v>850</v>
      </c>
      <c r="C854" s="2">
        <v>2011</v>
      </c>
      <c r="D854" s="1">
        <v>33022</v>
      </c>
      <c r="E854" t="s">
        <v>518</v>
      </c>
      <c r="F854" s="2" t="s">
        <v>1325</v>
      </c>
      <c r="G854" s="13">
        <v>301813.56</v>
      </c>
      <c r="H854" s="13">
        <v>95.75</v>
      </c>
      <c r="I854" s="13">
        <v>272623.42</v>
      </c>
      <c r="J854" s="13">
        <v>89.74</v>
      </c>
    </row>
    <row r="855" spans="2:10" x14ac:dyDescent="0.25">
      <c r="B855" s="2">
        <v>851</v>
      </c>
      <c r="C855" s="2">
        <v>2011</v>
      </c>
      <c r="D855" s="1">
        <v>33024</v>
      </c>
      <c r="E855" t="s">
        <v>655</v>
      </c>
      <c r="F855" s="2" t="s">
        <v>1325</v>
      </c>
      <c r="G855" s="13">
        <v>699971.6</v>
      </c>
      <c r="H855" s="13">
        <v>870.06</v>
      </c>
      <c r="I855" s="13">
        <v>603132.79</v>
      </c>
      <c r="J855" s="13">
        <v>798.15</v>
      </c>
    </row>
    <row r="856" spans="2:10" x14ac:dyDescent="0.25">
      <c r="B856" s="2">
        <v>852</v>
      </c>
      <c r="C856" s="2">
        <v>2011</v>
      </c>
      <c r="D856" s="1">
        <v>33026</v>
      </c>
      <c r="E856" t="s">
        <v>417</v>
      </c>
      <c r="F856" s="2" t="s">
        <v>1325</v>
      </c>
      <c r="G856" s="13">
        <v>832239.24</v>
      </c>
      <c r="H856" s="13">
        <v>5215.6499999999996</v>
      </c>
      <c r="I856" s="13">
        <v>755194.09</v>
      </c>
      <c r="J856" s="13">
        <v>4838.58</v>
      </c>
    </row>
    <row r="857" spans="2:10" x14ac:dyDescent="0.25">
      <c r="B857" s="2">
        <v>853</v>
      </c>
      <c r="C857" s="2">
        <v>2011</v>
      </c>
      <c r="D857" s="1">
        <v>33028</v>
      </c>
      <c r="E857" t="s">
        <v>656</v>
      </c>
      <c r="F857" s="2" t="s">
        <v>1325</v>
      </c>
      <c r="G857" s="13">
        <v>812555.82</v>
      </c>
      <c r="H857" s="13">
        <v>8188.61</v>
      </c>
      <c r="I857" s="13">
        <v>729054.24</v>
      </c>
      <c r="J857" s="13">
        <v>7591.21</v>
      </c>
    </row>
    <row r="858" spans="2:10" x14ac:dyDescent="0.25">
      <c r="B858" s="2">
        <v>854</v>
      </c>
      <c r="C858" s="2">
        <v>2011</v>
      </c>
      <c r="D858" s="1">
        <v>33030</v>
      </c>
      <c r="E858" t="s">
        <v>657</v>
      </c>
      <c r="F858" s="2" t="s">
        <v>1325</v>
      </c>
      <c r="G858" s="13">
        <v>805231.95</v>
      </c>
      <c r="H858" s="13">
        <v>12454.73</v>
      </c>
      <c r="I858" s="13">
        <v>719281.12</v>
      </c>
      <c r="J858" s="13">
        <v>11360.89</v>
      </c>
    </row>
    <row r="859" spans="2:10" x14ac:dyDescent="0.25">
      <c r="B859" s="2">
        <v>855</v>
      </c>
      <c r="C859" s="2">
        <v>2011</v>
      </c>
      <c r="D859" s="1">
        <v>33032</v>
      </c>
      <c r="E859" t="s">
        <v>658</v>
      </c>
      <c r="F859" s="2" t="s">
        <v>1325</v>
      </c>
      <c r="G859" s="13">
        <v>226169.63</v>
      </c>
      <c r="H859" s="13">
        <v>1106.4100000000001</v>
      </c>
      <c r="I859" s="13">
        <v>202687.37</v>
      </c>
      <c r="J859" s="13">
        <v>934.21</v>
      </c>
    </row>
    <row r="860" spans="2:10" x14ac:dyDescent="0.25">
      <c r="B860" s="2">
        <v>856</v>
      </c>
      <c r="C860" s="2">
        <v>2011</v>
      </c>
      <c r="D860" s="1">
        <v>33034</v>
      </c>
      <c r="E860" t="s">
        <v>659</v>
      </c>
      <c r="F860" s="2" t="s">
        <v>1325</v>
      </c>
      <c r="G860" s="13">
        <v>1498257.01</v>
      </c>
      <c r="H860" s="13">
        <v>4428.34</v>
      </c>
      <c r="I860" s="13">
        <v>1340092.99</v>
      </c>
      <c r="J860" s="13">
        <v>3676.67</v>
      </c>
    </row>
    <row r="861" spans="2:10" x14ac:dyDescent="0.25">
      <c r="B861" s="2">
        <v>857</v>
      </c>
      <c r="C861" s="2">
        <v>2011</v>
      </c>
      <c r="D861" s="1">
        <v>33036</v>
      </c>
      <c r="E861" t="s">
        <v>660</v>
      </c>
      <c r="F861" s="2" t="s">
        <v>1325</v>
      </c>
      <c r="G861" s="13">
        <v>1506342.04</v>
      </c>
      <c r="H861" s="13">
        <v>24804.84</v>
      </c>
      <c r="I861" s="13">
        <v>1334320.8</v>
      </c>
      <c r="J861" s="13">
        <v>22413.69</v>
      </c>
    </row>
    <row r="862" spans="2:10" x14ac:dyDescent="0.25">
      <c r="B862" s="2">
        <v>858</v>
      </c>
      <c r="C862" s="2">
        <v>2011</v>
      </c>
      <c r="D862" s="1">
        <v>33101</v>
      </c>
      <c r="E862" t="s">
        <v>645</v>
      </c>
      <c r="F862" s="2" t="s">
        <v>1343</v>
      </c>
      <c r="G862" s="13">
        <v>820198.68</v>
      </c>
      <c r="H862" s="13">
        <v>16704.12</v>
      </c>
      <c r="I862" s="13">
        <v>704583.89</v>
      </c>
      <c r="J862" s="13">
        <v>15425.24</v>
      </c>
    </row>
    <row r="863" spans="2:10" x14ac:dyDescent="0.25">
      <c r="B863" s="2">
        <v>859</v>
      </c>
      <c r="C863" s="2">
        <v>2011</v>
      </c>
      <c r="D863" s="1">
        <v>33106</v>
      </c>
      <c r="E863" t="s">
        <v>646</v>
      </c>
      <c r="F863" s="2" t="s">
        <v>1343</v>
      </c>
      <c r="G863" s="13">
        <v>1507585.27</v>
      </c>
      <c r="H863" s="13">
        <v>53550.7</v>
      </c>
      <c r="I863" s="13">
        <v>1370656.64</v>
      </c>
      <c r="J863" s="13">
        <v>50555.22</v>
      </c>
    </row>
    <row r="864" spans="2:10" x14ac:dyDescent="0.25">
      <c r="B864" s="2">
        <v>860</v>
      </c>
      <c r="C864" s="2">
        <v>2011</v>
      </c>
      <c r="D864" s="1">
        <v>33107</v>
      </c>
      <c r="E864" t="s">
        <v>647</v>
      </c>
      <c r="F864" s="2" t="s">
        <v>1343</v>
      </c>
      <c r="G864" s="13">
        <v>1005594.17</v>
      </c>
      <c r="H864" s="13">
        <v>11280.08</v>
      </c>
      <c r="I864" s="13">
        <v>858085.03</v>
      </c>
      <c r="J864" s="13">
        <v>10479.23</v>
      </c>
    </row>
    <row r="865" spans="2:10" x14ac:dyDescent="0.25">
      <c r="B865" s="2">
        <v>861</v>
      </c>
      <c r="C865" s="2">
        <v>2011</v>
      </c>
      <c r="D865" s="1">
        <v>33108</v>
      </c>
      <c r="E865" t="s">
        <v>542</v>
      </c>
      <c r="F865" s="2" t="s">
        <v>1343</v>
      </c>
      <c r="G865" s="13">
        <v>814611.09</v>
      </c>
      <c r="H865" s="13">
        <v>29947.18</v>
      </c>
      <c r="I865" s="13">
        <v>706489.51</v>
      </c>
      <c r="J865" s="13">
        <v>27698.880000000001</v>
      </c>
    </row>
    <row r="866" spans="2:10" x14ac:dyDescent="0.25">
      <c r="B866" s="2">
        <v>862</v>
      </c>
      <c r="C866" s="2">
        <v>2011</v>
      </c>
      <c r="D866" s="1">
        <v>33131</v>
      </c>
      <c r="E866" t="s">
        <v>652</v>
      </c>
      <c r="F866" s="2" t="s">
        <v>1343</v>
      </c>
      <c r="G866" s="13">
        <v>217050.27</v>
      </c>
      <c r="H866" s="13">
        <v>2728.65</v>
      </c>
      <c r="I866" s="13">
        <v>190577</v>
      </c>
      <c r="J866" s="13">
        <v>2555.25</v>
      </c>
    </row>
    <row r="867" spans="2:10" x14ac:dyDescent="0.25">
      <c r="B867" s="2">
        <v>863</v>
      </c>
      <c r="C867" s="2">
        <v>2011</v>
      </c>
      <c r="D867" s="1">
        <v>33136</v>
      </c>
      <c r="E867" t="s">
        <v>475</v>
      </c>
      <c r="F867" s="2" t="s">
        <v>1343</v>
      </c>
      <c r="G867" s="13">
        <v>25573.58</v>
      </c>
      <c r="H867" s="13">
        <v>23.28</v>
      </c>
      <c r="I867" s="13">
        <v>23201.18</v>
      </c>
      <c r="J867" s="13">
        <v>21.94</v>
      </c>
    </row>
    <row r="868" spans="2:10" x14ac:dyDescent="0.25">
      <c r="B868" s="2">
        <v>864</v>
      </c>
      <c r="C868" s="2">
        <v>2011</v>
      </c>
      <c r="D868" s="1">
        <v>33181</v>
      </c>
      <c r="E868" t="s">
        <v>661</v>
      </c>
      <c r="F868" s="2" t="s">
        <v>1343</v>
      </c>
      <c r="G868" s="13">
        <v>462157.95</v>
      </c>
      <c r="H868" s="13">
        <v>10128.370000000001</v>
      </c>
      <c r="I868" s="13">
        <v>404624</v>
      </c>
      <c r="J868" s="13">
        <v>9393.01</v>
      </c>
    </row>
    <row r="869" spans="2:10" x14ac:dyDescent="0.25">
      <c r="B869" s="2">
        <v>865</v>
      </c>
      <c r="C869" s="2">
        <v>2011</v>
      </c>
      <c r="D869" s="1">
        <v>33211</v>
      </c>
      <c r="E869" t="s">
        <v>504</v>
      </c>
      <c r="F869" s="2" t="s">
        <v>1344</v>
      </c>
      <c r="G869" s="13">
        <v>372069.57</v>
      </c>
      <c r="H869" s="13">
        <v>1473.54</v>
      </c>
      <c r="I869" s="13">
        <v>334962.84000000003</v>
      </c>
      <c r="J869" s="13">
        <v>1387.15</v>
      </c>
    </row>
    <row r="870" spans="2:10" x14ac:dyDescent="0.25">
      <c r="B870" s="2">
        <v>866</v>
      </c>
      <c r="C870" s="2">
        <v>2011</v>
      </c>
      <c r="D870" s="1">
        <v>33216</v>
      </c>
      <c r="E870" t="s">
        <v>649</v>
      </c>
      <c r="F870" s="2" t="s">
        <v>1344</v>
      </c>
      <c r="G870" s="13">
        <v>3194382.86</v>
      </c>
      <c r="H870" s="13">
        <v>168138.36</v>
      </c>
      <c r="I870" s="13">
        <v>2888517.58</v>
      </c>
      <c r="J870" s="13">
        <v>159392.26</v>
      </c>
    </row>
    <row r="871" spans="2:10" x14ac:dyDescent="0.25">
      <c r="B871" s="2">
        <v>867</v>
      </c>
      <c r="C871" s="2">
        <v>2011</v>
      </c>
      <c r="D871" s="1">
        <v>33281</v>
      </c>
      <c r="E871" t="s">
        <v>656</v>
      </c>
      <c r="F871" s="2" t="s">
        <v>1344</v>
      </c>
      <c r="G871" s="13">
        <v>1474446.98</v>
      </c>
      <c r="H871" s="13">
        <v>40112.46</v>
      </c>
      <c r="I871" s="13">
        <v>1314096.23</v>
      </c>
      <c r="J871" s="13">
        <v>37935.82</v>
      </c>
    </row>
    <row r="872" spans="2:10" x14ac:dyDescent="0.25">
      <c r="B872" s="2">
        <v>868</v>
      </c>
      <c r="C872" s="2">
        <v>2011</v>
      </c>
      <c r="D872" s="1">
        <v>34002</v>
      </c>
      <c r="E872" t="s">
        <v>662</v>
      </c>
      <c r="F872" s="2" t="s">
        <v>1325</v>
      </c>
      <c r="G872" s="13">
        <v>697790.7</v>
      </c>
      <c r="H872" s="13">
        <v>3989.55</v>
      </c>
      <c r="I872" s="13">
        <v>611532.71</v>
      </c>
      <c r="J872" s="13">
        <v>3687.58</v>
      </c>
    </row>
    <row r="873" spans="2:10" x14ac:dyDescent="0.25">
      <c r="B873" s="2">
        <v>869</v>
      </c>
      <c r="C873" s="2">
        <v>2011</v>
      </c>
      <c r="D873" s="1">
        <v>34004</v>
      </c>
      <c r="E873" t="s">
        <v>663</v>
      </c>
      <c r="F873" s="2" t="s">
        <v>1325</v>
      </c>
      <c r="G873" s="13">
        <v>1292889.45</v>
      </c>
      <c r="H873" s="13">
        <v>18416.21</v>
      </c>
      <c r="I873" s="13">
        <v>1178962.75</v>
      </c>
      <c r="J873" s="13">
        <v>17198.98</v>
      </c>
    </row>
    <row r="874" spans="2:10" x14ac:dyDescent="0.25">
      <c r="B874" s="2">
        <v>870</v>
      </c>
      <c r="C874" s="2">
        <v>2011</v>
      </c>
      <c r="D874" s="1">
        <v>34006</v>
      </c>
      <c r="E874" t="s">
        <v>664</v>
      </c>
      <c r="F874" s="2" t="s">
        <v>1325</v>
      </c>
      <c r="G874" s="13">
        <v>1822279.33</v>
      </c>
      <c r="H874" s="13">
        <v>24789.69</v>
      </c>
      <c r="I874" s="13">
        <v>1606635.01</v>
      </c>
      <c r="J874" s="13">
        <v>23041.47</v>
      </c>
    </row>
    <row r="875" spans="2:10" x14ac:dyDescent="0.25">
      <c r="B875" s="2">
        <v>871</v>
      </c>
      <c r="C875" s="2">
        <v>2011</v>
      </c>
      <c r="D875" s="1">
        <v>34008</v>
      </c>
      <c r="E875" t="s">
        <v>665</v>
      </c>
      <c r="F875" s="2" t="s">
        <v>1325</v>
      </c>
      <c r="G875" s="13">
        <v>3596377.42</v>
      </c>
      <c r="H875" s="13">
        <v>65600.100000000006</v>
      </c>
      <c r="I875" s="13">
        <v>3252101.34</v>
      </c>
      <c r="J875" s="13">
        <v>60506.8</v>
      </c>
    </row>
    <row r="876" spans="2:10" x14ac:dyDescent="0.25">
      <c r="B876" s="2">
        <v>872</v>
      </c>
      <c r="C876" s="2">
        <v>2011</v>
      </c>
      <c r="D876" s="1">
        <v>34010</v>
      </c>
      <c r="E876" t="s">
        <v>666</v>
      </c>
      <c r="F876" s="2" t="s">
        <v>1325</v>
      </c>
      <c r="G876" s="13">
        <v>680863.42</v>
      </c>
      <c r="H876" s="13">
        <v>1251.8599999999999</v>
      </c>
      <c r="I876" s="13">
        <v>573195.46</v>
      </c>
      <c r="J876" s="13">
        <v>1131.3800000000001</v>
      </c>
    </row>
    <row r="877" spans="2:10" x14ac:dyDescent="0.25">
      <c r="B877" s="2">
        <v>873</v>
      </c>
      <c r="C877" s="2">
        <v>2011</v>
      </c>
      <c r="D877" s="1">
        <v>34012</v>
      </c>
      <c r="E877" t="s">
        <v>667</v>
      </c>
      <c r="F877" s="2" t="s">
        <v>1325</v>
      </c>
      <c r="G877" s="13">
        <v>1180421.1299999999</v>
      </c>
      <c r="H877" s="13">
        <v>15099.67</v>
      </c>
      <c r="I877" s="13">
        <v>1041693.09</v>
      </c>
      <c r="J877" s="13">
        <v>13928.05</v>
      </c>
    </row>
    <row r="878" spans="2:10" x14ac:dyDescent="0.25">
      <c r="B878" s="2">
        <v>874</v>
      </c>
      <c r="C878" s="2">
        <v>2011</v>
      </c>
      <c r="D878" s="1">
        <v>34014</v>
      </c>
      <c r="E878" t="s">
        <v>668</v>
      </c>
      <c r="F878" s="2" t="s">
        <v>1325</v>
      </c>
      <c r="G878" s="13">
        <v>1261499.94</v>
      </c>
      <c r="H878" s="13">
        <v>5547.22</v>
      </c>
      <c r="I878" s="13">
        <v>1111595.97</v>
      </c>
      <c r="J878" s="13">
        <v>5130.2</v>
      </c>
    </row>
    <row r="879" spans="2:10" x14ac:dyDescent="0.25">
      <c r="B879" s="2">
        <v>875</v>
      </c>
      <c r="C879" s="2">
        <v>2011</v>
      </c>
      <c r="D879" s="1">
        <v>34016</v>
      </c>
      <c r="E879" t="s">
        <v>669</v>
      </c>
      <c r="F879" s="2" t="s">
        <v>1325</v>
      </c>
      <c r="G879" s="13">
        <v>1235309.3600000001</v>
      </c>
      <c r="H879" s="13">
        <v>11237.41</v>
      </c>
      <c r="I879" s="13">
        <v>1080594.6100000001</v>
      </c>
      <c r="J879" s="13">
        <v>10273.66</v>
      </c>
    </row>
    <row r="880" spans="2:10" x14ac:dyDescent="0.25">
      <c r="B880" s="2">
        <v>876</v>
      </c>
      <c r="C880" s="2">
        <v>2011</v>
      </c>
      <c r="D880" s="1">
        <v>34018</v>
      </c>
      <c r="E880" t="s">
        <v>670</v>
      </c>
      <c r="F880" s="2" t="s">
        <v>1325</v>
      </c>
      <c r="G880" s="13">
        <v>212264.24</v>
      </c>
      <c r="H880" s="13">
        <v>215.87</v>
      </c>
      <c r="I880" s="13">
        <v>181360.15</v>
      </c>
      <c r="J880" s="13">
        <v>194.29</v>
      </c>
    </row>
    <row r="881" spans="2:10" x14ac:dyDescent="0.25">
      <c r="B881" s="2">
        <v>877</v>
      </c>
      <c r="C881" s="2">
        <v>2011</v>
      </c>
      <c r="D881" s="1">
        <v>34020</v>
      </c>
      <c r="E881" t="s">
        <v>671</v>
      </c>
      <c r="F881" s="2" t="s">
        <v>1325</v>
      </c>
      <c r="G881" s="13">
        <v>511082.96</v>
      </c>
      <c r="H881" s="13">
        <v>977.23</v>
      </c>
      <c r="I881" s="13">
        <v>446453.21</v>
      </c>
      <c r="J881" s="13">
        <v>814.74</v>
      </c>
    </row>
    <row r="882" spans="2:10" x14ac:dyDescent="0.25">
      <c r="B882" s="2">
        <v>878</v>
      </c>
      <c r="C882" s="2">
        <v>2011</v>
      </c>
      <c r="D882" s="1">
        <v>34022</v>
      </c>
      <c r="E882" t="s">
        <v>672</v>
      </c>
      <c r="F882" s="2" t="s">
        <v>1325</v>
      </c>
      <c r="G882" s="13">
        <v>1446911.37</v>
      </c>
      <c r="H882" s="13">
        <v>13714.56</v>
      </c>
      <c r="I882" s="13">
        <v>1283151.71</v>
      </c>
      <c r="J882" s="13">
        <v>12718.38</v>
      </c>
    </row>
    <row r="883" spans="2:10" x14ac:dyDescent="0.25">
      <c r="B883" s="2">
        <v>879</v>
      </c>
      <c r="C883" s="2">
        <v>2011</v>
      </c>
      <c r="D883" s="1">
        <v>34024</v>
      </c>
      <c r="E883" t="s">
        <v>673</v>
      </c>
      <c r="F883" s="2" t="s">
        <v>1325</v>
      </c>
      <c r="G883" s="13">
        <v>363038.52</v>
      </c>
      <c r="H883" s="13">
        <v>4953.47</v>
      </c>
      <c r="I883" s="13">
        <v>318773.53000000003</v>
      </c>
      <c r="J883" s="13">
        <v>4569.8</v>
      </c>
    </row>
    <row r="884" spans="2:10" x14ac:dyDescent="0.25">
      <c r="B884" s="2">
        <v>880</v>
      </c>
      <c r="C884" s="2">
        <v>2011</v>
      </c>
      <c r="D884" s="1">
        <v>34026</v>
      </c>
      <c r="E884" t="s">
        <v>674</v>
      </c>
      <c r="F884" s="2" t="s">
        <v>1325</v>
      </c>
      <c r="G884" s="13">
        <v>1988752.02</v>
      </c>
      <c r="H884" s="13">
        <v>25600.61</v>
      </c>
      <c r="I884" s="13">
        <v>1769930.1</v>
      </c>
      <c r="J884" s="13">
        <v>23753.13</v>
      </c>
    </row>
    <row r="885" spans="2:10" x14ac:dyDescent="0.25">
      <c r="B885" s="2">
        <v>881</v>
      </c>
      <c r="C885" s="2">
        <v>2011</v>
      </c>
      <c r="D885" s="1">
        <v>34028</v>
      </c>
      <c r="E885" t="s">
        <v>382</v>
      </c>
      <c r="F885" s="2" t="s">
        <v>1325</v>
      </c>
      <c r="G885" s="13">
        <v>374320.75</v>
      </c>
      <c r="H885" s="13">
        <v>9343.83</v>
      </c>
      <c r="I885" s="13">
        <v>327532.74</v>
      </c>
      <c r="J885" s="13">
        <v>8553.9599999999991</v>
      </c>
    </row>
    <row r="886" spans="2:10" x14ac:dyDescent="0.25">
      <c r="B886" s="2">
        <v>882</v>
      </c>
      <c r="C886" s="2">
        <v>2011</v>
      </c>
      <c r="D886" s="1">
        <v>34030</v>
      </c>
      <c r="E886" t="s">
        <v>675</v>
      </c>
      <c r="F886" s="2" t="s">
        <v>1325</v>
      </c>
      <c r="G886" s="13">
        <v>2580478.1800000002</v>
      </c>
      <c r="H886" s="13">
        <v>23015.89</v>
      </c>
      <c r="I886" s="13">
        <v>2327643.77</v>
      </c>
      <c r="J886" s="13">
        <v>21157.02</v>
      </c>
    </row>
    <row r="887" spans="2:10" x14ac:dyDescent="0.25">
      <c r="B887" s="2">
        <v>883</v>
      </c>
      <c r="C887" s="2">
        <v>2011</v>
      </c>
      <c r="D887" s="1">
        <v>34032</v>
      </c>
      <c r="E887" t="s">
        <v>676</v>
      </c>
      <c r="F887" s="2" t="s">
        <v>1325</v>
      </c>
      <c r="G887" s="13">
        <v>491055.5</v>
      </c>
      <c r="H887" s="13">
        <v>6721.53</v>
      </c>
      <c r="I887" s="13">
        <v>434927.14</v>
      </c>
      <c r="J887" s="13">
        <v>6193.49</v>
      </c>
    </row>
    <row r="888" spans="2:10" x14ac:dyDescent="0.25">
      <c r="B888" s="2">
        <v>884</v>
      </c>
      <c r="C888" s="2">
        <v>2011</v>
      </c>
      <c r="D888" s="1">
        <v>34034</v>
      </c>
      <c r="E888" t="s">
        <v>677</v>
      </c>
      <c r="F888" s="2" t="s">
        <v>1325</v>
      </c>
      <c r="G888" s="13">
        <v>2424698.0499999998</v>
      </c>
      <c r="H888" s="13">
        <v>5777.35</v>
      </c>
      <c r="I888" s="13">
        <v>2090398.55</v>
      </c>
      <c r="J888" s="13">
        <v>5240.8599999999997</v>
      </c>
    </row>
    <row r="889" spans="2:10" x14ac:dyDescent="0.25">
      <c r="B889" s="2">
        <v>885</v>
      </c>
      <c r="C889" s="2">
        <v>2011</v>
      </c>
      <c r="D889" s="1">
        <v>34191</v>
      </c>
      <c r="E889" t="s">
        <v>678</v>
      </c>
      <c r="F889" s="2" t="s">
        <v>1343</v>
      </c>
      <c r="G889" s="13">
        <v>441862.67</v>
      </c>
      <c r="H889" s="13">
        <v>8878.5400000000009</v>
      </c>
      <c r="I889" s="13">
        <v>392076.03</v>
      </c>
      <c r="J889" s="13">
        <v>8342.9500000000007</v>
      </c>
    </row>
    <row r="890" spans="2:10" x14ac:dyDescent="0.25">
      <c r="B890" s="2">
        <v>886</v>
      </c>
      <c r="C890" s="2">
        <v>2011</v>
      </c>
      <c r="D890" s="1">
        <v>34201</v>
      </c>
      <c r="E890" t="s">
        <v>664</v>
      </c>
      <c r="F890" s="2" t="s">
        <v>1344</v>
      </c>
      <c r="G890" s="13">
        <v>9698190.1300000008</v>
      </c>
      <c r="H890" s="13">
        <v>462905.32</v>
      </c>
      <c r="I890" s="13">
        <v>8835139.5099999998</v>
      </c>
      <c r="J890" s="13">
        <v>439928.21</v>
      </c>
    </row>
    <row r="891" spans="2:10" x14ac:dyDescent="0.25">
      <c r="B891" s="2">
        <v>887</v>
      </c>
      <c r="C891" s="2">
        <v>2011</v>
      </c>
      <c r="D891" s="1">
        <v>35002</v>
      </c>
      <c r="E891" t="s">
        <v>679</v>
      </c>
      <c r="F891" s="2" t="s">
        <v>1325</v>
      </c>
      <c r="G891" s="13">
        <v>676179.15</v>
      </c>
      <c r="H891" s="13">
        <v>5256.11</v>
      </c>
      <c r="I891" s="13">
        <v>592033.96</v>
      </c>
      <c r="J891" s="13">
        <v>4856.12</v>
      </c>
    </row>
    <row r="892" spans="2:10" x14ac:dyDescent="0.25">
      <c r="B892" s="2">
        <v>888</v>
      </c>
      <c r="C892" s="2">
        <v>2011</v>
      </c>
      <c r="D892" s="1">
        <v>35004</v>
      </c>
      <c r="E892" t="s">
        <v>680</v>
      </c>
      <c r="F892" s="2" t="s">
        <v>1325</v>
      </c>
      <c r="G892" s="13">
        <v>7563010.0700000003</v>
      </c>
      <c r="H892" s="13">
        <v>128628.91</v>
      </c>
      <c r="I892" s="13">
        <v>6803312.4199999999</v>
      </c>
      <c r="J892" s="13">
        <v>118877.73</v>
      </c>
    </row>
    <row r="893" spans="2:10" x14ac:dyDescent="0.25">
      <c r="B893" s="2">
        <v>889</v>
      </c>
      <c r="C893" s="2">
        <v>2011</v>
      </c>
      <c r="D893" s="1">
        <v>35006</v>
      </c>
      <c r="E893" t="s">
        <v>681</v>
      </c>
      <c r="F893" s="2" t="s">
        <v>1325</v>
      </c>
      <c r="G893" s="13">
        <v>1331914.6499999999</v>
      </c>
      <c r="H893" s="13">
        <v>31006.03</v>
      </c>
      <c r="I893" s="13">
        <v>1175486.22</v>
      </c>
      <c r="J893" s="13">
        <v>28639.17</v>
      </c>
    </row>
    <row r="894" spans="2:10" x14ac:dyDescent="0.25">
      <c r="B894" s="2">
        <v>890</v>
      </c>
      <c r="C894" s="2">
        <v>2011</v>
      </c>
      <c r="D894" s="1">
        <v>35008</v>
      </c>
      <c r="E894" t="s">
        <v>682</v>
      </c>
      <c r="F894" s="2" t="s">
        <v>1325</v>
      </c>
      <c r="G894" s="13">
        <v>801789.92</v>
      </c>
      <c r="H894" s="13">
        <v>84.77</v>
      </c>
      <c r="I894" s="13">
        <v>709719.41</v>
      </c>
      <c r="J894" s="13">
        <v>78.010000000000005</v>
      </c>
    </row>
    <row r="895" spans="2:10" x14ac:dyDescent="0.25">
      <c r="B895" s="2">
        <v>891</v>
      </c>
      <c r="C895" s="2">
        <v>2011</v>
      </c>
      <c r="D895" s="1">
        <v>35010</v>
      </c>
      <c r="E895" t="s">
        <v>153</v>
      </c>
      <c r="F895" s="2" t="s">
        <v>1325</v>
      </c>
      <c r="G895" s="13">
        <v>2788895.27</v>
      </c>
      <c r="H895" s="13">
        <v>10791.57</v>
      </c>
      <c r="I895" s="13">
        <v>2494924.83</v>
      </c>
      <c r="J895" s="13">
        <v>9935.2099999999991</v>
      </c>
    </row>
    <row r="896" spans="2:10" x14ac:dyDescent="0.25">
      <c r="B896" s="2">
        <v>892</v>
      </c>
      <c r="C896" s="2">
        <v>2011</v>
      </c>
      <c r="D896" s="1">
        <v>35012</v>
      </c>
      <c r="E896" t="s">
        <v>683</v>
      </c>
      <c r="F896" s="2" t="s">
        <v>1325</v>
      </c>
      <c r="G896" s="13">
        <v>2626166.12</v>
      </c>
      <c r="H896" s="13">
        <v>9599.23</v>
      </c>
      <c r="I896" s="13">
        <v>2342710.06</v>
      </c>
      <c r="J896" s="13">
        <v>8753.4599999999991</v>
      </c>
    </row>
    <row r="897" spans="2:10" x14ac:dyDescent="0.25">
      <c r="B897" s="2">
        <v>893</v>
      </c>
      <c r="C897" s="2">
        <v>2011</v>
      </c>
      <c r="D897" s="1">
        <v>35014</v>
      </c>
      <c r="E897" t="s">
        <v>684</v>
      </c>
      <c r="F897" s="2" t="s">
        <v>1325</v>
      </c>
      <c r="G897" s="13">
        <v>3573398.29</v>
      </c>
      <c r="H897" s="13">
        <v>19381.53</v>
      </c>
      <c r="I897" s="13">
        <v>3144604.17</v>
      </c>
      <c r="J897" s="13">
        <v>17954.09</v>
      </c>
    </row>
    <row r="898" spans="2:10" x14ac:dyDescent="0.25">
      <c r="B898" s="2">
        <v>894</v>
      </c>
      <c r="C898" s="2">
        <v>2011</v>
      </c>
      <c r="D898" s="1">
        <v>35016</v>
      </c>
      <c r="E898" t="s">
        <v>685</v>
      </c>
      <c r="F898" s="2" t="s">
        <v>1325</v>
      </c>
      <c r="G898" s="13">
        <v>2584951.88</v>
      </c>
      <c r="H898" s="13">
        <v>14285.61</v>
      </c>
      <c r="I898" s="13">
        <v>2281442.91</v>
      </c>
      <c r="J898" s="13">
        <v>13184.32</v>
      </c>
    </row>
    <row r="899" spans="2:10" x14ac:dyDescent="0.25">
      <c r="B899" s="2">
        <v>895</v>
      </c>
      <c r="C899" s="2">
        <v>2011</v>
      </c>
      <c r="D899" s="1">
        <v>35018</v>
      </c>
      <c r="E899" t="s">
        <v>686</v>
      </c>
      <c r="F899" s="2" t="s">
        <v>1325</v>
      </c>
      <c r="G899" s="13">
        <v>1489149.95</v>
      </c>
      <c r="H899" s="13">
        <v>16149.6</v>
      </c>
      <c r="I899" s="13">
        <v>1330699.51</v>
      </c>
      <c r="J899" s="13">
        <v>14983.58</v>
      </c>
    </row>
    <row r="900" spans="2:10" x14ac:dyDescent="0.25">
      <c r="B900" s="2">
        <v>896</v>
      </c>
      <c r="C900" s="2">
        <v>2011</v>
      </c>
      <c r="D900" s="1">
        <v>35020</v>
      </c>
      <c r="E900" t="s">
        <v>86</v>
      </c>
      <c r="F900" s="2" t="s">
        <v>1325</v>
      </c>
      <c r="G900" s="13">
        <v>845449.96</v>
      </c>
      <c r="H900" s="13">
        <v>11477.42</v>
      </c>
      <c r="I900" s="13">
        <v>741385.65</v>
      </c>
      <c r="J900" s="13">
        <v>10629.8</v>
      </c>
    </row>
    <row r="901" spans="2:10" x14ac:dyDescent="0.25">
      <c r="B901" s="2">
        <v>897</v>
      </c>
      <c r="C901" s="2">
        <v>2011</v>
      </c>
      <c r="D901" s="1">
        <v>35022</v>
      </c>
      <c r="E901" t="s">
        <v>687</v>
      </c>
      <c r="F901" s="2" t="s">
        <v>1325</v>
      </c>
      <c r="G901" s="13">
        <v>1168488.71</v>
      </c>
      <c r="H901" s="13">
        <v>9365.2800000000007</v>
      </c>
      <c r="I901" s="13">
        <v>1021623.32</v>
      </c>
      <c r="J901" s="13">
        <v>8641.48</v>
      </c>
    </row>
    <row r="902" spans="2:10" x14ac:dyDescent="0.25">
      <c r="B902" s="2">
        <v>898</v>
      </c>
      <c r="C902" s="2">
        <v>2011</v>
      </c>
      <c r="D902" s="1">
        <v>35024</v>
      </c>
      <c r="E902" t="s">
        <v>100</v>
      </c>
      <c r="F902" s="2" t="s">
        <v>1325</v>
      </c>
      <c r="G902" s="13">
        <v>1887717.57</v>
      </c>
      <c r="H902" s="13">
        <v>15669.71</v>
      </c>
      <c r="I902" s="13">
        <v>1666321.36</v>
      </c>
      <c r="J902" s="13">
        <v>14474.43</v>
      </c>
    </row>
    <row r="903" spans="2:10" x14ac:dyDescent="0.25">
      <c r="B903" s="2">
        <v>899</v>
      </c>
      <c r="C903" s="2">
        <v>2011</v>
      </c>
      <c r="D903" s="1">
        <v>35026</v>
      </c>
      <c r="E903" t="s">
        <v>688</v>
      </c>
      <c r="F903" s="2" t="s">
        <v>1325</v>
      </c>
      <c r="G903" s="13">
        <v>878360.33</v>
      </c>
      <c r="H903" s="13">
        <v>9849</v>
      </c>
      <c r="I903" s="13">
        <v>786356.35</v>
      </c>
      <c r="J903" s="13">
        <v>9115.36</v>
      </c>
    </row>
    <row r="904" spans="2:10" x14ac:dyDescent="0.25">
      <c r="B904" s="2">
        <v>900</v>
      </c>
      <c r="C904" s="2">
        <v>2011</v>
      </c>
      <c r="D904" s="1">
        <v>35028</v>
      </c>
      <c r="E904" t="s">
        <v>689</v>
      </c>
      <c r="F904" s="2" t="s">
        <v>1325</v>
      </c>
      <c r="G904" s="13">
        <v>367150.76</v>
      </c>
      <c r="H904" s="13">
        <v>386.06</v>
      </c>
      <c r="I904" s="13">
        <v>320338.61</v>
      </c>
      <c r="J904" s="13">
        <v>353.39</v>
      </c>
    </row>
    <row r="905" spans="2:10" x14ac:dyDescent="0.25">
      <c r="B905" s="2">
        <v>901</v>
      </c>
      <c r="C905" s="2">
        <v>2011</v>
      </c>
      <c r="D905" s="1">
        <v>35030</v>
      </c>
      <c r="E905" t="s">
        <v>690</v>
      </c>
      <c r="F905" s="2" t="s">
        <v>1325</v>
      </c>
      <c r="G905" s="13">
        <v>1184881.19</v>
      </c>
      <c r="H905" s="13">
        <v>9794.0499999999993</v>
      </c>
      <c r="I905" s="13">
        <v>1059440.3700000001</v>
      </c>
      <c r="J905" s="13">
        <v>9070.24</v>
      </c>
    </row>
    <row r="906" spans="2:10" x14ac:dyDescent="0.25">
      <c r="B906" s="2">
        <v>902</v>
      </c>
      <c r="C906" s="2">
        <v>2011</v>
      </c>
      <c r="D906" s="1">
        <v>35032</v>
      </c>
      <c r="E906" t="s">
        <v>404</v>
      </c>
      <c r="F906" s="2" t="s">
        <v>1325</v>
      </c>
      <c r="G906" s="13">
        <v>1043875.01</v>
      </c>
      <c r="H906" s="13">
        <v>23097.47</v>
      </c>
      <c r="I906" s="13">
        <v>936079.65</v>
      </c>
      <c r="J906" s="13">
        <v>21375.3</v>
      </c>
    </row>
    <row r="907" spans="2:10" x14ac:dyDescent="0.25">
      <c r="B907" s="2">
        <v>903</v>
      </c>
      <c r="C907" s="2">
        <v>2011</v>
      </c>
      <c r="D907" s="1">
        <v>35251</v>
      </c>
      <c r="E907" t="s">
        <v>684</v>
      </c>
      <c r="F907" s="2" t="s">
        <v>1344</v>
      </c>
      <c r="G907" s="13">
        <v>11583172.380000001</v>
      </c>
      <c r="H907" s="13">
        <v>474727.24</v>
      </c>
      <c r="I907" s="13">
        <v>10606184.34</v>
      </c>
      <c r="J907" s="13">
        <v>452104.07</v>
      </c>
    </row>
    <row r="908" spans="2:10" x14ac:dyDescent="0.25">
      <c r="B908" s="2">
        <v>904</v>
      </c>
      <c r="C908" s="2">
        <v>2011</v>
      </c>
      <c r="D908" s="1">
        <v>35286</v>
      </c>
      <c r="E908" t="s">
        <v>690</v>
      </c>
      <c r="F908" s="2" t="s">
        <v>1344</v>
      </c>
      <c r="G908" s="13">
        <v>5012971.97</v>
      </c>
      <c r="H908" s="13">
        <v>206450.27</v>
      </c>
      <c r="I908" s="13">
        <v>4597859.67</v>
      </c>
      <c r="J908" s="13">
        <v>195758.4</v>
      </c>
    </row>
    <row r="909" spans="2:10" x14ac:dyDescent="0.25">
      <c r="B909" s="2">
        <v>905</v>
      </c>
      <c r="C909" s="2">
        <v>2011</v>
      </c>
      <c r="D909" s="1">
        <v>36002</v>
      </c>
      <c r="E909" t="s">
        <v>691</v>
      </c>
      <c r="F909" s="2" t="s">
        <v>1325</v>
      </c>
      <c r="G909" s="13">
        <v>2937472.35</v>
      </c>
      <c r="H909" s="13">
        <v>36222.370000000003</v>
      </c>
      <c r="I909" s="13">
        <v>2604617.34</v>
      </c>
      <c r="J909" s="13">
        <v>33406.44</v>
      </c>
    </row>
    <row r="910" spans="2:10" x14ac:dyDescent="0.25">
      <c r="B910" s="2">
        <v>906</v>
      </c>
      <c r="C910" s="2">
        <v>2011</v>
      </c>
      <c r="D910" s="1">
        <v>36004</v>
      </c>
      <c r="E910" t="s">
        <v>692</v>
      </c>
      <c r="F910" s="2" t="s">
        <v>1325</v>
      </c>
      <c r="G910" s="13">
        <v>1530427.74</v>
      </c>
      <c r="H910" s="13">
        <v>4540.32</v>
      </c>
      <c r="I910" s="13">
        <v>1377776.99</v>
      </c>
      <c r="J910" s="13">
        <v>4237.67</v>
      </c>
    </row>
    <row r="911" spans="2:10" x14ac:dyDescent="0.25">
      <c r="B911" s="2">
        <v>907</v>
      </c>
      <c r="C911" s="2">
        <v>2011</v>
      </c>
      <c r="D911" s="1">
        <v>36006</v>
      </c>
      <c r="E911" t="s">
        <v>693</v>
      </c>
      <c r="F911" s="2" t="s">
        <v>1325</v>
      </c>
      <c r="G911" s="13">
        <v>2062532.71</v>
      </c>
      <c r="H911" s="13">
        <v>4653.53</v>
      </c>
      <c r="I911" s="13">
        <v>1822810.1</v>
      </c>
      <c r="J911" s="13">
        <v>4305.57</v>
      </c>
    </row>
    <row r="912" spans="2:10" x14ac:dyDescent="0.25">
      <c r="B912" s="2">
        <v>908</v>
      </c>
      <c r="C912" s="2">
        <v>2011</v>
      </c>
      <c r="D912" s="1">
        <v>36008</v>
      </c>
      <c r="E912" t="s">
        <v>89</v>
      </c>
      <c r="F912" s="2" t="s">
        <v>1325</v>
      </c>
      <c r="G912" s="13">
        <v>1569761.45</v>
      </c>
      <c r="H912" s="13">
        <v>15583.3</v>
      </c>
      <c r="I912" s="13">
        <v>1396833.1</v>
      </c>
      <c r="J912" s="13">
        <v>14436.39</v>
      </c>
    </row>
    <row r="913" spans="2:10" x14ac:dyDescent="0.25">
      <c r="B913" s="2">
        <v>909</v>
      </c>
      <c r="C913" s="2">
        <v>2011</v>
      </c>
      <c r="D913" s="1">
        <v>36010</v>
      </c>
      <c r="E913" t="s">
        <v>560</v>
      </c>
      <c r="F913" s="2" t="s">
        <v>1325</v>
      </c>
      <c r="G913" s="13">
        <v>2170561.4300000002</v>
      </c>
      <c r="H913" s="13">
        <v>31229.81</v>
      </c>
      <c r="I913" s="13">
        <v>2151761</v>
      </c>
      <c r="J913" s="13">
        <v>28621.48</v>
      </c>
    </row>
    <row r="914" spans="2:10" x14ac:dyDescent="0.25">
      <c r="B914" s="2">
        <v>910</v>
      </c>
      <c r="C914" s="2">
        <v>2011</v>
      </c>
      <c r="D914" s="1">
        <v>36012</v>
      </c>
      <c r="E914" t="s">
        <v>694</v>
      </c>
      <c r="F914" s="2" t="s">
        <v>1325</v>
      </c>
      <c r="G914" s="13">
        <v>2069321.41</v>
      </c>
      <c r="H914" s="13">
        <v>17144.22</v>
      </c>
      <c r="I914" s="13">
        <v>1836239.8</v>
      </c>
      <c r="J914" s="13">
        <v>15721</v>
      </c>
    </row>
    <row r="915" spans="2:10" x14ac:dyDescent="0.25">
      <c r="B915" s="2">
        <v>911</v>
      </c>
      <c r="C915" s="2">
        <v>2011</v>
      </c>
      <c r="D915" s="1">
        <v>36014</v>
      </c>
      <c r="E915" t="s">
        <v>695</v>
      </c>
      <c r="F915" s="2" t="s">
        <v>1325</v>
      </c>
      <c r="G915" s="13">
        <v>2958088.62</v>
      </c>
      <c r="H915" s="13">
        <v>19176.89</v>
      </c>
      <c r="I915" s="13">
        <v>2608695.73</v>
      </c>
      <c r="J915" s="13">
        <v>17588.419999999998</v>
      </c>
    </row>
    <row r="916" spans="2:10" x14ac:dyDescent="0.25">
      <c r="B916" s="2">
        <v>912</v>
      </c>
      <c r="C916" s="2">
        <v>2011</v>
      </c>
      <c r="D916" s="1">
        <v>36016</v>
      </c>
      <c r="E916" t="s">
        <v>478</v>
      </c>
      <c r="F916" s="2" t="s">
        <v>1325</v>
      </c>
      <c r="G916" s="13">
        <v>3092736.83</v>
      </c>
      <c r="H916" s="13">
        <v>25875.59</v>
      </c>
      <c r="I916" s="13">
        <v>2777117.01</v>
      </c>
      <c r="J916" s="13">
        <v>23871.200000000001</v>
      </c>
    </row>
    <row r="917" spans="2:10" x14ac:dyDescent="0.25">
      <c r="B917" s="2">
        <v>913</v>
      </c>
      <c r="C917" s="2">
        <v>2011</v>
      </c>
      <c r="D917" s="1">
        <v>36018</v>
      </c>
      <c r="E917" t="s">
        <v>696</v>
      </c>
      <c r="F917" s="2" t="s">
        <v>1325</v>
      </c>
      <c r="G917" s="13">
        <v>1591809.34</v>
      </c>
      <c r="H917" s="13">
        <v>8826.81</v>
      </c>
      <c r="I917" s="13">
        <v>1410347.75</v>
      </c>
      <c r="J917" s="13">
        <v>8139.95</v>
      </c>
    </row>
    <row r="918" spans="2:10" x14ac:dyDescent="0.25">
      <c r="B918" s="2">
        <v>914</v>
      </c>
      <c r="C918" s="2">
        <v>2011</v>
      </c>
      <c r="D918" s="1">
        <v>36020</v>
      </c>
      <c r="E918" t="s">
        <v>697</v>
      </c>
      <c r="F918" s="2" t="s">
        <v>1325</v>
      </c>
      <c r="G918" s="13">
        <v>3565983.51</v>
      </c>
      <c r="H918" s="13">
        <v>81613.119999999995</v>
      </c>
      <c r="I918" s="13">
        <v>3172258.38</v>
      </c>
      <c r="J918" s="13">
        <v>75319.05</v>
      </c>
    </row>
    <row r="919" spans="2:10" x14ac:dyDescent="0.25">
      <c r="B919" s="2">
        <v>915</v>
      </c>
      <c r="C919" s="2">
        <v>2011</v>
      </c>
      <c r="D919" s="1">
        <v>36022</v>
      </c>
      <c r="E919" t="s">
        <v>50</v>
      </c>
      <c r="F919" s="2" t="s">
        <v>1325</v>
      </c>
      <c r="G919" s="13">
        <v>1577150.48</v>
      </c>
      <c r="H919" s="13">
        <v>7813.56</v>
      </c>
      <c r="I919" s="13">
        <v>1409840.78</v>
      </c>
      <c r="J919" s="13">
        <v>6501.52</v>
      </c>
    </row>
    <row r="920" spans="2:10" x14ac:dyDescent="0.25">
      <c r="B920" s="2">
        <v>916</v>
      </c>
      <c r="C920" s="2">
        <v>2011</v>
      </c>
      <c r="D920" s="1">
        <v>36024</v>
      </c>
      <c r="E920" t="s">
        <v>698</v>
      </c>
      <c r="F920" s="2" t="s">
        <v>1325</v>
      </c>
      <c r="G920" s="13">
        <v>2300077.69</v>
      </c>
      <c r="H920" s="13">
        <v>20772.59</v>
      </c>
      <c r="I920" s="13">
        <v>2035223.67</v>
      </c>
      <c r="J920" s="13">
        <v>19175.740000000002</v>
      </c>
    </row>
    <row r="921" spans="2:10" x14ac:dyDescent="0.25">
      <c r="B921" s="2">
        <v>917</v>
      </c>
      <c r="C921" s="2">
        <v>2011</v>
      </c>
      <c r="D921" s="1">
        <v>36026</v>
      </c>
      <c r="E921" t="s">
        <v>699</v>
      </c>
      <c r="F921" s="2" t="s">
        <v>1325</v>
      </c>
      <c r="G921" s="13">
        <v>1655854.99</v>
      </c>
      <c r="H921" s="13">
        <v>7959.7</v>
      </c>
      <c r="I921" s="13">
        <v>1451022.38</v>
      </c>
      <c r="J921" s="13">
        <v>7247.66</v>
      </c>
    </row>
    <row r="922" spans="2:10" x14ac:dyDescent="0.25">
      <c r="B922" s="2">
        <v>918</v>
      </c>
      <c r="C922" s="2">
        <v>2011</v>
      </c>
      <c r="D922" s="1">
        <v>36028</v>
      </c>
      <c r="E922" t="s">
        <v>700</v>
      </c>
      <c r="F922" s="2" t="s">
        <v>1325</v>
      </c>
      <c r="G922" s="13">
        <v>3906110.35</v>
      </c>
      <c r="H922" s="13">
        <v>73766.759999999995</v>
      </c>
      <c r="I922" s="13">
        <v>3494194.27</v>
      </c>
      <c r="J922" s="13">
        <v>68333.45</v>
      </c>
    </row>
    <row r="923" spans="2:10" x14ac:dyDescent="0.25">
      <c r="B923" s="2">
        <v>919</v>
      </c>
      <c r="C923" s="2">
        <v>2011</v>
      </c>
      <c r="D923" s="1">
        <v>36030</v>
      </c>
      <c r="E923" t="s">
        <v>99</v>
      </c>
      <c r="F923" s="2" t="s">
        <v>1325</v>
      </c>
      <c r="G923" s="13">
        <v>1902071.63</v>
      </c>
      <c r="H923" s="13">
        <v>26910.33</v>
      </c>
      <c r="I923" s="13">
        <v>1697149.77</v>
      </c>
      <c r="J923" s="13">
        <v>25047.77</v>
      </c>
    </row>
    <row r="924" spans="2:10" x14ac:dyDescent="0.25">
      <c r="B924" s="2">
        <v>920</v>
      </c>
      <c r="C924" s="2">
        <v>2011</v>
      </c>
      <c r="D924" s="1">
        <v>36032</v>
      </c>
      <c r="E924" t="s">
        <v>701</v>
      </c>
      <c r="F924" s="2" t="s">
        <v>1325</v>
      </c>
      <c r="G924" s="13">
        <v>4182844.47</v>
      </c>
      <c r="H924" s="13">
        <v>53999.6</v>
      </c>
      <c r="I924" s="13">
        <v>3730219.3</v>
      </c>
      <c r="J924" s="13">
        <v>49751.62</v>
      </c>
    </row>
    <row r="925" spans="2:10" x14ac:dyDescent="0.25">
      <c r="B925" s="2">
        <v>921</v>
      </c>
      <c r="C925" s="2">
        <v>2011</v>
      </c>
      <c r="D925" s="1">
        <v>36034</v>
      </c>
      <c r="E925" t="s">
        <v>702</v>
      </c>
      <c r="F925" s="2" t="s">
        <v>1325</v>
      </c>
      <c r="G925" s="13">
        <v>350028.85</v>
      </c>
      <c r="H925" s="13">
        <v>1791.64</v>
      </c>
      <c r="I925" s="13">
        <v>314409.48</v>
      </c>
      <c r="J925" s="13">
        <v>1737.63</v>
      </c>
    </row>
    <row r="926" spans="2:10" x14ac:dyDescent="0.25">
      <c r="B926" s="2">
        <v>922</v>
      </c>
      <c r="C926" s="2">
        <v>2011</v>
      </c>
      <c r="D926" s="1">
        <v>36036</v>
      </c>
      <c r="E926" t="s">
        <v>703</v>
      </c>
      <c r="F926" s="2" t="s">
        <v>1325</v>
      </c>
      <c r="G926" s="13">
        <v>2626441.39</v>
      </c>
      <c r="H926" s="13">
        <v>8817.59</v>
      </c>
      <c r="I926" s="13">
        <v>2289275.09</v>
      </c>
      <c r="J926" s="13">
        <v>8093.53</v>
      </c>
    </row>
    <row r="927" spans="2:10" x14ac:dyDescent="0.25">
      <c r="B927" s="2">
        <v>923</v>
      </c>
      <c r="C927" s="2">
        <v>2011</v>
      </c>
      <c r="D927" s="1">
        <v>36112</v>
      </c>
      <c r="E927" t="s">
        <v>170</v>
      </c>
      <c r="F927" s="2" t="s">
        <v>1343</v>
      </c>
      <c r="G927" s="13">
        <v>2248787.5499999998</v>
      </c>
      <c r="H927" s="13">
        <v>22526.82</v>
      </c>
      <c r="I927" s="13">
        <v>2003592.58</v>
      </c>
      <c r="J927" s="13">
        <v>21011.96</v>
      </c>
    </row>
    <row r="928" spans="2:10" x14ac:dyDescent="0.25">
      <c r="B928" s="2">
        <v>924</v>
      </c>
      <c r="C928" s="2">
        <v>2011</v>
      </c>
      <c r="D928" s="1">
        <v>36126</v>
      </c>
      <c r="E928" t="s">
        <v>704</v>
      </c>
      <c r="F928" s="2" t="s">
        <v>1343</v>
      </c>
      <c r="G928" s="13">
        <v>826954.58</v>
      </c>
      <c r="H928" s="13">
        <v>8703.09</v>
      </c>
      <c r="I928" s="13">
        <v>733773.64</v>
      </c>
      <c r="J928" s="13">
        <v>8103.03</v>
      </c>
    </row>
    <row r="929" spans="2:10" x14ac:dyDescent="0.25">
      <c r="B929" s="2">
        <v>925</v>
      </c>
      <c r="C929" s="2">
        <v>2011</v>
      </c>
      <c r="D929" s="1">
        <v>36132</v>
      </c>
      <c r="E929" t="s">
        <v>705</v>
      </c>
      <c r="F929" s="2" t="s">
        <v>1343</v>
      </c>
      <c r="G929" s="13">
        <v>315694.2</v>
      </c>
      <c r="H929" s="13">
        <v>3128.91</v>
      </c>
      <c r="I929" s="13">
        <v>269523.92</v>
      </c>
      <c r="J929" s="13">
        <v>2916.05</v>
      </c>
    </row>
    <row r="930" spans="2:10" x14ac:dyDescent="0.25">
      <c r="B930" s="2">
        <v>926</v>
      </c>
      <c r="C930" s="2">
        <v>2011</v>
      </c>
      <c r="D930" s="1">
        <v>36147</v>
      </c>
      <c r="E930" t="s">
        <v>706</v>
      </c>
      <c r="F930" s="2" t="s">
        <v>1343</v>
      </c>
      <c r="G930" s="13">
        <v>361853.62</v>
      </c>
      <c r="H930" s="13">
        <v>15497.35</v>
      </c>
      <c r="I930" s="13">
        <v>314210.7</v>
      </c>
      <c r="J930" s="13">
        <v>14290.8</v>
      </c>
    </row>
    <row r="931" spans="2:10" x14ac:dyDescent="0.25">
      <c r="B931" s="2">
        <v>927</v>
      </c>
      <c r="C931" s="2">
        <v>2011</v>
      </c>
      <c r="D931" s="1">
        <v>36151</v>
      </c>
      <c r="E931" t="s">
        <v>699</v>
      </c>
      <c r="F931" s="2" t="s">
        <v>1343</v>
      </c>
      <c r="G931" s="13">
        <v>2021126.48</v>
      </c>
      <c r="H931" s="13">
        <v>42166.05</v>
      </c>
      <c r="I931" s="13">
        <v>1806435.58</v>
      </c>
      <c r="J931" s="13">
        <v>39460.589999999997</v>
      </c>
    </row>
    <row r="932" spans="2:10" x14ac:dyDescent="0.25">
      <c r="B932" s="2">
        <v>928</v>
      </c>
      <c r="C932" s="2">
        <v>2011</v>
      </c>
      <c r="D932" s="1">
        <v>36176</v>
      </c>
      <c r="E932" t="s">
        <v>707</v>
      </c>
      <c r="F932" s="2" t="s">
        <v>1343</v>
      </c>
      <c r="G932" s="13">
        <v>1544453.64</v>
      </c>
      <c r="H932" s="13">
        <v>42889.57</v>
      </c>
      <c r="I932" s="13">
        <v>1371322.72</v>
      </c>
      <c r="J932" s="13">
        <v>40432.980000000003</v>
      </c>
    </row>
    <row r="933" spans="2:10" x14ac:dyDescent="0.25">
      <c r="B933" s="2">
        <v>929</v>
      </c>
      <c r="C933" s="2">
        <v>2011</v>
      </c>
      <c r="D933" s="1">
        <v>36181</v>
      </c>
      <c r="E933" t="s">
        <v>708</v>
      </c>
      <c r="F933" s="2" t="s">
        <v>1343</v>
      </c>
      <c r="G933" s="13">
        <v>901967.32</v>
      </c>
      <c r="H933" s="13">
        <v>39010.53</v>
      </c>
      <c r="I933" s="13">
        <v>800292.83</v>
      </c>
      <c r="J933" s="13">
        <v>36264.449999999997</v>
      </c>
    </row>
    <row r="934" spans="2:10" x14ac:dyDescent="0.25">
      <c r="B934" s="2">
        <v>930</v>
      </c>
      <c r="C934" s="2">
        <v>2011</v>
      </c>
      <c r="D934" s="1">
        <v>36186</v>
      </c>
      <c r="E934" t="s">
        <v>709</v>
      </c>
      <c r="F934" s="2" t="s">
        <v>1343</v>
      </c>
      <c r="G934" s="13">
        <v>1221662.3700000001</v>
      </c>
      <c r="H934" s="13">
        <v>37288.71</v>
      </c>
      <c r="I934" s="13">
        <v>1086788.21</v>
      </c>
      <c r="J934" s="13">
        <v>34763.919999999998</v>
      </c>
    </row>
    <row r="935" spans="2:10" x14ac:dyDescent="0.25">
      <c r="B935" s="2">
        <v>931</v>
      </c>
      <c r="C935" s="2">
        <v>2011</v>
      </c>
      <c r="D935" s="1">
        <v>36191</v>
      </c>
      <c r="E935" t="s">
        <v>710</v>
      </c>
      <c r="F935" s="2" t="s">
        <v>1343</v>
      </c>
      <c r="G935" s="13">
        <v>810859.26</v>
      </c>
      <c r="H935" s="13">
        <v>9230.26</v>
      </c>
      <c r="I935" s="13">
        <v>702657.06</v>
      </c>
      <c r="J935" s="13">
        <v>8512.52</v>
      </c>
    </row>
    <row r="936" spans="2:10" x14ac:dyDescent="0.25">
      <c r="B936" s="2">
        <v>932</v>
      </c>
      <c r="C936" s="2">
        <v>2011</v>
      </c>
      <c r="D936" s="1">
        <v>36241</v>
      </c>
      <c r="E936" t="s">
        <v>163</v>
      </c>
      <c r="F936" s="2" t="s">
        <v>1344</v>
      </c>
      <c r="G936" s="13">
        <v>4720240.01</v>
      </c>
      <c r="H936" s="13">
        <v>193632.52</v>
      </c>
      <c r="I936" s="13">
        <v>4307633.53</v>
      </c>
      <c r="J936" s="13">
        <v>184200.87</v>
      </c>
    </row>
    <row r="937" spans="2:10" x14ac:dyDescent="0.25">
      <c r="B937" s="2">
        <v>933</v>
      </c>
      <c r="C937" s="2">
        <v>2011</v>
      </c>
      <c r="D937" s="1">
        <v>36251</v>
      </c>
      <c r="E937" t="s">
        <v>696</v>
      </c>
      <c r="F937" s="2" t="s">
        <v>1344</v>
      </c>
      <c r="G937" s="13">
        <v>45449669.270000003</v>
      </c>
      <c r="H937" s="13">
        <v>1795911.43</v>
      </c>
      <c r="I937" s="13">
        <v>41694179.859999999</v>
      </c>
      <c r="J937" s="13">
        <v>1701943.7</v>
      </c>
    </row>
    <row r="938" spans="2:10" x14ac:dyDescent="0.25">
      <c r="B938" s="2">
        <v>934</v>
      </c>
      <c r="C938" s="2">
        <v>2011</v>
      </c>
      <c r="D938" s="1">
        <v>36286</v>
      </c>
      <c r="E938" t="s">
        <v>703</v>
      </c>
      <c r="F938" s="2" t="s">
        <v>1344</v>
      </c>
      <c r="G938" s="13">
        <v>14081466.02</v>
      </c>
      <c r="H938" s="13">
        <v>304904.77</v>
      </c>
      <c r="I938" s="13">
        <v>12575872.92</v>
      </c>
      <c r="J938" s="13">
        <v>286208.43</v>
      </c>
    </row>
    <row r="939" spans="2:10" x14ac:dyDescent="0.25">
      <c r="B939" s="2">
        <v>935</v>
      </c>
      <c r="C939" s="2">
        <v>2011</v>
      </c>
      <c r="D939" s="1">
        <v>37002</v>
      </c>
      <c r="E939" t="s">
        <v>711</v>
      </c>
      <c r="F939" s="2" t="s">
        <v>1325</v>
      </c>
      <c r="G939" s="13">
        <v>1317924.54</v>
      </c>
      <c r="H939" s="13">
        <v>1466.93</v>
      </c>
      <c r="I939" s="13">
        <v>1171633.07</v>
      </c>
      <c r="J939" s="13">
        <v>1355.39</v>
      </c>
    </row>
    <row r="940" spans="2:10" x14ac:dyDescent="0.25">
      <c r="B940" s="2">
        <v>936</v>
      </c>
      <c r="C940" s="2">
        <v>2011</v>
      </c>
      <c r="D940" s="1">
        <v>37004</v>
      </c>
      <c r="E940" t="s">
        <v>520</v>
      </c>
      <c r="F940" s="2" t="s">
        <v>1325</v>
      </c>
      <c r="G940" s="13">
        <v>1456800.75</v>
      </c>
      <c r="H940" s="13">
        <v>5122.6000000000004</v>
      </c>
      <c r="I940" s="13">
        <v>1263647.19</v>
      </c>
      <c r="J940" s="13">
        <v>4676.66</v>
      </c>
    </row>
    <row r="941" spans="2:10" x14ac:dyDescent="0.25">
      <c r="B941" s="2">
        <v>937</v>
      </c>
      <c r="C941" s="2">
        <v>2011</v>
      </c>
      <c r="D941" s="1">
        <v>37006</v>
      </c>
      <c r="E941" t="s">
        <v>712</v>
      </c>
      <c r="F941" s="2" t="s">
        <v>1325</v>
      </c>
      <c r="G941" s="13">
        <v>661757.15</v>
      </c>
      <c r="H941" s="13">
        <v>7412.1</v>
      </c>
      <c r="I941" s="13">
        <v>565218.75</v>
      </c>
      <c r="J941" s="13">
        <v>6739.64</v>
      </c>
    </row>
    <row r="942" spans="2:10" x14ac:dyDescent="0.25">
      <c r="B942" s="2">
        <v>938</v>
      </c>
      <c r="C942" s="2">
        <v>2011</v>
      </c>
      <c r="D942" s="1">
        <v>37008</v>
      </c>
      <c r="E942" t="s">
        <v>713</v>
      </c>
      <c r="F942" s="2" t="s">
        <v>1325</v>
      </c>
      <c r="G942" s="13">
        <v>1507909.26</v>
      </c>
      <c r="H942" s="13">
        <v>4940.28</v>
      </c>
      <c r="I942" s="13">
        <v>1298739.74</v>
      </c>
      <c r="J942" s="13">
        <v>4464.1000000000004</v>
      </c>
    </row>
    <row r="943" spans="2:10" x14ac:dyDescent="0.25">
      <c r="B943" s="2">
        <v>939</v>
      </c>
      <c r="C943" s="2">
        <v>2011</v>
      </c>
      <c r="D943" s="1">
        <v>37010</v>
      </c>
      <c r="E943" t="s">
        <v>612</v>
      </c>
      <c r="F943" s="2" t="s">
        <v>1325</v>
      </c>
      <c r="G943" s="13">
        <v>799929.22</v>
      </c>
      <c r="H943" s="13">
        <v>10222.280000000001</v>
      </c>
      <c r="I943" s="13">
        <v>711068.17</v>
      </c>
      <c r="J943" s="13">
        <v>9490.77</v>
      </c>
    </row>
    <row r="944" spans="2:10" x14ac:dyDescent="0.25">
      <c r="B944" s="2">
        <v>940</v>
      </c>
      <c r="C944" s="2">
        <v>2011</v>
      </c>
      <c r="D944" s="1">
        <v>37012</v>
      </c>
      <c r="E944" t="s">
        <v>714</v>
      </c>
      <c r="F944" s="2" t="s">
        <v>1325</v>
      </c>
      <c r="G944" s="13">
        <v>1265103.79</v>
      </c>
      <c r="H944" s="13">
        <v>9922.5</v>
      </c>
      <c r="I944" s="13">
        <v>1100993.97</v>
      </c>
      <c r="J944" s="13">
        <v>8888.5</v>
      </c>
    </row>
    <row r="945" spans="2:10" x14ac:dyDescent="0.25">
      <c r="B945" s="2">
        <v>941</v>
      </c>
      <c r="C945" s="2">
        <v>2011</v>
      </c>
      <c r="D945" s="1">
        <v>37014</v>
      </c>
      <c r="E945" t="s">
        <v>170</v>
      </c>
      <c r="F945" s="2" t="s">
        <v>1325</v>
      </c>
      <c r="G945" s="13">
        <v>1993079.55</v>
      </c>
      <c r="H945" s="13">
        <v>13757.36</v>
      </c>
      <c r="I945" s="13">
        <v>1773689.72</v>
      </c>
      <c r="J945" s="13">
        <v>12792.18</v>
      </c>
    </row>
    <row r="946" spans="2:10" x14ac:dyDescent="0.25">
      <c r="B946" s="2">
        <v>942</v>
      </c>
      <c r="C946" s="2">
        <v>2011</v>
      </c>
      <c r="D946" s="1">
        <v>37016</v>
      </c>
      <c r="E946" t="s">
        <v>715</v>
      </c>
      <c r="F946" s="2" t="s">
        <v>1325</v>
      </c>
      <c r="G946" s="13">
        <v>1406550.69</v>
      </c>
      <c r="H946" s="13">
        <v>15189.43</v>
      </c>
      <c r="I946" s="13">
        <v>1245943.8700000001</v>
      </c>
      <c r="J946" s="13">
        <v>14059.37</v>
      </c>
    </row>
    <row r="947" spans="2:10" x14ac:dyDescent="0.25">
      <c r="B947" s="2">
        <v>943</v>
      </c>
      <c r="C947" s="2">
        <v>2011</v>
      </c>
      <c r="D947" s="1">
        <v>37018</v>
      </c>
      <c r="E947" t="s">
        <v>5</v>
      </c>
      <c r="F947" s="2" t="s">
        <v>1325</v>
      </c>
      <c r="G947" s="13">
        <v>1568799.86</v>
      </c>
      <c r="H947" s="13">
        <v>6067.72</v>
      </c>
      <c r="I947" s="13">
        <v>1370676.3</v>
      </c>
      <c r="J947" s="13">
        <v>5492.04</v>
      </c>
    </row>
    <row r="948" spans="2:10" x14ac:dyDescent="0.25">
      <c r="B948" s="2">
        <v>944</v>
      </c>
      <c r="C948" s="2">
        <v>2011</v>
      </c>
      <c r="D948" s="1">
        <v>37020</v>
      </c>
      <c r="E948" t="s">
        <v>716</v>
      </c>
      <c r="F948" s="2" t="s">
        <v>1325</v>
      </c>
      <c r="G948" s="13">
        <v>1013633.98</v>
      </c>
      <c r="H948" s="13">
        <v>4172.3599999999997</v>
      </c>
      <c r="I948" s="13">
        <v>891322.18</v>
      </c>
      <c r="J948" s="13">
        <v>3853.2</v>
      </c>
    </row>
    <row r="949" spans="2:10" x14ac:dyDescent="0.25">
      <c r="B949" s="2">
        <v>945</v>
      </c>
      <c r="C949" s="2">
        <v>2011</v>
      </c>
      <c r="D949" s="1">
        <v>37022</v>
      </c>
      <c r="E949" t="s">
        <v>717</v>
      </c>
      <c r="F949" s="2" t="s">
        <v>1325</v>
      </c>
      <c r="G949" s="13">
        <v>906489.04</v>
      </c>
      <c r="H949" s="13">
        <v>691.14</v>
      </c>
      <c r="I949" s="13">
        <v>799769.73</v>
      </c>
      <c r="J949" s="13">
        <v>638.54999999999995</v>
      </c>
    </row>
    <row r="950" spans="2:10" x14ac:dyDescent="0.25">
      <c r="B950" s="2">
        <v>946</v>
      </c>
      <c r="C950" s="2">
        <v>2011</v>
      </c>
      <c r="D950" s="1">
        <v>37024</v>
      </c>
      <c r="E950" t="s">
        <v>330</v>
      </c>
      <c r="F950" s="2" t="s">
        <v>1325</v>
      </c>
      <c r="G950" s="13">
        <v>1261092.97</v>
      </c>
      <c r="H950" s="13">
        <v>9378.77</v>
      </c>
      <c r="I950" s="13">
        <v>1098506.96</v>
      </c>
      <c r="J950" s="13">
        <v>8507.2199999999993</v>
      </c>
    </row>
    <row r="951" spans="2:10" x14ac:dyDescent="0.25">
      <c r="B951" s="2">
        <v>947</v>
      </c>
      <c r="C951" s="2">
        <v>2011</v>
      </c>
      <c r="D951" s="1">
        <v>37026</v>
      </c>
      <c r="E951" t="s">
        <v>718</v>
      </c>
      <c r="F951" s="2" t="s">
        <v>1325</v>
      </c>
      <c r="G951" s="13">
        <v>805828.84</v>
      </c>
      <c r="H951" s="13">
        <v>7025.34</v>
      </c>
      <c r="I951" s="13">
        <v>708651.96</v>
      </c>
      <c r="J951" s="13">
        <v>6484.37</v>
      </c>
    </row>
    <row r="952" spans="2:10" x14ac:dyDescent="0.25">
      <c r="B952" s="2">
        <v>948</v>
      </c>
      <c r="C952" s="2">
        <v>2011</v>
      </c>
      <c r="D952" s="1">
        <v>37028</v>
      </c>
      <c r="E952" t="s">
        <v>719</v>
      </c>
      <c r="F952" s="2" t="s">
        <v>1325</v>
      </c>
      <c r="G952" s="13">
        <v>727056.36</v>
      </c>
      <c r="H952" s="13">
        <v>4537.1099999999997</v>
      </c>
      <c r="I952" s="13">
        <v>637661.31999999995</v>
      </c>
      <c r="J952" s="13">
        <v>4185.87</v>
      </c>
    </row>
    <row r="953" spans="2:10" x14ac:dyDescent="0.25">
      <c r="B953" s="2">
        <v>949</v>
      </c>
      <c r="C953" s="2">
        <v>2011</v>
      </c>
      <c r="D953" s="1">
        <v>37030</v>
      </c>
      <c r="E953" t="s">
        <v>720</v>
      </c>
      <c r="F953" s="2" t="s">
        <v>1325</v>
      </c>
      <c r="G953" s="13">
        <v>1096880.98</v>
      </c>
      <c r="H953" s="13">
        <v>2396.3200000000002</v>
      </c>
      <c r="I953" s="13">
        <v>969936.95</v>
      </c>
      <c r="J953" s="13">
        <v>2206.5300000000002</v>
      </c>
    </row>
    <row r="954" spans="2:10" x14ac:dyDescent="0.25">
      <c r="B954" s="2">
        <v>950</v>
      </c>
      <c r="C954" s="2">
        <v>2011</v>
      </c>
      <c r="D954" s="1">
        <v>37032</v>
      </c>
      <c r="E954" t="s">
        <v>721</v>
      </c>
      <c r="F954" s="2" t="s">
        <v>1325</v>
      </c>
      <c r="G954" s="13">
        <v>722461.38</v>
      </c>
      <c r="H954" s="13">
        <v>7796.01</v>
      </c>
      <c r="I954" s="13">
        <v>648232.07999999996</v>
      </c>
      <c r="J954" s="13">
        <v>7261.79</v>
      </c>
    </row>
    <row r="955" spans="2:10" x14ac:dyDescent="0.25">
      <c r="B955" s="2">
        <v>951</v>
      </c>
      <c r="C955" s="2">
        <v>2011</v>
      </c>
      <c r="D955" s="1">
        <v>37034</v>
      </c>
      <c r="E955" t="s">
        <v>722</v>
      </c>
      <c r="F955" s="2" t="s">
        <v>1325</v>
      </c>
      <c r="G955" s="13">
        <v>726326.19</v>
      </c>
      <c r="H955" s="13">
        <v>12090.97</v>
      </c>
      <c r="I955" s="13">
        <v>616118.81999999995</v>
      </c>
      <c r="J955" s="13">
        <v>10918.36</v>
      </c>
    </row>
    <row r="956" spans="2:10" x14ac:dyDescent="0.25">
      <c r="B956" s="2">
        <v>952</v>
      </c>
      <c r="C956" s="2">
        <v>2011</v>
      </c>
      <c r="D956" s="1">
        <v>37036</v>
      </c>
      <c r="E956" t="s">
        <v>723</v>
      </c>
      <c r="F956" s="2" t="s">
        <v>1325</v>
      </c>
      <c r="G956" s="13">
        <v>1096379.68</v>
      </c>
      <c r="H956" s="13">
        <v>15159.98</v>
      </c>
      <c r="I956" s="13">
        <v>954918.81</v>
      </c>
      <c r="J956" s="13">
        <v>13967.04</v>
      </c>
    </row>
    <row r="957" spans="2:10" x14ac:dyDescent="0.25">
      <c r="B957" s="2">
        <v>953</v>
      </c>
      <c r="C957" s="2">
        <v>2011</v>
      </c>
      <c r="D957" s="1">
        <v>37038</v>
      </c>
      <c r="E957" t="s">
        <v>153</v>
      </c>
      <c r="F957" s="2" t="s">
        <v>1325</v>
      </c>
      <c r="G957" s="13">
        <v>459668.26</v>
      </c>
      <c r="H957" s="13">
        <v>1242.95</v>
      </c>
      <c r="I957" s="13">
        <v>396261.6</v>
      </c>
      <c r="J957" s="13">
        <v>1137.29</v>
      </c>
    </row>
    <row r="958" spans="2:10" x14ac:dyDescent="0.25">
      <c r="B958" s="2">
        <v>954</v>
      </c>
      <c r="C958" s="2">
        <v>2011</v>
      </c>
      <c r="D958" s="1">
        <v>37040</v>
      </c>
      <c r="E958" t="s">
        <v>724</v>
      </c>
      <c r="F958" s="2" t="s">
        <v>1325</v>
      </c>
      <c r="G958" s="13">
        <v>1099781</v>
      </c>
      <c r="H958" s="13">
        <v>4810.57</v>
      </c>
      <c r="I958" s="13">
        <v>961966.3</v>
      </c>
      <c r="J958" s="13">
        <v>4421.8999999999996</v>
      </c>
    </row>
    <row r="959" spans="2:10" x14ac:dyDescent="0.25">
      <c r="B959" s="2">
        <v>955</v>
      </c>
      <c r="C959" s="2">
        <v>2011</v>
      </c>
      <c r="D959" s="1">
        <v>37042</v>
      </c>
      <c r="E959" t="s">
        <v>725</v>
      </c>
      <c r="F959" s="2" t="s">
        <v>1325</v>
      </c>
      <c r="G959" s="13">
        <v>871475</v>
      </c>
      <c r="H959" s="13">
        <v>3704.67</v>
      </c>
      <c r="I959" s="13">
        <v>759394.52</v>
      </c>
      <c r="J959" s="13">
        <v>3413.19</v>
      </c>
    </row>
    <row r="960" spans="2:10" x14ac:dyDescent="0.25">
      <c r="B960" s="2">
        <v>956</v>
      </c>
      <c r="C960" s="2">
        <v>2011</v>
      </c>
      <c r="D960" s="1">
        <v>37044</v>
      </c>
      <c r="E960" t="s">
        <v>726</v>
      </c>
      <c r="F960" s="2" t="s">
        <v>1325</v>
      </c>
      <c r="G960" s="13">
        <v>831900.79</v>
      </c>
      <c r="H960" s="13">
        <v>13286.63</v>
      </c>
      <c r="I960" s="13">
        <v>734695.93</v>
      </c>
      <c r="J960" s="13">
        <v>12288.15</v>
      </c>
    </row>
    <row r="961" spans="2:10" x14ac:dyDescent="0.25">
      <c r="B961" s="2">
        <v>957</v>
      </c>
      <c r="C961" s="2">
        <v>2011</v>
      </c>
      <c r="D961" s="1">
        <v>37046</v>
      </c>
      <c r="E961" t="s">
        <v>727</v>
      </c>
      <c r="F961" s="2" t="s">
        <v>1325</v>
      </c>
      <c r="G961" s="13">
        <v>920344.46</v>
      </c>
      <c r="H961" s="13">
        <v>50297.32</v>
      </c>
      <c r="I961" s="13">
        <v>783922.44</v>
      </c>
      <c r="J961" s="13">
        <v>45498.15</v>
      </c>
    </row>
    <row r="962" spans="2:10" x14ac:dyDescent="0.25">
      <c r="B962" s="2">
        <v>958</v>
      </c>
      <c r="C962" s="2">
        <v>2011</v>
      </c>
      <c r="D962" s="1">
        <v>37048</v>
      </c>
      <c r="E962" t="s">
        <v>728</v>
      </c>
      <c r="F962" s="2" t="s">
        <v>1325</v>
      </c>
      <c r="G962" s="13">
        <v>4152264.33</v>
      </c>
      <c r="H962" s="13">
        <v>28252</v>
      </c>
      <c r="I962" s="13">
        <v>3686575.55</v>
      </c>
      <c r="J962" s="13">
        <v>25934.400000000001</v>
      </c>
    </row>
    <row r="963" spans="2:10" x14ac:dyDescent="0.25">
      <c r="B963" s="2">
        <v>959</v>
      </c>
      <c r="C963" s="2">
        <v>2011</v>
      </c>
      <c r="D963" s="1">
        <v>37052</v>
      </c>
      <c r="E963" t="s">
        <v>729</v>
      </c>
      <c r="F963" s="2" t="s">
        <v>1325</v>
      </c>
      <c r="G963" s="13">
        <v>4114553.91</v>
      </c>
      <c r="H963" s="13">
        <v>51869.33</v>
      </c>
      <c r="I963" s="13">
        <v>3622306.17</v>
      </c>
      <c r="J963" s="13">
        <v>47687.81</v>
      </c>
    </row>
    <row r="964" spans="2:10" x14ac:dyDescent="0.25">
      <c r="B964" s="2">
        <v>960</v>
      </c>
      <c r="C964" s="2">
        <v>2011</v>
      </c>
      <c r="D964" s="1">
        <v>37054</v>
      </c>
      <c r="E964" t="s">
        <v>730</v>
      </c>
      <c r="F964" s="2" t="s">
        <v>1325</v>
      </c>
      <c r="G964" s="13">
        <v>1703801.92</v>
      </c>
      <c r="H964" s="13">
        <v>10402.219999999999</v>
      </c>
      <c r="I964" s="13">
        <v>1476911.34</v>
      </c>
      <c r="J964" s="13">
        <v>9444.4</v>
      </c>
    </row>
    <row r="965" spans="2:10" x14ac:dyDescent="0.25">
      <c r="B965" s="2">
        <v>961</v>
      </c>
      <c r="C965" s="2">
        <v>2011</v>
      </c>
      <c r="D965" s="1">
        <v>37056</v>
      </c>
      <c r="E965" t="s">
        <v>731</v>
      </c>
      <c r="F965" s="2" t="s">
        <v>1325</v>
      </c>
      <c r="G965" s="13">
        <v>3529839.87</v>
      </c>
      <c r="H965" s="13">
        <v>43402.74</v>
      </c>
      <c r="I965" s="13">
        <v>3171467.27</v>
      </c>
      <c r="J965" s="13">
        <v>40357.46</v>
      </c>
    </row>
    <row r="966" spans="2:10" x14ac:dyDescent="0.25">
      <c r="B966" s="2">
        <v>962</v>
      </c>
      <c r="C966" s="2">
        <v>2011</v>
      </c>
      <c r="D966" s="1">
        <v>37058</v>
      </c>
      <c r="E966" t="s">
        <v>732</v>
      </c>
      <c r="F966" s="2" t="s">
        <v>1325</v>
      </c>
      <c r="G966" s="13">
        <v>2984003.82</v>
      </c>
      <c r="H966" s="13">
        <v>24120.42</v>
      </c>
      <c r="I966" s="13">
        <v>2612626.88</v>
      </c>
      <c r="J966" s="13">
        <v>22147.17</v>
      </c>
    </row>
    <row r="967" spans="2:10" x14ac:dyDescent="0.25">
      <c r="B967" s="2">
        <v>963</v>
      </c>
      <c r="C967" s="2">
        <v>2011</v>
      </c>
      <c r="D967" s="1">
        <v>37060</v>
      </c>
      <c r="E967" t="s">
        <v>733</v>
      </c>
      <c r="F967" s="2" t="s">
        <v>1325</v>
      </c>
      <c r="G967" s="13">
        <v>1172155.3899999999</v>
      </c>
      <c r="H967" s="13">
        <v>5039.41</v>
      </c>
      <c r="I967" s="13">
        <v>1022417.54</v>
      </c>
      <c r="J967" s="13">
        <v>4650.1400000000003</v>
      </c>
    </row>
    <row r="968" spans="2:10" x14ac:dyDescent="0.25">
      <c r="B968" s="2">
        <v>964</v>
      </c>
      <c r="C968" s="2">
        <v>2011</v>
      </c>
      <c r="D968" s="1">
        <v>37062</v>
      </c>
      <c r="E968" t="s">
        <v>734</v>
      </c>
      <c r="F968" s="2" t="s">
        <v>1325</v>
      </c>
      <c r="G968" s="13">
        <v>900648.94</v>
      </c>
      <c r="H968" s="13">
        <v>2190.86</v>
      </c>
      <c r="I968" s="13">
        <v>800158.49</v>
      </c>
      <c r="J968" s="13">
        <v>2041.64</v>
      </c>
    </row>
    <row r="969" spans="2:10" x14ac:dyDescent="0.25">
      <c r="B969" s="2">
        <v>965</v>
      </c>
      <c r="C969" s="2">
        <v>2011</v>
      </c>
      <c r="D969" s="1">
        <v>37064</v>
      </c>
      <c r="E969" t="s">
        <v>735</v>
      </c>
      <c r="F969" s="2" t="s">
        <v>1325</v>
      </c>
      <c r="G969" s="13">
        <v>1721167.61</v>
      </c>
      <c r="H969" s="13">
        <v>7499.48</v>
      </c>
      <c r="I969" s="13">
        <v>1509850.12</v>
      </c>
      <c r="J969" s="13">
        <v>6931.45</v>
      </c>
    </row>
    <row r="970" spans="2:10" x14ac:dyDescent="0.25">
      <c r="B970" s="2">
        <v>966</v>
      </c>
      <c r="C970" s="2">
        <v>2011</v>
      </c>
      <c r="D970" s="1">
        <v>37066</v>
      </c>
      <c r="E970" t="s">
        <v>736</v>
      </c>
      <c r="F970" s="2" t="s">
        <v>1325</v>
      </c>
      <c r="G970" s="13">
        <v>1492023.93</v>
      </c>
      <c r="H970" s="13">
        <v>8020.17</v>
      </c>
      <c r="I970" s="13">
        <v>1301180.25</v>
      </c>
      <c r="J970" s="13">
        <v>7235.59</v>
      </c>
    </row>
    <row r="971" spans="2:10" x14ac:dyDescent="0.25">
      <c r="B971" s="2">
        <v>967</v>
      </c>
      <c r="C971" s="2">
        <v>2011</v>
      </c>
      <c r="D971" s="1">
        <v>37068</v>
      </c>
      <c r="E971" t="s">
        <v>737</v>
      </c>
      <c r="F971" s="2" t="s">
        <v>1325</v>
      </c>
      <c r="G971" s="13">
        <v>15228455.42</v>
      </c>
      <c r="H971" s="13">
        <v>452560.91</v>
      </c>
      <c r="I971" s="13">
        <v>13569975.050000001</v>
      </c>
      <c r="J971" s="13">
        <v>416862.9</v>
      </c>
    </row>
    <row r="972" spans="2:10" x14ac:dyDescent="0.25">
      <c r="B972" s="2">
        <v>968</v>
      </c>
      <c r="C972" s="2">
        <v>2011</v>
      </c>
      <c r="D972" s="1">
        <v>37070</v>
      </c>
      <c r="E972" t="s">
        <v>738</v>
      </c>
      <c r="F972" s="2" t="s">
        <v>1325</v>
      </c>
      <c r="G972" s="13">
        <v>982068.39</v>
      </c>
      <c r="H972" s="13">
        <v>9509.27</v>
      </c>
      <c r="I972" s="13">
        <v>832963.82</v>
      </c>
      <c r="J972" s="13">
        <v>8645.27</v>
      </c>
    </row>
    <row r="973" spans="2:10" x14ac:dyDescent="0.25">
      <c r="B973" s="2">
        <v>969</v>
      </c>
      <c r="C973" s="2">
        <v>2011</v>
      </c>
      <c r="D973" s="1">
        <v>37072</v>
      </c>
      <c r="E973" t="s">
        <v>739</v>
      </c>
      <c r="F973" s="2" t="s">
        <v>1325</v>
      </c>
      <c r="G973" s="13">
        <v>2555286.06</v>
      </c>
      <c r="H973" s="13">
        <v>35977.199999999997</v>
      </c>
      <c r="I973" s="13">
        <v>2238902.0099999998</v>
      </c>
      <c r="J973" s="13">
        <v>32828.9</v>
      </c>
    </row>
    <row r="974" spans="2:10" x14ac:dyDescent="0.25">
      <c r="B974" s="2">
        <v>970</v>
      </c>
      <c r="C974" s="2">
        <v>2011</v>
      </c>
      <c r="D974" s="1">
        <v>37074</v>
      </c>
      <c r="E974" t="s">
        <v>740</v>
      </c>
      <c r="F974" s="2" t="s">
        <v>1325</v>
      </c>
      <c r="G974" s="13">
        <v>2026393.89</v>
      </c>
      <c r="H974" s="13">
        <v>33935.82</v>
      </c>
      <c r="I974" s="13">
        <v>1784750.11</v>
      </c>
      <c r="J974" s="13">
        <v>31433.74</v>
      </c>
    </row>
    <row r="975" spans="2:10" x14ac:dyDescent="0.25">
      <c r="B975" s="2">
        <v>971</v>
      </c>
      <c r="C975" s="2">
        <v>2011</v>
      </c>
      <c r="D975" s="1">
        <v>37076</v>
      </c>
      <c r="E975" t="s">
        <v>741</v>
      </c>
      <c r="F975" s="2" t="s">
        <v>1325</v>
      </c>
      <c r="G975" s="13">
        <v>4912892.5999999996</v>
      </c>
      <c r="H975" s="13">
        <v>74586.64</v>
      </c>
      <c r="I975" s="13">
        <v>4352478.1900000004</v>
      </c>
      <c r="J975" s="13">
        <v>68532.03</v>
      </c>
    </row>
    <row r="976" spans="2:10" x14ac:dyDescent="0.25">
      <c r="B976" s="2">
        <v>972</v>
      </c>
      <c r="C976" s="2">
        <v>2011</v>
      </c>
      <c r="D976" s="1">
        <v>37078</v>
      </c>
      <c r="E976" t="s">
        <v>742</v>
      </c>
      <c r="F976" s="2" t="s">
        <v>1325</v>
      </c>
      <c r="G976" s="13">
        <v>2341962.38</v>
      </c>
      <c r="H976" s="13">
        <v>23580.63</v>
      </c>
      <c r="I976" s="13">
        <v>2025260.66</v>
      </c>
      <c r="J976" s="13">
        <v>21574.2</v>
      </c>
    </row>
    <row r="977" spans="2:10" x14ac:dyDescent="0.25">
      <c r="B977" s="2">
        <v>973</v>
      </c>
      <c r="C977" s="2">
        <v>2011</v>
      </c>
      <c r="D977" s="1">
        <v>37080</v>
      </c>
      <c r="E977" t="s">
        <v>743</v>
      </c>
      <c r="F977" s="2" t="s">
        <v>1325</v>
      </c>
      <c r="G977" s="13">
        <v>3280013.09</v>
      </c>
      <c r="H977" s="13">
        <v>31666.62</v>
      </c>
      <c r="I977" s="13">
        <v>2878252.86</v>
      </c>
      <c r="J977" s="13">
        <v>29231.29</v>
      </c>
    </row>
    <row r="978" spans="2:10" x14ac:dyDescent="0.25">
      <c r="B978" s="2">
        <v>974</v>
      </c>
      <c r="C978" s="2">
        <v>2011</v>
      </c>
      <c r="D978" s="1">
        <v>37082</v>
      </c>
      <c r="E978" t="s">
        <v>218</v>
      </c>
      <c r="F978" s="2" t="s">
        <v>1325</v>
      </c>
      <c r="G978" s="13">
        <v>963642.53</v>
      </c>
      <c r="H978" s="13">
        <v>6375.04</v>
      </c>
      <c r="I978" s="13">
        <v>843577.82</v>
      </c>
      <c r="J978" s="13">
        <v>5813.72</v>
      </c>
    </row>
    <row r="979" spans="2:10" x14ac:dyDescent="0.25">
      <c r="B979" s="2">
        <v>975</v>
      </c>
      <c r="C979" s="2">
        <v>2011</v>
      </c>
      <c r="D979" s="1">
        <v>37084</v>
      </c>
      <c r="E979" t="s">
        <v>744</v>
      </c>
      <c r="F979" s="2" t="s">
        <v>1325</v>
      </c>
      <c r="G979" s="13">
        <v>967420.53</v>
      </c>
      <c r="H979" s="13">
        <v>6543.74</v>
      </c>
      <c r="I979" s="13">
        <v>842457.41</v>
      </c>
      <c r="J979" s="13">
        <v>6020.81</v>
      </c>
    </row>
    <row r="980" spans="2:10" x14ac:dyDescent="0.25">
      <c r="B980" s="2">
        <v>976</v>
      </c>
      <c r="C980" s="2">
        <v>2011</v>
      </c>
      <c r="D980" s="1">
        <v>37102</v>
      </c>
      <c r="E980" t="s">
        <v>745</v>
      </c>
      <c r="F980" s="2" t="s">
        <v>1343</v>
      </c>
      <c r="G980" s="13">
        <v>1244143.06</v>
      </c>
      <c r="H980" s="13">
        <v>47497.3</v>
      </c>
      <c r="I980" s="13">
        <v>1092174.81</v>
      </c>
      <c r="J980" s="13">
        <v>44108.02</v>
      </c>
    </row>
    <row r="981" spans="2:10" x14ac:dyDescent="0.25">
      <c r="B981" s="2">
        <v>977</v>
      </c>
      <c r="C981" s="2">
        <v>2011</v>
      </c>
      <c r="D981" s="1">
        <v>37104</v>
      </c>
      <c r="E981" t="s">
        <v>746</v>
      </c>
      <c r="F981" s="2" t="s">
        <v>1343</v>
      </c>
      <c r="G981" s="13">
        <v>14042.89</v>
      </c>
      <c r="H981" s="13"/>
      <c r="I981" s="13">
        <v>12334.98</v>
      </c>
      <c r="J981" s="13">
        <v>0</v>
      </c>
    </row>
    <row r="982" spans="2:10" x14ac:dyDescent="0.25">
      <c r="B982" s="2">
        <v>978</v>
      </c>
      <c r="C982" s="2">
        <v>2011</v>
      </c>
      <c r="D982" s="1">
        <v>37106</v>
      </c>
      <c r="E982" t="s">
        <v>747</v>
      </c>
      <c r="F982" s="2" t="s">
        <v>1343</v>
      </c>
      <c r="G982" s="13">
        <v>1038735.48</v>
      </c>
      <c r="H982" s="13">
        <v>163673.9</v>
      </c>
      <c r="I982" s="13">
        <v>988312.2</v>
      </c>
      <c r="J982" s="13">
        <v>157368.49</v>
      </c>
    </row>
    <row r="983" spans="2:10" x14ac:dyDescent="0.25">
      <c r="B983" s="2">
        <v>979</v>
      </c>
      <c r="C983" s="2">
        <v>2011</v>
      </c>
      <c r="D983" s="1">
        <v>37116</v>
      </c>
      <c r="E983" t="s">
        <v>223</v>
      </c>
      <c r="F983" s="2" t="s">
        <v>1343</v>
      </c>
      <c r="G983" s="13">
        <v>20156.599999999999</v>
      </c>
      <c r="H983" s="13">
        <v>2384</v>
      </c>
      <c r="I983" s="13">
        <v>19102.14</v>
      </c>
      <c r="J983" s="13">
        <v>2285.86</v>
      </c>
    </row>
    <row r="984" spans="2:10" x14ac:dyDescent="0.25">
      <c r="B984" s="2">
        <v>980</v>
      </c>
      <c r="C984" s="2">
        <v>2011</v>
      </c>
      <c r="D984" s="1">
        <v>37121</v>
      </c>
      <c r="E984" t="s">
        <v>748</v>
      </c>
      <c r="F984" s="2" t="s">
        <v>1343</v>
      </c>
      <c r="G984" s="13">
        <v>1547355.78</v>
      </c>
      <c r="H984" s="13">
        <v>30271.08</v>
      </c>
      <c r="I984" s="13">
        <v>1381032.55</v>
      </c>
      <c r="J984" s="13">
        <v>28400.95</v>
      </c>
    </row>
    <row r="985" spans="2:10" x14ac:dyDescent="0.25">
      <c r="B985" s="2">
        <v>981</v>
      </c>
      <c r="C985" s="2">
        <v>2011</v>
      </c>
      <c r="D985" s="1">
        <v>37122</v>
      </c>
      <c r="E985" t="s">
        <v>717</v>
      </c>
      <c r="F985" s="2" t="s">
        <v>1343</v>
      </c>
      <c r="G985" s="13">
        <v>128860.77</v>
      </c>
      <c r="H985" s="13">
        <v>519.15</v>
      </c>
      <c r="I985" s="13">
        <v>109617.66</v>
      </c>
      <c r="J985" s="13">
        <v>483.84</v>
      </c>
    </row>
    <row r="986" spans="2:10" x14ac:dyDescent="0.25">
      <c r="B986" s="2">
        <v>982</v>
      </c>
      <c r="C986" s="2">
        <v>2011</v>
      </c>
      <c r="D986" s="1">
        <v>37126</v>
      </c>
      <c r="E986" t="s">
        <v>749</v>
      </c>
      <c r="F986" s="2" t="s">
        <v>1343</v>
      </c>
      <c r="G986" s="13">
        <v>108089.8</v>
      </c>
      <c r="H986" s="13">
        <v>755.91</v>
      </c>
      <c r="I986" s="13">
        <v>89438.89</v>
      </c>
      <c r="J986" s="13">
        <v>697.64</v>
      </c>
    </row>
    <row r="987" spans="2:10" x14ac:dyDescent="0.25">
      <c r="B987" s="2">
        <v>983</v>
      </c>
      <c r="C987" s="2">
        <v>2011</v>
      </c>
      <c r="D987" s="1">
        <v>37136</v>
      </c>
      <c r="E987" t="s">
        <v>750</v>
      </c>
      <c r="F987" s="2" t="s">
        <v>1343</v>
      </c>
      <c r="G987" s="13">
        <v>645257.5</v>
      </c>
      <c r="H987" s="13">
        <v>4587.46</v>
      </c>
      <c r="I987" s="13">
        <v>565128.95999999996</v>
      </c>
      <c r="J987" s="13">
        <v>4250.1400000000003</v>
      </c>
    </row>
    <row r="988" spans="2:10" x14ac:dyDescent="0.25">
      <c r="B988" s="2">
        <v>984</v>
      </c>
      <c r="C988" s="2">
        <v>2011</v>
      </c>
      <c r="D988" s="1">
        <v>37145</v>
      </c>
      <c r="E988" t="s">
        <v>751</v>
      </c>
      <c r="F988" s="2" t="s">
        <v>1343</v>
      </c>
      <c r="G988" s="13">
        <v>10829454.800000001</v>
      </c>
      <c r="H988" s="13">
        <v>113722.78</v>
      </c>
      <c r="I988" s="13">
        <v>9720470.1999999993</v>
      </c>
      <c r="J988" s="13">
        <v>106057.39</v>
      </c>
    </row>
    <row r="989" spans="2:10" x14ac:dyDescent="0.25">
      <c r="B989" s="2">
        <v>985</v>
      </c>
      <c r="C989" s="2">
        <v>2011</v>
      </c>
      <c r="D989" s="1">
        <v>37151</v>
      </c>
      <c r="E989" t="s">
        <v>730</v>
      </c>
      <c r="F989" s="2" t="s">
        <v>1343</v>
      </c>
      <c r="G989" s="13">
        <v>2856543.26</v>
      </c>
      <c r="H989" s="13">
        <v>181810.67</v>
      </c>
      <c r="I989" s="13">
        <v>2596673.81</v>
      </c>
      <c r="J989" s="13">
        <v>171004.99</v>
      </c>
    </row>
    <row r="990" spans="2:10" x14ac:dyDescent="0.25">
      <c r="B990" s="2">
        <v>986</v>
      </c>
      <c r="C990" s="2">
        <v>2011</v>
      </c>
      <c r="D990" s="1">
        <v>37176</v>
      </c>
      <c r="E990" t="s">
        <v>752</v>
      </c>
      <c r="F990" s="2" t="s">
        <v>1343</v>
      </c>
      <c r="G990" s="13">
        <v>10318599.35</v>
      </c>
      <c r="H990" s="13">
        <v>528932.36</v>
      </c>
      <c r="I990" s="13">
        <v>9406423.6500000004</v>
      </c>
      <c r="J990" s="13">
        <v>497448.64</v>
      </c>
    </row>
    <row r="991" spans="2:10" x14ac:dyDescent="0.25">
      <c r="B991" s="2">
        <v>987</v>
      </c>
      <c r="C991" s="2">
        <v>2011</v>
      </c>
      <c r="D991" s="1">
        <v>37181</v>
      </c>
      <c r="E991" t="s">
        <v>740</v>
      </c>
      <c r="F991" s="2" t="s">
        <v>1343</v>
      </c>
      <c r="G991" s="13">
        <v>2258703.14</v>
      </c>
      <c r="H991" s="13">
        <v>143694.73000000001</v>
      </c>
      <c r="I991" s="13">
        <v>2023898.31</v>
      </c>
      <c r="J991" s="13">
        <v>135641.43</v>
      </c>
    </row>
    <row r="992" spans="2:10" x14ac:dyDescent="0.25">
      <c r="B992" s="2">
        <v>988</v>
      </c>
      <c r="C992" s="2">
        <v>2011</v>
      </c>
      <c r="D992" s="1">
        <v>37182</v>
      </c>
      <c r="E992" t="s">
        <v>753</v>
      </c>
      <c r="F992" s="2" t="s">
        <v>1343</v>
      </c>
      <c r="G992" s="13">
        <v>1996293.25</v>
      </c>
      <c r="H992" s="13">
        <v>79444.58</v>
      </c>
      <c r="I992" s="13">
        <v>1827154.61</v>
      </c>
      <c r="J992" s="13">
        <v>75553.17</v>
      </c>
    </row>
    <row r="993" spans="2:10" x14ac:dyDescent="0.25">
      <c r="B993" s="2">
        <v>989</v>
      </c>
      <c r="C993" s="2">
        <v>2011</v>
      </c>
      <c r="D993" s="1">
        <v>37186</v>
      </c>
      <c r="E993" t="s">
        <v>216</v>
      </c>
      <c r="F993" s="2" t="s">
        <v>1343</v>
      </c>
      <c r="G993" s="13">
        <v>142001.65</v>
      </c>
      <c r="H993" s="13">
        <v>704.89</v>
      </c>
      <c r="I993" s="13">
        <v>119672.53</v>
      </c>
      <c r="J993" s="13">
        <v>649.29999999999995</v>
      </c>
    </row>
    <row r="994" spans="2:10" x14ac:dyDescent="0.25">
      <c r="B994" s="2">
        <v>990</v>
      </c>
      <c r="C994" s="2">
        <v>2011</v>
      </c>
      <c r="D994" s="1">
        <v>37192</v>
      </c>
      <c r="E994" t="s">
        <v>218</v>
      </c>
      <c r="F994" s="2" t="s">
        <v>1343</v>
      </c>
      <c r="G994" s="13">
        <v>23845988.469999999</v>
      </c>
      <c r="H994" s="13">
        <v>661218.93000000005</v>
      </c>
      <c r="I994" s="13">
        <v>21863598.030000001</v>
      </c>
      <c r="J994" s="13">
        <v>624056.72</v>
      </c>
    </row>
    <row r="995" spans="2:10" x14ac:dyDescent="0.25">
      <c r="B995" s="2">
        <v>991</v>
      </c>
      <c r="C995" s="2">
        <v>2011</v>
      </c>
      <c r="D995" s="1">
        <v>37201</v>
      </c>
      <c r="E995" t="s">
        <v>225</v>
      </c>
      <c r="F995" s="2" t="s">
        <v>1344</v>
      </c>
      <c r="G995" s="13">
        <v>1223875.1000000001</v>
      </c>
      <c r="H995" s="13">
        <v>123824.82</v>
      </c>
      <c r="I995" s="13">
        <v>1128181.31</v>
      </c>
      <c r="J995" s="13">
        <v>116167.48</v>
      </c>
    </row>
    <row r="996" spans="2:10" x14ac:dyDescent="0.25">
      <c r="B996" s="2">
        <v>992</v>
      </c>
      <c r="C996" s="2">
        <v>2011</v>
      </c>
      <c r="D996" s="1">
        <v>37211</v>
      </c>
      <c r="E996" t="s">
        <v>194</v>
      </c>
      <c r="F996" s="2" t="s">
        <v>1344</v>
      </c>
      <c r="G996" s="13">
        <v>630192.74</v>
      </c>
      <c r="H996" s="13">
        <v>23817.74</v>
      </c>
      <c r="I996" s="13">
        <v>594359.03</v>
      </c>
      <c r="J996" s="13">
        <v>23148.11</v>
      </c>
    </row>
    <row r="997" spans="2:10" x14ac:dyDescent="0.25">
      <c r="B997" s="2">
        <v>993</v>
      </c>
      <c r="C997" s="2">
        <v>2011</v>
      </c>
      <c r="D997" s="1">
        <v>37250</v>
      </c>
      <c r="E997" t="s">
        <v>439</v>
      </c>
      <c r="F997" s="2" t="s">
        <v>1344</v>
      </c>
      <c r="G997" s="13">
        <v>2643902.4700000002</v>
      </c>
      <c r="H997" s="13">
        <v>154557.35999999999</v>
      </c>
      <c r="I997" s="13">
        <v>2474382.37</v>
      </c>
      <c r="J997" s="13">
        <v>146072.26</v>
      </c>
    </row>
    <row r="998" spans="2:10" x14ac:dyDescent="0.25">
      <c r="B998" s="2">
        <v>994</v>
      </c>
      <c r="C998" s="2">
        <v>2011</v>
      </c>
      <c r="D998" s="1">
        <v>37251</v>
      </c>
      <c r="E998" t="s">
        <v>732</v>
      </c>
      <c r="F998" s="2" t="s">
        <v>1344</v>
      </c>
      <c r="G998" s="13">
        <v>6630143.7800000003</v>
      </c>
      <c r="H998" s="13">
        <v>317046.14</v>
      </c>
      <c r="I998" s="13">
        <v>5958430.0999999996</v>
      </c>
      <c r="J998" s="13">
        <v>296419.59999999998</v>
      </c>
    </row>
    <row r="999" spans="2:10" x14ac:dyDescent="0.25">
      <c r="B999" s="2">
        <v>995</v>
      </c>
      <c r="C999" s="2">
        <v>2011</v>
      </c>
      <c r="D999" s="1">
        <v>37281</v>
      </c>
      <c r="E999" t="s">
        <v>754</v>
      </c>
      <c r="F999" s="2" t="s">
        <v>1344</v>
      </c>
      <c r="G999" s="13">
        <v>4901529.97</v>
      </c>
      <c r="H999" s="13">
        <v>270570.77</v>
      </c>
      <c r="I999" s="13">
        <v>4487549.2699999996</v>
      </c>
      <c r="J999" s="13">
        <v>254405.21</v>
      </c>
    </row>
    <row r="1000" spans="2:10" x14ac:dyDescent="0.25">
      <c r="B1000" s="2">
        <v>996</v>
      </c>
      <c r="C1000" s="2">
        <v>2011</v>
      </c>
      <c r="D1000" s="1">
        <v>37291</v>
      </c>
      <c r="E1000" t="s">
        <v>743</v>
      </c>
      <c r="F1000" s="2" t="s">
        <v>1344</v>
      </c>
      <c r="G1000" s="13">
        <v>72377129.680000007</v>
      </c>
      <c r="H1000" s="13">
        <v>3041518.69</v>
      </c>
      <c r="I1000" s="13">
        <v>66034389.450000003</v>
      </c>
      <c r="J1000" s="13">
        <v>2861709.98</v>
      </c>
    </row>
    <row r="1001" spans="2:10" x14ac:dyDescent="0.25">
      <c r="B1001" s="2">
        <v>997</v>
      </c>
      <c r="C1001" s="2">
        <v>2011</v>
      </c>
      <c r="D1001" s="1">
        <v>38002</v>
      </c>
      <c r="E1001" t="s">
        <v>755</v>
      </c>
      <c r="F1001" s="2" t="s">
        <v>1325</v>
      </c>
      <c r="G1001" s="13">
        <v>1528079.1</v>
      </c>
      <c r="H1001" s="13">
        <v>7422.93</v>
      </c>
      <c r="I1001" s="13">
        <v>1291595.1499999999</v>
      </c>
      <c r="J1001" s="13">
        <v>6669.81</v>
      </c>
    </row>
    <row r="1002" spans="2:10" x14ac:dyDescent="0.25">
      <c r="B1002" s="2">
        <v>998</v>
      </c>
      <c r="C1002" s="2">
        <v>2011</v>
      </c>
      <c r="D1002" s="1">
        <v>38004</v>
      </c>
      <c r="E1002" t="s">
        <v>756</v>
      </c>
      <c r="F1002" s="2" t="s">
        <v>1325</v>
      </c>
      <c r="G1002" s="13">
        <v>2059700.85</v>
      </c>
      <c r="H1002" s="13">
        <v>114503.74</v>
      </c>
      <c r="I1002" s="13">
        <v>1770607.71</v>
      </c>
      <c r="J1002" s="13">
        <v>102459.22</v>
      </c>
    </row>
    <row r="1003" spans="2:10" x14ac:dyDescent="0.25">
      <c r="B1003" s="2">
        <v>999</v>
      </c>
      <c r="C1003" s="2">
        <v>2011</v>
      </c>
      <c r="D1003" s="1">
        <v>38006</v>
      </c>
      <c r="E1003" t="s">
        <v>192</v>
      </c>
      <c r="F1003" s="2" t="s">
        <v>1325</v>
      </c>
      <c r="G1003" s="13">
        <v>2026828.88</v>
      </c>
      <c r="H1003" s="13">
        <v>17407.349999999999</v>
      </c>
      <c r="I1003" s="13">
        <v>1786523.99</v>
      </c>
      <c r="J1003" s="13">
        <v>15822.31</v>
      </c>
    </row>
    <row r="1004" spans="2:10" x14ac:dyDescent="0.25">
      <c r="B1004" s="2">
        <v>1000</v>
      </c>
      <c r="C1004" s="2">
        <v>2011</v>
      </c>
      <c r="D1004" s="1">
        <v>38008</v>
      </c>
      <c r="E1004" t="s">
        <v>757</v>
      </c>
      <c r="F1004" s="2" t="s">
        <v>1325</v>
      </c>
      <c r="G1004" s="13">
        <v>1737504.02</v>
      </c>
      <c r="H1004" s="13">
        <v>24707.33</v>
      </c>
      <c r="I1004" s="13">
        <v>1458183.95</v>
      </c>
      <c r="J1004" s="13">
        <v>21987.09</v>
      </c>
    </row>
    <row r="1005" spans="2:10" x14ac:dyDescent="0.25">
      <c r="B1005" s="2">
        <v>1001</v>
      </c>
      <c r="C1005" s="2">
        <v>2011</v>
      </c>
      <c r="D1005" s="1">
        <v>38010</v>
      </c>
      <c r="E1005" t="s">
        <v>758</v>
      </c>
      <c r="F1005" s="2" t="s">
        <v>1325</v>
      </c>
      <c r="G1005" s="13">
        <v>1415617.58</v>
      </c>
      <c r="H1005" s="13">
        <v>11611.55</v>
      </c>
      <c r="I1005" s="13">
        <v>1183023.72</v>
      </c>
      <c r="J1005" s="13">
        <v>10321.06</v>
      </c>
    </row>
    <row r="1006" spans="2:10" x14ac:dyDescent="0.25">
      <c r="B1006" s="2">
        <v>1002</v>
      </c>
      <c r="C1006" s="2">
        <v>2011</v>
      </c>
      <c r="D1006" s="1">
        <v>38012</v>
      </c>
      <c r="E1006" t="s">
        <v>759</v>
      </c>
      <c r="F1006" s="2" t="s">
        <v>1325</v>
      </c>
      <c r="G1006" s="13">
        <v>1726760.72</v>
      </c>
      <c r="H1006" s="13">
        <v>39209.83</v>
      </c>
      <c r="I1006" s="13">
        <v>1457043.34</v>
      </c>
      <c r="J1006" s="13">
        <v>34624.11</v>
      </c>
    </row>
    <row r="1007" spans="2:10" x14ac:dyDescent="0.25">
      <c r="B1007" s="2">
        <v>1003</v>
      </c>
      <c r="C1007" s="2">
        <v>2011</v>
      </c>
      <c r="D1007" s="1">
        <v>38014</v>
      </c>
      <c r="E1007" t="s">
        <v>760</v>
      </c>
      <c r="F1007" s="2" t="s">
        <v>1325</v>
      </c>
      <c r="G1007" s="13">
        <v>1902250.5</v>
      </c>
      <c r="H1007" s="13">
        <v>7084.11</v>
      </c>
      <c r="I1007" s="13">
        <v>1645024.1</v>
      </c>
      <c r="J1007" s="13">
        <v>6333.04</v>
      </c>
    </row>
    <row r="1008" spans="2:10" x14ac:dyDescent="0.25">
      <c r="B1008" s="2">
        <v>1004</v>
      </c>
      <c r="C1008" s="2">
        <v>2011</v>
      </c>
      <c r="D1008" s="1">
        <v>38016</v>
      </c>
      <c r="E1008" t="s">
        <v>761</v>
      </c>
      <c r="F1008" s="2" t="s">
        <v>1325</v>
      </c>
      <c r="G1008" s="13">
        <v>2631145.16</v>
      </c>
      <c r="H1008" s="13">
        <v>9354.1299999999992</v>
      </c>
      <c r="I1008" s="13">
        <v>2349121.2999999998</v>
      </c>
      <c r="J1008" s="13">
        <v>8461.2000000000007</v>
      </c>
    </row>
    <row r="1009" spans="2:10" x14ac:dyDescent="0.25">
      <c r="B1009" s="2">
        <v>1005</v>
      </c>
      <c r="C1009" s="2">
        <v>2011</v>
      </c>
      <c r="D1009" s="1">
        <v>38018</v>
      </c>
      <c r="E1009" t="s">
        <v>762</v>
      </c>
      <c r="F1009" s="2" t="s">
        <v>1325</v>
      </c>
      <c r="G1009" s="13">
        <v>1903767.79</v>
      </c>
      <c r="H1009" s="13">
        <v>7052.45</v>
      </c>
      <c r="I1009" s="13">
        <v>1681764.03</v>
      </c>
      <c r="J1009" s="13">
        <v>6474.12</v>
      </c>
    </row>
    <row r="1010" spans="2:10" x14ac:dyDescent="0.25">
      <c r="B1010" s="2">
        <v>1006</v>
      </c>
      <c r="C1010" s="2">
        <v>2011</v>
      </c>
      <c r="D1010" s="1">
        <v>38020</v>
      </c>
      <c r="E1010" t="s">
        <v>763</v>
      </c>
      <c r="F1010" s="2" t="s">
        <v>1325</v>
      </c>
      <c r="G1010" s="13">
        <v>1336348.8999999999</v>
      </c>
      <c r="H1010" s="13">
        <v>15192.22</v>
      </c>
      <c r="I1010" s="13">
        <v>1112556.67</v>
      </c>
      <c r="J1010" s="13">
        <v>13428.29</v>
      </c>
    </row>
    <row r="1011" spans="2:10" x14ac:dyDescent="0.25">
      <c r="B1011" s="2">
        <v>1007</v>
      </c>
      <c r="C1011" s="2">
        <v>2011</v>
      </c>
      <c r="D1011" s="1">
        <v>38022</v>
      </c>
      <c r="E1011" t="s">
        <v>764</v>
      </c>
      <c r="F1011" s="2" t="s">
        <v>1325</v>
      </c>
      <c r="G1011" s="13">
        <v>1612766.9</v>
      </c>
      <c r="H1011" s="13">
        <v>34591.74</v>
      </c>
      <c r="I1011" s="13">
        <v>1345406.37</v>
      </c>
      <c r="J1011" s="13">
        <v>30691.02</v>
      </c>
    </row>
    <row r="1012" spans="2:10" x14ac:dyDescent="0.25">
      <c r="B1012" s="2">
        <v>1008</v>
      </c>
      <c r="C1012" s="2">
        <v>2011</v>
      </c>
      <c r="D1012" s="1">
        <v>38024</v>
      </c>
      <c r="E1012" t="s">
        <v>765</v>
      </c>
      <c r="F1012" s="2" t="s">
        <v>1325</v>
      </c>
      <c r="G1012" s="13">
        <v>5052896.41</v>
      </c>
      <c r="H1012" s="13">
        <v>29798</v>
      </c>
      <c r="I1012" s="13">
        <v>4345177.91</v>
      </c>
      <c r="J1012" s="13">
        <v>27100.89</v>
      </c>
    </row>
    <row r="1013" spans="2:10" x14ac:dyDescent="0.25">
      <c r="B1013" s="2">
        <v>1009</v>
      </c>
      <c r="C1013" s="2">
        <v>2011</v>
      </c>
      <c r="D1013" s="1">
        <v>38026</v>
      </c>
      <c r="E1013" t="s">
        <v>766</v>
      </c>
      <c r="F1013" s="2" t="s">
        <v>1325</v>
      </c>
      <c r="G1013" s="13">
        <v>2762250.1</v>
      </c>
      <c r="H1013" s="13">
        <v>20753.28</v>
      </c>
      <c r="I1013" s="13">
        <v>2357791.19</v>
      </c>
      <c r="J1013" s="13">
        <v>18664.66</v>
      </c>
    </row>
    <row r="1014" spans="2:10" x14ac:dyDescent="0.25">
      <c r="B1014" s="2">
        <v>1010</v>
      </c>
      <c r="C1014" s="2">
        <v>2011</v>
      </c>
      <c r="D1014" s="1">
        <v>38028</v>
      </c>
      <c r="E1014" t="s">
        <v>767</v>
      </c>
      <c r="F1014" s="2" t="s">
        <v>1325</v>
      </c>
      <c r="G1014" s="13">
        <v>1452328.37</v>
      </c>
      <c r="H1014" s="13">
        <v>14263.14</v>
      </c>
      <c r="I1014" s="13">
        <v>1254673.99</v>
      </c>
      <c r="J1014" s="13">
        <v>13071.86</v>
      </c>
    </row>
    <row r="1015" spans="2:10" x14ac:dyDescent="0.25">
      <c r="B1015" s="2">
        <v>1011</v>
      </c>
      <c r="C1015" s="2">
        <v>2011</v>
      </c>
      <c r="D1015" s="1">
        <v>38030</v>
      </c>
      <c r="E1015" t="s">
        <v>768</v>
      </c>
      <c r="F1015" s="2" t="s">
        <v>1325</v>
      </c>
      <c r="G1015" s="13">
        <v>1878529.19</v>
      </c>
      <c r="H1015" s="13">
        <v>8705.32</v>
      </c>
      <c r="I1015" s="13">
        <v>1608115.82</v>
      </c>
      <c r="J1015" s="13">
        <v>7806.42</v>
      </c>
    </row>
    <row r="1016" spans="2:10" x14ac:dyDescent="0.25">
      <c r="B1016" s="2">
        <v>1012</v>
      </c>
      <c r="C1016" s="2">
        <v>2011</v>
      </c>
      <c r="D1016" s="1">
        <v>38032</v>
      </c>
      <c r="E1016" t="s">
        <v>769</v>
      </c>
      <c r="F1016" s="2" t="s">
        <v>1325</v>
      </c>
      <c r="G1016" s="13">
        <v>7931950.2199999997</v>
      </c>
      <c r="H1016" s="13">
        <v>25522.28</v>
      </c>
      <c r="I1016" s="13">
        <v>6932925.1200000001</v>
      </c>
      <c r="J1016" s="13">
        <v>23304.98</v>
      </c>
    </row>
    <row r="1017" spans="2:10" x14ac:dyDescent="0.25">
      <c r="B1017" s="2">
        <v>1013</v>
      </c>
      <c r="C1017" s="2">
        <v>2011</v>
      </c>
      <c r="D1017" s="1">
        <v>38034</v>
      </c>
      <c r="E1017" t="s">
        <v>770</v>
      </c>
      <c r="F1017" s="2" t="s">
        <v>1325</v>
      </c>
      <c r="G1017" s="13">
        <v>1748745.66</v>
      </c>
      <c r="H1017" s="13">
        <v>4116.6099999999997</v>
      </c>
      <c r="I1017" s="13">
        <v>1526333.14</v>
      </c>
      <c r="J1017" s="13">
        <v>3575.52</v>
      </c>
    </row>
    <row r="1018" spans="2:10" x14ac:dyDescent="0.25">
      <c r="B1018" s="2">
        <v>1014</v>
      </c>
      <c r="C1018" s="2">
        <v>2011</v>
      </c>
      <c r="D1018" s="1">
        <v>38036</v>
      </c>
      <c r="E1018" t="s">
        <v>771</v>
      </c>
      <c r="F1018" s="2" t="s">
        <v>1325</v>
      </c>
      <c r="G1018" s="13">
        <v>2927084.58</v>
      </c>
      <c r="H1018" s="13">
        <v>15231.69</v>
      </c>
      <c r="I1018" s="13">
        <v>2525227.41</v>
      </c>
      <c r="J1018" s="13">
        <v>13573.22</v>
      </c>
    </row>
    <row r="1019" spans="2:10" x14ac:dyDescent="0.25">
      <c r="B1019" s="2">
        <v>1015</v>
      </c>
      <c r="C1019" s="2">
        <v>2011</v>
      </c>
      <c r="D1019" s="1">
        <v>38111</v>
      </c>
      <c r="E1019" t="s">
        <v>772</v>
      </c>
      <c r="F1019" s="2" t="s">
        <v>1343</v>
      </c>
      <c r="G1019" s="13">
        <v>912525.51</v>
      </c>
      <c r="H1019" s="13">
        <v>43732.89</v>
      </c>
      <c r="I1019" s="13">
        <v>824707.51</v>
      </c>
      <c r="J1019" s="13">
        <v>41286.14</v>
      </c>
    </row>
    <row r="1020" spans="2:10" x14ac:dyDescent="0.25">
      <c r="B1020" s="2">
        <v>1016</v>
      </c>
      <c r="C1020" s="2">
        <v>2011</v>
      </c>
      <c r="D1020" s="1">
        <v>38121</v>
      </c>
      <c r="E1020" t="s">
        <v>773</v>
      </c>
      <c r="F1020" s="2" t="s">
        <v>1343</v>
      </c>
      <c r="G1020" s="13">
        <v>1624168.05</v>
      </c>
      <c r="H1020" s="13">
        <v>72032.08</v>
      </c>
      <c r="I1020" s="13">
        <v>1496908.83</v>
      </c>
      <c r="J1020" s="13">
        <v>68348.67</v>
      </c>
    </row>
    <row r="1021" spans="2:10" x14ac:dyDescent="0.25">
      <c r="B1021" s="2">
        <v>1017</v>
      </c>
      <c r="C1021" s="2">
        <v>2011</v>
      </c>
      <c r="D1021" s="1">
        <v>38171</v>
      </c>
      <c r="E1021" t="s">
        <v>767</v>
      </c>
      <c r="F1021" s="2" t="s">
        <v>1343</v>
      </c>
      <c r="G1021" s="13">
        <v>307932.73</v>
      </c>
      <c r="H1021" s="13">
        <v>5549.64</v>
      </c>
      <c r="I1021" s="13">
        <v>273932.81</v>
      </c>
      <c r="J1021" s="13">
        <v>5229.67</v>
      </c>
    </row>
    <row r="1022" spans="2:10" x14ac:dyDescent="0.25">
      <c r="B1022" s="2">
        <v>1018</v>
      </c>
      <c r="C1022" s="2">
        <v>2011</v>
      </c>
      <c r="D1022" s="1">
        <v>38191</v>
      </c>
      <c r="E1022" t="s">
        <v>771</v>
      </c>
      <c r="F1022" s="2" t="s">
        <v>1343</v>
      </c>
      <c r="G1022" s="13">
        <v>562665.17000000004</v>
      </c>
      <c r="H1022" s="13">
        <v>24642.5</v>
      </c>
      <c r="I1022" s="13">
        <v>497767.03</v>
      </c>
      <c r="J1022" s="13">
        <v>22966.21</v>
      </c>
    </row>
    <row r="1023" spans="2:10" x14ac:dyDescent="0.25">
      <c r="B1023" s="2">
        <v>1019</v>
      </c>
      <c r="C1023" s="2">
        <v>2011</v>
      </c>
      <c r="D1023" s="1">
        <v>38251</v>
      </c>
      <c r="E1023" t="s">
        <v>774</v>
      </c>
      <c r="F1023" s="2" t="s">
        <v>1344</v>
      </c>
      <c r="G1023" s="13">
        <v>14253035.84</v>
      </c>
      <c r="H1023" s="13">
        <v>1340727.01</v>
      </c>
      <c r="I1023" s="13">
        <v>12789182.66</v>
      </c>
      <c r="J1023" s="13">
        <v>1251229.82</v>
      </c>
    </row>
    <row r="1024" spans="2:10" x14ac:dyDescent="0.25">
      <c r="B1024" s="2">
        <v>1020</v>
      </c>
      <c r="C1024" s="2">
        <v>2011</v>
      </c>
      <c r="D1024" s="1">
        <v>38261</v>
      </c>
      <c r="E1024" t="s">
        <v>763</v>
      </c>
      <c r="F1024" s="2" t="s">
        <v>1344</v>
      </c>
      <c r="G1024" s="13">
        <v>1935231.51</v>
      </c>
      <c r="H1024" s="13">
        <v>29168.37</v>
      </c>
      <c r="I1024" s="13">
        <v>1697504.75</v>
      </c>
      <c r="J1024" s="13">
        <v>27394.22</v>
      </c>
    </row>
    <row r="1025" spans="2:10" x14ac:dyDescent="0.25">
      <c r="B1025" s="2">
        <v>1021</v>
      </c>
      <c r="C1025" s="2">
        <v>2011</v>
      </c>
      <c r="D1025" s="1">
        <v>38271</v>
      </c>
      <c r="E1025" t="s">
        <v>765</v>
      </c>
      <c r="F1025" s="2" t="s">
        <v>1344</v>
      </c>
      <c r="G1025" s="13">
        <v>3209969.76</v>
      </c>
      <c r="H1025" s="13">
        <v>183186.3</v>
      </c>
      <c r="I1025" s="13">
        <v>2891390.29</v>
      </c>
      <c r="J1025" s="13">
        <v>170970.65</v>
      </c>
    </row>
    <row r="1026" spans="2:10" x14ac:dyDescent="0.25">
      <c r="B1026" s="2">
        <v>1022</v>
      </c>
      <c r="C1026" s="2">
        <v>2011</v>
      </c>
      <c r="D1026" s="1">
        <v>39002</v>
      </c>
      <c r="E1026" t="s">
        <v>113</v>
      </c>
      <c r="F1026" s="2" t="s">
        <v>1325</v>
      </c>
      <c r="G1026" s="13">
        <v>1733411.73</v>
      </c>
      <c r="H1026" s="13">
        <v>16327.5</v>
      </c>
      <c r="I1026" s="13">
        <v>1535368.27</v>
      </c>
      <c r="J1026" s="13">
        <v>14756.7</v>
      </c>
    </row>
    <row r="1027" spans="2:10" x14ac:dyDescent="0.25">
      <c r="B1027" s="2">
        <v>1023</v>
      </c>
      <c r="C1027" s="2">
        <v>2011</v>
      </c>
      <c r="D1027" s="1">
        <v>39004</v>
      </c>
      <c r="E1027" t="s">
        <v>44</v>
      </c>
      <c r="F1027" s="2" t="s">
        <v>1325</v>
      </c>
      <c r="G1027" s="13">
        <v>2163963.94</v>
      </c>
      <c r="H1027" s="13">
        <v>7472.54</v>
      </c>
      <c r="I1027" s="13">
        <v>1949449.55</v>
      </c>
      <c r="J1027" s="13">
        <v>6901.73</v>
      </c>
    </row>
    <row r="1028" spans="2:10" x14ac:dyDescent="0.25">
      <c r="B1028" s="2">
        <v>1024</v>
      </c>
      <c r="C1028" s="2">
        <v>2011</v>
      </c>
      <c r="D1028" s="1">
        <v>39006</v>
      </c>
      <c r="E1028" t="s">
        <v>775</v>
      </c>
      <c r="F1028" s="2" t="s">
        <v>1325</v>
      </c>
      <c r="G1028" s="13">
        <v>1319878.69</v>
      </c>
      <c r="H1028" s="13">
        <v>1339.07</v>
      </c>
      <c r="I1028" s="13">
        <v>1182970.3400000001</v>
      </c>
      <c r="J1028" s="13">
        <v>1242.57</v>
      </c>
    </row>
    <row r="1029" spans="2:10" x14ac:dyDescent="0.25">
      <c r="B1029" s="2">
        <v>1025</v>
      </c>
      <c r="C1029" s="2">
        <v>2011</v>
      </c>
      <c r="D1029" s="1">
        <v>39008</v>
      </c>
      <c r="E1029" t="s">
        <v>776</v>
      </c>
      <c r="F1029" s="2" t="s">
        <v>1325</v>
      </c>
      <c r="G1029" s="13">
        <v>1344947.03</v>
      </c>
      <c r="H1029" s="13">
        <v>8104.37</v>
      </c>
      <c r="I1029" s="13">
        <v>1200137.3899999999</v>
      </c>
      <c r="J1029" s="13">
        <v>7430.62</v>
      </c>
    </row>
    <row r="1030" spans="2:10" x14ac:dyDescent="0.25">
      <c r="B1030" s="2">
        <v>1026</v>
      </c>
      <c r="C1030" s="2">
        <v>2011</v>
      </c>
      <c r="D1030" s="1">
        <v>39010</v>
      </c>
      <c r="E1030" t="s">
        <v>777</v>
      </c>
      <c r="F1030" s="2" t="s">
        <v>1325</v>
      </c>
      <c r="G1030" s="13">
        <v>2019596.58</v>
      </c>
      <c r="H1030" s="13">
        <v>80062.39</v>
      </c>
      <c r="I1030" s="13">
        <v>1798071.55</v>
      </c>
      <c r="J1030" s="13">
        <v>69831.86</v>
      </c>
    </row>
    <row r="1031" spans="2:10" x14ac:dyDescent="0.25">
      <c r="B1031" s="2">
        <v>1027</v>
      </c>
      <c r="C1031" s="2">
        <v>2011</v>
      </c>
      <c r="D1031" s="1">
        <v>39012</v>
      </c>
      <c r="E1031" t="s">
        <v>778</v>
      </c>
      <c r="F1031" s="2" t="s">
        <v>1325</v>
      </c>
      <c r="G1031" s="13">
        <v>2370599.7799999998</v>
      </c>
      <c r="H1031" s="13">
        <v>26438.01</v>
      </c>
      <c r="I1031" s="13">
        <v>2090329.81</v>
      </c>
      <c r="J1031" s="13">
        <v>22086.03</v>
      </c>
    </row>
    <row r="1032" spans="2:10" x14ac:dyDescent="0.25">
      <c r="B1032" s="2">
        <v>1028</v>
      </c>
      <c r="C1032" s="2">
        <v>2011</v>
      </c>
      <c r="D1032" s="1">
        <v>39014</v>
      </c>
      <c r="E1032" t="s">
        <v>779</v>
      </c>
      <c r="F1032" s="2" t="s">
        <v>1325</v>
      </c>
      <c r="G1032" s="13">
        <v>822416.46</v>
      </c>
      <c r="H1032" s="13">
        <v>5283.83</v>
      </c>
      <c r="I1032" s="13">
        <v>724683.2</v>
      </c>
      <c r="J1032" s="13">
        <v>4599.01</v>
      </c>
    </row>
    <row r="1033" spans="2:10" x14ac:dyDescent="0.25">
      <c r="B1033" s="2">
        <v>1029</v>
      </c>
      <c r="C1033" s="2">
        <v>2011</v>
      </c>
      <c r="D1033" s="1">
        <v>39016</v>
      </c>
      <c r="E1033" t="s">
        <v>780</v>
      </c>
      <c r="F1033" s="2" t="s">
        <v>1325</v>
      </c>
      <c r="G1033" s="13">
        <v>1711662.81</v>
      </c>
      <c r="H1033" s="13">
        <v>791.42</v>
      </c>
      <c r="I1033" s="13">
        <v>1531381.34</v>
      </c>
      <c r="J1033" s="13">
        <v>730.29</v>
      </c>
    </row>
    <row r="1034" spans="2:10" x14ac:dyDescent="0.25">
      <c r="B1034" s="2">
        <v>1030</v>
      </c>
      <c r="C1034" s="2">
        <v>2011</v>
      </c>
      <c r="D1034" s="1">
        <v>39018</v>
      </c>
      <c r="E1034" t="s">
        <v>700</v>
      </c>
      <c r="F1034" s="2" t="s">
        <v>1325</v>
      </c>
      <c r="G1034" s="13">
        <v>1239621.4099999999</v>
      </c>
      <c r="H1034" s="13">
        <v>5235.29</v>
      </c>
      <c r="I1034" s="13">
        <v>1112105.24</v>
      </c>
      <c r="J1034" s="13">
        <v>4807.53</v>
      </c>
    </row>
    <row r="1035" spans="2:10" x14ac:dyDescent="0.25">
      <c r="B1035" s="2">
        <v>1031</v>
      </c>
      <c r="C1035" s="2">
        <v>2011</v>
      </c>
      <c r="D1035" s="1">
        <v>39020</v>
      </c>
      <c r="E1035" t="s">
        <v>781</v>
      </c>
      <c r="F1035" s="2" t="s">
        <v>1325</v>
      </c>
      <c r="G1035" s="13">
        <v>1976962.31</v>
      </c>
      <c r="H1035" s="13">
        <v>124893.11</v>
      </c>
      <c r="I1035" s="13">
        <v>1772261.3</v>
      </c>
      <c r="J1035" s="13">
        <v>115403.66</v>
      </c>
    </row>
    <row r="1036" spans="2:10" x14ac:dyDescent="0.25">
      <c r="B1036" s="2">
        <v>1032</v>
      </c>
      <c r="C1036" s="2">
        <v>2011</v>
      </c>
      <c r="D1036" s="1">
        <v>39022</v>
      </c>
      <c r="E1036" t="s">
        <v>782</v>
      </c>
      <c r="F1036" s="2" t="s">
        <v>1325</v>
      </c>
      <c r="G1036" s="13">
        <v>3019257.12</v>
      </c>
      <c r="H1036" s="13">
        <v>7243.92</v>
      </c>
      <c r="I1036" s="13">
        <v>2678080.38</v>
      </c>
      <c r="J1036" s="13">
        <v>6654.52</v>
      </c>
    </row>
    <row r="1037" spans="2:10" x14ac:dyDescent="0.25">
      <c r="B1037" s="2">
        <v>1033</v>
      </c>
      <c r="C1037" s="2">
        <v>2011</v>
      </c>
      <c r="D1037" s="1">
        <v>39024</v>
      </c>
      <c r="E1037" t="s">
        <v>341</v>
      </c>
      <c r="F1037" s="2" t="s">
        <v>1325</v>
      </c>
      <c r="G1037" s="13">
        <v>1028866.87</v>
      </c>
      <c r="H1037" s="13">
        <v>713.51</v>
      </c>
      <c r="I1037" s="13">
        <v>908234.51</v>
      </c>
      <c r="J1037" s="13">
        <v>602.29999999999995</v>
      </c>
    </row>
    <row r="1038" spans="2:10" x14ac:dyDescent="0.25">
      <c r="B1038" s="2">
        <v>1034</v>
      </c>
      <c r="C1038" s="2">
        <v>2011</v>
      </c>
      <c r="D1038" s="1">
        <v>39026</v>
      </c>
      <c r="E1038" t="s">
        <v>301</v>
      </c>
      <c r="F1038" s="2" t="s">
        <v>1325</v>
      </c>
      <c r="G1038" s="13">
        <v>2346233.35</v>
      </c>
      <c r="H1038" s="13">
        <v>8822.69</v>
      </c>
      <c r="I1038" s="13">
        <v>2112006.1</v>
      </c>
      <c r="J1038" s="13">
        <v>8097.4</v>
      </c>
    </row>
    <row r="1039" spans="2:10" x14ac:dyDescent="0.25">
      <c r="B1039" s="2">
        <v>1035</v>
      </c>
      <c r="C1039" s="2">
        <v>2011</v>
      </c>
      <c r="D1039" s="1">
        <v>39028</v>
      </c>
      <c r="E1039" t="s">
        <v>783</v>
      </c>
      <c r="F1039" s="2" t="s">
        <v>1325</v>
      </c>
      <c r="G1039" s="13">
        <v>1778196.96</v>
      </c>
      <c r="H1039" s="13">
        <v>7631.43</v>
      </c>
      <c r="I1039" s="13">
        <v>1589856.1</v>
      </c>
      <c r="J1039" s="13">
        <v>6766.53</v>
      </c>
    </row>
    <row r="1040" spans="2:10" x14ac:dyDescent="0.25">
      <c r="B1040" s="2">
        <v>1036</v>
      </c>
      <c r="C1040" s="2">
        <v>2011</v>
      </c>
      <c r="D1040" s="1">
        <v>39121</v>
      </c>
      <c r="E1040" t="s">
        <v>784</v>
      </c>
      <c r="F1040" s="2" t="s">
        <v>1343</v>
      </c>
      <c r="G1040" s="13">
        <v>521390.75</v>
      </c>
      <c r="H1040" s="13">
        <v>4499.38</v>
      </c>
      <c r="I1040" s="13">
        <v>470185.85</v>
      </c>
      <c r="J1040" s="13">
        <v>4273.12</v>
      </c>
    </row>
    <row r="1041" spans="2:10" x14ac:dyDescent="0.25">
      <c r="B1041" s="2">
        <v>1037</v>
      </c>
      <c r="C1041" s="2">
        <v>2011</v>
      </c>
      <c r="D1041" s="1">
        <v>39161</v>
      </c>
      <c r="E1041" t="s">
        <v>780</v>
      </c>
      <c r="F1041" s="2" t="s">
        <v>1343</v>
      </c>
      <c r="G1041" s="13">
        <v>535639.21</v>
      </c>
      <c r="H1041" s="13">
        <v>18004.73</v>
      </c>
      <c r="I1041" s="13">
        <v>481623.01</v>
      </c>
      <c r="J1041" s="13">
        <v>16945.55</v>
      </c>
    </row>
    <row r="1042" spans="2:10" x14ac:dyDescent="0.25">
      <c r="B1042" s="2">
        <v>1038</v>
      </c>
      <c r="C1042" s="2">
        <v>2011</v>
      </c>
      <c r="D1042" s="1">
        <v>39165</v>
      </c>
      <c r="E1042" t="s">
        <v>781</v>
      </c>
      <c r="F1042" s="2" t="s">
        <v>1343</v>
      </c>
      <c r="G1042" s="13">
        <v>619953.72</v>
      </c>
      <c r="H1042" s="13">
        <v>19219.89</v>
      </c>
      <c r="I1042" s="13">
        <v>558781.42000000004</v>
      </c>
      <c r="J1042" s="13">
        <v>18155.3</v>
      </c>
    </row>
    <row r="1043" spans="2:10" x14ac:dyDescent="0.25">
      <c r="B1043" s="2">
        <v>1039</v>
      </c>
      <c r="C1043" s="2">
        <v>2011</v>
      </c>
      <c r="D1043" s="1">
        <v>39191</v>
      </c>
      <c r="E1043" t="s">
        <v>783</v>
      </c>
      <c r="F1043" s="2" t="s">
        <v>1343</v>
      </c>
      <c r="G1043" s="13">
        <v>1464312.64</v>
      </c>
      <c r="H1043" s="13">
        <v>53474.85</v>
      </c>
      <c r="I1043" s="13">
        <v>1349090.01</v>
      </c>
      <c r="J1043" s="13">
        <v>51028.34</v>
      </c>
    </row>
    <row r="1044" spans="2:10" x14ac:dyDescent="0.25">
      <c r="B1044" s="2">
        <v>1040</v>
      </c>
      <c r="C1044" s="2">
        <v>2011</v>
      </c>
      <c r="D1044" s="1">
        <v>39251</v>
      </c>
      <c r="E1044" t="s">
        <v>778</v>
      </c>
      <c r="F1044" s="2" t="s">
        <v>1344</v>
      </c>
      <c r="G1044" s="13">
        <v>2087077.57</v>
      </c>
      <c r="H1044" s="13">
        <v>49749.95</v>
      </c>
      <c r="I1044" s="13">
        <v>1890539.83</v>
      </c>
      <c r="J1044" s="13">
        <v>46620.02</v>
      </c>
    </row>
    <row r="1045" spans="2:10" x14ac:dyDescent="0.25">
      <c r="B1045" s="2">
        <v>1041</v>
      </c>
      <c r="C1045" s="2">
        <v>2011</v>
      </c>
      <c r="D1045" s="1">
        <v>40106</v>
      </c>
      <c r="E1045" t="s">
        <v>785</v>
      </c>
      <c r="F1045" s="2" t="s">
        <v>1343</v>
      </c>
      <c r="G1045" s="13">
        <v>16221244.210000001</v>
      </c>
      <c r="H1045" s="13">
        <v>97985.11</v>
      </c>
      <c r="I1045" s="13">
        <v>14811954.23</v>
      </c>
      <c r="J1045" s="13">
        <v>90951.14</v>
      </c>
    </row>
    <row r="1046" spans="2:10" x14ac:dyDescent="0.25">
      <c r="B1046" s="2">
        <v>1042</v>
      </c>
      <c r="C1046" s="2">
        <v>2011</v>
      </c>
      <c r="D1046" s="1">
        <v>40107</v>
      </c>
      <c r="E1046" t="s">
        <v>786</v>
      </c>
      <c r="F1046" s="2" t="s">
        <v>1343</v>
      </c>
      <c r="G1046" s="13">
        <v>30803975.559999999</v>
      </c>
      <c r="H1046" s="13">
        <v>794577.78</v>
      </c>
      <c r="I1046" s="13">
        <v>27792268.760000002</v>
      </c>
      <c r="J1046" s="13">
        <v>738111.1</v>
      </c>
    </row>
    <row r="1047" spans="2:10" x14ac:dyDescent="0.25">
      <c r="B1047" s="2">
        <v>1043</v>
      </c>
      <c r="C1047" s="2">
        <v>2011</v>
      </c>
      <c r="D1047" s="1">
        <v>40126</v>
      </c>
      <c r="E1047" t="s">
        <v>787</v>
      </c>
      <c r="F1047" s="2" t="s">
        <v>1343</v>
      </c>
      <c r="G1047" s="13">
        <v>28806286.59</v>
      </c>
      <c r="H1047" s="13">
        <v>217253.33</v>
      </c>
      <c r="I1047" s="13">
        <v>26263793.050000001</v>
      </c>
      <c r="J1047" s="13">
        <v>201123.71</v>
      </c>
    </row>
    <row r="1048" spans="2:10" x14ac:dyDescent="0.25">
      <c r="B1048" s="2">
        <v>1044</v>
      </c>
      <c r="C1048" s="2">
        <v>2011</v>
      </c>
      <c r="D1048" s="1">
        <v>40131</v>
      </c>
      <c r="E1048" t="s">
        <v>788</v>
      </c>
      <c r="F1048" s="2" t="s">
        <v>1343</v>
      </c>
      <c r="G1048" s="13">
        <v>35716361.25</v>
      </c>
      <c r="H1048" s="13">
        <v>444908.79</v>
      </c>
      <c r="I1048" s="13">
        <v>32262365.609999999</v>
      </c>
      <c r="J1048" s="13">
        <v>412646.8</v>
      </c>
    </row>
    <row r="1049" spans="2:10" x14ac:dyDescent="0.25">
      <c r="B1049" s="2">
        <v>1045</v>
      </c>
      <c r="C1049" s="2">
        <v>2011</v>
      </c>
      <c r="D1049" s="1">
        <v>40136</v>
      </c>
      <c r="E1049" t="s">
        <v>789</v>
      </c>
      <c r="F1049" s="2" t="s">
        <v>1343</v>
      </c>
      <c r="G1049" s="13">
        <v>16757618.300000001</v>
      </c>
      <c r="H1049" s="13">
        <v>271072.65000000002</v>
      </c>
      <c r="I1049" s="13">
        <v>15408884.380000001</v>
      </c>
      <c r="J1049" s="13">
        <v>254154.38</v>
      </c>
    </row>
    <row r="1050" spans="2:10" x14ac:dyDescent="0.25">
      <c r="B1050" s="2">
        <v>1046</v>
      </c>
      <c r="C1050" s="2">
        <v>2011</v>
      </c>
      <c r="D1050" s="1">
        <v>40176</v>
      </c>
      <c r="E1050" t="s">
        <v>790</v>
      </c>
      <c r="F1050" s="2" t="s">
        <v>1343</v>
      </c>
      <c r="G1050" s="13">
        <v>12884462.35</v>
      </c>
      <c r="H1050" s="13">
        <v>46129.3</v>
      </c>
      <c r="I1050" s="13">
        <v>11911631.109999999</v>
      </c>
      <c r="J1050" s="13">
        <v>43002.58</v>
      </c>
    </row>
    <row r="1051" spans="2:10" x14ac:dyDescent="0.25">
      <c r="B1051" s="2">
        <v>1047</v>
      </c>
      <c r="C1051" s="2">
        <v>2011</v>
      </c>
      <c r="D1051" s="1">
        <v>40181</v>
      </c>
      <c r="E1051" t="s">
        <v>791</v>
      </c>
      <c r="F1051" s="2" t="s">
        <v>1343</v>
      </c>
      <c r="G1051" s="13">
        <v>41346352.579999998</v>
      </c>
      <c r="H1051" s="13">
        <v>250134.79</v>
      </c>
      <c r="I1051" s="13">
        <v>37690157.549999997</v>
      </c>
      <c r="J1051" s="13">
        <v>232334.52</v>
      </c>
    </row>
    <row r="1052" spans="2:10" x14ac:dyDescent="0.25">
      <c r="B1052" s="2">
        <v>1048</v>
      </c>
      <c r="C1052" s="2">
        <v>2011</v>
      </c>
      <c r="D1052" s="1">
        <v>40191</v>
      </c>
      <c r="E1052" t="s">
        <v>792</v>
      </c>
      <c r="F1052" s="2" t="s">
        <v>1343</v>
      </c>
      <c r="G1052" s="13">
        <v>10726048.560000001</v>
      </c>
      <c r="H1052" s="13">
        <v>814491.06</v>
      </c>
      <c r="I1052" s="13">
        <v>10105866.689999999</v>
      </c>
      <c r="J1052" s="13">
        <v>777635.93</v>
      </c>
    </row>
    <row r="1053" spans="2:10" x14ac:dyDescent="0.25">
      <c r="B1053" s="2">
        <v>1049</v>
      </c>
      <c r="C1053" s="2">
        <v>2011</v>
      </c>
      <c r="D1053" s="1">
        <v>40192</v>
      </c>
      <c r="E1053" t="s">
        <v>793</v>
      </c>
      <c r="F1053" s="2" t="s">
        <v>1343</v>
      </c>
      <c r="G1053" s="13">
        <v>48499031.909999996</v>
      </c>
      <c r="H1053" s="13">
        <v>190038.32</v>
      </c>
      <c r="I1053" s="13">
        <v>44346323.719999999</v>
      </c>
      <c r="J1053" s="13">
        <v>176899.41</v>
      </c>
    </row>
    <row r="1054" spans="2:10" x14ac:dyDescent="0.25">
      <c r="B1054" s="2">
        <v>1050</v>
      </c>
      <c r="C1054" s="2">
        <v>2011</v>
      </c>
      <c r="D1054" s="1">
        <v>40211</v>
      </c>
      <c r="E1054" t="s">
        <v>794</v>
      </c>
      <c r="F1054" s="2" t="s">
        <v>1344</v>
      </c>
      <c r="G1054" s="13">
        <v>33489629.760000002</v>
      </c>
      <c r="H1054" s="13">
        <v>872962.2</v>
      </c>
      <c r="I1054" s="13">
        <v>30727690.84</v>
      </c>
      <c r="J1054" s="13">
        <v>823689.17</v>
      </c>
    </row>
    <row r="1055" spans="2:10" x14ac:dyDescent="0.25">
      <c r="B1055" s="2">
        <v>1051</v>
      </c>
      <c r="C1055" s="2">
        <v>2011</v>
      </c>
      <c r="D1055" s="1">
        <v>40226</v>
      </c>
      <c r="E1055" t="s">
        <v>560</v>
      </c>
      <c r="F1055" s="2" t="s">
        <v>1344</v>
      </c>
      <c r="G1055" s="13">
        <v>91499767.760000005</v>
      </c>
      <c r="H1055" s="13">
        <v>2198331.17</v>
      </c>
      <c r="I1055" s="13">
        <v>83503634.719999999</v>
      </c>
      <c r="J1055" s="13">
        <v>2044296.44</v>
      </c>
    </row>
    <row r="1056" spans="2:10" x14ac:dyDescent="0.25">
      <c r="B1056" s="2">
        <v>1052</v>
      </c>
      <c r="C1056" s="2">
        <v>2011</v>
      </c>
      <c r="D1056" s="1">
        <v>40231</v>
      </c>
      <c r="E1056" t="s">
        <v>795</v>
      </c>
      <c r="F1056" s="2" t="s">
        <v>1344</v>
      </c>
      <c r="G1056" s="13">
        <v>58014572.439999998</v>
      </c>
      <c r="H1056" s="13">
        <v>2400181.71</v>
      </c>
      <c r="I1056" s="13">
        <v>54204886.420000002</v>
      </c>
      <c r="J1056" s="13">
        <v>2273702.54</v>
      </c>
    </row>
    <row r="1057" spans="2:10" x14ac:dyDescent="0.25">
      <c r="B1057" s="2">
        <v>1053</v>
      </c>
      <c r="C1057" s="2">
        <v>2011</v>
      </c>
      <c r="D1057" s="1">
        <v>40236</v>
      </c>
      <c r="E1057" t="s">
        <v>637</v>
      </c>
      <c r="F1057" s="2" t="s">
        <v>1344</v>
      </c>
      <c r="G1057" s="13">
        <v>78875936.299999997</v>
      </c>
      <c r="H1057" s="13">
        <v>1587161.84</v>
      </c>
      <c r="I1057" s="13">
        <v>71863157.579999998</v>
      </c>
      <c r="J1057" s="13">
        <v>1482391.9</v>
      </c>
    </row>
    <row r="1058" spans="2:10" x14ac:dyDescent="0.25">
      <c r="B1058" s="2">
        <v>1054</v>
      </c>
      <c r="C1058" s="2">
        <v>2011</v>
      </c>
      <c r="D1058" s="1">
        <v>40251</v>
      </c>
      <c r="E1058" t="s">
        <v>796</v>
      </c>
      <c r="F1058" s="2" t="s">
        <v>1344</v>
      </c>
      <c r="G1058" s="13">
        <v>800945585.82000005</v>
      </c>
      <c r="H1058" s="13">
        <v>26061646.620000001</v>
      </c>
      <c r="I1058" s="13">
        <v>729518260.79999995</v>
      </c>
      <c r="J1058" s="13">
        <v>24415506.329999998</v>
      </c>
    </row>
    <row r="1059" spans="2:10" x14ac:dyDescent="0.25">
      <c r="B1059" s="2">
        <v>1055</v>
      </c>
      <c r="C1059" s="2">
        <v>2011</v>
      </c>
      <c r="D1059" s="1">
        <v>40265</v>
      </c>
      <c r="E1059" t="s">
        <v>797</v>
      </c>
      <c r="F1059" s="2" t="s">
        <v>1344</v>
      </c>
      <c r="G1059" s="13">
        <v>72023698.760000005</v>
      </c>
      <c r="H1059" s="13">
        <v>2651533.83</v>
      </c>
      <c r="I1059" s="13">
        <v>66335728.170000002</v>
      </c>
      <c r="J1059" s="13">
        <v>2485017.31</v>
      </c>
    </row>
    <row r="1060" spans="2:10" x14ac:dyDescent="0.25">
      <c r="B1060" s="2">
        <v>1056</v>
      </c>
      <c r="C1060" s="2">
        <v>2011</v>
      </c>
      <c r="D1060" s="1">
        <v>40281</v>
      </c>
      <c r="E1060" t="s">
        <v>798</v>
      </c>
      <c r="F1060" s="2" t="s">
        <v>1344</v>
      </c>
      <c r="G1060" s="13">
        <v>17642920.739999998</v>
      </c>
      <c r="H1060" s="13">
        <v>515595.5</v>
      </c>
      <c r="I1060" s="13">
        <v>16155244.699999999</v>
      </c>
      <c r="J1060" s="13">
        <v>484475.74</v>
      </c>
    </row>
    <row r="1061" spans="2:10" x14ac:dyDescent="0.25">
      <c r="B1061" s="2">
        <v>1057</v>
      </c>
      <c r="C1061" s="2">
        <v>2011</v>
      </c>
      <c r="D1061" s="1">
        <v>40282</v>
      </c>
      <c r="E1061" t="s">
        <v>799</v>
      </c>
      <c r="F1061" s="2" t="s">
        <v>1344</v>
      </c>
      <c r="G1061" s="13">
        <v>34246114.200000003</v>
      </c>
      <c r="H1061" s="13">
        <v>730491.96</v>
      </c>
      <c r="I1061" s="13">
        <v>30855704.190000001</v>
      </c>
      <c r="J1061" s="13">
        <v>681252.57</v>
      </c>
    </row>
    <row r="1062" spans="2:10" x14ac:dyDescent="0.25">
      <c r="B1062" s="2">
        <v>1058</v>
      </c>
      <c r="C1062" s="2">
        <v>2011</v>
      </c>
      <c r="D1062" s="1">
        <v>40291</v>
      </c>
      <c r="E1062" t="s">
        <v>800</v>
      </c>
      <c r="F1062" s="2" t="s">
        <v>1344</v>
      </c>
      <c r="G1062" s="13">
        <v>126785054.53</v>
      </c>
      <c r="H1062" s="13">
        <v>5315363.8899999997</v>
      </c>
      <c r="I1062" s="13">
        <v>117937379.86</v>
      </c>
      <c r="J1062" s="13">
        <v>5023724.34</v>
      </c>
    </row>
    <row r="1063" spans="2:10" x14ac:dyDescent="0.25">
      <c r="B1063" s="2">
        <v>1059</v>
      </c>
      <c r="C1063" s="2">
        <v>2011</v>
      </c>
      <c r="D1063" s="1">
        <v>40292</v>
      </c>
      <c r="E1063" t="s">
        <v>801</v>
      </c>
      <c r="F1063" s="2" t="s">
        <v>1344</v>
      </c>
      <c r="G1063" s="13">
        <v>113113145.76000001</v>
      </c>
      <c r="H1063" s="13">
        <v>3455461.96</v>
      </c>
      <c r="I1063" s="13">
        <v>103948283.34999999</v>
      </c>
      <c r="J1063" s="13">
        <v>3258320.21</v>
      </c>
    </row>
    <row r="1064" spans="2:10" x14ac:dyDescent="0.25">
      <c r="B1064" s="2">
        <v>1060</v>
      </c>
      <c r="C1064" s="2">
        <v>2011</v>
      </c>
      <c r="D1064" s="1">
        <v>41002</v>
      </c>
      <c r="E1064" t="s">
        <v>802</v>
      </c>
      <c r="F1064" s="2" t="s">
        <v>1325</v>
      </c>
      <c r="G1064" s="13">
        <v>1173310.72</v>
      </c>
      <c r="H1064" s="13">
        <v>4294.91</v>
      </c>
      <c r="I1064" s="13">
        <v>1059856.03</v>
      </c>
      <c r="J1064" s="13">
        <v>3860.54</v>
      </c>
    </row>
    <row r="1065" spans="2:10" x14ac:dyDescent="0.25">
      <c r="B1065" s="2">
        <v>1061</v>
      </c>
      <c r="C1065" s="2">
        <v>2011</v>
      </c>
      <c r="D1065" s="1">
        <v>41004</v>
      </c>
      <c r="E1065" t="s">
        <v>803</v>
      </c>
      <c r="F1065" s="2" t="s">
        <v>1325</v>
      </c>
      <c r="G1065" s="13">
        <v>1205493.45</v>
      </c>
      <c r="H1065" s="13">
        <v>6219.89</v>
      </c>
      <c r="I1065" s="13">
        <v>1039923.9</v>
      </c>
      <c r="J1065" s="13">
        <v>5478.81</v>
      </c>
    </row>
    <row r="1066" spans="2:10" x14ac:dyDescent="0.25">
      <c r="B1066" s="2">
        <v>1062</v>
      </c>
      <c r="C1066" s="2">
        <v>2011</v>
      </c>
      <c r="D1066" s="1">
        <v>41006</v>
      </c>
      <c r="E1066" t="s">
        <v>431</v>
      </c>
      <c r="F1066" s="2" t="s">
        <v>1325</v>
      </c>
      <c r="G1066" s="13">
        <v>1656694.28</v>
      </c>
      <c r="H1066" s="13">
        <v>90194.62</v>
      </c>
      <c r="I1066" s="13">
        <v>1485692.75</v>
      </c>
      <c r="J1066" s="13">
        <v>84136.52</v>
      </c>
    </row>
    <row r="1067" spans="2:10" x14ac:dyDescent="0.25">
      <c r="B1067" s="2">
        <v>1063</v>
      </c>
      <c r="C1067" s="2">
        <v>2011</v>
      </c>
      <c r="D1067" s="1">
        <v>41008</v>
      </c>
      <c r="E1067" t="s">
        <v>471</v>
      </c>
      <c r="F1067" s="2" t="s">
        <v>1325</v>
      </c>
      <c r="G1067" s="13">
        <v>764026.89</v>
      </c>
      <c r="H1067" s="13">
        <v>4178.1899999999996</v>
      </c>
      <c r="I1067" s="13">
        <v>677089.22</v>
      </c>
      <c r="J1067" s="13">
        <v>3884.05</v>
      </c>
    </row>
    <row r="1068" spans="2:10" x14ac:dyDescent="0.25">
      <c r="B1068" s="2">
        <v>1064</v>
      </c>
      <c r="C1068" s="2">
        <v>2011</v>
      </c>
      <c r="D1068" s="1">
        <v>41010</v>
      </c>
      <c r="E1068" t="s">
        <v>795</v>
      </c>
      <c r="F1068" s="2" t="s">
        <v>1325</v>
      </c>
      <c r="G1068" s="13">
        <v>846606.79</v>
      </c>
      <c r="H1068" s="13">
        <v>2110.12</v>
      </c>
      <c r="I1068" s="13">
        <v>730975.65</v>
      </c>
      <c r="J1068" s="13">
        <v>1933.56</v>
      </c>
    </row>
    <row r="1069" spans="2:10" x14ac:dyDescent="0.25">
      <c r="B1069" s="2">
        <v>1065</v>
      </c>
      <c r="C1069" s="2">
        <v>2011</v>
      </c>
      <c r="D1069" s="1">
        <v>41012</v>
      </c>
      <c r="E1069" t="s">
        <v>198</v>
      </c>
      <c r="F1069" s="2" t="s">
        <v>1325</v>
      </c>
      <c r="G1069" s="13">
        <v>775212.72</v>
      </c>
      <c r="H1069" s="13">
        <v>5726.47</v>
      </c>
      <c r="I1069" s="13">
        <v>701178.33</v>
      </c>
      <c r="J1069" s="13">
        <v>5296.52</v>
      </c>
    </row>
    <row r="1070" spans="2:10" x14ac:dyDescent="0.25">
      <c r="B1070" s="2">
        <v>1066</v>
      </c>
      <c r="C1070" s="2">
        <v>2011</v>
      </c>
      <c r="D1070" s="1">
        <v>41014</v>
      </c>
      <c r="E1070" t="s">
        <v>637</v>
      </c>
      <c r="F1070" s="2" t="s">
        <v>1325</v>
      </c>
      <c r="G1070" s="13">
        <v>1106842.03</v>
      </c>
      <c r="H1070" s="13">
        <v>59734.2</v>
      </c>
      <c r="I1070" s="13">
        <v>999006.27</v>
      </c>
      <c r="J1070" s="13">
        <v>55575.64</v>
      </c>
    </row>
    <row r="1071" spans="2:10" x14ac:dyDescent="0.25">
      <c r="B1071" s="2">
        <v>1067</v>
      </c>
      <c r="C1071" s="2">
        <v>2011</v>
      </c>
      <c r="D1071" s="1">
        <v>41016</v>
      </c>
      <c r="E1071" t="s">
        <v>511</v>
      </c>
      <c r="F1071" s="2" t="s">
        <v>1325</v>
      </c>
      <c r="G1071" s="13">
        <v>860736.11</v>
      </c>
      <c r="H1071" s="13">
        <v>6309.62</v>
      </c>
      <c r="I1071" s="13">
        <v>772041.46</v>
      </c>
      <c r="J1071" s="13">
        <v>5736.39</v>
      </c>
    </row>
    <row r="1072" spans="2:10" x14ac:dyDescent="0.25">
      <c r="B1072" s="2">
        <v>1068</v>
      </c>
      <c r="C1072" s="2">
        <v>2011</v>
      </c>
      <c r="D1072" s="1">
        <v>41018</v>
      </c>
      <c r="E1072" t="s">
        <v>804</v>
      </c>
      <c r="F1072" s="2" t="s">
        <v>1325</v>
      </c>
      <c r="G1072" s="13">
        <v>384651.92</v>
      </c>
      <c r="H1072" s="13">
        <v>2653.01</v>
      </c>
      <c r="I1072" s="13">
        <v>336531.34</v>
      </c>
      <c r="J1072" s="13">
        <v>2431.17</v>
      </c>
    </row>
    <row r="1073" spans="2:10" x14ac:dyDescent="0.25">
      <c r="B1073" s="2">
        <v>1069</v>
      </c>
      <c r="C1073" s="2">
        <v>2011</v>
      </c>
      <c r="D1073" s="1">
        <v>41020</v>
      </c>
      <c r="E1073" t="s">
        <v>805</v>
      </c>
      <c r="F1073" s="2" t="s">
        <v>1325</v>
      </c>
      <c r="G1073" s="13">
        <v>2573080.7200000002</v>
      </c>
      <c r="H1073" s="13">
        <v>9698.02</v>
      </c>
      <c r="I1073" s="13">
        <v>2308894.63</v>
      </c>
      <c r="J1073" s="13">
        <v>9064.31</v>
      </c>
    </row>
    <row r="1074" spans="2:10" x14ac:dyDescent="0.25">
      <c r="B1074" s="2">
        <v>1070</v>
      </c>
      <c r="C1074" s="2">
        <v>2011</v>
      </c>
      <c r="D1074" s="1">
        <v>41022</v>
      </c>
      <c r="E1074" t="s">
        <v>806</v>
      </c>
      <c r="F1074" s="2" t="s">
        <v>1325</v>
      </c>
      <c r="G1074" s="13">
        <v>1665106.35</v>
      </c>
      <c r="H1074" s="13">
        <v>4782.33</v>
      </c>
      <c r="I1074" s="13">
        <v>1483298.17</v>
      </c>
      <c r="J1074" s="13">
        <v>4440.07</v>
      </c>
    </row>
    <row r="1075" spans="2:10" x14ac:dyDescent="0.25">
      <c r="B1075" s="2">
        <v>1071</v>
      </c>
      <c r="C1075" s="2">
        <v>2011</v>
      </c>
      <c r="D1075" s="1">
        <v>41024</v>
      </c>
      <c r="E1075" t="s">
        <v>8</v>
      </c>
      <c r="F1075" s="2" t="s">
        <v>1325</v>
      </c>
      <c r="G1075" s="13">
        <v>1288204.27</v>
      </c>
      <c r="H1075" s="13">
        <v>19152.900000000001</v>
      </c>
      <c r="I1075" s="13">
        <v>1149990.5</v>
      </c>
      <c r="J1075" s="13">
        <v>17597.169999999998</v>
      </c>
    </row>
    <row r="1076" spans="2:10" x14ac:dyDescent="0.25">
      <c r="B1076" s="2">
        <v>1072</v>
      </c>
      <c r="C1076" s="2">
        <v>2011</v>
      </c>
      <c r="D1076" s="1">
        <v>41026</v>
      </c>
      <c r="E1076" t="s">
        <v>807</v>
      </c>
      <c r="F1076" s="2" t="s">
        <v>1325</v>
      </c>
      <c r="G1076" s="13">
        <v>2143335.2000000002</v>
      </c>
      <c r="H1076" s="13">
        <v>16893.36</v>
      </c>
      <c r="I1076" s="13">
        <v>1884159.83</v>
      </c>
      <c r="J1076" s="13">
        <v>15322.13</v>
      </c>
    </row>
    <row r="1077" spans="2:10" x14ac:dyDescent="0.25">
      <c r="B1077" s="2">
        <v>1073</v>
      </c>
      <c r="C1077" s="2">
        <v>2011</v>
      </c>
      <c r="D1077" s="1">
        <v>41028</v>
      </c>
      <c r="E1077" t="s">
        <v>808</v>
      </c>
      <c r="F1077" s="2" t="s">
        <v>1325</v>
      </c>
      <c r="G1077" s="13">
        <v>387035.44</v>
      </c>
      <c r="H1077" s="13">
        <v>2387.25</v>
      </c>
      <c r="I1077" s="13">
        <v>342928.26</v>
      </c>
      <c r="J1077" s="13">
        <v>2194.11</v>
      </c>
    </row>
    <row r="1078" spans="2:10" x14ac:dyDescent="0.25">
      <c r="B1078" s="2">
        <v>1074</v>
      </c>
      <c r="C1078" s="2">
        <v>2011</v>
      </c>
      <c r="D1078" s="1">
        <v>41030</v>
      </c>
      <c r="E1078" t="s">
        <v>809</v>
      </c>
      <c r="F1078" s="2" t="s">
        <v>1325</v>
      </c>
      <c r="G1078" s="13">
        <v>1097713.23</v>
      </c>
      <c r="H1078" s="13">
        <v>2363.11</v>
      </c>
      <c r="I1078" s="13">
        <v>992406.14</v>
      </c>
      <c r="J1078" s="13">
        <v>2215.84</v>
      </c>
    </row>
    <row r="1079" spans="2:10" x14ac:dyDescent="0.25">
      <c r="B1079" s="2">
        <v>1075</v>
      </c>
      <c r="C1079" s="2">
        <v>2011</v>
      </c>
      <c r="D1079" s="1">
        <v>41032</v>
      </c>
      <c r="E1079" t="s">
        <v>339</v>
      </c>
      <c r="F1079" s="2" t="s">
        <v>1325</v>
      </c>
      <c r="G1079" s="13">
        <v>1220573.94</v>
      </c>
      <c r="H1079" s="13">
        <v>14186.98</v>
      </c>
      <c r="I1079" s="13">
        <v>1096721.99</v>
      </c>
      <c r="J1079" s="13">
        <v>12946.31</v>
      </c>
    </row>
    <row r="1080" spans="2:10" x14ac:dyDescent="0.25">
      <c r="B1080" s="2">
        <v>1076</v>
      </c>
      <c r="C1080" s="2">
        <v>2011</v>
      </c>
      <c r="D1080" s="1">
        <v>41034</v>
      </c>
      <c r="E1080" t="s">
        <v>810</v>
      </c>
      <c r="F1080" s="2" t="s">
        <v>1325</v>
      </c>
      <c r="G1080" s="13">
        <v>746952.12</v>
      </c>
      <c r="H1080" s="13">
        <v>13323.41</v>
      </c>
      <c r="I1080" s="13">
        <v>661781.46</v>
      </c>
      <c r="J1080" s="13">
        <v>12323.85</v>
      </c>
    </row>
    <row r="1081" spans="2:10" x14ac:dyDescent="0.25">
      <c r="B1081" s="2">
        <v>1077</v>
      </c>
      <c r="C1081" s="2">
        <v>2011</v>
      </c>
      <c r="D1081" s="1">
        <v>41036</v>
      </c>
      <c r="E1081" t="s">
        <v>100</v>
      </c>
      <c r="F1081" s="2" t="s">
        <v>1325</v>
      </c>
      <c r="G1081" s="13">
        <v>204705.36</v>
      </c>
      <c r="H1081" s="13">
        <v>4845.72</v>
      </c>
      <c r="I1081" s="13">
        <v>183098.83</v>
      </c>
      <c r="J1081" s="13">
        <v>4497.8900000000003</v>
      </c>
    </row>
    <row r="1082" spans="2:10" x14ac:dyDescent="0.25">
      <c r="B1082" s="2">
        <v>1078</v>
      </c>
      <c r="C1082" s="2">
        <v>2011</v>
      </c>
      <c r="D1082" s="1">
        <v>41038</v>
      </c>
      <c r="E1082" t="s">
        <v>811</v>
      </c>
      <c r="F1082" s="2" t="s">
        <v>1325</v>
      </c>
      <c r="G1082" s="13">
        <v>649976.84</v>
      </c>
      <c r="H1082" s="13">
        <v>4912.08</v>
      </c>
      <c r="I1082" s="13">
        <v>568696.69999999995</v>
      </c>
      <c r="J1082" s="13">
        <v>4338.79</v>
      </c>
    </row>
    <row r="1083" spans="2:10" x14ac:dyDescent="0.25">
      <c r="B1083" s="2">
        <v>1079</v>
      </c>
      <c r="C1083" s="2">
        <v>2011</v>
      </c>
      <c r="D1083" s="1">
        <v>41040</v>
      </c>
      <c r="E1083" t="s">
        <v>812</v>
      </c>
      <c r="F1083" s="2" t="s">
        <v>1325</v>
      </c>
      <c r="G1083" s="13">
        <v>3879639.95</v>
      </c>
      <c r="H1083" s="13">
        <v>15380.41</v>
      </c>
      <c r="I1083" s="13">
        <v>3400267.22</v>
      </c>
      <c r="J1083" s="13">
        <v>14138.67</v>
      </c>
    </row>
    <row r="1084" spans="2:10" x14ac:dyDescent="0.25">
      <c r="B1084" s="2">
        <v>1080</v>
      </c>
      <c r="C1084" s="2">
        <v>2011</v>
      </c>
      <c r="D1084" s="1">
        <v>41042</v>
      </c>
      <c r="E1084" t="s">
        <v>813</v>
      </c>
      <c r="F1084" s="2" t="s">
        <v>1325</v>
      </c>
      <c r="G1084" s="13">
        <v>1886333.98</v>
      </c>
      <c r="H1084" s="13">
        <v>77356.2</v>
      </c>
      <c r="I1084" s="13">
        <v>1696328.25</v>
      </c>
      <c r="J1084" s="13">
        <v>72106.77</v>
      </c>
    </row>
    <row r="1085" spans="2:10" x14ac:dyDescent="0.25">
      <c r="B1085" s="2">
        <v>1081</v>
      </c>
      <c r="C1085" s="2">
        <v>2011</v>
      </c>
      <c r="D1085" s="1">
        <v>41044</v>
      </c>
      <c r="E1085" t="s">
        <v>814</v>
      </c>
      <c r="F1085" s="2" t="s">
        <v>1325</v>
      </c>
      <c r="G1085" s="13">
        <v>703511.6</v>
      </c>
      <c r="H1085" s="13">
        <v>927.8</v>
      </c>
      <c r="I1085" s="13">
        <v>611450.13</v>
      </c>
      <c r="J1085" s="13">
        <v>852.8</v>
      </c>
    </row>
    <row r="1086" spans="2:10" x14ac:dyDescent="0.25">
      <c r="B1086" s="2">
        <v>1082</v>
      </c>
      <c r="C1086" s="2">
        <v>2011</v>
      </c>
      <c r="D1086" s="1">
        <v>41046</v>
      </c>
      <c r="E1086" t="s">
        <v>815</v>
      </c>
      <c r="F1086" s="2" t="s">
        <v>1325</v>
      </c>
      <c r="G1086" s="13">
        <v>885279.22</v>
      </c>
      <c r="H1086" s="13">
        <v>3757.57</v>
      </c>
      <c r="I1086" s="13">
        <v>790242.67</v>
      </c>
      <c r="J1086" s="13">
        <v>3493.97</v>
      </c>
    </row>
    <row r="1087" spans="2:10" x14ac:dyDescent="0.25">
      <c r="B1087" s="2">
        <v>1083</v>
      </c>
      <c r="C1087" s="2">
        <v>2011</v>
      </c>
      <c r="D1087" s="1">
        <v>41048</v>
      </c>
      <c r="E1087" t="s">
        <v>816</v>
      </c>
      <c r="F1087" s="2" t="s">
        <v>1325</v>
      </c>
      <c r="G1087" s="13">
        <v>801225.37</v>
      </c>
      <c r="H1087" s="13">
        <v>1077.54</v>
      </c>
      <c r="I1087" s="13">
        <v>699089.38</v>
      </c>
      <c r="J1087" s="13">
        <v>991.91</v>
      </c>
    </row>
    <row r="1088" spans="2:10" x14ac:dyDescent="0.25">
      <c r="B1088" s="2">
        <v>1084</v>
      </c>
      <c r="C1088" s="2">
        <v>2011</v>
      </c>
      <c r="D1088" s="1">
        <v>41111</v>
      </c>
      <c r="E1088" t="s">
        <v>817</v>
      </c>
      <c r="F1088" s="2" t="s">
        <v>1343</v>
      </c>
      <c r="G1088" s="13">
        <v>1531402.33</v>
      </c>
      <c r="H1088" s="13">
        <v>253587.11</v>
      </c>
      <c r="I1088" s="13">
        <v>1411631.56</v>
      </c>
      <c r="J1088" s="13">
        <v>243241.67</v>
      </c>
    </row>
    <row r="1089" spans="2:10" x14ac:dyDescent="0.25">
      <c r="B1089" s="2">
        <v>1085</v>
      </c>
      <c r="C1089" s="2">
        <v>2011</v>
      </c>
      <c r="D1089" s="1">
        <v>41141</v>
      </c>
      <c r="E1089" t="s">
        <v>653</v>
      </c>
      <c r="F1089" s="2" t="s">
        <v>1343</v>
      </c>
      <c r="G1089" s="13">
        <v>480447.99</v>
      </c>
      <c r="H1089" s="13">
        <v>13263.88</v>
      </c>
      <c r="I1089" s="13">
        <v>417499.16</v>
      </c>
      <c r="J1089" s="13">
        <v>12412.38</v>
      </c>
    </row>
    <row r="1090" spans="2:10" x14ac:dyDescent="0.25">
      <c r="B1090" s="2">
        <v>1086</v>
      </c>
      <c r="C1090" s="2">
        <v>2011</v>
      </c>
      <c r="D1090" s="1">
        <v>41151</v>
      </c>
      <c r="E1090" t="s">
        <v>818</v>
      </c>
      <c r="F1090" s="2" t="s">
        <v>1343</v>
      </c>
      <c r="G1090" s="13">
        <v>45168.95</v>
      </c>
      <c r="H1090" s="13">
        <v>633.01</v>
      </c>
      <c r="I1090" s="13">
        <v>35807.11</v>
      </c>
      <c r="J1090" s="13">
        <v>582.49</v>
      </c>
    </row>
    <row r="1091" spans="2:10" x14ac:dyDescent="0.25">
      <c r="B1091" s="2">
        <v>1087</v>
      </c>
      <c r="C1091" s="2">
        <v>2011</v>
      </c>
      <c r="D1091" s="1">
        <v>41161</v>
      </c>
      <c r="E1091" t="s">
        <v>819</v>
      </c>
      <c r="F1091" s="2" t="s">
        <v>1343</v>
      </c>
      <c r="G1091" s="13">
        <v>419474.7</v>
      </c>
      <c r="H1091" s="13">
        <v>9872.7199999999993</v>
      </c>
      <c r="I1091" s="13">
        <v>366494.75</v>
      </c>
      <c r="J1091" s="13">
        <v>9291.9599999999991</v>
      </c>
    </row>
    <row r="1092" spans="2:10" x14ac:dyDescent="0.25">
      <c r="B1092" s="2">
        <v>1088</v>
      </c>
      <c r="C1092" s="2">
        <v>2011</v>
      </c>
      <c r="D1092" s="1">
        <v>41165</v>
      </c>
      <c r="E1092" t="s">
        <v>809</v>
      </c>
      <c r="F1092" s="2" t="s">
        <v>1343</v>
      </c>
      <c r="G1092" s="13">
        <v>470775.56</v>
      </c>
      <c r="H1092" s="13">
        <v>26762.84</v>
      </c>
      <c r="I1092" s="13">
        <v>439506.13</v>
      </c>
      <c r="J1092" s="13">
        <v>25711.16</v>
      </c>
    </row>
    <row r="1093" spans="2:10" x14ac:dyDescent="0.25">
      <c r="B1093" s="2">
        <v>1089</v>
      </c>
      <c r="C1093" s="2">
        <v>2011</v>
      </c>
      <c r="D1093" s="1">
        <v>41185</v>
      </c>
      <c r="E1093" t="s">
        <v>820</v>
      </c>
      <c r="F1093" s="2" t="s">
        <v>1343</v>
      </c>
      <c r="G1093" s="13">
        <v>2317569.0299999998</v>
      </c>
      <c r="H1093" s="13">
        <v>36872.92</v>
      </c>
      <c r="I1093" s="13">
        <v>2251040.5499999998</v>
      </c>
      <c r="J1093" s="13">
        <v>36402.75</v>
      </c>
    </row>
    <row r="1094" spans="2:10" x14ac:dyDescent="0.25">
      <c r="B1094" s="2">
        <v>1090</v>
      </c>
      <c r="C1094" s="2">
        <v>2011</v>
      </c>
      <c r="D1094" s="1">
        <v>41191</v>
      </c>
      <c r="E1094" t="s">
        <v>816</v>
      </c>
      <c r="F1094" s="2" t="s">
        <v>1343</v>
      </c>
      <c r="G1094" s="13">
        <v>632397.24</v>
      </c>
      <c r="H1094" s="13">
        <v>11845.47</v>
      </c>
      <c r="I1094" s="13">
        <v>575653.94999999995</v>
      </c>
      <c r="J1094" s="13">
        <v>11310.58</v>
      </c>
    </row>
    <row r="1095" spans="2:10" x14ac:dyDescent="0.25">
      <c r="B1095" s="2">
        <v>1091</v>
      </c>
      <c r="C1095" s="2">
        <v>2011</v>
      </c>
      <c r="D1095" s="1">
        <v>41192</v>
      </c>
      <c r="E1095" t="s">
        <v>821</v>
      </c>
      <c r="F1095" s="2" t="s">
        <v>1343</v>
      </c>
      <c r="G1095" s="13">
        <v>92791.360000000001</v>
      </c>
      <c r="H1095" s="13">
        <v>499.06</v>
      </c>
      <c r="I1095" s="13">
        <v>78951.520000000004</v>
      </c>
      <c r="J1095" s="13">
        <v>464.23</v>
      </c>
    </row>
    <row r="1096" spans="2:10" x14ac:dyDescent="0.25">
      <c r="B1096" s="2">
        <v>1092</v>
      </c>
      <c r="C1096" s="2">
        <v>2011</v>
      </c>
      <c r="D1096" s="1">
        <v>41281</v>
      </c>
      <c r="E1096" t="s">
        <v>812</v>
      </c>
      <c r="F1096" s="2" t="s">
        <v>1344</v>
      </c>
      <c r="G1096" s="13">
        <v>11740876.83</v>
      </c>
      <c r="H1096" s="13">
        <v>732689.21</v>
      </c>
      <c r="I1096" s="13">
        <v>10736386.51</v>
      </c>
      <c r="J1096" s="13">
        <v>692790.16</v>
      </c>
    </row>
    <row r="1097" spans="2:10" x14ac:dyDescent="0.25">
      <c r="B1097" s="2">
        <v>1093</v>
      </c>
      <c r="C1097" s="2">
        <v>2011</v>
      </c>
      <c r="D1097" s="1">
        <v>41286</v>
      </c>
      <c r="E1097" t="s">
        <v>813</v>
      </c>
      <c r="F1097" s="2" t="s">
        <v>1344</v>
      </c>
      <c r="G1097" s="13">
        <v>13899910.34</v>
      </c>
      <c r="H1097" s="13">
        <v>680257.93</v>
      </c>
      <c r="I1097" s="13">
        <v>12912650.25</v>
      </c>
      <c r="J1097" s="13">
        <v>647056.19999999995</v>
      </c>
    </row>
    <row r="1098" spans="2:10" x14ac:dyDescent="0.25">
      <c r="B1098" s="2">
        <v>1094</v>
      </c>
      <c r="C1098" s="2">
        <v>2011</v>
      </c>
      <c r="D1098" s="1">
        <v>42002</v>
      </c>
      <c r="E1098" t="s">
        <v>822</v>
      </c>
      <c r="F1098" s="2" t="s">
        <v>1325</v>
      </c>
      <c r="G1098" s="13">
        <v>2997204.55</v>
      </c>
      <c r="H1098" s="13">
        <v>28564.959999999999</v>
      </c>
      <c r="I1098" s="13">
        <v>2619309.34</v>
      </c>
      <c r="J1098" s="13">
        <v>26172.799999999999</v>
      </c>
    </row>
    <row r="1099" spans="2:10" x14ac:dyDescent="0.25">
      <c r="B1099" s="2">
        <v>1095</v>
      </c>
      <c r="C1099" s="2">
        <v>2011</v>
      </c>
      <c r="D1099" s="1">
        <v>42006</v>
      </c>
      <c r="E1099" t="s">
        <v>498</v>
      </c>
      <c r="F1099" s="2" t="s">
        <v>1325</v>
      </c>
      <c r="G1099" s="13">
        <v>683077.77</v>
      </c>
      <c r="H1099" s="13">
        <v>1236.81</v>
      </c>
      <c r="I1099" s="13">
        <v>612202.5</v>
      </c>
      <c r="J1099" s="13">
        <v>1236.81</v>
      </c>
    </row>
    <row r="1100" spans="2:10" x14ac:dyDescent="0.25">
      <c r="B1100" s="2">
        <v>1096</v>
      </c>
      <c r="C1100" s="2">
        <v>2011</v>
      </c>
      <c r="D1100" s="1">
        <v>42008</v>
      </c>
      <c r="E1100" t="s">
        <v>823</v>
      </c>
      <c r="F1100" s="2" t="s">
        <v>1325</v>
      </c>
      <c r="G1100" s="13">
        <v>4383103.2699999996</v>
      </c>
      <c r="H1100" s="13">
        <v>25386.02</v>
      </c>
      <c r="I1100" s="13">
        <v>3887531.51</v>
      </c>
      <c r="J1100" s="13">
        <v>23263.64</v>
      </c>
    </row>
    <row r="1101" spans="2:10" x14ac:dyDescent="0.25">
      <c r="B1101" s="2">
        <v>1097</v>
      </c>
      <c r="C1101" s="2">
        <v>2011</v>
      </c>
      <c r="D1101" s="1">
        <v>42010</v>
      </c>
      <c r="E1101" t="s">
        <v>824</v>
      </c>
      <c r="F1101" s="2" t="s">
        <v>1325</v>
      </c>
      <c r="G1101" s="13">
        <v>1207102.2</v>
      </c>
      <c r="H1101" s="13">
        <v>4572.4799999999996</v>
      </c>
      <c r="I1101" s="13">
        <v>1054136.6000000001</v>
      </c>
      <c r="J1101" s="13">
        <v>4167.83</v>
      </c>
    </row>
    <row r="1102" spans="2:10" x14ac:dyDescent="0.25">
      <c r="B1102" s="2">
        <v>1098</v>
      </c>
      <c r="C1102" s="2">
        <v>2011</v>
      </c>
      <c r="D1102" s="1">
        <v>42012</v>
      </c>
      <c r="E1102" t="s">
        <v>825</v>
      </c>
      <c r="F1102" s="2" t="s">
        <v>1325</v>
      </c>
      <c r="G1102" s="13">
        <v>3590169.14</v>
      </c>
      <c r="H1102" s="13">
        <v>26383.89</v>
      </c>
      <c r="I1102" s="13">
        <v>3155164</v>
      </c>
      <c r="J1102" s="13">
        <v>24301.5</v>
      </c>
    </row>
    <row r="1103" spans="2:10" x14ac:dyDescent="0.25">
      <c r="B1103" s="2">
        <v>1099</v>
      </c>
      <c r="C1103" s="2">
        <v>2011</v>
      </c>
      <c r="D1103" s="1">
        <v>42014</v>
      </c>
      <c r="E1103" t="s">
        <v>826</v>
      </c>
      <c r="F1103" s="2" t="s">
        <v>1325</v>
      </c>
      <c r="G1103" s="13">
        <v>1706534.39</v>
      </c>
      <c r="H1103" s="13">
        <v>15718.34</v>
      </c>
      <c r="I1103" s="13">
        <v>1530391.33</v>
      </c>
      <c r="J1103" s="13">
        <v>14497.2</v>
      </c>
    </row>
    <row r="1104" spans="2:10" x14ac:dyDescent="0.25">
      <c r="B1104" s="2">
        <v>1100</v>
      </c>
      <c r="C1104" s="2">
        <v>2011</v>
      </c>
      <c r="D1104" s="1">
        <v>42016</v>
      </c>
      <c r="E1104" t="s">
        <v>827</v>
      </c>
      <c r="F1104" s="2" t="s">
        <v>1325</v>
      </c>
      <c r="G1104" s="13">
        <v>1286552.6299999999</v>
      </c>
      <c r="H1104" s="13">
        <v>10455.86</v>
      </c>
      <c r="I1104" s="13">
        <v>1125749.2</v>
      </c>
      <c r="J1104" s="13">
        <v>9589.5</v>
      </c>
    </row>
    <row r="1105" spans="2:10" x14ac:dyDescent="0.25">
      <c r="B1105" s="2">
        <v>1101</v>
      </c>
      <c r="C1105" s="2">
        <v>2011</v>
      </c>
      <c r="D1105" s="1">
        <v>42018</v>
      </c>
      <c r="E1105" t="s">
        <v>828</v>
      </c>
      <c r="F1105" s="2" t="s">
        <v>1325</v>
      </c>
      <c r="G1105" s="13">
        <v>702445.2</v>
      </c>
      <c r="H1105" s="13">
        <v>16676.900000000001</v>
      </c>
      <c r="I1105" s="13">
        <v>620911.96</v>
      </c>
      <c r="J1105" s="13">
        <v>15345.87</v>
      </c>
    </row>
    <row r="1106" spans="2:10" x14ac:dyDescent="0.25">
      <c r="B1106" s="2">
        <v>1102</v>
      </c>
      <c r="C1106" s="2">
        <v>2011</v>
      </c>
      <c r="D1106" s="1">
        <v>42019</v>
      </c>
      <c r="E1106" t="s">
        <v>829</v>
      </c>
      <c r="F1106" s="2" t="s">
        <v>1325</v>
      </c>
      <c r="G1106" s="13">
        <v>3613630.14</v>
      </c>
      <c r="H1106" s="13">
        <v>32893.980000000003</v>
      </c>
      <c r="I1106" s="13">
        <v>3276726.2</v>
      </c>
      <c r="J1106" s="13">
        <v>30510.57</v>
      </c>
    </row>
    <row r="1107" spans="2:10" x14ac:dyDescent="0.25">
      <c r="B1107" s="2">
        <v>1103</v>
      </c>
      <c r="C1107" s="2">
        <v>2011</v>
      </c>
      <c r="D1107" s="1">
        <v>42020</v>
      </c>
      <c r="E1107" t="s">
        <v>830</v>
      </c>
      <c r="F1107" s="2" t="s">
        <v>1325</v>
      </c>
      <c r="G1107" s="13">
        <v>1013287.09</v>
      </c>
      <c r="H1107" s="13">
        <v>9267.81</v>
      </c>
      <c r="I1107" s="13">
        <v>875737.59999999998</v>
      </c>
      <c r="J1107" s="13">
        <v>8222.68</v>
      </c>
    </row>
    <row r="1108" spans="2:10" x14ac:dyDescent="0.25">
      <c r="B1108" s="2">
        <v>1104</v>
      </c>
      <c r="C1108" s="2">
        <v>2011</v>
      </c>
      <c r="D1108" s="1">
        <v>42022</v>
      </c>
      <c r="E1108" t="s">
        <v>831</v>
      </c>
      <c r="F1108" s="2" t="s">
        <v>1325</v>
      </c>
      <c r="G1108" s="13">
        <v>1591291.87</v>
      </c>
      <c r="H1108" s="13">
        <v>11422.17</v>
      </c>
      <c r="I1108" s="13">
        <v>1380656.24</v>
      </c>
      <c r="J1108" s="13">
        <v>10510.43</v>
      </c>
    </row>
    <row r="1109" spans="2:10" x14ac:dyDescent="0.25">
      <c r="B1109" s="2">
        <v>1105</v>
      </c>
      <c r="C1109" s="2">
        <v>2011</v>
      </c>
      <c r="D1109" s="1">
        <v>42024</v>
      </c>
      <c r="E1109" t="s">
        <v>832</v>
      </c>
      <c r="F1109" s="2" t="s">
        <v>1325</v>
      </c>
      <c r="G1109" s="13">
        <v>6896833.21</v>
      </c>
      <c r="H1109" s="13">
        <v>48361.01</v>
      </c>
      <c r="I1109" s="13">
        <v>6062762.8300000001</v>
      </c>
      <c r="J1109" s="13">
        <v>44500.27</v>
      </c>
    </row>
    <row r="1110" spans="2:10" x14ac:dyDescent="0.25">
      <c r="B1110" s="2">
        <v>1106</v>
      </c>
      <c r="C1110" s="2">
        <v>2011</v>
      </c>
      <c r="D1110" s="1">
        <v>42026</v>
      </c>
      <c r="E1110" t="s">
        <v>833</v>
      </c>
      <c r="F1110" s="2" t="s">
        <v>1325</v>
      </c>
      <c r="G1110" s="13">
        <v>885269.57</v>
      </c>
      <c r="H1110" s="13">
        <v>2050.39</v>
      </c>
      <c r="I1110" s="13">
        <v>769290.5</v>
      </c>
      <c r="J1110" s="13">
        <v>1879.62</v>
      </c>
    </row>
    <row r="1111" spans="2:10" x14ac:dyDescent="0.25">
      <c r="B1111" s="2">
        <v>1107</v>
      </c>
      <c r="C1111" s="2">
        <v>2011</v>
      </c>
      <c r="D1111" s="1">
        <v>42028</v>
      </c>
      <c r="E1111" t="s">
        <v>834</v>
      </c>
      <c r="F1111" s="2" t="s">
        <v>1325</v>
      </c>
      <c r="G1111" s="13">
        <v>1366898.55</v>
      </c>
      <c r="H1111" s="13">
        <v>5494.78</v>
      </c>
      <c r="I1111" s="13">
        <v>1188737.54</v>
      </c>
      <c r="J1111" s="13">
        <v>4698.97</v>
      </c>
    </row>
    <row r="1112" spans="2:10" x14ac:dyDescent="0.25">
      <c r="B1112" s="2">
        <v>1108</v>
      </c>
      <c r="C1112" s="2">
        <v>2011</v>
      </c>
      <c r="D1112" s="1">
        <v>42029</v>
      </c>
      <c r="E1112" t="s">
        <v>835</v>
      </c>
      <c r="F1112" s="2" t="s">
        <v>1325</v>
      </c>
      <c r="G1112" s="13">
        <v>2484613.7000000002</v>
      </c>
      <c r="H1112" s="13">
        <v>37889.81</v>
      </c>
      <c r="I1112" s="13">
        <v>2197026.44</v>
      </c>
      <c r="J1112" s="13">
        <v>33914.199999999997</v>
      </c>
    </row>
    <row r="1113" spans="2:10" x14ac:dyDescent="0.25">
      <c r="B1113" s="2">
        <v>1109</v>
      </c>
      <c r="C1113" s="2">
        <v>2011</v>
      </c>
      <c r="D1113" s="1">
        <v>42030</v>
      </c>
      <c r="E1113" t="s">
        <v>836</v>
      </c>
      <c r="F1113" s="2" t="s">
        <v>1325</v>
      </c>
      <c r="G1113" s="13">
        <v>1970904.66</v>
      </c>
      <c r="H1113" s="13">
        <v>11311.09</v>
      </c>
      <c r="I1113" s="13">
        <v>1725544.38</v>
      </c>
      <c r="J1113" s="13">
        <v>10230.08</v>
      </c>
    </row>
    <row r="1114" spans="2:10" x14ac:dyDescent="0.25">
      <c r="B1114" s="2">
        <v>1110</v>
      </c>
      <c r="C1114" s="2">
        <v>2011</v>
      </c>
      <c r="D1114" s="1">
        <v>42032</v>
      </c>
      <c r="E1114" t="s">
        <v>837</v>
      </c>
      <c r="F1114" s="2" t="s">
        <v>1325</v>
      </c>
      <c r="G1114" s="13">
        <v>1735310.87</v>
      </c>
      <c r="H1114" s="13">
        <v>11678.9</v>
      </c>
      <c r="I1114" s="13">
        <v>1531492.87</v>
      </c>
      <c r="J1114" s="13">
        <v>10672.34</v>
      </c>
    </row>
    <row r="1115" spans="2:10" x14ac:dyDescent="0.25">
      <c r="B1115" s="2">
        <v>1111</v>
      </c>
      <c r="C1115" s="2">
        <v>2011</v>
      </c>
      <c r="D1115" s="1">
        <v>42034</v>
      </c>
      <c r="E1115" t="s">
        <v>838</v>
      </c>
      <c r="F1115" s="2" t="s">
        <v>1325</v>
      </c>
      <c r="G1115" s="13">
        <v>2394065.65</v>
      </c>
      <c r="H1115" s="13">
        <v>9279.5</v>
      </c>
      <c r="I1115" s="13">
        <v>2102660.35</v>
      </c>
      <c r="J1115" s="13">
        <v>8360.1299999999992</v>
      </c>
    </row>
    <row r="1116" spans="2:10" x14ac:dyDescent="0.25">
      <c r="B1116" s="2">
        <v>1112</v>
      </c>
      <c r="C1116" s="2">
        <v>2011</v>
      </c>
      <c r="D1116" s="1">
        <v>42036</v>
      </c>
      <c r="E1116" t="s">
        <v>839</v>
      </c>
      <c r="F1116" s="2" t="s">
        <v>1325</v>
      </c>
      <c r="G1116" s="13">
        <v>4057501.75</v>
      </c>
      <c r="H1116" s="13">
        <v>15776.51</v>
      </c>
      <c r="I1116" s="13">
        <v>3659661.42</v>
      </c>
      <c r="J1116" s="13">
        <v>14631.2</v>
      </c>
    </row>
    <row r="1117" spans="2:10" x14ac:dyDescent="0.25">
      <c r="B1117" s="2">
        <v>1113</v>
      </c>
      <c r="C1117" s="2">
        <v>2011</v>
      </c>
      <c r="D1117" s="1">
        <v>42038</v>
      </c>
      <c r="E1117" t="s">
        <v>840</v>
      </c>
      <c r="F1117" s="2" t="s">
        <v>1325</v>
      </c>
      <c r="G1117" s="13">
        <v>1918079.97</v>
      </c>
      <c r="H1117" s="13">
        <v>8760.65</v>
      </c>
      <c r="I1117" s="13">
        <v>1713187.63</v>
      </c>
      <c r="J1117" s="13">
        <v>7980.06</v>
      </c>
    </row>
    <row r="1118" spans="2:10" x14ac:dyDescent="0.25">
      <c r="B1118" s="2">
        <v>1114</v>
      </c>
      <c r="C1118" s="2">
        <v>2011</v>
      </c>
      <c r="D1118" s="1">
        <v>42040</v>
      </c>
      <c r="E1118" t="s">
        <v>841</v>
      </c>
      <c r="F1118" s="2" t="s">
        <v>1325</v>
      </c>
      <c r="G1118" s="13">
        <v>2469078.83</v>
      </c>
      <c r="H1118" s="13">
        <v>30138.99</v>
      </c>
      <c r="I1118" s="13">
        <v>2166339.23</v>
      </c>
      <c r="J1118" s="13">
        <v>27765.88</v>
      </c>
    </row>
    <row r="1119" spans="2:10" x14ac:dyDescent="0.25">
      <c r="B1119" s="2">
        <v>1115</v>
      </c>
      <c r="C1119" s="2">
        <v>2011</v>
      </c>
      <c r="D1119" s="1">
        <v>42042</v>
      </c>
      <c r="E1119" t="s">
        <v>842</v>
      </c>
      <c r="F1119" s="2" t="s">
        <v>1325</v>
      </c>
      <c r="G1119" s="13">
        <v>4567842.1500000004</v>
      </c>
      <c r="H1119" s="13">
        <v>12694.14</v>
      </c>
      <c r="I1119" s="13">
        <v>4152137.77</v>
      </c>
      <c r="J1119" s="13">
        <v>11829.12</v>
      </c>
    </row>
    <row r="1120" spans="2:10" x14ac:dyDescent="0.25">
      <c r="B1120" s="2">
        <v>1116</v>
      </c>
      <c r="C1120" s="2">
        <v>2011</v>
      </c>
      <c r="D1120" s="1">
        <v>42044</v>
      </c>
      <c r="E1120" t="s">
        <v>843</v>
      </c>
      <c r="F1120" s="2" t="s">
        <v>1325</v>
      </c>
      <c r="G1120" s="13">
        <v>1573616.7</v>
      </c>
      <c r="H1120" s="13">
        <v>20830.72</v>
      </c>
      <c r="I1120" s="13">
        <v>1387621.66</v>
      </c>
      <c r="J1120" s="13">
        <v>18961.98</v>
      </c>
    </row>
    <row r="1121" spans="2:10" x14ac:dyDescent="0.25">
      <c r="B1121" s="2">
        <v>1117</v>
      </c>
      <c r="C1121" s="2">
        <v>2011</v>
      </c>
      <c r="D1121" s="1">
        <v>42146</v>
      </c>
      <c r="E1121" t="s">
        <v>830</v>
      </c>
      <c r="F1121" s="2" t="s">
        <v>1343</v>
      </c>
      <c r="G1121" s="13">
        <v>733568.97</v>
      </c>
      <c r="H1121" s="13">
        <v>61642.07</v>
      </c>
      <c r="I1121" s="13">
        <v>645992.95999999996</v>
      </c>
      <c r="J1121" s="13">
        <v>57332.41</v>
      </c>
    </row>
    <row r="1122" spans="2:10" x14ac:dyDescent="0.25">
      <c r="B1122" s="2">
        <v>1118</v>
      </c>
      <c r="C1122" s="2">
        <v>2011</v>
      </c>
      <c r="D1122" s="1">
        <v>42171</v>
      </c>
      <c r="E1122" t="s">
        <v>108</v>
      </c>
      <c r="F1122" s="2" t="s">
        <v>1343</v>
      </c>
      <c r="G1122" s="13">
        <v>18027.38</v>
      </c>
      <c r="H1122" s="13">
        <v>127.16</v>
      </c>
      <c r="I1122" s="13">
        <v>16681.189999999999</v>
      </c>
      <c r="J1122" s="13">
        <v>118.77</v>
      </c>
    </row>
    <row r="1123" spans="2:10" x14ac:dyDescent="0.25">
      <c r="B1123" s="2">
        <v>1119</v>
      </c>
      <c r="C1123" s="2">
        <v>2011</v>
      </c>
      <c r="D1123" s="1">
        <v>42181</v>
      </c>
      <c r="E1123" t="s">
        <v>844</v>
      </c>
      <c r="F1123" s="2" t="s">
        <v>1343</v>
      </c>
      <c r="G1123" s="13">
        <v>522939.91</v>
      </c>
      <c r="H1123" s="13">
        <v>25343.22</v>
      </c>
      <c r="I1123" s="13">
        <v>473680.59</v>
      </c>
      <c r="J1123" s="13">
        <v>24001.99</v>
      </c>
    </row>
    <row r="1124" spans="2:10" x14ac:dyDescent="0.25">
      <c r="B1124" s="2">
        <v>1120</v>
      </c>
      <c r="C1124" s="2">
        <v>2011</v>
      </c>
      <c r="D1124" s="1">
        <v>42231</v>
      </c>
      <c r="E1124" t="s">
        <v>827</v>
      </c>
      <c r="F1124" s="2" t="s">
        <v>1344</v>
      </c>
      <c r="G1124" s="13">
        <v>1284172.28</v>
      </c>
      <c r="H1124" s="13">
        <v>47872.12</v>
      </c>
      <c r="I1124" s="13">
        <v>1144787.8999999999</v>
      </c>
      <c r="J1124" s="13">
        <v>45097.5</v>
      </c>
    </row>
    <row r="1125" spans="2:10" x14ac:dyDescent="0.25">
      <c r="B1125" s="2">
        <v>1121</v>
      </c>
      <c r="C1125" s="2">
        <v>2011</v>
      </c>
      <c r="D1125" s="1">
        <v>42265</v>
      </c>
      <c r="E1125" t="s">
        <v>836</v>
      </c>
      <c r="F1125" s="2" t="s">
        <v>1344</v>
      </c>
      <c r="G1125" s="13">
        <v>4967191.5599999996</v>
      </c>
      <c r="H1125" s="13">
        <v>118031.07</v>
      </c>
      <c r="I1125" s="13">
        <v>4428008.8099999996</v>
      </c>
      <c r="J1125" s="13">
        <v>111233.25</v>
      </c>
    </row>
    <row r="1126" spans="2:10" x14ac:dyDescent="0.25">
      <c r="B1126" s="2">
        <v>1122</v>
      </c>
      <c r="C1126" s="2">
        <v>2011</v>
      </c>
      <c r="D1126" s="1">
        <v>42266</v>
      </c>
      <c r="E1126" t="s">
        <v>837</v>
      </c>
      <c r="F1126" s="2" t="s">
        <v>1344</v>
      </c>
      <c r="G1126" s="13">
        <v>3616193.31</v>
      </c>
      <c r="H1126" s="13">
        <v>171626.02</v>
      </c>
      <c r="I1126" s="13">
        <v>3281370.07</v>
      </c>
      <c r="J1126" s="13">
        <v>162475.96</v>
      </c>
    </row>
    <row r="1127" spans="2:10" x14ac:dyDescent="0.25">
      <c r="B1127" s="2">
        <v>1123</v>
      </c>
      <c r="C1127" s="2">
        <v>2011</v>
      </c>
      <c r="D1127" s="1">
        <v>43002</v>
      </c>
      <c r="E1127" t="s">
        <v>845</v>
      </c>
      <c r="F1127" s="2" t="s">
        <v>1325</v>
      </c>
      <c r="G1127" s="13">
        <v>3504658.21</v>
      </c>
      <c r="H1127" s="13">
        <v>9554.83</v>
      </c>
      <c r="I1127" s="13">
        <v>3002954.45</v>
      </c>
      <c r="J1127" s="13">
        <v>8478.77</v>
      </c>
    </row>
    <row r="1128" spans="2:10" x14ac:dyDescent="0.25">
      <c r="B1128" s="2">
        <v>1124</v>
      </c>
      <c r="C1128" s="2">
        <v>2011</v>
      </c>
      <c r="D1128" s="1">
        <v>43004</v>
      </c>
      <c r="E1128" t="s">
        <v>846</v>
      </c>
      <c r="F1128" s="2" t="s">
        <v>1325</v>
      </c>
      <c r="G1128" s="13">
        <v>4079688.86</v>
      </c>
      <c r="H1128" s="13">
        <v>14838</v>
      </c>
      <c r="I1128" s="13">
        <v>3531101.52</v>
      </c>
      <c r="J1128" s="13">
        <v>13340.52</v>
      </c>
    </row>
    <row r="1129" spans="2:10" x14ac:dyDescent="0.25">
      <c r="B1129" s="2">
        <v>1125</v>
      </c>
      <c r="C1129" s="2">
        <v>2011</v>
      </c>
      <c r="D1129" s="1">
        <v>43006</v>
      </c>
      <c r="E1129" t="s">
        <v>847</v>
      </c>
      <c r="F1129" s="2" t="s">
        <v>1325</v>
      </c>
      <c r="G1129" s="13">
        <v>1110193.79</v>
      </c>
      <c r="H1129" s="13">
        <v>14794.02</v>
      </c>
      <c r="I1129" s="13">
        <v>985982.58</v>
      </c>
      <c r="J1129" s="13">
        <v>13442.59</v>
      </c>
    </row>
    <row r="1130" spans="2:10" x14ac:dyDescent="0.25">
      <c r="B1130" s="2">
        <v>1126</v>
      </c>
      <c r="C1130" s="2">
        <v>2011</v>
      </c>
      <c r="D1130" s="1">
        <v>43008</v>
      </c>
      <c r="E1130" t="s">
        <v>848</v>
      </c>
      <c r="F1130" s="2" t="s">
        <v>1325</v>
      </c>
      <c r="G1130" s="13">
        <v>3422816.91</v>
      </c>
      <c r="H1130" s="13">
        <v>10715.98</v>
      </c>
      <c r="I1130" s="13">
        <v>3046503.84</v>
      </c>
      <c r="J1130" s="13">
        <v>9683.48</v>
      </c>
    </row>
    <row r="1131" spans="2:10" x14ac:dyDescent="0.25">
      <c r="B1131" s="2">
        <v>1127</v>
      </c>
      <c r="C1131" s="2">
        <v>2011</v>
      </c>
      <c r="D1131" s="1">
        <v>43010</v>
      </c>
      <c r="E1131" t="s">
        <v>849</v>
      </c>
      <c r="F1131" s="2" t="s">
        <v>1325</v>
      </c>
      <c r="G1131" s="13">
        <v>2678640.2599999998</v>
      </c>
      <c r="H1131" s="13">
        <v>7322.2</v>
      </c>
      <c r="I1131" s="13">
        <v>2434762.9900000002</v>
      </c>
      <c r="J1131" s="13">
        <v>6799.13</v>
      </c>
    </row>
    <row r="1132" spans="2:10" x14ac:dyDescent="0.25">
      <c r="B1132" s="2">
        <v>1128</v>
      </c>
      <c r="C1132" s="2">
        <v>2011</v>
      </c>
      <c r="D1132" s="1">
        <v>43012</v>
      </c>
      <c r="E1132" t="s">
        <v>850</v>
      </c>
      <c r="F1132" s="2" t="s">
        <v>1325</v>
      </c>
      <c r="G1132" s="13">
        <v>963700.74</v>
      </c>
      <c r="H1132" s="13">
        <v>15460.78</v>
      </c>
      <c r="I1132" s="13">
        <v>841327.72</v>
      </c>
      <c r="J1132" s="13">
        <v>13647.87</v>
      </c>
    </row>
    <row r="1133" spans="2:10" x14ac:dyDescent="0.25">
      <c r="B1133" s="2">
        <v>1129</v>
      </c>
      <c r="C1133" s="2">
        <v>2011</v>
      </c>
      <c r="D1133" s="1">
        <v>43014</v>
      </c>
      <c r="E1133" t="s">
        <v>851</v>
      </c>
      <c r="F1133" s="2" t="s">
        <v>1325</v>
      </c>
      <c r="G1133" s="13">
        <v>629508.92000000004</v>
      </c>
      <c r="H1133" s="13">
        <v>7984.4</v>
      </c>
      <c r="I1133" s="13">
        <v>547855.59</v>
      </c>
      <c r="J1133" s="13">
        <v>7289.55</v>
      </c>
    </row>
    <row r="1134" spans="2:10" x14ac:dyDescent="0.25">
      <c r="B1134" s="2">
        <v>1130</v>
      </c>
      <c r="C1134" s="2">
        <v>2011</v>
      </c>
      <c r="D1134" s="1">
        <v>43016</v>
      </c>
      <c r="E1134" t="s">
        <v>852</v>
      </c>
      <c r="F1134" s="2" t="s">
        <v>1325</v>
      </c>
      <c r="G1134" s="13">
        <v>16922653.66</v>
      </c>
      <c r="H1134" s="13">
        <v>254502.94</v>
      </c>
      <c r="I1134" s="13">
        <v>15269439.130000001</v>
      </c>
      <c r="J1134" s="13">
        <v>232143.45</v>
      </c>
    </row>
    <row r="1135" spans="2:10" x14ac:dyDescent="0.25">
      <c r="B1135" s="2">
        <v>1131</v>
      </c>
      <c r="C1135" s="2">
        <v>2011</v>
      </c>
      <c r="D1135" s="1">
        <v>43018</v>
      </c>
      <c r="E1135" t="s">
        <v>853</v>
      </c>
      <c r="F1135" s="2" t="s">
        <v>1325</v>
      </c>
      <c r="G1135" s="13">
        <v>313879.3</v>
      </c>
      <c r="H1135" s="13">
        <v>3563.98</v>
      </c>
      <c r="I1135" s="13">
        <v>274303.45</v>
      </c>
      <c r="J1135" s="13">
        <v>3276.7</v>
      </c>
    </row>
    <row r="1136" spans="2:10" x14ac:dyDescent="0.25">
      <c r="B1136" s="2">
        <v>1132</v>
      </c>
      <c r="C1136" s="2">
        <v>2011</v>
      </c>
      <c r="D1136" s="1">
        <v>43020</v>
      </c>
      <c r="E1136" t="s">
        <v>854</v>
      </c>
      <c r="F1136" s="2" t="s">
        <v>1325</v>
      </c>
      <c r="G1136" s="13">
        <v>7379890.4199999999</v>
      </c>
      <c r="H1136" s="13">
        <v>23255.43</v>
      </c>
      <c r="I1136" s="13">
        <v>6450828.8300000001</v>
      </c>
      <c r="J1136" s="13">
        <v>20880.38</v>
      </c>
    </row>
    <row r="1137" spans="2:10" x14ac:dyDescent="0.25">
      <c r="B1137" s="2">
        <v>1133</v>
      </c>
      <c r="C1137" s="2">
        <v>2011</v>
      </c>
      <c r="D1137" s="1">
        <v>43022</v>
      </c>
      <c r="E1137" t="s">
        <v>855</v>
      </c>
      <c r="F1137" s="2" t="s">
        <v>1325</v>
      </c>
      <c r="G1137" s="13">
        <v>3146489.75</v>
      </c>
      <c r="H1137" s="13">
        <v>8501.26</v>
      </c>
      <c r="I1137" s="13">
        <v>2714342.87</v>
      </c>
      <c r="J1137" s="13">
        <v>7552.25</v>
      </c>
    </row>
    <row r="1138" spans="2:10" x14ac:dyDescent="0.25">
      <c r="B1138" s="2">
        <v>1134</v>
      </c>
      <c r="C1138" s="2">
        <v>2011</v>
      </c>
      <c r="D1138" s="1">
        <v>43024</v>
      </c>
      <c r="E1138" t="s">
        <v>856</v>
      </c>
      <c r="F1138" s="2" t="s">
        <v>1325</v>
      </c>
      <c r="G1138" s="13">
        <v>4284288.4000000004</v>
      </c>
      <c r="H1138" s="13">
        <v>119775.48</v>
      </c>
      <c r="I1138" s="13">
        <v>3626888.47</v>
      </c>
      <c r="J1138" s="13">
        <v>104761.52</v>
      </c>
    </row>
    <row r="1139" spans="2:10" x14ac:dyDescent="0.25">
      <c r="B1139" s="2">
        <v>1135</v>
      </c>
      <c r="C1139" s="2">
        <v>2011</v>
      </c>
      <c r="D1139" s="1">
        <v>43026</v>
      </c>
      <c r="E1139" t="s">
        <v>857</v>
      </c>
      <c r="F1139" s="2" t="s">
        <v>1325</v>
      </c>
      <c r="G1139" s="13">
        <v>163131.81</v>
      </c>
      <c r="H1139" s="13">
        <v>1155.93</v>
      </c>
      <c r="I1139" s="13">
        <v>142992.9</v>
      </c>
      <c r="J1139" s="13">
        <v>1003.28</v>
      </c>
    </row>
    <row r="1140" spans="2:10" x14ac:dyDescent="0.25">
      <c r="B1140" s="2">
        <v>1136</v>
      </c>
      <c r="C1140" s="2">
        <v>2011</v>
      </c>
      <c r="D1140" s="1">
        <v>43028</v>
      </c>
      <c r="E1140" t="s">
        <v>858</v>
      </c>
      <c r="F1140" s="2" t="s">
        <v>1325</v>
      </c>
      <c r="G1140" s="13">
        <v>4605798.83</v>
      </c>
      <c r="H1140" s="13">
        <v>17827.38</v>
      </c>
      <c r="I1140" s="13">
        <v>3978391.63</v>
      </c>
      <c r="J1140" s="13">
        <v>15911.08</v>
      </c>
    </row>
    <row r="1141" spans="2:10" x14ac:dyDescent="0.25">
      <c r="B1141" s="2">
        <v>1137</v>
      </c>
      <c r="C1141" s="2">
        <v>2011</v>
      </c>
      <c r="D1141" s="1">
        <v>43030</v>
      </c>
      <c r="E1141" t="s">
        <v>859</v>
      </c>
      <c r="F1141" s="2" t="s">
        <v>1325</v>
      </c>
      <c r="G1141" s="13">
        <v>1377722.92</v>
      </c>
      <c r="H1141" s="13">
        <v>3258.26</v>
      </c>
      <c r="I1141" s="13">
        <v>1220157.82</v>
      </c>
      <c r="J1141" s="13">
        <v>2906.28</v>
      </c>
    </row>
    <row r="1142" spans="2:10" x14ac:dyDescent="0.25">
      <c r="B1142" s="2">
        <v>1138</v>
      </c>
      <c r="C1142" s="2">
        <v>2011</v>
      </c>
      <c r="D1142" s="1">
        <v>43032</v>
      </c>
      <c r="E1142" t="s">
        <v>860</v>
      </c>
      <c r="F1142" s="2" t="s">
        <v>1325</v>
      </c>
      <c r="G1142" s="13">
        <v>1268594.3600000001</v>
      </c>
      <c r="H1142" s="13">
        <v>28481.94</v>
      </c>
      <c r="I1142" s="13">
        <v>1102621.4099999999</v>
      </c>
      <c r="J1142" s="13">
        <v>24674.61</v>
      </c>
    </row>
    <row r="1143" spans="2:10" x14ac:dyDescent="0.25">
      <c r="B1143" s="2">
        <v>1139</v>
      </c>
      <c r="C1143" s="2">
        <v>2011</v>
      </c>
      <c r="D1143" s="1">
        <v>43034</v>
      </c>
      <c r="E1143" t="s">
        <v>861</v>
      </c>
      <c r="F1143" s="2" t="s">
        <v>1325</v>
      </c>
      <c r="G1143" s="13">
        <v>4303109.01</v>
      </c>
      <c r="H1143" s="13">
        <v>33764.239999999998</v>
      </c>
      <c r="I1143" s="13">
        <v>3854980.33</v>
      </c>
      <c r="J1143" s="13">
        <v>30879.32</v>
      </c>
    </row>
    <row r="1144" spans="2:10" x14ac:dyDescent="0.25">
      <c r="B1144" s="2">
        <v>1140</v>
      </c>
      <c r="C1144" s="2">
        <v>2011</v>
      </c>
      <c r="D1144" s="1">
        <v>43036</v>
      </c>
      <c r="E1144" t="s">
        <v>862</v>
      </c>
      <c r="F1144" s="2" t="s">
        <v>1325</v>
      </c>
      <c r="G1144" s="13">
        <v>10679580.08</v>
      </c>
      <c r="H1144" s="13">
        <v>67764.53</v>
      </c>
      <c r="I1144" s="13">
        <v>9613353.0899999999</v>
      </c>
      <c r="J1144" s="13">
        <v>61505.26</v>
      </c>
    </row>
    <row r="1145" spans="2:10" x14ac:dyDescent="0.25">
      <c r="B1145" s="2">
        <v>1141</v>
      </c>
      <c r="C1145" s="2">
        <v>2011</v>
      </c>
      <c r="D1145" s="1">
        <v>43038</v>
      </c>
      <c r="E1145" t="s">
        <v>863</v>
      </c>
      <c r="F1145" s="2" t="s">
        <v>1325</v>
      </c>
      <c r="G1145" s="13">
        <v>2293885.2799999998</v>
      </c>
      <c r="H1145" s="13">
        <v>2759.42</v>
      </c>
      <c r="I1145" s="13">
        <v>1960429.5</v>
      </c>
      <c r="J1145" s="13">
        <v>2447.12</v>
      </c>
    </row>
    <row r="1146" spans="2:10" x14ac:dyDescent="0.25">
      <c r="B1146" s="2">
        <v>1142</v>
      </c>
      <c r="C1146" s="2">
        <v>2011</v>
      </c>
      <c r="D1146" s="1">
        <v>43040</v>
      </c>
      <c r="E1146" t="s">
        <v>864</v>
      </c>
      <c r="F1146" s="2" t="s">
        <v>1325</v>
      </c>
      <c r="G1146" s="13">
        <v>5293576.5599999996</v>
      </c>
      <c r="H1146" s="13">
        <v>116453.15</v>
      </c>
      <c r="I1146" s="13">
        <v>4725702.04</v>
      </c>
      <c r="J1146" s="13">
        <v>103417.17</v>
      </c>
    </row>
    <row r="1147" spans="2:10" x14ac:dyDescent="0.25">
      <c r="B1147" s="2">
        <v>1143</v>
      </c>
      <c r="C1147" s="2">
        <v>2011</v>
      </c>
      <c r="D1147" s="1">
        <v>43276</v>
      </c>
      <c r="E1147" t="s">
        <v>865</v>
      </c>
      <c r="F1147" s="2" t="s">
        <v>1344</v>
      </c>
      <c r="G1147" s="13">
        <v>13136468.310000001</v>
      </c>
      <c r="H1147" s="13">
        <v>970018.44</v>
      </c>
      <c r="I1147" s="13">
        <v>11946882.279999999</v>
      </c>
      <c r="J1147" s="13">
        <v>906538.74</v>
      </c>
    </row>
    <row r="1148" spans="2:10" x14ac:dyDescent="0.25">
      <c r="B1148" s="2">
        <v>1144</v>
      </c>
      <c r="C1148" s="2">
        <v>2011</v>
      </c>
      <c r="D1148" s="1">
        <v>44002</v>
      </c>
      <c r="E1148" t="s">
        <v>866</v>
      </c>
      <c r="F1148" s="2" t="s">
        <v>1325</v>
      </c>
      <c r="G1148" s="13">
        <v>1705863.56</v>
      </c>
      <c r="H1148" s="13">
        <v>14091.31</v>
      </c>
      <c r="I1148" s="13">
        <v>1493789.21</v>
      </c>
      <c r="J1148" s="13">
        <v>12398.13</v>
      </c>
    </row>
    <row r="1149" spans="2:10" x14ac:dyDescent="0.25">
      <c r="B1149" s="2">
        <v>1145</v>
      </c>
      <c r="C1149" s="2">
        <v>2011</v>
      </c>
      <c r="D1149" s="1">
        <v>44004</v>
      </c>
      <c r="E1149" t="s">
        <v>867</v>
      </c>
      <c r="F1149" s="2" t="s">
        <v>1325</v>
      </c>
      <c r="G1149" s="13">
        <v>1655762.84</v>
      </c>
      <c r="H1149" s="13">
        <v>7224.59</v>
      </c>
      <c r="I1149" s="13">
        <v>1427521.2</v>
      </c>
      <c r="J1149" s="13">
        <v>6273.32</v>
      </c>
    </row>
    <row r="1150" spans="2:10" x14ac:dyDescent="0.25">
      <c r="B1150" s="2">
        <v>1146</v>
      </c>
      <c r="C1150" s="2">
        <v>2011</v>
      </c>
      <c r="D1150" s="1">
        <v>44006</v>
      </c>
      <c r="E1150" t="s">
        <v>868</v>
      </c>
      <c r="F1150" s="2" t="s">
        <v>1325</v>
      </c>
      <c r="G1150" s="13">
        <v>11195389.130000001</v>
      </c>
      <c r="H1150" s="13">
        <v>281712.88</v>
      </c>
      <c r="I1150" s="13">
        <v>10001609.029999999</v>
      </c>
      <c r="J1150" s="13">
        <v>259996.51</v>
      </c>
    </row>
    <row r="1151" spans="2:10" x14ac:dyDescent="0.25">
      <c r="B1151" s="2">
        <v>1147</v>
      </c>
      <c r="C1151" s="2">
        <v>2011</v>
      </c>
      <c r="D1151" s="1">
        <v>44008</v>
      </c>
      <c r="E1151" t="s">
        <v>869</v>
      </c>
      <c r="F1151" s="2" t="s">
        <v>1325</v>
      </c>
      <c r="G1151" s="13">
        <v>5150740.4000000004</v>
      </c>
      <c r="H1151" s="13">
        <v>33282.17</v>
      </c>
      <c r="I1151" s="13">
        <v>4545721.3499999996</v>
      </c>
      <c r="J1151" s="13">
        <v>30553.279999999999</v>
      </c>
    </row>
    <row r="1152" spans="2:10" x14ac:dyDescent="0.25">
      <c r="B1152" s="2">
        <v>1148</v>
      </c>
      <c r="C1152" s="2">
        <v>2011</v>
      </c>
      <c r="D1152" s="1">
        <v>44010</v>
      </c>
      <c r="E1152" t="s">
        <v>870</v>
      </c>
      <c r="F1152" s="2" t="s">
        <v>1325</v>
      </c>
      <c r="G1152" s="13">
        <v>1420577.74</v>
      </c>
      <c r="H1152" s="13">
        <v>9583.34</v>
      </c>
      <c r="I1152" s="13">
        <v>1257829.01</v>
      </c>
      <c r="J1152" s="13">
        <v>8864.39</v>
      </c>
    </row>
    <row r="1153" spans="2:10" x14ac:dyDescent="0.25">
      <c r="B1153" s="2">
        <v>1149</v>
      </c>
      <c r="C1153" s="2">
        <v>2011</v>
      </c>
      <c r="D1153" s="1">
        <v>44012</v>
      </c>
      <c r="E1153" t="s">
        <v>871</v>
      </c>
      <c r="F1153" s="2" t="s">
        <v>1325</v>
      </c>
      <c r="G1153" s="13">
        <v>3978837.19</v>
      </c>
      <c r="H1153" s="13">
        <v>15989.13</v>
      </c>
      <c r="I1153" s="13">
        <v>3507477.62</v>
      </c>
      <c r="J1153" s="13">
        <v>14755.94</v>
      </c>
    </row>
    <row r="1154" spans="2:10" x14ac:dyDescent="0.25">
      <c r="B1154" s="2">
        <v>1150</v>
      </c>
      <c r="C1154" s="2">
        <v>2011</v>
      </c>
      <c r="D1154" s="1">
        <v>44014</v>
      </c>
      <c r="E1154" t="s">
        <v>872</v>
      </c>
      <c r="F1154" s="2" t="s">
        <v>1325</v>
      </c>
      <c r="G1154" s="13">
        <v>805036.13</v>
      </c>
      <c r="H1154" s="13">
        <v>949.15</v>
      </c>
      <c r="I1154" s="13">
        <v>686098.06</v>
      </c>
      <c r="J1154" s="13">
        <v>862.64</v>
      </c>
    </row>
    <row r="1155" spans="2:10" x14ac:dyDescent="0.25">
      <c r="B1155" s="2">
        <v>1151</v>
      </c>
      <c r="C1155" s="2">
        <v>2011</v>
      </c>
      <c r="D1155" s="1">
        <v>44016</v>
      </c>
      <c r="E1155" t="s">
        <v>873</v>
      </c>
      <c r="F1155" s="2" t="s">
        <v>1325</v>
      </c>
      <c r="G1155" s="13">
        <v>3938217.88</v>
      </c>
      <c r="H1155" s="13">
        <v>12674.68</v>
      </c>
      <c r="I1155" s="13">
        <v>3473476.02</v>
      </c>
      <c r="J1155" s="13">
        <v>11638.02</v>
      </c>
    </row>
    <row r="1156" spans="2:10" x14ac:dyDescent="0.25">
      <c r="B1156" s="2">
        <v>1152</v>
      </c>
      <c r="C1156" s="2">
        <v>2011</v>
      </c>
      <c r="D1156" s="1">
        <v>44018</v>
      </c>
      <c r="E1156" t="s">
        <v>459</v>
      </c>
      <c r="F1156" s="2" t="s">
        <v>1325</v>
      </c>
      <c r="G1156" s="13">
        <v>7926267.0199999996</v>
      </c>
      <c r="H1156" s="13">
        <v>103196.61</v>
      </c>
      <c r="I1156" s="13">
        <v>7054732.2300000004</v>
      </c>
      <c r="J1156" s="13">
        <v>95348.45</v>
      </c>
    </row>
    <row r="1157" spans="2:10" x14ac:dyDescent="0.25">
      <c r="B1157" s="2">
        <v>1153</v>
      </c>
      <c r="C1157" s="2">
        <v>2011</v>
      </c>
      <c r="D1157" s="1">
        <v>44020</v>
      </c>
      <c r="E1157" t="s">
        <v>874</v>
      </c>
      <c r="F1157" s="2" t="s">
        <v>1325</v>
      </c>
      <c r="G1157" s="13">
        <v>47523549.280000001</v>
      </c>
      <c r="H1157" s="13">
        <v>2038032.75</v>
      </c>
      <c r="I1157" s="13">
        <v>43273458.119999997</v>
      </c>
      <c r="J1157" s="13">
        <v>1889200.57</v>
      </c>
    </row>
    <row r="1158" spans="2:10" x14ac:dyDescent="0.25">
      <c r="B1158" s="2">
        <v>1154</v>
      </c>
      <c r="C1158" s="2">
        <v>2011</v>
      </c>
      <c r="D1158" s="1">
        <v>44022</v>
      </c>
      <c r="E1158" t="s">
        <v>875</v>
      </c>
      <c r="F1158" s="2" t="s">
        <v>1325</v>
      </c>
      <c r="G1158" s="13">
        <v>18137904.73</v>
      </c>
      <c r="H1158" s="13">
        <v>658004.24</v>
      </c>
      <c r="I1158" s="13">
        <v>16208649.6</v>
      </c>
      <c r="J1158" s="13">
        <v>606260.74</v>
      </c>
    </row>
    <row r="1159" spans="2:10" x14ac:dyDescent="0.25">
      <c r="B1159" s="2">
        <v>1155</v>
      </c>
      <c r="C1159" s="2">
        <v>2011</v>
      </c>
      <c r="D1159" s="1">
        <v>44024</v>
      </c>
      <c r="E1159" t="s">
        <v>876</v>
      </c>
      <c r="F1159" s="2" t="s">
        <v>1325</v>
      </c>
      <c r="G1159" s="13">
        <v>2276786.4700000002</v>
      </c>
      <c r="H1159" s="13">
        <v>172713.89</v>
      </c>
      <c r="I1159" s="13">
        <v>2030784.14</v>
      </c>
      <c r="J1159" s="13">
        <v>158670.93</v>
      </c>
    </row>
    <row r="1160" spans="2:10" x14ac:dyDescent="0.25">
      <c r="B1160" s="2">
        <v>1156</v>
      </c>
      <c r="C1160" s="2">
        <v>2011</v>
      </c>
      <c r="D1160" s="1">
        <v>44026</v>
      </c>
      <c r="E1160" t="s">
        <v>162</v>
      </c>
      <c r="F1160" s="2" t="s">
        <v>1325</v>
      </c>
      <c r="G1160" s="13">
        <v>1890380.48</v>
      </c>
      <c r="H1160" s="13">
        <v>26050.71</v>
      </c>
      <c r="I1160" s="13">
        <v>1659452.38</v>
      </c>
      <c r="J1160" s="13">
        <v>23726.720000000001</v>
      </c>
    </row>
    <row r="1161" spans="2:10" x14ac:dyDescent="0.25">
      <c r="B1161" s="2">
        <v>1157</v>
      </c>
      <c r="C1161" s="2">
        <v>2011</v>
      </c>
      <c r="D1161" s="1">
        <v>44028</v>
      </c>
      <c r="E1161" t="s">
        <v>478</v>
      </c>
      <c r="F1161" s="2" t="s">
        <v>1325</v>
      </c>
      <c r="G1161" s="13">
        <v>1151504.48</v>
      </c>
      <c r="H1161" s="13">
        <v>8529.4599999999991</v>
      </c>
      <c r="I1161" s="13">
        <v>996470.56</v>
      </c>
      <c r="J1161" s="13">
        <v>7728.24</v>
      </c>
    </row>
    <row r="1162" spans="2:10" x14ac:dyDescent="0.25">
      <c r="B1162" s="2">
        <v>1158</v>
      </c>
      <c r="C1162" s="2">
        <v>2011</v>
      </c>
      <c r="D1162" s="1">
        <v>44030</v>
      </c>
      <c r="E1162" t="s">
        <v>729</v>
      </c>
      <c r="F1162" s="2" t="s">
        <v>1325</v>
      </c>
      <c r="G1162" s="13">
        <v>1371454.86</v>
      </c>
      <c r="H1162" s="13">
        <v>6846.67</v>
      </c>
      <c r="I1162" s="13">
        <v>1188997.8899999999</v>
      </c>
      <c r="J1162" s="13">
        <v>5938.07</v>
      </c>
    </row>
    <row r="1163" spans="2:10" x14ac:dyDescent="0.25">
      <c r="B1163" s="2">
        <v>1159</v>
      </c>
      <c r="C1163" s="2">
        <v>2011</v>
      </c>
      <c r="D1163" s="1">
        <v>44032</v>
      </c>
      <c r="E1163" t="s">
        <v>877</v>
      </c>
      <c r="F1163" s="2" t="s">
        <v>1325</v>
      </c>
      <c r="G1163" s="13">
        <v>798640.33</v>
      </c>
      <c r="H1163" s="13">
        <v>4294.37</v>
      </c>
      <c r="I1163" s="13">
        <v>695760.68</v>
      </c>
      <c r="J1163" s="13">
        <v>3676.02</v>
      </c>
    </row>
    <row r="1164" spans="2:10" x14ac:dyDescent="0.25">
      <c r="B1164" s="2">
        <v>1160</v>
      </c>
      <c r="C1164" s="2">
        <v>2011</v>
      </c>
      <c r="D1164" s="1">
        <v>44034</v>
      </c>
      <c r="E1164" t="s">
        <v>878</v>
      </c>
      <c r="F1164" s="2" t="s">
        <v>1325</v>
      </c>
      <c r="G1164" s="13">
        <v>3256043.95</v>
      </c>
      <c r="H1164" s="13">
        <v>25364.28</v>
      </c>
      <c r="I1164" s="13">
        <v>2814949.87</v>
      </c>
      <c r="J1164" s="13">
        <v>23082.5</v>
      </c>
    </row>
    <row r="1165" spans="2:10" x14ac:dyDescent="0.25">
      <c r="B1165" s="2">
        <v>1161</v>
      </c>
      <c r="C1165" s="2">
        <v>2011</v>
      </c>
      <c r="D1165" s="1">
        <v>44036</v>
      </c>
      <c r="E1165" t="s">
        <v>879</v>
      </c>
      <c r="F1165" s="2" t="s">
        <v>1325</v>
      </c>
      <c r="G1165" s="13">
        <v>1657418.71</v>
      </c>
      <c r="H1165" s="13">
        <v>10417.16</v>
      </c>
      <c r="I1165" s="13">
        <v>1475617.65</v>
      </c>
      <c r="J1165" s="13">
        <v>9638.34</v>
      </c>
    </row>
    <row r="1166" spans="2:10" x14ac:dyDescent="0.25">
      <c r="B1166" s="2">
        <v>1162</v>
      </c>
      <c r="C1166" s="2">
        <v>2011</v>
      </c>
      <c r="D1166" s="1">
        <v>44038</v>
      </c>
      <c r="E1166" t="s">
        <v>417</v>
      </c>
      <c r="F1166" s="2" t="s">
        <v>1325</v>
      </c>
      <c r="G1166" s="13">
        <v>1714256.15</v>
      </c>
      <c r="H1166" s="13">
        <v>42708.11</v>
      </c>
      <c r="I1166" s="13">
        <v>1519852.72</v>
      </c>
      <c r="J1166" s="13">
        <v>39421.14</v>
      </c>
    </row>
    <row r="1167" spans="2:10" x14ac:dyDescent="0.25">
      <c r="B1167" s="2">
        <v>1163</v>
      </c>
      <c r="C1167" s="2">
        <v>2011</v>
      </c>
      <c r="D1167" s="1">
        <v>44040</v>
      </c>
      <c r="E1167" t="s">
        <v>880</v>
      </c>
      <c r="F1167" s="2" t="s">
        <v>1325</v>
      </c>
      <c r="G1167" s="13">
        <v>2193185.96</v>
      </c>
      <c r="H1167" s="13">
        <v>25918.65</v>
      </c>
      <c r="I1167" s="13">
        <v>1930068.15</v>
      </c>
      <c r="J1167" s="13">
        <v>23681.79</v>
      </c>
    </row>
    <row r="1168" spans="2:10" x14ac:dyDescent="0.25">
      <c r="B1168" s="2">
        <v>1164</v>
      </c>
      <c r="C1168" s="2">
        <v>2011</v>
      </c>
      <c r="D1168" s="1">
        <v>44106</v>
      </c>
      <c r="E1168" t="s">
        <v>881</v>
      </c>
      <c r="F1168" s="2" t="s">
        <v>1343</v>
      </c>
      <c r="G1168" s="13">
        <v>300664.94</v>
      </c>
      <c r="H1168" s="13">
        <v>4723.82</v>
      </c>
      <c r="I1168" s="13">
        <v>253700.97</v>
      </c>
      <c r="J1168" s="13">
        <v>4329.09</v>
      </c>
    </row>
    <row r="1169" spans="2:10" x14ac:dyDescent="0.25">
      <c r="B1169" s="2">
        <v>1165</v>
      </c>
      <c r="C1169" s="2">
        <v>2011</v>
      </c>
      <c r="D1169" s="1">
        <v>44107</v>
      </c>
      <c r="E1169" t="s">
        <v>866</v>
      </c>
      <c r="F1169" s="2" t="s">
        <v>1343</v>
      </c>
      <c r="G1169" s="13">
        <v>1669496.43</v>
      </c>
      <c r="H1169" s="13">
        <v>88406.43</v>
      </c>
      <c r="I1169" s="13">
        <v>1534142.01</v>
      </c>
      <c r="J1169" s="13">
        <v>84384.37</v>
      </c>
    </row>
    <row r="1170" spans="2:10" x14ac:dyDescent="0.25">
      <c r="B1170" s="2">
        <v>1166</v>
      </c>
      <c r="C1170" s="2">
        <v>2011</v>
      </c>
      <c r="D1170" s="1">
        <v>44111</v>
      </c>
      <c r="E1170" t="s">
        <v>882</v>
      </c>
      <c r="F1170" s="2" t="s">
        <v>1343</v>
      </c>
      <c r="G1170" s="13">
        <v>5935570.8899999997</v>
      </c>
      <c r="H1170" s="13">
        <v>312070.40999999997</v>
      </c>
      <c r="I1170" s="13">
        <v>5336536.92</v>
      </c>
      <c r="J1170" s="13">
        <v>290714.82</v>
      </c>
    </row>
    <row r="1171" spans="2:10" x14ac:dyDescent="0.25">
      <c r="B1171" s="2">
        <v>1167</v>
      </c>
      <c r="C1171" s="2">
        <v>2011</v>
      </c>
      <c r="D1171" s="1">
        <v>44136</v>
      </c>
      <c r="E1171" t="s">
        <v>883</v>
      </c>
      <c r="F1171" s="2" t="s">
        <v>1343</v>
      </c>
      <c r="G1171" s="13">
        <v>3777151.43</v>
      </c>
      <c r="H1171" s="13">
        <v>61330.92</v>
      </c>
      <c r="I1171" s="13">
        <v>3414506.75</v>
      </c>
      <c r="J1171" s="13">
        <v>57508.77</v>
      </c>
    </row>
    <row r="1172" spans="2:10" x14ac:dyDescent="0.25">
      <c r="B1172" s="2">
        <v>1168</v>
      </c>
      <c r="C1172" s="2">
        <v>2011</v>
      </c>
      <c r="D1172" s="1">
        <v>44137</v>
      </c>
      <c r="E1172" t="s">
        <v>107</v>
      </c>
      <c r="F1172" s="2" t="s">
        <v>1343</v>
      </c>
      <c r="G1172" s="13">
        <v>446.74</v>
      </c>
      <c r="H1172" s="13"/>
      <c r="I1172" s="13">
        <v>426.05</v>
      </c>
      <c r="J1172" s="13">
        <v>0</v>
      </c>
    </row>
    <row r="1173" spans="2:10" x14ac:dyDescent="0.25">
      <c r="B1173" s="2">
        <v>1169</v>
      </c>
      <c r="C1173" s="2">
        <v>2011</v>
      </c>
      <c r="D1173" s="1">
        <v>44141</v>
      </c>
      <c r="E1173" t="s">
        <v>884</v>
      </c>
      <c r="F1173" s="2" t="s">
        <v>1343</v>
      </c>
      <c r="G1173" s="13">
        <v>11290400.48</v>
      </c>
      <c r="H1173" s="13">
        <v>500928.74</v>
      </c>
      <c r="I1173" s="13">
        <v>10226369.210000001</v>
      </c>
      <c r="J1173" s="13">
        <v>469482.21</v>
      </c>
    </row>
    <row r="1174" spans="2:10" x14ac:dyDescent="0.25">
      <c r="B1174" s="2">
        <v>1170</v>
      </c>
      <c r="C1174" s="2">
        <v>2011</v>
      </c>
      <c r="D1174" s="1">
        <v>44146</v>
      </c>
      <c r="E1174" t="s">
        <v>885</v>
      </c>
      <c r="F1174" s="2" t="s">
        <v>1343</v>
      </c>
      <c r="G1174" s="13">
        <v>15458577.27</v>
      </c>
      <c r="H1174" s="13">
        <v>418472.57</v>
      </c>
      <c r="I1174" s="13">
        <v>13975784.16</v>
      </c>
      <c r="J1174" s="13">
        <v>390374.52</v>
      </c>
    </row>
    <row r="1175" spans="2:10" x14ac:dyDescent="0.25">
      <c r="B1175" s="2">
        <v>1171</v>
      </c>
      <c r="C1175" s="2">
        <v>2011</v>
      </c>
      <c r="D1175" s="1">
        <v>44155</v>
      </c>
      <c r="E1175" t="s">
        <v>886</v>
      </c>
      <c r="F1175" s="2" t="s">
        <v>1343</v>
      </c>
      <c r="G1175" s="13">
        <v>192710.09</v>
      </c>
      <c r="H1175" s="13">
        <v>2899.04</v>
      </c>
      <c r="I1175" s="13">
        <v>167903.39</v>
      </c>
      <c r="J1175" s="13">
        <v>2692.27</v>
      </c>
    </row>
    <row r="1176" spans="2:10" x14ac:dyDescent="0.25">
      <c r="B1176" s="2">
        <v>1172</v>
      </c>
      <c r="C1176" s="2">
        <v>2011</v>
      </c>
      <c r="D1176" s="1">
        <v>44181</v>
      </c>
      <c r="E1176" t="s">
        <v>887</v>
      </c>
      <c r="F1176" s="2" t="s">
        <v>1343</v>
      </c>
      <c r="G1176" s="13">
        <v>893225.32</v>
      </c>
      <c r="H1176" s="13">
        <v>11894.78</v>
      </c>
      <c r="I1176" s="13">
        <v>782025.01</v>
      </c>
      <c r="J1176" s="13">
        <v>11019.19</v>
      </c>
    </row>
    <row r="1177" spans="2:10" x14ac:dyDescent="0.25">
      <c r="B1177" s="2">
        <v>1173</v>
      </c>
      <c r="C1177" s="2">
        <v>2011</v>
      </c>
      <c r="D1177" s="1">
        <v>44191</v>
      </c>
      <c r="E1177" t="s">
        <v>101</v>
      </c>
      <c r="F1177" s="2" t="s">
        <v>1343</v>
      </c>
      <c r="G1177" s="13">
        <v>638328.98</v>
      </c>
      <c r="H1177" s="13">
        <v>7344.86</v>
      </c>
      <c r="I1177" s="13">
        <v>596331.75</v>
      </c>
      <c r="J1177" s="13">
        <v>6974.7</v>
      </c>
    </row>
    <row r="1178" spans="2:10" x14ac:dyDescent="0.25">
      <c r="B1178" s="2">
        <v>1174</v>
      </c>
      <c r="C1178" s="2">
        <v>2011</v>
      </c>
      <c r="D1178" s="1">
        <v>44201</v>
      </c>
      <c r="E1178" t="s">
        <v>161</v>
      </c>
      <c r="F1178" s="2" t="s">
        <v>1344</v>
      </c>
      <c r="G1178" s="13">
        <v>96613256.310000002</v>
      </c>
      <c r="H1178" s="13">
        <v>2918751.96</v>
      </c>
      <c r="I1178" s="13">
        <v>88712532.329999998</v>
      </c>
      <c r="J1178" s="13">
        <v>2759189.91</v>
      </c>
    </row>
    <row r="1179" spans="2:10" x14ac:dyDescent="0.25">
      <c r="B1179" s="2">
        <v>1175</v>
      </c>
      <c r="C1179" s="2">
        <v>2011</v>
      </c>
      <c r="D1179" s="1">
        <v>44241</v>
      </c>
      <c r="E1179" t="s">
        <v>162</v>
      </c>
      <c r="F1179" s="2" t="s">
        <v>1344</v>
      </c>
      <c r="G1179" s="13">
        <v>22246940.280000001</v>
      </c>
      <c r="H1179" s="13">
        <v>828114.83</v>
      </c>
      <c r="I1179" s="13">
        <v>20274837.879999999</v>
      </c>
      <c r="J1179" s="13">
        <v>780043.07</v>
      </c>
    </row>
    <row r="1180" spans="2:10" x14ac:dyDescent="0.25">
      <c r="B1180" s="2">
        <v>1176</v>
      </c>
      <c r="C1180" s="2">
        <v>2011</v>
      </c>
      <c r="D1180" s="1">
        <v>44261</v>
      </c>
      <c r="E1180" t="s">
        <v>888</v>
      </c>
      <c r="F1180" s="2" t="s">
        <v>1344</v>
      </c>
      <c r="G1180" s="13">
        <v>2825488.1</v>
      </c>
      <c r="H1180" s="13">
        <v>160986.46</v>
      </c>
      <c r="I1180" s="13">
        <v>2605582.17</v>
      </c>
      <c r="J1180" s="13">
        <v>152567.29999999999</v>
      </c>
    </row>
    <row r="1181" spans="2:10" x14ac:dyDescent="0.25">
      <c r="B1181" s="2">
        <v>1177</v>
      </c>
      <c r="C1181" s="2">
        <v>2011</v>
      </c>
      <c r="D1181" s="1">
        <v>44281</v>
      </c>
      <c r="E1181" t="s">
        <v>417</v>
      </c>
      <c r="F1181" s="2" t="s">
        <v>1344</v>
      </c>
      <c r="G1181" s="13">
        <v>4596933.74</v>
      </c>
      <c r="H1181" s="13">
        <v>104822.55</v>
      </c>
      <c r="I1181" s="13">
        <v>4193177.05</v>
      </c>
      <c r="J1181" s="13">
        <v>98889.83</v>
      </c>
    </row>
    <row r="1182" spans="2:10" x14ac:dyDescent="0.25">
      <c r="B1182" s="2">
        <v>1178</v>
      </c>
      <c r="C1182" s="2">
        <v>2011</v>
      </c>
      <c r="D1182" s="1">
        <v>45002</v>
      </c>
      <c r="E1182" t="s">
        <v>889</v>
      </c>
      <c r="F1182" s="2" t="s">
        <v>1325</v>
      </c>
      <c r="G1182" s="13">
        <v>4291197.7699999996</v>
      </c>
      <c r="H1182" s="13">
        <v>14439.37</v>
      </c>
      <c r="I1182" s="13">
        <v>3772468.7</v>
      </c>
      <c r="J1182" s="13">
        <v>13061.78</v>
      </c>
    </row>
    <row r="1183" spans="2:10" x14ac:dyDescent="0.25">
      <c r="B1183" s="2">
        <v>1179</v>
      </c>
      <c r="C1183" s="2">
        <v>2011</v>
      </c>
      <c r="D1183" s="1">
        <v>45004</v>
      </c>
      <c r="E1183" t="s">
        <v>890</v>
      </c>
      <c r="F1183" s="2" t="s">
        <v>1325</v>
      </c>
      <c r="G1183" s="13">
        <v>12293924.4</v>
      </c>
      <c r="H1183" s="13">
        <v>70930.5</v>
      </c>
      <c r="I1183" s="13">
        <v>10661218.470000001</v>
      </c>
      <c r="J1183" s="13">
        <v>63314.09</v>
      </c>
    </row>
    <row r="1184" spans="2:10" x14ac:dyDescent="0.25">
      <c r="B1184" s="2">
        <v>1180</v>
      </c>
      <c r="C1184" s="2">
        <v>2011</v>
      </c>
      <c r="D1184" s="1">
        <v>45006</v>
      </c>
      <c r="E1184" t="s">
        <v>891</v>
      </c>
      <c r="F1184" s="2" t="s">
        <v>1325</v>
      </c>
      <c r="G1184" s="13">
        <v>3417350.08</v>
      </c>
      <c r="H1184" s="13">
        <v>29963.8</v>
      </c>
      <c r="I1184" s="13">
        <v>2959928.63</v>
      </c>
      <c r="J1184" s="13">
        <v>26978.48</v>
      </c>
    </row>
    <row r="1185" spans="2:10" x14ac:dyDescent="0.25">
      <c r="B1185" s="2">
        <v>1181</v>
      </c>
      <c r="C1185" s="2">
        <v>2011</v>
      </c>
      <c r="D1185" s="1">
        <v>45008</v>
      </c>
      <c r="E1185" t="s">
        <v>892</v>
      </c>
      <c r="F1185" s="2" t="s">
        <v>1325</v>
      </c>
      <c r="G1185" s="13">
        <v>9299358.5999999996</v>
      </c>
      <c r="H1185" s="13">
        <v>88519.92</v>
      </c>
      <c r="I1185" s="13">
        <v>8106246.6699999999</v>
      </c>
      <c r="J1185" s="13">
        <v>79494.33</v>
      </c>
    </row>
    <row r="1186" spans="2:10" x14ac:dyDescent="0.25">
      <c r="B1186" s="2">
        <v>1182</v>
      </c>
      <c r="C1186" s="2">
        <v>2011</v>
      </c>
      <c r="D1186" s="1">
        <v>45012</v>
      </c>
      <c r="E1186" t="s">
        <v>893</v>
      </c>
      <c r="F1186" s="2" t="s">
        <v>1325</v>
      </c>
      <c r="G1186" s="13">
        <v>3115708.64</v>
      </c>
      <c r="H1186" s="13">
        <v>12823.56</v>
      </c>
      <c r="I1186" s="13">
        <v>2733953.93</v>
      </c>
      <c r="J1186" s="13">
        <v>11604.67</v>
      </c>
    </row>
    <row r="1187" spans="2:10" x14ac:dyDescent="0.25">
      <c r="B1187" s="2">
        <v>1183</v>
      </c>
      <c r="C1187" s="2">
        <v>2011</v>
      </c>
      <c r="D1187" s="1">
        <v>45014</v>
      </c>
      <c r="E1187" t="s">
        <v>894</v>
      </c>
      <c r="F1187" s="2" t="s">
        <v>1325</v>
      </c>
      <c r="G1187" s="13">
        <v>3695703.51</v>
      </c>
      <c r="H1187" s="13">
        <v>20563.47</v>
      </c>
      <c r="I1187" s="13">
        <v>3220804.28</v>
      </c>
      <c r="J1187" s="13">
        <v>18513.25</v>
      </c>
    </row>
    <row r="1188" spans="2:10" x14ac:dyDescent="0.25">
      <c r="B1188" s="2">
        <v>1184</v>
      </c>
      <c r="C1188" s="2">
        <v>2011</v>
      </c>
      <c r="D1188" s="1">
        <v>45105</v>
      </c>
      <c r="E1188" t="s">
        <v>785</v>
      </c>
      <c r="F1188" s="2" t="s">
        <v>1343</v>
      </c>
      <c r="G1188" s="13">
        <v>607017.88</v>
      </c>
      <c r="H1188" s="13"/>
      <c r="I1188" s="13">
        <v>551972.39</v>
      </c>
      <c r="J1188" s="13">
        <v>0</v>
      </c>
    </row>
    <row r="1189" spans="2:10" x14ac:dyDescent="0.25">
      <c r="B1189" s="2">
        <v>1185</v>
      </c>
      <c r="C1189" s="2">
        <v>2011</v>
      </c>
      <c r="D1189" s="1">
        <v>45106</v>
      </c>
      <c r="E1189" t="s">
        <v>889</v>
      </c>
      <c r="F1189" s="2" t="s">
        <v>1343</v>
      </c>
      <c r="G1189" s="13">
        <v>2665763.71</v>
      </c>
      <c r="H1189" s="13">
        <v>54644.01</v>
      </c>
      <c r="I1189" s="13">
        <v>2332793.7200000002</v>
      </c>
      <c r="J1189" s="13">
        <v>49972</v>
      </c>
    </row>
    <row r="1190" spans="2:10" x14ac:dyDescent="0.25">
      <c r="B1190" s="2">
        <v>1186</v>
      </c>
      <c r="C1190" s="2">
        <v>2011</v>
      </c>
      <c r="D1190" s="1">
        <v>45126</v>
      </c>
      <c r="E1190" t="s">
        <v>891</v>
      </c>
      <c r="F1190" s="2" t="s">
        <v>1343</v>
      </c>
      <c r="G1190" s="13">
        <v>3133764.62</v>
      </c>
      <c r="H1190" s="13">
        <v>29000.91</v>
      </c>
      <c r="I1190" s="13">
        <v>2758653.67</v>
      </c>
      <c r="J1190" s="13">
        <v>26529.13</v>
      </c>
    </row>
    <row r="1191" spans="2:10" x14ac:dyDescent="0.25">
      <c r="B1191" s="2">
        <v>1187</v>
      </c>
      <c r="C1191" s="2">
        <v>2011</v>
      </c>
      <c r="D1191" s="1">
        <v>45131</v>
      </c>
      <c r="E1191" t="s">
        <v>892</v>
      </c>
      <c r="F1191" s="2" t="s">
        <v>1343</v>
      </c>
      <c r="G1191" s="13">
        <v>24802686.760000002</v>
      </c>
      <c r="H1191" s="13">
        <v>618525.42000000004</v>
      </c>
      <c r="I1191" s="13">
        <v>22373495.420000002</v>
      </c>
      <c r="J1191" s="13">
        <v>572794.24</v>
      </c>
    </row>
    <row r="1192" spans="2:10" x14ac:dyDescent="0.25">
      <c r="B1192" s="2">
        <v>1188</v>
      </c>
      <c r="C1192" s="2">
        <v>2011</v>
      </c>
      <c r="D1192" s="1">
        <v>45161</v>
      </c>
      <c r="E1192" t="s">
        <v>895</v>
      </c>
      <c r="F1192" s="2" t="s">
        <v>1343</v>
      </c>
      <c r="G1192" s="13">
        <v>117784.13</v>
      </c>
      <c r="H1192" s="13">
        <v>2162</v>
      </c>
      <c r="I1192" s="13">
        <v>104360.34</v>
      </c>
      <c r="J1192" s="13">
        <v>1983.35</v>
      </c>
    </row>
    <row r="1193" spans="2:10" x14ac:dyDescent="0.25">
      <c r="B1193" s="2">
        <v>1189</v>
      </c>
      <c r="C1193" s="2">
        <v>2011</v>
      </c>
      <c r="D1193" s="1">
        <v>45181</v>
      </c>
      <c r="E1193" t="s">
        <v>894</v>
      </c>
      <c r="F1193" s="2" t="s">
        <v>1343</v>
      </c>
      <c r="G1193" s="13">
        <v>8179136.75</v>
      </c>
      <c r="H1193" s="13">
        <v>275434.96000000002</v>
      </c>
      <c r="I1193" s="13">
        <v>7368649.6399999997</v>
      </c>
      <c r="J1193" s="13">
        <v>254692.92</v>
      </c>
    </row>
    <row r="1194" spans="2:10" x14ac:dyDescent="0.25">
      <c r="B1194" s="2">
        <v>1190</v>
      </c>
      <c r="C1194" s="2">
        <v>2011</v>
      </c>
      <c r="D1194" s="1">
        <v>45186</v>
      </c>
      <c r="E1194" t="s">
        <v>896</v>
      </c>
      <c r="F1194" s="2" t="s">
        <v>1343</v>
      </c>
      <c r="G1194" s="13">
        <v>6439535.1399999997</v>
      </c>
      <c r="H1194" s="13">
        <v>46536.33</v>
      </c>
      <c r="I1194" s="13">
        <v>5851903.8499999996</v>
      </c>
      <c r="J1194" s="13">
        <v>43449.94</v>
      </c>
    </row>
    <row r="1195" spans="2:10" x14ac:dyDescent="0.25">
      <c r="B1195" s="2">
        <v>1191</v>
      </c>
      <c r="C1195" s="2">
        <v>2011</v>
      </c>
      <c r="D1195" s="1">
        <v>45211</v>
      </c>
      <c r="E1195" t="s">
        <v>890</v>
      </c>
      <c r="F1195" s="2" t="s">
        <v>1344</v>
      </c>
      <c r="G1195" s="13">
        <v>23558722.07</v>
      </c>
      <c r="H1195" s="13">
        <v>336411.9</v>
      </c>
      <c r="I1195" s="13">
        <v>21092267.530000001</v>
      </c>
      <c r="J1195" s="13">
        <v>308669.28000000003</v>
      </c>
    </row>
    <row r="1196" spans="2:10" x14ac:dyDescent="0.25">
      <c r="B1196" s="2">
        <v>1192</v>
      </c>
      <c r="C1196" s="2">
        <v>2011</v>
      </c>
      <c r="D1196" s="1">
        <v>45255</v>
      </c>
      <c r="E1196" t="s">
        <v>897</v>
      </c>
      <c r="F1196" s="2" t="s">
        <v>1344</v>
      </c>
      <c r="G1196" s="13">
        <v>71400574.760000005</v>
      </c>
      <c r="H1196" s="13">
        <v>1005438.17</v>
      </c>
      <c r="I1196" s="13">
        <v>64002074.399999999</v>
      </c>
      <c r="J1196" s="13">
        <v>918102.83</v>
      </c>
    </row>
    <row r="1197" spans="2:10" x14ac:dyDescent="0.25">
      <c r="B1197" s="2">
        <v>1193</v>
      </c>
      <c r="C1197" s="2">
        <v>2011</v>
      </c>
      <c r="D1197" s="1">
        <v>45271</v>
      </c>
      <c r="E1197" t="s">
        <v>893</v>
      </c>
      <c r="F1197" s="2" t="s">
        <v>1344</v>
      </c>
      <c r="G1197" s="13">
        <v>16467952.08</v>
      </c>
      <c r="H1197" s="13">
        <v>195771.69</v>
      </c>
      <c r="I1197" s="13">
        <v>14618271.869999999</v>
      </c>
      <c r="J1197" s="13">
        <v>179780.62</v>
      </c>
    </row>
    <row r="1198" spans="2:10" x14ac:dyDescent="0.25">
      <c r="B1198" s="2">
        <v>1194</v>
      </c>
      <c r="C1198" s="2">
        <v>2011</v>
      </c>
      <c r="D1198" s="1">
        <v>46002</v>
      </c>
      <c r="E1198" t="s">
        <v>506</v>
      </c>
      <c r="F1198" s="2" t="s">
        <v>1325</v>
      </c>
      <c r="G1198" s="13">
        <v>990589.42</v>
      </c>
      <c r="H1198" s="13">
        <v>21947.11</v>
      </c>
      <c r="I1198" s="13">
        <v>891018.29</v>
      </c>
      <c r="J1198" s="13">
        <v>20435.8</v>
      </c>
    </row>
    <row r="1199" spans="2:10" x14ac:dyDescent="0.25">
      <c r="B1199" s="2">
        <v>1195</v>
      </c>
      <c r="C1199" s="2">
        <v>2011</v>
      </c>
      <c r="D1199" s="1">
        <v>46004</v>
      </c>
      <c r="E1199" t="s">
        <v>898</v>
      </c>
      <c r="F1199" s="2" t="s">
        <v>1325</v>
      </c>
      <c r="G1199" s="13">
        <v>911512.38</v>
      </c>
      <c r="H1199" s="13">
        <v>19285.93</v>
      </c>
      <c r="I1199" s="13">
        <v>798424.35</v>
      </c>
      <c r="J1199" s="13">
        <v>17269.64</v>
      </c>
    </row>
    <row r="1200" spans="2:10" x14ac:dyDescent="0.25">
      <c r="B1200" s="2">
        <v>1196</v>
      </c>
      <c r="C1200" s="2">
        <v>2011</v>
      </c>
      <c r="D1200" s="1">
        <v>46006</v>
      </c>
      <c r="E1200" t="s">
        <v>718</v>
      </c>
      <c r="F1200" s="2" t="s">
        <v>1325</v>
      </c>
      <c r="G1200" s="13">
        <v>658186.93000000005</v>
      </c>
      <c r="H1200" s="13">
        <v>7239.61</v>
      </c>
      <c r="I1200" s="13">
        <v>583047.27</v>
      </c>
      <c r="J1200" s="13">
        <v>6195.02</v>
      </c>
    </row>
    <row r="1201" spans="2:10" x14ac:dyDescent="0.25">
      <c r="B1201" s="2">
        <v>1197</v>
      </c>
      <c r="C1201" s="2">
        <v>2011</v>
      </c>
      <c r="D1201" s="1">
        <v>46008</v>
      </c>
      <c r="E1201" t="s">
        <v>479</v>
      </c>
      <c r="F1201" s="2" t="s">
        <v>1325</v>
      </c>
      <c r="G1201" s="13">
        <v>1029815.77</v>
      </c>
      <c r="H1201" s="13">
        <v>32791.85</v>
      </c>
      <c r="I1201" s="13">
        <v>909625.51</v>
      </c>
      <c r="J1201" s="13">
        <v>30346.69</v>
      </c>
    </row>
    <row r="1202" spans="2:10" x14ac:dyDescent="0.25">
      <c r="B1202" s="2">
        <v>1198</v>
      </c>
      <c r="C1202" s="2">
        <v>2011</v>
      </c>
      <c r="D1202" s="1">
        <v>46010</v>
      </c>
      <c r="E1202" t="s">
        <v>899</v>
      </c>
      <c r="F1202" s="2" t="s">
        <v>1325</v>
      </c>
      <c r="G1202" s="13">
        <v>2174975.98</v>
      </c>
      <c r="H1202" s="13">
        <v>3434.62</v>
      </c>
      <c r="I1202" s="13">
        <v>1892963.68</v>
      </c>
      <c r="J1202" s="13">
        <v>2869.16</v>
      </c>
    </row>
    <row r="1203" spans="2:10" x14ac:dyDescent="0.25">
      <c r="B1203" s="2">
        <v>1199</v>
      </c>
      <c r="C1203" s="2">
        <v>2011</v>
      </c>
      <c r="D1203" s="1">
        <v>46012</v>
      </c>
      <c r="E1203" t="s">
        <v>900</v>
      </c>
      <c r="F1203" s="2" t="s">
        <v>1325</v>
      </c>
      <c r="G1203" s="13">
        <v>861358.75</v>
      </c>
      <c r="H1203" s="13">
        <v>2504.25</v>
      </c>
      <c r="I1203" s="13">
        <v>755617.99</v>
      </c>
      <c r="J1203" s="13">
        <v>2132.7199999999998</v>
      </c>
    </row>
    <row r="1204" spans="2:10" x14ac:dyDescent="0.25">
      <c r="B1204" s="2">
        <v>1200</v>
      </c>
      <c r="C1204" s="2">
        <v>2011</v>
      </c>
      <c r="D1204" s="1">
        <v>46014</v>
      </c>
      <c r="E1204" t="s">
        <v>901</v>
      </c>
      <c r="F1204" s="2" t="s">
        <v>1325</v>
      </c>
      <c r="G1204" s="13">
        <v>1185036.9099999999</v>
      </c>
      <c r="H1204" s="13">
        <v>22222.93</v>
      </c>
      <c r="I1204" s="13">
        <v>1042794.11</v>
      </c>
      <c r="J1204" s="13">
        <v>20510.28</v>
      </c>
    </row>
    <row r="1205" spans="2:10" x14ac:dyDescent="0.25">
      <c r="B1205" s="2">
        <v>1201</v>
      </c>
      <c r="C1205" s="2">
        <v>2011</v>
      </c>
      <c r="D1205" s="1">
        <v>46016</v>
      </c>
      <c r="E1205" t="s">
        <v>902</v>
      </c>
      <c r="F1205" s="2" t="s">
        <v>1325</v>
      </c>
      <c r="G1205" s="13">
        <v>748226.98</v>
      </c>
      <c r="H1205" s="13">
        <v>31714.05</v>
      </c>
      <c r="I1205" s="13">
        <v>660627.27</v>
      </c>
      <c r="J1205" s="13">
        <v>29158.15</v>
      </c>
    </row>
    <row r="1206" spans="2:10" x14ac:dyDescent="0.25">
      <c r="B1206" s="2">
        <v>1202</v>
      </c>
      <c r="C1206" s="2">
        <v>2011</v>
      </c>
      <c r="D1206" s="1">
        <v>46171</v>
      </c>
      <c r="E1206" t="s">
        <v>899</v>
      </c>
      <c r="F1206" s="2" t="s">
        <v>1343</v>
      </c>
      <c r="G1206" s="13">
        <v>1688387.63</v>
      </c>
      <c r="H1206" s="13">
        <v>13509.93</v>
      </c>
      <c r="I1206" s="13">
        <v>1471882.54</v>
      </c>
      <c r="J1206" s="13">
        <v>12396.33</v>
      </c>
    </row>
    <row r="1207" spans="2:10" x14ac:dyDescent="0.25">
      <c r="B1207" s="2">
        <v>1203</v>
      </c>
      <c r="C1207" s="2">
        <v>2011</v>
      </c>
      <c r="D1207" s="1">
        <v>46181</v>
      </c>
      <c r="E1207" t="s">
        <v>900</v>
      </c>
      <c r="F1207" s="2" t="s">
        <v>1343</v>
      </c>
      <c r="G1207" s="13">
        <v>417516.45</v>
      </c>
      <c r="H1207" s="13">
        <v>1426.58</v>
      </c>
      <c r="I1207" s="13">
        <v>359188.53</v>
      </c>
      <c r="J1207" s="13">
        <v>1276.8800000000001</v>
      </c>
    </row>
    <row r="1208" spans="2:10" x14ac:dyDescent="0.25">
      <c r="B1208" s="2">
        <v>1204</v>
      </c>
      <c r="C1208" s="2">
        <v>2011</v>
      </c>
      <c r="D1208" s="1">
        <v>46216</v>
      </c>
      <c r="E1208" t="s">
        <v>898</v>
      </c>
      <c r="F1208" s="2" t="s">
        <v>1344</v>
      </c>
      <c r="G1208" s="13">
        <v>2456497.27</v>
      </c>
      <c r="H1208" s="13">
        <v>94109.73</v>
      </c>
      <c r="I1208" s="13">
        <v>2192190.9300000002</v>
      </c>
      <c r="J1208" s="13">
        <v>88192.07</v>
      </c>
    </row>
    <row r="1209" spans="2:10" x14ac:dyDescent="0.25">
      <c r="B1209" s="2">
        <v>1205</v>
      </c>
      <c r="C1209" s="2">
        <v>2011</v>
      </c>
      <c r="D1209" s="1">
        <v>47002</v>
      </c>
      <c r="E1209" t="s">
        <v>471</v>
      </c>
      <c r="F1209" s="2" t="s">
        <v>1325</v>
      </c>
      <c r="G1209" s="13">
        <v>4723836.26</v>
      </c>
      <c r="H1209" s="13">
        <v>10961.25</v>
      </c>
      <c r="I1209" s="13">
        <v>4142574.65</v>
      </c>
      <c r="J1209" s="13">
        <v>9788.9500000000007</v>
      </c>
    </row>
    <row r="1210" spans="2:10" x14ac:dyDescent="0.25">
      <c r="B1210" s="2">
        <v>1206</v>
      </c>
      <c r="C1210" s="2">
        <v>2011</v>
      </c>
      <c r="D1210" s="1">
        <v>47004</v>
      </c>
      <c r="E1210" t="s">
        <v>903</v>
      </c>
      <c r="F1210" s="2" t="s">
        <v>1325</v>
      </c>
      <c r="G1210" s="13">
        <v>992324.45</v>
      </c>
      <c r="H1210" s="13">
        <v>4963.2</v>
      </c>
      <c r="I1210" s="13">
        <v>872392.74</v>
      </c>
      <c r="J1210" s="13">
        <v>4233.55</v>
      </c>
    </row>
    <row r="1211" spans="2:10" x14ac:dyDescent="0.25">
      <c r="B1211" s="2">
        <v>1207</v>
      </c>
      <c r="C1211" s="2">
        <v>2011</v>
      </c>
      <c r="D1211" s="1">
        <v>47006</v>
      </c>
      <c r="E1211" t="s">
        <v>904</v>
      </c>
      <c r="F1211" s="2" t="s">
        <v>1325</v>
      </c>
      <c r="G1211" s="13">
        <v>1974974</v>
      </c>
      <c r="H1211" s="13">
        <v>34107.61</v>
      </c>
      <c r="I1211" s="13">
        <v>1772167.36</v>
      </c>
      <c r="J1211" s="13">
        <v>31496.99</v>
      </c>
    </row>
    <row r="1212" spans="2:10" x14ac:dyDescent="0.25">
      <c r="B1212" s="2">
        <v>1208</v>
      </c>
      <c r="C1212" s="2">
        <v>2011</v>
      </c>
      <c r="D1212" s="1">
        <v>47008</v>
      </c>
      <c r="E1212" t="s">
        <v>905</v>
      </c>
      <c r="F1212" s="2" t="s">
        <v>1325</v>
      </c>
      <c r="G1212" s="13">
        <v>1439608.35</v>
      </c>
      <c r="H1212" s="13">
        <v>21296.22</v>
      </c>
      <c r="I1212" s="13">
        <v>1291236.6499999999</v>
      </c>
      <c r="J1212" s="13">
        <v>19746.36</v>
      </c>
    </row>
    <row r="1213" spans="2:10" x14ac:dyDescent="0.25">
      <c r="B1213" s="2">
        <v>1209</v>
      </c>
      <c r="C1213" s="2">
        <v>2011</v>
      </c>
      <c r="D1213" s="1">
        <v>47010</v>
      </c>
      <c r="E1213" t="s">
        <v>906</v>
      </c>
      <c r="F1213" s="2" t="s">
        <v>1325</v>
      </c>
      <c r="G1213" s="13">
        <v>1756007.51</v>
      </c>
      <c r="H1213" s="13">
        <v>3223.75</v>
      </c>
      <c r="I1213" s="13">
        <v>1549787.1</v>
      </c>
      <c r="J1213" s="13">
        <v>2963.03</v>
      </c>
    </row>
    <row r="1214" spans="2:10" x14ac:dyDescent="0.25">
      <c r="B1214" s="2">
        <v>1210</v>
      </c>
      <c r="C1214" s="2">
        <v>2011</v>
      </c>
      <c r="D1214" s="1">
        <v>47012</v>
      </c>
      <c r="E1214" t="s">
        <v>907</v>
      </c>
      <c r="F1214" s="2" t="s">
        <v>1325</v>
      </c>
      <c r="G1214" s="13">
        <v>1465720.46</v>
      </c>
      <c r="H1214" s="13">
        <v>3885.02</v>
      </c>
      <c r="I1214" s="13">
        <v>1314174.31</v>
      </c>
      <c r="J1214" s="13">
        <v>3203.31</v>
      </c>
    </row>
    <row r="1215" spans="2:10" x14ac:dyDescent="0.25">
      <c r="B1215" s="2">
        <v>1211</v>
      </c>
      <c r="C1215" s="2">
        <v>2011</v>
      </c>
      <c r="D1215" s="1">
        <v>47014</v>
      </c>
      <c r="E1215" t="s">
        <v>908</v>
      </c>
      <c r="F1215" s="2" t="s">
        <v>1325</v>
      </c>
      <c r="G1215" s="13">
        <v>539835.99</v>
      </c>
      <c r="H1215" s="13">
        <v>45948.08</v>
      </c>
      <c r="I1215" s="13">
        <v>475677.55</v>
      </c>
      <c r="J1215" s="13">
        <v>41992.62</v>
      </c>
    </row>
    <row r="1216" spans="2:10" x14ac:dyDescent="0.25">
      <c r="B1216" s="2">
        <v>1212</v>
      </c>
      <c r="C1216" s="2">
        <v>2011</v>
      </c>
      <c r="D1216" s="1">
        <v>47016</v>
      </c>
      <c r="E1216" t="s">
        <v>909</v>
      </c>
      <c r="F1216" s="2" t="s">
        <v>1325</v>
      </c>
      <c r="G1216" s="13">
        <v>1402478.21</v>
      </c>
      <c r="H1216" s="13">
        <v>5050.46</v>
      </c>
      <c r="I1216" s="13">
        <v>1234568.24</v>
      </c>
      <c r="J1216" s="13">
        <v>4399.3599999999997</v>
      </c>
    </row>
    <row r="1217" spans="2:10" x14ac:dyDescent="0.25">
      <c r="B1217" s="2">
        <v>1213</v>
      </c>
      <c r="C1217" s="2">
        <v>2011</v>
      </c>
      <c r="D1217" s="1">
        <v>47018</v>
      </c>
      <c r="E1217" t="s">
        <v>910</v>
      </c>
      <c r="F1217" s="2" t="s">
        <v>1325</v>
      </c>
      <c r="G1217" s="13">
        <v>2099132.52</v>
      </c>
      <c r="H1217" s="13">
        <v>5156.7299999999996</v>
      </c>
      <c r="I1217" s="13">
        <v>1860882.48</v>
      </c>
      <c r="J1217" s="13">
        <v>4547.33</v>
      </c>
    </row>
    <row r="1218" spans="2:10" x14ac:dyDescent="0.25">
      <c r="B1218" s="2">
        <v>1214</v>
      </c>
      <c r="C1218" s="2">
        <v>2011</v>
      </c>
      <c r="D1218" s="1">
        <v>47020</v>
      </c>
      <c r="E1218" t="s">
        <v>52</v>
      </c>
      <c r="F1218" s="2" t="s">
        <v>1325</v>
      </c>
      <c r="G1218" s="13">
        <v>4902297.07</v>
      </c>
      <c r="H1218" s="13">
        <v>32240.57</v>
      </c>
      <c r="I1218" s="13">
        <v>4325143.42</v>
      </c>
      <c r="J1218" s="13">
        <v>29047.3</v>
      </c>
    </row>
    <row r="1219" spans="2:10" x14ac:dyDescent="0.25">
      <c r="B1219" s="2">
        <v>1215</v>
      </c>
      <c r="C1219" s="2">
        <v>2011</v>
      </c>
      <c r="D1219" s="1">
        <v>47022</v>
      </c>
      <c r="E1219" t="s">
        <v>911</v>
      </c>
      <c r="F1219" s="2" t="s">
        <v>1325</v>
      </c>
      <c r="G1219" s="13">
        <v>4127514.47</v>
      </c>
      <c r="H1219" s="13">
        <v>16089.78</v>
      </c>
      <c r="I1219" s="13">
        <v>3612990.24</v>
      </c>
      <c r="J1219" s="13">
        <v>14604.92</v>
      </c>
    </row>
    <row r="1220" spans="2:10" x14ac:dyDescent="0.25">
      <c r="B1220" s="2">
        <v>1216</v>
      </c>
      <c r="C1220" s="2">
        <v>2011</v>
      </c>
      <c r="D1220" s="1">
        <v>47024</v>
      </c>
      <c r="E1220" t="s">
        <v>912</v>
      </c>
      <c r="F1220" s="2" t="s">
        <v>1325</v>
      </c>
      <c r="G1220" s="13">
        <v>1100217.76</v>
      </c>
      <c r="H1220" s="13">
        <v>18134.47</v>
      </c>
      <c r="I1220" s="13">
        <v>944307.51</v>
      </c>
      <c r="J1220" s="13">
        <v>16371.81</v>
      </c>
    </row>
    <row r="1221" spans="2:10" x14ac:dyDescent="0.25">
      <c r="B1221" s="2">
        <v>1217</v>
      </c>
      <c r="C1221" s="2">
        <v>2011</v>
      </c>
      <c r="D1221" s="1">
        <v>47026</v>
      </c>
      <c r="E1221" t="s">
        <v>614</v>
      </c>
      <c r="F1221" s="2" t="s">
        <v>1325</v>
      </c>
      <c r="G1221" s="13">
        <v>1051945.5</v>
      </c>
      <c r="H1221" s="13">
        <v>15564.85</v>
      </c>
      <c r="I1221" s="13">
        <v>940031.48</v>
      </c>
      <c r="J1221" s="13">
        <v>14418.5</v>
      </c>
    </row>
    <row r="1222" spans="2:10" x14ac:dyDescent="0.25">
      <c r="B1222" s="2">
        <v>1218</v>
      </c>
      <c r="C1222" s="2">
        <v>2011</v>
      </c>
      <c r="D1222" s="1">
        <v>47028</v>
      </c>
      <c r="E1222" t="s">
        <v>913</v>
      </c>
      <c r="F1222" s="2" t="s">
        <v>1325</v>
      </c>
      <c r="G1222" s="13">
        <v>1066509.49</v>
      </c>
      <c r="H1222" s="13">
        <v>7370.47</v>
      </c>
      <c r="I1222" s="13">
        <v>923330.97</v>
      </c>
      <c r="J1222" s="13">
        <v>6375.01</v>
      </c>
    </row>
    <row r="1223" spans="2:10" x14ac:dyDescent="0.25">
      <c r="B1223" s="2">
        <v>1219</v>
      </c>
      <c r="C1223" s="2">
        <v>2011</v>
      </c>
      <c r="D1223" s="1">
        <v>47030</v>
      </c>
      <c r="E1223" t="s">
        <v>343</v>
      </c>
      <c r="F1223" s="2" t="s">
        <v>1325</v>
      </c>
      <c r="G1223" s="13">
        <v>3116796.84</v>
      </c>
      <c r="H1223" s="13">
        <v>88016.31</v>
      </c>
      <c r="I1223" s="13">
        <v>2753601.15</v>
      </c>
      <c r="J1223" s="13">
        <v>81039.16</v>
      </c>
    </row>
    <row r="1224" spans="2:10" x14ac:dyDescent="0.25">
      <c r="B1224" s="2">
        <v>1220</v>
      </c>
      <c r="C1224" s="2">
        <v>2011</v>
      </c>
      <c r="D1224" s="1">
        <v>47032</v>
      </c>
      <c r="E1224" t="s">
        <v>914</v>
      </c>
      <c r="F1224" s="2" t="s">
        <v>1325</v>
      </c>
      <c r="G1224" s="13">
        <v>2944195.67</v>
      </c>
      <c r="H1224" s="13">
        <v>29720.52</v>
      </c>
      <c r="I1224" s="13">
        <v>2628986.41</v>
      </c>
      <c r="J1224" s="13">
        <v>27532.98</v>
      </c>
    </row>
    <row r="1225" spans="2:10" x14ac:dyDescent="0.25">
      <c r="B1225" s="2">
        <v>1221</v>
      </c>
      <c r="C1225" s="2">
        <v>2011</v>
      </c>
      <c r="D1225" s="1">
        <v>47034</v>
      </c>
      <c r="E1225" t="s">
        <v>144</v>
      </c>
      <c r="F1225" s="2" t="s">
        <v>1325</v>
      </c>
      <c r="G1225" s="13">
        <v>943458.36</v>
      </c>
      <c r="H1225" s="13">
        <v>18453.66</v>
      </c>
      <c r="I1225" s="13">
        <v>826409.31</v>
      </c>
      <c r="J1225" s="13">
        <v>16752.73</v>
      </c>
    </row>
    <row r="1226" spans="2:10" x14ac:dyDescent="0.25">
      <c r="B1226" s="2">
        <v>1222</v>
      </c>
      <c r="C1226" s="2">
        <v>2011</v>
      </c>
      <c r="D1226" s="1">
        <v>47106</v>
      </c>
      <c r="E1226" t="s">
        <v>915</v>
      </c>
      <c r="F1226" s="2" t="s">
        <v>1343</v>
      </c>
      <c r="G1226" s="13">
        <v>443137.92</v>
      </c>
      <c r="H1226" s="13">
        <v>3631.58</v>
      </c>
      <c r="I1226" s="13">
        <v>390692</v>
      </c>
      <c r="J1226" s="13">
        <v>3379.43</v>
      </c>
    </row>
    <row r="1227" spans="2:10" x14ac:dyDescent="0.25">
      <c r="B1227" s="2">
        <v>1223</v>
      </c>
      <c r="C1227" s="2">
        <v>2011</v>
      </c>
      <c r="D1227" s="1">
        <v>47121</v>
      </c>
      <c r="E1227" t="s">
        <v>904</v>
      </c>
      <c r="F1227" s="2" t="s">
        <v>1343</v>
      </c>
      <c r="G1227" s="13">
        <v>4170827.61</v>
      </c>
      <c r="H1227" s="13">
        <v>83764.12</v>
      </c>
      <c r="I1227" s="13">
        <v>3754593.47</v>
      </c>
      <c r="J1227" s="13">
        <v>78557.259999999995</v>
      </c>
    </row>
    <row r="1228" spans="2:10" x14ac:dyDescent="0.25">
      <c r="B1228" s="2">
        <v>1224</v>
      </c>
      <c r="C1228" s="2">
        <v>2011</v>
      </c>
      <c r="D1228" s="1">
        <v>47122</v>
      </c>
      <c r="E1228" t="s">
        <v>916</v>
      </c>
      <c r="F1228" s="2" t="s">
        <v>1343</v>
      </c>
      <c r="G1228" s="13">
        <v>1127032.47</v>
      </c>
      <c r="H1228" s="13">
        <v>22946.02</v>
      </c>
      <c r="I1228" s="13">
        <v>954682.11</v>
      </c>
      <c r="J1228" s="13">
        <v>21032.48</v>
      </c>
    </row>
    <row r="1229" spans="2:10" x14ac:dyDescent="0.25">
      <c r="B1229" s="2">
        <v>1225</v>
      </c>
      <c r="C1229" s="2">
        <v>2011</v>
      </c>
      <c r="D1229" s="1">
        <v>47151</v>
      </c>
      <c r="E1229" t="s">
        <v>909</v>
      </c>
      <c r="F1229" s="2" t="s">
        <v>1343</v>
      </c>
      <c r="G1229" s="13">
        <v>347942.9</v>
      </c>
      <c r="H1229" s="13">
        <v>29953.25</v>
      </c>
      <c r="I1229" s="13">
        <v>314731.90999999997</v>
      </c>
      <c r="J1229" s="13">
        <v>27976.42</v>
      </c>
    </row>
    <row r="1230" spans="2:10" x14ac:dyDescent="0.25">
      <c r="B1230" s="2">
        <v>1226</v>
      </c>
      <c r="C1230" s="2">
        <v>2011</v>
      </c>
      <c r="D1230" s="1">
        <v>47171</v>
      </c>
      <c r="E1230" t="s">
        <v>917</v>
      </c>
      <c r="F1230" s="2" t="s">
        <v>1343</v>
      </c>
      <c r="G1230" s="13">
        <v>647465.68999999994</v>
      </c>
      <c r="H1230" s="13">
        <v>6969.63</v>
      </c>
      <c r="I1230" s="13">
        <v>563626.9</v>
      </c>
      <c r="J1230" s="13">
        <v>6422.77</v>
      </c>
    </row>
    <row r="1231" spans="2:10" x14ac:dyDescent="0.25">
      <c r="B1231" s="2">
        <v>1227</v>
      </c>
      <c r="C1231" s="2">
        <v>2011</v>
      </c>
      <c r="D1231" s="1">
        <v>47181</v>
      </c>
      <c r="E1231" t="s">
        <v>918</v>
      </c>
      <c r="F1231" s="2" t="s">
        <v>1343</v>
      </c>
      <c r="G1231" s="13">
        <v>1551015.5</v>
      </c>
      <c r="H1231" s="13">
        <v>13639.92</v>
      </c>
      <c r="I1231" s="13">
        <v>1377145.24</v>
      </c>
      <c r="J1231" s="13">
        <v>12744.83</v>
      </c>
    </row>
    <row r="1232" spans="2:10" x14ac:dyDescent="0.25">
      <c r="B1232" s="2">
        <v>1228</v>
      </c>
      <c r="C1232" s="2">
        <v>2011</v>
      </c>
      <c r="D1232" s="1">
        <v>47271</v>
      </c>
      <c r="E1232" t="s">
        <v>919</v>
      </c>
      <c r="F1232" s="2" t="s">
        <v>1344</v>
      </c>
      <c r="G1232" s="13">
        <v>7446377.1600000001</v>
      </c>
      <c r="H1232" s="13">
        <v>103209.51</v>
      </c>
      <c r="I1232" s="13">
        <v>6762498.2699999996</v>
      </c>
      <c r="J1232" s="13">
        <v>96600.82</v>
      </c>
    </row>
    <row r="1233" spans="2:10" x14ac:dyDescent="0.25">
      <c r="B1233" s="2">
        <v>1229</v>
      </c>
      <c r="C1233" s="2">
        <v>2011</v>
      </c>
      <c r="D1233" s="1">
        <v>47276</v>
      </c>
      <c r="E1233" t="s">
        <v>911</v>
      </c>
      <c r="F1233" s="2" t="s">
        <v>1344</v>
      </c>
      <c r="G1233" s="13">
        <v>12883783.27</v>
      </c>
      <c r="H1233" s="13">
        <v>145041.64000000001</v>
      </c>
      <c r="I1233" s="13">
        <v>11647409.140000001</v>
      </c>
      <c r="J1233" s="13">
        <v>135137.88</v>
      </c>
    </row>
    <row r="1234" spans="2:10" x14ac:dyDescent="0.25">
      <c r="B1234" s="2">
        <v>1230</v>
      </c>
      <c r="C1234" s="2">
        <v>2011</v>
      </c>
      <c r="D1234" s="1">
        <v>48002</v>
      </c>
      <c r="E1234" t="s">
        <v>920</v>
      </c>
      <c r="F1234" s="2" t="s">
        <v>1325</v>
      </c>
      <c r="G1234" s="13">
        <v>5659375.0499999998</v>
      </c>
      <c r="H1234" s="13">
        <v>8441.34</v>
      </c>
      <c r="I1234" s="13">
        <v>4950253.25</v>
      </c>
      <c r="J1234" s="13">
        <v>7479.68</v>
      </c>
    </row>
    <row r="1235" spans="2:10" x14ac:dyDescent="0.25">
      <c r="B1235" s="2">
        <v>1231</v>
      </c>
      <c r="C1235" s="2">
        <v>2011</v>
      </c>
      <c r="D1235" s="1">
        <v>48004</v>
      </c>
      <c r="E1235" t="s">
        <v>921</v>
      </c>
      <c r="F1235" s="2" t="s">
        <v>1325</v>
      </c>
      <c r="G1235" s="13">
        <v>2636240.61</v>
      </c>
      <c r="H1235" s="13">
        <v>47132.29</v>
      </c>
      <c r="I1235" s="13">
        <v>2283077.0099999998</v>
      </c>
      <c r="J1235" s="13">
        <v>42492.33</v>
      </c>
    </row>
    <row r="1236" spans="2:10" x14ac:dyDescent="0.25">
      <c r="B1236" s="2">
        <v>1232</v>
      </c>
      <c r="C1236" s="2">
        <v>2011</v>
      </c>
      <c r="D1236" s="1">
        <v>48006</v>
      </c>
      <c r="E1236" t="s">
        <v>922</v>
      </c>
      <c r="F1236" s="2" t="s">
        <v>1325</v>
      </c>
      <c r="G1236" s="13">
        <v>4752099.1399999997</v>
      </c>
      <c r="H1236" s="13">
        <v>5208.49</v>
      </c>
      <c r="I1236" s="13">
        <v>4163901.58</v>
      </c>
      <c r="J1236" s="13">
        <v>4013.75</v>
      </c>
    </row>
    <row r="1237" spans="2:10" x14ac:dyDescent="0.25">
      <c r="B1237" s="2">
        <v>1233</v>
      </c>
      <c r="C1237" s="2">
        <v>2011</v>
      </c>
      <c r="D1237" s="1">
        <v>48008</v>
      </c>
      <c r="E1237" t="s">
        <v>192</v>
      </c>
      <c r="F1237" s="2" t="s">
        <v>1325</v>
      </c>
      <c r="G1237" s="13">
        <v>1834872.59</v>
      </c>
      <c r="H1237" s="13">
        <v>7569.19</v>
      </c>
      <c r="I1237" s="13">
        <v>1596938.11</v>
      </c>
      <c r="J1237" s="13">
        <v>6660.27</v>
      </c>
    </row>
    <row r="1238" spans="2:10" x14ac:dyDescent="0.25">
      <c r="B1238" s="2">
        <v>1234</v>
      </c>
      <c r="C1238" s="2">
        <v>2011</v>
      </c>
      <c r="D1238" s="1">
        <v>48010</v>
      </c>
      <c r="E1238" t="s">
        <v>923</v>
      </c>
      <c r="F1238" s="2" t="s">
        <v>1325</v>
      </c>
      <c r="G1238" s="13">
        <v>2044551.44</v>
      </c>
      <c r="H1238" s="13">
        <v>8179.66</v>
      </c>
      <c r="I1238" s="13">
        <v>1773376.02</v>
      </c>
      <c r="J1238" s="13">
        <v>7412.12</v>
      </c>
    </row>
    <row r="1239" spans="2:10" x14ac:dyDescent="0.25">
      <c r="B1239" s="2">
        <v>1235</v>
      </c>
      <c r="C1239" s="2">
        <v>2011</v>
      </c>
      <c r="D1239" s="1">
        <v>48012</v>
      </c>
      <c r="E1239" t="s">
        <v>924</v>
      </c>
      <c r="F1239" s="2" t="s">
        <v>1325</v>
      </c>
      <c r="G1239" s="13">
        <v>1857098.53</v>
      </c>
      <c r="H1239" s="13">
        <v>5983.66</v>
      </c>
      <c r="I1239" s="13">
        <v>1637120.24</v>
      </c>
      <c r="J1239" s="13">
        <v>5171.34</v>
      </c>
    </row>
    <row r="1240" spans="2:10" x14ac:dyDescent="0.25">
      <c r="B1240" s="2">
        <v>1236</v>
      </c>
      <c r="C1240" s="2">
        <v>2011</v>
      </c>
      <c r="D1240" s="1">
        <v>48014</v>
      </c>
      <c r="E1240" t="s">
        <v>925</v>
      </c>
      <c r="F1240" s="2" t="s">
        <v>1325</v>
      </c>
      <c r="G1240" s="13">
        <v>1052729.49</v>
      </c>
      <c r="H1240" s="13">
        <v>5928.15</v>
      </c>
      <c r="I1240" s="13">
        <v>908071.97</v>
      </c>
      <c r="J1240" s="13">
        <v>963.56</v>
      </c>
    </row>
    <row r="1241" spans="2:10" x14ac:dyDescent="0.25">
      <c r="B1241" s="2">
        <v>1237</v>
      </c>
      <c r="C1241" s="2">
        <v>2011</v>
      </c>
      <c r="D1241" s="1">
        <v>48016</v>
      </c>
      <c r="E1241" t="s">
        <v>258</v>
      </c>
      <c r="F1241" s="2" t="s">
        <v>1325</v>
      </c>
      <c r="G1241" s="13">
        <v>1499686.38</v>
      </c>
      <c r="H1241" s="13">
        <v>11728.1</v>
      </c>
      <c r="I1241" s="13">
        <v>1312924.3400000001</v>
      </c>
      <c r="J1241" s="13">
        <v>10681.31</v>
      </c>
    </row>
    <row r="1242" spans="2:10" x14ac:dyDescent="0.25">
      <c r="B1242" s="2">
        <v>1238</v>
      </c>
      <c r="C1242" s="2">
        <v>2011</v>
      </c>
      <c r="D1242" s="1">
        <v>48018</v>
      </c>
      <c r="E1242" t="s">
        <v>926</v>
      </c>
      <c r="F1242" s="2" t="s">
        <v>1325</v>
      </c>
      <c r="G1242" s="13">
        <v>1145115.8899999999</v>
      </c>
      <c r="H1242" s="13">
        <v>1937.67</v>
      </c>
      <c r="I1242" s="13">
        <v>1008975.79</v>
      </c>
      <c r="J1242" s="13">
        <v>1696.98</v>
      </c>
    </row>
    <row r="1243" spans="2:10" x14ac:dyDescent="0.25">
      <c r="B1243" s="2">
        <v>1239</v>
      </c>
      <c r="C1243" s="2">
        <v>2011</v>
      </c>
      <c r="D1243" s="1">
        <v>48020</v>
      </c>
      <c r="E1243" t="s">
        <v>927</v>
      </c>
      <c r="F1243" s="2" t="s">
        <v>1325</v>
      </c>
      <c r="G1243" s="13">
        <v>2653822.69</v>
      </c>
      <c r="H1243" s="13">
        <v>3935.98</v>
      </c>
      <c r="I1243" s="13">
        <v>2296550.44</v>
      </c>
      <c r="J1243" s="13">
        <v>3573.49</v>
      </c>
    </row>
    <row r="1244" spans="2:10" x14ac:dyDescent="0.25">
      <c r="B1244" s="2">
        <v>1240</v>
      </c>
      <c r="C1244" s="2">
        <v>2011</v>
      </c>
      <c r="D1244" s="1">
        <v>48022</v>
      </c>
      <c r="E1244" t="s">
        <v>577</v>
      </c>
      <c r="F1244" s="2" t="s">
        <v>1325</v>
      </c>
      <c r="G1244" s="13">
        <v>2733932.82</v>
      </c>
      <c r="H1244" s="13">
        <v>17764.22</v>
      </c>
      <c r="I1244" s="13">
        <v>2412183.7999999998</v>
      </c>
      <c r="J1244" s="13">
        <v>16290.55</v>
      </c>
    </row>
    <row r="1245" spans="2:10" x14ac:dyDescent="0.25">
      <c r="B1245" s="2">
        <v>1241</v>
      </c>
      <c r="C1245" s="2">
        <v>2011</v>
      </c>
      <c r="D1245" s="1">
        <v>48024</v>
      </c>
      <c r="E1245" t="s">
        <v>562</v>
      </c>
      <c r="F1245" s="2" t="s">
        <v>1325</v>
      </c>
      <c r="G1245" s="13">
        <v>3728081.24</v>
      </c>
      <c r="H1245" s="13">
        <v>13410.83</v>
      </c>
      <c r="I1245" s="13">
        <v>3252269.07</v>
      </c>
      <c r="J1245" s="13">
        <v>12125.2</v>
      </c>
    </row>
    <row r="1246" spans="2:10" x14ac:dyDescent="0.25">
      <c r="B1246" s="2">
        <v>1242</v>
      </c>
      <c r="C1246" s="2">
        <v>2011</v>
      </c>
      <c r="D1246" s="1">
        <v>48026</v>
      </c>
      <c r="E1246" t="s">
        <v>928</v>
      </c>
      <c r="F1246" s="2" t="s">
        <v>1325</v>
      </c>
      <c r="G1246" s="13">
        <v>5718810.1699999999</v>
      </c>
      <c r="H1246" s="13">
        <v>18482.66</v>
      </c>
      <c r="I1246" s="13">
        <v>5089272.5999999996</v>
      </c>
      <c r="J1246" s="13">
        <v>16769.900000000001</v>
      </c>
    </row>
    <row r="1247" spans="2:10" x14ac:dyDescent="0.25">
      <c r="B1247" s="2">
        <v>1243</v>
      </c>
      <c r="C1247" s="2">
        <v>2011</v>
      </c>
      <c r="D1247" s="1">
        <v>48028</v>
      </c>
      <c r="E1247" t="s">
        <v>929</v>
      </c>
      <c r="F1247" s="2" t="s">
        <v>1325</v>
      </c>
      <c r="G1247" s="13">
        <v>1936010.34</v>
      </c>
      <c r="H1247" s="13">
        <v>4477.84</v>
      </c>
      <c r="I1247" s="13">
        <v>1685539.8400000001</v>
      </c>
      <c r="J1247" s="13">
        <v>3905.08</v>
      </c>
    </row>
    <row r="1248" spans="2:10" x14ac:dyDescent="0.25">
      <c r="B1248" s="2">
        <v>1244</v>
      </c>
      <c r="C1248" s="2">
        <v>2011</v>
      </c>
      <c r="D1248" s="1">
        <v>48030</v>
      </c>
      <c r="E1248" t="s">
        <v>930</v>
      </c>
      <c r="F1248" s="2" t="s">
        <v>1325</v>
      </c>
      <c r="G1248" s="13">
        <v>1576616.84</v>
      </c>
      <c r="H1248" s="13">
        <v>2658.79</v>
      </c>
      <c r="I1248" s="13">
        <v>1361261.75</v>
      </c>
      <c r="J1248" s="13">
        <v>2323.4499999999998</v>
      </c>
    </row>
    <row r="1249" spans="2:10" x14ac:dyDescent="0.25">
      <c r="B1249" s="2">
        <v>1245</v>
      </c>
      <c r="C1249" s="2">
        <v>2011</v>
      </c>
      <c r="D1249" s="1">
        <v>48032</v>
      </c>
      <c r="E1249" t="s">
        <v>8</v>
      </c>
      <c r="F1249" s="2" t="s">
        <v>1325</v>
      </c>
      <c r="G1249" s="13">
        <v>4844233.42</v>
      </c>
      <c r="H1249" s="13">
        <v>25753.84</v>
      </c>
      <c r="I1249" s="13">
        <v>4195540.1900000004</v>
      </c>
      <c r="J1249" s="13">
        <v>22979.54</v>
      </c>
    </row>
    <row r="1250" spans="2:10" x14ac:dyDescent="0.25">
      <c r="B1250" s="2">
        <v>1246</v>
      </c>
      <c r="C1250" s="2">
        <v>2011</v>
      </c>
      <c r="D1250" s="1">
        <v>48034</v>
      </c>
      <c r="E1250" t="s">
        <v>931</v>
      </c>
      <c r="F1250" s="2" t="s">
        <v>1325</v>
      </c>
      <c r="G1250" s="13">
        <v>486186.03</v>
      </c>
      <c r="H1250" s="13">
        <v>1398.32</v>
      </c>
      <c r="I1250" s="13">
        <v>416544.79</v>
      </c>
      <c r="J1250" s="13">
        <v>1263.1099999999999</v>
      </c>
    </row>
    <row r="1251" spans="2:10" x14ac:dyDescent="0.25">
      <c r="B1251" s="2">
        <v>1247</v>
      </c>
      <c r="C1251" s="2">
        <v>2011</v>
      </c>
      <c r="D1251" s="1">
        <v>48036</v>
      </c>
      <c r="E1251" t="s">
        <v>932</v>
      </c>
      <c r="F1251" s="2" t="s">
        <v>1325</v>
      </c>
      <c r="G1251" s="13">
        <v>1281376.17</v>
      </c>
      <c r="H1251" s="13">
        <v>9160.18</v>
      </c>
      <c r="I1251" s="13">
        <v>1096720.3899999999</v>
      </c>
      <c r="J1251" s="13">
        <v>8077.46</v>
      </c>
    </row>
    <row r="1252" spans="2:10" x14ac:dyDescent="0.25">
      <c r="B1252" s="2">
        <v>1248</v>
      </c>
      <c r="C1252" s="2">
        <v>2011</v>
      </c>
      <c r="D1252" s="1">
        <v>48038</v>
      </c>
      <c r="E1252" t="s">
        <v>933</v>
      </c>
      <c r="F1252" s="2" t="s">
        <v>1325</v>
      </c>
      <c r="G1252" s="13">
        <v>892356.98</v>
      </c>
      <c r="H1252" s="13">
        <v>4508.1400000000003</v>
      </c>
      <c r="I1252" s="13">
        <v>785769.2</v>
      </c>
      <c r="J1252" s="13">
        <v>4124.09</v>
      </c>
    </row>
    <row r="1253" spans="2:10" x14ac:dyDescent="0.25">
      <c r="B1253" s="2">
        <v>1249</v>
      </c>
      <c r="C1253" s="2">
        <v>2011</v>
      </c>
      <c r="D1253" s="1">
        <v>48040</v>
      </c>
      <c r="E1253" t="s">
        <v>934</v>
      </c>
      <c r="F1253" s="2" t="s">
        <v>1325</v>
      </c>
      <c r="G1253" s="13">
        <v>4101759.6</v>
      </c>
      <c r="H1253" s="13">
        <v>4996</v>
      </c>
      <c r="I1253" s="13">
        <v>3622332.39</v>
      </c>
      <c r="J1253" s="13">
        <v>4537.12</v>
      </c>
    </row>
    <row r="1254" spans="2:10" x14ac:dyDescent="0.25">
      <c r="B1254" s="2">
        <v>1250</v>
      </c>
      <c r="C1254" s="2">
        <v>2011</v>
      </c>
      <c r="D1254" s="1">
        <v>48042</v>
      </c>
      <c r="E1254" t="s">
        <v>442</v>
      </c>
      <c r="F1254" s="2" t="s">
        <v>1325</v>
      </c>
      <c r="G1254" s="13">
        <v>4605561.05</v>
      </c>
      <c r="H1254" s="13">
        <v>23201.35</v>
      </c>
      <c r="I1254" s="13">
        <v>4022847.9</v>
      </c>
      <c r="J1254" s="13">
        <v>21104.42</v>
      </c>
    </row>
    <row r="1255" spans="2:10" x14ac:dyDescent="0.25">
      <c r="B1255" s="2">
        <v>1251</v>
      </c>
      <c r="C1255" s="2">
        <v>2011</v>
      </c>
      <c r="D1255" s="1">
        <v>48044</v>
      </c>
      <c r="E1255" t="s">
        <v>935</v>
      </c>
      <c r="F1255" s="2" t="s">
        <v>1325</v>
      </c>
      <c r="G1255" s="13">
        <v>2908215.13</v>
      </c>
      <c r="H1255" s="13">
        <v>16015.09</v>
      </c>
      <c r="I1255" s="13">
        <v>2542299.5099999998</v>
      </c>
      <c r="J1255" s="13">
        <v>14268.98</v>
      </c>
    </row>
    <row r="1256" spans="2:10" x14ac:dyDescent="0.25">
      <c r="B1256" s="2">
        <v>1252</v>
      </c>
      <c r="C1256" s="2">
        <v>2011</v>
      </c>
      <c r="D1256" s="1">
        <v>48046</v>
      </c>
      <c r="E1256" t="s">
        <v>936</v>
      </c>
      <c r="F1256" s="2" t="s">
        <v>1325</v>
      </c>
      <c r="G1256" s="13">
        <v>1179159.8799999999</v>
      </c>
      <c r="H1256" s="13">
        <v>12561.53</v>
      </c>
      <c r="I1256" s="13">
        <v>1008071.19</v>
      </c>
      <c r="J1256" s="13">
        <v>11400.02</v>
      </c>
    </row>
    <row r="1257" spans="2:10" x14ac:dyDescent="0.25">
      <c r="B1257" s="2">
        <v>1253</v>
      </c>
      <c r="C1257" s="2">
        <v>2011</v>
      </c>
      <c r="D1257" s="1">
        <v>48048</v>
      </c>
      <c r="E1257" t="s">
        <v>937</v>
      </c>
      <c r="F1257" s="2" t="s">
        <v>1325</v>
      </c>
      <c r="G1257" s="13">
        <v>1066357.24</v>
      </c>
      <c r="H1257" s="13">
        <v>1333.5</v>
      </c>
      <c r="I1257" s="13">
        <v>912302.88</v>
      </c>
      <c r="J1257" s="13">
        <v>1204.31</v>
      </c>
    </row>
    <row r="1258" spans="2:10" x14ac:dyDescent="0.25">
      <c r="B1258" s="2">
        <v>1254</v>
      </c>
      <c r="C1258" s="2">
        <v>2011</v>
      </c>
      <c r="D1258" s="1">
        <v>48106</v>
      </c>
      <c r="E1258" t="s">
        <v>922</v>
      </c>
      <c r="F1258" s="2" t="s">
        <v>1343</v>
      </c>
      <c r="G1258" s="13">
        <v>2673699.88</v>
      </c>
      <c r="H1258" s="13">
        <v>32866.620000000003</v>
      </c>
      <c r="I1258" s="13">
        <v>2409444.4300000002</v>
      </c>
      <c r="J1258" s="13">
        <v>30323.24</v>
      </c>
    </row>
    <row r="1259" spans="2:10" x14ac:dyDescent="0.25">
      <c r="B1259" s="2">
        <v>1255</v>
      </c>
      <c r="C1259" s="2">
        <v>2011</v>
      </c>
      <c r="D1259" s="1">
        <v>48111</v>
      </c>
      <c r="E1259" t="s">
        <v>938</v>
      </c>
      <c r="F1259" s="2" t="s">
        <v>1343</v>
      </c>
      <c r="G1259" s="13">
        <v>758880.96</v>
      </c>
      <c r="H1259" s="13">
        <v>13704.06</v>
      </c>
      <c r="I1259" s="13">
        <v>673188.44</v>
      </c>
      <c r="J1259" s="13">
        <v>12844.74</v>
      </c>
    </row>
    <row r="1260" spans="2:10" x14ac:dyDescent="0.25">
      <c r="B1260" s="2">
        <v>1256</v>
      </c>
      <c r="C1260" s="2">
        <v>2011</v>
      </c>
      <c r="D1260" s="1">
        <v>48112</v>
      </c>
      <c r="E1260" t="s">
        <v>258</v>
      </c>
      <c r="F1260" s="2" t="s">
        <v>1343</v>
      </c>
      <c r="G1260" s="13">
        <v>580031.01</v>
      </c>
      <c r="H1260" s="13">
        <v>50206.58</v>
      </c>
      <c r="I1260" s="13">
        <v>520346.61</v>
      </c>
      <c r="J1260" s="13">
        <v>46918.45</v>
      </c>
    </row>
    <row r="1261" spans="2:10" x14ac:dyDescent="0.25">
      <c r="B1261" s="2">
        <v>1257</v>
      </c>
      <c r="C1261" s="2">
        <v>2011</v>
      </c>
      <c r="D1261" s="1">
        <v>48113</v>
      </c>
      <c r="E1261" t="s">
        <v>926</v>
      </c>
      <c r="F1261" s="2" t="s">
        <v>1343</v>
      </c>
      <c r="G1261" s="13">
        <v>1205905.19</v>
      </c>
      <c r="H1261" s="13">
        <v>74624.75</v>
      </c>
      <c r="I1261" s="13">
        <v>1072147.96</v>
      </c>
      <c r="J1261" s="13">
        <v>69357.52</v>
      </c>
    </row>
    <row r="1262" spans="2:10" x14ac:dyDescent="0.25">
      <c r="B1262" s="2">
        <v>1258</v>
      </c>
      <c r="C1262" s="2">
        <v>2011</v>
      </c>
      <c r="D1262" s="1">
        <v>48116</v>
      </c>
      <c r="E1262" t="s">
        <v>939</v>
      </c>
      <c r="F1262" s="2" t="s">
        <v>1343</v>
      </c>
      <c r="G1262" s="13">
        <v>1395312.38</v>
      </c>
      <c r="H1262" s="13">
        <v>63911.22</v>
      </c>
      <c r="I1262" s="13">
        <v>1251515.46</v>
      </c>
      <c r="J1262" s="13">
        <v>59523.6</v>
      </c>
    </row>
    <row r="1263" spans="2:10" x14ac:dyDescent="0.25">
      <c r="B1263" s="2">
        <v>1259</v>
      </c>
      <c r="C1263" s="2">
        <v>2011</v>
      </c>
      <c r="D1263" s="1">
        <v>48126</v>
      </c>
      <c r="E1263" t="s">
        <v>940</v>
      </c>
      <c r="F1263" s="2" t="s">
        <v>1343</v>
      </c>
      <c r="G1263" s="13">
        <v>1363155.91</v>
      </c>
      <c r="H1263" s="13">
        <v>36120.54</v>
      </c>
      <c r="I1263" s="13">
        <v>1219018.93</v>
      </c>
      <c r="J1263" s="13">
        <v>33746.269999999997</v>
      </c>
    </row>
    <row r="1264" spans="2:10" x14ac:dyDescent="0.25">
      <c r="B1264" s="2">
        <v>1260</v>
      </c>
      <c r="C1264" s="2">
        <v>2011</v>
      </c>
      <c r="D1264" s="1">
        <v>48146</v>
      </c>
      <c r="E1264" t="s">
        <v>932</v>
      </c>
      <c r="F1264" s="2" t="s">
        <v>1343</v>
      </c>
      <c r="G1264" s="13">
        <v>1568350.86</v>
      </c>
      <c r="H1264" s="13">
        <v>21499.599999999999</v>
      </c>
      <c r="I1264" s="13">
        <v>1407473.37</v>
      </c>
      <c r="J1264" s="13">
        <v>20046.560000000001</v>
      </c>
    </row>
    <row r="1265" spans="2:10" x14ac:dyDescent="0.25">
      <c r="B1265" s="2">
        <v>1261</v>
      </c>
      <c r="C1265" s="2">
        <v>2011</v>
      </c>
      <c r="D1265" s="1">
        <v>48151</v>
      </c>
      <c r="E1265" t="s">
        <v>934</v>
      </c>
      <c r="F1265" s="2" t="s">
        <v>1343</v>
      </c>
      <c r="G1265" s="13">
        <v>1073843.79</v>
      </c>
      <c r="H1265" s="13">
        <v>28692.74</v>
      </c>
      <c r="I1265" s="13">
        <v>959396.47</v>
      </c>
      <c r="J1265" s="13">
        <v>27024.38</v>
      </c>
    </row>
    <row r="1266" spans="2:10" x14ac:dyDescent="0.25">
      <c r="B1266" s="2">
        <v>1262</v>
      </c>
      <c r="C1266" s="2">
        <v>2011</v>
      </c>
      <c r="D1266" s="1">
        <v>48165</v>
      </c>
      <c r="E1266" t="s">
        <v>442</v>
      </c>
      <c r="F1266" s="2" t="s">
        <v>1343</v>
      </c>
      <c r="G1266" s="13">
        <v>3955017.09</v>
      </c>
      <c r="H1266" s="13">
        <v>287680.31</v>
      </c>
      <c r="I1266" s="13">
        <v>3620846.19</v>
      </c>
      <c r="J1266" s="13">
        <v>270674.65000000002</v>
      </c>
    </row>
    <row r="1267" spans="2:10" x14ac:dyDescent="0.25">
      <c r="B1267" s="2">
        <v>1263</v>
      </c>
      <c r="C1267" s="2">
        <v>2011</v>
      </c>
      <c r="D1267" s="1">
        <v>48168</v>
      </c>
      <c r="E1267" t="s">
        <v>60</v>
      </c>
      <c r="F1267" s="2" t="s">
        <v>1343</v>
      </c>
      <c r="G1267" s="13">
        <v>351729</v>
      </c>
      <c r="H1267" s="13">
        <v>33673.040000000001</v>
      </c>
      <c r="I1267" s="13">
        <v>323506.40999999997</v>
      </c>
      <c r="J1267" s="13">
        <v>31234.6</v>
      </c>
    </row>
    <row r="1268" spans="2:10" x14ac:dyDescent="0.25">
      <c r="B1268" s="2">
        <v>1264</v>
      </c>
      <c r="C1268" s="2">
        <v>2011</v>
      </c>
      <c r="D1268" s="1">
        <v>48201</v>
      </c>
      <c r="E1268" t="s">
        <v>941</v>
      </c>
      <c r="F1268" s="2" t="s">
        <v>1344</v>
      </c>
      <c r="G1268" s="13">
        <v>4800245</v>
      </c>
      <c r="H1268" s="13">
        <v>173014.03</v>
      </c>
      <c r="I1268" s="13">
        <v>4306635.87</v>
      </c>
      <c r="J1268" s="13">
        <v>160509.22</v>
      </c>
    </row>
    <row r="1269" spans="2:10" x14ac:dyDescent="0.25">
      <c r="B1269" s="2">
        <v>1265</v>
      </c>
      <c r="C1269" s="2">
        <v>2011</v>
      </c>
      <c r="D1269" s="1">
        <v>48281</v>
      </c>
      <c r="E1269" t="s">
        <v>935</v>
      </c>
      <c r="F1269" s="2" t="s">
        <v>1344</v>
      </c>
      <c r="G1269" s="13">
        <v>4692024.34</v>
      </c>
      <c r="H1269" s="13">
        <v>216422.37</v>
      </c>
      <c r="I1269" s="13">
        <v>4300970.6399999997</v>
      </c>
      <c r="J1269" s="13">
        <v>203461.28</v>
      </c>
    </row>
    <row r="1270" spans="2:10" x14ac:dyDescent="0.25">
      <c r="B1270" s="2">
        <v>1266</v>
      </c>
      <c r="C1270" s="2">
        <v>2011</v>
      </c>
      <c r="D1270" s="1">
        <v>49002</v>
      </c>
      <c r="E1270" t="s">
        <v>942</v>
      </c>
      <c r="F1270" s="2" t="s">
        <v>1325</v>
      </c>
      <c r="G1270" s="13">
        <v>1570549.93</v>
      </c>
      <c r="H1270" s="13">
        <v>6294.58</v>
      </c>
      <c r="I1270" s="13">
        <v>1374787.88</v>
      </c>
      <c r="J1270" s="13">
        <v>5760.16</v>
      </c>
    </row>
    <row r="1271" spans="2:10" x14ac:dyDescent="0.25">
      <c r="B1271" s="2">
        <v>1267</v>
      </c>
      <c r="C1271" s="2">
        <v>2011</v>
      </c>
      <c r="D1271" s="1">
        <v>49004</v>
      </c>
      <c r="E1271" t="s">
        <v>943</v>
      </c>
      <c r="F1271" s="2" t="s">
        <v>1325</v>
      </c>
      <c r="G1271" s="13">
        <v>950331.99</v>
      </c>
      <c r="H1271" s="13">
        <v>14334.57</v>
      </c>
      <c r="I1271" s="13">
        <v>833790.57</v>
      </c>
      <c r="J1271" s="13">
        <v>13019.91</v>
      </c>
    </row>
    <row r="1272" spans="2:10" x14ac:dyDescent="0.25">
      <c r="B1272" s="2">
        <v>1268</v>
      </c>
      <c r="C1272" s="2">
        <v>2011</v>
      </c>
      <c r="D1272" s="1">
        <v>49006</v>
      </c>
      <c r="E1272" t="s">
        <v>944</v>
      </c>
      <c r="F1272" s="2" t="s">
        <v>1325</v>
      </c>
      <c r="G1272" s="13">
        <v>2464310.4500000002</v>
      </c>
      <c r="H1272" s="13">
        <v>10734.35</v>
      </c>
      <c r="I1272" s="13">
        <v>2182485.16</v>
      </c>
      <c r="J1272" s="13">
        <v>9911.32</v>
      </c>
    </row>
    <row r="1273" spans="2:10" x14ac:dyDescent="0.25">
      <c r="B1273" s="2">
        <v>1269</v>
      </c>
      <c r="C1273" s="2">
        <v>2011</v>
      </c>
      <c r="D1273" s="1">
        <v>49008</v>
      </c>
      <c r="E1273" t="s">
        <v>646</v>
      </c>
      <c r="F1273" s="2" t="s">
        <v>1325</v>
      </c>
      <c r="G1273" s="13">
        <v>1117322.42</v>
      </c>
      <c r="H1273" s="13">
        <v>5621.73</v>
      </c>
      <c r="I1273" s="13">
        <v>979252.24</v>
      </c>
      <c r="J1273" s="13">
        <v>5170.8100000000004</v>
      </c>
    </row>
    <row r="1274" spans="2:10" x14ac:dyDescent="0.25">
      <c r="B1274" s="2">
        <v>1270</v>
      </c>
      <c r="C1274" s="2">
        <v>2011</v>
      </c>
      <c r="D1274" s="1">
        <v>49010</v>
      </c>
      <c r="E1274" t="s">
        <v>945</v>
      </c>
      <c r="F1274" s="2" t="s">
        <v>1325</v>
      </c>
      <c r="G1274" s="13">
        <v>1653295</v>
      </c>
      <c r="H1274" s="13">
        <v>16510.79</v>
      </c>
      <c r="I1274" s="13">
        <v>1442187.46</v>
      </c>
      <c r="J1274" s="13">
        <v>15152.58</v>
      </c>
    </row>
    <row r="1275" spans="2:10" x14ac:dyDescent="0.25">
      <c r="B1275" s="2">
        <v>1271</v>
      </c>
      <c r="C1275" s="2">
        <v>2011</v>
      </c>
      <c r="D1275" s="1">
        <v>49012</v>
      </c>
      <c r="E1275" t="s">
        <v>946</v>
      </c>
      <c r="F1275" s="2" t="s">
        <v>1325</v>
      </c>
      <c r="G1275" s="13">
        <v>2225833.91</v>
      </c>
      <c r="H1275" s="13">
        <v>26349.31</v>
      </c>
      <c r="I1275" s="13">
        <v>1957712.04</v>
      </c>
      <c r="J1275" s="13">
        <v>23912.93</v>
      </c>
    </row>
    <row r="1276" spans="2:10" x14ac:dyDescent="0.25">
      <c r="B1276" s="2">
        <v>1272</v>
      </c>
      <c r="C1276" s="2">
        <v>2011</v>
      </c>
      <c r="D1276" s="1">
        <v>49014</v>
      </c>
      <c r="E1276" t="s">
        <v>133</v>
      </c>
      <c r="F1276" s="2" t="s">
        <v>1325</v>
      </c>
      <c r="G1276" s="13">
        <v>1772732.47</v>
      </c>
      <c r="H1276" s="13">
        <v>6651.13</v>
      </c>
      <c r="I1276" s="13">
        <v>1573692.49</v>
      </c>
      <c r="J1276" s="13">
        <v>6089.08</v>
      </c>
    </row>
    <row r="1277" spans="2:10" x14ac:dyDescent="0.25">
      <c r="B1277" s="2">
        <v>1273</v>
      </c>
      <c r="C1277" s="2">
        <v>2011</v>
      </c>
      <c r="D1277" s="1">
        <v>49016</v>
      </c>
      <c r="E1277" t="s">
        <v>716</v>
      </c>
      <c r="F1277" s="2" t="s">
        <v>1325</v>
      </c>
      <c r="G1277" s="13">
        <v>1718690.31</v>
      </c>
      <c r="H1277" s="13">
        <v>3085.45</v>
      </c>
      <c r="I1277" s="13">
        <v>1519096.7</v>
      </c>
      <c r="J1277" s="13">
        <v>2822.16</v>
      </c>
    </row>
    <row r="1278" spans="2:10" x14ac:dyDescent="0.25">
      <c r="B1278" s="2">
        <v>1274</v>
      </c>
      <c r="C1278" s="2">
        <v>2011</v>
      </c>
      <c r="D1278" s="1">
        <v>49018</v>
      </c>
      <c r="E1278" t="s">
        <v>198</v>
      </c>
      <c r="F1278" s="2" t="s">
        <v>1325</v>
      </c>
      <c r="G1278" s="13">
        <v>2601889.83</v>
      </c>
      <c r="H1278" s="13">
        <v>8987.75</v>
      </c>
      <c r="I1278" s="13">
        <v>2275543.52</v>
      </c>
      <c r="J1278" s="13">
        <v>8111.08</v>
      </c>
    </row>
    <row r="1279" spans="2:10" x14ac:dyDescent="0.25">
      <c r="B1279" s="2">
        <v>1275</v>
      </c>
      <c r="C1279" s="2">
        <v>2011</v>
      </c>
      <c r="D1279" s="1">
        <v>49020</v>
      </c>
      <c r="E1279" t="s">
        <v>726</v>
      </c>
      <c r="F1279" s="2" t="s">
        <v>1325</v>
      </c>
      <c r="G1279" s="13">
        <v>6498916.5300000003</v>
      </c>
      <c r="H1279" s="13">
        <v>45099.519999999997</v>
      </c>
      <c r="I1279" s="13">
        <v>5722606.6399999997</v>
      </c>
      <c r="J1279" s="13">
        <v>41406.71</v>
      </c>
    </row>
    <row r="1280" spans="2:10" x14ac:dyDescent="0.25">
      <c r="B1280" s="2">
        <v>1276</v>
      </c>
      <c r="C1280" s="2">
        <v>2011</v>
      </c>
      <c r="D1280" s="1">
        <v>49022</v>
      </c>
      <c r="E1280" t="s">
        <v>947</v>
      </c>
      <c r="F1280" s="2" t="s">
        <v>1325</v>
      </c>
      <c r="G1280" s="13">
        <v>2319772.3199999998</v>
      </c>
      <c r="H1280" s="13">
        <v>3753.43</v>
      </c>
      <c r="I1280" s="13">
        <v>2040457.33</v>
      </c>
      <c r="J1280" s="13">
        <v>3463.52</v>
      </c>
    </row>
    <row r="1281" spans="2:10" x14ac:dyDescent="0.25">
      <c r="B1281" s="2">
        <v>1277</v>
      </c>
      <c r="C1281" s="2">
        <v>2011</v>
      </c>
      <c r="D1281" s="1">
        <v>49024</v>
      </c>
      <c r="E1281" t="s">
        <v>948</v>
      </c>
      <c r="F1281" s="2" t="s">
        <v>1325</v>
      </c>
      <c r="G1281" s="13">
        <v>1630617.69</v>
      </c>
      <c r="H1281" s="13">
        <v>14471.49</v>
      </c>
      <c r="I1281" s="13">
        <v>1433721.2</v>
      </c>
      <c r="J1281" s="13">
        <v>13247.88</v>
      </c>
    </row>
    <row r="1282" spans="2:10" x14ac:dyDescent="0.25">
      <c r="B1282" s="2">
        <v>1278</v>
      </c>
      <c r="C1282" s="2">
        <v>2011</v>
      </c>
      <c r="D1282" s="1">
        <v>49026</v>
      </c>
      <c r="E1282" t="s">
        <v>949</v>
      </c>
      <c r="F1282" s="2" t="s">
        <v>1325</v>
      </c>
      <c r="G1282" s="13">
        <v>1517608.98</v>
      </c>
      <c r="H1282" s="13">
        <v>2456.85</v>
      </c>
      <c r="I1282" s="13">
        <v>1333315.54</v>
      </c>
      <c r="J1282" s="13">
        <v>2235.7600000000002</v>
      </c>
    </row>
    <row r="1283" spans="2:10" x14ac:dyDescent="0.25">
      <c r="B1283" s="2">
        <v>1279</v>
      </c>
      <c r="C1283" s="2">
        <v>2011</v>
      </c>
      <c r="D1283" s="1">
        <v>49028</v>
      </c>
      <c r="E1283" t="s">
        <v>950</v>
      </c>
      <c r="F1283" s="2" t="s">
        <v>1325</v>
      </c>
      <c r="G1283" s="13">
        <v>945889.92</v>
      </c>
      <c r="H1283" s="13">
        <v>23659.4</v>
      </c>
      <c r="I1283" s="13">
        <v>829123.92</v>
      </c>
      <c r="J1283" s="13">
        <v>21769.21</v>
      </c>
    </row>
    <row r="1284" spans="2:10" x14ac:dyDescent="0.25">
      <c r="B1284" s="2">
        <v>1280</v>
      </c>
      <c r="C1284" s="2">
        <v>2011</v>
      </c>
      <c r="D1284" s="1">
        <v>49030</v>
      </c>
      <c r="E1284" t="s">
        <v>734</v>
      </c>
      <c r="F1284" s="2" t="s">
        <v>1325</v>
      </c>
      <c r="G1284" s="13">
        <v>3053577.95</v>
      </c>
      <c r="H1284" s="13">
        <v>151427.76999999999</v>
      </c>
      <c r="I1284" s="13">
        <v>2719478.05</v>
      </c>
      <c r="J1284" s="13">
        <v>138468.68</v>
      </c>
    </row>
    <row r="1285" spans="2:10" x14ac:dyDescent="0.25">
      <c r="B1285" s="2">
        <v>1281</v>
      </c>
      <c r="C1285" s="2">
        <v>2011</v>
      </c>
      <c r="D1285" s="1">
        <v>49032</v>
      </c>
      <c r="E1285" t="s">
        <v>951</v>
      </c>
      <c r="F1285" s="2" t="s">
        <v>1325</v>
      </c>
      <c r="G1285" s="13">
        <v>2939603.81</v>
      </c>
      <c r="H1285" s="13">
        <v>8622.4699999999993</v>
      </c>
      <c r="I1285" s="13">
        <v>2577693.04</v>
      </c>
      <c r="J1285" s="13">
        <v>7801.6</v>
      </c>
    </row>
    <row r="1286" spans="2:10" x14ac:dyDescent="0.25">
      <c r="B1286" s="2">
        <v>1282</v>
      </c>
      <c r="C1286" s="2">
        <v>2011</v>
      </c>
      <c r="D1286" s="1">
        <v>49034</v>
      </c>
      <c r="E1286" t="s">
        <v>952</v>
      </c>
      <c r="F1286" s="2" t="s">
        <v>1325</v>
      </c>
      <c r="G1286" s="13">
        <v>4166745.51</v>
      </c>
      <c r="H1286" s="13">
        <v>78358.58</v>
      </c>
      <c r="I1286" s="13">
        <v>3678757.69</v>
      </c>
      <c r="J1286" s="13">
        <v>71861.39</v>
      </c>
    </row>
    <row r="1287" spans="2:10" x14ac:dyDescent="0.25">
      <c r="B1287" s="2">
        <v>1283</v>
      </c>
      <c r="C1287" s="2">
        <v>2011</v>
      </c>
      <c r="D1287" s="1">
        <v>49101</v>
      </c>
      <c r="E1287" t="s">
        <v>943</v>
      </c>
      <c r="F1287" s="2" t="s">
        <v>1343</v>
      </c>
      <c r="G1287" s="13">
        <v>354444.39</v>
      </c>
      <c r="H1287" s="13">
        <v>2624.12</v>
      </c>
      <c r="I1287" s="13">
        <v>300641.57</v>
      </c>
      <c r="J1287" s="13">
        <v>2428.19</v>
      </c>
    </row>
    <row r="1288" spans="2:10" x14ac:dyDescent="0.25">
      <c r="B1288" s="2">
        <v>1284</v>
      </c>
      <c r="C1288" s="2">
        <v>2011</v>
      </c>
      <c r="D1288" s="1">
        <v>49102</v>
      </c>
      <c r="E1288" t="s">
        <v>944</v>
      </c>
      <c r="F1288" s="2" t="s">
        <v>1343</v>
      </c>
      <c r="G1288" s="13">
        <v>1244612.46</v>
      </c>
      <c r="H1288" s="13">
        <v>29253.71</v>
      </c>
      <c r="I1288" s="13">
        <v>1107505.8600000001</v>
      </c>
      <c r="J1288" s="13">
        <v>27345.27</v>
      </c>
    </row>
    <row r="1289" spans="2:10" x14ac:dyDescent="0.25">
      <c r="B1289" s="2">
        <v>1285</v>
      </c>
      <c r="C1289" s="2">
        <v>2011</v>
      </c>
      <c r="D1289" s="1">
        <v>49103</v>
      </c>
      <c r="E1289" t="s">
        <v>953</v>
      </c>
      <c r="F1289" s="2" t="s">
        <v>1343</v>
      </c>
      <c r="G1289" s="13">
        <v>536059.51</v>
      </c>
      <c r="H1289" s="13">
        <v>3748.04</v>
      </c>
      <c r="I1289" s="13">
        <v>473552</v>
      </c>
      <c r="J1289" s="13">
        <v>3467.63</v>
      </c>
    </row>
    <row r="1290" spans="2:10" x14ac:dyDescent="0.25">
      <c r="B1290" s="2">
        <v>1286</v>
      </c>
      <c r="C1290" s="2">
        <v>2011</v>
      </c>
      <c r="D1290" s="1">
        <v>49141</v>
      </c>
      <c r="E1290" t="s">
        <v>954</v>
      </c>
      <c r="F1290" s="2" t="s">
        <v>1343</v>
      </c>
      <c r="G1290" s="13">
        <v>295418.51</v>
      </c>
      <c r="H1290" s="13">
        <v>4181.74</v>
      </c>
      <c r="I1290" s="13">
        <v>252021.01</v>
      </c>
      <c r="J1290" s="13">
        <v>3836.4</v>
      </c>
    </row>
    <row r="1291" spans="2:10" x14ac:dyDescent="0.25">
      <c r="B1291" s="2">
        <v>1287</v>
      </c>
      <c r="C1291" s="2">
        <v>2011</v>
      </c>
      <c r="D1291" s="1">
        <v>49151</v>
      </c>
      <c r="E1291" t="s">
        <v>955</v>
      </c>
      <c r="F1291" s="2" t="s">
        <v>1343</v>
      </c>
      <c r="G1291" s="13">
        <v>0</v>
      </c>
      <c r="H1291" s="13">
        <v>0</v>
      </c>
      <c r="I1291" s="13">
        <v>0</v>
      </c>
      <c r="J1291" s="13">
        <v>0</v>
      </c>
    </row>
    <row r="1292" spans="2:10" x14ac:dyDescent="0.25">
      <c r="B1292" s="2">
        <v>1288</v>
      </c>
      <c r="C1292" s="2">
        <v>2011</v>
      </c>
      <c r="D1292" s="1">
        <v>49161</v>
      </c>
      <c r="E1292" t="s">
        <v>956</v>
      </c>
      <c r="F1292" s="2" t="s">
        <v>1343</v>
      </c>
      <c r="G1292" s="13">
        <v>176995.28</v>
      </c>
      <c r="H1292" s="13">
        <v>741.9</v>
      </c>
      <c r="I1292" s="13">
        <v>150139.26</v>
      </c>
      <c r="J1292" s="13">
        <v>673.87</v>
      </c>
    </row>
    <row r="1293" spans="2:10" x14ac:dyDescent="0.25">
      <c r="B1293" s="2">
        <v>1289</v>
      </c>
      <c r="C1293" s="2">
        <v>2011</v>
      </c>
      <c r="D1293" s="1">
        <v>49171</v>
      </c>
      <c r="E1293" t="s">
        <v>957</v>
      </c>
      <c r="F1293" s="2" t="s">
        <v>1343</v>
      </c>
      <c r="G1293" s="13">
        <v>869815.91</v>
      </c>
      <c r="H1293" s="13">
        <v>13663.03</v>
      </c>
      <c r="I1293" s="13">
        <v>772413.31</v>
      </c>
      <c r="J1293" s="13">
        <v>12597.1</v>
      </c>
    </row>
    <row r="1294" spans="2:10" x14ac:dyDescent="0.25">
      <c r="B1294" s="2">
        <v>1290</v>
      </c>
      <c r="C1294" s="2">
        <v>2011</v>
      </c>
      <c r="D1294" s="1">
        <v>49173</v>
      </c>
      <c r="E1294" t="s">
        <v>734</v>
      </c>
      <c r="F1294" s="2" t="s">
        <v>1343</v>
      </c>
      <c r="G1294" s="13">
        <v>19598272.600000001</v>
      </c>
      <c r="H1294" s="13">
        <v>717995.69</v>
      </c>
      <c r="I1294" s="13">
        <v>17871298.870000001</v>
      </c>
      <c r="J1294" s="13">
        <v>670305.87</v>
      </c>
    </row>
    <row r="1295" spans="2:10" x14ac:dyDescent="0.25">
      <c r="B1295" s="2">
        <v>1291</v>
      </c>
      <c r="C1295" s="2">
        <v>2011</v>
      </c>
      <c r="D1295" s="1">
        <v>49176</v>
      </c>
      <c r="E1295" t="s">
        <v>958</v>
      </c>
      <c r="F1295" s="2" t="s">
        <v>1343</v>
      </c>
      <c r="G1295" s="13">
        <v>446330.12</v>
      </c>
      <c r="H1295" s="13">
        <v>13503.88</v>
      </c>
      <c r="I1295" s="13">
        <v>385358.22</v>
      </c>
      <c r="J1295" s="13">
        <v>12473.89</v>
      </c>
    </row>
    <row r="1296" spans="2:10" x14ac:dyDescent="0.25">
      <c r="B1296" s="2">
        <v>1292</v>
      </c>
      <c r="C1296" s="2">
        <v>2011</v>
      </c>
      <c r="D1296" s="1">
        <v>49191</v>
      </c>
      <c r="E1296" t="s">
        <v>959</v>
      </c>
      <c r="F1296" s="2" t="s">
        <v>1343</v>
      </c>
      <c r="G1296" s="13">
        <v>2619320.08</v>
      </c>
      <c r="H1296" s="13">
        <v>134206.04999999999</v>
      </c>
      <c r="I1296" s="13">
        <v>2352043.04</v>
      </c>
      <c r="J1296" s="13">
        <v>124436.13</v>
      </c>
    </row>
    <row r="1297" spans="2:10" x14ac:dyDescent="0.25">
      <c r="B1297" s="2">
        <v>1293</v>
      </c>
      <c r="C1297" s="2">
        <v>2011</v>
      </c>
      <c r="D1297" s="1">
        <v>49281</v>
      </c>
      <c r="E1297" t="s">
        <v>960</v>
      </c>
      <c r="F1297" s="2" t="s">
        <v>1344</v>
      </c>
      <c r="G1297" s="13">
        <v>37728576.240000002</v>
      </c>
      <c r="H1297" s="13">
        <v>1706329.67</v>
      </c>
      <c r="I1297" s="13">
        <v>34630177.25</v>
      </c>
      <c r="J1297" s="13">
        <v>1602759.59</v>
      </c>
    </row>
    <row r="1298" spans="2:10" x14ac:dyDescent="0.25">
      <c r="B1298" s="2">
        <v>1294</v>
      </c>
      <c r="C1298" s="2">
        <v>2011</v>
      </c>
      <c r="D1298" s="1">
        <v>50002</v>
      </c>
      <c r="E1298" t="s">
        <v>961</v>
      </c>
      <c r="F1298" s="2" t="s">
        <v>1325</v>
      </c>
      <c r="G1298" s="13">
        <v>429266.46</v>
      </c>
      <c r="H1298" s="13">
        <v>4176.04</v>
      </c>
      <c r="I1298" s="13">
        <v>374899.54</v>
      </c>
      <c r="J1298" s="13">
        <v>3550.28</v>
      </c>
    </row>
    <row r="1299" spans="2:10" x14ac:dyDescent="0.25">
      <c r="B1299" s="2">
        <v>1295</v>
      </c>
      <c r="C1299" s="2">
        <v>2011</v>
      </c>
      <c r="D1299" s="1">
        <v>50004</v>
      </c>
      <c r="E1299" t="s">
        <v>962</v>
      </c>
      <c r="F1299" s="2" t="s">
        <v>1325</v>
      </c>
      <c r="G1299" s="13">
        <v>1155655.92</v>
      </c>
      <c r="H1299" s="13">
        <v>3704.48</v>
      </c>
      <c r="I1299" s="13">
        <v>1006872.38</v>
      </c>
      <c r="J1299" s="13">
        <v>3310.91</v>
      </c>
    </row>
    <row r="1300" spans="2:10" x14ac:dyDescent="0.25">
      <c r="B1300" s="2">
        <v>1296</v>
      </c>
      <c r="C1300" s="2">
        <v>2011</v>
      </c>
      <c r="D1300" s="1">
        <v>50006</v>
      </c>
      <c r="E1300" t="s">
        <v>963</v>
      </c>
      <c r="F1300" s="2" t="s">
        <v>1325</v>
      </c>
      <c r="G1300" s="13">
        <v>2882083.65</v>
      </c>
      <c r="H1300" s="13">
        <v>8881.8799999999992</v>
      </c>
      <c r="I1300" s="13">
        <v>2580025.0699999998</v>
      </c>
      <c r="J1300" s="13">
        <v>8145.46</v>
      </c>
    </row>
    <row r="1301" spans="2:10" x14ac:dyDescent="0.25">
      <c r="B1301" s="2">
        <v>1297</v>
      </c>
      <c r="C1301" s="2">
        <v>2011</v>
      </c>
      <c r="D1301" s="1">
        <v>50008</v>
      </c>
      <c r="E1301" t="s">
        <v>964</v>
      </c>
      <c r="F1301" s="2" t="s">
        <v>1325</v>
      </c>
      <c r="G1301" s="13">
        <v>607603.67000000004</v>
      </c>
      <c r="H1301" s="13">
        <v>4016.46</v>
      </c>
      <c r="I1301" s="13">
        <v>535011.6</v>
      </c>
      <c r="J1301" s="13">
        <v>3696.28</v>
      </c>
    </row>
    <row r="1302" spans="2:10" x14ac:dyDescent="0.25">
      <c r="B1302" s="2">
        <v>1298</v>
      </c>
      <c r="C1302" s="2">
        <v>2011</v>
      </c>
      <c r="D1302" s="1">
        <v>50010</v>
      </c>
      <c r="E1302" t="s">
        <v>965</v>
      </c>
      <c r="F1302" s="2" t="s">
        <v>1325</v>
      </c>
      <c r="G1302" s="13">
        <v>3048592.5</v>
      </c>
      <c r="H1302" s="13">
        <v>15901.16</v>
      </c>
      <c r="I1302" s="13">
        <v>2740124.11</v>
      </c>
      <c r="J1302" s="13">
        <v>14686.51</v>
      </c>
    </row>
    <row r="1303" spans="2:10" x14ac:dyDescent="0.25">
      <c r="B1303" s="2">
        <v>1299</v>
      </c>
      <c r="C1303" s="2">
        <v>2011</v>
      </c>
      <c r="D1303" s="1">
        <v>50012</v>
      </c>
      <c r="E1303" t="s">
        <v>966</v>
      </c>
      <c r="F1303" s="2" t="s">
        <v>1325</v>
      </c>
      <c r="G1303" s="13">
        <v>1308833.7</v>
      </c>
      <c r="H1303" s="13">
        <v>13449.66</v>
      </c>
      <c r="I1303" s="13">
        <v>1157303.54</v>
      </c>
      <c r="J1303" s="13">
        <v>12347.3</v>
      </c>
    </row>
    <row r="1304" spans="2:10" x14ac:dyDescent="0.25">
      <c r="B1304" s="2">
        <v>1300</v>
      </c>
      <c r="C1304" s="2">
        <v>2011</v>
      </c>
      <c r="D1304" s="1">
        <v>50014</v>
      </c>
      <c r="E1304" t="s">
        <v>928</v>
      </c>
      <c r="F1304" s="2" t="s">
        <v>1325</v>
      </c>
      <c r="G1304" s="13">
        <v>279808.26</v>
      </c>
      <c r="H1304" s="13">
        <v>670.44</v>
      </c>
      <c r="I1304" s="13">
        <v>244765.48</v>
      </c>
      <c r="J1304" s="13">
        <v>615.04</v>
      </c>
    </row>
    <row r="1305" spans="2:10" x14ac:dyDescent="0.25">
      <c r="B1305" s="2">
        <v>1301</v>
      </c>
      <c r="C1305" s="2">
        <v>2011</v>
      </c>
      <c r="D1305" s="1">
        <v>50016</v>
      </c>
      <c r="E1305" t="s">
        <v>967</v>
      </c>
      <c r="F1305" s="2" t="s">
        <v>1325</v>
      </c>
      <c r="G1305" s="13">
        <v>572731.37</v>
      </c>
      <c r="H1305" s="13">
        <v>5979.55</v>
      </c>
      <c r="I1305" s="13">
        <v>504289.55</v>
      </c>
      <c r="J1305" s="13">
        <v>5358.08</v>
      </c>
    </row>
    <row r="1306" spans="2:10" x14ac:dyDescent="0.25">
      <c r="B1306" s="2">
        <v>1302</v>
      </c>
      <c r="C1306" s="2">
        <v>2011</v>
      </c>
      <c r="D1306" s="1">
        <v>50018</v>
      </c>
      <c r="E1306" t="s">
        <v>968</v>
      </c>
      <c r="F1306" s="2" t="s">
        <v>1325</v>
      </c>
      <c r="G1306" s="13">
        <v>451442.73</v>
      </c>
      <c r="H1306" s="13">
        <v>264.89</v>
      </c>
      <c r="I1306" s="13">
        <v>400109.35</v>
      </c>
      <c r="J1306" s="13">
        <v>244.57</v>
      </c>
    </row>
    <row r="1307" spans="2:10" x14ac:dyDescent="0.25">
      <c r="B1307" s="2">
        <v>1303</v>
      </c>
      <c r="C1307" s="2">
        <v>2011</v>
      </c>
      <c r="D1307" s="1">
        <v>50020</v>
      </c>
      <c r="E1307" t="s">
        <v>969</v>
      </c>
      <c r="F1307" s="2" t="s">
        <v>1325</v>
      </c>
      <c r="G1307" s="13">
        <v>727977.83</v>
      </c>
      <c r="H1307" s="13">
        <v>3706.11</v>
      </c>
      <c r="I1307" s="13">
        <v>635103.97</v>
      </c>
      <c r="J1307" s="13">
        <v>3122.34</v>
      </c>
    </row>
    <row r="1308" spans="2:10" x14ac:dyDescent="0.25">
      <c r="B1308" s="2">
        <v>1304</v>
      </c>
      <c r="C1308" s="2">
        <v>2011</v>
      </c>
      <c r="D1308" s="1">
        <v>50022</v>
      </c>
      <c r="E1308" t="s">
        <v>970</v>
      </c>
      <c r="F1308" s="2" t="s">
        <v>1325</v>
      </c>
      <c r="G1308" s="13">
        <v>540192.81999999995</v>
      </c>
      <c r="H1308" s="13">
        <v>4068.61</v>
      </c>
      <c r="I1308" s="13">
        <v>474312.16</v>
      </c>
      <c r="J1308" s="13">
        <v>3761.3</v>
      </c>
    </row>
    <row r="1309" spans="2:10" x14ac:dyDescent="0.25">
      <c r="B1309" s="2">
        <v>1305</v>
      </c>
      <c r="C1309" s="2">
        <v>2011</v>
      </c>
      <c r="D1309" s="1">
        <v>50024</v>
      </c>
      <c r="E1309" t="s">
        <v>971</v>
      </c>
      <c r="F1309" s="2" t="s">
        <v>1325</v>
      </c>
      <c r="G1309" s="13">
        <v>714485.86</v>
      </c>
      <c r="H1309" s="13">
        <v>3680.7</v>
      </c>
      <c r="I1309" s="13">
        <v>619634.81999999995</v>
      </c>
      <c r="J1309" s="13">
        <v>3363.26</v>
      </c>
    </row>
    <row r="1310" spans="2:10" x14ac:dyDescent="0.25">
      <c r="B1310" s="2">
        <v>1306</v>
      </c>
      <c r="C1310" s="2">
        <v>2011</v>
      </c>
      <c r="D1310" s="1">
        <v>50026</v>
      </c>
      <c r="E1310" t="s">
        <v>761</v>
      </c>
      <c r="F1310" s="2" t="s">
        <v>1325</v>
      </c>
      <c r="G1310" s="13">
        <v>2562781.62</v>
      </c>
      <c r="H1310" s="13">
        <v>11884.44</v>
      </c>
      <c r="I1310" s="13">
        <v>2260087.7200000002</v>
      </c>
      <c r="J1310" s="13">
        <v>10697.36</v>
      </c>
    </row>
    <row r="1311" spans="2:10" x14ac:dyDescent="0.25">
      <c r="B1311" s="2">
        <v>1307</v>
      </c>
      <c r="C1311" s="2">
        <v>2011</v>
      </c>
      <c r="D1311" s="1">
        <v>50028</v>
      </c>
      <c r="E1311" t="s">
        <v>972</v>
      </c>
      <c r="F1311" s="2" t="s">
        <v>1325</v>
      </c>
      <c r="G1311" s="13">
        <v>1283573.1200000001</v>
      </c>
      <c r="H1311" s="13">
        <v>8910.84</v>
      </c>
      <c r="I1311" s="13">
        <v>1109309.6299999999</v>
      </c>
      <c r="J1311" s="13">
        <v>7518.21</v>
      </c>
    </row>
    <row r="1312" spans="2:10" x14ac:dyDescent="0.25">
      <c r="B1312" s="2">
        <v>1308</v>
      </c>
      <c r="C1312" s="2">
        <v>2011</v>
      </c>
      <c r="D1312" s="1">
        <v>50030</v>
      </c>
      <c r="E1312" t="s">
        <v>973</v>
      </c>
      <c r="F1312" s="2" t="s">
        <v>1325</v>
      </c>
      <c r="G1312" s="13">
        <v>991341.17</v>
      </c>
      <c r="H1312" s="13">
        <v>5331.6</v>
      </c>
      <c r="I1312" s="13">
        <v>854311.83</v>
      </c>
      <c r="J1312" s="13">
        <v>4810.6400000000003</v>
      </c>
    </row>
    <row r="1313" spans="2:10" x14ac:dyDescent="0.25">
      <c r="B1313" s="2">
        <v>1309</v>
      </c>
      <c r="C1313" s="2">
        <v>2011</v>
      </c>
      <c r="D1313" s="1">
        <v>50032</v>
      </c>
      <c r="E1313" t="s">
        <v>974</v>
      </c>
      <c r="F1313" s="2" t="s">
        <v>1325</v>
      </c>
      <c r="G1313" s="13">
        <v>902350.85</v>
      </c>
      <c r="H1313" s="13">
        <v>2620.81</v>
      </c>
      <c r="I1313" s="13">
        <v>797628.34</v>
      </c>
      <c r="J1313" s="13">
        <v>2408.64</v>
      </c>
    </row>
    <row r="1314" spans="2:10" x14ac:dyDescent="0.25">
      <c r="B1314" s="2">
        <v>1310</v>
      </c>
      <c r="C1314" s="2">
        <v>2011</v>
      </c>
      <c r="D1314" s="1">
        <v>50034</v>
      </c>
      <c r="E1314" t="s">
        <v>975</v>
      </c>
      <c r="F1314" s="2" t="s">
        <v>1325</v>
      </c>
      <c r="G1314" s="13">
        <v>2947348.06</v>
      </c>
      <c r="H1314" s="13">
        <v>19552.28</v>
      </c>
      <c r="I1314" s="13">
        <v>2579905.31</v>
      </c>
      <c r="J1314" s="13">
        <v>16939.63</v>
      </c>
    </row>
    <row r="1315" spans="2:10" x14ac:dyDescent="0.25">
      <c r="B1315" s="2">
        <v>1311</v>
      </c>
      <c r="C1315" s="2">
        <v>2011</v>
      </c>
      <c r="D1315" s="1">
        <v>50111</v>
      </c>
      <c r="E1315" t="s">
        <v>961</v>
      </c>
      <c r="F1315" s="2" t="s">
        <v>1343</v>
      </c>
      <c r="G1315" s="13">
        <v>95259.89</v>
      </c>
      <c r="H1315" s="13">
        <v>282.08999999999997</v>
      </c>
      <c r="I1315" s="13">
        <v>78561.77</v>
      </c>
      <c r="J1315" s="13">
        <v>259.69</v>
      </c>
    </row>
    <row r="1316" spans="2:10" x14ac:dyDescent="0.25">
      <c r="B1316" s="2">
        <v>1312</v>
      </c>
      <c r="C1316" s="2">
        <v>2011</v>
      </c>
      <c r="D1316" s="1">
        <v>50141</v>
      </c>
      <c r="E1316" t="s">
        <v>970</v>
      </c>
      <c r="F1316" s="2" t="s">
        <v>1343</v>
      </c>
      <c r="G1316" s="13">
        <v>92518.080000000002</v>
      </c>
      <c r="H1316" s="13">
        <v>1717.59</v>
      </c>
      <c r="I1316" s="13">
        <v>75901.63</v>
      </c>
      <c r="J1316" s="13">
        <v>1499.44</v>
      </c>
    </row>
    <row r="1317" spans="2:10" x14ac:dyDescent="0.25">
      <c r="B1317" s="2">
        <v>1313</v>
      </c>
      <c r="C1317" s="2">
        <v>2011</v>
      </c>
      <c r="D1317" s="1">
        <v>50171</v>
      </c>
      <c r="E1317" t="s">
        <v>973</v>
      </c>
      <c r="F1317" s="2" t="s">
        <v>1343</v>
      </c>
      <c r="G1317" s="13">
        <v>632037.4</v>
      </c>
      <c r="H1317" s="13">
        <v>30686.74</v>
      </c>
      <c r="I1317" s="13">
        <v>548758.6</v>
      </c>
      <c r="J1317" s="13">
        <v>28434.18</v>
      </c>
    </row>
    <row r="1318" spans="2:10" x14ac:dyDescent="0.25">
      <c r="B1318" s="2">
        <v>1314</v>
      </c>
      <c r="C1318" s="2">
        <v>2011</v>
      </c>
      <c r="D1318" s="1">
        <v>50271</v>
      </c>
      <c r="E1318" t="s">
        <v>976</v>
      </c>
      <c r="F1318" s="2" t="s">
        <v>1344</v>
      </c>
      <c r="G1318" s="13">
        <v>3079882.34</v>
      </c>
      <c r="H1318" s="13">
        <v>211853.6</v>
      </c>
      <c r="I1318" s="13">
        <v>2832914.17</v>
      </c>
      <c r="J1318" s="13">
        <v>202332.89</v>
      </c>
    </row>
    <row r="1319" spans="2:10" x14ac:dyDescent="0.25">
      <c r="B1319" s="2">
        <v>1315</v>
      </c>
      <c r="C1319" s="2">
        <v>2011</v>
      </c>
      <c r="D1319" s="1">
        <v>50272</v>
      </c>
      <c r="E1319" t="s">
        <v>977</v>
      </c>
      <c r="F1319" s="2" t="s">
        <v>1344</v>
      </c>
      <c r="G1319" s="13">
        <v>2375089.4900000002</v>
      </c>
      <c r="H1319" s="13">
        <v>120319.87</v>
      </c>
      <c r="I1319" s="13">
        <v>2208539.17</v>
      </c>
      <c r="J1319" s="13">
        <v>115443.96</v>
      </c>
    </row>
    <row r="1320" spans="2:10" x14ac:dyDescent="0.25">
      <c r="B1320" s="2">
        <v>1316</v>
      </c>
      <c r="C1320" s="2">
        <v>2011</v>
      </c>
      <c r="D1320" s="1">
        <v>51002</v>
      </c>
      <c r="E1320" t="s">
        <v>978</v>
      </c>
      <c r="F1320" s="2" t="s">
        <v>1325</v>
      </c>
      <c r="G1320" s="13">
        <v>12614799.68</v>
      </c>
      <c r="H1320" s="13">
        <v>114701.01</v>
      </c>
      <c r="I1320" s="13">
        <v>11124553.890000001</v>
      </c>
      <c r="J1320" s="13">
        <v>104372.89</v>
      </c>
    </row>
    <row r="1321" spans="2:10" x14ac:dyDescent="0.25">
      <c r="B1321" s="2">
        <v>1317</v>
      </c>
      <c r="C1321" s="2">
        <v>2011</v>
      </c>
      <c r="D1321" s="1">
        <v>51006</v>
      </c>
      <c r="E1321" t="s">
        <v>116</v>
      </c>
      <c r="F1321" s="2" t="s">
        <v>1325</v>
      </c>
      <c r="G1321" s="13">
        <v>6037591.1100000003</v>
      </c>
      <c r="H1321" s="13">
        <v>71609.789999999994</v>
      </c>
      <c r="I1321" s="13">
        <v>5260495.9400000004</v>
      </c>
      <c r="J1321" s="13">
        <v>64843.6</v>
      </c>
    </row>
    <row r="1322" spans="2:10" x14ac:dyDescent="0.25">
      <c r="B1322" s="2">
        <v>1318</v>
      </c>
      <c r="C1322" s="2">
        <v>2011</v>
      </c>
      <c r="D1322" s="1">
        <v>51010</v>
      </c>
      <c r="E1322" t="s">
        <v>979</v>
      </c>
      <c r="F1322" s="2" t="s">
        <v>1325</v>
      </c>
      <c r="G1322" s="13">
        <v>15103466.91</v>
      </c>
      <c r="H1322" s="13">
        <v>78514.59</v>
      </c>
      <c r="I1322" s="13">
        <v>13079135.1</v>
      </c>
      <c r="J1322" s="13">
        <v>70472.44</v>
      </c>
    </row>
    <row r="1323" spans="2:10" x14ac:dyDescent="0.25">
      <c r="B1323" s="2">
        <v>1319</v>
      </c>
      <c r="C1323" s="2">
        <v>2011</v>
      </c>
      <c r="D1323" s="1">
        <v>51012</v>
      </c>
      <c r="E1323" t="s">
        <v>980</v>
      </c>
      <c r="F1323" s="2" t="s">
        <v>1325</v>
      </c>
      <c r="G1323" s="13">
        <v>8573511.9399999995</v>
      </c>
      <c r="H1323" s="13">
        <v>106583.85</v>
      </c>
      <c r="I1323" s="13">
        <v>7444718.5300000003</v>
      </c>
      <c r="J1323" s="13">
        <v>95593.67</v>
      </c>
    </row>
    <row r="1324" spans="2:10" x14ac:dyDescent="0.25">
      <c r="B1324" s="2">
        <v>1320</v>
      </c>
      <c r="C1324" s="2">
        <v>2011</v>
      </c>
      <c r="D1324" s="1">
        <v>51016</v>
      </c>
      <c r="E1324" t="s">
        <v>981</v>
      </c>
      <c r="F1324" s="2" t="s">
        <v>1325</v>
      </c>
      <c r="G1324" s="13">
        <v>14801626.970000001</v>
      </c>
      <c r="H1324" s="13">
        <v>50798.16</v>
      </c>
      <c r="I1324" s="13">
        <v>12878934.5</v>
      </c>
      <c r="J1324" s="13">
        <v>45744.02</v>
      </c>
    </row>
    <row r="1325" spans="2:10" x14ac:dyDescent="0.25">
      <c r="B1325" s="2">
        <v>1321</v>
      </c>
      <c r="C1325" s="2">
        <v>2011</v>
      </c>
      <c r="D1325" s="1">
        <v>51018</v>
      </c>
      <c r="E1325" t="s">
        <v>982</v>
      </c>
      <c r="F1325" s="2" t="s">
        <v>1325</v>
      </c>
      <c r="G1325" s="13">
        <v>9511259.0600000005</v>
      </c>
      <c r="H1325" s="13">
        <v>313752.09999999998</v>
      </c>
      <c r="I1325" s="13">
        <v>8359919.7599999998</v>
      </c>
      <c r="J1325" s="13">
        <v>281805.5</v>
      </c>
    </row>
    <row r="1326" spans="2:10" x14ac:dyDescent="0.25">
      <c r="B1326" s="2">
        <v>1322</v>
      </c>
      <c r="C1326" s="2">
        <v>2011</v>
      </c>
      <c r="D1326" s="1">
        <v>51104</v>
      </c>
      <c r="E1326" t="s">
        <v>230</v>
      </c>
      <c r="F1326" s="2" t="s">
        <v>1343</v>
      </c>
      <c r="G1326" s="13">
        <v>43525702.359999999</v>
      </c>
      <c r="H1326" s="13">
        <v>362818.79</v>
      </c>
      <c r="I1326" s="13">
        <v>39451873.409999996</v>
      </c>
      <c r="J1326" s="13">
        <v>337935.87</v>
      </c>
    </row>
    <row r="1327" spans="2:10" x14ac:dyDescent="0.25">
      <c r="B1327" s="2">
        <v>1323</v>
      </c>
      <c r="C1327" s="2">
        <v>2011</v>
      </c>
      <c r="D1327" s="1">
        <v>51121</v>
      </c>
      <c r="E1327" t="s">
        <v>983</v>
      </c>
      <c r="F1327" s="2" t="s">
        <v>1343</v>
      </c>
      <c r="G1327" s="13">
        <v>770990.29</v>
      </c>
      <c r="H1327" s="13">
        <v>6844.8</v>
      </c>
      <c r="I1327" s="13">
        <v>686611.09</v>
      </c>
      <c r="J1327" s="13">
        <v>6344.65</v>
      </c>
    </row>
    <row r="1328" spans="2:10" x14ac:dyDescent="0.25">
      <c r="B1328" s="2">
        <v>1324</v>
      </c>
      <c r="C1328" s="2">
        <v>2011</v>
      </c>
      <c r="D1328" s="1">
        <v>51151</v>
      </c>
      <c r="E1328" t="s">
        <v>513</v>
      </c>
      <c r="F1328" s="2" t="s">
        <v>1343</v>
      </c>
      <c r="G1328" s="13">
        <v>54126370.780000001</v>
      </c>
      <c r="H1328" s="13">
        <v>1330090.5</v>
      </c>
      <c r="I1328" s="13">
        <v>49245480.43</v>
      </c>
      <c r="J1328" s="13">
        <v>1242298.8899999999</v>
      </c>
    </row>
    <row r="1329" spans="2:10" x14ac:dyDescent="0.25">
      <c r="B1329" s="2">
        <v>1325</v>
      </c>
      <c r="C1329" s="2">
        <v>2011</v>
      </c>
      <c r="D1329" s="1">
        <v>51161</v>
      </c>
      <c r="E1329" t="s">
        <v>984</v>
      </c>
      <c r="F1329" s="2" t="s">
        <v>1343</v>
      </c>
      <c r="G1329" s="13">
        <v>804865.65</v>
      </c>
      <c r="H1329" s="13">
        <v>420.73</v>
      </c>
      <c r="I1329" s="13">
        <v>741776.23</v>
      </c>
      <c r="J1329" s="13">
        <v>394.53</v>
      </c>
    </row>
    <row r="1330" spans="2:10" x14ac:dyDescent="0.25">
      <c r="B1330" s="2">
        <v>1326</v>
      </c>
      <c r="C1330" s="2">
        <v>2011</v>
      </c>
      <c r="D1330" s="1">
        <v>51176</v>
      </c>
      <c r="E1330" t="s">
        <v>985</v>
      </c>
      <c r="F1330" s="2" t="s">
        <v>1343</v>
      </c>
      <c r="G1330" s="13">
        <v>6628548.2699999996</v>
      </c>
      <c r="H1330" s="13">
        <v>32721.48</v>
      </c>
      <c r="I1330" s="13">
        <v>5766792.8399999999</v>
      </c>
      <c r="J1330" s="13">
        <v>29523.5</v>
      </c>
    </row>
    <row r="1331" spans="2:10" x14ac:dyDescent="0.25">
      <c r="B1331" s="2">
        <v>1327</v>
      </c>
      <c r="C1331" s="2">
        <v>2011</v>
      </c>
      <c r="D1331" s="1">
        <v>51181</v>
      </c>
      <c r="E1331" t="s">
        <v>986</v>
      </c>
      <c r="F1331" s="2" t="s">
        <v>1343</v>
      </c>
      <c r="G1331" s="13">
        <v>11506191.949999999</v>
      </c>
      <c r="H1331" s="13">
        <v>425580.38</v>
      </c>
      <c r="I1331" s="13">
        <v>10801098.109999999</v>
      </c>
      <c r="J1331" s="13">
        <v>408349.39</v>
      </c>
    </row>
    <row r="1332" spans="2:10" x14ac:dyDescent="0.25">
      <c r="B1332" s="2">
        <v>1328</v>
      </c>
      <c r="C1332" s="2">
        <v>2011</v>
      </c>
      <c r="D1332" s="1">
        <v>51186</v>
      </c>
      <c r="E1332" t="s">
        <v>987</v>
      </c>
      <c r="F1332" s="2" t="s">
        <v>1343</v>
      </c>
      <c r="G1332" s="13">
        <v>7333023.46</v>
      </c>
      <c r="H1332" s="13">
        <v>91642.13</v>
      </c>
      <c r="I1332" s="13">
        <v>6441244.8499999996</v>
      </c>
      <c r="J1332" s="13">
        <v>83505.66</v>
      </c>
    </row>
    <row r="1333" spans="2:10" x14ac:dyDescent="0.25">
      <c r="B1333" s="2">
        <v>1329</v>
      </c>
      <c r="C1333" s="2">
        <v>2011</v>
      </c>
      <c r="D1333" s="1">
        <v>51191</v>
      </c>
      <c r="E1333" t="s">
        <v>981</v>
      </c>
      <c r="F1333" s="2" t="s">
        <v>1343</v>
      </c>
      <c r="G1333" s="13">
        <v>10454435.75</v>
      </c>
      <c r="H1333" s="13">
        <v>167560.78</v>
      </c>
      <c r="I1333" s="13">
        <v>9336453.0700000003</v>
      </c>
      <c r="J1333" s="13">
        <v>154460.98000000001</v>
      </c>
    </row>
    <row r="1334" spans="2:10" x14ac:dyDescent="0.25">
      <c r="B1334" s="2">
        <v>1330</v>
      </c>
      <c r="C1334" s="2">
        <v>2011</v>
      </c>
      <c r="D1334" s="1">
        <v>51192</v>
      </c>
      <c r="E1334" t="s">
        <v>988</v>
      </c>
      <c r="F1334" s="2" t="s">
        <v>1343</v>
      </c>
      <c r="G1334" s="13">
        <v>4770079.12</v>
      </c>
      <c r="H1334" s="13">
        <v>31339.72</v>
      </c>
      <c r="I1334" s="13">
        <v>4311124.93</v>
      </c>
      <c r="J1334" s="13">
        <v>29009.41</v>
      </c>
    </row>
    <row r="1335" spans="2:10" x14ac:dyDescent="0.25">
      <c r="B1335" s="2">
        <v>1331</v>
      </c>
      <c r="C1335" s="2">
        <v>2011</v>
      </c>
      <c r="D1335" s="1">
        <v>51206</v>
      </c>
      <c r="E1335" t="s">
        <v>978</v>
      </c>
      <c r="F1335" s="2" t="s">
        <v>1344</v>
      </c>
      <c r="G1335" s="13">
        <v>20465409.489999998</v>
      </c>
      <c r="H1335" s="13">
        <v>808227.57</v>
      </c>
      <c r="I1335" s="13">
        <v>18921766.41</v>
      </c>
      <c r="J1335" s="13">
        <v>764924.14</v>
      </c>
    </row>
    <row r="1336" spans="2:10" x14ac:dyDescent="0.25">
      <c r="B1336" s="2">
        <v>1332</v>
      </c>
      <c r="C1336" s="2">
        <v>2011</v>
      </c>
      <c r="D1336" s="1">
        <v>51276</v>
      </c>
      <c r="E1336" t="s">
        <v>989</v>
      </c>
      <c r="F1336" s="2" t="s">
        <v>1344</v>
      </c>
      <c r="G1336" s="13">
        <v>102244833.95999999</v>
      </c>
      <c r="H1336" s="13">
        <v>3087212.25</v>
      </c>
      <c r="I1336" s="13">
        <v>94246517.120000005</v>
      </c>
      <c r="J1336" s="13">
        <v>2936759.47</v>
      </c>
    </row>
    <row r="1337" spans="2:10" x14ac:dyDescent="0.25">
      <c r="B1337" s="2">
        <v>1333</v>
      </c>
      <c r="C1337" s="2">
        <v>2011</v>
      </c>
      <c r="D1337" s="1">
        <v>52002</v>
      </c>
      <c r="E1337" t="s">
        <v>990</v>
      </c>
      <c r="F1337" s="2" t="s">
        <v>1325</v>
      </c>
      <c r="G1337" s="13">
        <v>598563.93999999994</v>
      </c>
      <c r="H1337" s="13">
        <v>1435.19</v>
      </c>
      <c r="I1337" s="13">
        <v>526803.61</v>
      </c>
      <c r="J1337" s="13">
        <v>1187.1099999999999</v>
      </c>
    </row>
    <row r="1338" spans="2:10" x14ac:dyDescent="0.25">
      <c r="B1338" s="2">
        <v>1334</v>
      </c>
      <c r="C1338" s="2">
        <v>2011</v>
      </c>
      <c r="D1338" s="1">
        <v>52004</v>
      </c>
      <c r="E1338" t="s">
        <v>991</v>
      </c>
      <c r="F1338" s="2" t="s">
        <v>1325</v>
      </c>
      <c r="G1338" s="13">
        <v>701234.11</v>
      </c>
      <c r="H1338" s="13">
        <v>387.9</v>
      </c>
      <c r="I1338" s="13">
        <v>617911.79</v>
      </c>
      <c r="J1338" s="13">
        <v>305.48</v>
      </c>
    </row>
    <row r="1339" spans="2:10" x14ac:dyDescent="0.25">
      <c r="B1339" s="2">
        <v>1335</v>
      </c>
      <c r="C1339" s="2">
        <v>2011</v>
      </c>
      <c r="D1339" s="1">
        <v>52006</v>
      </c>
      <c r="E1339" t="s">
        <v>945</v>
      </c>
      <c r="F1339" s="2" t="s">
        <v>1325</v>
      </c>
      <c r="G1339" s="13">
        <v>1967517.7</v>
      </c>
      <c r="H1339" s="13">
        <v>17041.560000000001</v>
      </c>
      <c r="I1339" s="13">
        <v>1692018.33</v>
      </c>
      <c r="J1339" s="13">
        <v>15347.83</v>
      </c>
    </row>
    <row r="1340" spans="2:10" x14ac:dyDescent="0.25">
      <c r="B1340" s="2">
        <v>1336</v>
      </c>
      <c r="C1340" s="2">
        <v>2011</v>
      </c>
      <c r="D1340" s="1">
        <v>52008</v>
      </c>
      <c r="E1340" t="s">
        <v>992</v>
      </c>
      <c r="F1340" s="2" t="s">
        <v>1325</v>
      </c>
      <c r="G1340" s="13">
        <v>922805.96</v>
      </c>
      <c r="H1340" s="13">
        <v>5011</v>
      </c>
      <c r="I1340" s="13">
        <v>816054.77</v>
      </c>
      <c r="J1340" s="13">
        <v>4416.78</v>
      </c>
    </row>
    <row r="1341" spans="2:10" x14ac:dyDescent="0.25">
      <c r="B1341" s="2">
        <v>1337</v>
      </c>
      <c r="C1341" s="2">
        <v>2011</v>
      </c>
      <c r="D1341" s="1">
        <v>52010</v>
      </c>
      <c r="E1341" t="s">
        <v>993</v>
      </c>
      <c r="F1341" s="2" t="s">
        <v>1325</v>
      </c>
      <c r="G1341" s="13">
        <v>827659.79</v>
      </c>
      <c r="H1341" s="13">
        <v>2102.44</v>
      </c>
      <c r="I1341" s="13">
        <v>730139.25</v>
      </c>
      <c r="J1341" s="13">
        <v>1947.33</v>
      </c>
    </row>
    <row r="1342" spans="2:10" x14ac:dyDescent="0.25">
      <c r="B1342" s="2">
        <v>1338</v>
      </c>
      <c r="C1342" s="2">
        <v>2011</v>
      </c>
      <c r="D1342" s="1">
        <v>52012</v>
      </c>
      <c r="E1342" t="s">
        <v>437</v>
      </c>
      <c r="F1342" s="2" t="s">
        <v>1325</v>
      </c>
      <c r="G1342" s="13">
        <v>724394.41</v>
      </c>
      <c r="H1342" s="13">
        <v>36631.94</v>
      </c>
      <c r="I1342" s="13">
        <v>644771.15</v>
      </c>
      <c r="J1342" s="13">
        <v>34014.21</v>
      </c>
    </row>
    <row r="1343" spans="2:10" x14ac:dyDescent="0.25">
      <c r="B1343" s="2">
        <v>1339</v>
      </c>
      <c r="C1343" s="2">
        <v>2011</v>
      </c>
      <c r="D1343" s="1">
        <v>52014</v>
      </c>
      <c r="E1343" t="s">
        <v>994</v>
      </c>
      <c r="F1343" s="2" t="s">
        <v>1325</v>
      </c>
      <c r="G1343" s="13">
        <v>652283.76</v>
      </c>
      <c r="H1343" s="13">
        <v>1950.98</v>
      </c>
      <c r="I1343" s="13">
        <v>564558.6</v>
      </c>
      <c r="J1343" s="13">
        <v>1778.86</v>
      </c>
    </row>
    <row r="1344" spans="2:10" x14ac:dyDescent="0.25">
      <c r="B1344" s="2">
        <v>1340</v>
      </c>
      <c r="C1344" s="2">
        <v>2011</v>
      </c>
      <c r="D1344" s="1">
        <v>52016</v>
      </c>
      <c r="E1344" t="s">
        <v>995</v>
      </c>
      <c r="F1344" s="2" t="s">
        <v>1325</v>
      </c>
      <c r="G1344" s="13">
        <v>1083906.07</v>
      </c>
      <c r="H1344" s="13">
        <v>4649.41</v>
      </c>
      <c r="I1344" s="13">
        <v>938415.11</v>
      </c>
      <c r="J1344" s="13">
        <v>4251.76</v>
      </c>
    </row>
    <row r="1345" spans="2:10" x14ac:dyDescent="0.25">
      <c r="B1345" s="2">
        <v>1341</v>
      </c>
      <c r="C1345" s="2">
        <v>2011</v>
      </c>
      <c r="D1345" s="1">
        <v>52018</v>
      </c>
      <c r="E1345" t="s">
        <v>313</v>
      </c>
      <c r="F1345" s="2" t="s">
        <v>1325</v>
      </c>
      <c r="G1345" s="13">
        <v>749428.74</v>
      </c>
      <c r="H1345" s="13">
        <v>8870.85</v>
      </c>
      <c r="I1345" s="13">
        <v>663899.48</v>
      </c>
      <c r="J1345" s="13">
        <v>8180.2</v>
      </c>
    </row>
    <row r="1346" spans="2:10" x14ac:dyDescent="0.25">
      <c r="B1346" s="2">
        <v>1342</v>
      </c>
      <c r="C1346" s="2">
        <v>2011</v>
      </c>
      <c r="D1346" s="1">
        <v>52020</v>
      </c>
      <c r="E1346" t="s">
        <v>996</v>
      </c>
      <c r="F1346" s="2" t="s">
        <v>1325</v>
      </c>
      <c r="G1346" s="13">
        <v>1149844.79</v>
      </c>
      <c r="H1346" s="13">
        <v>10723.68</v>
      </c>
      <c r="I1346" s="13">
        <v>1012987.04</v>
      </c>
      <c r="J1346" s="13">
        <v>9679.52</v>
      </c>
    </row>
    <row r="1347" spans="2:10" x14ac:dyDescent="0.25">
      <c r="B1347" s="2">
        <v>1343</v>
      </c>
      <c r="C1347" s="2">
        <v>2011</v>
      </c>
      <c r="D1347" s="1">
        <v>52022</v>
      </c>
      <c r="E1347" t="s">
        <v>997</v>
      </c>
      <c r="F1347" s="2" t="s">
        <v>1325</v>
      </c>
      <c r="G1347" s="13">
        <v>1485461.86</v>
      </c>
      <c r="H1347" s="13">
        <v>11278.31</v>
      </c>
      <c r="I1347" s="13">
        <v>1290674.47</v>
      </c>
      <c r="J1347" s="13">
        <v>10199.379999999999</v>
      </c>
    </row>
    <row r="1348" spans="2:10" x14ac:dyDescent="0.25">
      <c r="B1348" s="2">
        <v>1344</v>
      </c>
      <c r="C1348" s="2">
        <v>2011</v>
      </c>
      <c r="D1348" s="1">
        <v>52024</v>
      </c>
      <c r="E1348" t="s">
        <v>998</v>
      </c>
      <c r="F1348" s="2" t="s">
        <v>1325</v>
      </c>
      <c r="G1348" s="13">
        <v>844674.77</v>
      </c>
      <c r="H1348" s="13">
        <v>1661.73</v>
      </c>
      <c r="I1348" s="13">
        <v>740948.01</v>
      </c>
      <c r="J1348" s="13">
        <v>1447.2</v>
      </c>
    </row>
    <row r="1349" spans="2:10" x14ac:dyDescent="0.25">
      <c r="B1349" s="2">
        <v>1345</v>
      </c>
      <c r="C1349" s="2">
        <v>2011</v>
      </c>
      <c r="D1349" s="1">
        <v>52026</v>
      </c>
      <c r="E1349" t="s">
        <v>999</v>
      </c>
      <c r="F1349" s="2" t="s">
        <v>1325</v>
      </c>
      <c r="G1349" s="13">
        <v>890520.88</v>
      </c>
      <c r="H1349" s="13">
        <v>3066.51</v>
      </c>
      <c r="I1349" s="13">
        <v>775082.04</v>
      </c>
      <c r="J1349" s="13">
        <v>2800.81</v>
      </c>
    </row>
    <row r="1350" spans="2:10" x14ac:dyDescent="0.25">
      <c r="B1350" s="2">
        <v>1346</v>
      </c>
      <c r="C1350" s="2">
        <v>2011</v>
      </c>
      <c r="D1350" s="1">
        <v>52028</v>
      </c>
      <c r="E1350" t="s">
        <v>1000</v>
      </c>
      <c r="F1350" s="2" t="s">
        <v>1325</v>
      </c>
      <c r="G1350" s="13">
        <v>655361.74</v>
      </c>
      <c r="H1350" s="13">
        <v>3264.43</v>
      </c>
      <c r="I1350" s="13">
        <v>575445.25</v>
      </c>
      <c r="J1350" s="13">
        <v>2991.53</v>
      </c>
    </row>
    <row r="1351" spans="2:10" x14ac:dyDescent="0.25">
      <c r="B1351" s="2">
        <v>1347</v>
      </c>
      <c r="C1351" s="2">
        <v>2011</v>
      </c>
      <c r="D1351" s="1">
        <v>52030</v>
      </c>
      <c r="E1351" t="s">
        <v>344</v>
      </c>
      <c r="F1351" s="2" t="s">
        <v>1325</v>
      </c>
      <c r="G1351" s="13">
        <v>860873.45</v>
      </c>
      <c r="H1351" s="13">
        <v>5980.25</v>
      </c>
      <c r="I1351" s="13">
        <v>762208.6</v>
      </c>
      <c r="J1351" s="13">
        <v>5465.92</v>
      </c>
    </row>
    <row r="1352" spans="2:10" x14ac:dyDescent="0.25">
      <c r="B1352" s="2">
        <v>1348</v>
      </c>
      <c r="C1352" s="2">
        <v>2011</v>
      </c>
      <c r="D1352" s="1">
        <v>52032</v>
      </c>
      <c r="E1352" t="s">
        <v>1001</v>
      </c>
      <c r="F1352" s="2" t="s">
        <v>1325</v>
      </c>
      <c r="G1352" s="13">
        <v>838735.66</v>
      </c>
      <c r="H1352" s="13">
        <v>932.96</v>
      </c>
      <c r="I1352" s="13">
        <v>724052.62</v>
      </c>
      <c r="J1352" s="13">
        <v>735.63</v>
      </c>
    </row>
    <row r="1353" spans="2:10" x14ac:dyDescent="0.25">
      <c r="B1353" s="2">
        <v>1349</v>
      </c>
      <c r="C1353" s="2">
        <v>2011</v>
      </c>
      <c r="D1353" s="1">
        <v>52106</v>
      </c>
      <c r="E1353" t="s">
        <v>1002</v>
      </c>
      <c r="F1353" s="2" t="s">
        <v>1343</v>
      </c>
      <c r="G1353" s="13">
        <v>81168.56</v>
      </c>
      <c r="H1353" s="13">
        <v>260.14</v>
      </c>
      <c r="I1353" s="13">
        <v>67963.94</v>
      </c>
      <c r="J1353" s="13">
        <v>237.95</v>
      </c>
    </row>
    <row r="1354" spans="2:10" x14ac:dyDescent="0.25">
      <c r="B1354" s="2">
        <v>1350</v>
      </c>
      <c r="C1354" s="2">
        <v>2011</v>
      </c>
      <c r="D1354" s="1">
        <v>52111</v>
      </c>
      <c r="E1354" t="s">
        <v>1003</v>
      </c>
      <c r="F1354" s="2" t="s">
        <v>1343</v>
      </c>
      <c r="G1354" s="13">
        <v>410732</v>
      </c>
      <c r="H1354" s="13">
        <v>3960.55</v>
      </c>
      <c r="I1354" s="13">
        <v>357515.85</v>
      </c>
      <c r="J1354" s="13">
        <v>3674.76</v>
      </c>
    </row>
    <row r="1355" spans="2:10" x14ac:dyDescent="0.25">
      <c r="B1355" s="2">
        <v>1351</v>
      </c>
      <c r="C1355" s="2">
        <v>2011</v>
      </c>
      <c r="D1355" s="1">
        <v>52146</v>
      </c>
      <c r="E1355" t="s">
        <v>1004</v>
      </c>
      <c r="F1355" s="2" t="s">
        <v>1343</v>
      </c>
      <c r="G1355" s="13">
        <v>776554.87</v>
      </c>
      <c r="H1355" s="13">
        <v>9804.24</v>
      </c>
      <c r="I1355" s="13">
        <v>679618.19</v>
      </c>
      <c r="J1355" s="13">
        <v>9131.41</v>
      </c>
    </row>
    <row r="1356" spans="2:10" x14ac:dyDescent="0.25">
      <c r="B1356" s="2">
        <v>1352</v>
      </c>
      <c r="C1356" s="2">
        <v>2011</v>
      </c>
      <c r="D1356" s="1">
        <v>52186</v>
      </c>
      <c r="E1356" t="s">
        <v>1005</v>
      </c>
      <c r="F1356" s="2" t="s">
        <v>1343</v>
      </c>
      <c r="G1356" s="13">
        <v>355201.77</v>
      </c>
      <c r="H1356" s="13">
        <v>2813.43</v>
      </c>
      <c r="I1356" s="13">
        <v>301596.03999999998</v>
      </c>
      <c r="J1356" s="13">
        <v>2624.12</v>
      </c>
    </row>
    <row r="1357" spans="2:10" x14ac:dyDescent="0.25">
      <c r="B1357" s="2">
        <v>1353</v>
      </c>
      <c r="C1357" s="2">
        <v>2011</v>
      </c>
      <c r="D1357" s="1">
        <v>52196</v>
      </c>
      <c r="E1357" t="s">
        <v>1006</v>
      </c>
      <c r="F1357" s="2" t="s">
        <v>1343</v>
      </c>
      <c r="G1357" s="13">
        <v>51652.53</v>
      </c>
      <c r="H1357" s="13">
        <v>1340.97</v>
      </c>
      <c r="I1357" s="13">
        <v>43280.61</v>
      </c>
      <c r="J1357" s="13">
        <v>1246.03</v>
      </c>
    </row>
    <row r="1358" spans="2:10" x14ac:dyDescent="0.25">
      <c r="B1358" s="2">
        <v>1354</v>
      </c>
      <c r="C1358" s="2">
        <v>2011</v>
      </c>
      <c r="D1358" s="1">
        <v>52276</v>
      </c>
      <c r="E1358" t="s">
        <v>1007</v>
      </c>
      <c r="F1358" s="2" t="s">
        <v>1344</v>
      </c>
      <c r="G1358" s="13">
        <v>6237158.9699999997</v>
      </c>
      <c r="H1358" s="13">
        <v>410029.3</v>
      </c>
      <c r="I1358" s="13">
        <v>5688348.8700000001</v>
      </c>
      <c r="J1358" s="13">
        <v>385673.93</v>
      </c>
    </row>
    <row r="1359" spans="2:10" x14ac:dyDescent="0.25">
      <c r="B1359" s="2">
        <v>1355</v>
      </c>
      <c r="C1359" s="2">
        <v>2011</v>
      </c>
      <c r="D1359" s="1">
        <v>53002</v>
      </c>
      <c r="E1359" t="s">
        <v>1008</v>
      </c>
      <c r="F1359" s="2" t="s">
        <v>1325</v>
      </c>
      <c r="G1359" s="13">
        <v>1047720.67</v>
      </c>
      <c r="H1359" s="13">
        <v>8884.41</v>
      </c>
      <c r="I1359" s="13">
        <v>944025.82</v>
      </c>
      <c r="J1359" s="13">
        <v>8283.11</v>
      </c>
    </row>
    <row r="1360" spans="2:10" x14ac:dyDescent="0.25">
      <c r="B1360" s="2">
        <v>1356</v>
      </c>
      <c r="C1360" s="2">
        <v>2011</v>
      </c>
      <c r="D1360" s="1">
        <v>53004</v>
      </c>
      <c r="E1360" t="s">
        <v>1009</v>
      </c>
      <c r="F1360" s="2" t="s">
        <v>1325</v>
      </c>
      <c r="G1360" s="13">
        <v>10543413.08</v>
      </c>
      <c r="H1360" s="13">
        <v>230999.33</v>
      </c>
      <c r="I1360" s="13">
        <v>9318112.2899999991</v>
      </c>
      <c r="J1360" s="13">
        <v>214272.22</v>
      </c>
    </row>
    <row r="1361" spans="2:10" x14ac:dyDescent="0.25">
      <c r="B1361" s="2">
        <v>1357</v>
      </c>
      <c r="C1361" s="2">
        <v>2011</v>
      </c>
      <c r="D1361" s="1">
        <v>53006</v>
      </c>
      <c r="E1361" t="s">
        <v>1010</v>
      </c>
      <c r="F1361" s="2" t="s">
        <v>1325</v>
      </c>
      <c r="G1361" s="13">
        <v>1920766.2</v>
      </c>
      <c r="H1361" s="13">
        <v>7582.21</v>
      </c>
      <c r="I1361" s="13">
        <v>1717618.62</v>
      </c>
      <c r="J1361" s="13">
        <v>7028.52</v>
      </c>
    </row>
    <row r="1362" spans="2:10" x14ac:dyDescent="0.25">
      <c r="B1362" s="2">
        <v>1358</v>
      </c>
      <c r="C1362" s="2">
        <v>2011</v>
      </c>
      <c r="D1362" s="1">
        <v>53008</v>
      </c>
      <c r="E1362" t="s">
        <v>869</v>
      </c>
      <c r="F1362" s="2" t="s">
        <v>1325</v>
      </c>
      <c r="G1362" s="13">
        <v>2051116.97</v>
      </c>
      <c r="H1362" s="13">
        <v>11957.94</v>
      </c>
      <c r="I1362" s="13">
        <v>1826423.94</v>
      </c>
      <c r="J1362" s="13">
        <v>11016.16</v>
      </c>
    </row>
    <row r="1363" spans="2:10" x14ac:dyDescent="0.25">
      <c r="B1363" s="2">
        <v>1359</v>
      </c>
      <c r="C1363" s="2">
        <v>2011</v>
      </c>
      <c r="D1363" s="1">
        <v>53010</v>
      </c>
      <c r="E1363" t="s">
        <v>43</v>
      </c>
      <c r="F1363" s="2" t="s">
        <v>1325</v>
      </c>
      <c r="G1363" s="13">
        <v>1618840.75</v>
      </c>
      <c r="H1363" s="13">
        <v>16475.52</v>
      </c>
      <c r="I1363" s="13">
        <v>1436965.36</v>
      </c>
      <c r="J1363" s="13">
        <v>15235.2</v>
      </c>
    </row>
    <row r="1364" spans="2:10" x14ac:dyDescent="0.25">
      <c r="B1364" s="2">
        <v>1360</v>
      </c>
      <c r="C1364" s="2">
        <v>2011</v>
      </c>
      <c r="D1364" s="1">
        <v>53012</v>
      </c>
      <c r="E1364" t="s">
        <v>1011</v>
      </c>
      <c r="F1364" s="2" t="s">
        <v>1325</v>
      </c>
      <c r="G1364" s="13">
        <v>7315909.2300000004</v>
      </c>
      <c r="H1364" s="13">
        <v>43941.52</v>
      </c>
      <c r="I1364" s="13">
        <v>6508559</v>
      </c>
      <c r="J1364" s="13">
        <v>40552.29</v>
      </c>
    </row>
    <row r="1365" spans="2:10" x14ac:dyDescent="0.25">
      <c r="B1365" s="2">
        <v>1361</v>
      </c>
      <c r="C1365" s="2">
        <v>2011</v>
      </c>
      <c r="D1365" s="1">
        <v>53014</v>
      </c>
      <c r="E1365" t="s">
        <v>968</v>
      </c>
      <c r="F1365" s="2" t="s">
        <v>1325</v>
      </c>
      <c r="G1365" s="13">
        <v>4147375.37</v>
      </c>
      <c r="H1365" s="13">
        <v>61237.24</v>
      </c>
      <c r="I1365" s="13">
        <v>3715190.19</v>
      </c>
      <c r="J1365" s="13">
        <v>56711.29</v>
      </c>
    </row>
    <row r="1366" spans="2:10" x14ac:dyDescent="0.25">
      <c r="B1366" s="2">
        <v>1362</v>
      </c>
      <c r="C1366" s="2">
        <v>2011</v>
      </c>
      <c r="D1366" s="1">
        <v>53016</v>
      </c>
      <c r="E1366" t="s">
        <v>1012</v>
      </c>
      <c r="F1366" s="2" t="s">
        <v>1325</v>
      </c>
      <c r="G1366" s="13">
        <v>7150457.29</v>
      </c>
      <c r="H1366" s="13">
        <v>89992.88</v>
      </c>
      <c r="I1366" s="13">
        <v>6367051.9699999997</v>
      </c>
      <c r="J1366" s="13">
        <v>81727.56</v>
      </c>
    </row>
    <row r="1367" spans="2:10" x14ac:dyDescent="0.25">
      <c r="B1367" s="2">
        <v>1363</v>
      </c>
      <c r="C1367" s="2">
        <v>2011</v>
      </c>
      <c r="D1367" s="1">
        <v>53018</v>
      </c>
      <c r="E1367" t="s">
        <v>929</v>
      </c>
      <c r="F1367" s="2" t="s">
        <v>1325</v>
      </c>
      <c r="G1367" s="13">
        <v>1597948.68</v>
      </c>
      <c r="H1367" s="13">
        <v>12582.81</v>
      </c>
      <c r="I1367" s="13">
        <v>1448115.68</v>
      </c>
      <c r="J1367" s="13">
        <v>11767.59</v>
      </c>
    </row>
    <row r="1368" spans="2:10" x14ac:dyDescent="0.25">
      <c r="B1368" s="2">
        <v>1364</v>
      </c>
      <c r="C1368" s="2">
        <v>2011</v>
      </c>
      <c r="D1368" s="1">
        <v>53020</v>
      </c>
      <c r="E1368" t="s">
        <v>1013</v>
      </c>
      <c r="F1368" s="2" t="s">
        <v>1325</v>
      </c>
      <c r="G1368" s="13">
        <v>1775536.56</v>
      </c>
      <c r="H1368" s="13">
        <v>69981.289999999994</v>
      </c>
      <c r="I1368" s="13">
        <v>1605519.44</v>
      </c>
      <c r="J1368" s="13">
        <v>65404.15</v>
      </c>
    </row>
    <row r="1369" spans="2:10" x14ac:dyDescent="0.25">
      <c r="B1369" s="2">
        <v>1365</v>
      </c>
      <c r="C1369" s="2">
        <v>2011</v>
      </c>
      <c r="D1369" s="1">
        <v>53022</v>
      </c>
      <c r="E1369" t="s">
        <v>479</v>
      </c>
      <c r="F1369" s="2" t="s">
        <v>1325</v>
      </c>
      <c r="G1369" s="13">
        <v>1907761.11</v>
      </c>
      <c r="H1369" s="13">
        <v>3224.76</v>
      </c>
      <c r="I1369" s="13">
        <v>1701689.16</v>
      </c>
      <c r="J1369" s="13">
        <v>2980.81</v>
      </c>
    </row>
    <row r="1370" spans="2:10" x14ac:dyDescent="0.25">
      <c r="B1370" s="2">
        <v>1366</v>
      </c>
      <c r="C1370" s="2">
        <v>2011</v>
      </c>
      <c r="D1370" s="1">
        <v>53024</v>
      </c>
      <c r="E1370" t="s">
        <v>1014</v>
      </c>
      <c r="F1370" s="2" t="s">
        <v>1325</v>
      </c>
      <c r="G1370" s="13">
        <v>1408396.88</v>
      </c>
      <c r="H1370" s="13">
        <v>7690.5</v>
      </c>
      <c r="I1370" s="13">
        <v>1270185.6000000001</v>
      </c>
      <c r="J1370" s="13">
        <v>7180.53</v>
      </c>
    </row>
    <row r="1371" spans="2:10" x14ac:dyDescent="0.25">
      <c r="B1371" s="2">
        <v>1367</v>
      </c>
      <c r="C1371" s="2">
        <v>2011</v>
      </c>
      <c r="D1371" s="1">
        <v>53026</v>
      </c>
      <c r="E1371" t="s">
        <v>120</v>
      </c>
      <c r="F1371" s="2" t="s">
        <v>1325</v>
      </c>
      <c r="G1371" s="13">
        <v>5240967.7699999996</v>
      </c>
      <c r="H1371" s="13">
        <v>26811.09</v>
      </c>
      <c r="I1371" s="13">
        <v>4682167.5599999996</v>
      </c>
      <c r="J1371" s="13">
        <v>24699.439999999999</v>
      </c>
    </row>
    <row r="1372" spans="2:10" x14ac:dyDescent="0.25">
      <c r="B1372" s="2">
        <v>1368</v>
      </c>
      <c r="C1372" s="2">
        <v>2011</v>
      </c>
      <c r="D1372" s="1">
        <v>53028</v>
      </c>
      <c r="E1372" t="s">
        <v>1015</v>
      </c>
      <c r="F1372" s="2" t="s">
        <v>1325</v>
      </c>
      <c r="G1372" s="13">
        <v>2292946.2799999998</v>
      </c>
      <c r="H1372" s="13">
        <v>6187.82</v>
      </c>
      <c r="I1372" s="13">
        <v>2020516.62</v>
      </c>
      <c r="J1372" s="13">
        <v>5693.17</v>
      </c>
    </row>
    <row r="1373" spans="2:10" x14ac:dyDescent="0.25">
      <c r="B1373" s="2">
        <v>1369</v>
      </c>
      <c r="C1373" s="2">
        <v>2011</v>
      </c>
      <c r="D1373" s="1">
        <v>53030</v>
      </c>
      <c r="E1373" t="s">
        <v>602</v>
      </c>
      <c r="F1373" s="2" t="s">
        <v>1325</v>
      </c>
      <c r="G1373" s="13">
        <v>1912245.57</v>
      </c>
      <c r="H1373" s="13">
        <v>6917.93</v>
      </c>
      <c r="I1373" s="13">
        <v>1691988.86</v>
      </c>
      <c r="J1373" s="13">
        <v>6367.33</v>
      </c>
    </row>
    <row r="1374" spans="2:10" x14ac:dyDescent="0.25">
      <c r="B1374" s="2">
        <v>1370</v>
      </c>
      <c r="C1374" s="2">
        <v>2011</v>
      </c>
      <c r="D1374" s="1">
        <v>53032</v>
      </c>
      <c r="E1374" t="s">
        <v>1016</v>
      </c>
      <c r="F1374" s="2" t="s">
        <v>1325</v>
      </c>
      <c r="G1374" s="13">
        <v>1919516.1</v>
      </c>
      <c r="H1374" s="13">
        <v>9968.61</v>
      </c>
      <c r="I1374" s="13">
        <v>1719033.08</v>
      </c>
      <c r="J1374" s="13">
        <v>9247.2800000000007</v>
      </c>
    </row>
    <row r="1375" spans="2:10" x14ac:dyDescent="0.25">
      <c r="B1375" s="2">
        <v>1371</v>
      </c>
      <c r="C1375" s="2">
        <v>2011</v>
      </c>
      <c r="D1375" s="1">
        <v>53034</v>
      </c>
      <c r="E1375" t="s">
        <v>1017</v>
      </c>
      <c r="F1375" s="2" t="s">
        <v>1325</v>
      </c>
      <c r="G1375" s="13">
        <v>3526366.95</v>
      </c>
      <c r="H1375" s="13">
        <v>75566.509999999995</v>
      </c>
      <c r="I1375" s="13">
        <v>3123066.47</v>
      </c>
      <c r="J1375" s="13">
        <v>69725.02</v>
      </c>
    </row>
    <row r="1376" spans="2:10" x14ac:dyDescent="0.25">
      <c r="B1376" s="2">
        <v>1372</v>
      </c>
      <c r="C1376" s="2">
        <v>2011</v>
      </c>
      <c r="D1376" s="1">
        <v>53036</v>
      </c>
      <c r="E1376" t="s">
        <v>918</v>
      </c>
      <c r="F1376" s="2" t="s">
        <v>1325</v>
      </c>
      <c r="G1376" s="13">
        <v>1305842.6299999999</v>
      </c>
      <c r="H1376" s="13">
        <v>8403.58</v>
      </c>
      <c r="I1376" s="13">
        <v>1168375.52</v>
      </c>
      <c r="J1376" s="13">
        <v>7804.03</v>
      </c>
    </row>
    <row r="1377" spans="2:10" x14ac:dyDescent="0.25">
      <c r="B1377" s="2">
        <v>1373</v>
      </c>
      <c r="C1377" s="2">
        <v>2011</v>
      </c>
      <c r="D1377" s="1">
        <v>53038</v>
      </c>
      <c r="E1377" t="s">
        <v>1018</v>
      </c>
      <c r="F1377" s="2" t="s">
        <v>1325</v>
      </c>
      <c r="G1377" s="13">
        <v>3813673.69</v>
      </c>
      <c r="H1377" s="13">
        <v>43566.02</v>
      </c>
      <c r="I1377" s="13">
        <v>3326330.04</v>
      </c>
      <c r="J1377" s="13">
        <v>39983.78</v>
      </c>
    </row>
    <row r="1378" spans="2:10" x14ac:dyDescent="0.25">
      <c r="B1378" s="2">
        <v>1374</v>
      </c>
      <c r="C1378" s="2">
        <v>2011</v>
      </c>
      <c r="D1378" s="1">
        <v>53040</v>
      </c>
      <c r="E1378" t="s">
        <v>144</v>
      </c>
      <c r="F1378" s="2" t="s">
        <v>1325</v>
      </c>
      <c r="G1378" s="13">
        <v>3552300.28</v>
      </c>
      <c r="H1378" s="13">
        <v>35695.660000000003</v>
      </c>
      <c r="I1378" s="13">
        <v>3136631.44</v>
      </c>
      <c r="J1378" s="13">
        <v>32689.19</v>
      </c>
    </row>
    <row r="1379" spans="2:10" x14ac:dyDescent="0.25">
      <c r="B1379" s="2">
        <v>1375</v>
      </c>
      <c r="C1379" s="2">
        <v>2011</v>
      </c>
      <c r="D1379" s="1">
        <v>53111</v>
      </c>
      <c r="E1379" t="s">
        <v>43</v>
      </c>
      <c r="F1379" s="2" t="s">
        <v>1343</v>
      </c>
      <c r="G1379" s="13">
        <v>3470456.88</v>
      </c>
      <c r="H1379" s="13">
        <v>109064.93</v>
      </c>
      <c r="I1379" s="13">
        <v>3150679.11</v>
      </c>
      <c r="J1379" s="13">
        <v>102597.89</v>
      </c>
    </row>
    <row r="1380" spans="2:10" x14ac:dyDescent="0.25">
      <c r="B1380" s="2">
        <v>1376</v>
      </c>
      <c r="C1380" s="2">
        <v>2011</v>
      </c>
      <c r="D1380" s="1">
        <v>53126</v>
      </c>
      <c r="E1380" t="s">
        <v>1019</v>
      </c>
      <c r="F1380" s="2" t="s">
        <v>1343</v>
      </c>
      <c r="G1380" s="13">
        <v>1066073.68</v>
      </c>
      <c r="H1380" s="13">
        <v>15464.97</v>
      </c>
      <c r="I1380" s="13">
        <v>974012.13</v>
      </c>
      <c r="J1380" s="13">
        <v>14711.58</v>
      </c>
    </row>
    <row r="1381" spans="2:10" x14ac:dyDescent="0.25">
      <c r="B1381" s="2">
        <v>1377</v>
      </c>
      <c r="C1381" s="2">
        <v>2011</v>
      </c>
      <c r="D1381" s="1">
        <v>53165</v>
      </c>
      <c r="E1381" t="s">
        <v>1020</v>
      </c>
      <c r="F1381" s="2" t="s">
        <v>1343</v>
      </c>
      <c r="G1381" s="13">
        <v>1761099.84</v>
      </c>
      <c r="H1381" s="13">
        <v>17563.95</v>
      </c>
      <c r="I1381" s="13">
        <v>1583777.79</v>
      </c>
      <c r="J1381" s="13">
        <v>16518.97</v>
      </c>
    </row>
    <row r="1382" spans="2:10" x14ac:dyDescent="0.25">
      <c r="B1382" s="2">
        <v>1378</v>
      </c>
      <c r="C1382" s="2">
        <v>2011</v>
      </c>
      <c r="D1382" s="1">
        <v>53206</v>
      </c>
      <c r="E1382" t="s">
        <v>1009</v>
      </c>
      <c r="F1382" s="2" t="s">
        <v>1344</v>
      </c>
      <c r="G1382" s="13">
        <v>43936051.509999998</v>
      </c>
      <c r="H1382" s="13">
        <v>2374703.5499999998</v>
      </c>
      <c r="I1382" s="13">
        <v>40494056.549999997</v>
      </c>
      <c r="J1382" s="13">
        <v>2267139.92</v>
      </c>
    </row>
    <row r="1383" spans="2:10" x14ac:dyDescent="0.25">
      <c r="B1383" s="2">
        <v>1379</v>
      </c>
      <c r="C1383" s="2">
        <v>2011</v>
      </c>
      <c r="D1383" s="1">
        <v>53210</v>
      </c>
      <c r="E1383" t="s">
        <v>519</v>
      </c>
      <c r="F1383" s="2" t="s">
        <v>1344</v>
      </c>
      <c r="G1383" s="13">
        <v>145785.14000000001</v>
      </c>
      <c r="H1383" s="13">
        <v>1401.2</v>
      </c>
      <c r="I1383" s="13">
        <v>138420.17000000001</v>
      </c>
      <c r="J1383" s="13">
        <v>1339.75</v>
      </c>
    </row>
    <row r="1384" spans="2:10" x14ac:dyDescent="0.25">
      <c r="B1384" s="2">
        <v>1380</v>
      </c>
      <c r="C1384" s="2">
        <v>2011</v>
      </c>
      <c r="D1384" s="1">
        <v>53221</v>
      </c>
      <c r="E1384" t="s">
        <v>319</v>
      </c>
      <c r="F1384" s="2" t="s">
        <v>1344</v>
      </c>
      <c r="G1384" s="13">
        <v>7876571.2800000003</v>
      </c>
      <c r="H1384" s="13">
        <v>104217.28</v>
      </c>
      <c r="I1384" s="13">
        <v>7173999</v>
      </c>
      <c r="J1384" s="13">
        <v>98290.48</v>
      </c>
    </row>
    <row r="1385" spans="2:10" x14ac:dyDescent="0.25">
      <c r="B1385" s="2">
        <v>1381</v>
      </c>
      <c r="C1385" s="2">
        <v>2011</v>
      </c>
      <c r="D1385" s="1">
        <v>53222</v>
      </c>
      <c r="E1385" t="s">
        <v>1021</v>
      </c>
      <c r="F1385" s="2" t="s">
        <v>1344</v>
      </c>
      <c r="G1385" s="13">
        <v>8616638.2899999991</v>
      </c>
      <c r="H1385" s="13">
        <v>138961.98000000001</v>
      </c>
      <c r="I1385" s="13">
        <v>7759605.8399999999</v>
      </c>
      <c r="J1385" s="13">
        <v>129638.04</v>
      </c>
    </row>
    <row r="1386" spans="2:10" x14ac:dyDescent="0.25">
      <c r="B1386" s="2">
        <v>1382</v>
      </c>
      <c r="C1386" s="2">
        <v>2011</v>
      </c>
      <c r="D1386" s="1">
        <v>53241</v>
      </c>
      <c r="E1386" t="s">
        <v>1012</v>
      </c>
      <c r="F1386" s="2" t="s">
        <v>1344</v>
      </c>
      <c r="G1386" s="13">
        <v>101546778.31999999</v>
      </c>
      <c r="H1386" s="13">
        <v>3664651.69</v>
      </c>
      <c r="I1386" s="13">
        <v>92714737.400000006</v>
      </c>
      <c r="J1386" s="13">
        <v>3453958.3</v>
      </c>
    </row>
    <row r="1387" spans="2:10" x14ac:dyDescent="0.25">
      <c r="B1387" s="2">
        <v>1383</v>
      </c>
      <c r="C1387" s="2">
        <v>2011</v>
      </c>
      <c r="D1387" s="1">
        <v>53257</v>
      </c>
      <c r="E1387" t="s">
        <v>120</v>
      </c>
      <c r="F1387" s="2" t="s">
        <v>1344</v>
      </c>
      <c r="G1387" s="13">
        <v>9071974.4800000004</v>
      </c>
      <c r="H1387" s="13">
        <v>376275.36</v>
      </c>
      <c r="I1387" s="13">
        <v>8403090.1199999992</v>
      </c>
      <c r="J1387" s="13">
        <v>358385.3</v>
      </c>
    </row>
    <row r="1388" spans="2:10" x14ac:dyDescent="0.25">
      <c r="B1388" s="2">
        <v>1384</v>
      </c>
      <c r="C1388" s="2">
        <v>2011</v>
      </c>
      <c r="D1388" s="1">
        <v>54002</v>
      </c>
      <c r="E1388" t="s">
        <v>1022</v>
      </c>
      <c r="F1388" s="2" t="s">
        <v>1325</v>
      </c>
      <c r="G1388" s="13">
        <v>720283.15</v>
      </c>
      <c r="H1388" s="13">
        <v>2663.11</v>
      </c>
      <c r="I1388" s="13">
        <v>619680.71</v>
      </c>
      <c r="J1388" s="13">
        <v>2201.35</v>
      </c>
    </row>
    <row r="1389" spans="2:10" x14ac:dyDescent="0.25">
      <c r="B1389" s="2">
        <v>1385</v>
      </c>
      <c r="C1389" s="2">
        <v>2011</v>
      </c>
      <c r="D1389" s="1">
        <v>54004</v>
      </c>
      <c r="E1389" t="s">
        <v>1023</v>
      </c>
      <c r="F1389" s="2" t="s">
        <v>1325</v>
      </c>
      <c r="G1389" s="13">
        <v>2022433.13</v>
      </c>
      <c r="H1389" s="13">
        <v>5921.58</v>
      </c>
      <c r="I1389" s="13">
        <v>1781526.98</v>
      </c>
      <c r="J1389" s="13">
        <v>5224.8599999999997</v>
      </c>
    </row>
    <row r="1390" spans="2:10" x14ac:dyDescent="0.25">
      <c r="B1390" s="2">
        <v>1386</v>
      </c>
      <c r="C1390" s="2">
        <v>2011</v>
      </c>
      <c r="D1390" s="1">
        <v>54006</v>
      </c>
      <c r="E1390" t="s">
        <v>1024</v>
      </c>
      <c r="F1390" s="2" t="s">
        <v>1325</v>
      </c>
      <c r="G1390" s="13">
        <v>224431.93</v>
      </c>
      <c r="H1390" s="13">
        <v>8037.57</v>
      </c>
      <c r="I1390" s="13">
        <v>182431.02</v>
      </c>
      <c r="J1390" s="13">
        <v>7065.78</v>
      </c>
    </row>
    <row r="1391" spans="2:10" x14ac:dyDescent="0.25">
      <c r="B1391" s="2">
        <v>1387</v>
      </c>
      <c r="C1391" s="2">
        <v>2011</v>
      </c>
      <c r="D1391" s="1">
        <v>54008</v>
      </c>
      <c r="E1391" t="s">
        <v>1025</v>
      </c>
      <c r="F1391" s="2" t="s">
        <v>1325</v>
      </c>
      <c r="G1391" s="13">
        <v>62555.93</v>
      </c>
      <c r="H1391" s="13">
        <v>1803.49</v>
      </c>
      <c r="I1391" s="13">
        <v>50875.78</v>
      </c>
      <c r="J1391" s="13">
        <v>1604.09</v>
      </c>
    </row>
    <row r="1392" spans="2:10" x14ac:dyDescent="0.25">
      <c r="B1392" s="2">
        <v>1388</v>
      </c>
      <c r="C1392" s="2">
        <v>2011</v>
      </c>
      <c r="D1392" s="1">
        <v>54010</v>
      </c>
      <c r="E1392" t="s">
        <v>133</v>
      </c>
      <c r="F1392" s="2" t="s">
        <v>1325</v>
      </c>
      <c r="G1392" s="13">
        <v>1271710.82</v>
      </c>
      <c r="H1392" s="13">
        <v>1557.47</v>
      </c>
      <c r="I1392" s="13">
        <v>1085577.47</v>
      </c>
      <c r="J1392" s="13">
        <v>1396.32</v>
      </c>
    </row>
    <row r="1393" spans="2:10" x14ac:dyDescent="0.25">
      <c r="B1393" s="2">
        <v>1389</v>
      </c>
      <c r="C1393" s="2">
        <v>2011</v>
      </c>
      <c r="D1393" s="1">
        <v>54012</v>
      </c>
      <c r="E1393" t="s">
        <v>966</v>
      </c>
      <c r="F1393" s="2" t="s">
        <v>1325</v>
      </c>
      <c r="G1393" s="13">
        <v>1246213.42</v>
      </c>
      <c r="H1393" s="13">
        <v>8157.2</v>
      </c>
      <c r="I1393" s="13">
        <v>1029861.65</v>
      </c>
      <c r="J1393" s="13">
        <v>7100.74</v>
      </c>
    </row>
    <row r="1394" spans="2:10" x14ac:dyDescent="0.25">
      <c r="B1394" s="2">
        <v>1390</v>
      </c>
      <c r="C1394" s="2">
        <v>2011</v>
      </c>
      <c r="D1394" s="1">
        <v>54014</v>
      </c>
      <c r="E1394" t="s">
        <v>198</v>
      </c>
      <c r="F1394" s="2" t="s">
        <v>1325</v>
      </c>
      <c r="G1394" s="13">
        <v>946550.77</v>
      </c>
      <c r="H1394" s="13">
        <v>3716.73</v>
      </c>
      <c r="I1394" s="13">
        <v>784695.14</v>
      </c>
      <c r="J1394" s="13">
        <v>3331.85</v>
      </c>
    </row>
    <row r="1395" spans="2:10" x14ac:dyDescent="0.25">
      <c r="B1395" s="2">
        <v>1391</v>
      </c>
      <c r="C1395" s="2">
        <v>2011</v>
      </c>
      <c r="D1395" s="1">
        <v>54016</v>
      </c>
      <c r="E1395" t="s">
        <v>1026</v>
      </c>
      <c r="F1395" s="2" t="s">
        <v>1325</v>
      </c>
      <c r="G1395" s="13">
        <v>398095.67</v>
      </c>
      <c r="H1395" s="13">
        <v>953.93</v>
      </c>
      <c r="I1395" s="13">
        <v>329167.14</v>
      </c>
      <c r="J1395" s="13">
        <v>748.94</v>
      </c>
    </row>
    <row r="1396" spans="2:10" x14ac:dyDescent="0.25">
      <c r="B1396" s="2">
        <v>1392</v>
      </c>
      <c r="C1396" s="2">
        <v>2011</v>
      </c>
      <c r="D1396" s="1">
        <v>54018</v>
      </c>
      <c r="E1396" t="s">
        <v>1027</v>
      </c>
      <c r="F1396" s="2" t="s">
        <v>1325</v>
      </c>
      <c r="G1396" s="13">
        <v>301179.67</v>
      </c>
      <c r="H1396" s="13">
        <v>1543.82</v>
      </c>
      <c r="I1396" s="13">
        <v>253524.62</v>
      </c>
      <c r="J1396" s="13">
        <v>1388.14</v>
      </c>
    </row>
    <row r="1397" spans="2:10" x14ac:dyDescent="0.25">
      <c r="B1397" s="2">
        <v>1393</v>
      </c>
      <c r="C1397" s="2">
        <v>2011</v>
      </c>
      <c r="D1397" s="1">
        <v>54020</v>
      </c>
      <c r="E1397" t="s">
        <v>333</v>
      </c>
      <c r="F1397" s="2" t="s">
        <v>1325</v>
      </c>
      <c r="G1397" s="13">
        <v>345637.24</v>
      </c>
      <c r="H1397" s="13">
        <v>6808.86</v>
      </c>
      <c r="I1397" s="13">
        <v>294676.98</v>
      </c>
      <c r="J1397" s="13">
        <v>5984.82</v>
      </c>
    </row>
    <row r="1398" spans="2:10" x14ac:dyDescent="0.25">
      <c r="B1398" s="2">
        <v>1394</v>
      </c>
      <c r="C1398" s="2">
        <v>2011</v>
      </c>
      <c r="D1398" s="1">
        <v>54022</v>
      </c>
      <c r="E1398" t="s">
        <v>94</v>
      </c>
      <c r="F1398" s="2" t="s">
        <v>1325</v>
      </c>
      <c r="G1398" s="13">
        <v>407433.42</v>
      </c>
      <c r="H1398" s="13">
        <v>1610.31</v>
      </c>
      <c r="I1398" s="13">
        <v>344765.33</v>
      </c>
      <c r="J1398" s="13">
        <v>1450.54</v>
      </c>
    </row>
    <row r="1399" spans="2:10" x14ac:dyDescent="0.25">
      <c r="B1399" s="2">
        <v>1395</v>
      </c>
      <c r="C1399" s="2">
        <v>2011</v>
      </c>
      <c r="D1399" s="1">
        <v>54024</v>
      </c>
      <c r="E1399" t="s">
        <v>313</v>
      </c>
      <c r="F1399" s="2" t="s">
        <v>1325</v>
      </c>
      <c r="G1399" s="13">
        <v>416442.02</v>
      </c>
      <c r="H1399" s="13">
        <v>2114.92</v>
      </c>
      <c r="I1399" s="13">
        <v>336539.14</v>
      </c>
      <c r="J1399" s="13">
        <v>1663.34</v>
      </c>
    </row>
    <row r="1400" spans="2:10" x14ac:dyDescent="0.25">
      <c r="B1400" s="2">
        <v>1396</v>
      </c>
      <c r="C1400" s="2">
        <v>2011</v>
      </c>
      <c r="D1400" s="1">
        <v>54026</v>
      </c>
      <c r="E1400" t="s">
        <v>1028</v>
      </c>
      <c r="F1400" s="2" t="s">
        <v>1325</v>
      </c>
      <c r="G1400" s="13">
        <v>358286.58</v>
      </c>
      <c r="H1400" s="13">
        <v>2263.0100000000002</v>
      </c>
      <c r="I1400" s="13">
        <v>305098.28999999998</v>
      </c>
      <c r="J1400" s="13">
        <v>2009.63</v>
      </c>
    </row>
    <row r="1401" spans="2:10" x14ac:dyDescent="0.25">
      <c r="B1401" s="2">
        <v>1397</v>
      </c>
      <c r="C1401" s="2">
        <v>2011</v>
      </c>
      <c r="D1401" s="1">
        <v>54028</v>
      </c>
      <c r="E1401" t="s">
        <v>997</v>
      </c>
      <c r="F1401" s="2" t="s">
        <v>1325</v>
      </c>
      <c r="G1401" s="13">
        <v>350031.93</v>
      </c>
      <c r="H1401" s="13">
        <v>1097.3</v>
      </c>
      <c r="I1401" s="13">
        <v>291916.48</v>
      </c>
      <c r="J1401" s="13">
        <v>988.06</v>
      </c>
    </row>
    <row r="1402" spans="2:10" x14ac:dyDescent="0.25">
      <c r="B1402" s="2">
        <v>1398</v>
      </c>
      <c r="C1402" s="2">
        <v>2011</v>
      </c>
      <c r="D1402" s="1">
        <v>54030</v>
      </c>
      <c r="E1402" t="s">
        <v>139</v>
      </c>
      <c r="F1402" s="2" t="s">
        <v>1325</v>
      </c>
      <c r="G1402" s="13">
        <v>2287007.83</v>
      </c>
      <c r="H1402" s="13">
        <v>3218.91</v>
      </c>
      <c r="I1402" s="13">
        <v>2027260.54</v>
      </c>
      <c r="J1402" s="13">
        <v>2936.33</v>
      </c>
    </row>
    <row r="1403" spans="2:10" x14ac:dyDescent="0.25">
      <c r="B1403" s="2">
        <v>1399</v>
      </c>
      <c r="C1403" s="2">
        <v>2011</v>
      </c>
      <c r="D1403" s="1">
        <v>54032</v>
      </c>
      <c r="E1403" t="s">
        <v>1029</v>
      </c>
      <c r="F1403" s="2" t="s">
        <v>1325</v>
      </c>
      <c r="G1403" s="13">
        <v>206454.67</v>
      </c>
      <c r="H1403" s="13">
        <v>1154.8599999999999</v>
      </c>
      <c r="I1403" s="13">
        <v>168626.21</v>
      </c>
      <c r="J1403" s="13">
        <v>1034.76</v>
      </c>
    </row>
    <row r="1404" spans="2:10" x14ac:dyDescent="0.25">
      <c r="B1404" s="2">
        <v>1400</v>
      </c>
      <c r="C1404" s="2">
        <v>2011</v>
      </c>
      <c r="D1404" s="1">
        <v>54034</v>
      </c>
      <c r="E1404" t="s">
        <v>1030</v>
      </c>
      <c r="F1404" s="2" t="s">
        <v>1325</v>
      </c>
      <c r="G1404" s="13">
        <v>501841.12</v>
      </c>
      <c r="H1404" s="13">
        <v>6981.71</v>
      </c>
      <c r="I1404" s="13">
        <v>435465.23</v>
      </c>
      <c r="J1404" s="13">
        <v>6030.97</v>
      </c>
    </row>
    <row r="1405" spans="2:10" x14ac:dyDescent="0.25">
      <c r="B1405" s="2">
        <v>1401</v>
      </c>
      <c r="C1405" s="2">
        <v>2011</v>
      </c>
      <c r="D1405" s="1">
        <v>54036</v>
      </c>
      <c r="E1405" t="s">
        <v>1031</v>
      </c>
      <c r="F1405" s="2" t="s">
        <v>1325</v>
      </c>
      <c r="G1405" s="13">
        <v>893661.12</v>
      </c>
      <c r="H1405" s="13">
        <v>9232.59</v>
      </c>
      <c r="I1405" s="13">
        <v>756150.66</v>
      </c>
      <c r="J1405" s="13">
        <v>8229.92</v>
      </c>
    </row>
    <row r="1406" spans="2:10" x14ac:dyDescent="0.25">
      <c r="B1406" s="2">
        <v>1402</v>
      </c>
      <c r="C1406" s="2">
        <v>2011</v>
      </c>
      <c r="D1406" s="1">
        <v>54038</v>
      </c>
      <c r="E1406" t="s">
        <v>1032</v>
      </c>
      <c r="F1406" s="2" t="s">
        <v>1325</v>
      </c>
      <c r="G1406" s="13">
        <v>951307.45</v>
      </c>
      <c r="H1406" s="13">
        <v>5596.3</v>
      </c>
      <c r="I1406" s="13">
        <v>811754.35</v>
      </c>
      <c r="J1406" s="13">
        <v>4156.49</v>
      </c>
    </row>
    <row r="1407" spans="2:10" x14ac:dyDescent="0.25">
      <c r="B1407" s="2">
        <v>1403</v>
      </c>
      <c r="C1407" s="2">
        <v>2011</v>
      </c>
      <c r="D1407" s="1">
        <v>54040</v>
      </c>
      <c r="E1407" t="s">
        <v>1033</v>
      </c>
      <c r="F1407" s="2" t="s">
        <v>1325</v>
      </c>
      <c r="G1407" s="13">
        <v>252614.07</v>
      </c>
      <c r="H1407" s="13">
        <v>343.3</v>
      </c>
      <c r="I1407" s="13">
        <v>206142.56</v>
      </c>
      <c r="J1407" s="13">
        <v>245.2</v>
      </c>
    </row>
    <row r="1408" spans="2:10" x14ac:dyDescent="0.25">
      <c r="B1408" s="2">
        <v>1404</v>
      </c>
      <c r="C1408" s="2">
        <v>2011</v>
      </c>
      <c r="D1408" s="1">
        <v>54042</v>
      </c>
      <c r="E1408" t="s">
        <v>368</v>
      </c>
      <c r="F1408" s="2" t="s">
        <v>1325</v>
      </c>
      <c r="G1408" s="13">
        <v>1216303.44</v>
      </c>
      <c r="H1408" s="13">
        <v>7255.65</v>
      </c>
      <c r="I1408" s="13">
        <v>1079530.54</v>
      </c>
      <c r="J1408" s="13">
        <v>6295.02</v>
      </c>
    </row>
    <row r="1409" spans="2:10" x14ac:dyDescent="0.25">
      <c r="B1409" s="2">
        <v>1405</v>
      </c>
      <c r="C1409" s="2">
        <v>2011</v>
      </c>
      <c r="D1409" s="1">
        <v>54044</v>
      </c>
      <c r="E1409" t="s">
        <v>1034</v>
      </c>
      <c r="F1409" s="2" t="s">
        <v>1325</v>
      </c>
      <c r="G1409" s="13">
        <v>84414.77</v>
      </c>
      <c r="H1409" s="13">
        <v>661.53</v>
      </c>
      <c r="I1409" s="13">
        <v>67743.149999999994</v>
      </c>
      <c r="J1409" s="13">
        <v>557.99</v>
      </c>
    </row>
    <row r="1410" spans="2:10" x14ac:dyDescent="0.25">
      <c r="B1410" s="2">
        <v>1406</v>
      </c>
      <c r="C1410" s="2">
        <v>2011</v>
      </c>
      <c r="D1410" s="1">
        <v>54046</v>
      </c>
      <c r="E1410" t="s">
        <v>1035</v>
      </c>
      <c r="F1410" s="2" t="s">
        <v>1325</v>
      </c>
      <c r="G1410" s="13">
        <v>1277631.5900000001</v>
      </c>
      <c r="H1410" s="13">
        <v>4465.3500000000004</v>
      </c>
      <c r="I1410" s="13">
        <v>1134972.55</v>
      </c>
      <c r="J1410" s="13">
        <v>3957.23</v>
      </c>
    </row>
    <row r="1411" spans="2:10" x14ac:dyDescent="0.25">
      <c r="B1411" s="2">
        <v>1407</v>
      </c>
      <c r="C1411" s="2">
        <v>2011</v>
      </c>
      <c r="D1411" s="1">
        <v>54048</v>
      </c>
      <c r="E1411" t="s">
        <v>404</v>
      </c>
      <c r="F1411" s="2" t="s">
        <v>1325</v>
      </c>
      <c r="G1411" s="13">
        <v>121968.85</v>
      </c>
      <c r="H1411" s="13">
        <v>265.35000000000002</v>
      </c>
      <c r="I1411" s="13">
        <v>108339.25</v>
      </c>
      <c r="J1411" s="13">
        <v>244.67</v>
      </c>
    </row>
    <row r="1412" spans="2:10" x14ac:dyDescent="0.25">
      <c r="B1412" s="2">
        <v>1408</v>
      </c>
      <c r="C1412" s="2">
        <v>2011</v>
      </c>
      <c r="D1412" s="1">
        <v>54106</v>
      </c>
      <c r="E1412" t="s">
        <v>1036</v>
      </c>
      <c r="F1412" s="2" t="s">
        <v>1343</v>
      </c>
      <c r="G1412" s="13">
        <v>435727</v>
      </c>
      <c r="H1412" s="13">
        <v>11396.82</v>
      </c>
      <c r="I1412" s="13">
        <v>361244.64</v>
      </c>
      <c r="J1412" s="13">
        <v>10417.39</v>
      </c>
    </row>
    <row r="1413" spans="2:10" x14ac:dyDescent="0.25">
      <c r="B1413" s="2">
        <v>1409</v>
      </c>
      <c r="C1413" s="2">
        <v>2011</v>
      </c>
      <c r="D1413" s="1">
        <v>54111</v>
      </c>
      <c r="E1413" t="s">
        <v>1037</v>
      </c>
      <c r="F1413" s="2" t="s">
        <v>1343</v>
      </c>
      <c r="G1413" s="13">
        <v>52111.79</v>
      </c>
      <c r="H1413" s="13">
        <v>607.38</v>
      </c>
      <c r="I1413" s="13">
        <v>39794.03</v>
      </c>
      <c r="J1413" s="13">
        <v>544.16999999999996</v>
      </c>
    </row>
    <row r="1414" spans="2:10" x14ac:dyDescent="0.25">
      <c r="B1414" s="2">
        <v>1410</v>
      </c>
      <c r="C1414" s="2">
        <v>2011</v>
      </c>
      <c r="D1414" s="1">
        <v>54131</v>
      </c>
      <c r="E1414" t="s">
        <v>1038</v>
      </c>
      <c r="F1414" s="2" t="s">
        <v>1343</v>
      </c>
      <c r="G1414" s="13">
        <v>137802.78</v>
      </c>
      <c r="H1414" s="13">
        <v>7547.79</v>
      </c>
      <c r="I1414" s="13">
        <v>126291.01</v>
      </c>
      <c r="J1414" s="13">
        <v>7260.8</v>
      </c>
    </row>
    <row r="1415" spans="2:10" x14ac:dyDescent="0.25">
      <c r="B1415" s="2">
        <v>1411</v>
      </c>
      <c r="C1415" s="2">
        <v>2011</v>
      </c>
      <c r="D1415" s="1">
        <v>54136</v>
      </c>
      <c r="E1415" t="s">
        <v>1027</v>
      </c>
      <c r="F1415" s="2" t="s">
        <v>1343</v>
      </c>
      <c r="G1415" s="13">
        <v>214298.99</v>
      </c>
      <c r="H1415" s="13">
        <v>4414.01</v>
      </c>
      <c r="I1415" s="13">
        <v>161423.81</v>
      </c>
      <c r="J1415" s="13">
        <v>3861.72</v>
      </c>
    </row>
    <row r="1416" spans="2:10" x14ac:dyDescent="0.25">
      <c r="B1416" s="2">
        <v>1412</v>
      </c>
      <c r="C1416" s="2">
        <v>2011</v>
      </c>
      <c r="D1416" s="1">
        <v>54141</v>
      </c>
      <c r="E1416" t="s">
        <v>1039</v>
      </c>
      <c r="F1416" s="2" t="s">
        <v>1343</v>
      </c>
      <c r="G1416" s="13">
        <v>29470.91</v>
      </c>
      <c r="H1416" s="13">
        <v>277.54000000000002</v>
      </c>
      <c r="I1416" s="13">
        <v>20314.53</v>
      </c>
      <c r="J1416" s="13">
        <v>251.18</v>
      </c>
    </row>
    <row r="1417" spans="2:10" x14ac:dyDescent="0.25">
      <c r="B1417" s="2">
        <v>1413</v>
      </c>
      <c r="C1417" s="2">
        <v>2011</v>
      </c>
      <c r="D1417" s="1">
        <v>54181</v>
      </c>
      <c r="E1417" t="s">
        <v>811</v>
      </c>
      <c r="F1417" s="2" t="s">
        <v>1343</v>
      </c>
      <c r="G1417" s="13">
        <v>171570.3</v>
      </c>
      <c r="H1417" s="13">
        <v>7753.02</v>
      </c>
      <c r="I1417" s="13">
        <v>138627.87</v>
      </c>
      <c r="J1417" s="13">
        <v>7069.81</v>
      </c>
    </row>
    <row r="1418" spans="2:10" x14ac:dyDescent="0.25">
      <c r="B1418" s="2">
        <v>1414</v>
      </c>
      <c r="C1418" s="2">
        <v>2011</v>
      </c>
      <c r="D1418" s="1">
        <v>54186</v>
      </c>
      <c r="E1418" t="s">
        <v>1040</v>
      </c>
      <c r="F1418" s="2" t="s">
        <v>1343</v>
      </c>
      <c r="G1418" s="13">
        <v>91641.99</v>
      </c>
      <c r="H1418" s="13">
        <v>1984.43</v>
      </c>
      <c r="I1418" s="13">
        <v>75240.399999999994</v>
      </c>
      <c r="J1418" s="13">
        <v>1833.66</v>
      </c>
    </row>
    <row r="1419" spans="2:10" x14ac:dyDescent="0.25">
      <c r="B1419" s="2">
        <v>1415</v>
      </c>
      <c r="C1419" s="2">
        <v>2011</v>
      </c>
      <c r="D1419" s="1">
        <v>54191</v>
      </c>
      <c r="E1419" t="s">
        <v>1041</v>
      </c>
      <c r="F1419" s="2" t="s">
        <v>1343</v>
      </c>
      <c r="G1419" s="13">
        <v>198244.59</v>
      </c>
      <c r="H1419" s="13">
        <v>11420.37</v>
      </c>
      <c r="I1419" s="13">
        <v>163173.31</v>
      </c>
      <c r="J1419" s="13">
        <v>10394.879999999999</v>
      </c>
    </row>
    <row r="1420" spans="2:10" x14ac:dyDescent="0.25">
      <c r="B1420" s="2">
        <v>1416</v>
      </c>
      <c r="C1420" s="2">
        <v>2011</v>
      </c>
      <c r="D1420" s="1">
        <v>54246</v>
      </c>
      <c r="E1420" t="s">
        <v>1042</v>
      </c>
      <c r="F1420" s="2" t="s">
        <v>1344</v>
      </c>
      <c r="G1420" s="13">
        <v>4292572.95</v>
      </c>
      <c r="H1420" s="13">
        <v>305323.78000000003</v>
      </c>
      <c r="I1420" s="13">
        <v>3785184.16</v>
      </c>
      <c r="J1420" s="13">
        <v>283932.43</v>
      </c>
    </row>
    <row r="1421" spans="2:10" x14ac:dyDescent="0.25">
      <c r="B1421" s="2">
        <v>1417</v>
      </c>
      <c r="C1421" s="2">
        <v>2011</v>
      </c>
      <c r="D1421" s="1">
        <v>55002</v>
      </c>
      <c r="E1421" t="s">
        <v>1043</v>
      </c>
      <c r="F1421" s="2" t="s">
        <v>1325</v>
      </c>
      <c r="G1421" s="13">
        <v>1237037.68</v>
      </c>
      <c r="H1421" s="13">
        <v>9931.81</v>
      </c>
      <c r="I1421" s="13">
        <v>1058471.44</v>
      </c>
      <c r="J1421" s="13">
        <v>8970.18</v>
      </c>
    </row>
    <row r="1422" spans="2:10" x14ac:dyDescent="0.25">
      <c r="B1422" s="2">
        <v>1418</v>
      </c>
      <c r="C1422" s="2">
        <v>2011</v>
      </c>
      <c r="D1422" s="1">
        <v>55004</v>
      </c>
      <c r="E1422" t="s">
        <v>1044</v>
      </c>
      <c r="F1422" s="2" t="s">
        <v>1325</v>
      </c>
      <c r="G1422" s="13">
        <v>1345943.21</v>
      </c>
      <c r="H1422" s="13">
        <v>37693.129999999997</v>
      </c>
      <c r="I1422" s="13">
        <v>1159070.42</v>
      </c>
      <c r="J1422" s="13">
        <v>33729.480000000003</v>
      </c>
    </row>
    <row r="1423" spans="2:10" x14ac:dyDescent="0.25">
      <c r="B1423" s="2">
        <v>1419</v>
      </c>
      <c r="C1423" s="2">
        <v>2011</v>
      </c>
      <c r="D1423" s="1">
        <v>55006</v>
      </c>
      <c r="E1423" t="s">
        <v>1045</v>
      </c>
      <c r="F1423" s="2" t="s">
        <v>1325</v>
      </c>
      <c r="G1423" s="13">
        <v>1027744.53</v>
      </c>
      <c r="H1423" s="13">
        <v>17165.009999999998</v>
      </c>
      <c r="I1423" s="13">
        <v>886300.26</v>
      </c>
      <c r="J1423" s="13">
        <v>15516.29</v>
      </c>
    </row>
    <row r="1424" spans="2:10" x14ac:dyDescent="0.25">
      <c r="B1424" s="2">
        <v>1420</v>
      </c>
      <c r="C1424" s="2">
        <v>2011</v>
      </c>
      <c r="D1424" s="1">
        <v>55008</v>
      </c>
      <c r="E1424" t="s">
        <v>389</v>
      </c>
      <c r="F1424" s="2" t="s">
        <v>1325</v>
      </c>
      <c r="G1424" s="13">
        <v>1675747.98</v>
      </c>
      <c r="H1424" s="13">
        <v>8517.85</v>
      </c>
      <c r="I1424" s="13">
        <v>1435181.15</v>
      </c>
      <c r="J1424" s="13">
        <v>7507.9</v>
      </c>
    </row>
    <row r="1425" spans="2:10" x14ac:dyDescent="0.25">
      <c r="B1425" s="2">
        <v>1421</v>
      </c>
      <c r="C1425" s="2">
        <v>2011</v>
      </c>
      <c r="D1425" s="1">
        <v>55010</v>
      </c>
      <c r="E1425" t="s">
        <v>1046</v>
      </c>
      <c r="F1425" s="2" t="s">
        <v>1325</v>
      </c>
      <c r="G1425" s="13">
        <v>1106118.98</v>
      </c>
      <c r="H1425" s="13">
        <v>3695.89</v>
      </c>
      <c r="I1425" s="13">
        <v>966240.65</v>
      </c>
      <c r="J1425" s="13">
        <v>3037.2</v>
      </c>
    </row>
    <row r="1426" spans="2:10" x14ac:dyDescent="0.25">
      <c r="B1426" s="2">
        <v>1422</v>
      </c>
      <c r="C1426" s="2">
        <v>2011</v>
      </c>
      <c r="D1426" s="1">
        <v>55012</v>
      </c>
      <c r="E1426" t="s">
        <v>1047</v>
      </c>
      <c r="F1426" s="2" t="s">
        <v>1325</v>
      </c>
      <c r="G1426" s="13">
        <v>1090179.01</v>
      </c>
      <c r="H1426" s="13">
        <v>1711.7</v>
      </c>
      <c r="I1426" s="13">
        <v>941318.38</v>
      </c>
      <c r="J1426" s="13">
        <v>1549.17</v>
      </c>
    </row>
    <row r="1427" spans="2:10" x14ac:dyDescent="0.25">
      <c r="B1427" s="2">
        <v>1423</v>
      </c>
      <c r="C1427" s="2">
        <v>2011</v>
      </c>
      <c r="D1427" s="1">
        <v>55014</v>
      </c>
      <c r="E1427" t="s">
        <v>437</v>
      </c>
      <c r="F1427" s="2" t="s">
        <v>1325</v>
      </c>
      <c r="G1427" s="13">
        <v>870339.15</v>
      </c>
      <c r="H1427" s="13">
        <v>5657.2</v>
      </c>
      <c r="I1427" s="13">
        <v>758191.02</v>
      </c>
      <c r="J1427" s="13">
        <v>5140.8999999999996</v>
      </c>
    </row>
    <row r="1428" spans="2:10" x14ac:dyDescent="0.25">
      <c r="B1428" s="2">
        <v>1424</v>
      </c>
      <c r="C1428" s="2">
        <v>2011</v>
      </c>
      <c r="D1428" s="1">
        <v>55016</v>
      </c>
      <c r="E1428" t="s">
        <v>1048</v>
      </c>
      <c r="F1428" s="2" t="s">
        <v>1325</v>
      </c>
      <c r="G1428" s="13">
        <v>992880.38</v>
      </c>
      <c r="H1428" s="13">
        <v>1310.74</v>
      </c>
      <c r="I1428" s="13">
        <v>862651.61</v>
      </c>
      <c r="J1428" s="13">
        <v>1189.99</v>
      </c>
    </row>
    <row r="1429" spans="2:10" x14ac:dyDescent="0.25">
      <c r="B1429" s="2">
        <v>1425</v>
      </c>
      <c r="C1429" s="2">
        <v>2011</v>
      </c>
      <c r="D1429" s="1">
        <v>55018</v>
      </c>
      <c r="E1429" t="s">
        <v>1049</v>
      </c>
      <c r="F1429" s="2" t="s">
        <v>1325</v>
      </c>
      <c r="G1429" s="13">
        <v>2723475.98</v>
      </c>
      <c r="H1429" s="13">
        <v>8992.2999999999993</v>
      </c>
      <c r="I1429" s="13">
        <v>2311253.06</v>
      </c>
      <c r="J1429" s="13">
        <v>8015.01</v>
      </c>
    </row>
    <row r="1430" spans="2:10" x14ac:dyDescent="0.25">
      <c r="B1430" s="2">
        <v>1426</v>
      </c>
      <c r="C1430" s="2">
        <v>2011</v>
      </c>
      <c r="D1430" s="1">
        <v>55020</v>
      </c>
      <c r="E1430" t="s">
        <v>1050</v>
      </c>
      <c r="F1430" s="2" t="s">
        <v>1325</v>
      </c>
      <c r="G1430" s="13">
        <v>13030721.470000001</v>
      </c>
      <c r="H1430" s="13">
        <v>153333.09</v>
      </c>
      <c r="I1430" s="13">
        <v>11470327.48</v>
      </c>
      <c r="J1430" s="13">
        <v>139148.64000000001</v>
      </c>
    </row>
    <row r="1431" spans="2:10" x14ac:dyDescent="0.25">
      <c r="B1431" s="2">
        <v>1427</v>
      </c>
      <c r="C1431" s="2">
        <v>2011</v>
      </c>
      <c r="D1431" s="1">
        <v>55022</v>
      </c>
      <c r="E1431" t="s">
        <v>1051</v>
      </c>
      <c r="F1431" s="2" t="s">
        <v>1325</v>
      </c>
      <c r="G1431" s="13">
        <v>3329605.02</v>
      </c>
      <c r="H1431" s="13">
        <v>873.23</v>
      </c>
      <c r="I1431" s="13">
        <v>2922869.85</v>
      </c>
      <c r="J1431" s="13">
        <v>793.58</v>
      </c>
    </row>
    <row r="1432" spans="2:10" x14ac:dyDescent="0.25">
      <c r="B1432" s="2">
        <v>1428</v>
      </c>
      <c r="C1432" s="2">
        <v>2011</v>
      </c>
      <c r="D1432" s="1">
        <v>55024</v>
      </c>
      <c r="E1432" t="s">
        <v>416</v>
      </c>
      <c r="F1432" s="2" t="s">
        <v>1325</v>
      </c>
      <c r="G1432" s="13">
        <v>776127.28</v>
      </c>
      <c r="H1432" s="13">
        <v>396.95</v>
      </c>
      <c r="I1432" s="13">
        <v>675610.73</v>
      </c>
      <c r="J1432" s="13">
        <v>360.34</v>
      </c>
    </row>
    <row r="1433" spans="2:10" x14ac:dyDescent="0.25">
      <c r="B1433" s="2">
        <v>1429</v>
      </c>
      <c r="C1433" s="2">
        <v>2011</v>
      </c>
      <c r="D1433" s="1">
        <v>55026</v>
      </c>
      <c r="E1433" t="s">
        <v>1052</v>
      </c>
      <c r="F1433" s="2" t="s">
        <v>1325</v>
      </c>
      <c r="G1433" s="13">
        <v>4756558.22</v>
      </c>
      <c r="H1433" s="13">
        <v>28138.29</v>
      </c>
      <c r="I1433" s="13">
        <v>4074834.44</v>
      </c>
      <c r="J1433" s="13">
        <v>25297.11</v>
      </c>
    </row>
    <row r="1434" spans="2:10" x14ac:dyDescent="0.25">
      <c r="B1434" s="2">
        <v>1430</v>
      </c>
      <c r="C1434" s="2">
        <v>2011</v>
      </c>
      <c r="D1434" s="1">
        <v>55028</v>
      </c>
      <c r="E1434" t="s">
        <v>1053</v>
      </c>
      <c r="F1434" s="2" t="s">
        <v>1325</v>
      </c>
      <c r="G1434" s="13">
        <v>737873.29</v>
      </c>
      <c r="H1434" s="13">
        <v>2214.9299999999998</v>
      </c>
      <c r="I1434" s="13">
        <v>625471.9</v>
      </c>
      <c r="J1434" s="13">
        <v>1972.68</v>
      </c>
    </row>
    <row r="1435" spans="2:10" x14ac:dyDescent="0.25">
      <c r="B1435" s="2">
        <v>1431</v>
      </c>
      <c r="C1435" s="2">
        <v>2011</v>
      </c>
      <c r="D1435" s="1">
        <v>55030</v>
      </c>
      <c r="E1435" t="s">
        <v>1054</v>
      </c>
      <c r="F1435" s="2" t="s">
        <v>1325</v>
      </c>
      <c r="G1435" s="13">
        <v>7440613.9900000002</v>
      </c>
      <c r="H1435" s="13">
        <v>26939.99</v>
      </c>
      <c r="I1435" s="13">
        <v>6515792.3099999996</v>
      </c>
      <c r="J1435" s="13">
        <v>24253.78</v>
      </c>
    </row>
    <row r="1436" spans="2:10" x14ac:dyDescent="0.25">
      <c r="B1436" s="2">
        <v>1432</v>
      </c>
      <c r="C1436" s="2">
        <v>2011</v>
      </c>
      <c r="D1436" s="1">
        <v>55032</v>
      </c>
      <c r="E1436" t="s">
        <v>1055</v>
      </c>
      <c r="F1436" s="2" t="s">
        <v>1325</v>
      </c>
      <c r="G1436" s="13">
        <v>6368688.5700000003</v>
      </c>
      <c r="H1436" s="13">
        <v>48680.61</v>
      </c>
      <c r="I1436" s="13">
        <v>5391113.2699999996</v>
      </c>
      <c r="J1436" s="13">
        <v>43194.5</v>
      </c>
    </row>
    <row r="1437" spans="2:10" x14ac:dyDescent="0.25">
      <c r="B1437" s="2">
        <v>1433</v>
      </c>
      <c r="C1437" s="2">
        <v>2011</v>
      </c>
      <c r="D1437" s="1">
        <v>55034</v>
      </c>
      <c r="E1437" t="s">
        <v>301</v>
      </c>
      <c r="F1437" s="2" t="s">
        <v>1325</v>
      </c>
      <c r="G1437" s="13">
        <v>1016843.45</v>
      </c>
      <c r="H1437" s="13">
        <v>9435.84</v>
      </c>
      <c r="I1437" s="13">
        <v>853546.34</v>
      </c>
      <c r="J1437" s="13">
        <v>8105.83</v>
      </c>
    </row>
    <row r="1438" spans="2:10" x14ac:dyDescent="0.25">
      <c r="B1438" s="2">
        <v>1434</v>
      </c>
      <c r="C1438" s="2">
        <v>2011</v>
      </c>
      <c r="D1438" s="1">
        <v>55036</v>
      </c>
      <c r="E1438" t="s">
        <v>401</v>
      </c>
      <c r="F1438" s="2" t="s">
        <v>1325</v>
      </c>
      <c r="G1438" s="13">
        <v>1265165</v>
      </c>
      <c r="H1438" s="13">
        <v>4965.37</v>
      </c>
      <c r="I1438" s="13">
        <v>1091038.57</v>
      </c>
      <c r="J1438" s="13">
        <v>4508.34</v>
      </c>
    </row>
    <row r="1439" spans="2:10" x14ac:dyDescent="0.25">
      <c r="B1439" s="2">
        <v>1435</v>
      </c>
      <c r="C1439" s="2">
        <v>2011</v>
      </c>
      <c r="D1439" s="1">
        <v>55038</v>
      </c>
      <c r="E1439" t="s">
        <v>1056</v>
      </c>
      <c r="F1439" s="2" t="s">
        <v>1325</v>
      </c>
      <c r="G1439" s="13">
        <v>4987857.63</v>
      </c>
      <c r="H1439" s="13">
        <v>29199.759999999998</v>
      </c>
      <c r="I1439" s="13">
        <v>4246793.78</v>
      </c>
      <c r="J1439" s="13">
        <v>26053.14</v>
      </c>
    </row>
    <row r="1440" spans="2:10" x14ac:dyDescent="0.25">
      <c r="B1440" s="2">
        <v>1436</v>
      </c>
      <c r="C1440" s="2">
        <v>2011</v>
      </c>
      <c r="D1440" s="1">
        <v>55040</v>
      </c>
      <c r="E1440" t="s">
        <v>1057</v>
      </c>
      <c r="F1440" s="2" t="s">
        <v>1325</v>
      </c>
      <c r="G1440" s="13">
        <v>10369987.189999999</v>
      </c>
      <c r="H1440" s="13">
        <v>31537.57</v>
      </c>
      <c r="I1440" s="13">
        <v>9102776.7799999993</v>
      </c>
      <c r="J1440" s="13">
        <v>28548.2</v>
      </c>
    </row>
    <row r="1441" spans="2:10" x14ac:dyDescent="0.25">
      <c r="B1441" s="2">
        <v>1437</v>
      </c>
      <c r="C1441" s="2">
        <v>2011</v>
      </c>
      <c r="D1441" s="1">
        <v>55042</v>
      </c>
      <c r="E1441" t="s">
        <v>1058</v>
      </c>
      <c r="F1441" s="2" t="s">
        <v>1325</v>
      </c>
      <c r="G1441" s="13">
        <v>2661664.98</v>
      </c>
      <c r="H1441" s="13">
        <v>7523.3</v>
      </c>
      <c r="I1441" s="13">
        <v>2274678.46</v>
      </c>
      <c r="J1441" s="13">
        <v>6710.65</v>
      </c>
    </row>
    <row r="1442" spans="2:10" x14ac:dyDescent="0.25">
      <c r="B1442" s="2">
        <v>1438</v>
      </c>
      <c r="C1442" s="2">
        <v>2011</v>
      </c>
      <c r="D1442" s="1">
        <v>55106</v>
      </c>
      <c r="E1442" t="s">
        <v>1043</v>
      </c>
      <c r="F1442" s="2" t="s">
        <v>1343</v>
      </c>
      <c r="G1442" s="13">
        <v>5744706.9199999999</v>
      </c>
      <c r="H1442" s="13">
        <v>169120.67</v>
      </c>
      <c r="I1442" s="13">
        <v>5105201.67</v>
      </c>
      <c r="J1442" s="13">
        <v>156015.9</v>
      </c>
    </row>
    <row r="1443" spans="2:10" x14ac:dyDescent="0.25">
      <c r="B1443" s="2">
        <v>1439</v>
      </c>
      <c r="C1443" s="2">
        <v>2011</v>
      </c>
      <c r="D1443" s="1">
        <v>55116</v>
      </c>
      <c r="E1443" t="s">
        <v>1059</v>
      </c>
      <c r="F1443" s="2" t="s">
        <v>1343</v>
      </c>
      <c r="G1443" s="13">
        <v>213016.85</v>
      </c>
      <c r="H1443" s="13">
        <v>1747.89</v>
      </c>
      <c r="I1443" s="13">
        <v>174492.88</v>
      </c>
      <c r="J1443" s="13">
        <v>1565.17</v>
      </c>
    </row>
    <row r="1444" spans="2:10" x14ac:dyDescent="0.25">
      <c r="B1444" s="2">
        <v>1440</v>
      </c>
      <c r="C1444" s="2">
        <v>2011</v>
      </c>
      <c r="D1444" s="1">
        <v>55136</v>
      </c>
      <c r="E1444" t="s">
        <v>1049</v>
      </c>
      <c r="F1444" s="2" t="s">
        <v>1343</v>
      </c>
      <c r="G1444" s="13">
        <v>2800329.53</v>
      </c>
      <c r="H1444" s="13">
        <v>86180.14</v>
      </c>
      <c r="I1444" s="13">
        <v>2511582.77</v>
      </c>
      <c r="J1444" s="13">
        <v>80603.179999999993</v>
      </c>
    </row>
    <row r="1445" spans="2:10" x14ac:dyDescent="0.25">
      <c r="B1445" s="2">
        <v>1441</v>
      </c>
      <c r="C1445" s="2">
        <v>2011</v>
      </c>
      <c r="D1445" s="1">
        <v>55161</v>
      </c>
      <c r="E1445" t="s">
        <v>1060</v>
      </c>
      <c r="F1445" s="2" t="s">
        <v>1343</v>
      </c>
      <c r="G1445" s="13">
        <v>6146910.4299999997</v>
      </c>
      <c r="H1445" s="13">
        <v>20564.11</v>
      </c>
      <c r="I1445" s="13">
        <v>5506359.8399999999</v>
      </c>
      <c r="J1445" s="13">
        <v>18983.89</v>
      </c>
    </row>
    <row r="1446" spans="2:10" x14ac:dyDescent="0.25">
      <c r="B1446" s="2">
        <v>1442</v>
      </c>
      <c r="C1446" s="2">
        <v>2011</v>
      </c>
      <c r="D1446" s="1">
        <v>55176</v>
      </c>
      <c r="E1446" t="s">
        <v>1061</v>
      </c>
      <c r="F1446" s="2" t="s">
        <v>1343</v>
      </c>
      <c r="G1446" s="13">
        <v>2580577.7400000002</v>
      </c>
      <c r="H1446" s="13">
        <v>67090.100000000006</v>
      </c>
      <c r="I1446" s="13">
        <v>2320155.56</v>
      </c>
      <c r="J1446" s="13">
        <v>62483.09</v>
      </c>
    </row>
    <row r="1447" spans="2:10" x14ac:dyDescent="0.25">
      <c r="B1447" s="2">
        <v>1443</v>
      </c>
      <c r="C1447" s="2">
        <v>2011</v>
      </c>
      <c r="D1447" s="1">
        <v>55181</v>
      </c>
      <c r="E1447" t="s">
        <v>1055</v>
      </c>
      <c r="F1447" s="2" t="s">
        <v>1343</v>
      </c>
      <c r="G1447" s="13">
        <v>4466341.9800000004</v>
      </c>
      <c r="H1447" s="13">
        <v>104505.77</v>
      </c>
      <c r="I1447" s="13">
        <v>4005821.39</v>
      </c>
      <c r="J1447" s="13">
        <v>96997.9</v>
      </c>
    </row>
    <row r="1448" spans="2:10" x14ac:dyDescent="0.25">
      <c r="B1448" s="2">
        <v>1444</v>
      </c>
      <c r="C1448" s="2">
        <v>2011</v>
      </c>
      <c r="D1448" s="1">
        <v>55182</v>
      </c>
      <c r="E1448" t="s">
        <v>1056</v>
      </c>
      <c r="F1448" s="2" t="s">
        <v>1343</v>
      </c>
      <c r="G1448" s="13">
        <v>785999.1</v>
      </c>
      <c r="H1448" s="13">
        <v>5673.01</v>
      </c>
      <c r="I1448" s="13">
        <v>674184.9</v>
      </c>
      <c r="J1448" s="13">
        <v>5178.1899999999996</v>
      </c>
    </row>
    <row r="1449" spans="2:10" x14ac:dyDescent="0.25">
      <c r="B1449" s="2">
        <v>1445</v>
      </c>
      <c r="C1449" s="2">
        <v>2011</v>
      </c>
      <c r="D1449" s="1">
        <v>55184</v>
      </c>
      <c r="E1449" t="s">
        <v>918</v>
      </c>
      <c r="F1449" s="2" t="s">
        <v>1343</v>
      </c>
      <c r="G1449" s="13">
        <v>19769.169999999998</v>
      </c>
      <c r="H1449" s="13">
        <v>0</v>
      </c>
      <c r="I1449" s="13">
        <v>17719.099999999999</v>
      </c>
      <c r="J1449" s="13">
        <v>0</v>
      </c>
    </row>
    <row r="1450" spans="2:10" x14ac:dyDescent="0.25">
      <c r="B1450" s="2">
        <v>1446</v>
      </c>
      <c r="C1450" s="2">
        <v>2011</v>
      </c>
      <c r="D1450" s="1">
        <v>55191</v>
      </c>
      <c r="E1450" t="s">
        <v>404</v>
      </c>
      <c r="F1450" s="2" t="s">
        <v>1343</v>
      </c>
      <c r="G1450" s="13">
        <v>191971.87</v>
      </c>
      <c r="H1450" s="13">
        <v>1707.78</v>
      </c>
      <c r="I1450" s="13">
        <v>160494.96</v>
      </c>
      <c r="J1450" s="13">
        <v>1539.12</v>
      </c>
    </row>
    <row r="1451" spans="2:10" x14ac:dyDescent="0.25">
      <c r="B1451" s="2">
        <v>1447</v>
      </c>
      <c r="C1451" s="2">
        <v>2011</v>
      </c>
      <c r="D1451" s="1">
        <v>55192</v>
      </c>
      <c r="E1451" t="s">
        <v>157</v>
      </c>
      <c r="F1451" s="2" t="s">
        <v>1343</v>
      </c>
      <c r="G1451" s="13">
        <v>1702284.09</v>
      </c>
      <c r="H1451" s="13">
        <v>60689.64</v>
      </c>
      <c r="I1451" s="13">
        <v>1534005.11</v>
      </c>
      <c r="J1451" s="13">
        <v>56899.71</v>
      </c>
    </row>
    <row r="1452" spans="2:10" x14ac:dyDescent="0.25">
      <c r="B1452" s="2">
        <v>1448</v>
      </c>
      <c r="C1452" s="2">
        <v>2011</v>
      </c>
      <c r="D1452" s="1">
        <v>55231</v>
      </c>
      <c r="E1452" t="s">
        <v>1062</v>
      </c>
      <c r="F1452" s="2" t="s">
        <v>1344</v>
      </c>
      <c r="G1452" s="13">
        <v>1345064.71</v>
      </c>
      <c r="H1452" s="13">
        <v>59653.08</v>
      </c>
      <c r="I1452" s="13">
        <v>1195155.1000000001</v>
      </c>
      <c r="J1452" s="13">
        <v>55274.43</v>
      </c>
    </row>
    <row r="1453" spans="2:10" x14ac:dyDescent="0.25">
      <c r="B1453" s="2">
        <v>1449</v>
      </c>
      <c r="C1453" s="2">
        <v>2011</v>
      </c>
      <c r="D1453" s="1">
        <v>55236</v>
      </c>
      <c r="E1453" t="s">
        <v>1050</v>
      </c>
      <c r="F1453" s="2" t="s">
        <v>1344</v>
      </c>
      <c r="G1453" s="13">
        <v>26251010.420000002</v>
      </c>
      <c r="H1453" s="13">
        <v>822492.06</v>
      </c>
      <c r="I1453" s="13">
        <v>23776575.489999998</v>
      </c>
      <c r="J1453" s="13">
        <v>762009.73</v>
      </c>
    </row>
    <row r="1454" spans="2:10" x14ac:dyDescent="0.25">
      <c r="B1454" s="2">
        <v>1450</v>
      </c>
      <c r="C1454" s="2">
        <v>2011</v>
      </c>
      <c r="D1454" s="1">
        <v>55261</v>
      </c>
      <c r="E1454" t="s">
        <v>1063</v>
      </c>
      <c r="F1454" s="2" t="s">
        <v>1344</v>
      </c>
      <c r="G1454" s="13">
        <v>14655436.77</v>
      </c>
      <c r="H1454" s="13">
        <v>585740.29</v>
      </c>
      <c r="I1454" s="13">
        <v>13172148.4</v>
      </c>
      <c r="J1454" s="13">
        <v>544920.12</v>
      </c>
    </row>
    <row r="1455" spans="2:10" x14ac:dyDescent="0.25">
      <c r="B1455" s="2">
        <v>1451</v>
      </c>
      <c r="C1455" s="2">
        <v>2011</v>
      </c>
      <c r="D1455" s="1">
        <v>55276</v>
      </c>
      <c r="E1455" t="s">
        <v>911</v>
      </c>
      <c r="F1455" s="2" t="s">
        <v>1344</v>
      </c>
      <c r="G1455" s="13">
        <v>6409614.8600000003</v>
      </c>
      <c r="H1455" s="13">
        <v>234115.34</v>
      </c>
      <c r="I1455" s="13">
        <v>5828432.9299999997</v>
      </c>
      <c r="J1455" s="13">
        <v>219201.79</v>
      </c>
    </row>
    <row r="1456" spans="2:10" x14ac:dyDescent="0.25">
      <c r="B1456" s="2">
        <v>1452</v>
      </c>
      <c r="C1456" s="2">
        <v>2011</v>
      </c>
      <c r="D1456" s="1">
        <v>56002</v>
      </c>
      <c r="E1456" t="s">
        <v>1064</v>
      </c>
      <c r="F1456" s="2" t="s">
        <v>1325</v>
      </c>
      <c r="G1456" s="13">
        <v>3342843.27</v>
      </c>
      <c r="H1456" s="13">
        <v>25043.32</v>
      </c>
      <c r="I1456" s="13">
        <v>2979088.49</v>
      </c>
      <c r="J1456" s="13">
        <v>23012.66</v>
      </c>
    </row>
    <row r="1457" spans="2:10" x14ac:dyDescent="0.25">
      <c r="B1457" s="2">
        <v>1453</v>
      </c>
      <c r="C1457" s="2">
        <v>2011</v>
      </c>
      <c r="D1457" s="1">
        <v>56004</v>
      </c>
      <c r="E1457" t="s">
        <v>881</v>
      </c>
      <c r="F1457" s="2" t="s">
        <v>1325</v>
      </c>
      <c r="G1457" s="13">
        <v>1336711.69</v>
      </c>
      <c r="H1457" s="13">
        <v>5231.21</v>
      </c>
      <c r="I1457" s="13">
        <v>1189862.47</v>
      </c>
      <c r="J1457" s="13">
        <v>4826.79</v>
      </c>
    </row>
    <row r="1458" spans="2:10" x14ac:dyDescent="0.25">
      <c r="B1458" s="2">
        <v>1454</v>
      </c>
      <c r="C1458" s="2">
        <v>2011</v>
      </c>
      <c r="D1458" s="1">
        <v>56006</v>
      </c>
      <c r="E1458" t="s">
        <v>1065</v>
      </c>
      <c r="F1458" s="2" t="s">
        <v>1325</v>
      </c>
      <c r="G1458" s="13">
        <v>3177451.4</v>
      </c>
      <c r="H1458" s="13">
        <v>92992.639999999999</v>
      </c>
      <c r="I1458" s="13">
        <v>2822160.19</v>
      </c>
      <c r="J1458" s="13">
        <v>82587.179999999993</v>
      </c>
    </row>
    <row r="1459" spans="2:10" x14ac:dyDescent="0.25">
      <c r="B1459" s="2">
        <v>1455</v>
      </c>
      <c r="C1459" s="2">
        <v>2011</v>
      </c>
      <c r="D1459" s="1">
        <v>56008</v>
      </c>
      <c r="E1459" t="s">
        <v>1066</v>
      </c>
      <c r="F1459" s="2" t="s">
        <v>1325</v>
      </c>
      <c r="G1459" s="13">
        <v>4592865.59</v>
      </c>
      <c r="H1459" s="13">
        <v>240315.8</v>
      </c>
      <c r="I1459" s="13">
        <v>4097058.83</v>
      </c>
      <c r="J1459" s="13">
        <v>219900.24</v>
      </c>
    </row>
    <row r="1460" spans="2:10" x14ac:dyDescent="0.25">
      <c r="B1460" s="2">
        <v>1456</v>
      </c>
      <c r="C1460" s="2">
        <v>2011</v>
      </c>
      <c r="D1460" s="1">
        <v>56010</v>
      </c>
      <c r="E1460" t="s">
        <v>1067</v>
      </c>
      <c r="F1460" s="2" t="s">
        <v>1325</v>
      </c>
      <c r="G1460" s="13">
        <v>2562334.2200000002</v>
      </c>
      <c r="H1460" s="13">
        <v>4112.91</v>
      </c>
      <c r="I1460" s="13">
        <v>2287755.44</v>
      </c>
      <c r="J1460" s="13">
        <v>3601.98</v>
      </c>
    </row>
    <row r="1461" spans="2:10" x14ac:dyDescent="0.25">
      <c r="B1461" s="2">
        <v>1457</v>
      </c>
      <c r="C1461" s="2">
        <v>2011</v>
      </c>
      <c r="D1461" s="1">
        <v>56012</v>
      </c>
      <c r="E1461" t="s">
        <v>1068</v>
      </c>
      <c r="F1461" s="2" t="s">
        <v>1325</v>
      </c>
      <c r="G1461" s="13">
        <v>1734588.81</v>
      </c>
      <c r="H1461" s="13">
        <v>19513.32</v>
      </c>
      <c r="I1461" s="13">
        <v>1532222.39</v>
      </c>
      <c r="J1461" s="13">
        <v>17861.22</v>
      </c>
    </row>
    <row r="1462" spans="2:10" x14ac:dyDescent="0.25">
      <c r="B1462" s="2">
        <v>1458</v>
      </c>
      <c r="C1462" s="2">
        <v>2011</v>
      </c>
      <c r="D1462" s="1">
        <v>56014</v>
      </c>
      <c r="E1462" t="s">
        <v>560</v>
      </c>
      <c r="F1462" s="2" t="s">
        <v>1325</v>
      </c>
      <c r="G1462" s="13">
        <v>1426806.25</v>
      </c>
      <c r="H1462" s="13">
        <v>5938.67</v>
      </c>
      <c r="I1462" s="13">
        <v>1266560.22</v>
      </c>
      <c r="J1462" s="13">
        <v>5447.2</v>
      </c>
    </row>
    <row r="1463" spans="2:10" x14ac:dyDescent="0.25">
      <c r="B1463" s="2">
        <v>1459</v>
      </c>
      <c r="C1463" s="2">
        <v>2011</v>
      </c>
      <c r="D1463" s="1">
        <v>56016</v>
      </c>
      <c r="E1463" t="s">
        <v>459</v>
      </c>
      <c r="F1463" s="2" t="s">
        <v>1325</v>
      </c>
      <c r="G1463" s="13">
        <v>1110397.71</v>
      </c>
      <c r="H1463" s="13">
        <v>4240.72</v>
      </c>
      <c r="I1463" s="13">
        <v>995720.51</v>
      </c>
      <c r="J1463" s="13">
        <v>3926.67</v>
      </c>
    </row>
    <row r="1464" spans="2:10" x14ac:dyDescent="0.25">
      <c r="B1464" s="2">
        <v>1460</v>
      </c>
      <c r="C1464" s="2">
        <v>2011</v>
      </c>
      <c r="D1464" s="1">
        <v>56018</v>
      </c>
      <c r="E1464" t="s">
        <v>637</v>
      </c>
      <c r="F1464" s="2" t="s">
        <v>1325</v>
      </c>
      <c r="G1464" s="13">
        <v>1791565.79</v>
      </c>
      <c r="H1464" s="13">
        <v>12854.93</v>
      </c>
      <c r="I1464" s="13">
        <v>1596938.52</v>
      </c>
      <c r="J1464" s="13">
        <v>11797.44</v>
      </c>
    </row>
    <row r="1465" spans="2:10" x14ac:dyDescent="0.25">
      <c r="B1465" s="2">
        <v>1461</v>
      </c>
      <c r="C1465" s="2">
        <v>2011</v>
      </c>
      <c r="D1465" s="1">
        <v>56020</v>
      </c>
      <c r="E1465" t="s">
        <v>1069</v>
      </c>
      <c r="F1465" s="2" t="s">
        <v>1325</v>
      </c>
      <c r="G1465" s="13">
        <v>1497215.85</v>
      </c>
      <c r="H1465" s="13">
        <v>6003.5</v>
      </c>
      <c r="I1465" s="13">
        <v>1335600.3799999999</v>
      </c>
      <c r="J1465" s="13">
        <v>5531.96</v>
      </c>
    </row>
    <row r="1466" spans="2:10" x14ac:dyDescent="0.25">
      <c r="B1466" s="2">
        <v>1462</v>
      </c>
      <c r="C1466" s="2">
        <v>2011</v>
      </c>
      <c r="D1466" s="1">
        <v>56022</v>
      </c>
      <c r="E1466" t="s">
        <v>1070</v>
      </c>
      <c r="F1466" s="2" t="s">
        <v>1325</v>
      </c>
      <c r="G1466" s="13">
        <v>1169722.26</v>
      </c>
      <c r="H1466" s="13">
        <v>3226.33</v>
      </c>
      <c r="I1466" s="13">
        <v>1056089.48</v>
      </c>
      <c r="J1466" s="13">
        <v>2909.86</v>
      </c>
    </row>
    <row r="1467" spans="2:10" x14ac:dyDescent="0.25">
      <c r="B1467" s="2">
        <v>1463</v>
      </c>
      <c r="C1467" s="2">
        <v>2011</v>
      </c>
      <c r="D1467" s="1">
        <v>56024</v>
      </c>
      <c r="E1467" t="s">
        <v>1071</v>
      </c>
      <c r="F1467" s="2" t="s">
        <v>1325</v>
      </c>
      <c r="G1467" s="13">
        <v>7014269.6100000003</v>
      </c>
      <c r="H1467" s="13">
        <v>12032.05</v>
      </c>
      <c r="I1467" s="13">
        <v>6313079.6299999999</v>
      </c>
      <c r="J1467" s="13">
        <v>11053.89</v>
      </c>
    </row>
    <row r="1468" spans="2:10" x14ac:dyDescent="0.25">
      <c r="B1468" s="2">
        <v>1464</v>
      </c>
      <c r="C1468" s="2">
        <v>2011</v>
      </c>
      <c r="D1468" s="1">
        <v>56026</v>
      </c>
      <c r="E1468" t="s">
        <v>1072</v>
      </c>
      <c r="F1468" s="2" t="s">
        <v>1325</v>
      </c>
      <c r="G1468" s="13">
        <v>4316264.08</v>
      </c>
      <c r="H1468" s="13">
        <v>63883.37</v>
      </c>
      <c r="I1468" s="13">
        <v>3893867.1</v>
      </c>
      <c r="J1468" s="13">
        <v>55907.75</v>
      </c>
    </row>
    <row r="1469" spans="2:10" x14ac:dyDescent="0.25">
      <c r="B1469" s="2">
        <v>1465</v>
      </c>
      <c r="C1469" s="2">
        <v>2011</v>
      </c>
      <c r="D1469" s="1">
        <v>56028</v>
      </c>
      <c r="E1469" t="s">
        <v>1073</v>
      </c>
      <c r="F1469" s="2" t="s">
        <v>1325</v>
      </c>
      <c r="G1469" s="13">
        <v>2400020.67</v>
      </c>
      <c r="H1469" s="13">
        <v>59028.86</v>
      </c>
      <c r="I1469" s="13">
        <v>2134191.96</v>
      </c>
      <c r="J1469" s="13">
        <v>54066.16</v>
      </c>
    </row>
    <row r="1470" spans="2:10" x14ac:dyDescent="0.25">
      <c r="B1470" s="2">
        <v>1466</v>
      </c>
      <c r="C1470" s="2">
        <v>2011</v>
      </c>
      <c r="D1470" s="1">
        <v>56030</v>
      </c>
      <c r="E1470" t="s">
        <v>1074</v>
      </c>
      <c r="F1470" s="2" t="s">
        <v>1325</v>
      </c>
      <c r="G1470" s="13">
        <v>1800298.39</v>
      </c>
      <c r="H1470" s="13">
        <v>6646.09</v>
      </c>
      <c r="I1470" s="13">
        <v>1590903.49</v>
      </c>
      <c r="J1470" s="13">
        <v>6134.82</v>
      </c>
    </row>
    <row r="1471" spans="2:10" x14ac:dyDescent="0.25">
      <c r="B1471" s="2">
        <v>1467</v>
      </c>
      <c r="C1471" s="2">
        <v>2011</v>
      </c>
      <c r="D1471" s="1">
        <v>56032</v>
      </c>
      <c r="E1471" t="s">
        <v>1075</v>
      </c>
      <c r="F1471" s="2" t="s">
        <v>1325</v>
      </c>
      <c r="G1471" s="13">
        <v>3044932.01</v>
      </c>
      <c r="H1471" s="13">
        <v>31500.61</v>
      </c>
      <c r="I1471" s="13">
        <v>2663851.42</v>
      </c>
      <c r="J1471" s="13">
        <v>28688.33</v>
      </c>
    </row>
    <row r="1472" spans="2:10" x14ac:dyDescent="0.25">
      <c r="B1472" s="2">
        <v>1468</v>
      </c>
      <c r="C1472" s="2">
        <v>2011</v>
      </c>
      <c r="D1472" s="1">
        <v>56034</v>
      </c>
      <c r="E1472" t="s">
        <v>1076</v>
      </c>
      <c r="F1472" s="2" t="s">
        <v>1325</v>
      </c>
      <c r="G1472" s="13">
        <v>1045719.41</v>
      </c>
      <c r="H1472" s="13">
        <v>8852.2199999999993</v>
      </c>
      <c r="I1472" s="13">
        <v>922543.4</v>
      </c>
      <c r="J1472" s="13">
        <v>8049.12</v>
      </c>
    </row>
    <row r="1473" spans="2:10" x14ac:dyDescent="0.25">
      <c r="B1473" s="2">
        <v>1469</v>
      </c>
      <c r="C1473" s="2">
        <v>2011</v>
      </c>
      <c r="D1473" s="1">
        <v>56036</v>
      </c>
      <c r="E1473" t="s">
        <v>1057</v>
      </c>
      <c r="F1473" s="2" t="s">
        <v>1325</v>
      </c>
      <c r="G1473" s="13">
        <v>1689551.86</v>
      </c>
      <c r="H1473" s="13">
        <v>2512.1999999999998</v>
      </c>
      <c r="I1473" s="13">
        <v>1508171.97</v>
      </c>
      <c r="J1473" s="13">
        <v>2314.67</v>
      </c>
    </row>
    <row r="1474" spans="2:10" x14ac:dyDescent="0.25">
      <c r="B1474" s="2">
        <v>1470</v>
      </c>
      <c r="C1474" s="2">
        <v>2011</v>
      </c>
      <c r="D1474" s="1">
        <v>56038</v>
      </c>
      <c r="E1474" t="s">
        <v>368</v>
      </c>
      <c r="F1474" s="2" t="s">
        <v>1325</v>
      </c>
      <c r="G1474" s="13">
        <v>1264790.19</v>
      </c>
      <c r="H1474" s="13">
        <v>8433.2800000000007</v>
      </c>
      <c r="I1474" s="13">
        <v>1099365.82</v>
      </c>
      <c r="J1474" s="13">
        <v>7704.2</v>
      </c>
    </row>
    <row r="1475" spans="2:10" x14ac:dyDescent="0.25">
      <c r="B1475" s="2">
        <v>1471</v>
      </c>
      <c r="C1475" s="2">
        <v>2011</v>
      </c>
      <c r="D1475" s="1">
        <v>56040</v>
      </c>
      <c r="E1475" t="s">
        <v>783</v>
      </c>
      <c r="F1475" s="2" t="s">
        <v>1325</v>
      </c>
      <c r="G1475" s="13">
        <v>971038.48</v>
      </c>
      <c r="H1475" s="13">
        <v>3845.78</v>
      </c>
      <c r="I1475" s="13">
        <v>869353.18</v>
      </c>
      <c r="J1475" s="13">
        <v>3570.17</v>
      </c>
    </row>
    <row r="1476" spans="2:10" x14ac:dyDescent="0.25">
      <c r="B1476" s="2">
        <v>1472</v>
      </c>
      <c r="C1476" s="2">
        <v>2011</v>
      </c>
      <c r="D1476" s="1">
        <v>56042</v>
      </c>
      <c r="E1476" t="s">
        <v>1077</v>
      </c>
      <c r="F1476" s="2" t="s">
        <v>1325</v>
      </c>
      <c r="G1476" s="13">
        <v>1507463.61</v>
      </c>
      <c r="H1476" s="13">
        <v>1840.93</v>
      </c>
      <c r="I1476" s="13">
        <v>1330211.04</v>
      </c>
      <c r="J1476" s="13">
        <v>1689.31</v>
      </c>
    </row>
    <row r="1477" spans="2:10" x14ac:dyDescent="0.25">
      <c r="B1477" s="2">
        <v>1473</v>
      </c>
      <c r="C1477" s="2">
        <v>2011</v>
      </c>
      <c r="D1477" s="1">
        <v>56044</v>
      </c>
      <c r="E1477" t="s">
        <v>1078</v>
      </c>
      <c r="F1477" s="2" t="s">
        <v>1325</v>
      </c>
      <c r="G1477" s="13">
        <v>1603510.12</v>
      </c>
      <c r="H1477" s="13">
        <v>2904</v>
      </c>
      <c r="I1477" s="13">
        <v>1405536.37</v>
      </c>
      <c r="J1477" s="13">
        <v>2656.64</v>
      </c>
    </row>
    <row r="1478" spans="2:10" x14ac:dyDescent="0.25">
      <c r="B1478" s="2">
        <v>1474</v>
      </c>
      <c r="C1478" s="2">
        <v>2011</v>
      </c>
      <c r="D1478" s="1">
        <v>56111</v>
      </c>
      <c r="E1478" t="s">
        <v>1003</v>
      </c>
      <c r="F1478" s="2" t="s">
        <v>1343</v>
      </c>
      <c r="G1478" s="13">
        <v>16921.62</v>
      </c>
      <c r="H1478" s="13">
        <v>4.4800000000000004</v>
      </c>
      <c r="I1478" s="13">
        <v>14367.47</v>
      </c>
      <c r="J1478" s="13">
        <v>4.12</v>
      </c>
    </row>
    <row r="1479" spans="2:10" x14ac:dyDescent="0.25">
      <c r="B1479" s="2">
        <v>1475</v>
      </c>
      <c r="C1479" s="2">
        <v>2011</v>
      </c>
      <c r="D1479" s="1">
        <v>56141</v>
      </c>
      <c r="E1479" t="s">
        <v>1070</v>
      </c>
      <c r="F1479" s="2" t="s">
        <v>1343</v>
      </c>
      <c r="G1479" s="13">
        <v>177040.54</v>
      </c>
      <c r="H1479" s="13">
        <v>405.83</v>
      </c>
      <c r="I1479" s="13">
        <v>151878.44</v>
      </c>
      <c r="J1479" s="13">
        <v>376.96</v>
      </c>
    </row>
    <row r="1480" spans="2:10" x14ac:dyDescent="0.25">
      <c r="B1480" s="2">
        <v>1476</v>
      </c>
      <c r="C1480" s="2">
        <v>2011</v>
      </c>
      <c r="D1480" s="1">
        <v>56146</v>
      </c>
      <c r="E1480" t="s">
        <v>1079</v>
      </c>
      <c r="F1480" s="2" t="s">
        <v>1343</v>
      </c>
      <c r="G1480" s="13">
        <v>22047809.66</v>
      </c>
      <c r="H1480" s="13">
        <v>808587.99</v>
      </c>
      <c r="I1480" s="13">
        <v>20552135.91</v>
      </c>
      <c r="J1480" s="13">
        <v>760592.28</v>
      </c>
    </row>
    <row r="1481" spans="2:10" x14ac:dyDescent="0.25">
      <c r="B1481" s="2">
        <v>1477</v>
      </c>
      <c r="C1481" s="2">
        <v>2011</v>
      </c>
      <c r="D1481" s="1">
        <v>56147</v>
      </c>
      <c r="E1481" t="s">
        <v>1071</v>
      </c>
      <c r="F1481" s="2" t="s">
        <v>1343</v>
      </c>
      <c r="G1481" s="13">
        <v>386662.33</v>
      </c>
      <c r="H1481" s="13">
        <v>11377.6</v>
      </c>
      <c r="I1481" s="13">
        <v>337819.78</v>
      </c>
      <c r="J1481" s="13">
        <v>10593.37</v>
      </c>
    </row>
    <row r="1482" spans="2:10" x14ac:dyDescent="0.25">
      <c r="B1482" s="2">
        <v>1478</v>
      </c>
      <c r="C1482" s="2">
        <v>2011</v>
      </c>
      <c r="D1482" s="1">
        <v>56148</v>
      </c>
      <c r="E1482" t="s">
        <v>1080</v>
      </c>
      <c r="F1482" s="2" t="s">
        <v>1343</v>
      </c>
      <c r="G1482" s="13">
        <v>162873.29999999999</v>
      </c>
      <c r="H1482" s="13">
        <v>2248.15</v>
      </c>
      <c r="I1482" s="13">
        <v>133372.26</v>
      </c>
      <c r="J1482" s="13">
        <v>2025.61</v>
      </c>
    </row>
    <row r="1483" spans="2:10" x14ac:dyDescent="0.25">
      <c r="B1483" s="2">
        <v>1479</v>
      </c>
      <c r="C1483" s="2">
        <v>2011</v>
      </c>
      <c r="D1483" s="1">
        <v>56149</v>
      </c>
      <c r="E1483" t="s">
        <v>1081</v>
      </c>
      <c r="F1483" s="2" t="s">
        <v>1343</v>
      </c>
      <c r="G1483" s="13">
        <v>369586.67</v>
      </c>
      <c r="H1483" s="13">
        <v>14232.54</v>
      </c>
      <c r="I1483" s="13">
        <v>329741.87</v>
      </c>
      <c r="J1483" s="13">
        <v>13371.25</v>
      </c>
    </row>
    <row r="1484" spans="2:10" x14ac:dyDescent="0.25">
      <c r="B1484" s="2">
        <v>1480</v>
      </c>
      <c r="C1484" s="2">
        <v>2011</v>
      </c>
      <c r="D1484" s="1">
        <v>56151</v>
      </c>
      <c r="E1484" t="s">
        <v>1072</v>
      </c>
      <c r="F1484" s="2" t="s">
        <v>1343</v>
      </c>
      <c r="G1484" s="13">
        <v>1328392.1299999999</v>
      </c>
      <c r="H1484" s="13">
        <v>13346.07</v>
      </c>
      <c r="I1484" s="13">
        <v>1197342.42</v>
      </c>
      <c r="J1484" s="13">
        <v>12331.65</v>
      </c>
    </row>
    <row r="1485" spans="2:10" x14ac:dyDescent="0.25">
      <c r="B1485" s="2">
        <v>1481</v>
      </c>
      <c r="C1485" s="2">
        <v>2011</v>
      </c>
      <c r="D1485" s="1">
        <v>56161</v>
      </c>
      <c r="E1485" t="s">
        <v>1082</v>
      </c>
      <c r="F1485" s="2" t="s">
        <v>1343</v>
      </c>
      <c r="G1485" s="13">
        <v>474781.58</v>
      </c>
      <c r="H1485" s="13">
        <v>3252.17</v>
      </c>
      <c r="I1485" s="13">
        <v>413437.53</v>
      </c>
      <c r="J1485" s="13">
        <v>3019.83</v>
      </c>
    </row>
    <row r="1486" spans="2:10" x14ac:dyDescent="0.25">
      <c r="B1486" s="2">
        <v>1482</v>
      </c>
      <c r="C1486" s="2">
        <v>2011</v>
      </c>
      <c r="D1486" s="1">
        <v>56171</v>
      </c>
      <c r="E1486" t="s">
        <v>1083</v>
      </c>
      <c r="F1486" s="2" t="s">
        <v>1343</v>
      </c>
      <c r="G1486" s="13">
        <v>1762190.9</v>
      </c>
      <c r="H1486" s="13">
        <v>337152.69</v>
      </c>
      <c r="I1486" s="13">
        <v>1599708.32</v>
      </c>
      <c r="J1486" s="13">
        <v>315262.03999999998</v>
      </c>
    </row>
    <row r="1487" spans="2:10" x14ac:dyDescent="0.25">
      <c r="B1487" s="2">
        <v>1483</v>
      </c>
      <c r="C1487" s="2">
        <v>2011</v>
      </c>
      <c r="D1487" s="1">
        <v>56172</v>
      </c>
      <c r="E1487" t="s">
        <v>1073</v>
      </c>
      <c r="F1487" s="2" t="s">
        <v>1343</v>
      </c>
      <c r="G1487" s="13">
        <v>7470663.2800000003</v>
      </c>
      <c r="H1487" s="13">
        <v>124713.7</v>
      </c>
      <c r="I1487" s="13">
        <v>6812323.4199999999</v>
      </c>
      <c r="J1487" s="13">
        <v>116873.61</v>
      </c>
    </row>
    <row r="1488" spans="2:10" x14ac:dyDescent="0.25">
      <c r="B1488" s="2">
        <v>1484</v>
      </c>
      <c r="C1488" s="2">
        <v>2011</v>
      </c>
      <c r="D1488" s="1">
        <v>56176</v>
      </c>
      <c r="E1488" t="s">
        <v>1084</v>
      </c>
      <c r="F1488" s="2" t="s">
        <v>1343</v>
      </c>
      <c r="G1488" s="13">
        <v>430087.38</v>
      </c>
      <c r="H1488" s="13">
        <v>16315.9</v>
      </c>
      <c r="I1488" s="13">
        <v>379430.14</v>
      </c>
      <c r="J1488" s="13">
        <v>15184.47</v>
      </c>
    </row>
    <row r="1489" spans="2:10" x14ac:dyDescent="0.25">
      <c r="B1489" s="2">
        <v>1485</v>
      </c>
      <c r="C1489" s="2">
        <v>2011</v>
      </c>
      <c r="D1489" s="1">
        <v>56181</v>
      </c>
      <c r="E1489" t="s">
        <v>1085</v>
      </c>
      <c r="F1489" s="2" t="s">
        <v>1343</v>
      </c>
      <c r="G1489" s="13">
        <v>6727937.3200000003</v>
      </c>
      <c r="H1489" s="13">
        <v>199582.14</v>
      </c>
      <c r="I1489" s="13">
        <v>6126298.9900000002</v>
      </c>
      <c r="J1489" s="13">
        <v>186532.47</v>
      </c>
    </row>
    <row r="1490" spans="2:10" x14ac:dyDescent="0.25">
      <c r="B1490" s="2">
        <v>1486</v>
      </c>
      <c r="C1490" s="2">
        <v>2011</v>
      </c>
      <c r="D1490" s="1">
        <v>56182</v>
      </c>
      <c r="E1490" t="s">
        <v>1075</v>
      </c>
      <c r="F1490" s="2" t="s">
        <v>1343</v>
      </c>
      <c r="G1490" s="13">
        <v>3494817.03</v>
      </c>
      <c r="H1490" s="13">
        <v>253520.28</v>
      </c>
      <c r="I1490" s="13">
        <v>3145304.07</v>
      </c>
      <c r="J1490" s="13">
        <v>234707.69</v>
      </c>
    </row>
    <row r="1491" spans="2:10" x14ac:dyDescent="0.25">
      <c r="B1491" s="2">
        <v>1487</v>
      </c>
      <c r="C1491" s="2">
        <v>2011</v>
      </c>
      <c r="D1491" s="1">
        <v>56191</v>
      </c>
      <c r="E1491" t="s">
        <v>1086</v>
      </c>
      <c r="F1491" s="2" t="s">
        <v>1343</v>
      </c>
      <c r="G1491" s="13">
        <v>2502992.2799999998</v>
      </c>
      <c r="H1491" s="13">
        <v>151253</v>
      </c>
      <c r="I1491" s="13">
        <v>2319828.4700000002</v>
      </c>
      <c r="J1491" s="13">
        <v>142972.79999999999</v>
      </c>
    </row>
    <row r="1492" spans="2:10" x14ac:dyDescent="0.25">
      <c r="B1492" s="2">
        <v>1488</v>
      </c>
      <c r="C1492" s="2">
        <v>2011</v>
      </c>
      <c r="D1492" s="1">
        <v>56206</v>
      </c>
      <c r="E1492" t="s">
        <v>1064</v>
      </c>
      <c r="F1492" s="2" t="s">
        <v>1344</v>
      </c>
      <c r="G1492" s="13">
        <v>19374314.120000001</v>
      </c>
      <c r="H1492" s="13">
        <v>505104.9</v>
      </c>
      <c r="I1492" s="13">
        <v>17863048.739999998</v>
      </c>
      <c r="J1492" s="13">
        <v>476771.55</v>
      </c>
    </row>
    <row r="1493" spans="2:10" x14ac:dyDescent="0.25">
      <c r="B1493" s="2">
        <v>1489</v>
      </c>
      <c r="C1493" s="2">
        <v>2011</v>
      </c>
      <c r="D1493" s="1">
        <v>56276</v>
      </c>
      <c r="E1493" t="s">
        <v>1074</v>
      </c>
      <c r="F1493" s="2" t="s">
        <v>1344</v>
      </c>
      <c r="G1493" s="13">
        <v>13820215.880000001</v>
      </c>
      <c r="H1493" s="13">
        <v>550947.65</v>
      </c>
      <c r="I1493" s="13">
        <v>12578915.779999999</v>
      </c>
      <c r="J1493" s="13">
        <v>517169.54</v>
      </c>
    </row>
    <row r="1494" spans="2:10" x14ac:dyDescent="0.25">
      <c r="B1494" s="2">
        <v>1490</v>
      </c>
      <c r="C1494" s="2">
        <v>2011</v>
      </c>
      <c r="D1494" s="1">
        <v>56291</v>
      </c>
      <c r="E1494" t="s">
        <v>21</v>
      </c>
      <c r="F1494" s="2" t="s">
        <v>1344</v>
      </c>
      <c r="G1494" s="13">
        <v>2303975.87</v>
      </c>
      <c r="H1494" s="13">
        <v>207171.7</v>
      </c>
      <c r="I1494" s="13">
        <v>2196268.69</v>
      </c>
      <c r="J1494" s="13">
        <v>198060.66</v>
      </c>
    </row>
    <row r="1495" spans="2:10" x14ac:dyDescent="0.25">
      <c r="B1495" s="2">
        <v>1491</v>
      </c>
      <c r="C1495" s="2">
        <v>2011</v>
      </c>
      <c r="D1495" s="1">
        <v>57002</v>
      </c>
      <c r="E1495" t="s">
        <v>1087</v>
      </c>
      <c r="F1495" s="2" t="s">
        <v>1325</v>
      </c>
      <c r="G1495" s="13">
        <v>5717356</v>
      </c>
      <c r="H1495" s="13">
        <v>5752.09</v>
      </c>
      <c r="I1495" s="13">
        <v>5090544.1100000003</v>
      </c>
      <c r="J1495" s="13">
        <v>5163.01</v>
      </c>
    </row>
    <row r="1496" spans="2:10" x14ac:dyDescent="0.25">
      <c r="B1496" s="2">
        <v>1492</v>
      </c>
      <c r="C1496" s="2">
        <v>2011</v>
      </c>
      <c r="D1496" s="1">
        <v>57004</v>
      </c>
      <c r="E1496" t="s">
        <v>1088</v>
      </c>
      <c r="F1496" s="2" t="s">
        <v>1325</v>
      </c>
      <c r="G1496" s="13">
        <v>364867.69</v>
      </c>
      <c r="H1496" s="13">
        <v>1220.31</v>
      </c>
      <c r="I1496" s="13">
        <v>309502.21000000002</v>
      </c>
      <c r="J1496" s="13">
        <v>1085.9100000000001</v>
      </c>
    </row>
    <row r="1497" spans="2:10" x14ac:dyDescent="0.25">
      <c r="B1497" s="2">
        <v>1493</v>
      </c>
      <c r="C1497" s="2">
        <v>2011</v>
      </c>
      <c r="D1497" s="1">
        <v>57006</v>
      </c>
      <c r="E1497" t="s">
        <v>1089</v>
      </c>
      <c r="F1497" s="2" t="s">
        <v>1325</v>
      </c>
      <c r="G1497" s="13">
        <v>643523.02</v>
      </c>
      <c r="H1497" s="13">
        <v>3706</v>
      </c>
      <c r="I1497" s="13">
        <v>531313.30000000005</v>
      </c>
      <c r="J1497" s="13">
        <v>3261.1</v>
      </c>
    </row>
    <row r="1498" spans="2:10" x14ac:dyDescent="0.25">
      <c r="B1498" s="2">
        <v>1494</v>
      </c>
      <c r="C1498" s="2">
        <v>2011</v>
      </c>
      <c r="D1498" s="1">
        <v>57008</v>
      </c>
      <c r="E1498" t="s">
        <v>1090</v>
      </c>
      <c r="F1498" s="2" t="s">
        <v>1325</v>
      </c>
      <c r="G1498" s="13">
        <v>1881242.81</v>
      </c>
      <c r="H1498" s="13">
        <v>4026.29</v>
      </c>
      <c r="I1498" s="13">
        <v>1681406.12</v>
      </c>
      <c r="J1498" s="13">
        <v>3640.85</v>
      </c>
    </row>
    <row r="1499" spans="2:10" x14ac:dyDescent="0.25">
      <c r="B1499" s="2">
        <v>1495</v>
      </c>
      <c r="C1499" s="2">
        <v>2011</v>
      </c>
      <c r="D1499" s="1">
        <v>57010</v>
      </c>
      <c r="E1499" t="s">
        <v>1091</v>
      </c>
      <c r="F1499" s="2" t="s">
        <v>1325</v>
      </c>
      <c r="G1499" s="13">
        <v>6077691.9699999997</v>
      </c>
      <c r="H1499" s="13">
        <v>82860.92</v>
      </c>
      <c r="I1499" s="13">
        <v>5386606.8300000001</v>
      </c>
      <c r="J1499" s="13">
        <v>74947.28</v>
      </c>
    </row>
    <row r="1500" spans="2:10" x14ac:dyDescent="0.25">
      <c r="B1500" s="2">
        <v>1496</v>
      </c>
      <c r="C1500" s="2">
        <v>2011</v>
      </c>
      <c r="D1500" s="1">
        <v>57012</v>
      </c>
      <c r="E1500" t="s">
        <v>1092</v>
      </c>
      <c r="F1500" s="2" t="s">
        <v>1325</v>
      </c>
      <c r="G1500" s="13">
        <v>2151031.6</v>
      </c>
      <c r="H1500" s="13">
        <v>35794.65</v>
      </c>
      <c r="I1500" s="13">
        <v>1897299.33</v>
      </c>
      <c r="J1500" s="13">
        <v>31397.8</v>
      </c>
    </row>
    <row r="1501" spans="2:10" x14ac:dyDescent="0.25">
      <c r="B1501" s="2">
        <v>1497</v>
      </c>
      <c r="C1501" s="2">
        <v>2011</v>
      </c>
      <c r="D1501" s="1">
        <v>57014</v>
      </c>
      <c r="E1501" t="s">
        <v>1093</v>
      </c>
      <c r="F1501" s="2" t="s">
        <v>1325</v>
      </c>
      <c r="G1501" s="13">
        <v>2867287.66</v>
      </c>
      <c r="H1501" s="13">
        <v>5635.98</v>
      </c>
      <c r="I1501" s="13">
        <v>2534867.31</v>
      </c>
      <c r="J1501" s="13">
        <v>5122.5</v>
      </c>
    </row>
    <row r="1502" spans="2:10" x14ac:dyDescent="0.25">
      <c r="B1502" s="2">
        <v>1498</v>
      </c>
      <c r="C1502" s="2">
        <v>2011</v>
      </c>
      <c r="D1502" s="1">
        <v>57016</v>
      </c>
      <c r="E1502" t="s">
        <v>1094</v>
      </c>
      <c r="F1502" s="2" t="s">
        <v>1325</v>
      </c>
      <c r="G1502" s="13">
        <v>279881.96999999997</v>
      </c>
      <c r="H1502" s="13">
        <v>1040.78</v>
      </c>
      <c r="I1502" s="13">
        <v>240174.01</v>
      </c>
      <c r="J1502" s="13">
        <v>855.66</v>
      </c>
    </row>
    <row r="1503" spans="2:10" x14ac:dyDescent="0.25">
      <c r="B1503" s="2">
        <v>1499</v>
      </c>
      <c r="C1503" s="2">
        <v>2011</v>
      </c>
      <c r="D1503" s="1">
        <v>57018</v>
      </c>
      <c r="E1503" t="s">
        <v>1095</v>
      </c>
      <c r="F1503" s="2" t="s">
        <v>1325</v>
      </c>
      <c r="G1503" s="13">
        <v>319939.37</v>
      </c>
      <c r="H1503" s="13">
        <v>1155.3800000000001</v>
      </c>
      <c r="I1503" s="13">
        <v>283823.63</v>
      </c>
      <c r="J1503" s="13">
        <v>1006.51</v>
      </c>
    </row>
    <row r="1504" spans="2:10" x14ac:dyDescent="0.25">
      <c r="B1504" s="2">
        <v>1500</v>
      </c>
      <c r="C1504" s="2">
        <v>2011</v>
      </c>
      <c r="D1504" s="1">
        <v>57020</v>
      </c>
      <c r="E1504" t="s">
        <v>1096</v>
      </c>
      <c r="F1504" s="2" t="s">
        <v>1325</v>
      </c>
      <c r="G1504" s="13">
        <v>774394.28</v>
      </c>
      <c r="H1504" s="13">
        <v>1554.77</v>
      </c>
      <c r="I1504" s="13">
        <v>661577.26</v>
      </c>
      <c r="J1504" s="13">
        <v>1385.55</v>
      </c>
    </row>
    <row r="1505" spans="2:10" x14ac:dyDescent="0.25">
      <c r="B1505" s="2">
        <v>1501</v>
      </c>
      <c r="C1505" s="2">
        <v>2011</v>
      </c>
      <c r="D1505" s="1">
        <v>57022</v>
      </c>
      <c r="E1505" t="s">
        <v>1097</v>
      </c>
      <c r="F1505" s="2" t="s">
        <v>1325</v>
      </c>
      <c r="G1505" s="13">
        <v>917430.41</v>
      </c>
      <c r="H1505" s="13">
        <v>3013.51</v>
      </c>
      <c r="I1505" s="13">
        <v>781372.38</v>
      </c>
      <c r="J1505" s="13">
        <v>2605.48</v>
      </c>
    </row>
    <row r="1506" spans="2:10" x14ac:dyDescent="0.25">
      <c r="B1506" s="2">
        <v>1502</v>
      </c>
      <c r="C1506" s="2">
        <v>2011</v>
      </c>
      <c r="D1506" s="1">
        <v>57024</v>
      </c>
      <c r="E1506" t="s">
        <v>1098</v>
      </c>
      <c r="F1506" s="2" t="s">
        <v>1325</v>
      </c>
      <c r="G1506" s="13">
        <v>3903262.38</v>
      </c>
      <c r="H1506" s="13">
        <v>3593.23</v>
      </c>
      <c r="I1506" s="13">
        <v>3469150.43</v>
      </c>
      <c r="J1506" s="13">
        <v>3261</v>
      </c>
    </row>
    <row r="1507" spans="2:10" x14ac:dyDescent="0.25">
      <c r="B1507" s="2">
        <v>1503</v>
      </c>
      <c r="C1507" s="2">
        <v>2011</v>
      </c>
      <c r="D1507" s="1">
        <v>57026</v>
      </c>
      <c r="E1507" t="s">
        <v>140</v>
      </c>
      <c r="F1507" s="2" t="s">
        <v>1325</v>
      </c>
      <c r="G1507" s="13">
        <v>4465651.76</v>
      </c>
      <c r="H1507" s="13">
        <v>31089.599999999999</v>
      </c>
      <c r="I1507" s="13">
        <v>3992523.88</v>
      </c>
      <c r="J1507" s="13">
        <v>27665.5</v>
      </c>
    </row>
    <row r="1508" spans="2:10" x14ac:dyDescent="0.25">
      <c r="B1508" s="2">
        <v>1504</v>
      </c>
      <c r="C1508" s="2">
        <v>2011</v>
      </c>
      <c r="D1508" s="1">
        <v>57028</v>
      </c>
      <c r="E1508" t="s">
        <v>1099</v>
      </c>
      <c r="F1508" s="2" t="s">
        <v>1325</v>
      </c>
      <c r="G1508" s="13">
        <v>3536661.72</v>
      </c>
      <c r="H1508" s="13">
        <v>6496.28</v>
      </c>
      <c r="I1508" s="13">
        <v>3160937.83</v>
      </c>
      <c r="J1508" s="13">
        <v>5885.27</v>
      </c>
    </row>
    <row r="1509" spans="2:10" x14ac:dyDescent="0.25">
      <c r="B1509" s="2">
        <v>1505</v>
      </c>
      <c r="C1509" s="2">
        <v>2011</v>
      </c>
      <c r="D1509" s="1">
        <v>57030</v>
      </c>
      <c r="E1509" t="s">
        <v>1100</v>
      </c>
      <c r="F1509" s="2" t="s">
        <v>1325</v>
      </c>
      <c r="G1509" s="13">
        <v>626424.04</v>
      </c>
      <c r="H1509" s="13">
        <v>4024</v>
      </c>
      <c r="I1509" s="13">
        <v>537737.27</v>
      </c>
      <c r="J1509" s="13">
        <v>3460.71</v>
      </c>
    </row>
    <row r="1510" spans="2:10" x14ac:dyDescent="0.25">
      <c r="B1510" s="2">
        <v>1506</v>
      </c>
      <c r="C1510" s="2">
        <v>2011</v>
      </c>
      <c r="D1510" s="1">
        <v>57032</v>
      </c>
      <c r="E1510" t="s">
        <v>1101</v>
      </c>
      <c r="F1510" s="2" t="s">
        <v>1325</v>
      </c>
      <c r="G1510" s="13">
        <v>3295368.35</v>
      </c>
      <c r="H1510" s="13">
        <v>21262.32</v>
      </c>
      <c r="I1510" s="13">
        <v>2827427.63</v>
      </c>
      <c r="J1510" s="13">
        <v>18694.23</v>
      </c>
    </row>
    <row r="1511" spans="2:10" x14ac:dyDescent="0.25">
      <c r="B1511" s="2">
        <v>1507</v>
      </c>
      <c r="C1511" s="2">
        <v>2011</v>
      </c>
      <c r="D1511" s="1">
        <v>57111</v>
      </c>
      <c r="E1511" t="s">
        <v>1088</v>
      </c>
      <c r="F1511" s="2" t="s">
        <v>1343</v>
      </c>
      <c r="G1511" s="13">
        <v>53225.05</v>
      </c>
      <c r="H1511" s="13">
        <v>405.73</v>
      </c>
      <c r="I1511" s="13">
        <v>41434.65</v>
      </c>
      <c r="J1511" s="13">
        <v>365.51</v>
      </c>
    </row>
    <row r="1512" spans="2:10" x14ac:dyDescent="0.25">
      <c r="B1512" s="2">
        <v>1508</v>
      </c>
      <c r="C1512" s="2">
        <v>2011</v>
      </c>
      <c r="D1512" s="1">
        <v>57121</v>
      </c>
      <c r="E1512" t="s">
        <v>1102</v>
      </c>
      <c r="F1512" s="2" t="s">
        <v>1343</v>
      </c>
      <c r="G1512" s="13">
        <v>127176.97</v>
      </c>
      <c r="H1512" s="13">
        <v>3460.99</v>
      </c>
      <c r="I1512" s="13">
        <v>106152.22</v>
      </c>
      <c r="J1512" s="13">
        <v>3167.94</v>
      </c>
    </row>
    <row r="1513" spans="2:10" x14ac:dyDescent="0.25">
      <c r="B1513" s="2">
        <v>1509</v>
      </c>
      <c r="C1513" s="2">
        <v>2011</v>
      </c>
      <c r="D1513" s="1">
        <v>57176</v>
      </c>
      <c r="E1513" t="s">
        <v>1097</v>
      </c>
      <c r="F1513" s="2" t="s">
        <v>1343</v>
      </c>
      <c r="G1513" s="13">
        <v>114292.49</v>
      </c>
      <c r="H1513" s="13">
        <v>2658.72</v>
      </c>
      <c r="I1513" s="13">
        <v>88743.39</v>
      </c>
      <c r="J1513" s="13">
        <v>2385.56</v>
      </c>
    </row>
    <row r="1514" spans="2:10" x14ac:dyDescent="0.25">
      <c r="B1514" s="2">
        <v>1510</v>
      </c>
      <c r="C1514" s="2">
        <v>2011</v>
      </c>
      <c r="D1514" s="1">
        <v>57190</v>
      </c>
      <c r="E1514" t="s">
        <v>1101</v>
      </c>
      <c r="F1514" s="2" t="s">
        <v>1343</v>
      </c>
      <c r="G1514" s="13">
        <v>211785.47</v>
      </c>
      <c r="H1514" s="13">
        <v>4356.82</v>
      </c>
      <c r="I1514" s="13">
        <v>176211.91</v>
      </c>
      <c r="J1514" s="13">
        <v>3936.86</v>
      </c>
    </row>
    <row r="1515" spans="2:10" x14ac:dyDescent="0.25">
      <c r="B1515" s="2">
        <v>1511</v>
      </c>
      <c r="C1515" s="2">
        <v>2011</v>
      </c>
      <c r="D1515" s="1">
        <v>57236</v>
      </c>
      <c r="E1515" t="s">
        <v>1091</v>
      </c>
      <c r="F1515" s="2" t="s">
        <v>1344</v>
      </c>
      <c r="G1515" s="13">
        <v>3435709.31</v>
      </c>
      <c r="H1515" s="13">
        <v>181342.94</v>
      </c>
      <c r="I1515" s="13">
        <v>3105198.46</v>
      </c>
      <c r="J1515" s="13">
        <v>127106.05</v>
      </c>
    </row>
    <row r="1516" spans="2:10" x14ac:dyDescent="0.25">
      <c r="B1516" s="2">
        <v>1512</v>
      </c>
      <c r="C1516" s="2">
        <v>2011</v>
      </c>
      <c r="D1516" s="1">
        <v>58002</v>
      </c>
      <c r="E1516" t="s">
        <v>1103</v>
      </c>
      <c r="F1516" s="2" t="s">
        <v>1325</v>
      </c>
      <c r="G1516" s="13">
        <v>1021342.71</v>
      </c>
      <c r="H1516" s="13">
        <v>7739.88</v>
      </c>
      <c r="I1516" s="13">
        <v>906116.08</v>
      </c>
      <c r="J1516" s="13">
        <v>7203.26</v>
      </c>
    </row>
    <row r="1517" spans="2:10" x14ac:dyDescent="0.25">
      <c r="B1517" s="2">
        <v>1513</v>
      </c>
      <c r="C1517" s="2">
        <v>2011</v>
      </c>
      <c r="D1517" s="1">
        <v>58004</v>
      </c>
      <c r="E1517" t="s">
        <v>1104</v>
      </c>
      <c r="F1517" s="2" t="s">
        <v>1325</v>
      </c>
      <c r="G1517" s="13">
        <v>2365387.4500000002</v>
      </c>
      <c r="H1517" s="13">
        <v>58973.01</v>
      </c>
      <c r="I1517" s="13">
        <v>2087204.96</v>
      </c>
      <c r="J1517" s="13">
        <v>54467.86</v>
      </c>
    </row>
    <row r="1518" spans="2:10" x14ac:dyDescent="0.25">
      <c r="B1518" s="2">
        <v>1514</v>
      </c>
      <c r="C1518" s="2">
        <v>2011</v>
      </c>
      <c r="D1518" s="1">
        <v>58006</v>
      </c>
      <c r="E1518" t="s">
        <v>1105</v>
      </c>
      <c r="F1518" s="2" t="s">
        <v>1325</v>
      </c>
      <c r="G1518" s="13">
        <v>816858.85</v>
      </c>
      <c r="H1518" s="13">
        <v>3575.76</v>
      </c>
      <c r="I1518" s="13">
        <v>723476.92</v>
      </c>
      <c r="J1518" s="13">
        <v>3314.99</v>
      </c>
    </row>
    <row r="1519" spans="2:10" x14ac:dyDescent="0.25">
      <c r="B1519" s="2">
        <v>1515</v>
      </c>
      <c r="C1519" s="2">
        <v>2011</v>
      </c>
      <c r="D1519" s="1">
        <v>58008</v>
      </c>
      <c r="E1519" t="s">
        <v>1106</v>
      </c>
      <c r="F1519" s="2" t="s">
        <v>1325</v>
      </c>
      <c r="G1519" s="13">
        <v>337981.13</v>
      </c>
      <c r="H1519" s="13">
        <v>17343.09</v>
      </c>
      <c r="I1519" s="13">
        <v>303983.39</v>
      </c>
      <c r="J1519" s="13">
        <v>16073.29</v>
      </c>
    </row>
    <row r="1520" spans="2:10" x14ac:dyDescent="0.25">
      <c r="B1520" s="2">
        <v>1516</v>
      </c>
      <c r="C1520" s="2">
        <v>2011</v>
      </c>
      <c r="D1520" s="1">
        <v>58010</v>
      </c>
      <c r="E1520" t="s">
        <v>1107</v>
      </c>
      <c r="F1520" s="2" t="s">
        <v>1325</v>
      </c>
      <c r="G1520" s="13">
        <v>3592768.86</v>
      </c>
      <c r="H1520" s="13">
        <v>23697.65</v>
      </c>
      <c r="I1520" s="13">
        <v>3160441.4</v>
      </c>
      <c r="J1520" s="13">
        <v>21599.439999999999</v>
      </c>
    </row>
    <row r="1521" spans="2:10" x14ac:dyDescent="0.25">
      <c r="B1521" s="2">
        <v>1517</v>
      </c>
      <c r="C1521" s="2">
        <v>2011</v>
      </c>
      <c r="D1521" s="1">
        <v>58012</v>
      </c>
      <c r="E1521" t="s">
        <v>746</v>
      </c>
      <c r="F1521" s="2" t="s">
        <v>1325</v>
      </c>
      <c r="G1521" s="13">
        <v>879711.24</v>
      </c>
      <c r="H1521" s="13">
        <v>916.18</v>
      </c>
      <c r="I1521" s="13">
        <v>778919.13</v>
      </c>
      <c r="J1521" s="13">
        <v>851.66</v>
      </c>
    </row>
    <row r="1522" spans="2:10" x14ac:dyDescent="0.25">
      <c r="B1522" s="2">
        <v>1518</v>
      </c>
      <c r="C1522" s="2">
        <v>2011</v>
      </c>
      <c r="D1522" s="1">
        <v>58014</v>
      </c>
      <c r="E1522" t="s">
        <v>1108</v>
      </c>
      <c r="F1522" s="2" t="s">
        <v>1325</v>
      </c>
      <c r="G1522" s="13">
        <v>989688.62</v>
      </c>
      <c r="H1522" s="13">
        <v>7772.37</v>
      </c>
      <c r="I1522" s="13">
        <v>855426.3</v>
      </c>
      <c r="J1522" s="13">
        <v>7109.51</v>
      </c>
    </row>
    <row r="1523" spans="2:10" x14ac:dyDescent="0.25">
      <c r="B1523" s="2">
        <v>1519</v>
      </c>
      <c r="C1523" s="2">
        <v>2011</v>
      </c>
      <c r="D1523" s="1">
        <v>58016</v>
      </c>
      <c r="E1523" t="s">
        <v>1109</v>
      </c>
      <c r="F1523" s="2" t="s">
        <v>1325</v>
      </c>
      <c r="G1523" s="13">
        <v>903910.08</v>
      </c>
      <c r="H1523" s="13">
        <v>191</v>
      </c>
      <c r="I1523" s="13">
        <v>789387.28</v>
      </c>
      <c r="J1523" s="13">
        <v>174.11</v>
      </c>
    </row>
    <row r="1524" spans="2:10" x14ac:dyDescent="0.25">
      <c r="B1524" s="2">
        <v>1520</v>
      </c>
      <c r="C1524" s="2">
        <v>2011</v>
      </c>
      <c r="D1524" s="1">
        <v>58018</v>
      </c>
      <c r="E1524" t="s">
        <v>198</v>
      </c>
      <c r="F1524" s="2" t="s">
        <v>1325</v>
      </c>
      <c r="G1524" s="13">
        <v>1259958.3600000001</v>
      </c>
      <c r="H1524" s="13">
        <v>8914.74</v>
      </c>
      <c r="I1524" s="13">
        <v>1111016.6299999999</v>
      </c>
      <c r="J1524" s="13">
        <v>8169.16</v>
      </c>
    </row>
    <row r="1525" spans="2:10" x14ac:dyDescent="0.25">
      <c r="B1525" s="2">
        <v>1521</v>
      </c>
      <c r="C1525" s="2">
        <v>2011</v>
      </c>
      <c r="D1525" s="1">
        <v>58020</v>
      </c>
      <c r="E1525" t="s">
        <v>720</v>
      </c>
      <c r="F1525" s="2" t="s">
        <v>1325</v>
      </c>
      <c r="G1525" s="13">
        <v>1487400.28</v>
      </c>
      <c r="H1525" s="13">
        <v>4794.4399999999996</v>
      </c>
      <c r="I1525" s="13">
        <v>1324454.5900000001</v>
      </c>
      <c r="J1525" s="13">
        <v>4379.74</v>
      </c>
    </row>
    <row r="1526" spans="2:10" x14ac:dyDescent="0.25">
      <c r="B1526" s="2">
        <v>1522</v>
      </c>
      <c r="C1526" s="2">
        <v>2011</v>
      </c>
      <c r="D1526" s="1">
        <v>58022</v>
      </c>
      <c r="E1526" t="s">
        <v>907</v>
      </c>
      <c r="F1526" s="2" t="s">
        <v>1325</v>
      </c>
      <c r="G1526" s="13">
        <v>1289500.3899999999</v>
      </c>
      <c r="H1526" s="13">
        <v>4596.87</v>
      </c>
      <c r="I1526" s="13">
        <v>1154119.42</v>
      </c>
      <c r="J1526" s="13">
        <v>4285.6099999999997</v>
      </c>
    </row>
    <row r="1527" spans="2:10" x14ac:dyDescent="0.25">
      <c r="B1527" s="2">
        <v>1523</v>
      </c>
      <c r="C1527" s="2">
        <v>2011</v>
      </c>
      <c r="D1527" s="1">
        <v>58024</v>
      </c>
      <c r="E1527" t="s">
        <v>332</v>
      </c>
      <c r="F1527" s="2" t="s">
        <v>1325</v>
      </c>
      <c r="G1527" s="13">
        <v>883526.81</v>
      </c>
      <c r="H1527" s="13">
        <v>7937.85</v>
      </c>
      <c r="I1527" s="13">
        <v>770011.11</v>
      </c>
      <c r="J1527" s="13">
        <v>7222.06</v>
      </c>
    </row>
    <row r="1528" spans="2:10" x14ac:dyDescent="0.25">
      <c r="B1528" s="2">
        <v>1524</v>
      </c>
      <c r="C1528" s="2">
        <v>2011</v>
      </c>
      <c r="D1528" s="1">
        <v>58026</v>
      </c>
      <c r="E1528" t="s">
        <v>1110</v>
      </c>
      <c r="F1528" s="2" t="s">
        <v>1325</v>
      </c>
      <c r="G1528" s="13">
        <v>908757.57</v>
      </c>
      <c r="H1528" s="13">
        <v>2559.7399999999998</v>
      </c>
      <c r="I1528" s="13">
        <v>805097.19</v>
      </c>
      <c r="J1528" s="13">
        <v>2204.69</v>
      </c>
    </row>
    <row r="1529" spans="2:10" x14ac:dyDescent="0.25">
      <c r="B1529" s="2">
        <v>1525</v>
      </c>
      <c r="C1529" s="2">
        <v>2011</v>
      </c>
      <c r="D1529" s="1">
        <v>58028</v>
      </c>
      <c r="E1529" t="s">
        <v>1111</v>
      </c>
      <c r="F1529" s="2" t="s">
        <v>1325</v>
      </c>
      <c r="G1529" s="13">
        <v>1707928.21</v>
      </c>
      <c r="H1529" s="13">
        <v>2595.6</v>
      </c>
      <c r="I1529" s="13">
        <v>1515474.91</v>
      </c>
      <c r="J1529" s="13">
        <v>2172.44</v>
      </c>
    </row>
    <row r="1530" spans="2:10" x14ac:dyDescent="0.25">
      <c r="B1530" s="2">
        <v>1526</v>
      </c>
      <c r="C1530" s="2">
        <v>2011</v>
      </c>
      <c r="D1530" s="1">
        <v>58030</v>
      </c>
      <c r="E1530" t="s">
        <v>50</v>
      </c>
      <c r="F1530" s="2" t="s">
        <v>1325</v>
      </c>
      <c r="G1530" s="13">
        <v>1139256.95</v>
      </c>
      <c r="H1530" s="13">
        <v>8545.5499999999993</v>
      </c>
      <c r="I1530" s="13">
        <v>999644.71</v>
      </c>
      <c r="J1530" s="13">
        <v>7737.33</v>
      </c>
    </row>
    <row r="1531" spans="2:10" x14ac:dyDescent="0.25">
      <c r="B1531" s="2">
        <v>1527</v>
      </c>
      <c r="C1531" s="2">
        <v>2011</v>
      </c>
      <c r="D1531" s="1">
        <v>58032</v>
      </c>
      <c r="E1531" t="s">
        <v>1112</v>
      </c>
      <c r="F1531" s="2" t="s">
        <v>1325</v>
      </c>
      <c r="G1531" s="13">
        <v>778292.83</v>
      </c>
      <c r="H1531" s="13">
        <v>5648.7</v>
      </c>
      <c r="I1531" s="13">
        <v>685083.34</v>
      </c>
      <c r="J1531" s="13">
        <v>5229.1000000000004</v>
      </c>
    </row>
    <row r="1532" spans="2:10" x14ac:dyDescent="0.25">
      <c r="B1532" s="2">
        <v>1528</v>
      </c>
      <c r="C1532" s="2">
        <v>2011</v>
      </c>
      <c r="D1532" s="1">
        <v>58034</v>
      </c>
      <c r="E1532" t="s">
        <v>1113</v>
      </c>
      <c r="F1532" s="2" t="s">
        <v>1325</v>
      </c>
      <c r="G1532" s="13">
        <v>717671.03</v>
      </c>
      <c r="H1532" s="13">
        <v>2400.92</v>
      </c>
      <c r="I1532" s="13">
        <v>631434.06000000006</v>
      </c>
      <c r="J1532" s="13">
        <v>2219.2800000000002</v>
      </c>
    </row>
    <row r="1533" spans="2:10" x14ac:dyDescent="0.25">
      <c r="B1533" s="2">
        <v>1529</v>
      </c>
      <c r="C1533" s="2">
        <v>2011</v>
      </c>
      <c r="D1533" s="1">
        <v>58036</v>
      </c>
      <c r="E1533" t="s">
        <v>1114</v>
      </c>
      <c r="F1533" s="2" t="s">
        <v>1325</v>
      </c>
      <c r="G1533" s="13">
        <v>1314511.27</v>
      </c>
      <c r="H1533" s="13">
        <v>4077.26</v>
      </c>
      <c r="I1533" s="13">
        <v>1156972.8799999999</v>
      </c>
      <c r="J1533" s="13">
        <v>3756.44</v>
      </c>
    </row>
    <row r="1534" spans="2:10" x14ac:dyDescent="0.25">
      <c r="B1534" s="2">
        <v>1530</v>
      </c>
      <c r="C1534" s="2">
        <v>2011</v>
      </c>
      <c r="D1534" s="1">
        <v>58038</v>
      </c>
      <c r="E1534" t="s">
        <v>1115</v>
      </c>
      <c r="F1534" s="2" t="s">
        <v>1325</v>
      </c>
      <c r="G1534" s="13">
        <v>1299309.8899999999</v>
      </c>
      <c r="H1534" s="13">
        <v>7820.22</v>
      </c>
      <c r="I1534" s="13">
        <v>1152706.6200000001</v>
      </c>
      <c r="J1534" s="13">
        <v>7207.82</v>
      </c>
    </row>
    <row r="1535" spans="2:10" x14ac:dyDescent="0.25">
      <c r="B1535" s="2">
        <v>1531</v>
      </c>
      <c r="C1535" s="2">
        <v>2011</v>
      </c>
      <c r="D1535" s="1">
        <v>58040</v>
      </c>
      <c r="E1535" t="s">
        <v>1052</v>
      </c>
      <c r="F1535" s="2" t="s">
        <v>1325</v>
      </c>
      <c r="G1535" s="13">
        <v>2668740.08</v>
      </c>
      <c r="H1535" s="13">
        <v>102209.94</v>
      </c>
      <c r="I1535" s="13">
        <v>2350043.54</v>
      </c>
      <c r="J1535" s="13">
        <v>93994.36</v>
      </c>
    </row>
    <row r="1536" spans="2:10" x14ac:dyDescent="0.25">
      <c r="B1536" s="2">
        <v>1532</v>
      </c>
      <c r="C1536" s="2">
        <v>2011</v>
      </c>
      <c r="D1536" s="1">
        <v>58042</v>
      </c>
      <c r="E1536" t="s">
        <v>264</v>
      </c>
      <c r="F1536" s="2" t="s">
        <v>1325</v>
      </c>
      <c r="G1536" s="13">
        <v>965289.05</v>
      </c>
      <c r="H1536" s="13">
        <v>13872.31</v>
      </c>
      <c r="I1536" s="13">
        <v>858618.57</v>
      </c>
      <c r="J1536" s="13">
        <v>12894.95</v>
      </c>
    </row>
    <row r="1537" spans="2:10" x14ac:dyDescent="0.25">
      <c r="B1537" s="2">
        <v>1533</v>
      </c>
      <c r="C1537" s="2">
        <v>2011</v>
      </c>
      <c r="D1537" s="1">
        <v>58044</v>
      </c>
      <c r="E1537" t="s">
        <v>368</v>
      </c>
      <c r="F1537" s="2" t="s">
        <v>1325</v>
      </c>
      <c r="G1537" s="13">
        <v>3733157.34</v>
      </c>
      <c r="H1537" s="13">
        <v>7120.32</v>
      </c>
      <c r="I1537" s="13">
        <v>3294113.28</v>
      </c>
      <c r="J1537" s="13">
        <v>6552.65</v>
      </c>
    </row>
    <row r="1538" spans="2:10" x14ac:dyDescent="0.25">
      <c r="B1538" s="2">
        <v>1534</v>
      </c>
      <c r="C1538" s="2">
        <v>2011</v>
      </c>
      <c r="D1538" s="1">
        <v>58046</v>
      </c>
      <c r="E1538" t="s">
        <v>1116</v>
      </c>
      <c r="F1538" s="2" t="s">
        <v>1325</v>
      </c>
      <c r="G1538" s="13">
        <v>1459818.84</v>
      </c>
      <c r="H1538" s="13">
        <v>3546.36</v>
      </c>
      <c r="I1538" s="13">
        <v>1295098.8899999999</v>
      </c>
      <c r="J1538" s="13">
        <v>3289.07</v>
      </c>
    </row>
    <row r="1539" spans="2:10" x14ac:dyDescent="0.25">
      <c r="B1539" s="2">
        <v>1535</v>
      </c>
      <c r="C1539" s="2">
        <v>2011</v>
      </c>
      <c r="D1539" s="1">
        <v>58048</v>
      </c>
      <c r="E1539" t="s">
        <v>1117</v>
      </c>
      <c r="F1539" s="2" t="s">
        <v>1325</v>
      </c>
      <c r="G1539" s="13">
        <v>7210607.6399999997</v>
      </c>
      <c r="H1539" s="13">
        <v>29575.97</v>
      </c>
      <c r="I1539" s="13">
        <v>6416879.5199999996</v>
      </c>
      <c r="J1539" s="13">
        <v>27346.13</v>
      </c>
    </row>
    <row r="1540" spans="2:10" x14ac:dyDescent="0.25">
      <c r="B1540" s="2">
        <v>1536</v>
      </c>
      <c r="C1540" s="2">
        <v>2011</v>
      </c>
      <c r="D1540" s="1">
        <v>58050</v>
      </c>
      <c r="E1540" t="s">
        <v>1118</v>
      </c>
      <c r="F1540" s="2" t="s">
        <v>1325</v>
      </c>
      <c r="G1540" s="13">
        <v>1216717.2</v>
      </c>
      <c r="H1540" s="13">
        <v>23388.61</v>
      </c>
      <c r="I1540" s="13">
        <v>1085161.42</v>
      </c>
      <c r="J1540" s="13">
        <v>21573.58</v>
      </c>
    </row>
    <row r="1541" spans="2:10" x14ac:dyDescent="0.25">
      <c r="B1541" s="2">
        <v>1537</v>
      </c>
      <c r="C1541" s="2">
        <v>2011</v>
      </c>
      <c r="D1541" s="1">
        <v>58101</v>
      </c>
      <c r="E1541" t="s">
        <v>1105</v>
      </c>
      <c r="F1541" s="2" t="s">
        <v>1343</v>
      </c>
      <c r="G1541" s="13">
        <v>144868.70000000001</v>
      </c>
      <c r="H1541" s="13">
        <v>1907.25</v>
      </c>
      <c r="I1541" s="13">
        <v>119978.48</v>
      </c>
      <c r="J1541" s="13">
        <v>1750.3</v>
      </c>
    </row>
    <row r="1542" spans="2:10" x14ac:dyDescent="0.25">
      <c r="B1542" s="2">
        <v>1538</v>
      </c>
      <c r="C1542" s="2">
        <v>2011</v>
      </c>
      <c r="D1542" s="1">
        <v>58106</v>
      </c>
      <c r="E1542" t="s">
        <v>746</v>
      </c>
      <c r="F1542" s="2" t="s">
        <v>1343</v>
      </c>
      <c r="G1542" s="13">
        <v>647296.41</v>
      </c>
      <c r="H1542" s="13">
        <v>13151.39</v>
      </c>
      <c r="I1542" s="13">
        <v>585958.78</v>
      </c>
      <c r="J1542" s="13">
        <v>12528.65</v>
      </c>
    </row>
    <row r="1543" spans="2:10" x14ac:dyDescent="0.25">
      <c r="B1543" s="2">
        <v>1539</v>
      </c>
      <c r="C1543" s="2">
        <v>2011</v>
      </c>
      <c r="D1543" s="1">
        <v>58107</v>
      </c>
      <c r="E1543" t="s">
        <v>1119</v>
      </c>
      <c r="F1543" s="2" t="s">
        <v>1343</v>
      </c>
      <c r="G1543" s="13">
        <v>1841428.57</v>
      </c>
      <c r="H1543" s="13">
        <v>67238.990000000005</v>
      </c>
      <c r="I1543" s="13">
        <v>1680362.18</v>
      </c>
      <c r="J1543" s="13">
        <v>63915.5</v>
      </c>
    </row>
    <row r="1544" spans="2:10" x14ac:dyDescent="0.25">
      <c r="B1544" s="2">
        <v>1540</v>
      </c>
      <c r="C1544" s="2">
        <v>2011</v>
      </c>
      <c r="D1544" s="1">
        <v>58108</v>
      </c>
      <c r="E1544" t="s">
        <v>1120</v>
      </c>
      <c r="F1544" s="2" t="s">
        <v>1343</v>
      </c>
      <c r="G1544" s="13">
        <v>160789.70000000001</v>
      </c>
      <c r="H1544" s="13">
        <v>3367.37</v>
      </c>
      <c r="I1544" s="13">
        <v>131158.16</v>
      </c>
      <c r="J1544" s="13">
        <v>3101.64</v>
      </c>
    </row>
    <row r="1545" spans="2:10" x14ac:dyDescent="0.25">
      <c r="B1545" s="2">
        <v>1541</v>
      </c>
      <c r="C1545" s="2">
        <v>2011</v>
      </c>
      <c r="D1545" s="1">
        <v>58111</v>
      </c>
      <c r="E1545" t="s">
        <v>1121</v>
      </c>
      <c r="F1545" s="2" t="s">
        <v>1343</v>
      </c>
      <c r="G1545" s="13">
        <v>930851.34</v>
      </c>
      <c r="H1545" s="13">
        <v>21046.04</v>
      </c>
      <c r="I1545" s="13">
        <v>831972.51</v>
      </c>
      <c r="J1545" s="13">
        <v>19556.349999999999</v>
      </c>
    </row>
    <row r="1546" spans="2:10" x14ac:dyDescent="0.25">
      <c r="B1546" s="2">
        <v>1542</v>
      </c>
      <c r="C1546" s="2">
        <v>2011</v>
      </c>
      <c r="D1546" s="1">
        <v>58121</v>
      </c>
      <c r="E1546" t="s">
        <v>1122</v>
      </c>
      <c r="F1546" s="2" t="s">
        <v>1343</v>
      </c>
      <c r="G1546" s="13">
        <v>135503.19</v>
      </c>
      <c r="H1546" s="13">
        <v>1476.04</v>
      </c>
      <c r="I1546" s="13">
        <v>113424.27</v>
      </c>
      <c r="J1546" s="13">
        <v>1361.06</v>
      </c>
    </row>
    <row r="1547" spans="2:10" x14ac:dyDescent="0.25">
      <c r="B1547" s="2">
        <v>1543</v>
      </c>
      <c r="C1547" s="2">
        <v>2011</v>
      </c>
      <c r="D1547" s="1">
        <v>58131</v>
      </c>
      <c r="E1547" t="s">
        <v>1123</v>
      </c>
      <c r="F1547" s="2" t="s">
        <v>1343</v>
      </c>
      <c r="G1547" s="13">
        <v>318710.17</v>
      </c>
      <c r="H1547" s="13">
        <v>12058.66</v>
      </c>
      <c r="I1547" s="13">
        <v>268438.95</v>
      </c>
      <c r="J1547" s="13">
        <v>11004.12</v>
      </c>
    </row>
    <row r="1548" spans="2:10" x14ac:dyDescent="0.25">
      <c r="B1548" s="2">
        <v>1544</v>
      </c>
      <c r="C1548" s="2">
        <v>2011</v>
      </c>
      <c r="D1548" s="1">
        <v>58151</v>
      </c>
      <c r="E1548" t="s">
        <v>1124</v>
      </c>
      <c r="F1548" s="2" t="s">
        <v>1343</v>
      </c>
      <c r="G1548" s="13">
        <v>209169.4</v>
      </c>
      <c r="H1548" s="13">
        <v>4634.8</v>
      </c>
      <c r="I1548" s="13">
        <v>173977.93</v>
      </c>
      <c r="J1548" s="13">
        <v>4195.55</v>
      </c>
    </row>
    <row r="1549" spans="2:10" x14ac:dyDescent="0.25">
      <c r="B1549" s="2">
        <v>1545</v>
      </c>
      <c r="C1549" s="2">
        <v>2011</v>
      </c>
      <c r="D1549" s="1">
        <v>58171</v>
      </c>
      <c r="E1549" t="s">
        <v>108</v>
      </c>
      <c r="F1549" s="2" t="s">
        <v>1343</v>
      </c>
      <c r="G1549" s="13">
        <v>189927.94</v>
      </c>
      <c r="H1549" s="13">
        <v>299.98</v>
      </c>
      <c r="I1549" s="13">
        <v>171696.75</v>
      </c>
      <c r="J1549" s="13">
        <v>279.82</v>
      </c>
    </row>
    <row r="1550" spans="2:10" x14ac:dyDescent="0.25">
      <c r="B1550" s="2">
        <v>1546</v>
      </c>
      <c r="C1550" s="2">
        <v>2011</v>
      </c>
      <c r="D1550" s="1">
        <v>58186</v>
      </c>
      <c r="E1550" t="s">
        <v>1125</v>
      </c>
      <c r="F1550" s="2" t="s">
        <v>1343</v>
      </c>
      <c r="G1550" s="13">
        <v>503568.3</v>
      </c>
      <c r="H1550" s="13">
        <v>8751.77</v>
      </c>
      <c r="I1550" s="13">
        <v>423750.98</v>
      </c>
      <c r="J1550" s="13">
        <v>8090.32</v>
      </c>
    </row>
    <row r="1551" spans="2:10" x14ac:dyDescent="0.25">
      <c r="B1551" s="2">
        <v>1547</v>
      </c>
      <c r="C1551" s="2">
        <v>2011</v>
      </c>
      <c r="D1551" s="1">
        <v>58191</v>
      </c>
      <c r="E1551" t="s">
        <v>1118</v>
      </c>
      <c r="F1551" s="2" t="s">
        <v>1343</v>
      </c>
      <c r="G1551" s="13">
        <v>959054.07</v>
      </c>
      <c r="H1551" s="13">
        <v>68749.78</v>
      </c>
      <c r="I1551" s="13">
        <v>867540.56</v>
      </c>
      <c r="J1551" s="13">
        <v>64965.27</v>
      </c>
    </row>
    <row r="1552" spans="2:10" x14ac:dyDescent="0.25">
      <c r="B1552" s="2">
        <v>1548</v>
      </c>
      <c r="C1552" s="2">
        <v>2011</v>
      </c>
      <c r="D1552" s="1">
        <v>58252</v>
      </c>
      <c r="E1552" t="s">
        <v>481</v>
      </c>
      <c r="F1552" s="2" t="s">
        <v>1344</v>
      </c>
      <c r="G1552" s="13">
        <v>133856.37</v>
      </c>
      <c r="H1552" s="13">
        <v>9939.06</v>
      </c>
      <c r="I1552" s="13">
        <v>131022.05</v>
      </c>
      <c r="J1552" s="13">
        <v>9804.2999999999993</v>
      </c>
    </row>
    <row r="1553" spans="2:10" x14ac:dyDescent="0.25">
      <c r="B1553" s="2">
        <v>1549</v>
      </c>
      <c r="C1553" s="2">
        <v>2011</v>
      </c>
      <c r="D1553" s="1">
        <v>58281</v>
      </c>
      <c r="E1553" t="s">
        <v>1126</v>
      </c>
      <c r="F1553" s="2" t="s">
        <v>1344</v>
      </c>
      <c r="G1553" s="13">
        <v>12881013.560000001</v>
      </c>
      <c r="H1553" s="13">
        <v>510517.69</v>
      </c>
      <c r="I1553" s="13">
        <v>11756327.57</v>
      </c>
      <c r="J1553" s="13">
        <v>480959.1</v>
      </c>
    </row>
    <row r="1554" spans="2:10" x14ac:dyDescent="0.25">
      <c r="B1554" s="2">
        <v>1550</v>
      </c>
      <c r="C1554" s="2">
        <v>2011</v>
      </c>
      <c r="D1554" s="1">
        <v>59002</v>
      </c>
      <c r="E1554" t="s">
        <v>1127</v>
      </c>
      <c r="F1554" s="2" t="s">
        <v>1325</v>
      </c>
      <c r="G1554" s="13">
        <v>2265248.2799999998</v>
      </c>
      <c r="H1554" s="13">
        <v>12833.28</v>
      </c>
      <c r="I1554" s="13">
        <v>2009949.56</v>
      </c>
      <c r="J1554" s="13">
        <v>10965.19</v>
      </c>
    </row>
    <row r="1555" spans="2:10" x14ac:dyDescent="0.25">
      <c r="B1555" s="2">
        <v>1551</v>
      </c>
      <c r="C1555" s="2">
        <v>2011</v>
      </c>
      <c r="D1555" s="1">
        <v>59004</v>
      </c>
      <c r="E1555" t="s">
        <v>332</v>
      </c>
      <c r="F1555" s="2" t="s">
        <v>1325</v>
      </c>
      <c r="G1555" s="13">
        <v>2221088.9900000002</v>
      </c>
      <c r="H1555" s="13">
        <v>17362.990000000002</v>
      </c>
      <c r="I1555" s="13">
        <v>1923460.2</v>
      </c>
      <c r="J1555" s="13">
        <v>15767.43</v>
      </c>
    </row>
    <row r="1556" spans="2:10" x14ac:dyDescent="0.25">
      <c r="B1556" s="2">
        <v>1552</v>
      </c>
      <c r="C1556" s="2">
        <v>2011</v>
      </c>
      <c r="D1556" s="1">
        <v>59006</v>
      </c>
      <c r="E1556" t="s">
        <v>92</v>
      </c>
      <c r="F1556" s="2" t="s">
        <v>1325</v>
      </c>
      <c r="G1556" s="13">
        <v>6697235.6799999997</v>
      </c>
      <c r="H1556" s="13">
        <v>20535.95</v>
      </c>
      <c r="I1556" s="13">
        <v>6029771.3200000003</v>
      </c>
      <c r="J1556" s="13">
        <v>18912.95</v>
      </c>
    </row>
    <row r="1557" spans="2:10" x14ac:dyDescent="0.25">
      <c r="B1557" s="2">
        <v>1553</v>
      </c>
      <c r="C1557" s="2">
        <v>2011</v>
      </c>
      <c r="D1557" s="1">
        <v>59008</v>
      </c>
      <c r="E1557" t="s">
        <v>479</v>
      </c>
      <c r="F1557" s="2" t="s">
        <v>1325</v>
      </c>
      <c r="G1557" s="13">
        <v>3806419.38</v>
      </c>
      <c r="H1557" s="13">
        <v>21246.38</v>
      </c>
      <c r="I1557" s="13">
        <v>3319258.49</v>
      </c>
      <c r="J1557" s="13">
        <v>19376.599999999999</v>
      </c>
    </row>
    <row r="1558" spans="2:10" x14ac:dyDescent="0.25">
      <c r="B1558" s="2">
        <v>1554</v>
      </c>
      <c r="C1558" s="2">
        <v>2011</v>
      </c>
      <c r="D1558" s="1">
        <v>59010</v>
      </c>
      <c r="E1558" t="s">
        <v>599</v>
      </c>
      <c r="F1558" s="2" t="s">
        <v>1325</v>
      </c>
      <c r="G1558" s="13">
        <v>2835782.83</v>
      </c>
      <c r="H1558" s="13">
        <v>10945.34</v>
      </c>
      <c r="I1558" s="13">
        <v>2531319.52</v>
      </c>
      <c r="J1558" s="13">
        <v>10097.040000000001</v>
      </c>
    </row>
    <row r="1559" spans="2:10" x14ac:dyDescent="0.25">
      <c r="B1559" s="2">
        <v>1555</v>
      </c>
      <c r="C1559" s="2">
        <v>2011</v>
      </c>
      <c r="D1559" s="1">
        <v>59012</v>
      </c>
      <c r="E1559" t="s">
        <v>1128</v>
      </c>
      <c r="F1559" s="2" t="s">
        <v>1325</v>
      </c>
      <c r="G1559" s="13">
        <v>1911602.81</v>
      </c>
      <c r="H1559" s="13">
        <v>5381.61</v>
      </c>
      <c r="I1559" s="13">
        <v>1695319.15</v>
      </c>
      <c r="J1559" s="13">
        <v>4958.1000000000004</v>
      </c>
    </row>
    <row r="1560" spans="2:10" x14ac:dyDescent="0.25">
      <c r="B1560" s="2">
        <v>1556</v>
      </c>
      <c r="C1560" s="2">
        <v>2011</v>
      </c>
      <c r="D1560" s="1">
        <v>59014</v>
      </c>
      <c r="E1560" t="s">
        <v>1129</v>
      </c>
      <c r="F1560" s="2" t="s">
        <v>1325</v>
      </c>
      <c r="G1560" s="13">
        <v>2116668.9</v>
      </c>
      <c r="H1560" s="13">
        <v>130912.59</v>
      </c>
      <c r="I1560" s="13">
        <v>1871516.47</v>
      </c>
      <c r="J1560" s="13">
        <v>119284.75</v>
      </c>
    </row>
    <row r="1561" spans="2:10" x14ac:dyDescent="0.25">
      <c r="B1561" s="2">
        <v>1557</v>
      </c>
      <c r="C1561" s="2">
        <v>2011</v>
      </c>
      <c r="D1561" s="1">
        <v>59016</v>
      </c>
      <c r="E1561" t="s">
        <v>602</v>
      </c>
      <c r="F1561" s="2" t="s">
        <v>1325</v>
      </c>
      <c r="G1561" s="13">
        <v>5582093.6500000004</v>
      </c>
      <c r="H1561" s="13">
        <v>106672.77</v>
      </c>
      <c r="I1561" s="13">
        <v>4989386.6500000004</v>
      </c>
      <c r="J1561" s="13">
        <v>98377.67</v>
      </c>
    </row>
    <row r="1562" spans="2:10" x14ac:dyDescent="0.25">
      <c r="B1562" s="2">
        <v>1558</v>
      </c>
      <c r="C1562" s="2">
        <v>2011</v>
      </c>
      <c r="D1562" s="1">
        <v>59018</v>
      </c>
      <c r="E1562" t="s">
        <v>1130</v>
      </c>
      <c r="F1562" s="2" t="s">
        <v>1325</v>
      </c>
      <c r="G1562" s="13">
        <v>5662587.8899999997</v>
      </c>
      <c r="H1562" s="13">
        <v>17545.080000000002</v>
      </c>
      <c r="I1562" s="13">
        <v>5119859.57</v>
      </c>
      <c r="J1562" s="13">
        <v>16172.89</v>
      </c>
    </row>
    <row r="1563" spans="2:10" x14ac:dyDescent="0.25">
      <c r="B1563" s="2">
        <v>1559</v>
      </c>
      <c r="C1563" s="2">
        <v>2011</v>
      </c>
      <c r="D1563" s="1">
        <v>59020</v>
      </c>
      <c r="E1563" t="s">
        <v>86</v>
      </c>
      <c r="F1563" s="2" t="s">
        <v>1325</v>
      </c>
      <c r="G1563" s="13">
        <v>567813.67000000004</v>
      </c>
      <c r="H1563" s="13">
        <v>1127.03</v>
      </c>
      <c r="I1563" s="13">
        <v>505854.43</v>
      </c>
      <c r="J1563" s="13">
        <v>1040.6600000000001</v>
      </c>
    </row>
    <row r="1564" spans="2:10" x14ac:dyDescent="0.25">
      <c r="B1564" s="2">
        <v>1560</v>
      </c>
      <c r="C1564" s="2">
        <v>2011</v>
      </c>
      <c r="D1564" s="1">
        <v>59022</v>
      </c>
      <c r="E1564" t="s">
        <v>100</v>
      </c>
      <c r="F1564" s="2" t="s">
        <v>1325</v>
      </c>
      <c r="G1564" s="13">
        <v>2749255.5</v>
      </c>
      <c r="H1564" s="13">
        <v>9307.85</v>
      </c>
      <c r="I1564" s="13">
        <v>2446303.88</v>
      </c>
      <c r="J1564" s="13">
        <v>8604.08</v>
      </c>
    </row>
    <row r="1565" spans="2:10" x14ac:dyDescent="0.25">
      <c r="B1565" s="2">
        <v>1561</v>
      </c>
      <c r="C1565" s="2">
        <v>2011</v>
      </c>
      <c r="D1565" s="1">
        <v>59024</v>
      </c>
      <c r="E1565" t="s">
        <v>1131</v>
      </c>
      <c r="F1565" s="2" t="s">
        <v>1325</v>
      </c>
      <c r="G1565" s="13">
        <v>15149748.57</v>
      </c>
      <c r="H1565" s="13">
        <v>345194.52</v>
      </c>
      <c r="I1565" s="13">
        <v>13440453.470000001</v>
      </c>
      <c r="J1565" s="13">
        <v>316701.34999999998</v>
      </c>
    </row>
    <row r="1566" spans="2:10" x14ac:dyDescent="0.25">
      <c r="B1566" s="2">
        <v>1562</v>
      </c>
      <c r="C1566" s="2">
        <v>2011</v>
      </c>
      <c r="D1566" s="1">
        <v>59026</v>
      </c>
      <c r="E1566" t="s">
        <v>1132</v>
      </c>
      <c r="F1566" s="2" t="s">
        <v>1325</v>
      </c>
      <c r="G1566" s="13">
        <v>3331289.44</v>
      </c>
      <c r="H1566" s="13">
        <v>291422.39</v>
      </c>
      <c r="I1566" s="13">
        <v>2969196.84</v>
      </c>
      <c r="J1566" s="13">
        <v>268109.82</v>
      </c>
    </row>
    <row r="1567" spans="2:10" x14ac:dyDescent="0.25">
      <c r="B1567" s="2">
        <v>1563</v>
      </c>
      <c r="C1567" s="2">
        <v>2011</v>
      </c>
      <c r="D1567" s="1">
        <v>59028</v>
      </c>
      <c r="E1567" t="s">
        <v>214</v>
      </c>
      <c r="F1567" s="2" t="s">
        <v>1325</v>
      </c>
      <c r="G1567" s="13">
        <v>2337346.2200000002</v>
      </c>
      <c r="H1567" s="13">
        <v>17232.25</v>
      </c>
      <c r="I1567" s="13">
        <v>2077423.11</v>
      </c>
      <c r="J1567" s="13">
        <v>15900.07</v>
      </c>
    </row>
    <row r="1568" spans="2:10" x14ac:dyDescent="0.25">
      <c r="B1568" s="2">
        <v>1564</v>
      </c>
      <c r="C1568" s="2">
        <v>2011</v>
      </c>
      <c r="D1568" s="1">
        <v>59030</v>
      </c>
      <c r="E1568" t="s">
        <v>404</v>
      </c>
      <c r="F1568" s="2" t="s">
        <v>1325</v>
      </c>
      <c r="G1568" s="13">
        <v>8274461.3700000001</v>
      </c>
      <c r="H1568" s="13">
        <v>144801.74</v>
      </c>
      <c r="I1568" s="13">
        <v>7322228.4900000002</v>
      </c>
      <c r="J1568" s="13">
        <v>131750.22</v>
      </c>
    </row>
    <row r="1569" spans="2:10" x14ac:dyDescent="0.25">
      <c r="B1569" s="2">
        <v>1565</v>
      </c>
      <c r="C1569" s="2">
        <v>2011</v>
      </c>
      <c r="D1569" s="1">
        <v>59101</v>
      </c>
      <c r="E1569" t="s">
        <v>1133</v>
      </c>
      <c r="F1569" s="2" t="s">
        <v>1343</v>
      </c>
      <c r="G1569" s="13">
        <v>781307.65</v>
      </c>
      <c r="H1569" s="13">
        <v>29472.05</v>
      </c>
      <c r="I1569" s="13">
        <v>707891.06</v>
      </c>
      <c r="J1569" s="13">
        <v>27653.99</v>
      </c>
    </row>
    <row r="1570" spans="2:10" x14ac:dyDescent="0.25">
      <c r="B1570" s="2">
        <v>1566</v>
      </c>
      <c r="C1570" s="2">
        <v>2011</v>
      </c>
      <c r="D1570" s="1">
        <v>59111</v>
      </c>
      <c r="E1570" t="s">
        <v>1134</v>
      </c>
      <c r="F1570" s="2" t="s">
        <v>1343</v>
      </c>
      <c r="G1570" s="13">
        <v>758849.38</v>
      </c>
      <c r="H1570" s="13">
        <v>13265.43</v>
      </c>
      <c r="I1570" s="13">
        <v>676344.03</v>
      </c>
      <c r="J1570" s="13">
        <v>12398.78</v>
      </c>
    </row>
    <row r="1571" spans="2:10" x14ac:dyDescent="0.25">
      <c r="B1571" s="2">
        <v>1567</v>
      </c>
      <c r="C1571" s="2">
        <v>2011</v>
      </c>
      <c r="D1571" s="1">
        <v>59112</v>
      </c>
      <c r="E1571" t="s">
        <v>1135</v>
      </c>
      <c r="F1571" s="2" t="s">
        <v>1343</v>
      </c>
      <c r="G1571" s="13">
        <v>3099747.74</v>
      </c>
      <c r="H1571" s="13">
        <v>36533.230000000003</v>
      </c>
      <c r="I1571" s="13">
        <v>2794622.02</v>
      </c>
      <c r="J1571" s="13">
        <v>34137.230000000003</v>
      </c>
    </row>
    <row r="1572" spans="2:10" x14ac:dyDescent="0.25">
      <c r="B1572" s="2">
        <v>1568</v>
      </c>
      <c r="C1572" s="2">
        <v>2011</v>
      </c>
      <c r="D1572" s="1">
        <v>59121</v>
      </c>
      <c r="E1572" t="s">
        <v>1136</v>
      </c>
      <c r="F1572" s="2" t="s">
        <v>1343</v>
      </c>
      <c r="G1572" s="13">
        <v>5314858.21</v>
      </c>
      <c r="H1572" s="13">
        <v>83795.28</v>
      </c>
      <c r="I1572" s="13">
        <v>4970089.58</v>
      </c>
      <c r="J1572" s="13">
        <v>79415.740000000005</v>
      </c>
    </row>
    <row r="1573" spans="2:10" x14ac:dyDescent="0.25">
      <c r="B1573" s="2">
        <v>1569</v>
      </c>
      <c r="C1573" s="2">
        <v>2011</v>
      </c>
      <c r="D1573" s="1">
        <v>59131</v>
      </c>
      <c r="E1573" t="s">
        <v>1137</v>
      </c>
      <c r="F1573" s="2" t="s">
        <v>1343</v>
      </c>
      <c r="G1573" s="13">
        <v>595686.35</v>
      </c>
      <c r="H1573" s="13">
        <v>7374.75</v>
      </c>
      <c r="I1573" s="13">
        <v>540435.65</v>
      </c>
      <c r="J1573" s="13">
        <v>6948.8</v>
      </c>
    </row>
    <row r="1574" spans="2:10" x14ac:dyDescent="0.25">
      <c r="B1574" s="2">
        <v>1570</v>
      </c>
      <c r="C1574" s="2">
        <v>2011</v>
      </c>
      <c r="D1574" s="1">
        <v>59135</v>
      </c>
      <c r="E1574" t="s">
        <v>1138</v>
      </c>
      <c r="F1574" s="2" t="s">
        <v>1343</v>
      </c>
      <c r="G1574" s="13">
        <v>4635477.91</v>
      </c>
      <c r="H1574" s="13">
        <v>43239</v>
      </c>
      <c r="I1574" s="13">
        <v>4079969.01</v>
      </c>
      <c r="J1574" s="13">
        <v>39711.71</v>
      </c>
    </row>
    <row r="1575" spans="2:10" x14ac:dyDescent="0.25">
      <c r="B1575" s="2">
        <v>1571</v>
      </c>
      <c r="C1575" s="2">
        <v>2011</v>
      </c>
      <c r="D1575" s="1">
        <v>59141</v>
      </c>
      <c r="E1575" t="s">
        <v>1139</v>
      </c>
      <c r="F1575" s="2" t="s">
        <v>1343</v>
      </c>
      <c r="G1575" s="13">
        <v>8975039.5800000001</v>
      </c>
      <c r="H1575" s="13">
        <v>752539.02</v>
      </c>
      <c r="I1575" s="13">
        <v>8125491.5899999999</v>
      </c>
      <c r="J1575" s="13">
        <v>692667.6</v>
      </c>
    </row>
    <row r="1576" spans="2:10" x14ac:dyDescent="0.25">
      <c r="B1576" s="2">
        <v>1572</v>
      </c>
      <c r="C1576" s="2">
        <v>2011</v>
      </c>
      <c r="D1576" s="1">
        <v>59165</v>
      </c>
      <c r="E1576" t="s">
        <v>1140</v>
      </c>
      <c r="F1576" s="2" t="s">
        <v>1343</v>
      </c>
      <c r="G1576" s="13">
        <v>4227427.8099999996</v>
      </c>
      <c r="H1576" s="13">
        <v>83856.429999999993</v>
      </c>
      <c r="I1576" s="13">
        <v>3835751.8</v>
      </c>
      <c r="J1576" s="13">
        <v>78779.41</v>
      </c>
    </row>
    <row r="1577" spans="2:10" x14ac:dyDescent="0.25">
      <c r="B1577" s="2">
        <v>1573</v>
      </c>
      <c r="C1577" s="2">
        <v>2011</v>
      </c>
      <c r="D1577" s="1">
        <v>59176</v>
      </c>
      <c r="E1577" t="s">
        <v>1141</v>
      </c>
      <c r="F1577" s="2" t="s">
        <v>1343</v>
      </c>
      <c r="G1577" s="13">
        <v>3038835.27</v>
      </c>
      <c r="H1577" s="13">
        <v>92238.5</v>
      </c>
      <c r="I1577" s="13">
        <v>2762253.13</v>
      </c>
      <c r="J1577" s="13">
        <v>86187.58</v>
      </c>
    </row>
    <row r="1578" spans="2:10" x14ac:dyDescent="0.25">
      <c r="B1578" s="2">
        <v>1574</v>
      </c>
      <c r="C1578" s="2">
        <v>2011</v>
      </c>
      <c r="D1578" s="1">
        <v>59191</v>
      </c>
      <c r="E1578" t="s">
        <v>1142</v>
      </c>
      <c r="F1578" s="2" t="s">
        <v>1343</v>
      </c>
      <c r="G1578" s="13">
        <v>709971.74</v>
      </c>
      <c r="H1578" s="13">
        <v>13812.76</v>
      </c>
      <c r="I1578" s="13">
        <v>635963.84</v>
      </c>
      <c r="J1578" s="13">
        <v>12925.97</v>
      </c>
    </row>
    <row r="1579" spans="2:10" x14ac:dyDescent="0.25">
      <c r="B1579" s="2">
        <v>1575</v>
      </c>
      <c r="C1579" s="2">
        <v>2011</v>
      </c>
      <c r="D1579" s="1">
        <v>59271</v>
      </c>
      <c r="E1579" t="s">
        <v>602</v>
      </c>
      <c r="F1579" s="2" t="s">
        <v>1344</v>
      </c>
      <c r="G1579" s="13">
        <v>14984868.58</v>
      </c>
      <c r="H1579" s="13">
        <v>591538.26</v>
      </c>
      <c r="I1579" s="13">
        <v>13865277.15</v>
      </c>
      <c r="J1579" s="13">
        <v>560783.35</v>
      </c>
    </row>
    <row r="1580" spans="2:10" x14ac:dyDescent="0.25">
      <c r="B1580" s="2">
        <v>1576</v>
      </c>
      <c r="C1580" s="2">
        <v>2011</v>
      </c>
      <c r="D1580" s="1">
        <v>59281</v>
      </c>
      <c r="E1580" t="s">
        <v>1131</v>
      </c>
      <c r="F1580" s="2" t="s">
        <v>1344</v>
      </c>
      <c r="G1580" s="13">
        <v>70529812.349999994</v>
      </c>
      <c r="H1580" s="13">
        <v>2421729.87</v>
      </c>
      <c r="I1580" s="13">
        <v>63424418.789999999</v>
      </c>
      <c r="J1580" s="13">
        <v>2265634.0499999998</v>
      </c>
    </row>
    <row r="1581" spans="2:10" x14ac:dyDescent="0.25">
      <c r="B1581" s="2">
        <v>1577</v>
      </c>
      <c r="C1581" s="2">
        <v>2011</v>
      </c>
      <c r="D1581" s="1">
        <v>59282</v>
      </c>
      <c r="E1581" t="s">
        <v>1132</v>
      </c>
      <c r="F1581" s="2" t="s">
        <v>1344</v>
      </c>
      <c r="G1581" s="13">
        <v>12756596.6</v>
      </c>
      <c r="H1581" s="13">
        <v>372198.35</v>
      </c>
      <c r="I1581" s="13">
        <v>11542971.609999999</v>
      </c>
      <c r="J1581" s="13">
        <v>347810.16</v>
      </c>
    </row>
    <row r="1582" spans="2:10" x14ac:dyDescent="0.25">
      <c r="B1582" s="2">
        <v>1578</v>
      </c>
      <c r="C1582" s="2">
        <v>2011</v>
      </c>
      <c r="D1582" s="1">
        <v>60002</v>
      </c>
      <c r="E1582" t="s">
        <v>421</v>
      </c>
      <c r="F1582" s="2" t="s">
        <v>1325</v>
      </c>
      <c r="G1582" s="13">
        <v>559489.18000000005</v>
      </c>
      <c r="H1582" s="13">
        <v>5880.34</v>
      </c>
      <c r="I1582" s="13">
        <v>492388.42</v>
      </c>
      <c r="J1582" s="13">
        <v>5348.2</v>
      </c>
    </row>
    <row r="1583" spans="2:10" x14ac:dyDescent="0.25">
      <c r="B1583" s="2">
        <v>1579</v>
      </c>
      <c r="C1583" s="2">
        <v>2011</v>
      </c>
      <c r="D1583" s="1">
        <v>60004</v>
      </c>
      <c r="E1583" t="s">
        <v>1143</v>
      </c>
      <c r="F1583" s="2" t="s">
        <v>1325</v>
      </c>
      <c r="G1583" s="13">
        <v>979246</v>
      </c>
      <c r="H1583" s="13">
        <v>3433.29</v>
      </c>
      <c r="I1583" s="13">
        <v>883235.65</v>
      </c>
      <c r="J1583" s="13">
        <v>3060.81</v>
      </c>
    </row>
    <row r="1584" spans="2:10" x14ac:dyDescent="0.25">
      <c r="B1584" s="2">
        <v>1580</v>
      </c>
      <c r="C1584" s="2">
        <v>2011</v>
      </c>
      <c r="D1584" s="1">
        <v>60006</v>
      </c>
      <c r="E1584" t="s">
        <v>1144</v>
      </c>
      <c r="F1584" s="2" t="s">
        <v>1325</v>
      </c>
      <c r="G1584" s="13">
        <v>1107951.33</v>
      </c>
      <c r="H1584" s="13">
        <v>10321.02</v>
      </c>
      <c r="I1584" s="13">
        <v>997564.28</v>
      </c>
      <c r="J1584" s="13">
        <v>9460.74</v>
      </c>
    </row>
    <row r="1585" spans="2:10" x14ac:dyDescent="0.25">
      <c r="B1585" s="2">
        <v>1581</v>
      </c>
      <c r="C1585" s="2">
        <v>2011</v>
      </c>
      <c r="D1585" s="1">
        <v>60008</v>
      </c>
      <c r="E1585" t="s">
        <v>170</v>
      </c>
      <c r="F1585" s="2" t="s">
        <v>1325</v>
      </c>
      <c r="G1585" s="13">
        <v>431792.59</v>
      </c>
      <c r="H1585" s="13">
        <v>427.88</v>
      </c>
      <c r="I1585" s="13">
        <v>378390.78</v>
      </c>
      <c r="J1585" s="13">
        <v>396.61</v>
      </c>
    </row>
    <row r="1586" spans="2:10" x14ac:dyDescent="0.25">
      <c r="B1586" s="2">
        <v>1582</v>
      </c>
      <c r="C1586" s="2">
        <v>2011</v>
      </c>
      <c r="D1586" s="1">
        <v>60010</v>
      </c>
      <c r="E1586" t="s">
        <v>872</v>
      </c>
      <c r="F1586" s="2" t="s">
        <v>1325</v>
      </c>
      <c r="G1586" s="13">
        <v>881289.6</v>
      </c>
      <c r="H1586" s="13">
        <v>7806.31</v>
      </c>
      <c r="I1586" s="13">
        <v>800282.39</v>
      </c>
      <c r="J1586" s="13">
        <v>7365.72</v>
      </c>
    </row>
    <row r="1587" spans="2:10" x14ac:dyDescent="0.25">
      <c r="B1587" s="2">
        <v>1583</v>
      </c>
      <c r="C1587" s="2">
        <v>2011</v>
      </c>
      <c r="D1587" s="1">
        <v>60012</v>
      </c>
      <c r="E1587" t="s">
        <v>1145</v>
      </c>
      <c r="F1587" s="2" t="s">
        <v>1325</v>
      </c>
      <c r="G1587" s="13">
        <v>417117.2</v>
      </c>
      <c r="H1587" s="13">
        <v>90.16</v>
      </c>
      <c r="I1587" s="13">
        <v>367685.23</v>
      </c>
      <c r="J1587" s="13">
        <v>83.34</v>
      </c>
    </row>
    <row r="1588" spans="2:10" x14ac:dyDescent="0.25">
      <c r="B1588" s="2">
        <v>1584</v>
      </c>
      <c r="C1588" s="2">
        <v>2011</v>
      </c>
      <c r="D1588" s="1">
        <v>60014</v>
      </c>
      <c r="E1588" t="s">
        <v>1146</v>
      </c>
      <c r="F1588" s="2" t="s">
        <v>1325</v>
      </c>
      <c r="G1588" s="13">
        <v>670906.84</v>
      </c>
      <c r="H1588" s="13">
        <v>5342.26</v>
      </c>
      <c r="I1588" s="13">
        <v>605758.43999999994</v>
      </c>
      <c r="J1588" s="13">
        <v>5022.9399999999996</v>
      </c>
    </row>
    <row r="1589" spans="2:10" x14ac:dyDescent="0.25">
      <c r="B1589" s="2">
        <v>1585</v>
      </c>
      <c r="C1589" s="2">
        <v>2011</v>
      </c>
      <c r="D1589" s="1">
        <v>60016</v>
      </c>
      <c r="E1589" t="s">
        <v>226</v>
      </c>
      <c r="F1589" s="2" t="s">
        <v>1325</v>
      </c>
      <c r="G1589" s="13">
        <v>1111164.53</v>
      </c>
      <c r="H1589" s="13">
        <v>5542.94</v>
      </c>
      <c r="I1589" s="13">
        <v>987014.56</v>
      </c>
      <c r="J1589" s="13">
        <v>5051.8599999999997</v>
      </c>
    </row>
    <row r="1590" spans="2:10" x14ac:dyDescent="0.25">
      <c r="B1590" s="2">
        <v>1586</v>
      </c>
      <c r="C1590" s="2">
        <v>2011</v>
      </c>
      <c r="D1590" s="1">
        <v>60018</v>
      </c>
      <c r="E1590" t="s">
        <v>760</v>
      </c>
      <c r="F1590" s="2" t="s">
        <v>1325</v>
      </c>
      <c r="G1590" s="13">
        <v>728154.7</v>
      </c>
      <c r="H1590" s="13">
        <v>2595.36</v>
      </c>
      <c r="I1590" s="13">
        <v>651348.21</v>
      </c>
      <c r="J1590" s="13">
        <v>2404.4299999999998</v>
      </c>
    </row>
    <row r="1591" spans="2:10" x14ac:dyDescent="0.25">
      <c r="B1591" s="2">
        <v>1587</v>
      </c>
      <c r="C1591" s="2">
        <v>2011</v>
      </c>
      <c r="D1591" s="1">
        <v>60020</v>
      </c>
      <c r="E1591" t="s">
        <v>1147</v>
      </c>
      <c r="F1591" s="2" t="s">
        <v>1325</v>
      </c>
      <c r="G1591" s="13">
        <v>1313098.8899999999</v>
      </c>
      <c r="H1591" s="13">
        <v>7055.32</v>
      </c>
      <c r="I1591" s="13">
        <v>1197736.76</v>
      </c>
      <c r="J1591" s="13">
        <v>6659.91</v>
      </c>
    </row>
    <row r="1592" spans="2:10" x14ac:dyDescent="0.25">
      <c r="B1592" s="2">
        <v>1588</v>
      </c>
      <c r="C1592" s="2">
        <v>2011</v>
      </c>
      <c r="D1592" s="1">
        <v>60022</v>
      </c>
      <c r="E1592" t="s">
        <v>1148</v>
      </c>
      <c r="F1592" s="2" t="s">
        <v>1325</v>
      </c>
      <c r="G1592" s="13">
        <v>766338.69</v>
      </c>
      <c r="H1592" s="13">
        <v>9131.89</v>
      </c>
      <c r="I1592" s="13">
        <v>686971.08</v>
      </c>
      <c r="J1592" s="13">
        <v>8591.6299999999992</v>
      </c>
    </row>
    <row r="1593" spans="2:10" x14ac:dyDescent="0.25">
      <c r="B1593" s="2">
        <v>1589</v>
      </c>
      <c r="C1593" s="2">
        <v>2011</v>
      </c>
      <c r="D1593" s="1">
        <v>60024</v>
      </c>
      <c r="E1593" t="s">
        <v>1149</v>
      </c>
      <c r="F1593" s="2" t="s">
        <v>1325</v>
      </c>
      <c r="G1593" s="13">
        <v>458583.22</v>
      </c>
      <c r="H1593" s="13">
        <v>30049.35</v>
      </c>
      <c r="I1593" s="13">
        <v>401934.4</v>
      </c>
      <c r="J1593" s="13">
        <v>27491.89</v>
      </c>
    </row>
    <row r="1594" spans="2:10" x14ac:dyDescent="0.25">
      <c r="B1594" s="2">
        <v>1590</v>
      </c>
      <c r="C1594" s="2">
        <v>2011</v>
      </c>
      <c r="D1594" s="1">
        <v>60026</v>
      </c>
      <c r="E1594" t="s">
        <v>1150</v>
      </c>
      <c r="F1594" s="2" t="s">
        <v>1325</v>
      </c>
      <c r="G1594" s="13">
        <v>1409082.81</v>
      </c>
      <c r="H1594" s="13">
        <v>144985.60000000001</v>
      </c>
      <c r="I1594" s="13">
        <v>1272925.95</v>
      </c>
      <c r="J1594" s="13">
        <v>136582.06</v>
      </c>
    </row>
    <row r="1595" spans="2:10" x14ac:dyDescent="0.25">
      <c r="B1595" s="2">
        <v>1591</v>
      </c>
      <c r="C1595" s="2">
        <v>2011</v>
      </c>
      <c r="D1595" s="1">
        <v>60028</v>
      </c>
      <c r="E1595" t="s">
        <v>1151</v>
      </c>
      <c r="F1595" s="2" t="s">
        <v>1325</v>
      </c>
      <c r="G1595" s="13">
        <v>509381.85</v>
      </c>
      <c r="H1595" s="13">
        <v>8213.7199999999993</v>
      </c>
      <c r="I1595" s="13">
        <v>455352.65</v>
      </c>
      <c r="J1595" s="13">
        <v>7552.7</v>
      </c>
    </row>
    <row r="1596" spans="2:10" x14ac:dyDescent="0.25">
      <c r="B1596" s="2">
        <v>1592</v>
      </c>
      <c r="C1596" s="2">
        <v>2011</v>
      </c>
      <c r="D1596" s="1">
        <v>60030</v>
      </c>
      <c r="E1596" t="s">
        <v>933</v>
      </c>
      <c r="F1596" s="2" t="s">
        <v>1325</v>
      </c>
      <c r="G1596" s="13">
        <v>652771.16</v>
      </c>
      <c r="H1596" s="13">
        <v>8414.15</v>
      </c>
      <c r="I1596" s="13">
        <v>575542</v>
      </c>
      <c r="J1596" s="13">
        <v>7487.34</v>
      </c>
    </row>
    <row r="1597" spans="2:10" x14ac:dyDescent="0.25">
      <c r="B1597" s="2">
        <v>1593</v>
      </c>
      <c r="C1597" s="2">
        <v>2011</v>
      </c>
      <c r="D1597" s="1">
        <v>60032</v>
      </c>
      <c r="E1597" t="s">
        <v>1152</v>
      </c>
      <c r="F1597" s="2" t="s">
        <v>1325</v>
      </c>
      <c r="G1597" s="13">
        <v>2975458.57</v>
      </c>
      <c r="H1597" s="13">
        <v>20882.64</v>
      </c>
      <c r="I1597" s="13">
        <v>2684031.52</v>
      </c>
      <c r="J1597" s="13">
        <v>19565.18</v>
      </c>
    </row>
    <row r="1598" spans="2:10" x14ac:dyDescent="0.25">
      <c r="B1598" s="2">
        <v>1594</v>
      </c>
      <c r="C1598" s="2">
        <v>2011</v>
      </c>
      <c r="D1598" s="1">
        <v>60034</v>
      </c>
      <c r="E1598" t="s">
        <v>1153</v>
      </c>
      <c r="F1598" s="2" t="s">
        <v>1325</v>
      </c>
      <c r="G1598" s="13">
        <v>799620.89</v>
      </c>
      <c r="H1598" s="13">
        <v>2255.15</v>
      </c>
      <c r="I1598" s="13">
        <v>733294.73</v>
      </c>
      <c r="J1598" s="13">
        <v>2132.91</v>
      </c>
    </row>
    <row r="1599" spans="2:10" x14ac:dyDescent="0.25">
      <c r="B1599" s="2">
        <v>1595</v>
      </c>
      <c r="C1599" s="2">
        <v>2011</v>
      </c>
      <c r="D1599" s="1">
        <v>60036</v>
      </c>
      <c r="E1599" t="s">
        <v>1154</v>
      </c>
      <c r="F1599" s="2" t="s">
        <v>1325</v>
      </c>
      <c r="G1599" s="13">
        <v>410910.61</v>
      </c>
      <c r="H1599" s="13">
        <v>1921.5</v>
      </c>
      <c r="I1599" s="13">
        <v>368780.44</v>
      </c>
      <c r="J1599" s="13">
        <v>1788.86</v>
      </c>
    </row>
    <row r="1600" spans="2:10" x14ac:dyDescent="0.25">
      <c r="B1600" s="2">
        <v>1596</v>
      </c>
      <c r="C1600" s="2">
        <v>2011</v>
      </c>
      <c r="D1600" s="1">
        <v>60038</v>
      </c>
      <c r="E1600" t="s">
        <v>1155</v>
      </c>
      <c r="F1600" s="2" t="s">
        <v>1325</v>
      </c>
      <c r="G1600" s="13">
        <v>1601248.71</v>
      </c>
      <c r="H1600" s="13">
        <v>13273.93</v>
      </c>
      <c r="I1600" s="13">
        <v>1436461.08</v>
      </c>
      <c r="J1600" s="13">
        <v>12020.71</v>
      </c>
    </row>
    <row r="1601" spans="2:10" x14ac:dyDescent="0.25">
      <c r="B1601" s="2">
        <v>1597</v>
      </c>
      <c r="C1601" s="2">
        <v>2011</v>
      </c>
      <c r="D1601" s="1">
        <v>60040</v>
      </c>
      <c r="E1601" t="s">
        <v>138</v>
      </c>
      <c r="F1601" s="2" t="s">
        <v>1325</v>
      </c>
      <c r="G1601" s="13">
        <v>586131.42000000004</v>
      </c>
      <c r="H1601" s="13">
        <v>4959.72</v>
      </c>
      <c r="I1601" s="13">
        <v>512334.69</v>
      </c>
      <c r="J1601" s="13">
        <v>4493.75</v>
      </c>
    </row>
    <row r="1602" spans="2:10" x14ac:dyDescent="0.25">
      <c r="B1602" s="2">
        <v>1598</v>
      </c>
      <c r="C1602" s="2">
        <v>2011</v>
      </c>
      <c r="D1602" s="1">
        <v>60042</v>
      </c>
      <c r="E1602" t="s">
        <v>1156</v>
      </c>
      <c r="F1602" s="2" t="s">
        <v>1325</v>
      </c>
      <c r="G1602" s="13">
        <v>590152.29</v>
      </c>
      <c r="H1602" s="13">
        <v>5309.37</v>
      </c>
      <c r="I1602" s="13">
        <v>527035.14</v>
      </c>
      <c r="J1602" s="13">
        <v>4838.28</v>
      </c>
    </row>
    <row r="1603" spans="2:10" x14ac:dyDescent="0.25">
      <c r="B1603" s="2">
        <v>1599</v>
      </c>
      <c r="C1603" s="2">
        <v>2011</v>
      </c>
      <c r="D1603" s="1">
        <v>60044</v>
      </c>
      <c r="E1603" t="s">
        <v>1157</v>
      </c>
      <c r="F1603" s="2" t="s">
        <v>1325</v>
      </c>
      <c r="G1603" s="13">
        <v>1352844.29</v>
      </c>
      <c r="H1603" s="13">
        <v>5346.88</v>
      </c>
      <c r="I1603" s="13">
        <v>1209881.8700000001</v>
      </c>
      <c r="J1603" s="13">
        <v>4978.78</v>
      </c>
    </row>
    <row r="1604" spans="2:10" x14ac:dyDescent="0.25">
      <c r="B1604" s="2">
        <v>1600</v>
      </c>
      <c r="C1604" s="2">
        <v>2011</v>
      </c>
      <c r="D1604" s="1">
        <v>60131</v>
      </c>
      <c r="E1604" t="s">
        <v>906</v>
      </c>
      <c r="F1604" s="2" t="s">
        <v>1343</v>
      </c>
      <c r="G1604" s="13">
        <v>488125.66</v>
      </c>
      <c r="H1604" s="13">
        <v>17404.25</v>
      </c>
      <c r="I1604" s="13">
        <v>442730.19</v>
      </c>
      <c r="J1604" s="13">
        <v>16660.37</v>
      </c>
    </row>
    <row r="1605" spans="2:10" x14ac:dyDescent="0.25">
      <c r="B1605" s="2">
        <v>1601</v>
      </c>
      <c r="C1605" s="2">
        <v>2011</v>
      </c>
      <c r="D1605" s="1">
        <v>60146</v>
      </c>
      <c r="E1605" t="s">
        <v>1158</v>
      </c>
      <c r="F1605" s="2" t="s">
        <v>1343</v>
      </c>
      <c r="G1605" s="13">
        <v>82189.37</v>
      </c>
      <c r="H1605" s="13">
        <v>463.93</v>
      </c>
      <c r="I1605" s="13">
        <v>66057.960000000006</v>
      </c>
      <c r="J1605" s="13">
        <v>430.74</v>
      </c>
    </row>
    <row r="1606" spans="2:10" x14ac:dyDescent="0.25">
      <c r="B1606" s="2">
        <v>1602</v>
      </c>
      <c r="C1606" s="2">
        <v>2011</v>
      </c>
      <c r="D1606" s="1">
        <v>60176</v>
      </c>
      <c r="E1606" t="s">
        <v>1155</v>
      </c>
      <c r="F1606" s="2" t="s">
        <v>1343</v>
      </c>
      <c r="G1606" s="13">
        <v>804625.99</v>
      </c>
      <c r="H1606" s="13">
        <v>15632.26</v>
      </c>
      <c r="I1606" s="13">
        <v>718771.09</v>
      </c>
      <c r="J1606" s="13">
        <v>14734.19</v>
      </c>
    </row>
    <row r="1607" spans="2:10" x14ac:dyDescent="0.25">
      <c r="B1607" s="2">
        <v>1603</v>
      </c>
      <c r="C1607" s="2">
        <v>2011</v>
      </c>
      <c r="D1607" s="1">
        <v>60181</v>
      </c>
      <c r="E1607" t="s">
        <v>1159</v>
      </c>
      <c r="F1607" s="2" t="s">
        <v>1343</v>
      </c>
      <c r="G1607" s="13">
        <v>428879.47</v>
      </c>
      <c r="H1607" s="13">
        <v>7114.51</v>
      </c>
      <c r="I1607" s="13">
        <v>379625.46</v>
      </c>
      <c r="J1607" s="13">
        <v>6701.5</v>
      </c>
    </row>
    <row r="1608" spans="2:10" x14ac:dyDescent="0.25">
      <c r="B1608" s="2">
        <v>1604</v>
      </c>
      <c r="C1608" s="2">
        <v>2011</v>
      </c>
      <c r="D1608" s="1">
        <v>60251</v>
      </c>
      <c r="E1608" t="s">
        <v>1152</v>
      </c>
      <c r="F1608" s="2" t="s">
        <v>1344</v>
      </c>
      <c r="G1608" s="13">
        <v>6616051.5300000003</v>
      </c>
      <c r="H1608" s="13">
        <v>476241.76</v>
      </c>
      <c r="I1608" s="13">
        <v>6176674.8600000003</v>
      </c>
      <c r="J1608" s="13">
        <v>456564.85</v>
      </c>
    </row>
    <row r="1609" spans="2:10" x14ac:dyDescent="0.25">
      <c r="B1609" s="2">
        <v>1605</v>
      </c>
      <c r="C1609" s="2">
        <v>2011</v>
      </c>
      <c r="D1609" s="1">
        <v>61002</v>
      </c>
      <c r="E1609" t="s">
        <v>275</v>
      </c>
      <c r="F1609" s="2" t="s">
        <v>1325</v>
      </c>
      <c r="G1609" s="13">
        <v>889506.35</v>
      </c>
      <c r="H1609" s="13">
        <v>2252.4</v>
      </c>
      <c r="I1609" s="13">
        <v>774838.76</v>
      </c>
      <c r="J1609" s="13">
        <v>2061.16</v>
      </c>
    </row>
    <row r="1610" spans="2:10" x14ac:dyDescent="0.25">
      <c r="B1610" s="2">
        <v>1606</v>
      </c>
      <c r="C1610" s="2">
        <v>2011</v>
      </c>
      <c r="D1610" s="1">
        <v>61004</v>
      </c>
      <c r="E1610" t="s">
        <v>1160</v>
      </c>
      <c r="F1610" s="2" t="s">
        <v>1325</v>
      </c>
      <c r="G1610" s="13">
        <v>3220391.73</v>
      </c>
      <c r="H1610" s="13">
        <v>65215.82</v>
      </c>
      <c r="I1610" s="13">
        <v>2844700.36</v>
      </c>
      <c r="J1610" s="13">
        <v>59229.47</v>
      </c>
    </row>
    <row r="1611" spans="2:10" x14ac:dyDescent="0.25">
      <c r="B1611" s="2">
        <v>1607</v>
      </c>
      <c r="C1611" s="2">
        <v>2011</v>
      </c>
      <c r="D1611" s="1">
        <v>61006</v>
      </c>
      <c r="E1611" t="s">
        <v>1161</v>
      </c>
      <c r="F1611" s="2" t="s">
        <v>1325</v>
      </c>
      <c r="G1611" s="13">
        <v>768012.93</v>
      </c>
      <c r="H1611" s="13">
        <v>5854.8</v>
      </c>
      <c r="I1611" s="13">
        <v>660693.84</v>
      </c>
      <c r="J1611" s="13">
        <v>5348.29</v>
      </c>
    </row>
    <row r="1612" spans="2:10" x14ac:dyDescent="0.25">
      <c r="B1612" s="2">
        <v>1608</v>
      </c>
      <c r="C1612" s="2">
        <v>2011</v>
      </c>
      <c r="D1612" s="1">
        <v>61008</v>
      </c>
      <c r="E1612" t="s">
        <v>230</v>
      </c>
      <c r="F1612" s="2" t="s">
        <v>1325</v>
      </c>
      <c r="G1612" s="13">
        <v>1272920.94</v>
      </c>
      <c r="H1612" s="13">
        <v>2122.69</v>
      </c>
      <c r="I1612" s="13">
        <v>1134264.3200000001</v>
      </c>
      <c r="J1612" s="13">
        <v>1967.04</v>
      </c>
    </row>
    <row r="1613" spans="2:10" x14ac:dyDescent="0.25">
      <c r="B1613" s="2">
        <v>1609</v>
      </c>
      <c r="C1613" s="2">
        <v>2011</v>
      </c>
      <c r="D1613" s="1">
        <v>61010</v>
      </c>
      <c r="E1613" t="s">
        <v>1162</v>
      </c>
      <c r="F1613" s="2" t="s">
        <v>1325</v>
      </c>
      <c r="G1613" s="13">
        <v>491543.77</v>
      </c>
      <c r="H1613" s="13">
        <v>1447.6</v>
      </c>
      <c r="I1613" s="13">
        <v>427559.74</v>
      </c>
      <c r="J1613" s="13">
        <v>1136.74</v>
      </c>
    </row>
    <row r="1614" spans="2:10" x14ac:dyDescent="0.25">
      <c r="B1614" s="2">
        <v>1610</v>
      </c>
      <c r="C1614" s="2">
        <v>2011</v>
      </c>
      <c r="D1614" s="1">
        <v>61012</v>
      </c>
      <c r="E1614" t="s">
        <v>1163</v>
      </c>
      <c r="F1614" s="2" t="s">
        <v>1325</v>
      </c>
      <c r="G1614" s="13">
        <v>661235.18000000005</v>
      </c>
      <c r="H1614" s="13">
        <v>4047.89</v>
      </c>
      <c r="I1614" s="13">
        <v>576492.9</v>
      </c>
      <c r="J1614" s="13">
        <v>3722.62</v>
      </c>
    </row>
    <row r="1615" spans="2:10" x14ac:dyDescent="0.25">
      <c r="B1615" s="2">
        <v>1611</v>
      </c>
      <c r="C1615" s="2">
        <v>2011</v>
      </c>
      <c r="D1615" s="1">
        <v>61014</v>
      </c>
      <c r="E1615" t="s">
        <v>1164</v>
      </c>
      <c r="F1615" s="2" t="s">
        <v>1325</v>
      </c>
      <c r="G1615" s="13">
        <v>2082097.81</v>
      </c>
      <c r="H1615" s="13">
        <v>6099.36</v>
      </c>
      <c r="I1615" s="13">
        <v>1849737.93</v>
      </c>
      <c r="J1615" s="13">
        <v>5653.7</v>
      </c>
    </row>
    <row r="1616" spans="2:10" x14ac:dyDescent="0.25">
      <c r="B1616" s="2">
        <v>1612</v>
      </c>
      <c r="C1616" s="2">
        <v>2011</v>
      </c>
      <c r="D1616" s="1">
        <v>61016</v>
      </c>
      <c r="E1616" t="s">
        <v>1165</v>
      </c>
      <c r="F1616" s="2" t="s">
        <v>1325</v>
      </c>
      <c r="G1616" s="13">
        <v>2712903.24</v>
      </c>
      <c r="H1616" s="13">
        <v>24599.71</v>
      </c>
      <c r="I1616" s="13">
        <v>2407174.92</v>
      </c>
      <c r="J1616" s="13">
        <v>22717.99</v>
      </c>
    </row>
    <row r="1617" spans="2:10" x14ac:dyDescent="0.25">
      <c r="B1617" s="2">
        <v>1613</v>
      </c>
      <c r="C1617" s="2">
        <v>2011</v>
      </c>
      <c r="D1617" s="1">
        <v>61018</v>
      </c>
      <c r="E1617" t="s">
        <v>1166</v>
      </c>
      <c r="F1617" s="2" t="s">
        <v>1325</v>
      </c>
      <c r="G1617" s="13">
        <v>1508455.71</v>
      </c>
      <c r="H1617" s="13">
        <v>9138.61</v>
      </c>
      <c r="I1617" s="13">
        <v>1327172.3999999999</v>
      </c>
      <c r="J1617" s="13">
        <v>7968.57</v>
      </c>
    </row>
    <row r="1618" spans="2:10" x14ac:dyDescent="0.25">
      <c r="B1618" s="2">
        <v>1614</v>
      </c>
      <c r="C1618" s="2">
        <v>2011</v>
      </c>
      <c r="D1618" s="1">
        <v>61020</v>
      </c>
      <c r="E1618" t="s">
        <v>8</v>
      </c>
      <c r="F1618" s="2" t="s">
        <v>1325</v>
      </c>
      <c r="G1618" s="13">
        <v>826789.38</v>
      </c>
      <c r="H1618" s="13">
        <v>1148.8399999999999</v>
      </c>
      <c r="I1618" s="13">
        <v>726017.75</v>
      </c>
      <c r="J1618" s="13">
        <v>1055.05</v>
      </c>
    </row>
    <row r="1619" spans="2:10" x14ac:dyDescent="0.25">
      <c r="B1619" s="2">
        <v>1615</v>
      </c>
      <c r="C1619" s="2">
        <v>2011</v>
      </c>
      <c r="D1619" s="1">
        <v>61022</v>
      </c>
      <c r="E1619" t="s">
        <v>1167</v>
      </c>
      <c r="F1619" s="2" t="s">
        <v>1325</v>
      </c>
      <c r="G1619" s="13">
        <v>1000004.16</v>
      </c>
      <c r="H1619" s="13">
        <v>5202.54</v>
      </c>
      <c r="I1619" s="13">
        <v>884359.16</v>
      </c>
      <c r="J1619" s="13">
        <v>4604.45</v>
      </c>
    </row>
    <row r="1620" spans="2:10" x14ac:dyDescent="0.25">
      <c r="B1620" s="2">
        <v>1616</v>
      </c>
      <c r="C1620" s="2">
        <v>2011</v>
      </c>
      <c r="D1620" s="1">
        <v>61024</v>
      </c>
      <c r="E1620" t="s">
        <v>12</v>
      </c>
      <c r="F1620" s="2" t="s">
        <v>1325</v>
      </c>
      <c r="G1620" s="13">
        <v>1310926.08</v>
      </c>
      <c r="H1620" s="13">
        <v>3270.63</v>
      </c>
      <c r="I1620" s="13">
        <v>1170654.3700000001</v>
      </c>
      <c r="J1620" s="13">
        <v>3046.76</v>
      </c>
    </row>
    <row r="1621" spans="2:10" x14ac:dyDescent="0.25">
      <c r="B1621" s="2">
        <v>1617</v>
      </c>
      <c r="C1621" s="2">
        <v>2011</v>
      </c>
      <c r="D1621" s="1">
        <v>61026</v>
      </c>
      <c r="E1621" t="s">
        <v>59</v>
      </c>
      <c r="F1621" s="2" t="s">
        <v>1325</v>
      </c>
      <c r="G1621" s="13">
        <v>1158758.0900000001</v>
      </c>
      <c r="H1621" s="13">
        <v>9861.0300000000007</v>
      </c>
      <c r="I1621" s="13">
        <v>1012769.08</v>
      </c>
      <c r="J1621" s="13">
        <v>8981</v>
      </c>
    </row>
    <row r="1622" spans="2:10" x14ac:dyDescent="0.25">
      <c r="B1622" s="2">
        <v>1618</v>
      </c>
      <c r="C1622" s="2">
        <v>2011</v>
      </c>
      <c r="D1622" s="1">
        <v>61028</v>
      </c>
      <c r="E1622" t="s">
        <v>1168</v>
      </c>
      <c r="F1622" s="2" t="s">
        <v>1325</v>
      </c>
      <c r="G1622" s="13">
        <v>2977448</v>
      </c>
      <c r="H1622" s="13">
        <v>15577.7</v>
      </c>
      <c r="I1622" s="13">
        <v>2663283.87</v>
      </c>
      <c r="J1622" s="13">
        <v>14499.29</v>
      </c>
    </row>
    <row r="1623" spans="2:10" x14ac:dyDescent="0.25">
      <c r="B1623" s="2">
        <v>1619</v>
      </c>
      <c r="C1623" s="2">
        <v>2011</v>
      </c>
      <c r="D1623" s="1">
        <v>61030</v>
      </c>
      <c r="E1623" t="s">
        <v>216</v>
      </c>
      <c r="F1623" s="2" t="s">
        <v>1325</v>
      </c>
      <c r="G1623" s="13">
        <v>847148.47</v>
      </c>
      <c r="H1623" s="13">
        <v>6703.48</v>
      </c>
      <c r="I1623" s="13">
        <v>743493.17</v>
      </c>
      <c r="J1623" s="13">
        <v>6161.24</v>
      </c>
    </row>
    <row r="1624" spans="2:10" x14ac:dyDescent="0.25">
      <c r="B1624" s="2">
        <v>1620</v>
      </c>
      <c r="C1624" s="2">
        <v>2011</v>
      </c>
      <c r="D1624" s="1">
        <v>61121</v>
      </c>
      <c r="E1624" t="s">
        <v>1169</v>
      </c>
      <c r="F1624" s="2" t="s">
        <v>1343</v>
      </c>
      <c r="G1624" s="13">
        <v>606264.39</v>
      </c>
      <c r="H1624" s="13">
        <v>10783.73</v>
      </c>
      <c r="I1624" s="13">
        <v>524921.87</v>
      </c>
      <c r="J1624" s="13">
        <v>10001.6</v>
      </c>
    </row>
    <row r="1625" spans="2:10" x14ac:dyDescent="0.25">
      <c r="B1625" s="2">
        <v>1621</v>
      </c>
      <c r="C1625" s="2">
        <v>2011</v>
      </c>
      <c r="D1625" s="1">
        <v>61122</v>
      </c>
      <c r="E1625" t="s">
        <v>1164</v>
      </c>
      <c r="F1625" s="2" t="s">
        <v>1343</v>
      </c>
      <c r="G1625" s="13">
        <v>525120.49</v>
      </c>
      <c r="H1625" s="13">
        <v>10866.89</v>
      </c>
      <c r="I1625" s="13">
        <v>461916.78</v>
      </c>
      <c r="J1625" s="13">
        <v>10131.4</v>
      </c>
    </row>
    <row r="1626" spans="2:10" x14ac:dyDescent="0.25">
      <c r="B1626" s="2">
        <v>1622</v>
      </c>
      <c r="C1626" s="2">
        <v>2011</v>
      </c>
      <c r="D1626" s="1">
        <v>61173</v>
      </c>
      <c r="E1626" t="s">
        <v>1170</v>
      </c>
      <c r="F1626" s="2" t="s">
        <v>1343</v>
      </c>
      <c r="G1626" s="13">
        <v>378101.75</v>
      </c>
      <c r="H1626" s="13">
        <v>6334.7</v>
      </c>
      <c r="I1626" s="13">
        <v>336026.03</v>
      </c>
      <c r="J1626" s="13">
        <v>5923.93</v>
      </c>
    </row>
    <row r="1627" spans="2:10" x14ac:dyDescent="0.25">
      <c r="B1627" s="2">
        <v>1623</v>
      </c>
      <c r="C1627" s="2">
        <v>2011</v>
      </c>
      <c r="D1627" s="1">
        <v>61181</v>
      </c>
      <c r="E1627" t="s">
        <v>1171</v>
      </c>
      <c r="F1627" s="2" t="s">
        <v>1343</v>
      </c>
      <c r="G1627" s="13">
        <v>1216755.93</v>
      </c>
      <c r="H1627" s="13">
        <v>22724.94</v>
      </c>
      <c r="I1627" s="13">
        <v>1079262.45</v>
      </c>
      <c r="J1627" s="13">
        <v>21245.03</v>
      </c>
    </row>
    <row r="1628" spans="2:10" x14ac:dyDescent="0.25">
      <c r="B1628" s="2">
        <v>1624</v>
      </c>
      <c r="C1628" s="2">
        <v>2011</v>
      </c>
      <c r="D1628" s="1">
        <v>61186</v>
      </c>
      <c r="E1628" t="s">
        <v>1168</v>
      </c>
      <c r="F1628" s="2" t="s">
        <v>1343</v>
      </c>
      <c r="G1628" s="13">
        <v>2220279.71</v>
      </c>
      <c r="H1628" s="13">
        <v>23032.66</v>
      </c>
      <c r="I1628" s="13">
        <v>1997669.97</v>
      </c>
      <c r="J1628" s="13">
        <v>21558.57</v>
      </c>
    </row>
    <row r="1629" spans="2:10" x14ac:dyDescent="0.25">
      <c r="B1629" s="2">
        <v>1625</v>
      </c>
      <c r="C1629" s="2">
        <v>2011</v>
      </c>
      <c r="D1629" s="1">
        <v>61201</v>
      </c>
      <c r="E1629" t="s">
        <v>1160</v>
      </c>
      <c r="F1629" s="2" t="s">
        <v>1344</v>
      </c>
      <c r="G1629" s="13">
        <v>3819909.54</v>
      </c>
      <c r="H1629" s="13">
        <v>346760.73</v>
      </c>
      <c r="I1629" s="13">
        <v>3477710.13</v>
      </c>
      <c r="J1629" s="13">
        <v>327329.86</v>
      </c>
    </row>
    <row r="1630" spans="2:10" x14ac:dyDescent="0.25">
      <c r="B1630" s="2">
        <v>1626</v>
      </c>
      <c r="C1630" s="2">
        <v>2011</v>
      </c>
      <c r="D1630" s="1">
        <v>61206</v>
      </c>
      <c r="E1630" t="s">
        <v>1172</v>
      </c>
      <c r="F1630" s="2" t="s">
        <v>1344</v>
      </c>
      <c r="G1630" s="13">
        <v>1311633.3700000001</v>
      </c>
      <c r="H1630" s="13">
        <v>50391.95</v>
      </c>
      <c r="I1630" s="13">
        <v>1196052.6100000001</v>
      </c>
      <c r="J1630" s="13">
        <v>47987.75</v>
      </c>
    </row>
    <row r="1631" spans="2:10" x14ac:dyDescent="0.25">
      <c r="B1631" s="2">
        <v>1627</v>
      </c>
      <c r="C1631" s="2">
        <v>2011</v>
      </c>
      <c r="D1631" s="1">
        <v>61231</v>
      </c>
      <c r="E1631" t="s">
        <v>1173</v>
      </c>
      <c r="F1631" s="2" t="s">
        <v>1344</v>
      </c>
      <c r="G1631" s="13">
        <v>2087576.16</v>
      </c>
      <c r="H1631" s="13">
        <v>62875.13</v>
      </c>
      <c r="I1631" s="13">
        <v>1888620.12</v>
      </c>
      <c r="J1631" s="13">
        <v>59224.72</v>
      </c>
    </row>
    <row r="1632" spans="2:10" x14ac:dyDescent="0.25">
      <c r="B1632" s="2">
        <v>1628</v>
      </c>
      <c r="C1632" s="2">
        <v>2011</v>
      </c>
      <c r="D1632" s="1">
        <v>61241</v>
      </c>
      <c r="E1632" t="s">
        <v>1174</v>
      </c>
      <c r="F1632" s="2" t="s">
        <v>1344</v>
      </c>
      <c r="G1632" s="13">
        <v>1863323.37</v>
      </c>
      <c r="H1632" s="13">
        <v>116351.35</v>
      </c>
      <c r="I1632" s="13">
        <v>1655550.02</v>
      </c>
      <c r="J1632" s="13">
        <v>108968.91</v>
      </c>
    </row>
    <row r="1633" spans="2:10" x14ac:dyDescent="0.25">
      <c r="B1633" s="2">
        <v>1629</v>
      </c>
      <c r="C1633" s="2">
        <v>2011</v>
      </c>
      <c r="D1633" s="1">
        <v>61265</v>
      </c>
      <c r="E1633" t="s">
        <v>1175</v>
      </c>
      <c r="F1633" s="2" t="s">
        <v>1344</v>
      </c>
      <c r="G1633" s="13">
        <v>2842659.65</v>
      </c>
      <c r="H1633" s="13">
        <v>105765.47</v>
      </c>
      <c r="I1633" s="13">
        <v>2576107</v>
      </c>
      <c r="J1633" s="13">
        <v>99880.88</v>
      </c>
    </row>
    <row r="1634" spans="2:10" x14ac:dyDescent="0.25">
      <c r="B1634" s="2">
        <v>1630</v>
      </c>
      <c r="C1634" s="2">
        <v>2011</v>
      </c>
      <c r="D1634" s="1">
        <v>61291</v>
      </c>
      <c r="E1634" t="s">
        <v>1176</v>
      </c>
      <c r="F1634" s="2" t="s">
        <v>1344</v>
      </c>
      <c r="G1634" s="13">
        <v>1894522.21</v>
      </c>
      <c r="H1634" s="13">
        <v>99564.23</v>
      </c>
      <c r="I1634" s="13">
        <v>1725499.77</v>
      </c>
      <c r="J1634" s="13">
        <v>94312.95</v>
      </c>
    </row>
    <row r="1635" spans="2:10" x14ac:dyDescent="0.25">
      <c r="B1635" s="2">
        <v>1631</v>
      </c>
      <c r="C1635" s="2">
        <v>2011</v>
      </c>
      <c r="D1635" s="1">
        <v>62002</v>
      </c>
      <c r="E1635" t="s">
        <v>711</v>
      </c>
      <c r="F1635" s="2" t="s">
        <v>1325</v>
      </c>
      <c r="G1635" s="13">
        <v>2267771.44</v>
      </c>
      <c r="H1635" s="13">
        <v>32084.75</v>
      </c>
      <c r="I1635" s="13">
        <v>1981019.07</v>
      </c>
      <c r="J1635" s="13">
        <v>28933.26</v>
      </c>
    </row>
    <row r="1636" spans="2:10" x14ac:dyDescent="0.25">
      <c r="B1636" s="2">
        <v>1632</v>
      </c>
      <c r="C1636" s="2">
        <v>2011</v>
      </c>
      <c r="D1636" s="1">
        <v>62004</v>
      </c>
      <c r="E1636" t="s">
        <v>282</v>
      </c>
      <c r="F1636" s="2" t="s">
        <v>1325</v>
      </c>
      <c r="G1636" s="13">
        <v>1467951</v>
      </c>
      <c r="H1636" s="13">
        <v>10258.700000000001</v>
      </c>
      <c r="I1636" s="13">
        <v>1316457.98</v>
      </c>
      <c r="J1636" s="13">
        <v>9413.9</v>
      </c>
    </row>
    <row r="1637" spans="2:10" x14ac:dyDescent="0.25">
      <c r="B1637" s="2">
        <v>1633</v>
      </c>
      <c r="C1637" s="2">
        <v>2011</v>
      </c>
      <c r="D1637" s="1">
        <v>62006</v>
      </c>
      <c r="E1637" t="s">
        <v>43</v>
      </c>
      <c r="F1637" s="2" t="s">
        <v>1325</v>
      </c>
      <c r="G1637" s="13">
        <v>1004755.42</v>
      </c>
      <c r="H1637" s="13">
        <v>26689.1</v>
      </c>
      <c r="I1637" s="13">
        <v>887289.8</v>
      </c>
      <c r="J1637" s="13">
        <v>24524.25</v>
      </c>
    </row>
    <row r="1638" spans="2:10" x14ac:dyDescent="0.25">
      <c r="B1638" s="2">
        <v>1634</v>
      </c>
      <c r="C1638" s="2">
        <v>2011</v>
      </c>
      <c r="D1638" s="1">
        <v>62008</v>
      </c>
      <c r="E1638" t="s">
        <v>1177</v>
      </c>
      <c r="F1638" s="2" t="s">
        <v>1325</v>
      </c>
      <c r="G1638" s="13">
        <v>1309856.51</v>
      </c>
      <c r="H1638" s="13">
        <v>4376.01</v>
      </c>
      <c r="I1638" s="13">
        <v>1164617.25</v>
      </c>
      <c r="J1638" s="13">
        <v>3504.44</v>
      </c>
    </row>
    <row r="1639" spans="2:10" x14ac:dyDescent="0.25">
      <c r="B1639" s="2">
        <v>1635</v>
      </c>
      <c r="C1639" s="2">
        <v>2011</v>
      </c>
      <c r="D1639" s="1">
        <v>62010</v>
      </c>
      <c r="E1639" t="s">
        <v>437</v>
      </c>
      <c r="F1639" s="2" t="s">
        <v>1325</v>
      </c>
      <c r="G1639" s="13">
        <v>707652.21</v>
      </c>
      <c r="H1639" s="13">
        <v>3262.45</v>
      </c>
      <c r="I1639" s="13">
        <v>614907.06999999995</v>
      </c>
      <c r="J1639" s="13">
        <v>2757.76</v>
      </c>
    </row>
    <row r="1640" spans="2:10" x14ac:dyDescent="0.25">
      <c r="B1640" s="2">
        <v>1636</v>
      </c>
      <c r="C1640" s="2">
        <v>2011</v>
      </c>
      <c r="D1640" s="1">
        <v>62012</v>
      </c>
      <c r="E1640" t="s">
        <v>560</v>
      </c>
      <c r="F1640" s="2" t="s">
        <v>1325</v>
      </c>
      <c r="G1640" s="13">
        <v>1656567.09</v>
      </c>
      <c r="H1640" s="13">
        <v>7494.81</v>
      </c>
      <c r="I1640" s="13">
        <v>1467194.03</v>
      </c>
      <c r="J1640" s="13">
        <v>6936.4</v>
      </c>
    </row>
    <row r="1641" spans="2:10" x14ac:dyDescent="0.25">
      <c r="B1641" s="2">
        <v>1637</v>
      </c>
      <c r="C1641" s="2">
        <v>2011</v>
      </c>
      <c r="D1641" s="1">
        <v>62014</v>
      </c>
      <c r="E1641" t="s">
        <v>1178</v>
      </c>
      <c r="F1641" s="2" t="s">
        <v>1325</v>
      </c>
      <c r="G1641" s="13">
        <v>1081262.45</v>
      </c>
      <c r="H1641" s="13">
        <v>4430.25</v>
      </c>
      <c r="I1641" s="13">
        <v>946214.34</v>
      </c>
      <c r="J1641" s="13">
        <v>3615.53</v>
      </c>
    </row>
    <row r="1642" spans="2:10" x14ac:dyDescent="0.25">
      <c r="B1642" s="2">
        <v>1638</v>
      </c>
      <c r="C1642" s="2">
        <v>2011</v>
      </c>
      <c r="D1642" s="1">
        <v>62016</v>
      </c>
      <c r="E1642" t="s">
        <v>226</v>
      </c>
      <c r="F1642" s="2" t="s">
        <v>1325</v>
      </c>
      <c r="G1642" s="13">
        <v>850770.93</v>
      </c>
      <c r="H1642" s="13">
        <v>9971.01</v>
      </c>
      <c r="I1642" s="13">
        <v>761710.66</v>
      </c>
      <c r="J1642" s="13">
        <v>9137.59</v>
      </c>
    </row>
    <row r="1643" spans="2:10" x14ac:dyDescent="0.25">
      <c r="B1643" s="2">
        <v>1639</v>
      </c>
      <c r="C1643" s="2">
        <v>2011</v>
      </c>
      <c r="D1643" s="1">
        <v>62018</v>
      </c>
      <c r="E1643" t="s">
        <v>723</v>
      </c>
      <c r="F1643" s="2" t="s">
        <v>1325</v>
      </c>
      <c r="G1643" s="13">
        <v>1588192.2</v>
      </c>
      <c r="H1643" s="13">
        <v>9090.57</v>
      </c>
      <c r="I1643" s="13">
        <v>1413786.95</v>
      </c>
      <c r="J1643" s="13">
        <v>8069.74</v>
      </c>
    </row>
    <row r="1644" spans="2:10" x14ac:dyDescent="0.25">
      <c r="B1644" s="2">
        <v>1640</v>
      </c>
      <c r="C1644" s="2">
        <v>2011</v>
      </c>
      <c r="D1644" s="1">
        <v>62020</v>
      </c>
      <c r="E1644" t="s">
        <v>968</v>
      </c>
      <c r="F1644" s="2" t="s">
        <v>1325</v>
      </c>
      <c r="G1644" s="13">
        <v>1272489.6100000001</v>
      </c>
      <c r="H1644" s="13">
        <v>23604.86</v>
      </c>
      <c r="I1644" s="13">
        <v>1137630.8500000001</v>
      </c>
      <c r="J1644" s="13">
        <v>21297.58</v>
      </c>
    </row>
    <row r="1645" spans="2:10" x14ac:dyDescent="0.25">
      <c r="B1645" s="2">
        <v>1641</v>
      </c>
      <c r="C1645" s="2">
        <v>2011</v>
      </c>
      <c r="D1645" s="1">
        <v>62022</v>
      </c>
      <c r="E1645" t="s">
        <v>1179</v>
      </c>
      <c r="F1645" s="2" t="s">
        <v>1325</v>
      </c>
      <c r="G1645" s="13">
        <v>1116523.23</v>
      </c>
      <c r="H1645" s="13">
        <v>80424.990000000005</v>
      </c>
      <c r="I1645" s="13">
        <v>991262.93</v>
      </c>
      <c r="J1645" s="13">
        <v>74217.440000000002</v>
      </c>
    </row>
    <row r="1646" spans="2:10" x14ac:dyDescent="0.25">
      <c r="B1646" s="2">
        <v>1642</v>
      </c>
      <c r="C1646" s="2">
        <v>2011</v>
      </c>
      <c r="D1646" s="1">
        <v>62024</v>
      </c>
      <c r="E1646" t="s">
        <v>511</v>
      </c>
      <c r="F1646" s="2" t="s">
        <v>1325</v>
      </c>
      <c r="G1646" s="13">
        <v>1747335.43</v>
      </c>
      <c r="H1646" s="13">
        <v>8404.0400000000009</v>
      </c>
      <c r="I1646" s="13">
        <v>1548011.27</v>
      </c>
      <c r="J1646" s="13">
        <v>7503.51</v>
      </c>
    </row>
    <row r="1647" spans="2:10" x14ac:dyDescent="0.25">
      <c r="B1647" s="2">
        <v>1643</v>
      </c>
      <c r="C1647" s="2">
        <v>2011</v>
      </c>
      <c r="D1647" s="1">
        <v>62026</v>
      </c>
      <c r="E1647" t="s">
        <v>1180</v>
      </c>
      <c r="F1647" s="2" t="s">
        <v>1325</v>
      </c>
      <c r="G1647" s="13">
        <v>992843.61</v>
      </c>
      <c r="H1647" s="13">
        <v>3124.42</v>
      </c>
      <c r="I1647" s="13">
        <v>882277.99</v>
      </c>
      <c r="J1647" s="13">
        <v>2713.2</v>
      </c>
    </row>
    <row r="1648" spans="2:10" x14ac:dyDescent="0.25">
      <c r="B1648" s="2">
        <v>1644</v>
      </c>
      <c r="C1648" s="2">
        <v>2011</v>
      </c>
      <c r="D1648" s="1">
        <v>62028</v>
      </c>
      <c r="E1648" t="s">
        <v>478</v>
      </c>
      <c r="F1648" s="2" t="s">
        <v>1325</v>
      </c>
      <c r="G1648" s="13">
        <v>612088.03</v>
      </c>
      <c r="H1648" s="13">
        <v>621</v>
      </c>
      <c r="I1648" s="13">
        <v>543523.22</v>
      </c>
      <c r="J1648" s="13">
        <v>575.66999999999996</v>
      </c>
    </row>
    <row r="1649" spans="2:10" x14ac:dyDescent="0.25">
      <c r="B1649" s="2">
        <v>1645</v>
      </c>
      <c r="C1649" s="2">
        <v>2011</v>
      </c>
      <c r="D1649" s="1">
        <v>62030</v>
      </c>
      <c r="E1649" t="s">
        <v>1181</v>
      </c>
      <c r="F1649" s="2" t="s">
        <v>1325</v>
      </c>
      <c r="G1649" s="13">
        <v>730218.2</v>
      </c>
      <c r="H1649" s="13">
        <v>3240.63</v>
      </c>
      <c r="I1649" s="13">
        <v>637117.28</v>
      </c>
      <c r="J1649" s="13">
        <v>2981.14</v>
      </c>
    </row>
    <row r="1650" spans="2:10" x14ac:dyDescent="0.25">
      <c r="B1650" s="2">
        <v>1646</v>
      </c>
      <c r="C1650" s="2">
        <v>2011</v>
      </c>
      <c r="D1650" s="1">
        <v>62032</v>
      </c>
      <c r="E1650" t="s">
        <v>936</v>
      </c>
      <c r="F1650" s="2" t="s">
        <v>1325</v>
      </c>
      <c r="G1650" s="13">
        <v>982412.5</v>
      </c>
      <c r="H1650" s="13">
        <v>2163.17</v>
      </c>
      <c r="I1650" s="13">
        <v>870352.54</v>
      </c>
      <c r="J1650" s="13">
        <v>1550.81</v>
      </c>
    </row>
    <row r="1651" spans="2:10" x14ac:dyDescent="0.25">
      <c r="B1651" s="2">
        <v>1647</v>
      </c>
      <c r="C1651" s="2">
        <v>2011</v>
      </c>
      <c r="D1651" s="1">
        <v>62034</v>
      </c>
      <c r="E1651" t="s">
        <v>144</v>
      </c>
      <c r="F1651" s="2" t="s">
        <v>1325</v>
      </c>
      <c r="G1651" s="13">
        <v>765105.85</v>
      </c>
      <c r="H1651" s="13">
        <v>13673.39</v>
      </c>
      <c r="I1651" s="13">
        <v>668540.43999999994</v>
      </c>
      <c r="J1651" s="13">
        <v>12263.65</v>
      </c>
    </row>
    <row r="1652" spans="2:10" x14ac:dyDescent="0.25">
      <c r="B1652" s="2">
        <v>1648</v>
      </c>
      <c r="C1652" s="2">
        <v>2011</v>
      </c>
      <c r="D1652" s="1">
        <v>62036</v>
      </c>
      <c r="E1652" t="s">
        <v>1182</v>
      </c>
      <c r="F1652" s="2" t="s">
        <v>1325</v>
      </c>
      <c r="G1652" s="13">
        <v>2719475.22</v>
      </c>
      <c r="H1652" s="13">
        <v>74855.33</v>
      </c>
      <c r="I1652" s="13">
        <v>2409851.89</v>
      </c>
      <c r="J1652" s="13">
        <v>69220.37</v>
      </c>
    </row>
    <row r="1653" spans="2:10" x14ac:dyDescent="0.25">
      <c r="B1653" s="2">
        <v>1649</v>
      </c>
      <c r="C1653" s="2">
        <v>2011</v>
      </c>
      <c r="D1653" s="1">
        <v>62038</v>
      </c>
      <c r="E1653" t="s">
        <v>148</v>
      </c>
      <c r="F1653" s="2" t="s">
        <v>1325</v>
      </c>
      <c r="G1653" s="13">
        <v>1304961.55</v>
      </c>
      <c r="H1653" s="13">
        <v>6679.74</v>
      </c>
      <c r="I1653" s="13">
        <v>1147311.51</v>
      </c>
      <c r="J1653" s="13">
        <v>6164.26</v>
      </c>
    </row>
    <row r="1654" spans="2:10" x14ac:dyDescent="0.25">
      <c r="B1654" s="2">
        <v>1650</v>
      </c>
      <c r="C1654" s="2">
        <v>2011</v>
      </c>
      <c r="D1654" s="1">
        <v>62040</v>
      </c>
      <c r="E1654" t="s">
        <v>616</v>
      </c>
      <c r="F1654" s="2" t="s">
        <v>1325</v>
      </c>
      <c r="G1654" s="13">
        <v>1378063.56</v>
      </c>
      <c r="H1654" s="13">
        <v>3221.38</v>
      </c>
      <c r="I1654" s="13">
        <v>1229366.9099999999</v>
      </c>
      <c r="J1654" s="13">
        <v>3002.21</v>
      </c>
    </row>
    <row r="1655" spans="2:10" x14ac:dyDescent="0.25">
      <c r="B1655" s="2">
        <v>1651</v>
      </c>
      <c r="C1655" s="2">
        <v>2011</v>
      </c>
      <c r="D1655" s="1">
        <v>62042</v>
      </c>
      <c r="E1655" t="s">
        <v>1183</v>
      </c>
      <c r="F1655" s="2" t="s">
        <v>1325</v>
      </c>
      <c r="G1655" s="13">
        <v>672256.79</v>
      </c>
      <c r="H1655" s="13">
        <v>3236.49</v>
      </c>
      <c r="I1655" s="13">
        <v>584925.68999999994</v>
      </c>
      <c r="J1655" s="13">
        <v>2793.2</v>
      </c>
    </row>
    <row r="1656" spans="2:10" x14ac:dyDescent="0.25">
      <c r="B1656" s="2">
        <v>1652</v>
      </c>
      <c r="C1656" s="2">
        <v>2011</v>
      </c>
      <c r="D1656" s="1">
        <v>62111</v>
      </c>
      <c r="E1656" t="s">
        <v>1184</v>
      </c>
      <c r="F1656" s="2" t="s">
        <v>1343</v>
      </c>
      <c r="G1656" s="13">
        <v>303994.39</v>
      </c>
      <c r="H1656" s="13">
        <v>29844.25</v>
      </c>
      <c r="I1656" s="13">
        <v>265137.2</v>
      </c>
      <c r="J1656" s="13">
        <v>27578.39</v>
      </c>
    </row>
    <row r="1657" spans="2:10" x14ac:dyDescent="0.25">
      <c r="B1657" s="2">
        <v>1653</v>
      </c>
      <c r="C1657" s="2">
        <v>2011</v>
      </c>
      <c r="D1657" s="1">
        <v>62112</v>
      </c>
      <c r="E1657" t="s">
        <v>1185</v>
      </c>
      <c r="F1657" s="2" t="s">
        <v>1343</v>
      </c>
      <c r="G1657" s="13">
        <v>978334.29</v>
      </c>
      <c r="H1657" s="13">
        <v>25264.13</v>
      </c>
      <c r="I1657" s="13">
        <v>873916.34</v>
      </c>
      <c r="J1657" s="13">
        <v>23654.720000000001</v>
      </c>
    </row>
    <row r="1658" spans="2:10" x14ac:dyDescent="0.25">
      <c r="B1658" s="2">
        <v>1654</v>
      </c>
      <c r="C1658" s="2">
        <v>2011</v>
      </c>
      <c r="D1658" s="1">
        <v>62116</v>
      </c>
      <c r="E1658" t="s">
        <v>268</v>
      </c>
      <c r="F1658" s="2" t="s">
        <v>1343</v>
      </c>
      <c r="G1658" s="13">
        <v>324140.64</v>
      </c>
      <c r="H1658" s="13">
        <v>4230.91</v>
      </c>
      <c r="I1658" s="13">
        <v>279229.52</v>
      </c>
      <c r="J1658" s="13">
        <v>3881.71</v>
      </c>
    </row>
    <row r="1659" spans="2:10" x14ac:dyDescent="0.25">
      <c r="B1659" s="2">
        <v>1655</v>
      </c>
      <c r="C1659" s="2">
        <v>2011</v>
      </c>
      <c r="D1659" s="1">
        <v>62131</v>
      </c>
      <c r="E1659" t="s">
        <v>1178</v>
      </c>
      <c r="F1659" s="2" t="s">
        <v>1343</v>
      </c>
      <c r="G1659" s="13">
        <v>252287.42</v>
      </c>
      <c r="H1659" s="13">
        <v>1382.32</v>
      </c>
      <c r="I1659" s="13">
        <v>213310.05</v>
      </c>
      <c r="J1659" s="13">
        <v>1270.96</v>
      </c>
    </row>
    <row r="1660" spans="2:10" x14ac:dyDescent="0.25">
      <c r="B1660" s="2">
        <v>1656</v>
      </c>
      <c r="C1660" s="2">
        <v>2011</v>
      </c>
      <c r="D1660" s="1">
        <v>62146</v>
      </c>
      <c r="E1660" t="s">
        <v>1186</v>
      </c>
      <c r="F1660" s="2" t="s">
        <v>1343</v>
      </c>
      <c r="G1660" s="13">
        <v>769192.45</v>
      </c>
      <c r="H1660" s="13">
        <v>23674.76</v>
      </c>
      <c r="I1660" s="13">
        <v>670628.54</v>
      </c>
      <c r="J1660" s="13">
        <v>22294.83</v>
      </c>
    </row>
    <row r="1661" spans="2:10" x14ac:dyDescent="0.25">
      <c r="B1661" s="2">
        <v>1657</v>
      </c>
      <c r="C1661" s="2">
        <v>2011</v>
      </c>
      <c r="D1661" s="1">
        <v>62165</v>
      </c>
      <c r="E1661" t="s">
        <v>1187</v>
      </c>
      <c r="F1661" s="2" t="s">
        <v>1343</v>
      </c>
      <c r="G1661" s="13">
        <v>361045.65</v>
      </c>
      <c r="H1661" s="13">
        <v>8185.73</v>
      </c>
      <c r="I1661" s="13">
        <v>313277.98</v>
      </c>
      <c r="J1661" s="13">
        <v>7653.95</v>
      </c>
    </row>
    <row r="1662" spans="2:10" x14ac:dyDescent="0.25">
      <c r="B1662" s="2">
        <v>1658</v>
      </c>
      <c r="C1662" s="2">
        <v>2011</v>
      </c>
      <c r="D1662" s="1">
        <v>62176</v>
      </c>
      <c r="E1662" t="s">
        <v>1188</v>
      </c>
      <c r="F1662" s="2" t="s">
        <v>1343</v>
      </c>
      <c r="G1662" s="13">
        <v>297317.37</v>
      </c>
      <c r="H1662" s="13">
        <v>6384.62</v>
      </c>
      <c r="I1662" s="13">
        <v>248009.57</v>
      </c>
      <c r="J1662" s="13">
        <v>5913.64</v>
      </c>
    </row>
    <row r="1663" spans="2:10" x14ac:dyDescent="0.25">
      <c r="B1663" s="2">
        <v>1659</v>
      </c>
      <c r="C1663" s="2">
        <v>2011</v>
      </c>
      <c r="D1663" s="1">
        <v>62181</v>
      </c>
      <c r="E1663" t="s">
        <v>1189</v>
      </c>
      <c r="F1663" s="2" t="s">
        <v>1343</v>
      </c>
      <c r="G1663" s="13">
        <v>1047052.3</v>
      </c>
      <c r="H1663" s="13">
        <v>9849.43</v>
      </c>
      <c r="I1663" s="13">
        <v>931563.18</v>
      </c>
      <c r="J1663" s="13">
        <v>9209.89</v>
      </c>
    </row>
    <row r="1664" spans="2:10" x14ac:dyDescent="0.25">
      <c r="B1664" s="2">
        <v>1660</v>
      </c>
      <c r="C1664" s="2">
        <v>2011</v>
      </c>
      <c r="D1664" s="1">
        <v>62186</v>
      </c>
      <c r="E1664" t="s">
        <v>1005</v>
      </c>
      <c r="F1664" s="2" t="s">
        <v>1343</v>
      </c>
      <c r="G1664" s="13">
        <v>124861.74</v>
      </c>
      <c r="H1664" s="13">
        <v>993</v>
      </c>
      <c r="I1664" s="13">
        <v>103071.11</v>
      </c>
      <c r="J1664" s="13">
        <v>926.56</v>
      </c>
    </row>
    <row r="1665" spans="2:10" x14ac:dyDescent="0.25">
      <c r="B1665" s="2">
        <v>1661</v>
      </c>
      <c r="C1665" s="2">
        <v>2011</v>
      </c>
      <c r="D1665" s="1">
        <v>62236</v>
      </c>
      <c r="E1665" t="s">
        <v>1179</v>
      </c>
      <c r="F1665" s="2" t="s">
        <v>1344</v>
      </c>
      <c r="G1665" s="13">
        <v>1615374.87</v>
      </c>
      <c r="H1665" s="13">
        <v>48504.87</v>
      </c>
      <c r="I1665" s="13">
        <v>1476427.2</v>
      </c>
      <c r="J1665" s="13">
        <v>46436.04</v>
      </c>
    </row>
    <row r="1666" spans="2:10" x14ac:dyDescent="0.25">
      <c r="B1666" s="2">
        <v>1662</v>
      </c>
      <c r="C1666" s="2">
        <v>2011</v>
      </c>
      <c r="D1666" s="1">
        <v>62286</v>
      </c>
      <c r="E1666" t="s">
        <v>1182</v>
      </c>
      <c r="F1666" s="2" t="s">
        <v>1344</v>
      </c>
      <c r="G1666" s="13">
        <v>6173663.9500000002</v>
      </c>
      <c r="H1666" s="13">
        <v>310904.71999999997</v>
      </c>
      <c r="I1666" s="13">
        <v>5568437.8200000003</v>
      </c>
      <c r="J1666" s="13">
        <v>291983.5</v>
      </c>
    </row>
    <row r="1667" spans="2:10" x14ac:dyDescent="0.25">
      <c r="B1667" s="2">
        <v>1663</v>
      </c>
      <c r="C1667" s="2">
        <v>2011</v>
      </c>
      <c r="D1667" s="1">
        <v>62291</v>
      </c>
      <c r="E1667" t="s">
        <v>1190</v>
      </c>
      <c r="F1667" s="2" t="s">
        <v>1344</v>
      </c>
      <c r="G1667" s="13">
        <v>2500370.2999999998</v>
      </c>
      <c r="H1667" s="13">
        <v>90241.86</v>
      </c>
      <c r="I1667" s="13">
        <v>2233617.04</v>
      </c>
      <c r="J1667" s="13">
        <v>84490.51</v>
      </c>
    </row>
    <row r="1668" spans="2:10" x14ac:dyDescent="0.25">
      <c r="B1668" s="2">
        <v>1664</v>
      </c>
      <c r="C1668" s="2">
        <v>2011</v>
      </c>
      <c r="D1668" s="1">
        <v>63002</v>
      </c>
      <c r="E1668" t="s">
        <v>1191</v>
      </c>
      <c r="F1668" s="2" t="s">
        <v>1325</v>
      </c>
      <c r="G1668" s="13">
        <v>6702135.6399999997</v>
      </c>
      <c r="H1668" s="13">
        <v>183713.91</v>
      </c>
      <c r="I1668" s="13">
        <v>5750365.7199999997</v>
      </c>
      <c r="J1668" s="13">
        <v>147130.31</v>
      </c>
    </row>
    <row r="1669" spans="2:10" x14ac:dyDescent="0.25">
      <c r="B1669" s="2">
        <v>1665</v>
      </c>
      <c r="C1669" s="2">
        <v>2011</v>
      </c>
      <c r="D1669" s="1">
        <v>63004</v>
      </c>
      <c r="E1669" t="s">
        <v>1192</v>
      </c>
      <c r="F1669" s="2" t="s">
        <v>1325</v>
      </c>
      <c r="G1669" s="13">
        <v>4696415.74</v>
      </c>
      <c r="H1669" s="13">
        <v>26645.3</v>
      </c>
      <c r="I1669" s="13">
        <v>4297190.87</v>
      </c>
      <c r="J1669" s="13">
        <v>23909.32</v>
      </c>
    </row>
    <row r="1670" spans="2:10" x14ac:dyDescent="0.25">
      <c r="B1670" s="2">
        <v>1666</v>
      </c>
      <c r="C1670" s="2">
        <v>2011</v>
      </c>
      <c r="D1670" s="1">
        <v>63006</v>
      </c>
      <c r="E1670" t="s">
        <v>374</v>
      </c>
      <c r="F1670" s="2" t="s">
        <v>1325</v>
      </c>
      <c r="G1670" s="13">
        <v>2548119.9500000002</v>
      </c>
      <c r="H1670" s="13">
        <v>365.07</v>
      </c>
      <c r="I1670" s="13">
        <v>2224161.58</v>
      </c>
      <c r="J1670" s="13">
        <v>328.64</v>
      </c>
    </row>
    <row r="1671" spans="2:10" x14ac:dyDescent="0.25">
      <c r="B1671" s="2">
        <v>1667</v>
      </c>
      <c r="C1671" s="2">
        <v>2011</v>
      </c>
      <c r="D1671" s="1">
        <v>63008</v>
      </c>
      <c r="E1671" t="s">
        <v>1193</v>
      </c>
      <c r="F1671" s="2" t="s">
        <v>1325</v>
      </c>
      <c r="G1671" s="13">
        <v>4325913.46</v>
      </c>
      <c r="H1671" s="13">
        <v>18807.740000000002</v>
      </c>
      <c r="I1671" s="13">
        <v>3820844.97</v>
      </c>
      <c r="J1671" s="13">
        <v>17022.3</v>
      </c>
    </row>
    <row r="1672" spans="2:10" x14ac:dyDescent="0.25">
      <c r="B1672" s="2">
        <v>1668</v>
      </c>
      <c r="C1672" s="2">
        <v>2011</v>
      </c>
      <c r="D1672" s="1">
        <v>63010</v>
      </c>
      <c r="E1672" t="s">
        <v>1194</v>
      </c>
      <c r="F1672" s="2" t="s">
        <v>1325</v>
      </c>
      <c r="G1672" s="13">
        <v>11438418.85</v>
      </c>
      <c r="H1672" s="13">
        <v>43522.400000000001</v>
      </c>
      <c r="I1672" s="13">
        <v>10017259.49</v>
      </c>
      <c r="J1672" s="13">
        <v>38625.58</v>
      </c>
    </row>
    <row r="1673" spans="2:10" x14ac:dyDescent="0.25">
      <c r="B1673" s="2">
        <v>1669</v>
      </c>
      <c r="C1673" s="2">
        <v>2011</v>
      </c>
      <c r="D1673" s="1">
        <v>63012</v>
      </c>
      <c r="E1673" t="s">
        <v>1195</v>
      </c>
      <c r="F1673" s="2" t="s">
        <v>1325</v>
      </c>
      <c r="G1673" s="13">
        <v>5417326.7699999996</v>
      </c>
      <c r="H1673" s="13">
        <v>66291.39</v>
      </c>
      <c r="I1673" s="13">
        <v>4856683.95</v>
      </c>
      <c r="J1673" s="13">
        <v>60444.639999999999</v>
      </c>
    </row>
    <row r="1674" spans="2:10" x14ac:dyDescent="0.25">
      <c r="B1674" s="2">
        <v>1670</v>
      </c>
      <c r="C1674" s="2">
        <v>2011</v>
      </c>
      <c r="D1674" s="1">
        <v>63014</v>
      </c>
      <c r="E1674" t="s">
        <v>8</v>
      </c>
      <c r="F1674" s="2" t="s">
        <v>1325</v>
      </c>
      <c r="G1674" s="13">
        <v>5431725.7400000002</v>
      </c>
      <c r="H1674" s="13">
        <v>54210.92</v>
      </c>
      <c r="I1674" s="13">
        <v>4763283.99</v>
      </c>
      <c r="J1674" s="13">
        <v>47365.11</v>
      </c>
    </row>
    <row r="1675" spans="2:10" x14ac:dyDescent="0.25">
      <c r="B1675" s="2">
        <v>1671</v>
      </c>
      <c r="C1675" s="2">
        <v>2011</v>
      </c>
      <c r="D1675" s="1">
        <v>63016</v>
      </c>
      <c r="E1675" t="s">
        <v>1196</v>
      </c>
      <c r="F1675" s="2" t="s">
        <v>1325</v>
      </c>
      <c r="G1675" s="13">
        <v>4744413.6399999997</v>
      </c>
      <c r="H1675" s="13">
        <v>22700.02</v>
      </c>
      <c r="I1675" s="13">
        <v>4323874.45</v>
      </c>
      <c r="J1675" s="13">
        <v>20868.73</v>
      </c>
    </row>
    <row r="1676" spans="2:10" x14ac:dyDescent="0.25">
      <c r="B1676" s="2">
        <v>1672</v>
      </c>
      <c r="C1676" s="2">
        <v>2011</v>
      </c>
      <c r="D1676" s="1">
        <v>63018</v>
      </c>
      <c r="E1676" t="s">
        <v>1197</v>
      </c>
      <c r="F1676" s="2" t="s">
        <v>1325</v>
      </c>
      <c r="G1676" s="13">
        <v>4932572.09</v>
      </c>
      <c r="H1676" s="13">
        <v>23287.200000000001</v>
      </c>
      <c r="I1676" s="13">
        <v>4338364.26</v>
      </c>
      <c r="J1676" s="13">
        <v>20958.11</v>
      </c>
    </row>
    <row r="1677" spans="2:10" x14ac:dyDescent="0.25">
      <c r="B1677" s="2">
        <v>1673</v>
      </c>
      <c r="C1677" s="2">
        <v>2011</v>
      </c>
      <c r="D1677" s="1">
        <v>63020</v>
      </c>
      <c r="E1677" t="s">
        <v>1198</v>
      </c>
      <c r="F1677" s="2" t="s">
        <v>1325</v>
      </c>
      <c r="G1677" s="13">
        <v>2960263.11</v>
      </c>
      <c r="H1677" s="13">
        <v>9177.25</v>
      </c>
      <c r="I1677" s="13">
        <v>2637843.83</v>
      </c>
      <c r="J1677" s="13">
        <v>8322.43</v>
      </c>
    </row>
    <row r="1678" spans="2:10" x14ac:dyDescent="0.25">
      <c r="B1678" s="2">
        <v>1674</v>
      </c>
      <c r="C1678" s="2">
        <v>2011</v>
      </c>
      <c r="D1678" s="1">
        <v>63022</v>
      </c>
      <c r="E1678" t="s">
        <v>1199</v>
      </c>
      <c r="F1678" s="2" t="s">
        <v>1325</v>
      </c>
      <c r="G1678" s="13">
        <v>5499415.1200000001</v>
      </c>
      <c r="H1678" s="13">
        <v>6232.35</v>
      </c>
      <c r="I1678" s="13">
        <v>5038183.46</v>
      </c>
      <c r="J1678" s="13">
        <v>5761.1</v>
      </c>
    </row>
    <row r="1679" spans="2:10" x14ac:dyDescent="0.25">
      <c r="B1679" s="2">
        <v>1675</v>
      </c>
      <c r="C1679" s="2">
        <v>2011</v>
      </c>
      <c r="D1679" s="1">
        <v>63024</v>
      </c>
      <c r="E1679" t="s">
        <v>1200</v>
      </c>
      <c r="F1679" s="2" t="s">
        <v>1325</v>
      </c>
      <c r="G1679" s="13">
        <v>6765751.0700000003</v>
      </c>
      <c r="H1679" s="13">
        <v>54550.21</v>
      </c>
      <c r="I1679" s="13">
        <v>5982239.1799999997</v>
      </c>
      <c r="J1679" s="13">
        <v>48516.69</v>
      </c>
    </row>
    <row r="1680" spans="2:10" x14ac:dyDescent="0.25">
      <c r="B1680" s="2">
        <v>1676</v>
      </c>
      <c r="C1680" s="2">
        <v>2011</v>
      </c>
      <c r="D1680" s="1">
        <v>63026</v>
      </c>
      <c r="E1680" t="s">
        <v>368</v>
      </c>
      <c r="F1680" s="2" t="s">
        <v>1325</v>
      </c>
      <c r="G1680" s="13">
        <v>5494446.8399999999</v>
      </c>
      <c r="H1680" s="13">
        <v>22123.65</v>
      </c>
      <c r="I1680" s="13">
        <v>4781099.72</v>
      </c>
      <c r="J1680" s="13">
        <v>18835.14</v>
      </c>
    </row>
    <row r="1681" spans="2:10" x14ac:dyDescent="0.25">
      <c r="B1681" s="2">
        <v>1677</v>
      </c>
      <c r="C1681" s="2">
        <v>2011</v>
      </c>
      <c r="D1681" s="1">
        <v>63028</v>
      </c>
      <c r="E1681" t="s">
        <v>1201</v>
      </c>
      <c r="F1681" s="2" t="s">
        <v>1325</v>
      </c>
      <c r="G1681" s="13">
        <v>2763230.15</v>
      </c>
      <c r="H1681" s="13">
        <v>3761.06</v>
      </c>
      <c r="I1681" s="13">
        <v>2536358.42</v>
      </c>
      <c r="J1681" s="13">
        <v>3491.83</v>
      </c>
    </row>
    <row r="1682" spans="2:10" x14ac:dyDescent="0.25">
      <c r="B1682" s="2">
        <v>1678</v>
      </c>
      <c r="C1682" s="2">
        <v>2011</v>
      </c>
      <c r="D1682" s="1">
        <v>63221</v>
      </c>
      <c r="E1682" t="s">
        <v>1202</v>
      </c>
      <c r="F1682" s="2" t="s">
        <v>1344</v>
      </c>
      <c r="G1682" s="13">
        <v>2890926.54</v>
      </c>
      <c r="H1682" s="13">
        <v>179668.06</v>
      </c>
      <c r="I1682" s="13">
        <v>2664747.17</v>
      </c>
      <c r="J1682" s="13">
        <v>169025.13</v>
      </c>
    </row>
    <row r="1683" spans="2:10" x14ac:dyDescent="0.25">
      <c r="B1683" s="2">
        <v>1679</v>
      </c>
      <c r="C1683" s="2">
        <v>2011</v>
      </c>
      <c r="D1683" s="1">
        <v>64002</v>
      </c>
      <c r="E1683" t="s">
        <v>1203</v>
      </c>
      <c r="F1683" s="2" t="s">
        <v>1325</v>
      </c>
      <c r="G1683" s="13">
        <v>9988302.0800000001</v>
      </c>
      <c r="H1683" s="13">
        <v>37363.56</v>
      </c>
      <c r="I1683" s="13">
        <v>8686853.4800000004</v>
      </c>
      <c r="J1683" s="13">
        <v>33663.22</v>
      </c>
    </row>
    <row r="1684" spans="2:10" x14ac:dyDescent="0.25">
      <c r="B1684" s="2">
        <v>1680</v>
      </c>
      <c r="C1684" s="2">
        <v>2011</v>
      </c>
      <c r="D1684" s="1">
        <v>64004</v>
      </c>
      <c r="E1684" t="s">
        <v>1204</v>
      </c>
      <c r="F1684" s="2" t="s">
        <v>1325</v>
      </c>
      <c r="G1684" s="13">
        <v>2602789.5499999998</v>
      </c>
      <c r="H1684" s="13">
        <v>80102.06</v>
      </c>
      <c r="I1684" s="13">
        <v>2274719.77</v>
      </c>
      <c r="J1684" s="13">
        <v>72032.42</v>
      </c>
    </row>
    <row r="1685" spans="2:10" x14ac:dyDescent="0.25">
      <c r="B1685" s="2">
        <v>1681</v>
      </c>
      <c r="C1685" s="2">
        <v>2011</v>
      </c>
      <c r="D1685" s="1">
        <v>64006</v>
      </c>
      <c r="E1685" t="s">
        <v>1205</v>
      </c>
      <c r="F1685" s="2" t="s">
        <v>1325</v>
      </c>
      <c r="G1685" s="13">
        <v>18075685.809999999</v>
      </c>
      <c r="H1685" s="13">
        <v>32977.1</v>
      </c>
      <c r="I1685" s="13">
        <v>16189130.07</v>
      </c>
      <c r="J1685" s="13">
        <v>30107.13</v>
      </c>
    </row>
    <row r="1686" spans="2:10" x14ac:dyDescent="0.25">
      <c r="B1686" s="2">
        <v>1682</v>
      </c>
      <c r="C1686" s="2">
        <v>2011</v>
      </c>
      <c r="D1686" s="1">
        <v>64008</v>
      </c>
      <c r="E1686" t="s">
        <v>1206</v>
      </c>
      <c r="F1686" s="2" t="s">
        <v>1325</v>
      </c>
      <c r="G1686" s="13">
        <v>13243233.4</v>
      </c>
      <c r="H1686" s="13">
        <v>25356.959999999999</v>
      </c>
      <c r="I1686" s="13">
        <v>11835281.09</v>
      </c>
      <c r="J1686" s="13">
        <v>23007.59</v>
      </c>
    </row>
    <row r="1687" spans="2:10" x14ac:dyDescent="0.25">
      <c r="B1687" s="2">
        <v>1683</v>
      </c>
      <c r="C1687" s="2">
        <v>2011</v>
      </c>
      <c r="D1687" s="1">
        <v>64010</v>
      </c>
      <c r="E1687" t="s">
        <v>1207</v>
      </c>
      <c r="F1687" s="2" t="s">
        <v>1325</v>
      </c>
      <c r="G1687" s="13">
        <v>16541793.560000001</v>
      </c>
      <c r="H1687" s="13">
        <v>102387.18</v>
      </c>
      <c r="I1687" s="13">
        <v>14635900.25</v>
      </c>
      <c r="J1687" s="13">
        <v>92893.09</v>
      </c>
    </row>
    <row r="1688" spans="2:10" x14ac:dyDescent="0.25">
      <c r="B1688" s="2">
        <v>1684</v>
      </c>
      <c r="C1688" s="2">
        <v>2011</v>
      </c>
      <c r="D1688" s="1">
        <v>64012</v>
      </c>
      <c r="E1688" t="s">
        <v>804</v>
      </c>
      <c r="F1688" s="2" t="s">
        <v>1325</v>
      </c>
      <c r="G1688" s="13">
        <v>4406047.59</v>
      </c>
      <c r="H1688" s="13">
        <v>89430.18</v>
      </c>
      <c r="I1688" s="13">
        <v>3889885.23</v>
      </c>
      <c r="J1688" s="13">
        <v>81038.7</v>
      </c>
    </row>
    <row r="1689" spans="2:10" x14ac:dyDescent="0.25">
      <c r="B1689" s="2">
        <v>1685</v>
      </c>
      <c r="C1689" s="2">
        <v>2011</v>
      </c>
      <c r="D1689" s="1">
        <v>64014</v>
      </c>
      <c r="E1689" t="s">
        <v>805</v>
      </c>
      <c r="F1689" s="2" t="s">
        <v>1325</v>
      </c>
      <c r="G1689" s="13">
        <v>13503303.789999999</v>
      </c>
      <c r="H1689" s="13">
        <v>10476.92</v>
      </c>
      <c r="I1689" s="13">
        <v>12016090.720000001</v>
      </c>
      <c r="J1689" s="13">
        <v>9461.9500000000007</v>
      </c>
    </row>
    <row r="1690" spans="2:10" x14ac:dyDescent="0.25">
      <c r="B1690" s="2">
        <v>1686</v>
      </c>
      <c r="C1690" s="2">
        <v>2011</v>
      </c>
      <c r="D1690" s="1">
        <v>64016</v>
      </c>
      <c r="E1690" t="s">
        <v>1208</v>
      </c>
      <c r="F1690" s="2" t="s">
        <v>1325</v>
      </c>
      <c r="G1690" s="13">
        <v>25550813.289999999</v>
      </c>
      <c r="H1690" s="13">
        <v>44457.15</v>
      </c>
      <c r="I1690" s="13">
        <v>23208006.390000001</v>
      </c>
      <c r="J1690" s="13">
        <v>40598.51</v>
      </c>
    </row>
    <row r="1691" spans="2:10" x14ac:dyDescent="0.25">
      <c r="B1691" s="2">
        <v>1687</v>
      </c>
      <c r="C1691" s="2">
        <v>2011</v>
      </c>
      <c r="D1691" s="1">
        <v>64018</v>
      </c>
      <c r="E1691" t="s">
        <v>1209</v>
      </c>
      <c r="F1691" s="2" t="s">
        <v>1325</v>
      </c>
      <c r="G1691" s="13">
        <v>7916547.4000000004</v>
      </c>
      <c r="H1691" s="13">
        <v>190896.22</v>
      </c>
      <c r="I1691" s="13">
        <v>6895191.0899999999</v>
      </c>
      <c r="J1691" s="13">
        <v>171380.98</v>
      </c>
    </row>
    <row r="1692" spans="2:10" x14ac:dyDescent="0.25">
      <c r="B1692" s="2">
        <v>1688</v>
      </c>
      <c r="C1692" s="2">
        <v>2011</v>
      </c>
      <c r="D1692" s="1">
        <v>64020</v>
      </c>
      <c r="E1692" t="s">
        <v>1052</v>
      </c>
      <c r="F1692" s="2" t="s">
        <v>1325</v>
      </c>
      <c r="G1692" s="13">
        <v>4291269.46</v>
      </c>
      <c r="H1692" s="13">
        <v>8557.7099999999991</v>
      </c>
      <c r="I1692" s="13">
        <v>3740243.74</v>
      </c>
      <c r="J1692" s="13">
        <v>7701.37</v>
      </c>
    </row>
    <row r="1693" spans="2:10" x14ac:dyDescent="0.25">
      <c r="B1693" s="2">
        <v>1689</v>
      </c>
      <c r="C1693" s="2">
        <v>2011</v>
      </c>
      <c r="D1693" s="1">
        <v>64022</v>
      </c>
      <c r="E1693" t="s">
        <v>951</v>
      </c>
      <c r="F1693" s="2" t="s">
        <v>1325</v>
      </c>
      <c r="G1693" s="13">
        <v>1530910.25</v>
      </c>
      <c r="H1693" s="13">
        <v>2708.78</v>
      </c>
      <c r="I1693" s="13">
        <v>1362593.17</v>
      </c>
      <c r="J1693" s="13">
        <v>2498.77</v>
      </c>
    </row>
    <row r="1694" spans="2:10" x14ac:dyDescent="0.25">
      <c r="B1694" s="2">
        <v>1690</v>
      </c>
      <c r="C1694" s="2">
        <v>2011</v>
      </c>
      <c r="D1694" s="1">
        <v>64024</v>
      </c>
      <c r="E1694" t="s">
        <v>1210</v>
      </c>
      <c r="F1694" s="2" t="s">
        <v>1325</v>
      </c>
      <c r="G1694" s="13">
        <v>4367583.7699999996</v>
      </c>
      <c r="H1694" s="13">
        <v>9725.9500000000007</v>
      </c>
      <c r="I1694" s="13">
        <v>3874564.29</v>
      </c>
      <c r="J1694" s="13">
        <v>8884.08</v>
      </c>
    </row>
    <row r="1695" spans="2:10" x14ac:dyDescent="0.25">
      <c r="B1695" s="2">
        <v>1691</v>
      </c>
      <c r="C1695" s="2">
        <v>2011</v>
      </c>
      <c r="D1695" s="1">
        <v>64026</v>
      </c>
      <c r="E1695" t="s">
        <v>1211</v>
      </c>
      <c r="F1695" s="2" t="s">
        <v>1325</v>
      </c>
      <c r="G1695" s="13">
        <v>6375157.3300000001</v>
      </c>
      <c r="H1695" s="13">
        <v>14220.3</v>
      </c>
      <c r="I1695" s="13">
        <v>5525074.0599999996</v>
      </c>
      <c r="J1695" s="13">
        <v>12823.75</v>
      </c>
    </row>
    <row r="1696" spans="2:10" x14ac:dyDescent="0.25">
      <c r="B1696" s="2">
        <v>1692</v>
      </c>
      <c r="C1696" s="2">
        <v>2011</v>
      </c>
      <c r="D1696" s="1">
        <v>64028</v>
      </c>
      <c r="E1696" t="s">
        <v>1057</v>
      </c>
      <c r="F1696" s="2" t="s">
        <v>1325</v>
      </c>
      <c r="G1696" s="13">
        <v>4519056.88</v>
      </c>
      <c r="H1696" s="13">
        <v>13417.59</v>
      </c>
      <c r="I1696" s="13">
        <v>3986714.95</v>
      </c>
      <c r="J1696" s="13">
        <v>12160.31</v>
      </c>
    </row>
    <row r="1697" spans="2:10" x14ac:dyDescent="0.25">
      <c r="B1697" s="2">
        <v>1693</v>
      </c>
      <c r="C1697" s="2">
        <v>2011</v>
      </c>
      <c r="D1697" s="1">
        <v>64030</v>
      </c>
      <c r="E1697" t="s">
        <v>1212</v>
      </c>
      <c r="F1697" s="2" t="s">
        <v>1325</v>
      </c>
      <c r="G1697" s="13">
        <v>3579609.94</v>
      </c>
      <c r="H1697" s="13">
        <v>28004.6</v>
      </c>
      <c r="I1697" s="13">
        <v>3212120.33</v>
      </c>
      <c r="J1697" s="13">
        <v>25683.42</v>
      </c>
    </row>
    <row r="1698" spans="2:10" x14ac:dyDescent="0.25">
      <c r="B1698" s="2">
        <v>1694</v>
      </c>
      <c r="C1698" s="2">
        <v>2011</v>
      </c>
      <c r="D1698" s="1">
        <v>64032</v>
      </c>
      <c r="E1698" t="s">
        <v>588</v>
      </c>
      <c r="F1698" s="2" t="s">
        <v>1325</v>
      </c>
      <c r="G1698" s="13">
        <v>5657868.8499999996</v>
      </c>
      <c r="H1698" s="13">
        <v>25226.35</v>
      </c>
      <c r="I1698" s="13">
        <v>5005993.2300000004</v>
      </c>
      <c r="J1698" s="13">
        <v>22735.31</v>
      </c>
    </row>
    <row r="1699" spans="2:10" x14ac:dyDescent="0.25">
      <c r="B1699" s="2">
        <v>1695</v>
      </c>
      <c r="C1699" s="2">
        <v>2011</v>
      </c>
      <c r="D1699" s="1">
        <v>64116</v>
      </c>
      <c r="E1699" t="s">
        <v>1204</v>
      </c>
      <c r="F1699" s="2" t="s">
        <v>1343</v>
      </c>
      <c r="G1699" s="13">
        <v>2955360.01</v>
      </c>
      <c r="H1699" s="13">
        <v>141550.6</v>
      </c>
      <c r="I1699" s="13">
        <v>2757492.53</v>
      </c>
      <c r="J1699" s="13">
        <v>135114.37</v>
      </c>
    </row>
    <row r="1700" spans="2:10" x14ac:dyDescent="0.25">
      <c r="B1700" s="2">
        <v>1696</v>
      </c>
      <c r="C1700" s="2">
        <v>2011</v>
      </c>
      <c r="D1700" s="1">
        <v>64121</v>
      </c>
      <c r="E1700" t="s">
        <v>1206</v>
      </c>
      <c r="F1700" s="2" t="s">
        <v>1343</v>
      </c>
      <c r="G1700" s="13">
        <v>7420257.8200000003</v>
      </c>
      <c r="H1700" s="13">
        <v>198568.39</v>
      </c>
      <c r="I1700" s="13">
        <v>6767549.1200000001</v>
      </c>
      <c r="J1700" s="13">
        <v>185275.16</v>
      </c>
    </row>
    <row r="1701" spans="2:10" x14ac:dyDescent="0.25">
      <c r="B1701" s="2">
        <v>1697</v>
      </c>
      <c r="C1701" s="2">
        <v>2011</v>
      </c>
      <c r="D1701" s="1">
        <v>64126</v>
      </c>
      <c r="E1701" t="s">
        <v>1213</v>
      </c>
      <c r="F1701" s="2" t="s">
        <v>1343</v>
      </c>
      <c r="G1701" s="13">
        <v>17399705.09</v>
      </c>
      <c r="H1701" s="13">
        <v>54780.35</v>
      </c>
      <c r="I1701" s="13">
        <v>16036356.67</v>
      </c>
      <c r="J1701" s="13">
        <v>50847.14</v>
      </c>
    </row>
    <row r="1702" spans="2:10" x14ac:dyDescent="0.25">
      <c r="B1702" s="2">
        <v>1698</v>
      </c>
      <c r="C1702" s="2">
        <v>2011</v>
      </c>
      <c r="D1702" s="1">
        <v>64131</v>
      </c>
      <c r="E1702" t="s">
        <v>617</v>
      </c>
      <c r="F1702" s="2" t="s">
        <v>1343</v>
      </c>
      <c r="G1702" s="13">
        <v>4743257.55</v>
      </c>
      <c r="H1702" s="13">
        <v>140271.74</v>
      </c>
      <c r="I1702" s="13">
        <v>4386927.2300000004</v>
      </c>
      <c r="J1702" s="13">
        <v>134055.42000000001</v>
      </c>
    </row>
    <row r="1703" spans="2:10" x14ac:dyDescent="0.25">
      <c r="B1703" s="2">
        <v>1699</v>
      </c>
      <c r="C1703" s="2">
        <v>2011</v>
      </c>
      <c r="D1703" s="1">
        <v>64153</v>
      </c>
      <c r="E1703" t="s">
        <v>1214</v>
      </c>
      <c r="F1703" s="2" t="s">
        <v>1343</v>
      </c>
      <c r="G1703" s="13">
        <v>205761.25</v>
      </c>
      <c r="H1703" s="13">
        <v>3655.26</v>
      </c>
      <c r="I1703" s="13">
        <v>184987.67</v>
      </c>
      <c r="J1703" s="13">
        <v>3344.15</v>
      </c>
    </row>
    <row r="1704" spans="2:10" x14ac:dyDescent="0.25">
      <c r="B1704" s="2">
        <v>1700</v>
      </c>
      <c r="C1704" s="2">
        <v>2011</v>
      </c>
      <c r="D1704" s="1">
        <v>64181</v>
      </c>
      <c r="E1704" t="s">
        <v>951</v>
      </c>
      <c r="F1704" s="2" t="s">
        <v>1343</v>
      </c>
      <c r="G1704" s="13">
        <v>2123891.59</v>
      </c>
      <c r="H1704" s="13">
        <v>27683.99</v>
      </c>
      <c r="I1704" s="13">
        <v>1915591.64</v>
      </c>
      <c r="J1704" s="13">
        <v>25914.87</v>
      </c>
    </row>
    <row r="1705" spans="2:10" x14ac:dyDescent="0.25">
      <c r="B1705" s="2">
        <v>1701</v>
      </c>
      <c r="C1705" s="2">
        <v>2011</v>
      </c>
      <c r="D1705" s="1">
        <v>64191</v>
      </c>
      <c r="E1705" t="s">
        <v>1212</v>
      </c>
      <c r="F1705" s="2" t="s">
        <v>1343</v>
      </c>
      <c r="G1705" s="13">
        <v>4269574.95</v>
      </c>
      <c r="H1705" s="13">
        <v>124673.86</v>
      </c>
      <c r="I1705" s="13">
        <v>3843634.49</v>
      </c>
      <c r="J1705" s="13">
        <v>115079.88</v>
      </c>
    </row>
    <row r="1706" spans="2:10" x14ac:dyDescent="0.25">
      <c r="B1706" s="2">
        <v>1702</v>
      </c>
      <c r="C1706" s="2">
        <v>2011</v>
      </c>
      <c r="D1706" s="1">
        <v>64192</v>
      </c>
      <c r="E1706" t="s">
        <v>1215</v>
      </c>
      <c r="F1706" s="2" t="s">
        <v>1343</v>
      </c>
      <c r="G1706" s="13">
        <v>11100893.189999999</v>
      </c>
      <c r="H1706" s="13">
        <v>26671.119999999999</v>
      </c>
      <c r="I1706" s="13">
        <v>10089424.77</v>
      </c>
      <c r="J1706" s="13">
        <v>24514.240000000002</v>
      </c>
    </row>
    <row r="1707" spans="2:10" x14ac:dyDescent="0.25">
      <c r="B1707" s="2">
        <v>1703</v>
      </c>
      <c r="C1707" s="2">
        <v>2011</v>
      </c>
      <c r="D1707" s="1">
        <v>64206</v>
      </c>
      <c r="E1707" t="s">
        <v>978</v>
      </c>
      <c r="F1707" s="2" t="s">
        <v>1344</v>
      </c>
      <c r="G1707" s="13">
        <v>13797.07</v>
      </c>
      <c r="H1707" s="13">
        <v>13797.07</v>
      </c>
      <c r="I1707" s="13">
        <v>13158.01</v>
      </c>
      <c r="J1707" s="13">
        <v>13158.01</v>
      </c>
    </row>
    <row r="1708" spans="2:10" x14ac:dyDescent="0.25">
      <c r="B1708" s="2">
        <v>1704</v>
      </c>
      <c r="C1708" s="2">
        <v>2011</v>
      </c>
      <c r="D1708" s="1">
        <v>64216</v>
      </c>
      <c r="E1708" t="s">
        <v>1205</v>
      </c>
      <c r="F1708" s="2" t="s">
        <v>1344</v>
      </c>
      <c r="G1708" s="13">
        <v>15125348.890000001</v>
      </c>
      <c r="H1708" s="13">
        <v>570477.30000000005</v>
      </c>
      <c r="I1708" s="13">
        <v>13863371.59</v>
      </c>
      <c r="J1708" s="13">
        <v>534283.49</v>
      </c>
    </row>
    <row r="1709" spans="2:10" x14ac:dyDescent="0.25">
      <c r="B1709" s="2">
        <v>1705</v>
      </c>
      <c r="C1709" s="2">
        <v>2011</v>
      </c>
      <c r="D1709" s="1">
        <v>64221</v>
      </c>
      <c r="E1709" t="s">
        <v>1216</v>
      </c>
      <c r="F1709" s="2" t="s">
        <v>1344</v>
      </c>
      <c r="G1709" s="13">
        <v>14910855.52</v>
      </c>
      <c r="H1709" s="13">
        <v>359378.81</v>
      </c>
      <c r="I1709" s="13">
        <v>13614632.33</v>
      </c>
      <c r="J1709" s="13">
        <v>337099.88</v>
      </c>
    </row>
    <row r="1710" spans="2:10" x14ac:dyDescent="0.25">
      <c r="B1710" s="2">
        <v>1706</v>
      </c>
      <c r="C1710" s="2">
        <v>2011</v>
      </c>
      <c r="D1710" s="1">
        <v>64246</v>
      </c>
      <c r="E1710" t="s">
        <v>1217</v>
      </c>
      <c r="F1710" s="2" t="s">
        <v>1344</v>
      </c>
      <c r="G1710" s="13">
        <v>28119877.370000001</v>
      </c>
      <c r="H1710" s="13">
        <v>561662.29</v>
      </c>
      <c r="I1710" s="13">
        <v>25623159.030000001</v>
      </c>
      <c r="J1710" s="13">
        <v>519703.24</v>
      </c>
    </row>
    <row r="1711" spans="2:10" x14ac:dyDescent="0.25">
      <c r="B1711" s="2">
        <v>1707</v>
      </c>
      <c r="C1711" s="2">
        <v>2011</v>
      </c>
      <c r="D1711" s="1">
        <v>64291</v>
      </c>
      <c r="E1711" t="s">
        <v>588</v>
      </c>
      <c r="F1711" s="2" t="s">
        <v>1344</v>
      </c>
      <c r="G1711" s="13">
        <v>11915973.65</v>
      </c>
      <c r="H1711" s="13">
        <v>244441.67</v>
      </c>
      <c r="I1711" s="13">
        <v>10757393.85</v>
      </c>
      <c r="J1711" s="13">
        <v>226684.42</v>
      </c>
    </row>
    <row r="1712" spans="2:10" x14ac:dyDescent="0.25">
      <c r="B1712" s="2">
        <v>1708</v>
      </c>
      <c r="C1712" s="2">
        <v>2011</v>
      </c>
      <c r="D1712" s="1">
        <v>65002</v>
      </c>
      <c r="E1712" t="s">
        <v>1218</v>
      </c>
      <c r="F1712" s="2" t="s">
        <v>1325</v>
      </c>
      <c r="G1712" s="13">
        <v>664609.82999999996</v>
      </c>
      <c r="H1712" s="13">
        <v>5635.7</v>
      </c>
      <c r="I1712" s="13">
        <v>561828.9</v>
      </c>
      <c r="J1712" s="13">
        <v>4957.08</v>
      </c>
    </row>
    <row r="1713" spans="2:10" x14ac:dyDescent="0.25">
      <c r="B1713" s="2">
        <v>1709</v>
      </c>
      <c r="C1713" s="2">
        <v>2011</v>
      </c>
      <c r="D1713" s="1">
        <v>65004</v>
      </c>
      <c r="E1713" t="s">
        <v>1219</v>
      </c>
      <c r="F1713" s="2" t="s">
        <v>1325</v>
      </c>
      <c r="G1713" s="13">
        <v>1365664.14</v>
      </c>
      <c r="H1713" s="13">
        <v>6608.83</v>
      </c>
      <c r="I1713" s="13">
        <v>1150809.3700000001</v>
      </c>
      <c r="J1713" s="13">
        <v>5914.6</v>
      </c>
    </row>
    <row r="1714" spans="2:10" x14ac:dyDescent="0.25">
      <c r="B1714" s="2">
        <v>1710</v>
      </c>
      <c r="C1714" s="2">
        <v>2011</v>
      </c>
      <c r="D1714" s="1">
        <v>65006</v>
      </c>
      <c r="E1714" t="s">
        <v>1087</v>
      </c>
      <c r="F1714" s="2" t="s">
        <v>1325</v>
      </c>
      <c r="G1714" s="13">
        <v>1040813.58</v>
      </c>
      <c r="H1714" s="13">
        <v>2312.83</v>
      </c>
      <c r="I1714" s="13">
        <v>925887.26</v>
      </c>
      <c r="J1714" s="13">
        <v>2064.0300000000002</v>
      </c>
    </row>
    <row r="1715" spans="2:10" x14ac:dyDescent="0.25">
      <c r="B1715" s="2">
        <v>1711</v>
      </c>
      <c r="C1715" s="2">
        <v>2011</v>
      </c>
      <c r="D1715" s="1">
        <v>65008</v>
      </c>
      <c r="E1715" t="s">
        <v>1220</v>
      </c>
      <c r="F1715" s="2" t="s">
        <v>1325</v>
      </c>
      <c r="G1715" s="13">
        <v>900804.61</v>
      </c>
      <c r="H1715" s="13">
        <v>8742.14</v>
      </c>
      <c r="I1715" s="13">
        <v>768842.86</v>
      </c>
      <c r="J1715" s="13">
        <v>7756.36</v>
      </c>
    </row>
    <row r="1716" spans="2:10" x14ac:dyDescent="0.25">
      <c r="B1716" s="2">
        <v>1712</v>
      </c>
      <c r="C1716" s="2">
        <v>2011</v>
      </c>
      <c r="D1716" s="1">
        <v>65010</v>
      </c>
      <c r="E1716" t="s">
        <v>1221</v>
      </c>
      <c r="F1716" s="2" t="s">
        <v>1325</v>
      </c>
      <c r="G1716" s="13">
        <v>3028639.09</v>
      </c>
      <c r="H1716" s="13">
        <v>4984.29</v>
      </c>
      <c r="I1716" s="13">
        <v>2732516.48</v>
      </c>
      <c r="J1716" s="13">
        <v>4557.8</v>
      </c>
    </row>
    <row r="1717" spans="2:10" x14ac:dyDescent="0.25">
      <c r="B1717" s="2">
        <v>1713</v>
      </c>
      <c r="C1717" s="2">
        <v>2011</v>
      </c>
      <c r="D1717" s="1">
        <v>65012</v>
      </c>
      <c r="E1717" t="s">
        <v>309</v>
      </c>
      <c r="F1717" s="2" t="s">
        <v>1325</v>
      </c>
      <c r="G1717" s="13">
        <v>598919</v>
      </c>
      <c r="H1717" s="13">
        <v>4100.5</v>
      </c>
      <c r="I1717" s="13">
        <v>516979.83</v>
      </c>
      <c r="J1717" s="13">
        <v>3709.08</v>
      </c>
    </row>
    <row r="1718" spans="2:10" x14ac:dyDescent="0.25">
      <c r="B1718" s="2">
        <v>1714</v>
      </c>
      <c r="C1718" s="2">
        <v>2011</v>
      </c>
      <c r="D1718" s="1">
        <v>65014</v>
      </c>
      <c r="E1718" t="s">
        <v>1222</v>
      </c>
      <c r="F1718" s="2" t="s">
        <v>1325</v>
      </c>
      <c r="G1718" s="13">
        <v>2712624.94</v>
      </c>
      <c r="H1718" s="13">
        <v>4937.4799999999996</v>
      </c>
      <c r="I1718" s="13">
        <v>2392003.8199999998</v>
      </c>
      <c r="J1718" s="13">
        <v>4458.2700000000004</v>
      </c>
    </row>
    <row r="1719" spans="2:10" x14ac:dyDescent="0.25">
      <c r="B1719" s="2">
        <v>1715</v>
      </c>
      <c r="C1719" s="2">
        <v>2011</v>
      </c>
      <c r="D1719" s="1">
        <v>65016</v>
      </c>
      <c r="E1719" t="s">
        <v>1223</v>
      </c>
      <c r="F1719" s="2" t="s">
        <v>1325</v>
      </c>
      <c r="G1719" s="13">
        <v>1945578.23</v>
      </c>
      <c r="H1719" s="13">
        <v>5448.89</v>
      </c>
      <c r="I1719" s="13">
        <v>1728756.89</v>
      </c>
      <c r="J1719" s="13">
        <v>4957.2700000000004</v>
      </c>
    </row>
    <row r="1720" spans="2:10" x14ac:dyDescent="0.25">
      <c r="B1720" s="2">
        <v>1716</v>
      </c>
      <c r="C1720" s="2">
        <v>2011</v>
      </c>
      <c r="D1720" s="1">
        <v>65018</v>
      </c>
      <c r="E1720" t="s">
        <v>1224</v>
      </c>
      <c r="F1720" s="2" t="s">
        <v>1325</v>
      </c>
      <c r="G1720" s="13">
        <v>711716.74</v>
      </c>
      <c r="H1720" s="13">
        <v>418.23</v>
      </c>
      <c r="I1720" s="13">
        <v>624827.4</v>
      </c>
      <c r="J1720" s="13">
        <v>379.32</v>
      </c>
    </row>
    <row r="1721" spans="2:10" x14ac:dyDescent="0.25">
      <c r="B1721" s="2">
        <v>1717</v>
      </c>
      <c r="C1721" s="2">
        <v>2011</v>
      </c>
      <c r="D1721" s="1">
        <v>65020</v>
      </c>
      <c r="E1721" t="s">
        <v>666</v>
      </c>
      <c r="F1721" s="2" t="s">
        <v>1325</v>
      </c>
      <c r="G1721" s="13">
        <v>1599140.59</v>
      </c>
      <c r="H1721" s="13">
        <v>11047.55</v>
      </c>
      <c r="I1721" s="13">
        <v>1373413.88</v>
      </c>
      <c r="J1721" s="13">
        <v>9876.6</v>
      </c>
    </row>
    <row r="1722" spans="2:10" x14ac:dyDescent="0.25">
      <c r="B1722" s="2">
        <v>1718</v>
      </c>
      <c r="C1722" s="2">
        <v>2011</v>
      </c>
      <c r="D1722" s="1">
        <v>65022</v>
      </c>
      <c r="E1722" t="s">
        <v>1225</v>
      </c>
      <c r="F1722" s="2" t="s">
        <v>1325</v>
      </c>
      <c r="G1722" s="13">
        <v>208300.06</v>
      </c>
      <c r="H1722" s="13">
        <v>2953.83</v>
      </c>
      <c r="I1722" s="13">
        <v>183802.31</v>
      </c>
      <c r="J1722" s="13">
        <v>2705.42</v>
      </c>
    </row>
    <row r="1723" spans="2:10" x14ac:dyDescent="0.25">
      <c r="B1723" s="2">
        <v>1719</v>
      </c>
      <c r="C1723" s="2">
        <v>2011</v>
      </c>
      <c r="D1723" s="1">
        <v>65024</v>
      </c>
      <c r="E1723" t="s">
        <v>1226</v>
      </c>
      <c r="F1723" s="2" t="s">
        <v>1325</v>
      </c>
      <c r="G1723" s="13">
        <v>520344.68</v>
      </c>
      <c r="H1723" s="13">
        <v>4726.43</v>
      </c>
      <c r="I1723" s="13">
        <v>452669.99</v>
      </c>
      <c r="J1723" s="13">
        <v>4262.2299999999996</v>
      </c>
    </row>
    <row r="1724" spans="2:10" x14ac:dyDescent="0.25">
      <c r="B1724" s="2">
        <v>1720</v>
      </c>
      <c r="C1724" s="2">
        <v>2011</v>
      </c>
      <c r="D1724" s="1">
        <v>65026</v>
      </c>
      <c r="E1724" t="s">
        <v>427</v>
      </c>
      <c r="F1724" s="2" t="s">
        <v>1325</v>
      </c>
      <c r="G1724" s="13">
        <v>3267057.39</v>
      </c>
      <c r="H1724" s="13">
        <v>3574.76</v>
      </c>
      <c r="I1724" s="13">
        <v>2892829.23</v>
      </c>
      <c r="J1724" s="13">
        <v>3236.21</v>
      </c>
    </row>
    <row r="1725" spans="2:10" x14ac:dyDescent="0.25">
      <c r="B1725" s="2">
        <v>1721</v>
      </c>
      <c r="C1725" s="2">
        <v>2011</v>
      </c>
      <c r="D1725" s="1">
        <v>65028</v>
      </c>
      <c r="E1725" t="s">
        <v>1227</v>
      </c>
      <c r="F1725" s="2" t="s">
        <v>1325</v>
      </c>
      <c r="G1725" s="13">
        <v>2199052.21</v>
      </c>
      <c r="H1725" s="13">
        <v>2366.36</v>
      </c>
      <c r="I1725" s="13">
        <v>1952048.3</v>
      </c>
      <c r="J1725" s="13">
        <v>2148.2600000000002</v>
      </c>
    </row>
    <row r="1726" spans="2:10" x14ac:dyDescent="0.25">
      <c r="B1726" s="2">
        <v>1722</v>
      </c>
      <c r="C1726" s="2">
        <v>2011</v>
      </c>
      <c r="D1726" s="1">
        <v>65030</v>
      </c>
      <c r="E1726" t="s">
        <v>1228</v>
      </c>
      <c r="F1726" s="2" t="s">
        <v>1325</v>
      </c>
      <c r="G1726" s="13">
        <v>4670574.1100000003</v>
      </c>
      <c r="H1726" s="13">
        <v>7097.84</v>
      </c>
      <c r="I1726" s="13">
        <v>4246978.49</v>
      </c>
      <c r="J1726" s="13">
        <v>6576.9</v>
      </c>
    </row>
    <row r="1727" spans="2:10" x14ac:dyDescent="0.25">
      <c r="B1727" s="2">
        <v>1723</v>
      </c>
      <c r="C1727" s="2">
        <v>2011</v>
      </c>
      <c r="D1727" s="1">
        <v>65032</v>
      </c>
      <c r="E1727" t="s">
        <v>1229</v>
      </c>
      <c r="F1727" s="2" t="s">
        <v>1325</v>
      </c>
      <c r="G1727" s="13">
        <v>1136156.79</v>
      </c>
      <c r="H1727" s="13">
        <v>32912.25</v>
      </c>
      <c r="I1727" s="13">
        <v>969035.01</v>
      </c>
      <c r="J1727" s="13">
        <v>29235.72</v>
      </c>
    </row>
    <row r="1728" spans="2:10" x14ac:dyDescent="0.25">
      <c r="B1728" s="2">
        <v>1724</v>
      </c>
      <c r="C1728" s="2">
        <v>2011</v>
      </c>
      <c r="D1728" s="1">
        <v>65034</v>
      </c>
      <c r="E1728" t="s">
        <v>1230</v>
      </c>
      <c r="F1728" s="2" t="s">
        <v>1325</v>
      </c>
      <c r="G1728" s="13">
        <v>1445434.97</v>
      </c>
      <c r="H1728" s="13">
        <v>10095.92</v>
      </c>
      <c r="I1728" s="13">
        <v>1263034.3500000001</v>
      </c>
      <c r="J1728" s="13">
        <v>9055.07</v>
      </c>
    </row>
    <row r="1729" spans="2:10" x14ac:dyDescent="0.25">
      <c r="B1729" s="2">
        <v>1725</v>
      </c>
      <c r="C1729" s="2">
        <v>2011</v>
      </c>
      <c r="D1729" s="1">
        <v>65036</v>
      </c>
      <c r="E1729" t="s">
        <v>1231</v>
      </c>
      <c r="F1729" s="2" t="s">
        <v>1325</v>
      </c>
      <c r="G1729" s="13">
        <v>550396.89</v>
      </c>
      <c r="H1729" s="13">
        <v>4226.1099999999997</v>
      </c>
      <c r="I1729" s="13">
        <v>460932.33</v>
      </c>
      <c r="J1729" s="13">
        <v>3635.56</v>
      </c>
    </row>
    <row r="1730" spans="2:10" x14ac:dyDescent="0.25">
      <c r="B1730" s="2">
        <v>1726</v>
      </c>
      <c r="C1730" s="2">
        <v>2011</v>
      </c>
      <c r="D1730" s="1">
        <v>65038</v>
      </c>
      <c r="E1730" t="s">
        <v>1232</v>
      </c>
      <c r="F1730" s="2" t="s">
        <v>1325</v>
      </c>
      <c r="G1730" s="13">
        <v>205478.58</v>
      </c>
      <c r="H1730" s="13">
        <v>1135.23</v>
      </c>
      <c r="I1730" s="13">
        <v>175537.56</v>
      </c>
      <c r="J1730" s="13">
        <v>970.24</v>
      </c>
    </row>
    <row r="1731" spans="2:10" x14ac:dyDescent="0.25">
      <c r="B1731" s="2">
        <v>1727</v>
      </c>
      <c r="C1731" s="2">
        <v>2011</v>
      </c>
      <c r="D1731" s="1">
        <v>65040</v>
      </c>
      <c r="E1731" t="s">
        <v>1233</v>
      </c>
      <c r="F1731" s="2" t="s">
        <v>1325</v>
      </c>
      <c r="G1731" s="13">
        <v>974185.58</v>
      </c>
      <c r="H1731" s="13">
        <v>2211.4899999999998</v>
      </c>
      <c r="I1731" s="13">
        <v>870931.4</v>
      </c>
      <c r="J1731" s="13">
        <v>1993.96</v>
      </c>
    </row>
    <row r="1732" spans="2:10" x14ac:dyDescent="0.25">
      <c r="B1732" s="2">
        <v>1728</v>
      </c>
      <c r="C1732" s="2">
        <v>2011</v>
      </c>
      <c r="D1732" s="1">
        <v>65042</v>
      </c>
      <c r="E1732" t="s">
        <v>1234</v>
      </c>
      <c r="F1732" s="2" t="s">
        <v>1325</v>
      </c>
      <c r="G1732" s="13">
        <v>1934734.5</v>
      </c>
      <c r="H1732" s="13">
        <v>9101.14</v>
      </c>
      <c r="I1732" s="13">
        <v>1675538.46</v>
      </c>
      <c r="J1732" s="13">
        <v>8125.52</v>
      </c>
    </row>
    <row r="1733" spans="2:10" x14ac:dyDescent="0.25">
      <c r="B1733" s="2">
        <v>1729</v>
      </c>
      <c r="C1733" s="2">
        <v>2011</v>
      </c>
      <c r="D1733" s="1">
        <v>65106</v>
      </c>
      <c r="E1733" t="s">
        <v>1221</v>
      </c>
      <c r="F1733" s="2" t="s">
        <v>1343</v>
      </c>
      <c r="G1733" s="13">
        <v>516748.69</v>
      </c>
      <c r="H1733" s="13">
        <v>12028.35</v>
      </c>
      <c r="I1733" s="13">
        <v>470118.15</v>
      </c>
      <c r="J1733" s="13">
        <v>11328.83</v>
      </c>
    </row>
    <row r="1734" spans="2:10" x14ac:dyDescent="0.25">
      <c r="B1734" s="2">
        <v>1730</v>
      </c>
      <c r="C1734" s="2">
        <v>2011</v>
      </c>
      <c r="D1734" s="1">
        <v>65151</v>
      </c>
      <c r="E1734" t="s">
        <v>1228</v>
      </c>
      <c r="F1734" s="2" t="s">
        <v>1343</v>
      </c>
      <c r="G1734" s="13">
        <v>591038.6</v>
      </c>
      <c r="H1734" s="13">
        <v>30323.75</v>
      </c>
      <c r="I1734" s="13">
        <v>542297.06999999995</v>
      </c>
      <c r="J1734" s="13">
        <v>28825</v>
      </c>
    </row>
    <row r="1735" spans="2:10" x14ac:dyDescent="0.25">
      <c r="B1735" s="2">
        <v>1731</v>
      </c>
      <c r="C1735" s="2">
        <v>2011</v>
      </c>
      <c r="D1735" s="1">
        <v>65281</v>
      </c>
      <c r="E1735" t="s">
        <v>1230</v>
      </c>
      <c r="F1735" s="2" t="s">
        <v>1344</v>
      </c>
      <c r="G1735" s="13">
        <v>3220402.1</v>
      </c>
      <c r="H1735" s="13">
        <v>123392.16</v>
      </c>
      <c r="I1735" s="13">
        <v>2933005.6</v>
      </c>
      <c r="J1735" s="13">
        <v>116408.73</v>
      </c>
    </row>
    <row r="1736" spans="2:10" x14ac:dyDescent="0.25">
      <c r="B1736" s="2">
        <v>1732</v>
      </c>
      <c r="C1736" s="2">
        <v>2011</v>
      </c>
      <c r="D1736" s="1">
        <v>65282</v>
      </c>
      <c r="E1736" t="s">
        <v>1235</v>
      </c>
      <c r="F1736" s="2" t="s">
        <v>1344</v>
      </c>
      <c r="G1736" s="13">
        <v>4209714.1500000004</v>
      </c>
      <c r="H1736" s="13">
        <v>39710.86</v>
      </c>
      <c r="I1736" s="13">
        <v>3785493.65</v>
      </c>
      <c r="J1736" s="13">
        <v>36708.97</v>
      </c>
    </row>
    <row r="1737" spans="2:10" x14ac:dyDescent="0.25">
      <c r="B1737" s="2">
        <v>1733</v>
      </c>
      <c r="C1737" s="2">
        <v>2011</v>
      </c>
      <c r="D1737" s="1">
        <v>66002</v>
      </c>
      <c r="E1737" t="s">
        <v>1236</v>
      </c>
      <c r="F1737" s="2" t="s">
        <v>1325</v>
      </c>
      <c r="G1737" s="13">
        <v>5196419.0199999996</v>
      </c>
      <c r="H1737" s="13">
        <v>101038.25</v>
      </c>
      <c r="I1737" s="13">
        <v>4535645.54</v>
      </c>
      <c r="J1737" s="13">
        <v>91794.64</v>
      </c>
    </row>
    <row r="1738" spans="2:10" x14ac:dyDescent="0.25">
      <c r="B1738" s="2">
        <v>1734</v>
      </c>
      <c r="C1738" s="2">
        <v>2011</v>
      </c>
      <c r="D1738" s="1">
        <v>66004</v>
      </c>
      <c r="E1738" t="s">
        <v>1237</v>
      </c>
      <c r="F1738" s="2" t="s">
        <v>1325</v>
      </c>
      <c r="G1738" s="13">
        <v>4657840.3499999996</v>
      </c>
      <c r="H1738" s="13">
        <v>52664.55</v>
      </c>
      <c r="I1738" s="13">
        <v>4135466.56</v>
      </c>
      <c r="J1738" s="13">
        <v>48279.76</v>
      </c>
    </row>
    <row r="1739" spans="2:10" x14ac:dyDescent="0.25">
      <c r="B1739" s="2">
        <v>1735</v>
      </c>
      <c r="C1739" s="2">
        <v>2011</v>
      </c>
      <c r="D1739" s="1">
        <v>66006</v>
      </c>
      <c r="E1739" t="s">
        <v>1238</v>
      </c>
      <c r="F1739" s="2" t="s">
        <v>1325</v>
      </c>
      <c r="G1739" s="13">
        <v>8976929.5899999999</v>
      </c>
      <c r="H1739" s="13">
        <v>27553.94</v>
      </c>
      <c r="I1739" s="13">
        <v>7831532.8600000003</v>
      </c>
      <c r="J1739" s="13">
        <v>24658.03</v>
      </c>
    </row>
    <row r="1740" spans="2:10" x14ac:dyDescent="0.25">
      <c r="B1740" s="2">
        <v>1736</v>
      </c>
      <c r="C1740" s="2">
        <v>2011</v>
      </c>
      <c r="D1740" s="1">
        <v>66008</v>
      </c>
      <c r="E1740" t="s">
        <v>577</v>
      </c>
      <c r="F1740" s="2" t="s">
        <v>1325</v>
      </c>
      <c r="G1740" s="13">
        <v>5873913.4400000004</v>
      </c>
      <c r="H1740" s="13">
        <v>24515.47</v>
      </c>
      <c r="I1740" s="13">
        <v>5112542.5599999996</v>
      </c>
      <c r="J1740" s="13">
        <v>22122.1</v>
      </c>
    </row>
    <row r="1741" spans="2:10" x14ac:dyDescent="0.25">
      <c r="B1741" s="2">
        <v>1737</v>
      </c>
      <c r="C1741" s="2">
        <v>2011</v>
      </c>
      <c r="D1741" s="1">
        <v>66010</v>
      </c>
      <c r="E1741" t="s">
        <v>594</v>
      </c>
      <c r="F1741" s="2" t="s">
        <v>1325</v>
      </c>
      <c r="G1741" s="13">
        <v>407975.91</v>
      </c>
      <c r="H1741" s="13">
        <v>5009.46</v>
      </c>
      <c r="I1741" s="13">
        <v>356663.01</v>
      </c>
      <c r="J1741" s="13">
        <v>4550.13</v>
      </c>
    </row>
    <row r="1742" spans="2:10" x14ac:dyDescent="0.25">
      <c r="B1742" s="2">
        <v>1738</v>
      </c>
      <c r="C1742" s="2">
        <v>2011</v>
      </c>
      <c r="D1742" s="1">
        <v>66012</v>
      </c>
      <c r="E1742" t="s">
        <v>351</v>
      </c>
      <c r="F1742" s="2" t="s">
        <v>1325</v>
      </c>
      <c r="G1742" s="13">
        <v>6289665.21</v>
      </c>
      <c r="H1742" s="13">
        <v>22934.27</v>
      </c>
      <c r="I1742" s="13">
        <v>5451419.5599999996</v>
      </c>
      <c r="J1742" s="13">
        <v>20685.03</v>
      </c>
    </row>
    <row r="1743" spans="2:10" x14ac:dyDescent="0.25">
      <c r="B1743" s="2">
        <v>1739</v>
      </c>
      <c r="C1743" s="2">
        <v>2011</v>
      </c>
      <c r="D1743" s="1">
        <v>66014</v>
      </c>
      <c r="E1743" t="s">
        <v>6</v>
      </c>
      <c r="F1743" s="2" t="s">
        <v>1325</v>
      </c>
      <c r="G1743" s="13">
        <v>7446197.9900000002</v>
      </c>
      <c r="H1743" s="13">
        <v>73936.61</v>
      </c>
      <c r="I1743" s="13">
        <v>6585024.7599999998</v>
      </c>
      <c r="J1743" s="13">
        <v>67388.649999999994</v>
      </c>
    </row>
    <row r="1744" spans="2:10" x14ac:dyDescent="0.25">
      <c r="B1744" s="2">
        <v>1740</v>
      </c>
      <c r="C1744" s="2">
        <v>2011</v>
      </c>
      <c r="D1744" s="1">
        <v>66016</v>
      </c>
      <c r="E1744" t="s">
        <v>449</v>
      </c>
      <c r="F1744" s="2" t="s">
        <v>1325</v>
      </c>
      <c r="G1744" s="13">
        <v>1961665.82</v>
      </c>
      <c r="H1744" s="13">
        <v>30955.66</v>
      </c>
      <c r="I1744" s="13">
        <v>1725852.91</v>
      </c>
      <c r="J1744" s="13">
        <v>28107.24</v>
      </c>
    </row>
    <row r="1745" spans="2:10" x14ac:dyDescent="0.25">
      <c r="B1745" s="2">
        <v>1741</v>
      </c>
      <c r="C1745" s="2">
        <v>2011</v>
      </c>
      <c r="D1745" s="1">
        <v>66018</v>
      </c>
      <c r="E1745" t="s">
        <v>1239</v>
      </c>
      <c r="F1745" s="2" t="s">
        <v>1325</v>
      </c>
      <c r="G1745" s="13">
        <v>8300167.5999999996</v>
      </c>
      <c r="H1745" s="13">
        <v>88895.91</v>
      </c>
      <c r="I1745" s="13">
        <v>7216665.3300000001</v>
      </c>
      <c r="J1745" s="13">
        <v>79574.12</v>
      </c>
    </row>
    <row r="1746" spans="2:10" x14ac:dyDescent="0.25">
      <c r="B1746" s="2">
        <v>1742</v>
      </c>
      <c r="C1746" s="2">
        <v>2011</v>
      </c>
      <c r="D1746" s="1">
        <v>66022</v>
      </c>
      <c r="E1746" t="s">
        <v>343</v>
      </c>
      <c r="F1746" s="2" t="s">
        <v>1325</v>
      </c>
      <c r="G1746" s="13">
        <v>7189564.4500000002</v>
      </c>
      <c r="H1746" s="13">
        <v>31078.65</v>
      </c>
      <c r="I1746" s="13">
        <v>6348873.4900000002</v>
      </c>
      <c r="J1746" s="13">
        <v>28428.81</v>
      </c>
    </row>
    <row r="1747" spans="2:10" x14ac:dyDescent="0.25">
      <c r="B1747" s="2">
        <v>1743</v>
      </c>
      <c r="C1747" s="2">
        <v>2011</v>
      </c>
      <c r="D1747" s="1">
        <v>66024</v>
      </c>
      <c r="E1747" t="s">
        <v>657</v>
      </c>
      <c r="F1747" s="2" t="s">
        <v>1325</v>
      </c>
      <c r="G1747" s="13">
        <v>2912855.74</v>
      </c>
      <c r="H1747" s="13">
        <v>15231.05</v>
      </c>
      <c r="I1747" s="13">
        <v>2517976.79</v>
      </c>
      <c r="J1747" s="13">
        <v>13714.66</v>
      </c>
    </row>
    <row r="1748" spans="2:10" x14ac:dyDescent="0.25">
      <c r="B1748" s="2">
        <v>1744</v>
      </c>
      <c r="C1748" s="2">
        <v>2011</v>
      </c>
      <c r="D1748" s="1">
        <v>66026</v>
      </c>
      <c r="E1748" t="s">
        <v>1240</v>
      </c>
      <c r="F1748" s="2" t="s">
        <v>1325</v>
      </c>
      <c r="G1748" s="13">
        <v>12717151.85</v>
      </c>
      <c r="H1748" s="13">
        <v>52539.51</v>
      </c>
      <c r="I1748" s="13">
        <v>11332745.91</v>
      </c>
      <c r="J1748" s="13">
        <v>47728.99</v>
      </c>
    </row>
    <row r="1749" spans="2:10" x14ac:dyDescent="0.25">
      <c r="B1749" s="2">
        <v>1745</v>
      </c>
      <c r="C1749" s="2">
        <v>2011</v>
      </c>
      <c r="D1749" s="1">
        <v>66131</v>
      </c>
      <c r="E1749" t="s">
        <v>594</v>
      </c>
      <c r="F1749" s="2" t="s">
        <v>1343</v>
      </c>
      <c r="G1749" s="13">
        <v>46741224.060000002</v>
      </c>
      <c r="H1749" s="13">
        <v>1085069.3400000001</v>
      </c>
      <c r="I1749" s="13">
        <v>42068249.200000003</v>
      </c>
      <c r="J1749" s="13">
        <v>1001108.81</v>
      </c>
    </row>
    <row r="1750" spans="2:10" x14ac:dyDescent="0.25">
      <c r="B1750" s="2">
        <v>1746</v>
      </c>
      <c r="C1750" s="2">
        <v>2011</v>
      </c>
      <c r="D1750" s="1">
        <v>66141</v>
      </c>
      <c r="E1750" t="s">
        <v>6</v>
      </c>
      <c r="F1750" s="2" t="s">
        <v>1343</v>
      </c>
      <c r="G1750" s="13">
        <v>11944871.84</v>
      </c>
      <c r="H1750" s="13">
        <v>208427.84</v>
      </c>
      <c r="I1750" s="13">
        <v>11048667.439999999</v>
      </c>
      <c r="J1750" s="13">
        <v>197583.64</v>
      </c>
    </row>
    <row r="1751" spans="2:10" x14ac:dyDescent="0.25">
      <c r="B1751" s="2">
        <v>1747</v>
      </c>
      <c r="C1751" s="2">
        <v>2011</v>
      </c>
      <c r="D1751" s="1">
        <v>66142</v>
      </c>
      <c r="E1751" t="s">
        <v>449</v>
      </c>
      <c r="F1751" s="2" t="s">
        <v>1343</v>
      </c>
      <c r="G1751" s="13">
        <v>5594805.1699999999</v>
      </c>
      <c r="H1751" s="13">
        <v>62626.31</v>
      </c>
      <c r="I1751" s="13">
        <v>5019198.0599999996</v>
      </c>
      <c r="J1751" s="13">
        <v>58164.6</v>
      </c>
    </row>
    <row r="1752" spans="2:10" x14ac:dyDescent="0.25">
      <c r="B1752" s="2">
        <v>1748</v>
      </c>
      <c r="C1752" s="2">
        <v>2011</v>
      </c>
      <c r="D1752" s="1">
        <v>66161</v>
      </c>
      <c r="E1752" t="s">
        <v>895</v>
      </c>
      <c r="F1752" s="2" t="s">
        <v>1343</v>
      </c>
      <c r="G1752" s="13">
        <v>1334601.77</v>
      </c>
      <c r="H1752" s="13">
        <v>8304.18</v>
      </c>
      <c r="I1752" s="13">
        <v>1196607.18</v>
      </c>
      <c r="J1752" s="13">
        <v>7729.14</v>
      </c>
    </row>
    <row r="1753" spans="2:10" x14ac:dyDescent="0.25">
      <c r="B1753" s="2">
        <v>1749</v>
      </c>
      <c r="C1753" s="2">
        <v>2011</v>
      </c>
      <c r="D1753" s="1">
        <v>66166</v>
      </c>
      <c r="E1753" t="s">
        <v>14</v>
      </c>
      <c r="F1753" s="2" t="s">
        <v>1343</v>
      </c>
      <c r="G1753" s="13">
        <v>24924954.300000001</v>
      </c>
      <c r="H1753" s="13">
        <v>234348.3</v>
      </c>
      <c r="I1753" s="13">
        <v>21716149.379999999</v>
      </c>
      <c r="J1753" s="13">
        <v>210255.53</v>
      </c>
    </row>
    <row r="1754" spans="2:10" x14ac:dyDescent="0.25">
      <c r="B1754" s="2">
        <v>1750</v>
      </c>
      <c r="C1754" s="2">
        <v>2011</v>
      </c>
      <c r="D1754" s="1">
        <v>66181</v>
      </c>
      <c r="E1754" t="s">
        <v>1241</v>
      </c>
      <c r="F1754" s="2" t="s">
        <v>1343</v>
      </c>
      <c r="G1754" s="13">
        <v>9390845.5099999998</v>
      </c>
      <c r="H1754" s="13">
        <v>142320.17000000001</v>
      </c>
      <c r="I1754" s="13">
        <v>8649944.75</v>
      </c>
      <c r="J1754" s="13">
        <v>134539.38</v>
      </c>
    </row>
    <row r="1755" spans="2:10" x14ac:dyDescent="0.25">
      <c r="B1755" s="2">
        <v>1751</v>
      </c>
      <c r="C1755" s="2">
        <v>2011</v>
      </c>
      <c r="D1755" s="1">
        <v>66236</v>
      </c>
      <c r="E1755" t="s">
        <v>351</v>
      </c>
      <c r="F1755" s="2" t="s">
        <v>1344</v>
      </c>
      <c r="G1755" s="13">
        <v>23271707.359999999</v>
      </c>
      <c r="H1755" s="13">
        <v>462503.74</v>
      </c>
      <c r="I1755" s="13">
        <v>20788292.280000001</v>
      </c>
      <c r="J1755" s="13">
        <v>427882.44</v>
      </c>
    </row>
    <row r="1756" spans="2:10" x14ac:dyDescent="0.25">
      <c r="B1756" s="2">
        <v>1752</v>
      </c>
      <c r="C1756" s="2">
        <v>2011</v>
      </c>
      <c r="D1756" s="1">
        <v>66251</v>
      </c>
      <c r="E1756" t="s">
        <v>796</v>
      </c>
      <c r="F1756" s="2" t="s">
        <v>1344</v>
      </c>
      <c r="G1756" s="13">
        <v>34888.449999999997</v>
      </c>
      <c r="H1756" s="13">
        <v>4155.1899999999996</v>
      </c>
      <c r="I1756" s="13">
        <v>32601.82</v>
      </c>
      <c r="J1756" s="13">
        <v>3892.15</v>
      </c>
    </row>
    <row r="1757" spans="2:10" x14ac:dyDescent="0.25">
      <c r="B1757" s="2">
        <v>1753</v>
      </c>
      <c r="C1757" s="2">
        <v>2011</v>
      </c>
      <c r="D1757" s="1">
        <v>66291</v>
      </c>
      <c r="E1757" t="s">
        <v>1240</v>
      </c>
      <c r="F1757" s="2" t="s">
        <v>1344</v>
      </c>
      <c r="G1757" s="13">
        <v>51905583.82</v>
      </c>
      <c r="H1757" s="13">
        <v>1274589.6200000001</v>
      </c>
      <c r="I1757" s="13">
        <v>47606300.969999999</v>
      </c>
      <c r="J1757" s="13">
        <v>1199522.23</v>
      </c>
    </row>
    <row r="1758" spans="2:10" x14ac:dyDescent="0.25">
      <c r="B1758" s="2">
        <v>1754</v>
      </c>
      <c r="C1758" s="2">
        <v>2011</v>
      </c>
      <c r="D1758" s="1">
        <v>67002</v>
      </c>
      <c r="E1758" t="s">
        <v>1242</v>
      </c>
      <c r="F1758" s="2" t="s">
        <v>1325</v>
      </c>
      <c r="G1758" s="13">
        <v>16913550.739999998</v>
      </c>
      <c r="H1758" s="13">
        <v>563304.65</v>
      </c>
      <c r="I1758" s="13">
        <v>15031974.76</v>
      </c>
      <c r="J1758" s="13">
        <v>510206.55</v>
      </c>
    </row>
    <row r="1759" spans="2:10" x14ac:dyDescent="0.25">
      <c r="B1759" s="2">
        <v>1755</v>
      </c>
      <c r="C1759" s="2">
        <v>2011</v>
      </c>
      <c r="D1759" s="1">
        <v>67004</v>
      </c>
      <c r="E1759" t="s">
        <v>1243</v>
      </c>
      <c r="F1759" s="2" t="s">
        <v>1325</v>
      </c>
      <c r="G1759" s="13">
        <v>21894453.609999999</v>
      </c>
      <c r="H1759" s="13">
        <v>49594.66</v>
      </c>
      <c r="I1759" s="13">
        <v>19011259.27</v>
      </c>
      <c r="J1759" s="13">
        <v>43792.9</v>
      </c>
    </row>
    <row r="1760" spans="2:10" x14ac:dyDescent="0.25">
      <c r="B1760" s="2">
        <v>1756</v>
      </c>
      <c r="C1760" s="2">
        <v>2011</v>
      </c>
      <c r="D1760" s="1">
        <v>67006</v>
      </c>
      <c r="E1760" t="s">
        <v>993</v>
      </c>
      <c r="F1760" s="2" t="s">
        <v>1325</v>
      </c>
      <c r="G1760" s="13">
        <v>6658927.1100000003</v>
      </c>
      <c r="H1760" s="13">
        <v>33316.949999999997</v>
      </c>
      <c r="I1760" s="13">
        <v>5762959.1100000003</v>
      </c>
      <c r="J1760" s="13">
        <v>29766.31</v>
      </c>
    </row>
    <row r="1761" spans="2:10" x14ac:dyDescent="0.25">
      <c r="B1761" s="2">
        <v>1757</v>
      </c>
      <c r="C1761" s="2">
        <v>2011</v>
      </c>
      <c r="D1761" s="1">
        <v>67008</v>
      </c>
      <c r="E1761" t="s">
        <v>1244</v>
      </c>
      <c r="F1761" s="2" t="s">
        <v>1325</v>
      </c>
      <c r="G1761" s="13">
        <v>13533997.390000001</v>
      </c>
      <c r="H1761" s="13">
        <v>104045.33</v>
      </c>
      <c r="I1761" s="13">
        <v>11802775.630000001</v>
      </c>
      <c r="J1761" s="13">
        <v>93674.66</v>
      </c>
    </row>
    <row r="1762" spans="2:10" x14ac:dyDescent="0.25">
      <c r="B1762" s="2">
        <v>1758</v>
      </c>
      <c r="C1762" s="2">
        <v>2011</v>
      </c>
      <c r="D1762" s="1">
        <v>67010</v>
      </c>
      <c r="E1762" t="s">
        <v>598</v>
      </c>
      <c r="F1762" s="2" t="s">
        <v>1325</v>
      </c>
      <c r="G1762" s="13">
        <v>18300695.640000001</v>
      </c>
      <c r="H1762" s="13">
        <v>249188.39</v>
      </c>
      <c r="I1762" s="13">
        <v>15956956.07</v>
      </c>
      <c r="J1762" s="13">
        <v>224456.61</v>
      </c>
    </row>
    <row r="1763" spans="2:10" x14ac:dyDescent="0.25">
      <c r="B1763" s="2">
        <v>1759</v>
      </c>
      <c r="C1763" s="2">
        <v>2011</v>
      </c>
      <c r="D1763" s="1">
        <v>67014</v>
      </c>
      <c r="E1763" t="s">
        <v>1245</v>
      </c>
      <c r="F1763" s="2" t="s">
        <v>1325</v>
      </c>
      <c r="G1763" s="13">
        <v>21681442.989999998</v>
      </c>
      <c r="H1763" s="13">
        <v>70831.38</v>
      </c>
      <c r="I1763" s="13">
        <v>18804131.73</v>
      </c>
      <c r="J1763" s="13">
        <v>63169.33</v>
      </c>
    </row>
    <row r="1764" spans="2:10" x14ac:dyDescent="0.25">
      <c r="B1764" s="2">
        <v>1760</v>
      </c>
      <c r="C1764" s="2">
        <v>2011</v>
      </c>
      <c r="D1764" s="1">
        <v>67016</v>
      </c>
      <c r="E1764" t="s">
        <v>1214</v>
      </c>
      <c r="F1764" s="2" t="s">
        <v>1325</v>
      </c>
      <c r="G1764" s="13">
        <v>13175020.960000001</v>
      </c>
      <c r="H1764" s="13">
        <v>43082.86</v>
      </c>
      <c r="I1764" s="13">
        <v>11556273.9</v>
      </c>
      <c r="J1764" s="13">
        <v>39047.79</v>
      </c>
    </row>
    <row r="1765" spans="2:10" x14ac:dyDescent="0.25">
      <c r="B1765" s="2">
        <v>1761</v>
      </c>
      <c r="C1765" s="2">
        <v>2011</v>
      </c>
      <c r="D1765" s="1">
        <v>67022</v>
      </c>
      <c r="E1765" t="s">
        <v>1246</v>
      </c>
      <c r="F1765" s="2" t="s">
        <v>1325</v>
      </c>
      <c r="G1765" s="13">
        <v>22877518.18</v>
      </c>
      <c r="H1765" s="13">
        <v>103204.39</v>
      </c>
      <c r="I1765" s="13">
        <v>20114598.530000001</v>
      </c>
      <c r="J1765" s="13">
        <v>92986.42</v>
      </c>
    </row>
    <row r="1766" spans="2:10" x14ac:dyDescent="0.25">
      <c r="B1766" s="2">
        <v>1762</v>
      </c>
      <c r="C1766" s="2">
        <v>2011</v>
      </c>
      <c r="D1766" s="1">
        <v>67024</v>
      </c>
      <c r="E1766" t="s">
        <v>1247</v>
      </c>
      <c r="F1766" s="2" t="s">
        <v>1325</v>
      </c>
      <c r="G1766" s="13">
        <v>8107609.3700000001</v>
      </c>
      <c r="H1766" s="13">
        <v>27419.39</v>
      </c>
      <c r="I1766" s="13">
        <v>7036536.6799999997</v>
      </c>
      <c r="J1766" s="13">
        <v>24468.15</v>
      </c>
    </row>
    <row r="1767" spans="2:10" x14ac:dyDescent="0.25">
      <c r="B1767" s="2">
        <v>1763</v>
      </c>
      <c r="C1767" s="2">
        <v>2011</v>
      </c>
      <c r="D1767" s="1">
        <v>67030</v>
      </c>
      <c r="E1767" t="s">
        <v>1248</v>
      </c>
      <c r="F1767" s="2" t="s">
        <v>1325</v>
      </c>
      <c r="G1767" s="13">
        <v>12673357.859999999</v>
      </c>
      <c r="H1767" s="13">
        <v>59456.15</v>
      </c>
      <c r="I1767" s="13">
        <v>11027458.949999999</v>
      </c>
      <c r="J1767" s="13">
        <v>53606.91</v>
      </c>
    </row>
    <row r="1768" spans="2:10" x14ac:dyDescent="0.25">
      <c r="B1768" s="2">
        <v>1764</v>
      </c>
      <c r="C1768" s="2">
        <v>2011</v>
      </c>
      <c r="D1768" s="1">
        <v>67032</v>
      </c>
      <c r="E1768" t="s">
        <v>1249</v>
      </c>
      <c r="F1768" s="2" t="s">
        <v>1325</v>
      </c>
      <c r="G1768" s="13">
        <v>14231432.32</v>
      </c>
      <c r="H1768" s="13">
        <v>75364.89</v>
      </c>
      <c r="I1768" s="13">
        <v>12327864.98</v>
      </c>
      <c r="J1768" s="13">
        <v>67615.210000000006</v>
      </c>
    </row>
    <row r="1769" spans="2:10" x14ac:dyDescent="0.25">
      <c r="B1769" s="2">
        <v>1765</v>
      </c>
      <c r="C1769" s="2">
        <v>2011</v>
      </c>
      <c r="D1769" s="1">
        <v>67106</v>
      </c>
      <c r="E1769" t="s">
        <v>1023</v>
      </c>
      <c r="F1769" s="2" t="s">
        <v>1343</v>
      </c>
      <c r="G1769" s="13">
        <v>2870570.25</v>
      </c>
      <c r="H1769" s="13">
        <v>79100.77</v>
      </c>
      <c r="I1769" s="13">
        <v>2590545.29</v>
      </c>
      <c r="J1769" s="13">
        <v>73213.63</v>
      </c>
    </row>
    <row r="1770" spans="2:10" x14ac:dyDescent="0.25">
      <c r="B1770" s="2">
        <v>1766</v>
      </c>
      <c r="C1770" s="2">
        <v>2011</v>
      </c>
      <c r="D1770" s="1">
        <v>67107</v>
      </c>
      <c r="E1770" t="s">
        <v>193</v>
      </c>
      <c r="F1770" s="2" t="s">
        <v>1343</v>
      </c>
      <c r="G1770" s="13">
        <v>4919574.33</v>
      </c>
      <c r="H1770" s="13">
        <v>295480.01</v>
      </c>
      <c r="I1770" s="13">
        <v>4443903.34</v>
      </c>
      <c r="J1770" s="13">
        <v>273056.03999999998</v>
      </c>
    </row>
    <row r="1771" spans="2:10" x14ac:dyDescent="0.25">
      <c r="B1771" s="2">
        <v>1767</v>
      </c>
      <c r="C1771" s="2">
        <v>2011</v>
      </c>
      <c r="D1771" s="1">
        <v>67111</v>
      </c>
      <c r="E1771" t="s">
        <v>1250</v>
      </c>
      <c r="F1771" s="2" t="s">
        <v>1343</v>
      </c>
      <c r="G1771" s="13">
        <v>8221340.3799999999</v>
      </c>
      <c r="H1771" s="13">
        <v>9830.07</v>
      </c>
      <c r="I1771" s="13">
        <v>7378686.5300000003</v>
      </c>
      <c r="J1771" s="13">
        <v>8903.9</v>
      </c>
    </row>
    <row r="1772" spans="2:10" x14ac:dyDescent="0.25">
      <c r="B1772" s="2">
        <v>1768</v>
      </c>
      <c r="C1772" s="2">
        <v>2011</v>
      </c>
      <c r="D1772" s="1">
        <v>67116</v>
      </c>
      <c r="E1772" t="s">
        <v>1251</v>
      </c>
      <c r="F1772" s="2" t="s">
        <v>1343</v>
      </c>
      <c r="G1772" s="13">
        <v>2911523.94</v>
      </c>
      <c r="H1772" s="13">
        <v>25280.05</v>
      </c>
      <c r="I1772" s="13">
        <v>2564076.0099999998</v>
      </c>
      <c r="J1772" s="13">
        <v>22972.32</v>
      </c>
    </row>
    <row r="1773" spans="2:10" x14ac:dyDescent="0.25">
      <c r="B1773" s="2">
        <v>1769</v>
      </c>
      <c r="C1773" s="2">
        <v>2011</v>
      </c>
      <c r="D1773" s="1">
        <v>67121</v>
      </c>
      <c r="E1773" t="s">
        <v>993</v>
      </c>
      <c r="F1773" s="2" t="s">
        <v>1343</v>
      </c>
      <c r="G1773" s="13">
        <v>2995516.28</v>
      </c>
      <c r="H1773" s="13">
        <v>27020.66</v>
      </c>
      <c r="I1773" s="13">
        <v>2618527.46</v>
      </c>
      <c r="J1773" s="13">
        <v>24631.03</v>
      </c>
    </row>
    <row r="1774" spans="2:10" x14ac:dyDescent="0.25">
      <c r="B1774" s="2">
        <v>1770</v>
      </c>
      <c r="C1774" s="2">
        <v>2011</v>
      </c>
      <c r="D1774" s="1">
        <v>67122</v>
      </c>
      <c r="E1774" t="s">
        <v>1252</v>
      </c>
      <c r="F1774" s="2" t="s">
        <v>1343</v>
      </c>
      <c r="G1774" s="13">
        <v>20702139.719999999</v>
      </c>
      <c r="H1774" s="13">
        <v>199818.13</v>
      </c>
      <c r="I1774" s="13">
        <v>18518006.050000001</v>
      </c>
      <c r="J1774" s="13">
        <v>182310.23</v>
      </c>
    </row>
    <row r="1775" spans="2:10" x14ac:dyDescent="0.25">
      <c r="B1775" s="2">
        <v>1771</v>
      </c>
      <c r="C1775" s="2">
        <v>2011</v>
      </c>
      <c r="D1775" s="1">
        <v>67136</v>
      </c>
      <c r="E1775" t="s">
        <v>907</v>
      </c>
      <c r="F1775" s="2" t="s">
        <v>1343</v>
      </c>
      <c r="G1775" s="13">
        <v>21224867.129999999</v>
      </c>
      <c r="H1775" s="13">
        <v>384706.1</v>
      </c>
      <c r="I1775" s="13">
        <v>18817280.719999999</v>
      </c>
      <c r="J1775" s="13">
        <v>347705.49</v>
      </c>
    </row>
    <row r="1776" spans="2:10" x14ac:dyDescent="0.25">
      <c r="B1776" s="2">
        <v>1772</v>
      </c>
      <c r="C1776" s="2">
        <v>2011</v>
      </c>
      <c r="D1776" s="1">
        <v>67146</v>
      </c>
      <c r="E1776" t="s">
        <v>586</v>
      </c>
      <c r="F1776" s="2" t="s">
        <v>1343</v>
      </c>
      <c r="G1776" s="13">
        <v>2048602.72</v>
      </c>
      <c r="H1776" s="13">
        <v>6473.63</v>
      </c>
      <c r="I1776" s="13">
        <v>1844202.37</v>
      </c>
      <c r="J1776" s="13">
        <v>5886.97</v>
      </c>
    </row>
    <row r="1777" spans="2:10" x14ac:dyDescent="0.25">
      <c r="B1777" s="2">
        <v>1773</v>
      </c>
      <c r="C1777" s="2">
        <v>2011</v>
      </c>
      <c r="D1777" s="1">
        <v>67147</v>
      </c>
      <c r="E1777" t="s">
        <v>1253</v>
      </c>
      <c r="F1777" s="2" t="s">
        <v>1343</v>
      </c>
      <c r="G1777" s="13">
        <v>2060172.73</v>
      </c>
      <c r="H1777" s="13">
        <v>171005.75</v>
      </c>
      <c r="I1777" s="13">
        <v>1831532.55</v>
      </c>
      <c r="J1777" s="13">
        <v>156269.79</v>
      </c>
    </row>
    <row r="1778" spans="2:10" x14ac:dyDescent="0.25">
      <c r="B1778" s="2">
        <v>1774</v>
      </c>
      <c r="C1778" s="2">
        <v>2011</v>
      </c>
      <c r="D1778" s="1">
        <v>67151</v>
      </c>
      <c r="E1778" t="s">
        <v>1254</v>
      </c>
      <c r="F1778" s="2" t="s">
        <v>1343</v>
      </c>
      <c r="G1778" s="13">
        <v>87691974.659999996</v>
      </c>
      <c r="H1778" s="13">
        <v>2822317.57</v>
      </c>
      <c r="I1778" s="13">
        <v>78071232.849999994</v>
      </c>
      <c r="J1778" s="13">
        <v>2581794.12</v>
      </c>
    </row>
    <row r="1779" spans="2:10" x14ac:dyDescent="0.25">
      <c r="B1779" s="2">
        <v>1775</v>
      </c>
      <c r="C1779" s="2">
        <v>2011</v>
      </c>
      <c r="D1779" s="1">
        <v>67152</v>
      </c>
      <c r="E1779" t="s">
        <v>1245</v>
      </c>
      <c r="F1779" s="2" t="s">
        <v>1343</v>
      </c>
      <c r="G1779" s="13">
        <v>6200270.5499999998</v>
      </c>
      <c r="H1779" s="13">
        <v>20501.86</v>
      </c>
      <c r="I1779" s="13">
        <v>5505805.5599999996</v>
      </c>
      <c r="J1779" s="13">
        <v>18638.490000000002</v>
      </c>
    </row>
    <row r="1780" spans="2:10" x14ac:dyDescent="0.25">
      <c r="B1780" s="2">
        <v>1776</v>
      </c>
      <c r="C1780" s="2">
        <v>2011</v>
      </c>
      <c r="D1780" s="1">
        <v>67153</v>
      </c>
      <c r="E1780" t="s">
        <v>1214</v>
      </c>
      <c r="F1780" s="2" t="s">
        <v>1343</v>
      </c>
      <c r="G1780" s="13">
        <v>14156681.199999999</v>
      </c>
      <c r="H1780" s="13">
        <v>350413.51</v>
      </c>
      <c r="I1780" s="13">
        <v>12840506.539999999</v>
      </c>
      <c r="J1780" s="13">
        <v>325432.8</v>
      </c>
    </row>
    <row r="1781" spans="2:10" x14ac:dyDescent="0.25">
      <c r="B1781" s="2">
        <v>1777</v>
      </c>
      <c r="C1781" s="2">
        <v>2011</v>
      </c>
      <c r="D1781" s="1">
        <v>67158</v>
      </c>
      <c r="E1781" t="s">
        <v>1255</v>
      </c>
      <c r="F1781" s="2" t="s">
        <v>1343</v>
      </c>
      <c r="G1781" s="13">
        <v>2953215.03</v>
      </c>
      <c r="H1781" s="13">
        <v>22246.41</v>
      </c>
      <c r="I1781" s="13">
        <v>2606547.8199999998</v>
      </c>
      <c r="J1781" s="13">
        <v>20199.61</v>
      </c>
    </row>
    <row r="1782" spans="2:10" x14ac:dyDescent="0.25">
      <c r="B1782" s="2">
        <v>1778</v>
      </c>
      <c r="C1782" s="2">
        <v>2011</v>
      </c>
      <c r="D1782" s="1">
        <v>67161</v>
      </c>
      <c r="E1782" t="s">
        <v>1256</v>
      </c>
      <c r="F1782" s="2" t="s">
        <v>1343</v>
      </c>
      <c r="G1782" s="13">
        <v>3946456.3</v>
      </c>
      <c r="H1782" s="13">
        <v>52276.63</v>
      </c>
      <c r="I1782" s="13">
        <v>3504678.4</v>
      </c>
      <c r="J1782" s="13">
        <v>47777.03</v>
      </c>
    </row>
    <row r="1783" spans="2:10" x14ac:dyDescent="0.25">
      <c r="B1783" s="2">
        <v>1779</v>
      </c>
      <c r="C1783" s="2">
        <v>2011</v>
      </c>
      <c r="D1783" s="1">
        <v>67166</v>
      </c>
      <c r="E1783" t="s">
        <v>1257</v>
      </c>
      <c r="F1783" s="2" t="s">
        <v>1343</v>
      </c>
      <c r="G1783" s="13">
        <v>6586778.6900000004</v>
      </c>
      <c r="H1783" s="13">
        <v>49392.86</v>
      </c>
      <c r="I1783" s="13">
        <v>5900495.46</v>
      </c>
      <c r="J1783" s="13">
        <v>44501.52</v>
      </c>
    </row>
    <row r="1784" spans="2:10" x14ac:dyDescent="0.25">
      <c r="B1784" s="2">
        <v>1780</v>
      </c>
      <c r="C1784" s="2">
        <v>2011</v>
      </c>
      <c r="D1784" s="1">
        <v>67171</v>
      </c>
      <c r="E1784" t="s">
        <v>1258</v>
      </c>
      <c r="F1784" s="2" t="s">
        <v>1343</v>
      </c>
      <c r="G1784" s="13">
        <v>17963104.809999999</v>
      </c>
      <c r="H1784" s="13">
        <v>373431.45</v>
      </c>
      <c r="I1784" s="13">
        <v>15870522.470000001</v>
      </c>
      <c r="J1784" s="13">
        <v>339029.38</v>
      </c>
    </row>
    <row r="1785" spans="2:10" x14ac:dyDescent="0.25">
      <c r="B1785" s="2">
        <v>1781</v>
      </c>
      <c r="C1785" s="2">
        <v>2011</v>
      </c>
      <c r="D1785" s="1">
        <v>67172</v>
      </c>
      <c r="E1785" t="s">
        <v>382</v>
      </c>
      <c r="F1785" s="2" t="s">
        <v>19</v>
      </c>
      <c r="G1785" s="13">
        <v>15202593.74</v>
      </c>
      <c r="H1785" s="13">
        <v>104047.45</v>
      </c>
      <c r="I1785" s="13">
        <v>13387967.119999999</v>
      </c>
      <c r="J1785" s="13">
        <v>93398.43</v>
      </c>
    </row>
    <row r="1786" spans="2:10" x14ac:dyDescent="0.25">
      <c r="B1786" s="2">
        <v>1782</v>
      </c>
      <c r="C1786" s="2">
        <v>2011</v>
      </c>
      <c r="D1786" s="1">
        <v>67181</v>
      </c>
      <c r="E1786" t="s">
        <v>1259</v>
      </c>
      <c r="F1786" s="2" t="s">
        <v>1343</v>
      </c>
      <c r="G1786" s="13">
        <v>20962455.18</v>
      </c>
      <c r="H1786" s="13">
        <v>599532.44999999995</v>
      </c>
      <c r="I1786" s="13">
        <v>18707197.23</v>
      </c>
      <c r="J1786" s="13">
        <v>548372.94999999995</v>
      </c>
    </row>
    <row r="1787" spans="2:10" x14ac:dyDescent="0.25">
      <c r="B1787" s="2">
        <v>1783</v>
      </c>
      <c r="C1787" s="2">
        <v>2011</v>
      </c>
      <c r="D1787" s="1">
        <v>67191</v>
      </c>
      <c r="E1787" t="s">
        <v>1260</v>
      </c>
      <c r="F1787" s="2" t="s">
        <v>1343</v>
      </c>
      <c r="G1787" s="13">
        <v>5831345.5599999996</v>
      </c>
      <c r="H1787" s="13">
        <v>97473.4</v>
      </c>
      <c r="I1787" s="13">
        <v>5174871.34</v>
      </c>
      <c r="J1787" s="13">
        <v>88620.9</v>
      </c>
    </row>
    <row r="1788" spans="2:10" x14ac:dyDescent="0.25">
      <c r="B1788" s="2">
        <v>1784</v>
      </c>
      <c r="C1788" s="2">
        <v>2011</v>
      </c>
      <c r="D1788" s="1">
        <v>67206</v>
      </c>
      <c r="E1788" t="s">
        <v>1242</v>
      </c>
      <c r="F1788" s="2" t="s">
        <v>1344</v>
      </c>
      <c r="G1788" s="13">
        <v>117565269.19</v>
      </c>
      <c r="H1788" s="13">
        <v>3218216.66</v>
      </c>
      <c r="I1788" s="13">
        <v>104709834.87</v>
      </c>
      <c r="J1788" s="13">
        <v>2925050.25</v>
      </c>
    </row>
    <row r="1789" spans="2:10" x14ac:dyDescent="0.25">
      <c r="B1789" s="2">
        <v>1785</v>
      </c>
      <c r="C1789" s="2">
        <v>2011</v>
      </c>
      <c r="D1789" s="1">
        <v>67216</v>
      </c>
      <c r="E1789" t="s">
        <v>1243</v>
      </c>
      <c r="F1789" s="2" t="s">
        <v>1344</v>
      </c>
      <c r="G1789" s="13">
        <v>22560645.710000001</v>
      </c>
      <c r="H1789" s="13">
        <v>362471.06</v>
      </c>
      <c r="I1789" s="13">
        <v>20156419.719999999</v>
      </c>
      <c r="J1789" s="13">
        <v>328874.73</v>
      </c>
    </row>
    <row r="1790" spans="2:10" x14ac:dyDescent="0.25">
      <c r="B1790" s="2">
        <v>1786</v>
      </c>
      <c r="C1790" s="2">
        <v>2011</v>
      </c>
      <c r="D1790" s="1">
        <v>67250</v>
      </c>
      <c r="E1790" t="s">
        <v>796</v>
      </c>
      <c r="F1790" s="2" t="s">
        <v>1344</v>
      </c>
      <c r="G1790" s="13">
        <v>481494.15</v>
      </c>
      <c r="H1790" s="13">
        <v>49779.66</v>
      </c>
      <c r="I1790" s="13">
        <v>447954.01</v>
      </c>
      <c r="J1790" s="13">
        <v>46320.160000000003</v>
      </c>
    </row>
    <row r="1791" spans="2:10" x14ac:dyDescent="0.25">
      <c r="B1791" s="2">
        <v>1787</v>
      </c>
      <c r="C1791" s="2">
        <v>2011</v>
      </c>
      <c r="D1791" s="1">
        <v>67251</v>
      </c>
      <c r="E1791" t="s">
        <v>1261</v>
      </c>
      <c r="F1791" s="2" t="s">
        <v>1344</v>
      </c>
      <c r="G1791" s="13">
        <v>49546849.399999999</v>
      </c>
      <c r="H1791" s="13">
        <v>541024.32999999996</v>
      </c>
      <c r="I1791" s="13">
        <v>43696628.829999998</v>
      </c>
      <c r="J1791" s="13">
        <v>491742.57</v>
      </c>
    </row>
    <row r="1792" spans="2:10" x14ac:dyDescent="0.25">
      <c r="B1792" s="2">
        <v>1788</v>
      </c>
      <c r="C1792" s="2">
        <v>2011</v>
      </c>
      <c r="D1792" s="1">
        <v>67261</v>
      </c>
      <c r="E1792" t="s">
        <v>1262</v>
      </c>
      <c r="F1792" s="2" t="s">
        <v>1344</v>
      </c>
      <c r="G1792" s="13">
        <v>89757513.230000004</v>
      </c>
      <c r="H1792" s="13">
        <v>2542217.37</v>
      </c>
      <c r="I1792" s="13">
        <v>79543764.920000002</v>
      </c>
      <c r="J1792" s="13">
        <v>2314877.3199999998</v>
      </c>
    </row>
    <row r="1793" spans="2:10" x14ac:dyDescent="0.25">
      <c r="B1793" s="2">
        <v>1789</v>
      </c>
      <c r="C1793" s="2">
        <v>2011</v>
      </c>
      <c r="D1793" s="1">
        <v>67265</v>
      </c>
      <c r="E1793" t="s">
        <v>1246</v>
      </c>
      <c r="F1793" s="2" t="s">
        <v>1344</v>
      </c>
      <c r="G1793" s="13">
        <v>35283663.140000001</v>
      </c>
      <c r="H1793" s="13">
        <v>793934.13</v>
      </c>
      <c r="I1793" s="13">
        <v>31893749.710000001</v>
      </c>
      <c r="J1793" s="13">
        <v>734833.33</v>
      </c>
    </row>
    <row r="1794" spans="2:10" x14ac:dyDescent="0.25">
      <c r="B1794" s="2">
        <v>1790</v>
      </c>
      <c r="C1794" s="2">
        <v>2011</v>
      </c>
      <c r="D1794" s="1">
        <v>67270</v>
      </c>
      <c r="E1794" t="s">
        <v>1258</v>
      </c>
      <c r="F1794" s="2" t="s">
        <v>1344</v>
      </c>
      <c r="G1794" s="13">
        <v>43261243.560000002</v>
      </c>
      <c r="H1794" s="13">
        <v>1673903.58</v>
      </c>
      <c r="I1794" s="13">
        <v>38038328.630000003</v>
      </c>
      <c r="J1794" s="13">
        <v>1498773.72</v>
      </c>
    </row>
    <row r="1795" spans="2:10" x14ac:dyDescent="0.25">
      <c r="B1795" s="2">
        <v>1791</v>
      </c>
      <c r="C1795" s="2">
        <v>2011</v>
      </c>
      <c r="D1795" s="1">
        <v>67291</v>
      </c>
      <c r="E1795" t="s">
        <v>1249</v>
      </c>
      <c r="F1795" s="2" t="s">
        <v>1344</v>
      </c>
      <c r="G1795" s="13">
        <v>125935702.70999999</v>
      </c>
      <c r="H1795" s="13">
        <v>4219148.72</v>
      </c>
      <c r="I1795" s="13">
        <v>114330589.84</v>
      </c>
      <c r="J1795" s="13">
        <v>3930650.02</v>
      </c>
    </row>
    <row r="1796" spans="2:10" x14ac:dyDescent="0.25">
      <c r="B1796" s="2">
        <v>1792</v>
      </c>
      <c r="C1796" s="2">
        <v>2011</v>
      </c>
      <c r="D1796" s="1">
        <v>68002</v>
      </c>
      <c r="E1796" t="s">
        <v>881</v>
      </c>
      <c r="F1796" s="2" t="s">
        <v>1325</v>
      </c>
      <c r="G1796" s="13">
        <v>1340013.52</v>
      </c>
      <c r="H1796" s="13">
        <v>7654.95</v>
      </c>
      <c r="I1796" s="13">
        <v>1172226.6100000001</v>
      </c>
      <c r="J1796" s="13">
        <v>7026.21</v>
      </c>
    </row>
    <row r="1797" spans="2:10" x14ac:dyDescent="0.25">
      <c r="B1797" s="2">
        <v>1793</v>
      </c>
      <c r="C1797" s="2">
        <v>2011</v>
      </c>
      <c r="D1797" s="1">
        <v>68004</v>
      </c>
      <c r="E1797" t="s">
        <v>230</v>
      </c>
      <c r="F1797" s="2" t="s">
        <v>1325</v>
      </c>
      <c r="G1797" s="13">
        <v>2869571.17</v>
      </c>
      <c r="H1797" s="13">
        <v>55018.9</v>
      </c>
      <c r="I1797" s="13">
        <v>2547138.33</v>
      </c>
      <c r="J1797" s="13">
        <v>50710.27</v>
      </c>
    </row>
    <row r="1798" spans="2:10" x14ac:dyDescent="0.25">
      <c r="B1798" s="2">
        <v>1794</v>
      </c>
      <c r="C1798" s="2">
        <v>2011</v>
      </c>
      <c r="D1798" s="1">
        <v>68006</v>
      </c>
      <c r="E1798" t="s">
        <v>992</v>
      </c>
      <c r="F1798" s="2" t="s">
        <v>1325</v>
      </c>
      <c r="G1798" s="13">
        <v>7067486.0099999998</v>
      </c>
      <c r="H1798" s="13">
        <v>78028.009999999995</v>
      </c>
      <c r="I1798" s="13">
        <v>6426012.4100000001</v>
      </c>
      <c r="J1798" s="13">
        <v>72168.94</v>
      </c>
    </row>
    <row r="1799" spans="2:10" x14ac:dyDescent="0.25">
      <c r="B1799" s="2">
        <v>1795</v>
      </c>
      <c r="C1799" s="2">
        <v>2011</v>
      </c>
      <c r="D1799" s="1">
        <v>68008</v>
      </c>
      <c r="E1799" t="s">
        <v>1263</v>
      </c>
      <c r="F1799" s="2" t="s">
        <v>1325</v>
      </c>
      <c r="G1799" s="13">
        <v>950573.58</v>
      </c>
      <c r="H1799" s="13">
        <v>8729.7800000000007</v>
      </c>
      <c r="I1799" s="13">
        <v>852925.6</v>
      </c>
      <c r="J1799" s="13">
        <v>8150.51</v>
      </c>
    </row>
    <row r="1800" spans="2:10" x14ac:dyDescent="0.25">
      <c r="B1800" s="2">
        <v>1796</v>
      </c>
      <c r="C1800" s="2">
        <v>2011</v>
      </c>
      <c r="D1800" s="1">
        <v>68010</v>
      </c>
      <c r="E1800" t="s">
        <v>577</v>
      </c>
      <c r="F1800" s="2" t="s">
        <v>1325</v>
      </c>
      <c r="G1800" s="13">
        <v>8640092.75</v>
      </c>
      <c r="H1800" s="13">
        <v>16340.07</v>
      </c>
      <c r="I1800" s="13">
        <v>7746033.4800000004</v>
      </c>
      <c r="J1800" s="13">
        <v>15050.54</v>
      </c>
    </row>
    <row r="1801" spans="2:10" x14ac:dyDescent="0.25">
      <c r="B1801" s="2">
        <v>1797</v>
      </c>
      <c r="C1801" s="2">
        <v>2011</v>
      </c>
      <c r="D1801" s="1">
        <v>68012</v>
      </c>
      <c r="E1801" t="s">
        <v>197</v>
      </c>
      <c r="F1801" s="2" t="s">
        <v>1325</v>
      </c>
      <c r="G1801" s="13">
        <v>1521714.29</v>
      </c>
      <c r="H1801" s="13">
        <v>15423.43</v>
      </c>
      <c r="I1801" s="13">
        <v>1377772.41</v>
      </c>
      <c r="J1801" s="13">
        <v>14328.44</v>
      </c>
    </row>
    <row r="1802" spans="2:10" x14ac:dyDescent="0.25">
      <c r="B1802" s="2">
        <v>1798</v>
      </c>
      <c r="C1802" s="2">
        <v>2011</v>
      </c>
      <c r="D1802" s="1">
        <v>68014</v>
      </c>
      <c r="E1802" t="s">
        <v>153</v>
      </c>
      <c r="F1802" s="2" t="s">
        <v>1325</v>
      </c>
      <c r="G1802" s="13">
        <v>1117530.68</v>
      </c>
      <c r="H1802" s="13">
        <v>7048.33</v>
      </c>
      <c r="I1802" s="13">
        <v>987627.94</v>
      </c>
      <c r="J1802" s="13">
        <v>6491.82</v>
      </c>
    </row>
    <row r="1803" spans="2:10" x14ac:dyDescent="0.25">
      <c r="B1803" s="2">
        <v>1799</v>
      </c>
      <c r="C1803" s="2">
        <v>2011</v>
      </c>
      <c r="D1803" s="1">
        <v>68016</v>
      </c>
      <c r="E1803" t="s">
        <v>1264</v>
      </c>
      <c r="F1803" s="2" t="s">
        <v>1325</v>
      </c>
      <c r="G1803" s="13">
        <v>1402716.02</v>
      </c>
      <c r="H1803" s="13">
        <v>15159.03</v>
      </c>
      <c r="I1803" s="13">
        <v>1241986.68</v>
      </c>
      <c r="J1803" s="13">
        <v>13932.38</v>
      </c>
    </row>
    <row r="1804" spans="2:10" x14ac:dyDescent="0.25">
      <c r="B1804" s="2">
        <v>1800</v>
      </c>
      <c r="C1804" s="2">
        <v>2011</v>
      </c>
      <c r="D1804" s="1">
        <v>68018</v>
      </c>
      <c r="E1804" t="s">
        <v>1265</v>
      </c>
      <c r="F1804" s="2" t="s">
        <v>1325</v>
      </c>
      <c r="G1804" s="13">
        <v>2084271.45</v>
      </c>
      <c r="H1804" s="13">
        <v>5463.18</v>
      </c>
      <c r="I1804" s="13">
        <v>1853374.08</v>
      </c>
      <c r="J1804" s="13">
        <v>5045.16</v>
      </c>
    </row>
    <row r="1805" spans="2:10" x14ac:dyDescent="0.25">
      <c r="B1805" s="2">
        <v>1801</v>
      </c>
      <c r="C1805" s="2">
        <v>2011</v>
      </c>
      <c r="D1805" s="1">
        <v>68020</v>
      </c>
      <c r="E1805" t="s">
        <v>1266</v>
      </c>
      <c r="F1805" s="2" t="s">
        <v>1325</v>
      </c>
      <c r="G1805" s="13">
        <v>1791604.26</v>
      </c>
      <c r="H1805" s="13">
        <v>18546.96</v>
      </c>
      <c r="I1805" s="13">
        <v>1544018.44</v>
      </c>
      <c r="J1805" s="13">
        <v>17016.25</v>
      </c>
    </row>
    <row r="1806" spans="2:10" x14ac:dyDescent="0.25">
      <c r="B1806" s="2">
        <v>1802</v>
      </c>
      <c r="C1806" s="2">
        <v>2011</v>
      </c>
      <c r="D1806" s="1">
        <v>68022</v>
      </c>
      <c r="E1806" t="s">
        <v>335</v>
      </c>
      <c r="F1806" s="2" t="s">
        <v>1325</v>
      </c>
      <c r="G1806" s="13">
        <v>2303363.5299999998</v>
      </c>
      <c r="H1806" s="13">
        <v>7226.95</v>
      </c>
      <c r="I1806" s="13">
        <v>2031215.7</v>
      </c>
      <c r="J1806" s="13">
        <v>6490.17</v>
      </c>
    </row>
    <row r="1807" spans="2:10" x14ac:dyDescent="0.25">
      <c r="B1807" s="2">
        <v>1803</v>
      </c>
      <c r="C1807" s="2">
        <v>2011</v>
      </c>
      <c r="D1807" s="1">
        <v>68024</v>
      </c>
      <c r="E1807" t="s">
        <v>1267</v>
      </c>
      <c r="F1807" s="2" t="s">
        <v>1325</v>
      </c>
      <c r="G1807" s="13">
        <v>2337080.2999999998</v>
      </c>
      <c r="H1807" s="13">
        <v>154715.10999999999</v>
      </c>
      <c r="I1807" s="13">
        <v>2091139.66</v>
      </c>
      <c r="J1807" s="13">
        <v>142451.14000000001</v>
      </c>
    </row>
    <row r="1808" spans="2:10" x14ac:dyDescent="0.25">
      <c r="B1808" s="2">
        <v>1804</v>
      </c>
      <c r="C1808" s="2">
        <v>2011</v>
      </c>
      <c r="D1808" s="1">
        <v>68026</v>
      </c>
      <c r="E1808" t="s">
        <v>1268</v>
      </c>
      <c r="F1808" s="2" t="s">
        <v>1325</v>
      </c>
      <c r="G1808" s="13">
        <v>2083113.05</v>
      </c>
      <c r="H1808" s="13">
        <v>15173.58</v>
      </c>
      <c r="I1808" s="13">
        <v>1822285.17</v>
      </c>
      <c r="J1808" s="13">
        <v>13887.05</v>
      </c>
    </row>
    <row r="1809" spans="2:10" x14ac:dyDescent="0.25">
      <c r="B1809" s="2">
        <v>1805</v>
      </c>
      <c r="C1809" s="2">
        <v>2011</v>
      </c>
      <c r="D1809" s="1">
        <v>68028</v>
      </c>
      <c r="E1809" t="s">
        <v>1269</v>
      </c>
      <c r="F1809" s="2" t="s">
        <v>1325</v>
      </c>
      <c r="G1809" s="13">
        <v>1380471.56</v>
      </c>
      <c r="H1809" s="13">
        <v>7439.87</v>
      </c>
      <c r="I1809" s="13">
        <v>1192210.42</v>
      </c>
      <c r="J1809" s="13">
        <v>6806.02</v>
      </c>
    </row>
    <row r="1810" spans="2:10" x14ac:dyDescent="0.25">
      <c r="B1810" s="2">
        <v>1806</v>
      </c>
      <c r="C1810" s="2">
        <v>2011</v>
      </c>
      <c r="D1810" s="1">
        <v>68030</v>
      </c>
      <c r="E1810" t="s">
        <v>1270</v>
      </c>
      <c r="F1810" s="2" t="s">
        <v>1325</v>
      </c>
      <c r="G1810" s="13">
        <v>3967277.6</v>
      </c>
      <c r="H1810" s="13">
        <v>14157.55</v>
      </c>
      <c r="I1810" s="13">
        <v>3469886.14</v>
      </c>
      <c r="J1810" s="13">
        <v>12835.01</v>
      </c>
    </row>
    <row r="1811" spans="2:10" x14ac:dyDescent="0.25">
      <c r="B1811" s="2">
        <v>1807</v>
      </c>
      <c r="C1811" s="2">
        <v>2011</v>
      </c>
      <c r="D1811" s="1">
        <v>68032</v>
      </c>
      <c r="E1811" t="s">
        <v>1271</v>
      </c>
      <c r="F1811" s="2" t="s">
        <v>1325</v>
      </c>
      <c r="G1811" s="13">
        <v>2241659.94</v>
      </c>
      <c r="H1811" s="13">
        <v>7472.07</v>
      </c>
      <c r="I1811" s="13">
        <v>1970245.43</v>
      </c>
      <c r="J1811" s="13">
        <v>6666.84</v>
      </c>
    </row>
    <row r="1812" spans="2:10" x14ac:dyDescent="0.25">
      <c r="B1812" s="2">
        <v>1808</v>
      </c>
      <c r="C1812" s="2">
        <v>2011</v>
      </c>
      <c r="D1812" s="1">
        <v>68034</v>
      </c>
      <c r="E1812" t="s">
        <v>1272</v>
      </c>
      <c r="F1812" s="2" t="s">
        <v>1325</v>
      </c>
      <c r="G1812" s="13">
        <v>1322673.73</v>
      </c>
      <c r="H1812" s="13">
        <v>3664.47</v>
      </c>
      <c r="I1812" s="13">
        <v>1170118.72</v>
      </c>
      <c r="J1812" s="13">
        <v>3239.77</v>
      </c>
    </row>
    <row r="1813" spans="2:10" x14ac:dyDescent="0.25">
      <c r="B1813" s="2">
        <v>1809</v>
      </c>
      <c r="C1813" s="2">
        <v>2011</v>
      </c>
      <c r="D1813" s="1">
        <v>68036</v>
      </c>
      <c r="E1813" t="s">
        <v>1273</v>
      </c>
      <c r="F1813" s="2" t="s">
        <v>1325</v>
      </c>
      <c r="G1813" s="13">
        <v>2037970.85</v>
      </c>
      <c r="H1813" s="13">
        <v>3768.06</v>
      </c>
      <c r="I1813" s="13">
        <v>1808360.64</v>
      </c>
      <c r="J1813" s="13">
        <v>3394.59</v>
      </c>
    </row>
    <row r="1814" spans="2:10" x14ac:dyDescent="0.25">
      <c r="B1814" s="2">
        <v>1810</v>
      </c>
      <c r="C1814" s="2">
        <v>2011</v>
      </c>
      <c r="D1814" s="1">
        <v>68038</v>
      </c>
      <c r="E1814" t="s">
        <v>144</v>
      </c>
      <c r="F1814" s="2" t="s">
        <v>1325</v>
      </c>
      <c r="G1814" s="13">
        <v>1294416.3</v>
      </c>
      <c r="H1814" s="13">
        <v>5164.13</v>
      </c>
      <c r="I1814" s="13">
        <v>1145222.07</v>
      </c>
      <c r="J1814" s="13">
        <v>4614.24</v>
      </c>
    </row>
    <row r="1815" spans="2:10" x14ac:dyDescent="0.25">
      <c r="B1815" s="2">
        <v>1811</v>
      </c>
      <c r="C1815" s="2">
        <v>2011</v>
      </c>
      <c r="D1815" s="1">
        <v>68040</v>
      </c>
      <c r="E1815" t="s">
        <v>1274</v>
      </c>
      <c r="F1815" s="2" t="s">
        <v>1325</v>
      </c>
      <c r="G1815" s="13">
        <v>1746953.09</v>
      </c>
      <c r="H1815" s="13">
        <v>58672.06</v>
      </c>
      <c r="I1815" s="13">
        <v>1543812.4</v>
      </c>
      <c r="J1815" s="13">
        <v>53975.43</v>
      </c>
    </row>
    <row r="1816" spans="2:10" x14ac:dyDescent="0.25">
      <c r="B1816" s="2">
        <v>1812</v>
      </c>
      <c r="C1816" s="2">
        <v>2011</v>
      </c>
      <c r="D1816" s="1">
        <v>68042</v>
      </c>
      <c r="E1816" t="s">
        <v>1275</v>
      </c>
      <c r="F1816" s="2" t="s">
        <v>1325</v>
      </c>
      <c r="G1816" s="13">
        <v>1015303.76</v>
      </c>
      <c r="H1816" s="13">
        <v>10375.09</v>
      </c>
      <c r="I1816" s="13">
        <v>913755.26</v>
      </c>
      <c r="J1816" s="13">
        <v>9523.31</v>
      </c>
    </row>
    <row r="1817" spans="2:10" x14ac:dyDescent="0.25">
      <c r="B1817" s="2">
        <v>1813</v>
      </c>
      <c r="C1817" s="2">
        <v>2011</v>
      </c>
      <c r="D1817" s="1">
        <v>68044</v>
      </c>
      <c r="E1817" t="s">
        <v>539</v>
      </c>
      <c r="F1817" s="2" t="s">
        <v>1325</v>
      </c>
      <c r="G1817" s="13">
        <v>652678.31000000006</v>
      </c>
      <c r="H1817" s="13">
        <v>6589.11</v>
      </c>
      <c r="I1817" s="13">
        <v>593925.51</v>
      </c>
      <c r="J1817" s="13">
        <v>6124.07</v>
      </c>
    </row>
    <row r="1818" spans="2:10" x14ac:dyDescent="0.25">
      <c r="B1818" s="2">
        <v>1814</v>
      </c>
      <c r="C1818" s="2">
        <v>2011</v>
      </c>
      <c r="D1818" s="1">
        <v>68106</v>
      </c>
      <c r="E1818" t="s">
        <v>1024</v>
      </c>
      <c r="F1818" s="2" t="s">
        <v>1343</v>
      </c>
      <c r="G1818" s="13">
        <v>60415.33</v>
      </c>
      <c r="H1818" s="13">
        <v>1898.74</v>
      </c>
      <c r="I1818" s="13">
        <v>50388.24</v>
      </c>
      <c r="J1818" s="13">
        <v>1776.01</v>
      </c>
    </row>
    <row r="1819" spans="2:10" x14ac:dyDescent="0.25">
      <c r="B1819" s="2">
        <v>1815</v>
      </c>
      <c r="C1819" s="2">
        <v>2011</v>
      </c>
      <c r="D1819" s="1">
        <v>68121</v>
      </c>
      <c r="E1819" t="s">
        <v>1276</v>
      </c>
      <c r="F1819" s="2" t="s">
        <v>1343</v>
      </c>
      <c r="G1819" s="13">
        <v>324767.53999999998</v>
      </c>
      <c r="H1819" s="13">
        <v>8221.34</v>
      </c>
      <c r="I1819" s="13">
        <v>273696.77</v>
      </c>
      <c r="J1819" s="13">
        <v>7523.21</v>
      </c>
    </row>
    <row r="1820" spans="2:10" x14ac:dyDescent="0.25">
      <c r="B1820" s="2">
        <v>1816</v>
      </c>
      <c r="C1820" s="2">
        <v>2011</v>
      </c>
      <c r="D1820" s="1">
        <v>68126</v>
      </c>
      <c r="E1820" t="s">
        <v>197</v>
      </c>
      <c r="F1820" s="2" t="s">
        <v>1343</v>
      </c>
      <c r="G1820" s="13">
        <v>1352015.85</v>
      </c>
      <c r="H1820" s="13">
        <v>16264.14</v>
      </c>
      <c r="I1820" s="13">
        <v>1220157.1200000001</v>
      </c>
      <c r="J1820" s="13">
        <v>15100.86</v>
      </c>
    </row>
    <row r="1821" spans="2:10" x14ac:dyDescent="0.25">
      <c r="B1821" s="2">
        <v>1817</v>
      </c>
      <c r="C1821" s="2">
        <v>2011</v>
      </c>
      <c r="D1821" s="1">
        <v>68141</v>
      </c>
      <c r="E1821" t="s">
        <v>1265</v>
      </c>
      <c r="F1821" s="2" t="s">
        <v>1343</v>
      </c>
      <c r="G1821" s="13">
        <v>1775819.19</v>
      </c>
      <c r="H1821" s="13">
        <v>41421.9</v>
      </c>
      <c r="I1821" s="13">
        <v>1608318.79</v>
      </c>
      <c r="J1821" s="13">
        <v>39076.89</v>
      </c>
    </row>
    <row r="1822" spans="2:10" x14ac:dyDescent="0.25">
      <c r="B1822" s="2">
        <v>1818</v>
      </c>
      <c r="C1822" s="2">
        <v>2011</v>
      </c>
      <c r="D1822" s="1">
        <v>68165</v>
      </c>
      <c r="E1822" t="s">
        <v>1277</v>
      </c>
      <c r="F1822" s="2" t="s">
        <v>1343</v>
      </c>
      <c r="G1822" s="13">
        <v>159585.49</v>
      </c>
      <c r="H1822" s="13">
        <v>992.49</v>
      </c>
      <c r="I1822" s="13">
        <v>134023.62</v>
      </c>
      <c r="J1822" s="13">
        <v>921.15</v>
      </c>
    </row>
    <row r="1823" spans="2:10" x14ac:dyDescent="0.25">
      <c r="B1823" s="2">
        <v>1819</v>
      </c>
      <c r="C1823" s="2">
        <v>2011</v>
      </c>
      <c r="D1823" s="1">
        <v>68181</v>
      </c>
      <c r="E1823" t="s">
        <v>1273</v>
      </c>
      <c r="F1823" s="2" t="s">
        <v>1343</v>
      </c>
      <c r="G1823" s="13">
        <v>308830.37</v>
      </c>
      <c r="H1823" s="13">
        <v>5760.74</v>
      </c>
      <c r="I1823" s="13">
        <v>264148.78999999998</v>
      </c>
      <c r="J1823" s="13">
        <v>5299.76</v>
      </c>
    </row>
    <row r="1824" spans="2:10" x14ac:dyDescent="0.25">
      <c r="B1824" s="2">
        <v>1820</v>
      </c>
      <c r="C1824" s="2">
        <v>2011</v>
      </c>
      <c r="D1824" s="1">
        <v>68211</v>
      </c>
      <c r="E1824" t="s">
        <v>1278</v>
      </c>
      <c r="F1824" s="2" t="s">
        <v>1344</v>
      </c>
      <c r="G1824" s="13">
        <v>6408662.4299999997</v>
      </c>
      <c r="H1824" s="13">
        <v>370490.18</v>
      </c>
      <c r="I1824" s="13">
        <v>5789729.9800000004</v>
      </c>
      <c r="J1824" s="13">
        <v>350646.58</v>
      </c>
    </row>
    <row r="1825" spans="2:10" x14ac:dyDescent="0.25">
      <c r="B1825" s="2">
        <v>1821</v>
      </c>
      <c r="C1825" s="2">
        <v>2011</v>
      </c>
      <c r="D1825" s="1">
        <v>68251</v>
      </c>
      <c r="E1825" t="s">
        <v>1279</v>
      </c>
      <c r="F1825" s="2" t="s">
        <v>1344</v>
      </c>
      <c r="G1825" s="13">
        <v>2166583.2000000002</v>
      </c>
      <c r="H1825" s="13">
        <v>200230.68</v>
      </c>
      <c r="I1825" s="13">
        <v>1991382.67</v>
      </c>
      <c r="J1825" s="13">
        <v>190920.83</v>
      </c>
    </row>
    <row r="1826" spans="2:10" x14ac:dyDescent="0.25">
      <c r="B1826" s="2">
        <v>1822</v>
      </c>
      <c r="C1826" s="2">
        <v>2011</v>
      </c>
      <c r="D1826" s="1">
        <v>68252</v>
      </c>
      <c r="E1826" t="s">
        <v>481</v>
      </c>
      <c r="F1826" s="2" t="s">
        <v>1344</v>
      </c>
      <c r="G1826" s="13">
        <v>1407464.26</v>
      </c>
      <c r="H1826" s="13">
        <v>46209.14</v>
      </c>
      <c r="I1826" s="13">
        <v>1291452.24</v>
      </c>
      <c r="J1826" s="13">
        <v>44195.69</v>
      </c>
    </row>
    <row r="1827" spans="2:10" x14ac:dyDescent="0.25">
      <c r="B1827" s="2">
        <v>1823</v>
      </c>
      <c r="C1827" s="2">
        <v>2011</v>
      </c>
      <c r="D1827" s="1">
        <v>68261</v>
      </c>
      <c r="E1827" t="s">
        <v>888</v>
      </c>
      <c r="F1827" s="2" t="s">
        <v>1344</v>
      </c>
      <c r="G1827" s="13">
        <v>6256872.4699999997</v>
      </c>
      <c r="H1827" s="13">
        <v>155266.64000000001</v>
      </c>
      <c r="I1827" s="13">
        <v>5651917.4299999997</v>
      </c>
      <c r="J1827" s="13">
        <v>146331.74</v>
      </c>
    </row>
    <row r="1828" spans="2:10" x14ac:dyDescent="0.25">
      <c r="B1828" s="2">
        <v>1824</v>
      </c>
      <c r="C1828" s="2">
        <v>2011</v>
      </c>
      <c r="D1828" s="1">
        <v>68291</v>
      </c>
      <c r="E1828" t="s">
        <v>1274</v>
      </c>
      <c r="F1828" s="2" t="s">
        <v>1344</v>
      </c>
      <c r="G1828" s="13">
        <v>10737547.050000001</v>
      </c>
      <c r="H1828" s="13">
        <v>596302.07999999996</v>
      </c>
      <c r="I1828" s="13">
        <v>10015358.449999999</v>
      </c>
      <c r="J1828" s="13">
        <v>569155.39</v>
      </c>
    </row>
    <row r="1829" spans="2:10" x14ac:dyDescent="0.25">
      <c r="B1829" s="2">
        <v>1825</v>
      </c>
      <c r="C1829" s="2">
        <v>2011</v>
      </c>
      <c r="D1829" s="1">
        <v>68292</v>
      </c>
      <c r="E1829" t="s">
        <v>1275</v>
      </c>
      <c r="F1829" s="2" t="s">
        <v>1344</v>
      </c>
      <c r="G1829" s="13">
        <v>2172768.63</v>
      </c>
      <c r="H1829" s="13">
        <v>98289.23</v>
      </c>
      <c r="I1829" s="13">
        <v>1991984.53</v>
      </c>
      <c r="J1829" s="13">
        <v>93135.96</v>
      </c>
    </row>
    <row r="1830" spans="2:10" x14ac:dyDescent="0.25">
      <c r="B1830" s="2">
        <v>1826</v>
      </c>
      <c r="C1830" s="2">
        <v>2011</v>
      </c>
      <c r="D1830" s="1">
        <v>69002</v>
      </c>
      <c r="E1830" t="s">
        <v>421</v>
      </c>
      <c r="F1830" s="2" t="s">
        <v>1325</v>
      </c>
      <c r="G1830" s="13">
        <v>1563558.13</v>
      </c>
      <c r="H1830" s="13">
        <v>27868.31</v>
      </c>
      <c r="I1830" s="13">
        <v>1370391.06</v>
      </c>
      <c r="J1830" s="13">
        <v>25505</v>
      </c>
    </row>
    <row r="1831" spans="2:10" x14ac:dyDescent="0.25">
      <c r="B1831" s="2">
        <v>1827</v>
      </c>
      <c r="C1831" s="2">
        <v>2011</v>
      </c>
      <c r="D1831" s="1">
        <v>69004</v>
      </c>
      <c r="E1831" t="s">
        <v>1203</v>
      </c>
      <c r="F1831" s="2" t="s">
        <v>1325</v>
      </c>
      <c r="G1831" s="13">
        <v>1530458.37</v>
      </c>
      <c r="H1831" s="13">
        <v>3201.15</v>
      </c>
      <c r="I1831" s="13">
        <v>1352656.15</v>
      </c>
      <c r="J1831" s="13">
        <v>2945.47</v>
      </c>
    </row>
    <row r="1832" spans="2:10" x14ac:dyDescent="0.25">
      <c r="B1832" s="2">
        <v>1828</v>
      </c>
      <c r="C1832" s="2">
        <v>2011</v>
      </c>
      <c r="D1832" s="1">
        <v>69006</v>
      </c>
      <c r="E1832" t="s">
        <v>1280</v>
      </c>
      <c r="F1832" s="2" t="s">
        <v>1325</v>
      </c>
      <c r="G1832" s="13">
        <v>1867125.66</v>
      </c>
      <c r="H1832" s="13">
        <v>2737.3</v>
      </c>
      <c r="I1832" s="13">
        <v>1669415.25</v>
      </c>
      <c r="J1832" s="13">
        <v>2528.7399999999998</v>
      </c>
    </row>
    <row r="1833" spans="2:10" x14ac:dyDescent="0.25">
      <c r="B1833" s="2">
        <v>1829</v>
      </c>
      <c r="C1833" s="2">
        <v>2011</v>
      </c>
      <c r="D1833" s="1">
        <v>69008</v>
      </c>
      <c r="E1833" t="s">
        <v>1281</v>
      </c>
      <c r="F1833" s="2" t="s">
        <v>1325</v>
      </c>
      <c r="G1833" s="13">
        <v>1915905.27</v>
      </c>
      <c r="H1833" s="13">
        <v>15609.31</v>
      </c>
      <c r="I1833" s="13">
        <v>1717417.23</v>
      </c>
      <c r="J1833" s="13">
        <v>14461.33</v>
      </c>
    </row>
    <row r="1834" spans="2:10" x14ac:dyDescent="0.25">
      <c r="B1834" s="2">
        <v>1830</v>
      </c>
      <c r="C1834" s="2">
        <v>2011</v>
      </c>
      <c r="D1834" s="1">
        <v>69010</v>
      </c>
      <c r="E1834" t="s">
        <v>286</v>
      </c>
      <c r="F1834" s="2" t="s">
        <v>1325</v>
      </c>
      <c r="G1834" s="13">
        <v>1677326.16</v>
      </c>
      <c r="H1834" s="13">
        <v>1328.08</v>
      </c>
      <c r="I1834" s="13">
        <v>1500603.96</v>
      </c>
      <c r="J1834" s="13">
        <v>1228.6300000000001</v>
      </c>
    </row>
    <row r="1835" spans="2:10" x14ac:dyDescent="0.25">
      <c r="B1835" s="2">
        <v>1831</v>
      </c>
      <c r="C1835" s="2">
        <v>2011</v>
      </c>
      <c r="D1835" s="1">
        <v>69012</v>
      </c>
      <c r="E1835" t="s">
        <v>1282</v>
      </c>
      <c r="F1835" s="2" t="s">
        <v>1325</v>
      </c>
      <c r="G1835" s="13">
        <v>1337503.4099999999</v>
      </c>
      <c r="H1835" s="13">
        <v>2873.33</v>
      </c>
      <c r="I1835" s="13">
        <v>1185177.54</v>
      </c>
      <c r="J1835" s="13">
        <v>2639.82</v>
      </c>
    </row>
    <row r="1836" spans="2:10" x14ac:dyDescent="0.25">
      <c r="B1836" s="2">
        <v>1832</v>
      </c>
      <c r="C1836" s="2">
        <v>2011</v>
      </c>
      <c r="D1836" s="1">
        <v>69014</v>
      </c>
      <c r="E1836" t="s">
        <v>806</v>
      </c>
      <c r="F1836" s="2" t="s">
        <v>1325</v>
      </c>
      <c r="G1836" s="13">
        <v>3144406.14</v>
      </c>
      <c r="H1836" s="13">
        <v>9502.5400000000009</v>
      </c>
      <c r="I1836" s="13">
        <v>2804411.56</v>
      </c>
      <c r="J1836" s="13">
        <v>8793.15</v>
      </c>
    </row>
    <row r="1837" spans="2:10" x14ac:dyDescent="0.25">
      <c r="B1837" s="2">
        <v>1833</v>
      </c>
      <c r="C1837" s="2">
        <v>2011</v>
      </c>
      <c r="D1837" s="1">
        <v>69016</v>
      </c>
      <c r="E1837" t="s">
        <v>481</v>
      </c>
      <c r="F1837" s="2" t="s">
        <v>1325</v>
      </c>
      <c r="G1837" s="13">
        <v>5916699.1399999997</v>
      </c>
      <c r="H1837" s="13">
        <v>16845.36</v>
      </c>
      <c r="I1837" s="13">
        <v>5316139.6100000003</v>
      </c>
      <c r="J1837" s="13">
        <v>15602.79</v>
      </c>
    </row>
    <row r="1838" spans="2:10" x14ac:dyDescent="0.25">
      <c r="B1838" s="2">
        <v>1834</v>
      </c>
      <c r="C1838" s="2">
        <v>2011</v>
      </c>
      <c r="D1838" s="1">
        <v>69018</v>
      </c>
      <c r="E1838" t="s">
        <v>1283</v>
      </c>
      <c r="F1838" s="2" t="s">
        <v>1325</v>
      </c>
      <c r="G1838" s="13">
        <v>4265098.57</v>
      </c>
      <c r="H1838" s="13">
        <v>23884.400000000001</v>
      </c>
      <c r="I1838" s="13">
        <v>3822924.24</v>
      </c>
      <c r="J1838" s="13">
        <v>21901.22</v>
      </c>
    </row>
    <row r="1839" spans="2:10" x14ac:dyDescent="0.25">
      <c r="B1839" s="2">
        <v>1835</v>
      </c>
      <c r="C1839" s="2">
        <v>2011</v>
      </c>
      <c r="D1839" s="1">
        <v>69020</v>
      </c>
      <c r="E1839" t="s">
        <v>1284</v>
      </c>
      <c r="F1839" s="2" t="s">
        <v>1325</v>
      </c>
      <c r="G1839" s="13">
        <v>935393.09</v>
      </c>
      <c r="H1839" s="13">
        <v>3817.45</v>
      </c>
      <c r="I1839" s="13">
        <v>834338.03</v>
      </c>
      <c r="J1839" s="13">
        <v>3542.35</v>
      </c>
    </row>
    <row r="1840" spans="2:10" x14ac:dyDescent="0.25">
      <c r="B1840" s="2">
        <v>1836</v>
      </c>
      <c r="C1840" s="2">
        <v>2011</v>
      </c>
      <c r="D1840" s="1">
        <v>69022</v>
      </c>
      <c r="E1840" t="s">
        <v>1285</v>
      </c>
      <c r="F1840" s="2" t="s">
        <v>1325</v>
      </c>
      <c r="G1840" s="13">
        <v>875390.06</v>
      </c>
      <c r="H1840" s="13">
        <v>24047.27</v>
      </c>
      <c r="I1840" s="13">
        <v>772858.66</v>
      </c>
      <c r="J1840" s="13">
        <v>22252.19</v>
      </c>
    </row>
    <row r="1841" spans="2:10" x14ac:dyDescent="0.25">
      <c r="B1841" s="2">
        <v>1837</v>
      </c>
      <c r="C1841" s="2">
        <v>2011</v>
      </c>
      <c r="D1841" s="1">
        <v>69024</v>
      </c>
      <c r="E1841" t="s">
        <v>1286</v>
      </c>
      <c r="F1841" s="2" t="s">
        <v>1325</v>
      </c>
      <c r="G1841" s="13">
        <v>1241547.52</v>
      </c>
      <c r="H1841" s="13">
        <v>15229.74</v>
      </c>
      <c r="I1841" s="13">
        <v>1073938.18</v>
      </c>
      <c r="J1841" s="13">
        <v>13942.82</v>
      </c>
    </row>
    <row r="1842" spans="2:10" x14ac:dyDescent="0.25">
      <c r="B1842" s="2">
        <v>1838</v>
      </c>
      <c r="C1842" s="2">
        <v>2011</v>
      </c>
      <c r="D1842" s="1">
        <v>69026</v>
      </c>
      <c r="E1842" t="s">
        <v>1287</v>
      </c>
      <c r="F1842" s="2" t="s">
        <v>1325</v>
      </c>
      <c r="G1842" s="13">
        <v>1206843.26</v>
      </c>
      <c r="H1842" s="13">
        <v>3024.66</v>
      </c>
      <c r="I1842" s="13">
        <v>1086339.6299999999</v>
      </c>
      <c r="J1842" s="13">
        <v>2808.24</v>
      </c>
    </row>
    <row r="1843" spans="2:10" x14ac:dyDescent="0.25">
      <c r="B1843" s="2">
        <v>1839</v>
      </c>
      <c r="C1843" s="2">
        <v>2011</v>
      </c>
      <c r="D1843" s="1">
        <v>69028</v>
      </c>
      <c r="E1843" t="s">
        <v>1288</v>
      </c>
      <c r="F1843" s="2" t="s">
        <v>1325</v>
      </c>
      <c r="G1843" s="13">
        <v>1366440.18</v>
      </c>
      <c r="H1843" s="13">
        <v>15031</v>
      </c>
      <c r="I1843" s="13">
        <v>1214867.8500000001</v>
      </c>
      <c r="J1843" s="13">
        <v>13862.55</v>
      </c>
    </row>
    <row r="1844" spans="2:10" x14ac:dyDescent="0.25">
      <c r="B1844" s="2">
        <v>1840</v>
      </c>
      <c r="C1844" s="2">
        <v>2011</v>
      </c>
      <c r="D1844" s="1">
        <v>69030</v>
      </c>
      <c r="E1844" t="s">
        <v>1289</v>
      </c>
      <c r="F1844" s="2" t="s">
        <v>1325</v>
      </c>
      <c r="G1844" s="13">
        <v>2588031.44</v>
      </c>
      <c r="H1844" s="13">
        <v>2362.84</v>
      </c>
      <c r="I1844" s="13">
        <v>2310988.5699999998</v>
      </c>
      <c r="J1844" s="13">
        <v>2180.63</v>
      </c>
    </row>
    <row r="1845" spans="2:10" x14ac:dyDescent="0.25">
      <c r="B1845" s="2">
        <v>1841</v>
      </c>
      <c r="C1845" s="2">
        <v>2011</v>
      </c>
      <c r="D1845" s="1">
        <v>69032</v>
      </c>
      <c r="E1845" t="s">
        <v>1290</v>
      </c>
      <c r="F1845" s="2" t="s">
        <v>1325</v>
      </c>
      <c r="G1845" s="13">
        <v>5170121.21</v>
      </c>
      <c r="H1845" s="13">
        <v>134039.04000000001</v>
      </c>
      <c r="I1845" s="13">
        <v>4640459.59</v>
      </c>
      <c r="J1845" s="13">
        <v>117712.37</v>
      </c>
    </row>
    <row r="1846" spans="2:10" x14ac:dyDescent="0.25">
      <c r="B1846" s="2">
        <v>1842</v>
      </c>
      <c r="C1846" s="2">
        <v>2011</v>
      </c>
      <c r="D1846" s="1">
        <v>69034</v>
      </c>
      <c r="E1846" t="s">
        <v>1058</v>
      </c>
      <c r="F1846" s="2" t="s">
        <v>1325</v>
      </c>
      <c r="G1846" s="13">
        <v>945376.16</v>
      </c>
      <c r="H1846" s="13">
        <v>6954.2</v>
      </c>
      <c r="I1846" s="13">
        <v>826666.88</v>
      </c>
      <c r="J1846" s="13">
        <v>6381.33</v>
      </c>
    </row>
    <row r="1847" spans="2:10" x14ac:dyDescent="0.25">
      <c r="B1847" s="2">
        <v>1843</v>
      </c>
      <c r="C1847" s="2">
        <v>2011</v>
      </c>
      <c r="D1847" s="1">
        <v>69036</v>
      </c>
      <c r="E1847" t="s">
        <v>1291</v>
      </c>
      <c r="F1847" s="2" t="s">
        <v>1325</v>
      </c>
      <c r="G1847" s="13">
        <v>2280916.29</v>
      </c>
      <c r="H1847" s="13">
        <v>59850.47</v>
      </c>
      <c r="I1847" s="13">
        <v>2035601.46</v>
      </c>
      <c r="J1847" s="13">
        <v>55501.75</v>
      </c>
    </row>
    <row r="1848" spans="2:10" x14ac:dyDescent="0.25">
      <c r="B1848" s="2">
        <v>1844</v>
      </c>
      <c r="C1848" s="2">
        <v>2011</v>
      </c>
      <c r="D1848" s="1">
        <v>69111</v>
      </c>
      <c r="E1848" t="s">
        <v>1280</v>
      </c>
      <c r="F1848" s="2" t="s">
        <v>1343</v>
      </c>
      <c r="G1848" s="13">
        <v>615459.64</v>
      </c>
      <c r="H1848" s="13">
        <v>15145.92</v>
      </c>
      <c r="I1848" s="13">
        <v>560833.69999999995</v>
      </c>
      <c r="J1848" s="13">
        <v>14393.58</v>
      </c>
    </row>
    <row r="1849" spans="2:10" x14ac:dyDescent="0.25">
      <c r="B1849" s="2">
        <v>1845</v>
      </c>
      <c r="C1849" s="2">
        <v>2011</v>
      </c>
      <c r="D1849" s="1">
        <v>69136</v>
      </c>
      <c r="E1849" t="s">
        <v>1282</v>
      </c>
      <c r="F1849" s="2" t="s">
        <v>1343</v>
      </c>
      <c r="G1849" s="13">
        <v>421937.33</v>
      </c>
      <c r="H1849" s="13">
        <v>2641.73</v>
      </c>
      <c r="I1849" s="13">
        <v>371583.6</v>
      </c>
      <c r="J1849" s="13">
        <v>2475.88</v>
      </c>
    </row>
    <row r="1850" spans="2:10" x14ac:dyDescent="0.25">
      <c r="B1850" s="2">
        <v>1846</v>
      </c>
      <c r="C1850" s="2">
        <v>2011</v>
      </c>
      <c r="D1850" s="1">
        <v>69146</v>
      </c>
      <c r="E1850" t="s">
        <v>1292</v>
      </c>
      <c r="F1850" s="2" t="s">
        <v>1343</v>
      </c>
      <c r="G1850" s="13">
        <v>281869.68</v>
      </c>
      <c r="H1850" s="13">
        <v>2118.77</v>
      </c>
      <c r="I1850" s="13">
        <v>235923.22</v>
      </c>
      <c r="J1850" s="13">
        <v>1950.21</v>
      </c>
    </row>
    <row r="1851" spans="2:10" x14ac:dyDescent="0.25">
      <c r="B1851" s="2">
        <v>1847</v>
      </c>
      <c r="C1851" s="2">
        <v>2011</v>
      </c>
      <c r="D1851" s="1">
        <v>69171</v>
      </c>
      <c r="E1851" t="s">
        <v>1285</v>
      </c>
      <c r="F1851" s="2" t="s">
        <v>1343</v>
      </c>
      <c r="G1851" s="13">
        <v>722719.44</v>
      </c>
      <c r="H1851" s="13">
        <v>16263.32</v>
      </c>
      <c r="I1851" s="13">
        <v>639256.47</v>
      </c>
      <c r="J1851" s="13">
        <v>15251.84</v>
      </c>
    </row>
    <row r="1852" spans="2:10" x14ac:dyDescent="0.25">
      <c r="B1852" s="2">
        <v>1848</v>
      </c>
      <c r="C1852" s="2">
        <v>2011</v>
      </c>
      <c r="D1852" s="1">
        <v>69176</v>
      </c>
      <c r="E1852" t="s">
        <v>1293</v>
      </c>
      <c r="F1852" s="2" t="s">
        <v>1343</v>
      </c>
      <c r="G1852" s="13">
        <v>1075144.79</v>
      </c>
      <c r="H1852" s="13">
        <v>22847.59</v>
      </c>
      <c r="I1852" s="13">
        <v>984167.16</v>
      </c>
      <c r="J1852" s="13">
        <v>21919.1</v>
      </c>
    </row>
    <row r="1853" spans="2:10" x14ac:dyDescent="0.25">
      <c r="B1853" s="2">
        <v>1849</v>
      </c>
      <c r="C1853" s="2">
        <v>2011</v>
      </c>
      <c r="D1853" s="1">
        <v>69191</v>
      </c>
      <c r="E1853" t="s">
        <v>1294</v>
      </c>
      <c r="F1853" s="2" t="s">
        <v>1343</v>
      </c>
      <c r="G1853" s="13">
        <v>817436.09</v>
      </c>
      <c r="H1853" s="13">
        <v>36392</v>
      </c>
      <c r="I1853" s="13">
        <v>743700.68</v>
      </c>
      <c r="J1853" s="13">
        <v>34633.35</v>
      </c>
    </row>
    <row r="1854" spans="2:10" x14ac:dyDescent="0.25">
      <c r="B1854" s="2">
        <v>1850</v>
      </c>
      <c r="C1854" s="2">
        <v>2011</v>
      </c>
      <c r="D1854" s="1">
        <v>69206</v>
      </c>
      <c r="E1854" t="s">
        <v>520</v>
      </c>
      <c r="F1854" s="2" t="s">
        <v>1344</v>
      </c>
      <c r="G1854" s="13">
        <v>273598.03000000003</v>
      </c>
      <c r="H1854" s="13">
        <v>8884.1</v>
      </c>
      <c r="I1854" s="13">
        <v>260492.61</v>
      </c>
      <c r="J1854" s="13">
        <v>8607.85</v>
      </c>
    </row>
    <row r="1855" spans="2:10" x14ac:dyDescent="0.25">
      <c r="B1855" s="2">
        <v>1851</v>
      </c>
      <c r="C1855" s="2">
        <v>2011</v>
      </c>
      <c r="D1855" s="1">
        <v>69291</v>
      </c>
      <c r="E1855" t="s">
        <v>1291</v>
      </c>
      <c r="F1855" s="2" t="s">
        <v>1344</v>
      </c>
      <c r="G1855" s="13">
        <v>2643245.48</v>
      </c>
      <c r="H1855" s="13">
        <v>90359.62</v>
      </c>
      <c r="I1855" s="13">
        <v>2472068.17</v>
      </c>
      <c r="J1855" s="13">
        <v>87015.26</v>
      </c>
    </row>
    <row r="1856" spans="2:10" x14ac:dyDescent="0.25">
      <c r="B1856" s="2">
        <v>1852</v>
      </c>
      <c r="C1856" s="2">
        <v>2011</v>
      </c>
      <c r="D1856" s="1">
        <v>70002</v>
      </c>
      <c r="E1856" t="s">
        <v>631</v>
      </c>
      <c r="F1856" s="2" t="s">
        <v>1325</v>
      </c>
      <c r="G1856" s="13">
        <v>10745004.17</v>
      </c>
      <c r="H1856" s="13">
        <v>62990.879999999997</v>
      </c>
      <c r="I1856" s="13">
        <v>9659515.1099999994</v>
      </c>
      <c r="J1856" s="13">
        <v>58470.559999999998</v>
      </c>
    </row>
    <row r="1857" spans="2:10" x14ac:dyDescent="0.25">
      <c r="B1857" s="2">
        <v>1853</v>
      </c>
      <c r="C1857" s="2">
        <v>2011</v>
      </c>
      <c r="D1857" s="1">
        <v>70004</v>
      </c>
      <c r="E1857" t="s">
        <v>1295</v>
      </c>
      <c r="F1857" s="2" t="s">
        <v>1325</v>
      </c>
      <c r="G1857" s="13">
        <v>4702797.01</v>
      </c>
      <c r="H1857" s="13">
        <v>14150.42</v>
      </c>
      <c r="I1857" s="13">
        <v>4218046.8</v>
      </c>
      <c r="J1857" s="13">
        <v>13112.7</v>
      </c>
    </row>
    <row r="1858" spans="2:10" x14ac:dyDescent="0.25">
      <c r="B1858" s="2">
        <v>1854</v>
      </c>
      <c r="C1858" s="2">
        <v>2011</v>
      </c>
      <c r="D1858" s="1">
        <v>70006</v>
      </c>
      <c r="E1858" t="s">
        <v>258</v>
      </c>
      <c r="F1858" s="2" t="s">
        <v>1325</v>
      </c>
      <c r="G1858" s="13">
        <v>8589089.6099999994</v>
      </c>
      <c r="H1858" s="13">
        <v>249550.13</v>
      </c>
      <c r="I1858" s="13">
        <v>7787426.9900000002</v>
      </c>
      <c r="J1858" s="13">
        <v>230270.73</v>
      </c>
    </row>
    <row r="1859" spans="2:10" x14ac:dyDescent="0.25">
      <c r="B1859" s="2">
        <v>1855</v>
      </c>
      <c r="C1859" s="2">
        <v>2011</v>
      </c>
      <c r="D1859" s="1">
        <v>70008</v>
      </c>
      <c r="E1859" t="s">
        <v>164</v>
      </c>
      <c r="F1859" s="2" t="s">
        <v>1325</v>
      </c>
      <c r="G1859" s="13">
        <v>32371112.75</v>
      </c>
      <c r="H1859" s="13">
        <v>1397150.05</v>
      </c>
      <c r="I1859" s="13">
        <v>29594012.719999999</v>
      </c>
      <c r="J1859" s="13">
        <v>1308465.68</v>
      </c>
    </row>
    <row r="1860" spans="2:10" x14ac:dyDescent="0.25">
      <c r="B1860" s="2">
        <v>1856</v>
      </c>
      <c r="C1860" s="2">
        <v>2011</v>
      </c>
      <c r="D1860" s="1">
        <v>70010</v>
      </c>
      <c r="E1860" t="s">
        <v>1296</v>
      </c>
      <c r="F1860" s="2" t="s">
        <v>1325</v>
      </c>
      <c r="G1860" s="13">
        <v>6706161.0099999998</v>
      </c>
      <c r="H1860" s="13">
        <v>170383.51</v>
      </c>
      <c r="I1860" s="13">
        <v>6018079.2000000002</v>
      </c>
      <c r="J1860" s="13">
        <v>157134.9</v>
      </c>
    </row>
    <row r="1861" spans="2:10" x14ac:dyDescent="0.25">
      <c r="B1861" s="2">
        <v>1857</v>
      </c>
      <c r="C1861" s="2">
        <v>2011</v>
      </c>
      <c r="D1861" s="1">
        <v>70012</v>
      </c>
      <c r="E1861" t="s">
        <v>1297</v>
      </c>
      <c r="F1861" s="2" t="s">
        <v>1325</v>
      </c>
      <c r="G1861" s="13">
        <v>2328987.81</v>
      </c>
      <c r="H1861" s="13">
        <v>24808.53</v>
      </c>
      <c r="I1861" s="13">
        <v>2087967.05</v>
      </c>
      <c r="J1861" s="13">
        <v>22975.439999999999</v>
      </c>
    </row>
    <row r="1862" spans="2:10" x14ac:dyDescent="0.25">
      <c r="B1862" s="2">
        <v>1858</v>
      </c>
      <c r="C1862" s="2">
        <v>2011</v>
      </c>
      <c r="D1862" s="1">
        <v>70014</v>
      </c>
      <c r="E1862" t="s">
        <v>1298</v>
      </c>
      <c r="F1862" s="2" t="s">
        <v>1325</v>
      </c>
      <c r="G1862" s="13">
        <v>1172289.3400000001</v>
      </c>
      <c r="H1862" s="13">
        <v>4889.6000000000004</v>
      </c>
      <c r="I1862" s="13">
        <v>1039871.46</v>
      </c>
      <c r="J1862" s="13">
        <v>4542.82</v>
      </c>
    </row>
    <row r="1863" spans="2:10" x14ac:dyDescent="0.25">
      <c r="B1863" s="2">
        <v>1859</v>
      </c>
      <c r="C1863" s="2">
        <v>2011</v>
      </c>
      <c r="D1863" s="1">
        <v>70016</v>
      </c>
      <c r="E1863" t="s">
        <v>1299</v>
      </c>
      <c r="F1863" s="2" t="s">
        <v>1325</v>
      </c>
      <c r="G1863" s="13">
        <v>3568552.62</v>
      </c>
      <c r="H1863" s="13">
        <v>9359.66</v>
      </c>
      <c r="I1863" s="13">
        <v>3171623.68</v>
      </c>
      <c r="J1863" s="13">
        <v>8648.5</v>
      </c>
    </row>
    <row r="1864" spans="2:10" x14ac:dyDescent="0.25">
      <c r="B1864" s="2">
        <v>1860</v>
      </c>
      <c r="C1864" s="2">
        <v>2011</v>
      </c>
      <c r="D1864" s="1">
        <v>70018</v>
      </c>
      <c r="E1864" t="s">
        <v>1300</v>
      </c>
      <c r="F1864" s="2" t="s">
        <v>1325</v>
      </c>
      <c r="G1864" s="13">
        <v>5551727.5899999999</v>
      </c>
      <c r="H1864" s="13">
        <v>130856.67</v>
      </c>
      <c r="I1864" s="13">
        <v>4961861.84</v>
      </c>
      <c r="J1864" s="13">
        <v>120250.96</v>
      </c>
    </row>
    <row r="1865" spans="2:10" x14ac:dyDescent="0.25">
      <c r="B1865" s="2">
        <v>1861</v>
      </c>
      <c r="C1865" s="2">
        <v>2011</v>
      </c>
      <c r="D1865" s="1">
        <v>70020</v>
      </c>
      <c r="E1865" t="s">
        <v>1301</v>
      </c>
      <c r="F1865" s="2" t="s">
        <v>1325</v>
      </c>
      <c r="G1865" s="13">
        <v>2959540.61</v>
      </c>
      <c r="H1865" s="13">
        <v>4151.59</v>
      </c>
      <c r="I1865" s="13">
        <v>2666530.6</v>
      </c>
      <c r="J1865" s="13">
        <v>3775.84</v>
      </c>
    </row>
    <row r="1866" spans="2:10" x14ac:dyDescent="0.25">
      <c r="B1866" s="2">
        <v>1862</v>
      </c>
      <c r="C1866" s="2">
        <v>2011</v>
      </c>
      <c r="D1866" s="1">
        <v>70022</v>
      </c>
      <c r="E1866" t="s">
        <v>1302</v>
      </c>
      <c r="F1866" s="2" t="s">
        <v>1325</v>
      </c>
      <c r="G1866" s="13">
        <v>2183976.46</v>
      </c>
      <c r="H1866" s="13">
        <v>10653.01</v>
      </c>
      <c r="I1866" s="13">
        <v>1925864.08</v>
      </c>
      <c r="J1866" s="13">
        <v>9782.02</v>
      </c>
    </row>
    <row r="1867" spans="2:10" x14ac:dyDescent="0.25">
      <c r="B1867" s="2">
        <v>1863</v>
      </c>
      <c r="C1867" s="2">
        <v>2011</v>
      </c>
      <c r="D1867" s="1">
        <v>70024</v>
      </c>
      <c r="E1867" t="s">
        <v>265</v>
      </c>
      <c r="F1867" s="2" t="s">
        <v>1325</v>
      </c>
      <c r="G1867" s="13">
        <v>2714476.75</v>
      </c>
      <c r="H1867" s="13">
        <v>87966.55</v>
      </c>
      <c r="I1867" s="13">
        <v>2448229.77</v>
      </c>
      <c r="J1867" s="13">
        <v>81762.179999999993</v>
      </c>
    </row>
    <row r="1868" spans="2:10" x14ac:dyDescent="0.25">
      <c r="B1868" s="2">
        <v>1864</v>
      </c>
      <c r="C1868" s="2">
        <v>2011</v>
      </c>
      <c r="D1868" s="1">
        <v>70026</v>
      </c>
      <c r="E1868" t="s">
        <v>1303</v>
      </c>
      <c r="F1868" s="2" t="s">
        <v>1325</v>
      </c>
      <c r="G1868" s="13">
        <v>4316707.76</v>
      </c>
      <c r="H1868" s="13">
        <v>150409.98000000001</v>
      </c>
      <c r="I1868" s="13">
        <v>3861698.19</v>
      </c>
      <c r="J1868" s="13">
        <v>138072.07</v>
      </c>
    </row>
    <row r="1869" spans="2:10" x14ac:dyDescent="0.25">
      <c r="B1869" s="2">
        <v>1865</v>
      </c>
      <c r="C1869" s="2">
        <v>2011</v>
      </c>
      <c r="D1869" s="1">
        <v>70028</v>
      </c>
      <c r="E1869" t="s">
        <v>1201</v>
      </c>
      <c r="F1869" s="2" t="s">
        <v>1325</v>
      </c>
      <c r="G1869" s="13">
        <v>2614919.4900000002</v>
      </c>
      <c r="H1869" s="13">
        <v>19336.21</v>
      </c>
      <c r="I1869" s="13">
        <v>2296189.4700000002</v>
      </c>
      <c r="J1869" s="13">
        <v>17727.919999999998</v>
      </c>
    </row>
    <row r="1870" spans="2:10" x14ac:dyDescent="0.25">
      <c r="B1870" s="2">
        <v>1866</v>
      </c>
      <c r="C1870" s="2">
        <v>2011</v>
      </c>
      <c r="D1870" s="1">
        <v>70030</v>
      </c>
      <c r="E1870" t="s">
        <v>1304</v>
      </c>
      <c r="F1870" s="2" t="s">
        <v>1325</v>
      </c>
      <c r="G1870" s="13">
        <v>6008987.6299999999</v>
      </c>
      <c r="H1870" s="13">
        <v>28016.81</v>
      </c>
      <c r="I1870" s="13">
        <v>5394012.1900000004</v>
      </c>
      <c r="J1870" s="13">
        <v>25853.58</v>
      </c>
    </row>
    <row r="1871" spans="2:10" x14ac:dyDescent="0.25">
      <c r="B1871" s="2">
        <v>1867</v>
      </c>
      <c r="C1871" s="2">
        <v>2011</v>
      </c>
      <c r="D1871" s="1">
        <v>70032</v>
      </c>
      <c r="E1871" t="s">
        <v>677</v>
      </c>
      <c r="F1871" s="2" t="s">
        <v>1325</v>
      </c>
      <c r="G1871" s="13">
        <v>3359633.69</v>
      </c>
      <c r="H1871" s="13">
        <v>21672.560000000001</v>
      </c>
      <c r="I1871" s="13">
        <v>3015297.44</v>
      </c>
      <c r="J1871" s="13">
        <v>19906.46</v>
      </c>
    </row>
    <row r="1872" spans="2:10" x14ac:dyDescent="0.25">
      <c r="B1872" s="2">
        <v>1868</v>
      </c>
      <c r="C1872" s="2">
        <v>2011</v>
      </c>
      <c r="D1872" s="1">
        <v>70191</v>
      </c>
      <c r="E1872" t="s">
        <v>1304</v>
      </c>
      <c r="F1872" s="2" t="s">
        <v>1343</v>
      </c>
      <c r="G1872" s="13">
        <v>4981319.79</v>
      </c>
      <c r="H1872" s="13">
        <v>60998.83</v>
      </c>
      <c r="I1872" s="13">
        <v>4561196.13</v>
      </c>
      <c r="J1872" s="13">
        <v>57680.79</v>
      </c>
    </row>
    <row r="1873" spans="2:10" x14ac:dyDescent="0.25">
      <c r="B1873" s="2">
        <v>1869</v>
      </c>
      <c r="C1873" s="2">
        <v>2011</v>
      </c>
      <c r="D1873" s="1">
        <v>70201</v>
      </c>
      <c r="E1873" t="s">
        <v>161</v>
      </c>
      <c r="F1873" s="2" t="s">
        <v>1344</v>
      </c>
      <c r="G1873" s="13">
        <v>2013342.25</v>
      </c>
      <c r="H1873" s="13">
        <v>133091.65</v>
      </c>
      <c r="I1873" s="13">
        <v>1898699.73</v>
      </c>
      <c r="J1873" s="13">
        <v>126291.25</v>
      </c>
    </row>
    <row r="1874" spans="2:10" x14ac:dyDescent="0.25">
      <c r="B1874" s="2">
        <v>1870</v>
      </c>
      <c r="C1874" s="2">
        <v>2011</v>
      </c>
      <c r="D1874" s="1">
        <v>70251</v>
      </c>
      <c r="E1874" t="s">
        <v>164</v>
      </c>
      <c r="F1874" s="2" t="s">
        <v>1344</v>
      </c>
      <c r="G1874" s="13">
        <v>22970288.289999999</v>
      </c>
      <c r="H1874" s="13">
        <v>641329.92000000004</v>
      </c>
      <c r="I1874" s="13">
        <v>21076435.109999999</v>
      </c>
      <c r="J1874" s="13">
        <v>607200.39</v>
      </c>
    </row>
    <row r="1875" spans="2:10" x14ac:dyDescent="0.25">
      <c r="B1875" s="2">
        <v>1871</v>
      </c>
      <c r="C1875" s="2">
        <v>2011</v>
      </c>
      <c r="D1875" s="1">
        <v>70261</v>
      </c>
      <c r="E1875" t="s">
        <v>1296</v>
      </c>
      <c r="F1875" s="2" t="s">
        <v>1344</v>
      </c>
      <c r="G1875" s="13">
        <v>47683353.700000003</v>
      </c>
      <c r="H1875" s="13">
        <v>2028761.13</v>
      </c>
      <c r="I1875" s="13">
        <v>44028696.619999997</v>
      </c>
      <c r="J1875" s="13">
        <v>1919615.05</v>
      </c>
    </row>
    <row r="1876" spans="2:10" x14ac:dyDescent="0.25">
      <c r="B1876" s="2">
        <v>1872</v>
      </c>
      <c r="C1876" s="2">
        <v>2011</v>
      </c>
      <c r="D1876" s="1">
        <v>70265</v>
      </c>
      <c r="E1876" t="s">
        <v>1299</v>
      </c>
      <c r="F1876" s="2" t="s">
        <v>1344</v>
      </c>
      <c r="G1876" s="13">
        <v>4755753.16</v>
      </c>
      <c r="H1876" s="13">
        <v>74378.240000000005</v>
      </c>
      <c r="I1876" s="13">
        <v>4361748.3099999996</v>
      </c>
      <c r="J1876" s="13">
        <v>70755.61</v>
      </c>
    </row>
    <row r="1877" spans="2:10" x14ac:dyDescent="0.25">
      <c r="B1877" s="2">
        <v>1873</v>
      </c>
      <c r="C1877" s="2">
        <v>2011</v>
      </c>
      <c r="D1877" s="1">
        <v>70266</v>
      </c>
      <c r="E1877" t="s">
        <v>1300</v>
      </c>
      <c r="F1877" s="2" t="s">
        <v>1344</v>
      </c>
      <c r="G1877" s="13">
        <v>93849083.150000006</v>
      </c>
      <c r="H1877" s="13">
        <v>3706425.73</v>
      </c>
      <c r="I1877" s="13">
        <v>87024847.269999996</v>
      </c>
      <c r="J1877" s="13">
        <v>3522971.63</v>
      </c>
    </row>
    <row r="1878" spans="2:10" x14ac:dyDescent="0.25">
      <c r="B1878" s="2">
        <v>1874</v>
      </c>
      <c r="C1878" s="2">
        <v>2011</v>
      </c>
      <c r="D1878" s="1">
        <v>71002</v>
      </c>
      <c r="E1878" t="s">
        <v>1305</v>
      </c>
      <c r="F1878" s="2" t="s">
        <v>1325</v>
      </c>
      <c r="G1878" s="13">
        <v>1025097.97</v>
      </c>
      <c r="H1878" s="13">
        <v>6735.42</v>
      </c>
      <c r="I1878" s="13">
        <v>898959.64</v>
      </c>
      <c r="J1878" s="13">
        <v>6240.17</v>
      </c>
    </row>
    <row r="1879" spans="2:10" x14ac:dyDescent="0.25">
      <c r="B1879" s="2">
        <v>1875</v>
      </c>
      <c r="C1879" s="2">
        <v>2011</v>
      </c>
      <c r="D1879" s="1">
        <v>71004</v>
      </c>
      <c r="E1879" t="s">
        <v>1306</v>
      </c>
      <c r="F1879" s="2" t="s">
        <v>1325</v>
      </c>
      <c r="G1879" s="13">
        <v>973176.35</v>
      </c>
      <c r="H1879" s="13">
        <v>30892.83</v>
      </c>
      <c r="I1879" s="13">
        <v>842301.14</v>
      </c>
      <c r="J1879" s="13">
        <v>28287.26</v>
      </c>
    </row>
    <row r="1880" spans="2:10" x14ac:dyDescent="0.25">
      <c r="B1880" s="2">
        <v>1876</v>
      </c>
      <c r="C1880" s="2">
        <v>2011</v>
      </c>
      <c r="D1880" s="1">
        <v>71006</v>
      </c>
      <c r="E1880" t="s">
        <v>62</v>
      </c>
      <c r="F1880" s="2" t="s">
        <v>1325</v>
      </c>
      <c r="G1880" s="13">
        <v>978229.94</v>
      </c>
      <c r="H1880" s="13">
        <v>136892.57999999999</v>
      </c>
      <c r="I1880" s="13">
        <v>867595.32</v>
      </c>
      <c r="J1880" s="13">
        <v>125754.15</v>
      </c>
    </row>
    <row r="1881" spans="2:10" x14ac:dyDescent="0.25">
      <c r="B1881" s="2">
        <v>1877</v>
      </c>
      <c r="C1881" s="2">
        <v>2011</v>
      </c>
      <c r="D1881" s="1">
        <v>71008</v>
      </c>
      <c r="E1881" t="s">
        <v>1307</v>
      </c>
      <c r="F1881" s="2" t="s">
        <v>1325</v>
      </c>
      <c r="G1881" s="13">
        <v>919280.63</v>
      </c>
      <c r="H1881" s="13">
        <v>6054.23</v>
      </c>
      <c r="I1881" s="13">
        <v>808651.14</v>
      </c>
      <c r="J1881" s="13">
        <v>5412.79</v>
      </c>
    </row>
    <row r="1882" spans="2:10" x14ac:dyDescent="0.25">
      <c r="B1882" s="2">
        <v>1878</v>
      </c>
      <c r="C1882" s="2">
        <v>2011</v>
      </c>
      <c r="D1882" s="1">
        <v>71010</v>
      </c>
      <c r="E1882" t="s">
        <v>1308</v>
      </c>
      <c r="F1882" s="2" t="s">
        <v>1325</v>
      </c>
      <c r="G1882" s="13">
        <v>759915.13</v>
      </c>
      <c r="H1882" s="13">
        <v>176.4</v>
      </c>
      <c r="I1882" s="13">
        <v>671014.04</v>
      </c>
      <c r="J1882" s="13">
        <v>159.46</v>
      </c>
    </row>
    <row r="1883" spans="2:10" x14ac:dyDescent="0.25">
      <c r="B1883" s="2">
        <v>1879</v>
      </c>
      <c r="C1883" s="2">
        <v>2011</v>
      </c>
      <c r="D1883" s="1">
        <v>71012</v>
      </c>
      <c r="E1883" t="s">
        <v>1309</v>
      </c>
      <c r="F1883" s="2" t="s">
        <v>1325</v>
      </c>
      <c r="G1883" s="13">
        <v>609301.49</v>
      </c>
      <c r="H1883" s="13">
        <v>1868.18</v>
      </c>
      <c r="I1883" s="13">
        <v>525602.5</v>
      </c>
      <c r="J1883" s="13">
        <v>1655.23</v>
      </c>
    </row>
    <row r="1884" spans="2:10" x14ac:dyDescent="0.25">
      <c r="B1884" s="2">
        <v>1880</v>
      </c>
      <c r="C1884" s="2">
        <v>2011</v>
      </c>
      <c r="D1884" s="1">
        <v>71014</v>
      </c>
      <c r="E1884" t="s">
        <v>1310</v>
      </c>
      <c r="F1884" s="2" t="s">
        <v>1325</v>
      </c>
      <c r="G1884" s="13">
        <v>9092012.9100000001</v>
      </c>
      <c r="H1884" s="13">
        <v>73933.740000000005</v>
      </c>
      <c r="I1884" s="13">
        <v>7974251.3600000003</v>
      </c>
      <c r="J1884" s="13">
        <v>68417.89</v>
      </c>
    </row>
    <row r="1885" spans="2:10" x14ac:dyDescent="0.25">
      <c r="B1885" s="2">
        <v>1881</v>
      </c>
      <c r="C1885" s="2">
        <v>2011</v>
      </c>
      <c r="D1885" s="1">
        <v>71016</v>
      </c>
      <c r="E1885" t="s">
        <v>1311</v>
      </c>
      <c r="F1885" s="2" t="s">
        <v>1325</v>
      </c>
      <c r="G1885" s="13">
        <v>1050273.74</v>
      </c>
      <c r="H1885" s="13">
        <v>7148.65</v>
      </c>
      <c r="I1885" s="13">
        <v>924964.8</v>
      </c>
      <c r="J1885" s="13">
        <v>6589.69</v>
      </c>
    </row>
    <row r="1886" spans="2:10" x14ac:dyDescent="0.25">
      <c r="B1886" s="2">
        <v>1882</v>
      </c>
      <c r="C1886" s="2">
        <v>2011</v>
      </c>
      <c r="D1886" s="1">
        <v>71018</v>
      </c>
      <c r="E1886" t="s">
        <v>460</v>
      </c>
      <c r="F1886" s="2" t="s">
        <v>1325</v>
      </c>
      <c r="G1886" s="13">
        <v>460868.31</v>
      </c>
      <c r="H1886" s="13">
        <v>14198.13</v>
      </c>
      <c r="I1886" s="13">
        <v>409010.98</v>
      </c>
      <c r="J1886" s="13">
        <v>13042.59</v>
      </c>
    </row>
    <row r="1887" spans="2:10" x14ac:dyDescent="0.25">
      <c r="B1887" s="2">
        <v>1883</v>
      </c>
      <c r="C1887" s="2">
        <v>2011</v>
      </c>
      <c r="D1887" s="1">
        <v>71020</v>
      </c>
      <c r="E1887" t="s">
        <v>8</v>
      </c>
      <c r="F1887" s="2" t="s">
        <v>1325</v>
      </c>
      <c r="G1887" s="13">
        <v>2399304.2200000002</v>
      </c>
      <c r="H1887" s="13">
        <v>44686.2</v>
      </c>
      <c r="I1887" s="13">
        <v>2136042.19</v>
      </c>
      <c r="J1887" s="13">
        <v>41398.32</v>
      </c>
    </row>
    <row r="1888" spans="2:10" x14ac:dyDescent="0.25">
      <c r="B1888" s="2">
        <v>1884</v>
      </c>
      <c r="C1888" s="2">
        <v>2011</v>
      </c>
      <c r="D1888" s="1">
        <v>71022</v>
      </c>
      <c r="E1888" t="s">
        <v>439</v>
      </c>
      <c r="F1888" s="2" t="s">
        <v>1325</v>
      </c>
      <c r="G1888" s="13">
        <v>1121423.76</v>
      </c>
      <c r="H1888" s="13">
        <v>29385.5</v>
      </c>
      <c r="I1888" s="13">
        <v>995330.28</v>
      </c>
      <c r="J1888" s="13">
        <v>27185.03</v>
      </c>
    </row>
    <row r="1889" spans="2:10" x14ac:dyDescent="0.25">
      <c r="B1889" s="2">
        <v>1885</v>
      </c>
      <c r="C1889" s="2">
        <v>2011</v>
      </c>
      <c r="D1889" s="1">
        <v>71024</v>
      </c>
      <c r="E1889" t="s">
        <v>955</v>
      </c>
      <c r="F1889" s="2" t="s">
        <v>1325</v>
      </c>
      <c r="G1889" s="13">
        <v>816449.07</v>
      </c>
      <c r="H1889" s="13">
        <v>19771.330000000002</v>
      </c>
      <c r="I1889" s="13">
        <v>712985</v>
      </c>
      <c r="J1889" s="13">
        <v>18238.55</v>
      </c>
    </row>
    <row r="1890" spans="2:10" x14ac:dyDescent="0.25">
      <c r="B1890" s="2">
        <v>1886</v>
      </c>
      <c r="C1890" s="2">
        <v>2011</v>
      </c>
      <c r="D1890" s="1">
        <v>71026</v>
      </c>
      <c r="E1890" t="s">
        <v>1312</v>
      </c>
      <c r="F1890" s="2" t="s">
        <v>1325</v>
      </c>
      <c r="G1890" s="13">
        <v>1547274.07</v>
      </c>
      <c r="H1890" s="13">
        <v>11647.34</v>
      </c>
      <c r="I1890" s="13">
        <v>1328165.54</v>
      </c>
      <c r="J1890" s="13">
        <v>10487.64</v>
      </c>
    </row>
    <row r="1891" spans="2:10" x14ac:dyDescent="0.25">
      <c r="B1891" s="2">
        <v>1887</v>
      </c>
      <c r="C1891" s="2">
        <v>2011</v>
      </c>
      <c r="D1891" s="1">
        <v>71028</v>
      </c>
      <c r="E1891" t="s">
        <v>1313</v>
      </c>
      <c r="F1891" s="2" t="s">
        <v>1325</v>
      </c>
      <c r="G1891" s="13">
        <v>625602.12</v>
      </c>
      <c r="H1891" s="13">
        <v>17128.75</v>
      </c>
      <c r="I1891" s="13">
        <v>544836.85</v>
      </c>
      <c r="J1891" s="13">
        <v>15394.63</v>
      </c>
    </row>
    <row r="1892" spans="2:10" x14ac:dyDescent="0.25">
      <c r="B1892" s="2">
        <v>1888</v>
      </c>
      <c r="C1892" s="2">
        <v>2011</v>
      </c>
      <c r="D1892" s="1">
        <v>71030</v>
      </c>
      <c r="E1892" t="s">
        <v>14</v>
      </c>
      <c r="F1892" s="2" t="s">
        <v>1325</v>
      </c>
      <c r="G1892" s="13">
        <v>1788670.03</v>
      </c>
      <c r="H1892" s="13">
        <v>7782.15</v>
      </c>
      <c r="I1892" s="13">
        <v>1572596.34</v>
      </c>
      <c r="J1892" s="13">
        <v>7026.17</v>
      </c>
    </row>
    <row r="1893" spans="2:10" x14ac:dyDescent="0.25">
      <c r="B1893" s="2">
        <v>1889</v>
      </c>
      <c r="C1893" s="2">
        <v>2011</v>
      </c>
      <c r="D1893" s="1">
        <v>71032</v>
      </c>
      <c r="E1893" t="s">
        <v>1017</v>
      </c>
      <c r="F1893" s="2" t="s">
        <v>1325</v>
      </c>
      <c r="G1893" s="13">
        <v>1356013.5</v>
      </c>
      <c r="H1893" s="13">
        <v>7118.8</v>
      </c>
      <c r="I1893" s="13">
        <v>1210936.96</v>
      </c>
      <c r="J1893" s="13">
        <v>6520.25</v>
      </c>
    </row>
    <row r="1894" spans="2:10" x14ac:dyDescent="0.25">
      <c r="B1894" s="2">
        <v>1890</v>
      </c>
      <c r="C1894" s="2">
        <v>2011</v>
      </c>
      <c r="D1894" s="1">
        <v>71034</v>
      </c>
      <c r="E1894" t="s">
        <v>1314</v>
      </c>
      <c r="F1894" s="2" t="s">
        <v>1325</v>
      </c>
      <c r="G1894" s="13">
        <v>1182231.22</v>
      </c>
      <c r="H1894" s="13">
        <v>6819.42</v>
      </c>
      <c r="I1894" s="13">
        <v>1029889.32</v>
      </c>
      <c r="J1894" s="13">
        <v>6304.14</v>
      </c>
    </row>
    <row r="1895" spans="2:10" x14ac:dyDescent="0.25">
      <c r="B1895" s="2">
        <v>1891</v>
      </c>
      <c r="C1895" s="2">
        <v>2011</v>
      </c>
      <c r="D1895" s="1">
        <v>71036</v>
      </c>
      <c r="E1895" t="s">
        <v>1315</v>
      </c>
      <c r="F1895" s="2" t="s">
        <v>1325</v>
      </c>
      <c r="G1895" s="13">
        <v>5467186.0700000003</v>
      </c>
      <c r="H1895" s="13">
        <v>18532.580000000002</v>
      </c>
      <c r="I1895" s="13">
        <v>4719571.4000000004</v>
      </c>
      <c r="J1895" s="13">
        <v>17008.47</v>
      </c>
    </row>
    <row r="1896" spans="2:10" x14ac:dyDescent="0.25">
      <c r="B1896" s="2">
        <v>1892</v>
      </c>
      <c r="C1896" s="2">
        <v>2011</v>
      </c>
      <c r="D1896" s="1">
        <v>71038</v>
      </c>
      <c r="E1896" t="s">
        <v>264</v>
      </c>
      <c r="F1896" s="2" t="s">
        <v>1325</v>
      </c>
      <c r="G1896" s="13">
        <v>1384120.46</v>
      </c>
      <c r="H1896" s="13">
        <v>7587.78</v>
      </c>
      <c r="I1896" s="13">
        <v>1200642.6499999999</v>
      </c>
      <c r="J1896" s="13">
        <v>6827.67</v>
      </c>
    </row>
    <row r="1897" spans="2:10" x14ac:dyDescent="0.25">
      <c r="B1897" s="2">
        <v>1893</v>
      </c>
      <c r="C1897" s="2">
        <v>2011</v>
      </c>
      <c r="D1897" s="1">
        <v>71040</v>
      </c>
      <c r="E1897" t="s">
        <v>1316</v>
      </c>
      <c r="F1897" s="2" t="s">
        <v>1325</v>
      </c>
      <c r="G1897" s="13">
        <v>1173731.1100000001</v>
      </c>
      <c r="H1897" s="13">
        <v>130520.49</v>
      </c>
      <c r="I1897" s="13">
        <v>1037841.29</v>
      </c>
      <c r="J1897" s="13">
        <v>120401.7</v>
      </c>
    </row>
    <row r="1898" spans="2:10" x14ac:dyDescent="0.25">
      <c r="B1898" s="2">
        <v>1894</v>
      </c>
      <c r="C1898" s="2">
        <v>2011</v>
      </c>
      <c r="D1898" s="1">
        <v>71042</v>
      </c>
      <c r="E1898" t="s">
        <v>182</v>
      </c>
      <c r="F1898" s="2" t="s">
        <v>1325</v>
      </c>
      <c r="G1898" s="13">
        <v>1140033.6100000001</v>
      </c>
      <c r="H1898" s="13">
        <v>39305.86</v>
      </c>
      <c r="I1898" s="13">
        <v>980292.48</v>
      </c>
      <c r="J1898" s="13">
        <v>35994.94</v>
      </c>
    </row>
    <row r="1899" spans="2:10" x14ac:dyDescent="0.25">
      <c r="B1899" s="2">
        <v>1895</v>
      </c>
      <c r="C1899" s="2">
        <v>2011</v>
      </c>
      <c r="D1899" s="1">
        <v>71044</v>
      </c>
      <c r="E1899" t="s">
        <v>1317</v>
      </c>
      <c r="F1899" s="2" t="s">
        <v>1325</v>
      </c>
      <c r="G1899" s="13">
        <v>1230313.3500000001</v>
      </c>
      <c r="H1899" s="13">
        <v>12123.38</v>
      </c>
      <c r="I1899" s="13">
        <v>1073204.8700000001</v>
      </c>
      <c r="J1899" s="13">
        <v>11008.79</v>
      </c>
    </row>
    <row r="1900" spans="2:10" x14ac:dyDescent="0.25">
      <c r="B1900" s="2">
        <v>1896</v>
      </c>
      <c r="C1900" s="2">
        <v>2011</v>
      </c>
      <c r="D1900" s="1">
        <v>71100</v>
      </c>
      <c r="E1900" t="s">
        <v>1305</v>
      </c>
      <c r="F1900" s="2" t="s">
        <v>1343</v>
      </c>
      <c r="G1900" s="13">
        <v>225139.89</v>
      </c>
      <c r="H1900" s="13">
        <v>6249.26</v>
      </c>
      <c r="I1900" s="13">
        <v>193011.68</v>
      </c>
      <c r="J1900" s="13">
        <v>5847.3</v>
      </c>
    </row>
    <row r="1901" spans="2:10" x14ac:dyDescent="0.25">
      <c r="B1901" s="2">
        <v>1897</v>
      </c>
      <c r="C1901" s="2">
        <v>2011</v>
      </c>
      <c r="D1901" s="1">
        <v>71101</v>
      </c>
      <c r="E1901" t="s">
        <v>1306</v>
      </c>
      <c r="F1901" s="2" t="s">
        <v>1343</v>
      </c>
      <c r="G1901" s="13">
        <v>743072.3</v>
      </c>
      <c r="H1901" s="13">
        <v>15341.05</v>
      </c>
      <c r="I1901" s="13">
        <v>658787.83999999997</v>
      </c>
      <c r="J1901" s="13">
        <v>14311.49</v>
      </c>
    </row>
    <row r="1902" spans="2:10" x14ac:dyDescent="0.25">
      <c r="B1902" s="2">
        <v>1898</v>
      </c>
      <c r="C1902" s="2">
        <v>2011</v>
      </c>
      <c r="D1902" s="1">
        <v>71106</v>
      </c>
      <c r="E1902" t="s">
        <v>1318</v>
      </c>
      <c r="F1902" s="2" t="s">
        <v>1343</v>
      </c>
      <c r="G1902" s="13">
        <v>2132400.02</v>
      </c>
      <c r="H1902" s="13">
        <v>315033.09000000003</v>
      </c>
      <c r="I1902" s="13">
        <v>1966001.38</v>
      </c>
      <c r="J1902" s="13">
        <v>297378</v>
      </c>
    </row>
    <row r="1903" spans="2:10" x14ac:dyDescent="0.25">
      <c r="B1903" s="2">
        <v>1899</v>
      </c>
      <c r="C1903" s="2">
        <v>2011</v>
      </c>
      <c r="D1903" s="1">
        <v>71122</v>
      </c>
      <c r="E1903" t="s">
        <v>724</v>
      </c>
      <c r="F1903" s="2" t="s">
        <v>1343</v>
      </c>
      <c r="G1903" s="13">
        <v>886796.22</v>
      </c>
      <c r="H1903" s="13">
        <v>9688.09</v>
      </c>
      <c r="I1903" s="13">
        <v>772445.37</v>
      </c>
      <c r="J1903" s="13">
        <v>8923.7999999999993</v>
      </c>
    </row>
    <row r="1904" spans="2:10" x14ac:dyDescent="0.25">
      <c r="B1904" s="2">
        <v>1900</v>
      </c>
      <c r="C1904" s="2">
        <v>2011</v>
      </c>
      <c r="D1904" s="1">
        <v>71151</v>
      </c>
      <c r="E1904" t="s">
        <v>955</v>
      </c>
      <c r="F1904" s="2" t="s">
        <v>1343</v>
      </c>
      <c r="G1904" s="13">
        <v>176324.79</v>
      </c>
      <c r="H1904" s="13">
        <v>2612.54</v>
      </c>
      <c r="I1904" s="13">
        <v>150328.89000000001</v>
      </c>
      <c r="J1904" s="13">
        <v>2419.46</v>
      </c>
    </row>
    <row r="1905" spans="2:10" x14ac:dyDescent="0.25">
      <c r="B1905" s="2">
        <v>1901</v>
      </c>
      <c r="C1905" s="2">
        <v>2011</v>
      </c>
      <c r="D1905" s="1">
        <v>71171</v>
      </c>
      <c r="E1905" t="s">
        <v>1312</v>
      </c>
      <c r="F1905" s="2" t="s">
        <v>1343</v>
      </c>
      <c r="G1905" s="13">
        <v>3077437.89</v>
      </c>
      <c r="H1905" s="13">
        <v>293730.46000000002</v>
      </c>
      <c r="I1905" s="13">
        <v>2769606.12</v>
      </c>
      <c r="J1905" s="13">
        <v>275774.34999999998</v>
      </c>
    </row>
    <row r="1906" spans="2:10" x14ac:dyDescent="0.25">
      <c r="B1906" s="2">
        <v>1902</v>
      </c>
      <c r="C1906" s="2">
        <v>2011</v>
      </c>
      <c r="D1906" s="1">
        <v>71178</v>
      </c>
      <c r="E1906" t="s">
        <v>1314</v>
      </c>
      <c r="F1906" s="2" t="s">
        <v>1343</v>
      </c>
      <c r="G1906" s="13">
        <v>438043.13</v>
      </c>
      <c r="H1906" s="13">
        <v>8819.57</v>
      </c>
      <c r="I1906" s="13">
        <v>377345.61</v>
      </c>
      <c r="J1906" s="13">
        <v>8111.04</v>
      </c>
    </row>
    <row r="1907" spans="2:10" x14ac:dyDescent="0.25">
      <c r="B1907" s="2">
        <v>1903</v>
      </c>
      <c r="C1907" s="2">
        <v>2011</v>
      </c>
      <c r="D1907" s="1">
        <v>71186</v>
      </c>
      <c r="E1907" t="s">
        <v>1319</v>
      </c>
      <c r="F1907" s="2" t="s">
        <v>1343</v>
      </c>
      <c r="G1907" s="13">
        <v>550943.06999999995</v>
      </c>
      <c r="H1907" s="13">
        <v>30068.29</v>
      </c>
      <c r="I1907" s="13">
        <v>483318.32</v>
      </c>
      <c r="J1907" s="13">
        <v>28016.54</v>
      </c>
    </row>
    <row r="1908" spans="2:10" x14ac:dyDescent="0.25">
      <c r="B1908" s="2">
        <v>1904</v>
      </c>
      <c r="C1908" s="2">
        <v>2011</v>
      </c>
      <c r="D1908" s="1">
        <v>71251</v>
      </c>
      <c r="E1908" t="s">
        <v>439</v>
      </c>
      <c r="F1908" s="2" t="s">
        <v>1344</v>
      </c>
      <c r="G1908" s="13">
        <v>31391634.289999999</v>
      </c>
      <c r="H1908" s="13">
        <v>1291214.56</v>
      </c>
      <c r="I1908" s="13">
        <v>28879245.949999999</v>
      </c>
      <c r="J1908" s="13">
        <v>1221565.78</v>
      </c>
    </row>
    <row r="1909" spans="2:10" x14ac:dyDescent="0.25">
      <c r="B1909" s="2">
        <v>1905</v>
      </c>
      <c r="C1909" s="2">
        <v>2011</v>
      </c>
      <c r="D1909" s="1">
        <v>71261</v>
      </c>
      <c r="E1909" t="s">
        <v>1320</v>
      </c>
      <c r="F1909" s="2" t="s">
        <v>1344</v>
      </c>
      <c r="G1909" s="13">
        <v>3273420.02</v>
      </c>
      <c r="H1909" s="13">
        <v>324107.88</v>
      </c>
      <c r="I1909" s="13">
        <v>2989558.48</v>
      </c>
      <c r="J1909" s="13">
        <v>309373.06</v>
      </c>
    </row>
    <row r="1910" spans="2:10" x14ac:dyDescent="0.25">
      <c r="B1910" s="2">
        <v>1906</v>
      </c>
      <c r="C1910" s="2">
        <v>2011</v>
      </c>
      <c r="D1910" s="1">
        <v>71271</v>
      </c>
      <c r="E1910" t="s">
        <v>1321</v>
      </c>
      <c r="F1910" s="2" t="s">
        <v>1344</v>
      </c>
      <c r="G1910" s="13">
        <v>1225898.79</v>
      </c>
      <c r="H1910" s="13">
        <v>101692.23</v>
      </c>
      <c r="I1910" s="13">
        <v>1132625.98</v>
      </c>
      <c r="J1910" s="13">
        <v>98091.87</v>
      </c>
    </row>
    <row r="1911" spans="2:10" x14ac:dyDescent="0.25">
      <c r="B1911" s="2">
        <v>1907</v>
      </c>
      <c r="C1911" s="2">
        <v>2011</v>
      </c>
      <c r="D1911" s="1">
        <v>71291</v>
      </c>
      <c r="E1911" t="s">
        <v>1322</v>
      </c>
      <c r="F1911" s="2" t="s">
        <v>1344</v>
      </c>
      <c r="G1911" s="13">
        <v>27621659.719999999</v>
      </c>
      <c r="H1911" s="13">
        <v>1513051.92</v>
      </c>
      <c r="I1911" s="13">
        <v>25299968.93</v>
      </c>
      <c r="J1911" s="13">
        <v>1433612.45</v>
      </c>
    </row>
    <row r="1912" spans="2:10" x14ac:dyDescent="0.25">
      <c r="B1912" s="2">
        <v>1908</v>
      </c>
      <c r="C1912" s="2">
        <v>2011</v>
      </c>
      <c r="D1912" s="1">
        <v>72001</v>
      </c>
      <c r="E1912" t="s">
        <v>1323</v>
      </c>
      <c r="F1912" s="2" t="s">
        <v>1325</v>
      </c>
      <c r="G1912" s="13">
        <v>6559501.8499999996</v>
      </c>
      <c r="H1912" s="13">
        <v>19500.990000000002</v>
      </c>
      <c r="I1912" s="13">
        <v>5980343.0800000001</v>
      </c>
      <c r="J1912" s="13">
        <v>18110.54</v>
      </c>
    </row>
    <row r="1913" spans="2:10" x14ac:dyDescent="0.25">
      <c r="F1913" s="23"/>
    </row>
    <row r="1914" spans="2:10" x14ac:dyDescent="0.25">
      <c r="G1914">
        <f>SUM(Table9[Property Tax Levy, Gross])</f>
        <v>10384819359.549992</v>
      </c>
      <c r="H1914">
        <f>SUM(Table9[PP Tax Levy, Gross])</f>
        <v>263691549.35999992</v>
      </c>
      <c r="I1914">
        <f>SUM(Table9[Property Tax Levy, Net])</f>
        <v>9358186425.9100037</v>
      </c>
      <c r="J1914">
        <f>SUM(Table9[PP Tax Levy, Net])</f>
        <v>245648300.91999996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917"/>
  <sheetViews>
    <sheetView zoomScale="90" zoomScaleNormal="90" workbookViewId="0">
      <pane ySplit="4" topLeftCell="A1886" activePane="bottomLeft" state="frozen"/>
      <selection pane="bottomLeft" activeCell="J1917" sqref="J1917"/>
    </sheetView>
  </sheetViews>
  <sheetFormatPr defaultRowHeight="15" x14ac:dyDescent="0.25"/>
  <cols>
    <col min="1" max="1" width="1" customWidth="1"/>
    <col min="2" max="2" width="5.5703125" style="2" bestFit="1" customWidth="1"/>
    <col min="3" max="3" width="12.42578125" style="2" customWidth="1"/>
    <col min="4" max="4" width="21.140625" bestFit="1" customWidth="1"/>
    <col min="5" max="5" width="11" style="2" bestFit="1" customWidth="1"/>
    <col min="6" max="6" width="16.28515625" bestFit="1" customWidth="1"/>
    <col min="7" max="7" width="16.7109375" bestFit="1" customWidth="1"/>
    <col min="8" max="8" width="11.5703125" bestFit="1" customWidth="1"/>
    <col min="9" max="9" width="8.140625" bestFit="1" customWidth="1"/>
    <col min="10" max="10" width="19.7109375" bestFit="1" customWidth="1"/>
  </cols>
  <sheetData>
    <row r="1" spans="2:10" s="10" customFormat="1" x14ac:dyDescent="0.25">
      <c r="B1" s="9"/>
      <c r="C1" s="9"/>
      <c r="E1" s="9"/>
    </row>
    <row r="2" spans="2:10" s="10" customFormat="1" x14ac:dyDescent="0.25">
      <c r="B2" s="12" t="s">
        <v>2670</v>
      </c>
      <c r="E2" s="9"/>
    </row>
    <row r="3" spans="2:10" s="10" customFormat="1" x14ac:dyDescent="0.25">
      <c r="B3" s="9"/>
      <c r="C3" s="9"/>
      <c r="E3" s="9"/>
    </row>
    <row r="4" spans="2:10" s="10" customFormat="1" x14ac:dyDescent="0.25">
      <c r="B4" s="9" t="s">
        <v>2673</v>
      </c>
      <c r="C4" s="9" t="s">
        <v>2649</v>
      </c>
      <c r="D4" s="9" t="s">
        <v>2650</v>
      </c>
      <c r="E4" s="9" t="s">
        <v>2669</v>
      </c>
      <c r="F4" s="9" t="s">
        <v>2664</v>
      </c>
      <c r="G4" s="9" t="s">
        <v>2665</v>
      </c>
      <c r="H4" s="9" t="s">
        <v>2666</v>
      </c>
      <c r="I4" s="9" t="s">
        <v>2667</v>
      </c>
      <c r="J4" s="9" t="s">
        <v>2668</v>
      </c>
    </row>
    <row r="5" spans="2:10" x14ac:dyDescent="0.25">
      <c r="B5" s="2">
        <v>1</v>
      </c>
      <c r="C5" s="1">
        <v>1002</v>
      </c>
      <c r="D5" t="s">
        <v>0</v>
      </c>
      <c r="E5" s="2" t="s">
        <v>1</v>
      </c>
      <c r="F5" s="13">
        <v>19260.75</v>
      </c>
      <c r="G5" s="13">
        <v>2410420.7400000002</v>
      </c>
      <c r="H5" s="13">
        <v>40821.32</v>
      </c>
      <c r="I5" s="4">
        <f>IF(G5=0,0,H5/G5)</f>
        <v>1.6935350464998073E-2</v>
      </c>
      <c r="J5" s="13">
        <f t="shared" ref="J5:J68" si="0">I5*F5</f>
        <v>326.18755146871166</v>
      </c>
    </row>
    <row r="6" spans="2:10" x14ac:dyDescent="0.25">
      <c r="B6" s="2">
        <v>2</v>
      </c>
      <c r="C6" s="1">
        <v>1004</v>
      </c>
      <c r="D6" t="s">
        <v>2</v>
      </c>
      <c r="E6" s="2" t="s">
        <v>1</v>
      </c>
      <c r="F6" s="13">
        <v>14580.95</v>
      </c>
      <c r="G6" s="13">
        <v>1905147.62</v>
      </c>
      <c r="H6" s="13">
        <v>11084.22</v>
      </c>
      <c r="I6" s="4">
        <f t="shared" ref="I6:I69" si="1">IF(G6=0,0,H6/G6)</f>
        <v>5.8180373445287136E-3</v>
      </c>
      <c r="J6" s="13">
        <f t="shared" si="0"/>
        <v>84.832511618705951</v>
      </c>
    </row>
    <row r="7" spans="2:10" x14ac:dyDescent="0.25">
      <c r="B7" s="2">
        <v>3</v>
      </c>
      <c r="C7" s="1">
        <v>1006</v>
      </c>
      <c r="D7" t="s">
        <v>3</v>
      </c>
      <c r="E7" s="2" t="s">
        <v>1</v>
      </c>
      <c r="F7" s="13">
        <v>7419.16</v>
      </c>
      <c r="G7" s="13">
        <v>971464.76</v>
      </c>
      <c r="H7" s="13">
        <v>7522.87</v>
      </c>
      <c r="I7" s="4">
        <f t="shared" si="1"/>
        <v>7.7438424014474802E-3</v>
      </c>
      <c r="J7" s="13">
        <f t="shared" si="0"/>
        <v>57.452805791123083</v>
      </c>
    </row>
    <row r="8" spans="2:10" x14ac:dyDescent="0.25">
      <c r="B8" s="2">
        <v>4</v>
      </c>
      <c r="C8" s="1">
        <v>1008</v>
      </c>
      <c r="D8" t="s">
        <v>4</v>
      </c>
      <c r="E8" s="2" t="s">
        <v>1</v>
      </c>
      <c r="F8" s="13">
        <v>25613.61</v>
      </c>
      <c r="G8" s="13">
        <v>2852308.14</v>
      </c>
      <c r="H8" s="13">
        <v>15877.58</v>
      </c>
      <c r="I8" s="4">
        <f t="shared" si="1"/>
        <v>5.5665724811906191E-3</v>
      </c>
      <c r="J8" s="13">
        <f t="shared" si="0"/>
        <v>142.58001656994887</v>
      </c>
    </row>
    <row r="9" spans="2:10" x14ac:dyDescent="0.25">
      <c r="B9" s="2">
        <v>5</v>
      </c>
      <c r="C9" s="1">
        <v>1010</v>
      </c>
      <c r="D9" t="s">
        <v>5</v>
      </c>
      <c r="E9" s="2" t="s">
        <v>1</v>
      </c>
      <c r="F9" s="13">
        <v>14188.71</v>
      </c>
      <c r="G9" s="13">
        <v>1802307.04</v>
      </c>
      <c r="H9" s="13">
        <v>8004.58</v>
      </c>
      <c r="I9" s="4">
        <f t="shared" si="1"/>
        <v>4.4412965284760806E-3</v>
      </c>
      <c r="J9" s="13">
        <f t="shared" si="0"/>
        <v>63.016268466553846</v>
      </c>
    </row>
    <row r="10" spans="2:10" x14ac:dyDescent="0.25">
      <c r="B10" s="2">
        <v>6</v>
      </c>
      <c r="C10" s="1">
        <v>1012</v>
      </c>
      <c r="D10" t="s">
        <v>6</v>
      </c>
      <c r="E10" s="2" t="s">
        <v>1</v>
      </c>
      <c r="F10" s="13">
        <v>27215.45</v>
      </c>
      <c r="G10" s="13">
        <v>3278985.62</v>
      </c>
      <c r="H10" s="13">
        <v>8557.86</v>
      </c>
      <c r="I10" s="4">
        <f t="shared" si="1"/>
        <v>2.6099108052812991E-3</v>
      </c>
      <c r="J10" s="13">
        <f t="shared" si="0"/>
        <v>71.029897025592931</v>
      </c>
    </row>
    <row r="11" spans="2:10" x14ac:dyDescent="0.25">
      <c r="B11" s="2">
        <v>7</v>
      </c>
      <c r="C11" s="1">
        <v>1014</v>
      </c>
      <c r="D11" t="s">
        <v>7</v>
      </c>
      <c r="E11" s="2" t="s">
        <v>1</v>
      </c>
      <c r="F11" s="13">
        <v>6310.07</v>
      </c>
      <c r="G11" s="13">
        <v>800099.8</v>
      </c>
      <c r="H11" s="13">
        <v>6061.52</v>
      </c>
      <c r="I11" s="4">
        <f t="shared" si="1"/>
        <v>7.5759548996262721E-3</v>
      </c>
      <c r="J11" s="13">
        <f t="shared" si="0"/>
        <v>47.804805733484748</v>
      </c>
    </row>
    <row r="12" spans="2:10" x14ac:dyDescent="0.25">
      <c r="B12" s="2">
        <v>8</v>
      </c>
      <c r="C12" s="1">
        <v>1016</v>
      </c>
      <c r="D12" t="s">
        <v>8</v>
      </c>
      <c r="E12" s="2" t="s">
        <v>1</v>
      </c>
      <c r="F12" s="13">
        <v>6458.81</v>
      </c>
      <c r="G12" s="13">
        <v>843650.36</v>
      </c>
      <c r="H12" s="13">
        <v>3021.7</v>
      </c>
      <c r="I12" s="4">
        <f t="shared" si="1"/>
        <v>3.581697043310691E-3</v>
      </c>
      <c r="J12" s="13">
        <f t="shared" si="0"/>
        <v>23.133500680305524</v>
      </c>
    </row>
    <row r="13" spans="2:10" x14ac:dyDescent="0.25">
      <c r="B13" s="2">
        <v>9</v>
      </c>
      <c r="C13" s="1">
        <v>1018</v>
      </c>
      <c r="D13" t="s">
        <v>9</v>
      </c>
      <c r="E13" s="2" t="s">
        <v>1</v>
      </c>
      <c r="F13" s="13">
        <v>15491.34</v>
      </c>
      <c r="G13" s="13">
        <v>2123232.6800000002</v>
      </c>
      <c r="H13" s="13">
        <v>11747.33</v>
      </c>
      <c r="I13" s="4">
        <f t="shared" si="1"/>
        <v>5.5327567772741702E-3</v>
      </c>
      <c r="J13" s="13">
        <f t="shared" si="0"/>
        <v>85.709816374058448</v>
      </c>
    </row>
    <row r="14" spans="2:10" x14ac:dyDescent="0.25">
      <c r="B14" s="2">
        <v>10</v>
      </c>
      <c r="C14" s="1">
        <v>1020</v>
      </c>
      <c r="D14" t="s">
        <v>10</v>
      </c>
      <c r="E14" s="2" t="s">
        <v>1</v>
      </c>
      <c r="F14" s="13">
        <v>13801.19</v>
      </c>
      <c r="G14" s="13">
        <v>1738629.62</v>
      </c>
      <c r="H14" s="13">
        <v>16784.43</v>
      </c>
      <c r="I14" s="4">
        <f t="shared" si="1"/>
        <v>9.653827248151909E-3</v>
      </c>
      <c r="J14" s="13">
        <f t="shared" si="0"/>
        <v>133.23430407892164</v>
      </c>
    </row>
    <row r="15" spans="2:10" x14ac:dyDescent="0.25">
      <c r="B15" s="2">
        <v>11</v>
      </c>
      <c r="C15" s="1">
        <v>1022</v>
      </c>
      <c r="D15" t="s">
        <v>11</v>
      </c>
      <c r="E15" s="2" t="s">
        <v>1</v>
      </c>
      <c r="F15" s="13">
        <v>8742.2199999999993</v>
      </c>
      <c r="G15" s="13">
        <v>1038897.56</v>
      </c>
      <c r="H15" s="13">
        <v>5557.97</v>
      </c>
      <c r="I15" s="4">
        <f t="shared" si="1"/>
        <v>5.3498729942151367E-3</v>
      </c>
      <c r="J15" s="13">
        <f t="shared" si="0"/>
        <v>46.769766687487447</v>
      </c>
    </row>
    <row r="16" spans="2:10" x14ac:dyDescent="0.25">
      <c r="B16" s="2">
        <v>12</v>
      </c>
      <c r="C16" s="1">
        <v>1024</v>
      </c>
      <c r="D16" t="s">
        <v>12</v>
      </c>
      <c r="E16" s="2" t="s">
        <v>1</v>
      </c>
      <c r="F16" s="13">
        <v>22241.84</v>
      </c>
      <c r="G16" s="13">
        <v>2925713.78</v>
      </c>
      <c r="H16" s="13">
        <v>10084.52</v>
      </c>
      <c r="I16" s="4">
        <f t="shared" si="1"/>
        <v>3.4468580176697946E-3</v>
      </c>
      <c r="J16" s="13">
        <f t="shared" si="0"/>
        <v>76.66446453172874</v>
      </c>
    </row>
    <row r="17" spans="2:10" x14ac:dyDescent="0.25">
      <c r="B17" s="2">
        <v>13</v>
      </c>
      <c r="C17" s="1">
        <v>1026</v>
      </c>
      <c r="D17" t="s">
        <v>13</v>
      </c>
      <c r="E17" s="2" t="s">
        <v>1</v>
      </c>
      <c r="F17" s="13">
        <v>28369.34</v>
      </c>
      <c r="G17" s="13">
        <v>3899561.68</v>
      </c>
      <c r="H17" s="13">
        <v>56630.720000000001</v>
      </c>
      <c r="I17" s="4">
        <f t="shared" si="1"/>
        <v>1.4522329596797145E-2</v>
      </c>
      <c r="J17" s="13">
        <f t="shared" si="0"/>
        <v>411.98890592360112</v>
      </c>
    </row>
    <row r="18" spans="2:10" x14ac:dyDescent="0.25">
      <c r="B18" s="2">
        <v>14</v>
      </c>
      <c r="C18" s="1">
        <v>1028</v>
      </c>
      <c r="D18" t="s">
        <v>14</v>
      </c>
      <c r="E18" s="2" t="s">
        <v>1</v>
      </c>
      <c r="F18" s="13">
        <v>4622.8</v>
      </c>
      <c r="G18" s="13">
        <v>636193.12</v>
      </c>
      <c r="H18" s="13">
        <v>6327.38</v>
      </c>
      <c r="I18" s="4">
        <f t="shared" si="1"/>
        <v>9.9456907047344376E-3</v>
      </c>
      <c r="J18" s="13">
        <f t="shared" si="0"/>
        <v>45.97693898984636</v>
      </c>
    </row>
    <row r="19" spans="2:10" x14ac:dyDescent="0.25">
      <c r="B19" s="2">
        <v>15</v>
      </c>
      <c r="C19" s="1">
        <v>1030</v>
      </c>
      <c r="D19" t="s">
        <v>15</v>
      </c>
      <c r="E19" s="2" t="s">
        <v>1</v>
      </c>
      <c r="F19" s="13">
        <v>98324.67</v>
      </c>
      <c r="G19" s="13">
        <v>14434283.82</v>
      </c>
      <c r="H19" s="13">
        <v>45303.63</v>
      </c>
      <c r="I19" s="4">
        <f t="shared" si="1"/>
        <v>3.1386129415875651E-3</v>
      </c>
      <c r="J19" s="13">
        <f t="shared" si="0"/>
        <v>308.60308173932663</v>
      </c>
    </row>
    <row r="20" spans="2:10" x14ac:dyDescent="0.25">
      <c r="B20" s="2">
        <v>16</v>
      </c>
      <c r="C20" s="1">
        <v>1032</v>
      </c>
      <c r="D20" t="s">
        <v>16</v>
      </c>
      <c r="E20" s="2" t="s">
        <v>1</v>
      </c>
      <c r="F20" s="13">
        <v>18604.63</v>
      </c>
      <c r="G20" s="13">
        <v>2295941.83</v>
      </c>
      <c r="H20" s="13">
        <v>16705.27</v>
      </c>
      <c r="I20" s="4">
        <f t="shared" si="1"/>
        <v>7.2759988000218627E-3</v>
      </c>
      <c r="J20" s="13">
        <f t="shared" si="0"/>
        <v>135.36726555485075</v>
      </c>
    </row>
    <row r="21" spans="2:10" x14ac:dyDescent="0.25">
      <c r="B21" s="2">
        <v>17</v>
      </c>
      <c r="C21" s="1">
        <v>1034</v>
      </c>
      <c r="D21" t="s">
        <v>17</v>
      </c>
      <c r="E21" s="2" t="s">
        <v>1</v>
      </c>
      <c r="F21" s="13">
        <v>31061.46</v>
      </c>
      <c r="G21" s="13">
        <v>3845201.66</v>
      </c>
      <c r="H21" s="13">
        <v>26858.62</v>
      </c>
      <c r="I21" s="4">
        <f t="shared" si="1"/>
        <v>6.9849704579603242E-3</v>
      </c>
      <c r="J21" s="13">
        <f t="shared" si="0"/>
        <v>216.96338048111627</v>
      </c>
    </row>
    <row r="22" spans="2:10" x14ac:dyDescent="0.25">
      <c r="B22" s="2">
        <v>18</v>
      </c>
      <c r="C22" s="1">
        <v>1126</v>
      </c>
      <c r="D22" t="s">
        <v>18</v>
      </c>
      <c r="E22" s="2" t="s">
        <v>19</v>
      </c>
      <c r="F22" s="13">
        <v>5130.67</v>
      </c>
      <c r="G22" s="13">
        <v>766605.41</v>
      </c>
      <c r="H22" s="13">
        <v>42121.46</v>
      </c>
      <c r="I22" s="4">
        <f t="shared" si="1"/>
        <v>5.4945424922059963E-2</v>
      </c>
      <c r="J22" s="13">
        <f t="shared" si="0"/>
        <v>281.90684328486537</v>
      </c>
    </row>
    <row r="23" spans="2:10" x14ac:dyDescent="0.25">
      <c r="B23" s="2">
        <v>19</v>
      </c>
      <c r="C23" s="1">
        <v>1201</v>
      </c>
      <c r="D23" t="s">
        <v>0</v>
      </c>
      <c r="E23" s="2" t="s">
        <v>20</v>
      </c>
      <c r="F23" s="13">
        <v>13908.56</v>
      </c>
      <c r="G23" s="13">
        <v>2065284.73</v>
      </c>
      <c r="H23" s="13">
        <v>151568.75</v>
      </c>
      <c r="I23" s="4">
        <f t="shared" si="1"/>
        <v>7.3388791287872443E-2</v>
      </c>
      <c r="J23" s="13">
        <f t="shared" si="0"/>
        <v>1020.7324069548511</v>
      </c>
    </row>
    <row r="24" spans="2:10" x14ac:dyDescent="0.25">
      <c r="B24" s="2">
        <v>20</v>
      </c>
      <c r="C24" s="1">
        <v>1291</v>
      </c>
      <c r="D24" t="s">
        <v>21</v>
      </c>
      <c r="E24" s="2" t="s">
        <v>20</v>
      </c>
      <c r="F24" s="13">
        <v>15825.97</v>
      </c>
      <c r="G24" s="13">
        <v>2594825.2599999998</v>
      </c>
      <c r="H24" s="13">
        <v>94807.02</v>
      </c>
      <c r="I24" s="4">
        <f t="shared" si="1"/>
        <v>3.6536957405756104E-2</v>
      </c>
      <c r="J24" s="13">
        <f t="shared" si="0"/>
        <v>578.2327917947739</v>
      </c>
    </row>
    <row r="25" spans="2:10" x14ac:dyDescent="0.25">
      <c r="B25" s="2">
        <v>21</v>
      </c>
      <c r="C25" s="1">
        <v>2002</v>
      </c>
      <c r="D25" t="s">
        <v>22</v>
      </c>
      <c r="E25" s="2" t="s">
        <v>1</v>
      </c>
      <c r="F25" s="13">
        <v>6862.44</v>
      </c>
      <c r="G25" s="13">
        <v>883627.16</v>
      </c>
      <c r="H25" s="13">
        <v>3886.42</v>
      </c>
      <c r="I25" s="4">
        <f t="shared" si="1"/>
        <v>4.3982577448162643E-3</v>
      </c>
      <c r="J25" s="13">
        <f t="shared" si="0"/>
        <v>30.182779878336923</v>
      </c>
    </row>
    <row r="26" spans="2:10" x14ac:dyDescent="0.25">
      <c r="B26" s="2">
        <v>22</v>
      </c>
      <c r="C26" s="1">
        <v>2004</v>
      </c>
      <c r="D26" t="s">
        <v>23</v>
      </c>
      <c r="E26" s="2" t="s">
        <v>1</v>
      </c>
      <c r="F26" s="13">
        <v>6398.09</v>
      </c>
      <c r="G26" s="13">
        <v>767182.65</v>
      </c>
      <c r="H26" s="13">
        <v>6606.94</v>
      </c>
      <c r="I26" s="4">
        <f t="shared" si="1"/>
        <v>8.6119517953123677E-3</v>
      </c>
      <c r="J26" s="13">
        <f t="shared" si="0"/>
        <v>55.100042662070109</v>
      </c>
    </row>
    <row r="27" spans="2:10" x14ac:dyDescent="0.25">
      <c r="B27" s="2">
        <v>23</v>
      </c>
      <c r="C27" s="1">
        <v>2006</v>
      </c>
      <c r="D27" t="s">
        <v>24</v>
      </c>
      <c r="E27" s="2" t="s">
        <v>1</v>
      </c>
      <c r="F27" s="13">
        <v>8362.74</v>
      </c>
      <c r="G27" s="13">
        <v>1004214.51</v>
      </c>
      <c r="H27" s="13">
        <v>6368.54</v>
      </c>
      <c r="I27" s="4">
        <f t="shared" si="1"/>
        <v>6.3418123683554421E-3</v>
      </c>
      <c r="J27" s="13">
        <f t="shared" si="0"/>
        <v>53.034927965340792</v>
      </c>
    </row>
    <row r="28" spans="2:10" x14ac:dyDescent="0.25">
      <c r="B28" s="2">
        <v>24</v>
      </c>
      <c r="C28" s="1">
        <v>2008</v>
      </c>
      <c r="D28" t="s">
        <v>25</v>
      </c>
      <c r="E28" s="2" t="s">
        <v>1</v>
      </c>
      <c r="F28" s="13">
        <v>9165.77</v>
      </c>
      <c r="G28" s="13">
        <v>1069079.77</v>
      </c>
      <c r="H28" s="13">
        <v>13851.25</v>
      </c>
      <c r="I28" s="4">
        <f t="shared" si="1"/>
        <v>1.29562361843214E-2</v>
      </c>
      <c r="J28" s="13">
        <f t="shared" si="0"/>
        <v>118.75388093116756</v>
      </c>
    </row>
    <row r="29" spans="2:10" x14ac:dyDescent="0.25">
      <c r="B29" s="2">
        <v>25</v>
      </c>
      <c r="C29" s="1">
        <v>2010</v>
      </c>
      <c r="D29" t="s">
        <v>26</v>
      </c>
      <c r="E29" s="2" t="s">
        <v>1</v>
      </c>
      <c r="F29" s="13">
        <v>10004.030000000001</v>
      </c>
      <c r="G29" s="13">
        <v>959360.84</v>
      </c>
      <c r="H29" s="13">
        <v>3499.79</v>
      </c>
      <c r="I29" s="4">
        <f t="shared" si="1"/>
        <v>3.6480434202421689E-3</v>
      </c>
      <c r="J29" s="13">
        <f t="shared" si="0"/>
        <v>36.49513581740527</v>
      </c>
    </row>
    <row r="30" spans="2:10" x14ac:dyDescent="0.25">
      <c r="B30" s="2">
        <v>26</v>
      </c>
      <c r="C30" s="1">
        <v>2012</v>
      </c>
      <c r="D30" t="s">
        <v>27</v>
      </c>
      <c r="E30" s="2" t="s">
        <v>1</v>
      </c>
      <c r="F30" s="13">
        <v>6292.21</v>
      </c>
      <c r="G30" s="13">
        <v>666123.03</v>
      </c>
      <c r="H30" s="13">
        <v>8190.63</v>
      </c>
      <c r="I30" s="4">
        <f t="shared" si="1"/>
        <v>1.2295971811693705E-2</v>
      </c>
      <c r="J30" s="13">
        <f t="shared" si="0"/>
        <v>77.368836793257245</v>
      </c>
    </row>
    <row r="31" spans="2:10" x14ac:dyDescent="0.25">
      <c r="B31" s="2">
        <v>27</v>
      </c>
      <c r="C31" s="1">
        <v>2014</v>
      </c>
      <c r="D31" t="s">
        <v>28</v>
      </c>
      <c r="E31" s="2" t="s">
        <v>1</v>
      </c>
      <c r="F31" s="13">
        <v>48118.54</v>
      </c>
      <c r="G31" s="13">
        <v>6449129.1200000001</v>
      </c>
      <c r="H31" s="13">
        <v>74995.679999999993</v>
      </c>
      <c r="I31" s="4">
        <f t="shared" si="1"/>
        <v>1.1628807332671298E-2</v>
      </c>
      <c r="J31" s="13">
        <f t="shared" si="0"/>
        <v>559.56123078943722</v>
      </c>
    </row>
    <row r="32" spans="2:10" x14ac:dyDescent="0.25">
      <c r="B32" s="2">
        <v>28</v>
      </c>
      <c r="C32" s="1">
        <v>2016</v>
      </c>
      <c r="D32" t="s">
        <v>29</v>
      </c>
      <c r="E32" s="2" t="s">
        <v>1</v>
      </c>
      <c r="F32" s="13">
        <v>5091.6400000000003</v>
      </c>
      <c r="G32" s="13">
        <v>535874.56000000006</v>
      </c>
      <c r="H32" s="13">
        <v>3621.16</v>
      </c>
      <c r="I32" s="4">
        <f t="shared" si="1"/>
        <v>6.7574769737156386E-3</v>
      </c>
      <c r="J32" s="13">
        <f t="shared" si="0"/>
        <v>34.406640058449497</v>
      </c>
    </row>
    <row r="33" spans="2:10" x14ac:dyDescent="0.25">
      <c r="B33" s="2">
        <v>29</v>
      </c>
      <c r="C33" s="1">
        <v>2018</v>
      </c>
      <c r="D33" t="s">
        <v>30</v>
      </c>
      <c r="E33" s="2" t="s">
        <v>1</v>
      </c>
      <c r="F33" s="13">
        <v>8726.0300000000007</v>
      </c>
      <c r="G33" s="13">
        <v>1034158.08</v>
      </c>
      <c r="H33" s="13">
        <v>6148.31</v>
      </c>
      <c r="I33" s="4">
        <f t="shared" si="1"/>
        <v>5.9452322801558542E-3</v>
      </c>
      <c r="J33" s="13">
        <f t="shared" si="0"/>
        <v>51.878275233608392</v>
      </c>
    </row>
    <row r="34" spans="2:10" x14ac:dyDescent="0.25">
      <c r="B34" s="2">
        <v>30</v>
      </c>
      <c r="C34" s="1">
        <v>2020</v>
      </c>
      <c r="D34" t="s">
        <v>31</v>
      </c>
      <c r="E34" s="2" t="s">
        <v>1</v>
      </c>
      <c r="F34" s="13">
        <v>3216.93</v>
      </c>
      <c r="G34" s="13">
        <v>376320.22</v>
      </c>
      <c r="H34" s="13">
        <v>2919.98</v>
      </c>
      <c r="I34" s="4">
        <f t="shared" si="1"/>
        <v>7.7592960590850005E-3</v>
      </c>
      <c r="J34" s="13">
        <f t="shared" si="0"/>
        <v>24.961112271352309</v>
      </c>
    </row>
    <row r="35" spans="2:10" x14ac:dyDescent="0.25">
      <c r="B35" s="2">
        <v>31</v>
      </c>
      <c r="C35" s="1">
        <v>2022</v>
      </c>
      <c r="D35" t="s">
        <v>32</v>
      </c>
      <c r="E35" s="2" t="s">
        <v>1</v>
      </c>
      <c r="F35" s="13">
        <v>3703.65</v>
      </c>
      <c r="G35" s="13">
        <v>356926.87</v>
      </c>
      <c r="H35" s="13">
        <v>4269.7</v>
      </c>
      <c r="I35" s="4">
        <f t="shared" si="1"/>
        <v>1.1962394425502345E-2</v>
      </c>
      <c r="J35" s="13">
        <f t="shared" si="0"/>
        <v>44.30452211401176</v>
      </c>
    </row>
    <row r="36" spans="2:10" x14ac:dyDescent="0.25">
      <c r="B36" s="2">
        <v>32</v>
      </c>
      <c r="C36" s="1">
        <v>2024</v>
      </c>
      <c r="D36" t="s">
        <v>33</v>
      </c>
      <c r="E36" s="2" t="s">
        <v>1</v>
      </c>
      <c r="F36" s="13">
        <v>3669.42</v>
      </c>
      <c r="G36" s="13">
        <v>349994.64</v>
      </c>
      <c r="H36" s="13">
        <v>2370.6</v>
      </c>
      <c r="I36" s="4">
        <f t="shared" si="1"/>
        <v>6.773246584576266E-3</v>
      </c>
      <c r="J36" s="13">
        <f t="shared" si="0"/>
        <v>24.853886482375842</v>
      </c>
    </row>
    <row r="37" spans="2:10" x14ac:dyDescent="0.25">
      <c r="B37" s="2">
        <v>33</v>
      </c>
      <c r="C37" s="1">
        <v>2026</v>
      </c>
      <c r="D37" t="s">
        <v>34</v>
      </c>
      <c r="E37" s="2" t="s">
        <v>1</v>
      </c>
      <c r="F37" s="13">
        <v>8038.23</v>
      </c>
      <c r="G37" s="13">
        <v>974295.16</v>
      </c>
      <c r="H37" s="13">
        <v>22062.39</v>
      </c>
      <c r="I37" s="4">
        <f t="shared" si="1"/>
        <v>2.2644462279787985E-2</v>
      </c>
      <c r="J37" s="13">
        <f t="shared" si="0"/>
        <v>182.02139603126017</v>
      </c>
    </row>
    <row r="38" spans="2:10" x14ac:dyDescent="0.25">
      <c r="B38" s="2">
        <v>34</v>
      </c>
      <c r="C38" s="1">
        <v>2106</v>
      </c>
      <c r="D38" t="s">
        <v>35</v>
      </c>
      <c r="E38" s="2" t="s">
        <v>19</v>
      </c>
      <c r="F38" s="13">
        <v>1833.91</v>
      </c>
      <c r="G38" s="13">
        <v>266488.65999999997</v>
      </c>
      <c r="H38" s="13">
        <v>13239.48</v>
      </c>
      <c r="I38" s="4">
        <f t="shared" si="1"/>
        <v>4.9681213452009557E-2</v>
      </c>
      <c r="J38" s="13">
        <f t="shared" si="0"/>
        <v>91.110874161774845</v>
      </c>
    </row>
    <row r="39" spans="2:10" x14ac:dyDescent="0.25">
      <c r="B39" s="2">
        <v>35</v>
      </c>
      <c r="C39" s="1">
        <v>2201</v>
      </c>
      <c r="D39" t="s">
        <v>23</v>
      </c>
      <c r="E39" s="2" t="s">
        <v>20</v>
      </c>
      <c r="F39" s="13">
        <v>68821.850000000006</v>
      </c>
      <c r="G39" s="13">
        <v>10384736.029999999</v>
      </c>
      <c r="H39" s="13">
        <v>435303.69</v>
      </c>
      <c r="I39" s="4">
        <f t="shared" si="1"/>
        <v>4.1917646124318482E-2</v>
      </c>
      <c r="J39" s="13">
        <f t="shared" si="0"/>
        <v>2884.8499539209283</v>
      </c>
    </row>
    <row r="40" spans="2:10" x14ac:dyDescent="0.25">
      <c r="B40" s="2">
        <v>36</v>
      </c>
      <c r="C40" s="1">
        <v>2251</v>
      </c>
      <c r="D40" t="s">
        <v>36</v>
      </c>
      <c r="E40" s="2" t="s">
        <v>20</v>
      </c>
      <c r="F40" s="13">
        <v>3909.98</v>
      </c>
      <c r="G40" s="13">
        <v>590626.02</v>
      </c>
      <c r="H40" s="13">
        <v>44675.34</v>
      </c>
      <c r="I40" s="4">
        <f t="shared" si="1"/>
        <v>7.5640656671373874E-2</v>
      </c>
      <c r="J40" s="13">
        <f t="shared" si="0"/>
        <v>295.75345477193844</v>
      </c>
    </row>
    <row r="41" spans="2:10" x14ac:dyDescent="0.25">
      <c r="B41" s="2">
        <v>37</v>
      </c>
      <c r="C41" s="1">
        <v>3002</v>
      </c>
      <c r="D41" t="s">
        <v>37</v>
      </c>
      <c r="E41" s="2" t="s">
        <v>1</v>
      </c>
      <c r="F41" s="13">
        <v>22647.69</v>
      </c>
      <c r="G41" s="13">
        <v>2628147.61</v>
      </c>
      <c r="H41" s="13">
        <v>3982.19</v>
      </c>
      <c r="I41" s="4">
        <f t="shared" si="1"/>
        <v>1.5152078919950772E-3</v>
      </c>
      <c r="J41" s="13">
        <f t="shared" si="0"/>
        <v>34.315958623457988</v>
      </c>
    </row>
    <row r="42" spans="2:10" x14ac:dyDescent="0.25">
      <c r="B42" s="2">
        <v>38</v>
      </c>
      <c r="C42" s="1">
        <v>3004</v>
      </c>
      <c r="D42" t="s">
        <v>38</v>
      </c>
      <c r="E42" s="2" t="s">
        <v>1</v>
      </c>
      <c r="F42" s="13">
        <v>7839.38</v>
      </c>
      <c r="G42" s="13">
        <v>982543.76</v>
      </c>
      <c r="H42" s="13">
        <v>60667.81</v>
      </c>
      <c r="I42" s="4">
        <f t="shared" si="1"/>
        <v>6.1745657007683807E-2</v>
      </c>
      <c r="J42" s="13">
        <f t="shared" si="0"/>
        <v>484.04766863289632</v>
      </c>
    </row>
    <row r="43" spans="2:10" x14ac:dyDescent="0.25">
      <c r="B43" s="2">
        <v>39</v>
      </c>
      <c r="C43" s="1">
        <v>3006</v>
      </c>
      <c r="D43" t="s">
        <v>39</v>
      </c>
      <c r="E43" s="2" t="s">
        <v>1</v>
      </c>
      <c r="F43" s="13">
        <v>7521.47</v>
      </c>
      <c r="G43" s="13">
        <v>1029389.91</v>
      </c>
      <c r="H43" s="13">
        <v>27813.86</v>
      </c>
      <c r="I43" s="4">
        <f t="shared" si="1"/>
        <v>2.7019751922767534E-2</v>
      </c>
      <c r="J43" s="13">
        <f t="shared" si="0"/>
        <v>203.22825349453834</v>
      </c>
    </row>
    <row r="44" spans="2:10" x14ac:dyDescent="0.25">
      <c r="B44" s="2">
        <v>40</v>
      </c>
      <c r="C44" s="1">
        <v>3008</v>
      </c>
      <c r="D44" t="s">
        <v>40</v>
      </c>
      <c r="E44" s="2" t="s">
        <v>1</v>
      </c>
      <c r="F44" s="13">
        <v>12385.26</v>
      </c>
      <c r="G44" s="13">
        <v>1392843.19</v>
      </c>
      <c r="H44" s="13">
        <v>2778.41</v>
      </c>
      <c r="I44" s="4">
        <f t="shared" si="1"/>
        <v>1.9947758799754049E-3</v>
      </c>
      <c r="J44" s="13">
        <f t="shared" si="0"/>
        <v>24.705817915224184</v>
      </c>
    </row>
    <row r="45" spans="2:10" x14ac:dyDescent="0.25">
      <c r="B45" s="2">
        <v>41</v>
      </c>
      <c r="C45" s="1">
        <v>3010</v>
      </c>
      <c r="D45" t="s">
        <v>41</v>
      </c>
      <c r="E45" s="2" t="s">
        <v>1</v>
      </c>
      <c r="F45" s="13">
        <v>39180.43</v>
      </c>
      <c r="G45" s="13">
        <v>3863117.48</v>
      </c>
      <c r="H45" s="13">
        <v>10403.06</v>
      </c>
      <c r="I45" s="4">
        <f t="shared" si="1"/>
        <v>2.692918362917609E-3</v>
      </c>
      <c r="J45" s="13">
        <f t="shared" si="0"/>
        <v>105.50969941400798</v>
      </c>
    </row>
    <row r="46" spans="2:10" x14ac:dyDescent="0.25">
      <c r="B46" s="2">
        <v>42</v>
      </c>
      <c r="C46" s="1">
        <v>3012</v>
      </c>
      <c r="D46" t="s">
        <v>42</v>
      </c>
      <c r="E46" s="2" t="s">
        <v>1</v>
      </c>
      <c r="F46" s="13">
        <v>38389.360000000001</v>
      </c>
      <c r="G46" s="13">
        <v>4225990.47</v>
      </c>
      <c r="H46" s="13">
        <v>12817.64</v>
      </c>
      <c r="I46" s="4">
        <f t="shared" si="1"/>
        <v>3.0330499065228606E-3</v>
      </c>
      <c r="J46" s="13">
        <f t="shared" si="0"/>
        <v>116.43684475947245</v>
      </c>
    </row>
    <row r="47" spans="2:10" x14ac:dyDescent="0.25">
      <c r="B47" s="2">
        <v>43</v>
      </c>
      <c r="C47" s="1">
        <v>3014</v>
      </c>
      <c r="D47" t="s">
        <v>43</v>
      </c>
      <c r="E47" s="2" t="s">
        <v>1</v>
      </c>
      <c r="F47" s="13">
        <v>12198.69</v>
      </c>
      <c r="G47" s="13">
        <v>1513493.61</v>
      </c>
      <c r="H47" s="13">
        <v>64956.480000000003</v>
      </c>
      <c r="I47" s="4">
        <f t="shared" si="1"/>
        <v>4.2918238683544885E-2</v>
      </c>
      <c r="J47" s="13">
        <f t="shared" si="0"/>
        <v>523.54628904657216</v>
      </c>
    </row>
    <row r="48" spans="2:10" x14ac:dyDescent="0.25">
      <c r="B48" s="2">
        <v>44</v>
      </c>
      <c r="C48" s="1">
        <v>3016</v>
      </c>
      <c r="D48" t="s">
        <v>44</v>
      </c>
      <c r="E48" s="2" t="s">
        <v>1</v>
      </c>
      <c r="F48" s="13">
        <v>11586.08</v>
      </c>
      <c r="G48" s="13">
        <v>1524219.65</v>
      </c>
      <c r="H48" s="13">
        <v>7368.03</v>
      </c>
      <c r="I48" s="4">
        <f t="shared" si="1"/>
        <v>4.8339686474977543E-3</v>
      </c>
      <c r="J48" s="13">
        <f t="shared" si="0"/>
        <v>56.006747467400778</v>
      </c>
    </row>
    <row r="49" spans="2:10" x14ac:dyDescent="0.25">
      <c r="B49" s="2">
        <v>45</v>
      </c>
      <c r="C49" s="1">
        <v>3018</v>
      </c>
      <c r="D49" t="s">
        <v>45</v>
      </c>
      <c r="E49" s="2" t="s">
        <v>1</v>
      </c>
      <c r="F49" s="13">
        <v>12410.53</v>
      </c>
      <c r="G49" s="13">
        <v>1568656.2</v>
      </c>
      <c r="H49" s="13">
        <v>6804.58</v>
      </c>
      <c r="I49" s="4">
        <f t="shared" si="1"/>
        <v>4.3378402482328509E-3</v>
      </c>
      <c r="J49" s="13">
        <f t="shared" si="0"/>
        <v>53.834896535901244</v>
      </c>
    </row>
    <row r="50" spans="2:10" x14ac:dyDescent="0.25">
      <c r="B50" s="2">
        <v>46</v>
      </c>
      <c r="C50" s="1">
        <v>3020</v>
      </c>
      <c r="D50" t="s">
        <v>46</v>
      </c>
      <c r="E50" s="2" t="s">
        <v>1</v>
      </c>
      <c r="F50" s="13">
        <v>6103</v>
      </c>
      <c r="G50" s="13">
        <v>783899.48</v>
      </c>
      <c r="H50" s="13">
        <v>29102.560000000001</v>
      </c>
      <c r="I50" s="4">
        <f t="shared" si="1"/>
        <v>3.712537224798261E-2</v>
      </c>
      <c r="J50" s="13">
        <f t="shared" si="0"/>
        <v>226.57614682943787</v>
      </c>
    </row>
    <row r="51" spans="2:10" x14ac:dyDescent="0.25">
      <c r="B51" s="2">
        <v>47</v>
      </c>
      <c r="C51" s="1">
        <v>3022</v>
      </c>
      <c r="D51" t="s">
        <v>47</v>
      </c>
      <c r="E51" s="2" t="s">
        <v>1</v>
      </c>
      <c r="F51" s="13">
        <v>18772.669999999998</v>
      </c>
      <c r="G51" s="13">
        <v>2358493.4300000002</v>
      </c>
      <c r="H51" s="13">
        <v>223504.12</v>
      </c>
      <c r="I51" s="4">
        <f t="shared" si="1"/>
        <v>9.4765631804197975E-2</v>
      </c>
      <c r="J51" s="13">
        <f t="shared" si="0"/>
        <v>1779.0039332017129</v>
      </c>
    </row>
    <row r="52" spans="2:10" x14ac:dyDescent="0.25">
      <c r="B52" s="2">
        <v>48</v>
      </c>
      <c r="C52" s="1">
        <v>3024</v>
      </c>
      <c r="D52" t="s">
        <v>48</v>
      </c>
      <c r="E52" s="2" t="s">
        <v>1</v>
      </c>
      <c r="F52" s="13">
        <v>7418.65</v>
      </c>
      <c r="G52" s="13">
        <v>823917.8</v>
      </c>
      <c r="H52" s="13">
        <v>9583.2999999999993</v>
      </c>
      <c r="I52" s="4">
        <f t="shared" si="1"/>
        <v>1.1631378761327887E-2</v>
      </c>
      <c r="J52" s="13">
        <f t="shared" si="0"/>
        <v>86.289128047725129</v>
      </c>
    </row>
    <row r="53" spans="2:10" x14ac:dyDescent="0.25">
      <c r="B53" s="2">
        <v>49</v>
      </c>
      <c r="C53" s="1">
        <v>3026</v>
      </c>
      <c r="D53" t="s">
        <v>49</v>
      </c>
      <c r="E53" s="2" t="s">
        <v>1</v>
      </c>
      <c r="F53" s="13">
        <v>22501.11</v>
      </c>
      <c r="G53" s="13">
        <v>2569599.59</v>
      </c>
      <c r="H53" s="13">
        <v>61852.99</v>
      </c>
      <c r="I53" s="4">
        <f t="shared" si="1"/>
        <v>2.4071061592907554E-2</v>
      </c>
      <c r="J53" s="13">
        <f t="shared" si="0"/>
        <v>541.62560471878805</v>
      </c>
    </row>
    <row r="54" spans="2:10" x14ac:dyDescent="0.25">
      <c r="B54" s="2">
        <v>50</v>
      </c>
      <c r="C54" s="1">
        <v>3028</v>
      </c>
      <c r="D54" t="s">
        <v>50</v>
      </c>
      <c r="E54" s="2" t="s">
        <v>1</v>
      </c>
      <c r="F54" s="13">
        <v>7645.24</v>
      </c>
      <c r="G54" s="13">
        <v>1000057.65</v>
      </c>
      <c r="H54" s="13">
        <v>3140.68</v>
      </c>
      <c r="I54" s="4">
        <f t="shared" si="1"/>
        <v>3.1404989502355186E-3</v>
      </c>
      <c r="J54" s="13">
        <f t="shared" si="0"/>
        <v>24.009868194298594</v>
      </c>
    </row>
    <row r="55" spans="2:10" x14ac:dyDescent="0.25">
      <c r="B55" s="2">
        <v>51</v>
      </c>
      <c r="C55" s="1">
        <v>3030</v>
      </c>
      <c r="D55" t="s">
        <v>51</v>
      </c>
      <c r="E55" s="2" t="s">
        <v>1</v>
      </c>
      <c r="F55" s="13">
        <v>27384.32</v>
      </c>
      <c r="G55" s="13">
        <v>3344343.04</v>
      </c>
      <c r="H55" s="13">
        <v>11707.45</v>
      </c>
      <c r="I55" s="4">
        <f t="shared" si="1"/>
        <v>3.5006725865059586E-3</v>
      </c>
      <c r="J55" s="13">
        <f t="shared" si="0"/>
        <v>95.863538324106855</v>
      </c>
    </row>
    <row r="56" spans="2:10" x14ac:dyDescent="0.25">
      <c r="B56" s="2">
        <v>52</v>
      </c>
      <c r="C56" s="1">
        <v>3032</v>
      </c>
      <c r="D56" t="s">
        <v>52</v>
      </c>
      <c r="E56" s="2" t="s">
        <v>1</v>
      </c>
      <c r="F56" s="13">
        <v>10875.2</v>
      </c>
      <c r="G56" s="13">
        <v>1382120.68</v>
      </c>
      <c r="H56" s="13">
        <v>6059.34</v>
      </c>
      <c r="I56" s="4">
        <f t="shared" si="1"/>
        <v>4.3840889494541103E-3</v>
      </c>
      <c r="J56" s="13">
        <f t="shared" si="0"/>
        <v>47.677844143103343</v>
      </c>
    </row>
    <row r="57" spans="2:10" x14ac:dyDescent="0.25">
      <c r="B57" s="2">
        <v>53</v>
      </c>
      <c r="C57" s="1">
        <v>3034</v>
      </c>
      <c r="D57" t="s">
        <v>53</v>
      </c>
      <c r="E57" s="2" t="s">
        <v>1</v>
      </c>
      <c r="F57" s="13">
        <v>5473.09</v>
      </c>
      <c r="G57" s="13">
        <v>746750.78</v>
      </c>
      <c r="H57" s="13">
        <v>5858.56</v>
      </c>
      <c r="I57" s="4">
        <f t="shared" si="1"/>
        <v>7.8454019157502587E-3</v>
      </c>
      <c r="J57" s="13">
        <f t="shared" si="0"/>
        <v>42.938590771073585</v>
      </c>
    </row>
    <row r="58" spans="2:10" x14ac:dyDescent="0.25">
      <c r="B58" s="2">
        <v>54</v>
      </c>
      <c r="C58" s="1">
        <v>3036</v>
      </c>
      <c r="D58" t="s">
        <v>54</v>
      </c>
      <c r="E58" s="2" t="s">
        <v>1</v>
      </c>
      <c r="F58" s="13">
        <v>26077.040000000001</v>
      </c>
      <c r="G58" s="13">
        <v>2960914.8</v>
      </c>
      <c r="H58" s="13">
        <v>10205.09</v>
      </c>
      <c r="I58" s="4">
        <f t="shared" si="1"/>
        <v>3.4466003547282079E-3</v>
      </c>
      <c r="J58" s="13">
        <f t="shared" si="0"/>
        <v>89.877135314261665</v>
      </c>
    </row>
    <row r="59" spans="2:10" x14ac:dyDescent="0.25">
      <c r="B59" s="2">
        <v>55</v>
      </c>
      <c r="C59" s="1">
        <v>3038</v>
      </c>
      <c r="D59" t="s">
        <v>55</v>
      </c>
      <c r="E59" s="2" t="s">
        <v>1</v>
      </c>
      <c r="F59" s="13">
        <v>35007</v>
      </c>
      <c r="G59" s="13">
        <v>3758148.99</v>
      </c>
      <c r="H59" s="13">
        <v>21234.92</v>
      </c>
      <c r="I59" s="4">
        <f t="shared" si="1"/>
        <v>5.6503667248168354E-3</v>
      </c>
      <c r="J59" s="13">
        <f t="shared" si="0"/>
        <v>197.80238793566295</v>
      </c>
    </row>
    <row r="60" spans="2:10" x14ac:dyDescent="0.25">
      <c r="B60" s="2">
        <v>56</v>
      </c>
      <c r="C60" s="1">
        <v>3040</v>
      </c>
      <c r="D60" t="s">
        <v>56</v>
      </c>
      <c r="E60" s="2" t="s">
        <v>1</v>
      </c>
      <c r="F60" s="13">
        <v>7154.6</v>
      </c>
      <c r="G60" s="13">
        <v>919402.56</v>
      </c>
      <c r="H60" s="13">
        <v>6971.74</v>
      </c>
      <c r="I60" s="4">
        <f t="shared" si="1"/>
        <v>7.5829025318354558E-3</v>
      </c>
      <c r="J60" s="13">
        <f t="shared" si="0"/>
        <v>54.252634454269952</v>
      </c>
    </row>
    <row r="61" spans="2:10" x14ac:dyDescent="0.25">
      <c r="B61" s="2">
        <v>57</v>
      </c>
      <c r="C61" s="1">
        <v>3042</v>
      </c>
      <c r="D61" t="s">
        <v>57</v>
      </c>
      <c r="E61" s="2" t="s">
        <v>1</v>
      </c>
      <c r="F61" s="13">
        <v>8322.33</v>
      </c>
      <c r="G61" s="13">
        <v>989805.23</v>
      </c>
      <c r="H61" s="13">
        <v>12994.83</v>
      </c>
      <c r="I61" s="4">
        <f t="shared" si="1"/>
        <v>1.3128673809896923E-2</v>
      </c>
      <c r="J61" s="13">
        <f t="shared" si="0"/>
        <v>109.26115590831945</v>
      </c>
    </row>
    <row r="62" spans="2:10" x14ac:dyDescent="0.25">
      <c r="B62" s="2">
        <v>58</v>
      </c>
      <c r="C62" s="1">
        <v>3044</v>
      </c>
      <c r="D62" t="s">
        <v>58</v>
      </c>
      <c r="E62" s="2" t="s">
        <v>1</v>
      </c>
      <c r="F62" s="13">
        <v>30491.06</v>
      </c>
      <c r="G62" s="13">
        <v>3293040.59</v>
      </c>
      <c r="H62" s="13">
        <v>43299.92</v>
      </c>
      <c r="I62" s="4">
        <f t="shared" si="1"/>
        <v>1.3148917790897925E-2</v>
      </c>
      <c r="J62" s="13">
        <f t="shared" si="0"/>
        <v>400.9244412973361</v>
      </c>
    </row>
    <row r="63" spans="2:10" x14ac:dyDescent="0.25">
      <c r="B63" s="2">
        <v>59</v>
      </c>
      <c r="C63" s="1">
        <v>3046</v>
      </c>
      <c r="D63" t="s">
        <v>59</v>
      </c>
      <c r="E63" s="2" t="s">
        <v>1</v>
      </c>
      <c r="F63" s="13">
        <v>9370.5</v>
      </c>
      <c r="G63" s="13">
        <v>1100840.3600000001</v>
      </c>
      <c r="H63" s="13">
        <v>7228.57</v>
      </c>
      <c r="I63" s="4">
        <f t="shared" si="1"/>
        <v>6.5664107736747579E-3</v>
      </c>
      <c r="J63" s="13">
        <f t="shared" si="0"/>
        <v>61.530552154719317</v>
      </c>
    </row>
    <row r="64" spans="2:10" x14ac:dyDescent="0.25">
      <c r="B64" s="2">
        <v>60</v>
      </c>
      <c r="C64" s="1">
        <v>3048</v>
      </c>
      <c r="D64" t="s">
        <v>60</v>
      </c>
      <c r="E64" s="2" t="s">
        <v>1</v>
      </c>
      <c r="F64" s="13">
        <v>7968.92</v>
      </c>
      <c r="G64" s="13">
        <v>1124712.18</v>
      </c>
      <c r="H64" s="13">
        <v>27230.79</v>
      </c>
      <c r="I64" s="4">
        <f t="shared" si="1"/>
        <v>2.4211340896121532E-2</v>
      </c>
      <c r="J64" s="13">
        <f t="shared" si="0"/>
        <v>192.93823869392079</v>
      </c>
    </row>
    <row r="65" spans="2:10" x14ac:dyDescent="0.25">
      <c r="B65" s="2">
        <v>61</v>
      </c>
      <c r="C65" s="1">
        <v>3050</v>
      </c>
      <c r="D65" t="s">
        <v>61</v>
      </c>
      <c r="E65" s="2" t="s">
        <v>1</v>
      </c>
      <c r="F65" s="13">
        <v>6329.78</v>
      </c>
      <c r="G65" s="13">
        <v>869199.67</v>
      </c>
      <c r="H65" s="13">
        <v>1006.59</v>
      </c>
      <c r="I65" s="4">
        <f t="shared" si="1"/>
        <v>1.1580653269230993E-3</v>
      </c>
      <c r="J65" s="13">
        <f t="shared" si="0"/>
        <v>7.3302987450512953</v>
      </c>
    </row>
    <row r="66" spans="2:10" x14ac:dyDescent="0.25">
      <c r="B66" s="2">
        <v>62</v>
      </c>
      <c r="C66" s="1">
        <v>3101</v>
      </c>
      <c r="D66" t="s">
        <v>37</v>
      </c>
      <c r="E66" s="2" t="s">
        <v>19</v>
      </c>
      <c r="F66" s="13">
        <v>4377.7700000000004</v>
      </c>
      <c r="G66" s="13">
        <v>562942.76</v>
      </c>
      <c r="H66" s="13">
        <v>30858.04</v>
      </c>
      <c r="I66" s="4">
        <f t="shared" si="1"/>
        <v>5.4815590842664005E-2</v>
      </c>
      <c r="J66" s="13">
        <f t="shared" si="0"/>
        <v>239.97004912328921</v>
      </c>
    </row>
    <row r="67" spans="2:10" x14ac:dyDescent="0.25">
      <c r="B67" s="2">
        <v>63</v>
      </c>
      <c r="C67" s="1">
        <v>3111</v>
      </c>
      <c r="D67" t="s">
        <v>62</v>
      </c>
      <c r="E67" s="2" t="s">
        <v>19</v>
      </c>
      <c r="F67" s="13">
        <v>12877.82</v>
      </c>
      <c r="G67" s="13">
        <v>1741988.59</v>
      </c>
      <c r="H67" s="13">
        <v>33441.040000000001</v>
      </c>
      <c r="I67" s="4">
        <f t="shared" si="1"/>
        <v>1.9197048816490814E-2</v>
      </c>
      <c r="J67" s="13">
        <f t="shared" si="0"/>
        <v>247.21613918998173</v>
      </c>
    </row>
    <row r="68" spans="2:10" x14ac:dyDescent="0.25">
      <c r="B68" s="2">
        <v>64</v>
      </c>
      <c r="C68" s="1">
        <v>3116</v>
      </c>
      <c r="D68" t="s">
        <v>46</v>
      </c>
      <c r="E68" s="2" t="s">
        <v>19</v>
      </c>
      <c r="F68" s="13">
        <v>2199.85</v>
      </c>
      <c r="G68" s="13">
        <v>268920.96000000002</v>
      </c>
      <c r="H68" s="13">
        <v>3431.46</v>
      </c>
      <c r="I68" s="4">
        <f t="shared" si="1"/>
        <v>1.2760106166510783E-2</v>
      </c>
      <c r="J68" s="13">
        <f t="shared" si="0"/>
        <v>28.070319550398743</v>
      </c>
    </row>
    <row r="69" spans="2:10" x14ac:dyDescent="0.25">
      <c r="B69" s="2">
        <v>65</v>
      </c>
      <c r="C69" s="1">
        <v>3136</v>
      </c>
      <c r="D69" t="s">
        <v>63</v>
      </c>
      <c r="E69" s="2" t="s">
        <v>19</v>
      </c>
      <c r="F69" s="13">
        <v>1986.2</v>
      </c>
      <c r="G69" s="13">
        <v>216530.04</v>
      </c>
      <c r="H69" s="13">
        <v>1484.59</v>
      </c>
      <c r="I69" s="4">
        <f t="shared" si="1"/>
        <v>6.8562773091438026E-3</v>
      </c>
      <c r="J69" s="13">
        <f t="shared" ref="J69:J132" si="2">I69*F69</f>
        <v>13.617937991421421</v>
      </c>
    </row>
    <row r="70" spans="2:10" x14ac:dyDescent="0.25">
      <c r="B70" s="2">
        <v>66</v>
      </c>
      <c r="C70" s="1">
        <v>3151</v>
      </c>
      <c r="D70" t="s">
        <v>64</v>
      </c>
      <c r="E70" s="2" t="s">
        <v>19</v>
      </c>
      <c r="F70" s="13">
        <v>144.66</v>
      </c>
      <c r="G70" s="13">
        <v>17890.89</v>
      </c>
      <c r="H70" s="13">
        <v>0</v>
      </c>
      <c r="I70" s="4">
        <f t="shared" ref="I70:I133" si="3">IF(G70=0,0,H70/G70)</f>
        <v>0</v>
      </c>
      <c r="J70" s="13">
        <f t="shared" si="2"/>
        <v>0</v>
      </c>
    </row>
    <row r="71" spans="2:10" x14ac:dyDescent="0.25">
      <c r="B71" s="2">
        <v>67</v>
      </c>
      <c r="C71" s="1">
        <v>3171</v>
      </c>
      <c r="D71" t="s">
        <v>53</v>
      </c>
      <c r="E71" s="2" t="s">
        <v>19</v>
      </c>
      <c r="F71" s="13">
        <v>2705.35</v>
      </c>
      <c r="G71" s="13">
        <v>331229.37</v>
      </c>
      <c r="H71" s="13">
        <v>4275.3100000000004</v>
      </c>
      <c r="I71" s="4">
        <f t="shared" si="3"/>
        <v>1.2907400089551239E-2</v>
      </c>
      <c r="J71" s="13">
        <f t="shared" si="2"/>
        <v>34.919034832267442</v>
      </c>
    </row>
    <row r="72" spans="2:10" x14ac:dyDescent="0.25">
      <c r="B72" s="2">
        <v>68</v>
      </c>
      <c r="C72" s="1">
        <v>3186</v>
      </c>
      <c r="D72" t="s">
        <v>60</v>
      </c>
      <c r="E72" s="2" t="s">
        <v>19</v>
      </c>
      <c r="F72" s="13">
        <v>8457.2099999999991</v>
      </c>
      <c r="G72" s="13">
        <v>1353471.36</v>
      </c>
      <c r="H72" s="13">
        <v>101717.36</v>
      </c>
      <c r="I72" s="4">
        <f t="shared" si="3"/>
        <v>7.5152945977371835E-2</v>
      </c>
      <c r="J72" s="13">
        <f t="shared" si="2"/>
        <v>635.58424624928875</v>
      </c>
    </row>
    <row r="73" spans="2:10" x14ac:dyDescent="0.25">
      <c r="B73" s="2">
        <v>69</v>
      </c>
      <c r="C73" s="1">
        <v>3206</v>
      </c>
      <c r="D73" t="s">
        <v>39</v>
      </c>
      <c r="E73" s="2" t="s">
        <v>20</v>
      </c>
      <c r="F73" s="13">
        <v>21796.34</v>
      </c>
      <c r="G73" s="13">
        <v>3522944.4</v>
      </c>
      <c r="H73" s="13">
        <v>211376.46</v>
      </c>
      <c r="I73" s="4">
        <f t="shared" si="3"/>
        <v>5.9999942093891687E-2</v>
      </c>
      <c r="J73" s="13">
        <f t="shared" si="2"/>
        <v>1307.7791378587751</v>
      </c>
    </row>
    <row r="74" spans="2:10" x14ac:dyDescent="0.25">
      <c r="B74" s="2">
        <v>70</v>
      </c>
      <c r="C74" s="1">
        <v>3211</v>
      </c>
      <c r="D74" t="s">
        <v>42</v>
      </c>
      <c r="E74" s="2" t="s">
        <v>20</v>
      </c>
      <c r="F74" s="13">
        <v>22429.29</v>
      </c>
      <c r="G74" s="13">
        <v>3505048.94</v>
      </c>
      <c r="H74" s="13">
        <v>130236.73</v>
      </c>
      <c r="I74" s="4">
        <f t="shared" si="3"/>
        <v>3.715689344982441E-2</v>
      </c>
      <c r="J74" s="13">
        <f t="shared" si="2"/>
        <v>833.40273868521217</v>
      </c>
    </row>
    <row r="75" spans="2:10" x14ac:dyDescent="0.25">
      <c r="B75" s="2">
        <v>71</v>
      </c>
      <c r="C75" s="1">
        <v>3212</v>
      </c>
      <c r="D75" t="s">
        <v>45</v>
      </c>
      <c r="E75" s="2" t="s">
        <v>20</v>
      </c>
      <c r="F75" s="13">
        <v>26712.57</v>
      </c>
      <c r="G75" s="13">
        <v>4086616.73</v>
      </c>
      <c r="H75" s="13">
        <v>115949.41</v>
      </c>
      <c r="I75" s="4">
        <f t="shared" si="3"/>
        <v>2.8372959262073987E-2</v>
      </c>
      <c r="J75" s="13">
        <f t="shared" si="2"/>
        <v>757.91466039529973</v>
      </c>
    </row>
    <row r="76" spans="2:10" x14ac:dyDescent="0.25">
      <c r="B76" s="2">
        <v>72</v>
      </c>
      <c r="C76" s="1">
        <v>3276</v>
      </c>
      <c r="D76" t="s">
        <v>55</v>
      </c>
      <c r="E76" s="2" t="s">
        <v>20</v>
      </c>
      <c r="F76" s="13">
        <v>102714.56</v>
      </c>
      <c r="G76" s="13">
        <v>15069043.18</v>
      </c>
      <c r="H76" s="13">
        <v>720053.82</v>
      </c>
      <c r="I76" s="4">
        <f t="shared" si="3"/>
        <v>4.7783645676699162E-2</v>
      </c>
      <c r="J76" s="13">
        <f t="shared" si="2"/>
        <v>4908.0761408780563</v>
      </c>
    </row>
    <row r="77" spans="2:10" x14ac:dyDescent="0.25">
      <c r="B77" s="2">
        <v>73</v>
      </c>
      <c r="C77" s="1">
        <v>4002</v>
      </c>
      <c r="D77" t="s">
        <v>65</v>
      </c>
      <c r="E77" s="2" t="s">
        <v>1</v>
      </c>
      <c r="F77" s="13">
        <v>12363.25</v>
      </c>
      <c r="G77" s="13">
        <v>1450850.91</v>
      </c>
      <c r="H77" s="13">
        <v>12747.73</v>
      </c>
      <c r="I77" s="4">
        <f t="shared" si="3"/>
        <v>8.7863817792277494E-3</v>
      </c>
      <c r="J77" s="13">
        <f t="shared" si="2"/>
        <v>108.62823453203747</v>
      </c>
    </row>
    <row r="78" spans="2:10" x14ac:dyDescent="0.25">
      <c r="B78" s="2">
        <v>74</v>
      </c>
      <c r="C78" s="1">
        <v>4004</v>
      </c>
      <c r="D78" t="s">
        <v>66</v>
      </c>
      <c r="E78" s="2" t="s">
        <v>1</v>
      </c>
      <c r="F78" s="13">
        <v>55615.14</v>
      </c>
      <c r="G78" s="13">
        <v>3542790.46</v>
      </c>
      <c r="H78" s="13">
        <v>6368.09</v>
      </c>
      <c r="I78" s="4">
        <f t="shared" si="3"/>
        <v>1.7974785898006512E-3</v>
      </c>
      <c r="J78" s="13">
        <f t="shared" si="2"/>
        <v>99.967023418765791</v>
      </c>
    </row>
    <row r="79" spans="2:10" x14ac:dyDescent="0.25">
      <c r="B79" s="2">
        <v>75</v>
      </c>
      <c r="C79" s="1">
        <v>4006</v>
      </c>
      <c r="D79" t="s">
        <v>67</v>
      </c>
      <c r="E79" s="2" t="s">
        <v>1</v>
      </c>
      <c r="F79" s="13">
        <v>29278.68</v>
      </c>
      <c r="G79" s="13">
        <v>3236132.32</v>
      </c>
      <c r="H79" s="13">
        <v>17644.34</v>
      </c>
      <c r="I79" s="4">
        <f t="shared" si="3"/>
        <v>5.452292507001074E-3</v>
      </c>
      <c r="J79" s="13">
        <f t="shared" si="2"/>
        <v>159.63592757888222</v>
      </c>
    </row>
    <row r="80" spans="2:10" x14ac:dyDescent="0.25">
      <c r="B80" s="2">
        <v>76</v>
      </c>
      <c r="C80" s="1">
        <v>4008</v>
      </c>
      <c r="D80" t="s">
        <v>68</v>
      </c>
      <c r="E80" s="2" t="s">
        <v>1</v>
      </c>
      <c r="F80" s="13">
        <v>12889.58</v>
      </c>
      <c r="G80" s="13">
        <v>1413371.88</v>
      </c>
      <c r="H80" s="13">
        <v>4169.58</v>
      </c>
      <c r="I80" s="4">
        <f t="shared" si="3"/>
        <v>2.9500940686608256E-3</v>
      </c>
      <c r="J80" s="13">
        <f t="shared" si="2"/>
        <v>38.025473505529206</v>
      </c>
    </row>
    <row r="81" spans="2:10" x14ac:dyDescent="0.25">
      <c r="B81" s="2">
        <v>77</v>
      </c>
      <c r="C81" s="1">
        <v>4010</v>
      </c>
      <c r="D81" t="s">
        <v>69</v>
      </c>
      <c r="E81" s="2" t="s">
        <v>1</v>
      </c>
      <c r="F81" s="13">
        <v>15535.36</v>
      </c>
      <c r="G81" s="13">
        <v>1576208.47</v>
      </c>
      <c r="H81" s="13">
        <v>14259.89</v>
      </c>
      <c r="I81" s="4">
        <f t="shared" si="3"/>
        <v>9.0469568406772987E-3</v>
      </c>
      <c r="J81" s="13">
        <f t="shared" si="2"/>
        <v>140.54773142438449</v>
      </c>
    </row>
    <row r="82" spans="2:10" x14ac:dyDescent="0.25">
      <c r="B82" s="2">
        <v>78</v>
      </c>
      <c r="C82" s="1">
        <v>4012</v>
      </c>
      <c r="D82" t="s">
        <v>70</v>
      </c>
      <c r="E82" s="2" t="s">
        <v>1</v>
      </c>
      <c r="F82" s="13">
        <v>29562.58</v>
      </c>
      <c r="G82" s="13">
        <v>2183687.15</v>
      </c>
      <c r="H82" s="13">
        <v>11542.17</v>
      </c>
      <c r="I82" s="4">
        <f t="shared" si="3"/>
        <v>5.2856335212670006E-3</v>
      </c>
      <c r="J82" s="13">
        <f t="shared" si="2"/>
        <v>156.25696382313743</v>
      </c>
    </row>
    <row r="83" spans="2:10" x14ac:dyDescent="0.25">
      <c r="B83" s="2">
        <v>79</v>
      </c>
      <c r="C83" s="1">
        <v>4014</v>
      </c>
      <c r="D83" t="s">
        <v>71</v>
      </c>
      <c r="E83" s="2" t="s">
        <v>1</v>
      </c>
      <c r="F83" s="13">
        <v>13280.65</v>
      </c>
      <c r="G83" s="13">
        <v>1244009.33</v>
      </c>
      <c r="H83" s="13">
        <v>4588.29</v>
      </c>
      <c r="I83" s="4">
        <f t="shared" si="3"/>
        <v>3.6883083505491071E-3</v>
      </c>
      <c r="J83" s="13">
        <f t="shared" si="2"/>
        <v>48.983132295719997</v>
      </c>
    </row>
    <row r="84" spans="2:10" x14ac:dyDescent="0.25">
      <c r="B84" s="2">
        <v>80</v>
      </c>
      <c r="C84" s="1">
        <v>4016</v>
      </c>
      <c r="D84" t="s">
        <v>72</v>
      </c>
      <c r="E84" s="2" t="s">
        <v>1</v>
      </c>
      <c r="F84" s="13">
        <v>12778.06</v>
      </c>
      <c r="G84" s="13">
        <v>825422.81</v>
      </c>
      <c r="H84" s="13">
        <v>851.27</v>
      </c>
      <c r="I84" s="4">
        <f t="shared" si="3"/>
        <v>1.0313138790046278E-3</v>
      </c>
      <c r="J84" s="13">
        <f t="shared" si="2"/>
        <v>13.178190624753874</v>
      </c>
    </row>
    <row r="85" spans="2:10" x14ac:dyDescent="0.25">
      <c r="B85" s="2">
        <v>81</v>
      </c>
      <c r="C85" s="1">
        <v>4018</v>
      </c>
      <c r="D85" t="s">
        <v>73</v>
      </c>
      <c r="E85" s="2" t="s">
        <v>1</v>
      </c>
      <c r="F85" s="13">
        <v>32997.550000000003</v>
      </c>
      <c r="G85" s="13">
        <v>2131776.7599999998</v>
      </c>
      <c r="H85" s="13">
        <v>8742.42</v>
      </c>
      <c r="I85" s="4">
        <f t="shared" si="3"/>
        <v>4.101001645219174E-3</v>
      </c>
      <c r="J85" s="13">
        <f t="shared" si="2"/>
        <v>135.32300683820196</v>
      </c>
    </row>
    <row r="86" spans="2:10" x14ac:dyDescent="0.25">
      <c r="B86" s="2">
        <v>82</v>
      </c>
      <c r="C86" s="1">
        <v>4020</v>
      </c>
      <c r="D86" t="s">
        <v>74</v>
      </c>
      <c r="E86" s="2" t="s">
        <v>1</v>
      </c>
      <c r="F86" s="13">
        <v>9137.24</v>
      </c>
      <c r="G86" s="13">
        <v>1001159.27</v>
      </c>
      <c r="H86" s="13">
        <v>9370.16</v>
      </c>
      <c r="I86" s="4">
        <f t="shared" si="3"/>
        <v>9.3593100326584393E-3</v>
      </c>
      <c r="J86" s="13">
        <f t="shared" si="2"/>
        <v>85.518262002808001</v>
      </c>
    </row>
    <row r="87" spans="2:10" x14ac:dyDescent="0.25">
      <c r="B87" s="2">
        <v>83</v>
      </c>
      <c r="C87" s="1">
        <v>4021</v>
      </c>
      <c r="D87" t="s">
        <v>75</v>
      </c>
      <c r="E87" s="2" t="s">
        <v>1</v>
      </c>
      <c r="F87" s="13">
        <v>24655.48</v>
      </c>
      <c r="G87" s="13">
        <v>1569749.36</v>
      </c>
      <c r="H87" s="13">
        <v>4009.98</v>
      </c>
      <c r="I87" s="4">
        <f t="shared" si="3"/>
        <v>2.5545352029957189E-3</v>
      </c>
      <c r="J87" s="13">
        <f t="shared" si="2"/>
        <v>62.983291606756886</v>
      </c>
    </row>
    <row r="88" spans="2:10" x14ac:dyDescent="0.25">
      <c r="B88" s="2">
        <v>84</v>
      </c>
      <c r="C88" s="1">
        <v>4022</v>
      </c>
      <c r="D88" t="s">
        <v>76</v>
      </c>
      <c r="E88" s="2" t="s">
        <v>1</v>
      </c>
      <c r="F88" s="13">
        <v>12078.3</v>
      </c>
      <c r="G88" s="13">
        <v>1371690.25</v>
      </c>
      <c r="H88" s="13">
        <v>2339.61</v>
      </c>
      <c r="I88" s="4">
        <f t="shared" si="3"/>
        <v>1.7056401764173801E-3</v>
      </c>
      <c r="J88" s="13">
        <f t="shared" si="2"/>
        <v>20.601233742822039</v>
      </c>
    </row>
    <row r="89" spans="2:10" x14ac:dyDescent="0.25">
      <c r="B89" s="2">
        <v>85</v>
      </c>
      <c r="C89" s="1">
        <v>4024</v>
      </c>
      <c r="D89" t="s">
        <v>77</v>
      </c>
      <c r="E89" s="2" t="s">
        <v>1</v>
      </c>
      <c r="F89" s="13">
        <v>30149.14</v>
      </c>
      <c r="G89" s="13">
        <v>3870341.42</v>
      </c>
      <c r="H89" s="13">
        <v>29383.89</v>
      </c>
      <c r="I89" s="4">
        <f t="shared" si="3"/>
        <v>7.5920666451178356E-3</v>
      </c>
      <c r="J89" s="13">
        <f t="shared" si="2"/>
        <v>228.89428017298795</v>
      </c>
    </row>
    <row r="90" spans="2:10" x14ac:dyDescent="0.25">
      <c r="B90" s="2">
        <v>86</v>
      </c>
      <c r="C90" s="1">
        <v>4026</v>
      </c>
      <c r="D90" t="s">
        <v>78</v>
      </c>
      <c r="E90" s="2" t="s">
        <v>1</v>
      </c>
      <c r="F90" s="13">
        <v>5622.92</v>
      </c>
      <c r="G90" s="13">
        <v>588039.91</v>
      </c>
      <c r="H90" s="13">
        <v>3131.08</v>
      </c>
      <c r="I90" s="4">
        <f t="shared" si="3"/>
        <v>5.324604583386185E-3</v>
      </c>
      <c r="J90" s="13">
        <f t="shared" si="2"/>
        <v>29.939825604013848</v>
      </c>
    </row>
    <row r="91" spans="2:10" x14ac:dyDescent="0.25">
      <c r="B91" s="2">
        <v>87</v>
      </c>
      <c r="C91" s="1">
        <v>4028</v>
      </c>
      <c r="D91" t="s">
        <v>79</v>
      </c>
      <c r="E91" s="2" t="s">
        <v>1</v>
      </c>
      <c r="F91" s="13">
        <v>4496.16</v>
      </c>
      <c r="G91" s="13">
        <v>506242.93</v>
      </c>
      <c r="H91" s="13">
        <v>721.75</v>
      </c>
      <c r="I91" s="4">
        <f t="shared" si="3"/>
        <v>1.4256989228471793E-3</v>
      </c>
      <c r="J91" s="13">
        <f t="shared" si="2"/>
        <v>6.4101704689485732</v>
      </c>
    </row>
    <row r="92" spans="2:10" x14ac:dyDescent="0.25">
      <c r="B92" s="2">
        <v>88</v>
      </c>
      <c r="C92" s="1">
        <v>4030</v>
      </c>
      <c r="D92" t="s">
        <v>8</v>
      </c>
      <c r="E92" s="2" t="s">
        <v>1</v>
      </c>
      <c r="F92" s="13">
        <v>6298.21</v>
      </c>
      <c r="G92" s="13">
        <v>465174.51</v>
      </c>
      <c r="H92" s="13">
        <v>390.97</v>
      </c>
      <c r="I92" s="4">
        <f t="shared" si="3"/>
        <v>8.4048027481127465E-4</v>
      </c>
      <c r="J92" s="13">
        <f t="shared" si="2"/>
        <v>5.2935212716191185</v>
      </c>
    </row>
    <row r="93" spans="2:10" x14ac:dyDescent="0.25">
      <c r="B93" s="2">
        <v>89</v>
      </c>
      <c r="C93" s="1">
        <v>4032</v>
      </c>
      <c r="D93" t="s">
        <v>80</v>
      </c>
      <c r="E93" s="2" t="s">
        <v>1</v>
      </c>
      <c r="F93" s="13">
        <v>3471.03</v>
      </c>
      <c r="G93" s="13">
        <v>341666.74</v>
      </c>
      <c r="H93" s="13">
        <v>2793.05</v>
      </c>
      <c r="I93" s="4">
        <f t="shared" si="3"/>
        <v>8.1747787332182246E-3</v>
      </c>
      <c r="J93" s="13">
        <f t="shared" si="2"/>
        <v>28.374902226362455</v>
      </c>
    </row>
    <row r="94" spans="2:10" x14ac:dyDescent="0.25">
      <c r="B94" s="2">
        <v>90</v>
      </c>
      <c r="C94" s="1">
        <v>4034</v>
      </c>
      <c r="D94" t="s">
        <v>81</v>
      </c>
      <c r="E94" s="2" t="s">
        <v>1</v>
      </c>
      <c r="F94" s="13">
        <v>40628.870000000003</v>
      </c>
      <c r="G94" s="13">
        <v>2466743.21</v>
      </c>
      <c r="H94" s="13">
        <v>9104.67</v>
      </c>
      <c r="I94" s="4">
        <f t="shared" si="3"/>
        <v>3.6909678977083311E-3</v>
      </c>
      <c r="J94" s="13">
        <f t="shared" si="2"/>
        <v>149.9598548901651</v>
      </c>
    </row>
    <row r="95" spans="2:10" x14ac:dyDescent="0.25">
      <c r="B95" s="2">
        <v>91</v>
      </c>
      <c r="C95" s="1">
        <v>4036</v>
      </c>
      <c r="D95" t="s">
        <v>82</v>
      </c>
      <c r="E95" s="2" t="s">
        <v>1</v>
      </c>
      <c r="F95" s="13">
        <v>8080.48</v>
      </c>
      <c r="G95" s="13">
        <v>756205.75</v>
      </c>
      <c r="H95" s="13">
        <v>3223.51</v>
      </c>
      <c r="I95" s="4">
        <f t="shared" si="3"/>
        <v>4.2627419852335167E-3</v>
      </c>
      <c r="J95" s="13">
        <f t="shared" si="2"/>
        <v>34.445001356839725</v>
      </c>
    </row>
    <row r="96" spans="2:10" x14ac:dyDescent="0.25">
      <c r="B96" s="2">
        <v>92</v>
      </c>
      <c r="C96" s="1">
        <v>4038</v>
      </c>
      <c r="D96" t="s">
        <v>83</v>
      </c>
      <c r="E96" s="2" t="s">
        <v>1</v>
      </c>
      <c r="F96" s="13">
        <v>5214.17</v>
      </c>
      <c r="G96" s="13">
        <v>550936.18000000005</v>
      </c>
      <c r="H96" s="13">
        <v>656.1</v>
      </c>
      <c r="I96" s="4">
        <f t="shared" si="3"/>
        <v>1.190882036463824E-3</v>
      </c>
      <c r="J96" s="13">
        <f t="shared" si="2"/>
        <v>6.2094613880685774</v>
      </c>
    </row>
    <row r="97" spans="2:10" x14ac:dyDescent="0.25">
      <c r="B97" s="2">
        <v>93</v>
      </c>
      <c r="C97" s="1">
        <v>4040</v>
      </c>
      <c r="D97" t="s">
        <v>84</v>
      </c>
      <c r="E97" s="2" t="s">
        <v>1</v>
      </c>
      <c r="F97" s="13">
        <v>2755.89</v>
      </c>
      <c r="G97" s="13">
        <v>273481.56</v>
      </c>
      <c r="H97" s="13">
        <v>403.56</v>
      </c>
      <c r="I97" s="4">
        <f t="shared" si="3"/>
        <v>1.4756387962683846E-3</v>
      </c>
      <c r="J97" s="13">
        <f t="shared" si="2"/>
        <v>4.0666982022480784</v>
      </c>
    </row>
    <row r="98" spans="2:10" x14ac:dyDescent="0.25">
      <c r="B98" s="2">
        <v>94</v>
      </c>
      <c r="C98" s="1">
        <v>4042</v>
      </c>
      <c r="D98" t="s">
        <v>85</v>
      </c>
      <c r="E98" s="2" t="s">
        <v>1</v>
      </c>
      <c r="F98" s="13">
        <v>7786.79</v>
      </c>
      <c r="G98" s="13">
        <v>824268.34</v>
      </c>
      <c r="H98" s="13">
        <v>2432.4299999999998</v>
      </c>
      <c r="I98" s="4">
        <f t="shared" si="3"/>
        <v>2.9510171408500293E-3</v>
      </c>
      <c r="J98" s="13">
        <f t="shared" si="2"/>
        <v>22.978950762199599</v>
      </c>
    </row>
    <row r="99" spans="2:10" x14ac:dyDescent="0.25">
      <c r="B99" s="2">
        <v>95</v>
      </c>
      <c r="C99" s="1">
        <v>4046</v>
      </c>
      <c r="D99" t="s">
        <v>86</v>
      </c>
      <c r="E99" s="2" t="s">
        <v>1</v>
      </c>
      <c r="F99" s="13">
        <v>5951.62</v>
      </c>
      <c r="G99" s="13">
        <v>633306.93000000005</v>
      </c>
      <c r="H99" s="13">
        <v>8368.31</v>
      </c>
      <c r="I99" s="4">
        <f t="shared" si="3"/>
        <v>1.321367192365951E-2</v>
      </c>
      <c r="J99" s="13">
        <f t="shared" si="2"/>
        <v>78.64275409429041</v>
      </c>
    </row>
    <row r="100" spans="2:10" x14ac:dyDescent="0.25">
      <c r="B100" s="2">
        <v>96</v>
      </c>
      <c r="C100" s="1">
        <v>4048</v>
      </c>
      <c r="D100" t="s">
        <v>87</v>
      </c>
      <c r="E100" s="2" t="s">
        <v>1</v>
      </c>
      <c r="F100" s="13">
        <v>3445.69</v>
      </c>
      <c r="G100" s="13">
        <v>363134.54</v>
      </c>
      <c r="H100" s="13">
        <v>619.01</v>
      </c>
      <c r="I100" s="4">
        <f t="shared" si="3"/>
        <v>1.7046299148519445E-3</v>
      </c>
      <c r="J100" s="13">
        <f t="shared" si="2"/>
        <v>5.873626251306197</v>
      </c>
    </row>
    <row r="101" spans="2:10" x14ac:dyDescent="0.25">
      <c r="B101" s="2">
        <v>97</v>
      </c>
      <c r="C101" s="1">
        <v>4050</v>
      </c>
      <c r="D101" t="s">
        <v>88</v>
      </c>
      <c r="E101" s="2" t="s">
        <v>1</v>
      </c>
      <c r="F101" s="13">
        <v>8805.7199999999993</v>
      </c>
      <c r="G101" s="13">
        <v>902149.66</v>
      </c>
      <c r="H101" s="13">
        <v>1694.54</v>
      </c>
      <c r="I101" s="4">
        <f t="shared" si="3"/>
        <v>1.8783357963023562E-3</v>
      </c>
      <c r="J101" s="13">
        <f t="shared" si="2"/>
        <v>16.540099088215584</v>
      </c>
    </row>
    <row r="102" spans="2:10" x14ac:dyDescent="0.25">
      <c r="B102" s="2">
        <v>98</v>
      </c>
      <c r="C102" s="1">
        <v>4151</v>
      </c>
      <c r="D102" t="s">
        <v>80</v>
      </c>
      <c r="E102" s="2" t="s">
        <v>19</v>
      </c>
      <c r="F102" s="13">
        <v>555.57000000000005</v>
      </c>
      <c r="G102" s="13">
        <v>40078.22</v>
      </c>
      <c r="H102" s="13">
        <v>196.29</v>
      </c>
      <c r="I102" s="4">
        <f t="shared" si="3"/>
        <v>4.8976726012282977E-3</v>
      </c>
      <c r="J102" s="13">
        <f t="shared" si="2"/>
        <v>2.7209999670644054</v>
      </c>
    </row>
    <row r="103" spans="2:10" x14ac:dyDescent="0.25">
      <c r="B103" s="2">
        <v>99</v>
      </c>
      <c r="C103" s="1">
        <v>4201</v>
      </c>
      <c r="D103" t="s">
        <v>23</v>
      </c>
      <c r="E103" s="2" t="s">
        <v>20</v>
      </c>
      <c r="F103" s="13">
        <v>0</v>
      </c>
      <c r="G103" s="13">
        <v>0</v>
      </c>
      <c r="H103" s="13">
        <v>0</v>
      </c>
      <c r="I103" s="4">
        <f t="shared" si="3"/>
        <v>0</v>
      </c>
      <c r="J103" s="13">
        <f t="shared" si="2"/>
        <v>0</v>
      </c>
    </row>
    <row r="104" spans="2:10" x14ac:dyDescent="0.25">
      <c r="B104" s="2">
        <v>100</v>
      </c>
      <c r="C104" s="1">
        <v>4206</v>
      </c>
      <c r="D104" t="s">
        <v>67</v>
      </c>
      <c r="E104" s="2" t="s">
        <v>20</v>
      </c>
      <c r="F104" s="13">
        <v>17751.64</v>
      </c>
      <c r="G104" s="13">
        <v>2137506.19</v>
      </c>
      <c r="H104" s="13">
        <v>21793.89</v>
      </c>
      <c r="I104" s="4">
        <f t="shared" si="3"/>
        <v>1.0195942403329368E-2</v>
      </c>
      <c r="J104" s="13">
        <f t="shared" si="2"/>
        <v>180.99469900463774</v>
      </c>
    </row>
    <row r="105" spans="2:10" x14ac:dyDescent="0.25">
      <c r="B105" s="2">
        <v>101</v>
      </c>
      <c r="C105" s="1">
        <v>4291</v>
      </c>
      <c r="D105" t="s">
        <v>88</v>
      </c>
      <c r="E105" s="2" t="s">
        <v>20</v>
      </c>
      <c r="F105" s="13">
        <v>19609.77</v>
      </c>
      <c r="G105" s="13">
        <v>2709016.33</v>
      </c>
      <c r="H105" s="13">
        <v>31815.97</v>
      </c>
      <c r="I105" s="4">
        <f t="shared" si="3"/>
        <v>1.174447331589175E-2</v>
      </c>
      <c r="J105" s="13">
        <f t="shared" si="2"/>
        <v>230.30642049577457</v>
      </c>
    </row>
    <row r="106" spans="2:10" x14ac:dyDescent="0.25">
      <c r="B106" s="2">
        <v>102</v>
      </c>
      <c r="C106" s="1">
        <v>5010</v>
      </c>
      <c r="D106" t="s">
        <v>89</v>
      </c>
      <c r="E106" s="2" t="s">
        <v>1</v>
      </c>
      <c r="F106" s="13">
        <v>21858.23</v>
      </c>
      <c r="G106" s="13">
        <v>2424590.5</v>
      </c>
      <c r="H106" s="13">
        <v>96918.6</v>
      </c>
      <c r="I106" s="4">
        <f t="shared" si="3"/>
        <v>3.9973183100403965E-2</v>
      </c>
      <c r="J106" s="13">
        <f t="shared" si="2"/>
        <v>873.74303004074295</v>
      </c>
    </row>
    <row r="107" spans="2:10" x14ac:dyDescent="0.25">
      <c r="B107" s="2">
        <v>103</v>
      </c>
      <c r="C107" s="1">
        <v>5012</v>
      </c>
      <c r="D107" t="s">
        <v>90</v>
      </c>
      <c r="E107" s="2" t="s">
        <v>1</v>
      </c>
      <c r="F107" s="13">
        <v>17549.62</v>
      </c>
      <c r="G107" s="13">
        <v>2147822.1</v>
      </c>
      <c r="H107" s="13">
        <v>154660.6</v>
      </c>
      <c r="I107" s="4">
        <f t="shared" si="3"/>
        <v>7.2008105326786614E-2</v>
      </c>
      <c r="J107" s="13">
        <f t="shared" si="2"/>
        <v>1263.7148854050808</v>
      </c>
    </row>
    <row r="108" spans="2:10" x14ac:dyDescent="0.25">
      <c r="B108" s="2">
        <v>104</v>
      </c>
      <c r="C108" s="1">
        <v>5014</v>
      </c>
      <c r="D108" t="s">
        <v>91</v>
      </c>
      <c r="E108" s="2" t="s">
        <v>1</v>
      </c>
      <c r="F108" s="13">
        <v>36494.120000000003</v>
      </c>
      <c r="G108" s="13">
        <v>3652669.2</v>
      </c>
      <c r="H108" s="13">
        <v>25932.5</v>
      </c>
      <c r="I108" s="4">
        <f t="shared" si="3"/>
        <v>7.0996026686457126E-3</v>
      </c>
      <c r="J108" s="13">
        <f t="shared" si="2"/>
        <v>259.09375174187687</v>
      </c>
    </row>
    <row r="109" spans="2:10" x14ac:dyDescent="0.25">
      <c r="B109" s="2">
        <v>105</v>
      </c>
      <c r="C109" s="1">
        <v>5018</v>
      </c>
      <c r="D109" t="s">
        <v>92</v>
      </c>
      <c r="E109" s="2" t="s">
        <v>1</v>
      </c>
      <c r="F109" s="13">
        <v>23257.8</v>
      </c>
      <c r="G109" s="13">
        <v>2719096</v>
      </c>
      <c r="H109" s="13">
        <v>31190</v>
      </c>
      <c r="I109" s="4">
        <f t="shared" si="3"/>
        <v>1.1470724093595813E-2</v>
      </c>
      <c r="J109" s="13">
        <f t="shared" si="2"/>
        <v>266.78380682403269</v>
      </c>
    </row>
    <row r="110" spans="2:10" x14ac:dyDescent="0.25">
      <c r="B110" s="2">
        <v>106</v>
      </c>
      <c r="C110" s="1">
        <v>5022</v>
      </c>
      <c r="D110" t="s">
        <v>93</v>
      </c>
      <c r="E110" s="2" t="s">
        <v>1</v>
      </c>
      <c r="F110" s="13">
        <v>17525.099999999999</v>
      </c>
      <c r="G110" s="13">
        <v>1764086.8</v>
      </c>
      <c r="H110" s="13">
        <v>41396.699999999997</v>
      </c>
      <c r="I110" s="4">
        <f t="shared" si="3"/>
        <v>2.3466362312784154E-2</v>
      </c>
      <c r="J110" s="13">
        <f t="shared" si="2"/>
        <v>411.25034616777356</v>
      </c>
    </row>
    <row r="111" spans="2:10" x14ac:dyDescent="0.25">
      <c r="B111" s="2">
        <v>107</v>
      </c>
      <c r="C111" s="1">
        <v>5024</v>
      </c>
      <c r="D111" t="s">
        <v>94</v>
      </c>
      <c r="E111" s="2" t="s">
        <v>1</v>
      </c>
      <c r="F111" s="13">
        <v>81118.75</v>
      </c>
      <c r="G111" s="13">
        <v>9937158.3000000007</v>
      </c>
      <c r="H111" s="13">
        <v>206463.7</v>
      </c>
      <c r="I111" s="4">
        <f t="shared" si="3"/>
        <v>2.0776935796625078E-2</v>
      </c>
      <c r="J111" s="13">
        <f t="shared" si="2"/>
        <v>1685.3990606524806</v>
      </c>
    </row>
    <row r="112" spans="2:10" x14ac:dyDescent="0.25">
      <c r="B112" s="2">
        <v>108</v>
      </c>
      <c r="C112" s="1">
        <v>5025</v>
      </c>
      <c r="D112" t="s">
        <v>95</v>
      </c>
      <c r="E112" s="2" t="s">
        <v>1</v>
      </c>
      <c r="F112" s="13">
        <v>120557.6</v>
      </c>
      <c r="G112" s="13">
        <v>14604696.1</v>
      </c>
      <c r="H112" s="13">
        <v>238947.5</v>
      </c>
      <c r="I112" s="4">
        <f t="shared" si="3"/>
        <v>1.6361004594953536E-2</v>
      </c>
      <c r="J112" s="13">
        <f t="shared" si="2"/>
        <v>1972.4434475565706</v>
      </c>
    </row>
    <row r="113" spans="2:10" x14ac:dyDescent="0.25">
      <c r="B113" s="2">
        <v>109</v>
      </c>
      <c r="C113" s="1">
        <v>5026</v>
      </c>
      <c r="D113" t="s">
        <v>96</v>
      </c>
      <c r="E113" s="2" t="s">
        <v>1</v>
      </c>
      <c r="F113" s="13">
        <v>19117.189999999999</v>
      </c>
      <c r="G113" s="13">
        <v>2493064.1</v>
      </c>
      <c r="H113" s="13">
        <v>13596.5</v>
      </c>
      <c r="I113" s="4">
        <f t="shared" si="3"/>
        <v>5.4537306120608772E-3</v>
      </c>
      <c r="J113" s="13">
        <f t="shared" si="2"/>
        <v>104.26000431958407</v>
      </c>
    </row>
    <row r="114" spans="2:10" x14ac:dyDescent="0.25">
      <c r="B114" s="2">
        <v>110</v>
      </c>
      <c r="C114" s="1">
        <v>5028</v>
      </c>
      <c r="D114" t="s">
        <v>97</v>
      </c>
      <c r="E114" s="2" t="s">
        <v>1</v>
      </c>
      <c r="F114" s="13">
        <v>23392.51</v>
      </c>
      <c r="G114" s="13">
        <v>2544680.9</v>
      </c>
      <c r="H114" s="13">
        <v>58109</v>
      </c>
      <c r="I114" s="4">
        <f t="shared" si="3"/>
        <v>2.2835476149484991E-2</v>
      </c>
      <c r="J114" s="13">
        <f t="shared" si="2"/>
        <v>534.17910418158908</v>
      </c>
    </row>
    <row r="115" spans="2:10" x14ac:dyDescent="0.25">
      <c r="B115" s="2">
        <v>111</v>
      </c>
      <c r="C115" s="1">
        <v>5030</v>
      </c>
      <c r="D115" t="s">
        <v>98</v>
      </c>
      <c r="E115" s="2" t="s">
        <v>1</v>
      </c>
      <c r="F115" s="13">
        <v>37230</v>
      </c>
      <c r="G115" s="13">
        <v>4275990.0999999996</v>
      </c>
      <c r="H115" s="13">
        <v>43659.6</v>
      </c>
      <c r="I115" s="4">
        <f t="shared" si="3"/>
        <v>1.0210407175638691E-2</v>
      </c>
      <c r="J115" s="13">
        <f t="shared" si="2"/>
        <v>380.13345914902845</v>
      </c>
    </row>
    <row r="116" spans="2:10" x14ac:dyDescent="0.25">
      <c r="B116" s="2">
        <v>112</v>
      </c>
      <c r="C116" s="1">
        <v>5034</v>
      </c>
      <c r="D116" t="s">
        <v>99</v>
      </c>
      <c r="E116" s="2" t="s">
        <v>1</v>
      </c>
      <c r="F116" s="13">
        <v>30056.83</v>
      </c>
      <c r="G116" s="13">
        <v>3532475.4</v>
      </c>
      <c r="H116" s="13">
        <v>24520.6</v>
      </c>
      <c r="I116" s="4">
        <f t="shared" si="3"/>
        <v>6.9414779222524807E-3</v>
      </c>
      <c r="J116" s="13">
        <f t="shared" si="2"/>
        <v>208.63882185789603</v>
      </c>
    </row>
    <row r="117" spans="2:10" x14ac:dyDescent="0.25">
      <c r="B117" s="2">
        <v>113</v>
      </c>
      <c r="C117" s="1">
        <v>5036</v>
      </c>
      <c r="D117" t="s">
        <v>100</v>
      </c>
      <c r="E117" s="2" t="s">
        <v>1</v>
      </c>
      <c r="F117" s="13">
        <v>52881.54</v>
      </c>
      <c r="G117" s="13">
        <v>5807385.7999999998</v>
      </c>
      <c r="H117" s="13">
        <v>61626.7</v>
      </c>
      <c r="I117" s="4">
        <f t="shared" si="3"/>
        <v>1.0611779916533184E-2</v>
      </c>
      <c r="J117" s="13">
        <f t="shared" si="2"/>
        <v>561.16726412734624</v>
      </c>
    </row>
    <row r="118" spans="2:10" x14ac:dyDescent="0.25">
      <c r="B118" s="2">
        <v>114</v>
      </c>
      <c r="C118" s="1">
        <v>5040</v>
      </c>
      <c r="D118" t="s">
        <v>101</v>
      </c>
      <c r="E118" s="2" t="s">
        <v>1</v>
      </c>
      <c r="F118" s="13">
        <v>28618.05</v>
      </c>
      <c r="G118" s="13">
        <v>3379737.2</v>
      </c>
      <c r="H118" s="13">
        <v>24146.9</v>
      </c>
      <c r="I118" s="4">
        <f t="shared" si="3"/>
        <v>7.1446087583377782E-3</v>
      </c>
      <c r="J118" s="13">
        <f t="shared" si="2"/>
        <v>204.46477067654845</v>
      </c>
    </row>
    <row r="119" spans="2:10" x14ac:dyDescent="0.25">
      <c r="B119" s="2">
        <v>115</v>
      </c>
      <c r="C119" s="1">
        <v>5102</v>
      </c>
      <c r="D119" t="s">
        <v>102</v>
      </c>
      <c r="E119" s="2" t="s">
        <v>19</v>
      </c>
      <c r="F119" s="13">
        <v>147242.37</v>
      </c>
      <c r="G119" s="13">
        <v>20454475.5</v>
      </c>
      <c r="H119" s="13">
        <v>294806.5</v>
      </c>
      <c r="I119" s="4">
        <f t="shared" si="3"/>
        <v>1.44128115140376E-2</v>
      </c>
      <c r="J119" s="13">
        <f t="shared" si="2"/>
        <v>2122.1765256901845</v>
      </c>
    </row>
    <row r="120" spans="2:10" x14ac:dyDescent="0.25">
      <c r="B120" s="2">
        <v>116</v>
      </c>
      <c r="C120" s="1">
        <v>5104</v>
      </c>
      <c r="D120" t="s">
        <v>103</v>
      </c>
      <c r="E120" s="2" t="s">
        <v>19</v>
      </c>
      <c r="F120" s="13">
        <v>360276.62</v>
      </c>
      <c r="G120" s="13">
        <v>44821310.100000001</v>
      </c>
      <c r="H120" s="13">
        <v>2967828.5</v>
      </c>
      <c r="I120" s="4">
        <f t="shared" si="3"/>
        <v>6.6214675416192262E-2</v>
      </c>
      <c r="J120" s="13">
        <f t="shared" si="2"/>
        <v>23855.599453342842</v>
      </c>
    </row>
    <row r="121" spans="2:10" x14ac:dyDescent="0.25">
      <c r="B121" s="2">
        <v>117</v>
      </c>
      <c r="C121" s="1">
        <v>5106</v>
      </c>
      <c r="D121" t="s">
        <v>104</v>
      </c>
      <c r="E121" s="2" t="s">
        <v>19</v>
      </c>
      <c r="F121" s="13">
        <v>186831.69</v>
      </c>
      <c r="G121" s="13">
        <v>21398369.5</v>
      </c>
      <c r="H121" s="13">
        <v>604859.69999999995</v>
      </c>
      <c r="I121" s="4">
        <f t="shared" si="3"/>
        <v>2.8266625641734055E-2</v>
      </c>
      <c r="J121" s="13">
        <f t="shared" si="2"/>
        <v>5281.1014392425077</v>
      </c>
    </row>
    <row r="122" spans="2:10" x14ac:dyDescent="0.25">
      <c r="B122" s="2">
        <v>118</v>
      </c>
      <c r="C122" s="1">
        <v>5116</v>
      </c>
      <c r="D122" t="s">
        <v>105</v>
      </c>
      <c r="E122" s="2" t="s">
        <v>19</v>
      </c>
      <c r="F122" s="13">
        <v>23819.27</v>
      </c>
      <c r="G122" s="13">
        <v>2896972</v>
      </c>
      <c r="H122" s="13">
        <v>156375.79999999999</v>
      </c>
      <c r="I122" s="4">
        <f t="shared" si="3"/>
        <v>5.397905123004295E-2</v>
      </c>
      <c r="J122" s="13">
        <f t="shared" si="2"/>
        <v>1285.7415955922252</v>
      </c>
    </row>
    <row r="123" spans="2:10" x14ac:dyDescent="0.25">
      <c r="B123" s="2">
        <v>119</v>
      </c>
      <c r="C123" s="1">
        <v>5126</v>
      </c>
      <c r="D123" t="s">
        <v>106</v>
      </c>
      <c r="E123" s="2" t="s">
        <v>19</v>
      </c>
      <c r="F123" s="13">
        <v>113983.61</v>
      </c>
      <c r="G123" s="13">
        <v>14235471</v>
      </c>
      <c r="H123" s="13">
        <v>185722.1</v>
      </c>
      <c r="I123" s="4">
        <f t="shared" si="3"/>
        <v>1.3046431691652493E-2</v>
      </c>
      <c r="J123" s="13">
        <f t="shared" si="2"/>
        <v>1487.079381832958</v>
      </c>
    </row>
    <row r="124" spans="2:10" x14ac:dyDescent="0.25">
      <c r="B124" s="2">
        <v>120</v>
      </c>
      <c r="C124" s="1">
        <v>5136</v>
      </c>
      <c r="D124" t="s">
        <v>107</v>
      </c>
      <c r="E124" s="2" t="s">
        <v>19</v>
      </c>
      <c r="F124" s="13">
        <v>239291.11</v>
      </c>
      <c r="G124" s="13">
        <v>27227085.199999999</v>
      </c>
      <c r="H124" s="13">
        <v>922914</v>
      </c>
      <c r="I124" s="4">
        <f t="shared" si="3"/>
        <v>3.3896907921674997E-2</v>
      </c>
      <c r="J124" s="13">
        <f t="shared" si="2"/>
        <v>8111.2287221454026</v>
      </c>
    </row>
    <row r="125" spans="2:10" x14ac:dyDescent="0.25">
      <c r="B125" s="2">
        <v>121</v>
      </c>
      <c r="C125" s="1">
        <v>5171</v>
      </c>
      <c r="D125" t="s">
        <v>108</v>
      </c>
      <c r="E125" s="2" t="s">
        <v>19</v>
      </c>
      <c r="F125" s="13">
        <v>29467.41</v>
      </c>
      <c r="G125" s="13">
        <v>4384582.3</v>
      </c>
      <c r="H125" s="13">
        <v>172392.4</v>
      </c>
      <c r="I125" s="4">
        <f t="shared" si="3"/>
        <v>3.9317861589688946E-2</v>
      </c>
      <c r="J125" s="13">
        <f t="shared" si="2"/>
        <v>1158.595547786616</v>
      </c>
    </row>
    <row r="126" spans="2:10" x14ac:dyDescent="0.25">
      <c r="B126" s="2">
        <v>122</v>
      </c>
      <c r="C126" s="1">
        <v>5178</v>
      </c>
      <c r="D126" t="s">
        <v>109</v>
      </c>
      <c r="E126" s="2" t="s">
        <v>19</v>
      </c>
      <c r="F126" s="13">
        <v>172000.82</v>
      </c>
      <c r="G126" s="13">
        <v>20517431.899999999</v>
      </c>
      <c r="H126" s="13">
        <v>302729.3</v>
      </c>
      <c r="I126" s="4">
        <f t="shared" si="3"/>
        <v>1.4754736434631471E-2</v>
      </c>
      <c r="J126" s="13">
        <f t="shared" si="2"/>
        <v>2537.8267656404896</v>
      </c>
    </row>
    <row r="127" spans="2:10" x14ac:dyDescent="0.25">
      <c r="B127" s="2">
        <v>123</v>
      </c>
      <c r="C127" s="1">
        <v>5191</v>
      </c>
      <c r="D127" t="s">
        <v>101</v>
      </c>
      <c r="E127" s="2" t="s">
        <v>19</v>
      </c>
      <c r="F127" s="13">
        <v>30983.83</v>
      </c>
      <c r="G127" s="13">
        <v>4295899.8</v>
      </c>
      <c r="H127" s="13">
        <v>95605</v>
      </c>
      <c r="I127" s="4">
        <f t="shared" si="3"/>
        <v>2.2254941793567906E-2</v>
      </c>
      <c r="J127" s="13">
        <f t="shared" si="2"/>
        <v>689.54333319180319</v>
      </c>
    </row>
    <row r="128" spans="2:10" x14ac:dyDescent="0.25">
      <c r="B128" s="2">
        <v>124</v>
      </c>
      <c r="C128" s="1">
        <v>5216</v>
      </c>
      <c r="D128" t="s">
        <v>110</v>
      </c>
      <c r="E128" s="2" t="s">
        <v>20</v>
      </c>
      <c r="F128" s="13">
        <v>298394.53999999998</v>
      </c>
      <c r="G128" s="13">
        <v>42841318.799999997</v>
      </c>
      <c r="H128" s="13">
        <v>1421157.2</v>
      </c>
      <c r="I128" s="4">
        <f t="shared" si="3"/>
        <v>3.317258291311051E-2</v>
      </c>
      <c r="J128" s="13">
        <f t="shared" si="2"/>
        <v>9898.5176189694703</v>
      </c>
    </row>
    <row r="129" spans="2:10" x14ac:dyDescent="0.25">
      <c r="B129" s="2">
        <v>125</v>
      </c>
      <c r="C129" s="1">
        <v>5231</v>
      </c>
      <c r="D129" t="s">
        <v>91</v>
      </c>
      <c r="E129" s="2" t="s">
        <v>20</v>
      </c>
      <c r="F129" s="13">
        <v>981999.34</v>
      </c>
      <c r="G129" s="13">
        <v>148239324.59999999</v>
      </c>
      <c r="H129" s="13">
        <v>7043293.2000000002</v>
      </c>
      <c r="I129" s="4">
        <f t="shared" si="3"/>
        <v>4.7512987656987749E-2</v>
      </c>
      <c r="J129" s="13">
        <f t="shared" si="2"/>
        <v>46657.722520590112</v>
      </c>
    </row>
    <row r="130" spans="2:10" x14ac:dyDescent="0.25">
      <c r="B130" s="2">
        <v>126</v>
      </c>
      <c r="C130" s="1">
        <v>6002</v>
      </c>
      <c r="D130" t="s">
        <v>111</v>
      </c>
      <c r="E130" s="2" t="s">
        <v>1</v>
      </c>
      <c r="F130" s="13">
        <v>6475.56</v>
      </c>
      <c r="G130" s="13">
        <v>740462.95</v>
      </c>
      <c r="H130" s="13">
        <v>2462.35</v>
      </c>
      <c r="I130" s="4">
        <f t="shared" si="3"/>
        <v>3.325419590541296E-3</v>
      </c>
      <c r="J130" s="13">
        <f t="shared" si="2"/>
        <v>21.533954083725597</v>
      </c>
    </row>
    <row r="131" spans="2:10" x14ac:dyDescent="0.25">
      <c r="B131" s="2">
        <v>127</v>
      </c>
      <c r="C131" s="1">
        <v>6004</v>
      </c>
      <c r="D131" t="s">
        <v>112</v>
      </c>
      <c r="E131" s="2" t="s">
        <v>1</v>
      </c>
      <c r="F131" s="13">
        <v>8599.11</v>
      </c>
      <c r="G131" s="13">
        <v>1002562.47</v>
      </c>
      <c r="H131" s="13">
        <v>4887.0600000000004</v>
      </c>
      <c r="I131" s="4">
        <f t="shared" si="3"/>
        <v>4.8745690630131013E-3</v>
      </c>
      <c r="J131" s="13">
        <f t="shared" si="2"/>
        <v>41.916955575446593</v>
      </c>
    </row>
    <row r="132" spans="2:10" x14ac:dyDescent="0.25">
      <c r="B132" s="2">
        <v>128</v>
      </c>
      <c r="C132" s="1">
        <v>6006</v>
      </c>
      <c r="D132" t="s">
        <v>113</v>
      </c>
      <c r="E132" s="2" t="s">
        <v>1</v>
      </c>
      <c r="F132" s="13">
        <v>10147.6</v>
      </c>
      <c r="G132" s="13">
        <v>1177410.3899999999</v>
      </c>
      <c r="H132" s="13">
        <v>32958.85</v>
      </c>
      <c r="I132" s="4">
        <f t="shared" si="3"/>
        <v>2.7992661080560026E-2</v>
      </c>
      <c r="J132" s="13">
        <f t="shared" si="2"/>
        <v>284.05832758109091</v>
      </c>
    </row>
    <row r="133" spans="2:10" x14ac:dyDescent="0.25">
      <c r="B133" s="2">
        <v>129</v>
      </c>
      <c r="C133" s="1">
        <v>6008</v>
      </c>
      <c r="D133" t="s">
        <v>114</v>
      </c>
      <c r="E133" s="2" t="s">
        <v>1</v>
      </c>
      <c r="F133" s="13">
        <v>4218.9399999999996</v>
      </c>
      <c r="G133" s="13">
        <v>538899.99</v>
      </c>
      <c r="H133" s="13">
        <v>3567.18</v>
      </c>
      <c r="I133" s="4">
        <f t="shared" si="3"/>
        <v>6.6193729192683785E-3</v>
      </c>
      <c r="J133" s="13">
        <f t="shared" ref="J133:J196" si="4">I133*F133</f>
        <v>27.92673718401813</v>
      </c>
    </row>
    <row r="134" spans="2:10" x14ac:dyDescent="0.25">
      <c r="B134" s="2">
        <v>130</v>
      </c>
      <c r="C134" s="1">
        <v>6010</v>
      </c>
      <c r="D134" t="s">
        <v>115</v>
      </c>
      <c r="E134" s="2" t="s">
        <v>1</v>
      </c>
      <c r="F134" s="13">
        <v>5790.42</v>
      </c>
      <c r="G134" s="13">
        <v>846377.69</v>
      </c>
      <c r="H134" s="13">
        <v>3524.83</v>
      </c>
      <c r="I134" s="4">
        <f t="shared" ref="I134:I197" si="5">IF(G134=0,0,H134/G134)</f>
        <v>4.1646064654657904E-3</v>
      </c>
      <c r="J134" s="13">
        <f t="shared" si="4"/>
        <v>24.114820569762422</v>
      </c>
    </row>
    <row r="135" spans="2:10" x14ac:dyDescent="0.25">
      <c r="B135" s="2">
        <v>131</v>
      </c>
      <c r="C135" s="1">
        <v>6012</v>
      </c>
      <c r="D135" t="s">
        <v>116</v>
      </c>
      <c r="E135" s="2" t="s">
        <v>1</v>
      </c>
      <c r="F135" s="13">
        <v>5303.08</v>
      </c>
      <c r="G135" s="13">
        <v>821189.24</v>
      </c>
      <c r="H135" s="13">
        <v>2527.8000000000002</v>
      </c>
      <c r="I135" s="4">
        <f t="shared" si="5"/>
        <v>3.0782186089043256E-3</v>
      </c>
      <c r="J135" s="13">
        <f t="shared" si="4"/>
        <v>16.324039540508352</v>
      </c>
    </row>
    <row r="136" spans="2:10" x14ac:dyDescent="0.25">
      <c r="B136" s="2">
        <v>132</v>
      </c>
      <c r="C136" s="1">
        <v>6014</v>
      </c>
      <c r="D136" t="s">
        <v>117</v>
      </c>
      <c r="E136" s="2" t="s">
        <v>1</v>
      </c>
      <c r="F136" s="13">
        <v>6266.97</v>
      </c>
      <c r="G136" s="13">
        <v>903457.7</v>
      </c>
      <c r="H136" s="13">
        <v>3310.64</v>
      </c>
      <c r="I136" s="4">
        <f t="shared" si="5"/>
        <v>3.664410630403615E-3</v>
      </c>
      <c r="J136" s="13">
        <f t="shared" si="4"/>
        <v>22.964751488420543</v>
      </c>
    </row>
    <row r="137" spans="2:10" x14ac:dyDescent="0.25">
      <c r="B137" s="2">
        <v>133</v>
      </c>
      <c r="C137" s="1">
        <v>6016</v>
      </c>
      <c r="D137" t="s">
        <v>118</v>
      </c>
      <c r="E137" s="2" t="s">
        <v>1</v>
      </c>
      <c r="F137" s="13">
        <v>5668.38</v>
      </c>
      <c r="G137" s="13">
        <v>817990.05</v>
      </c>
      <c r="H137" s="13">
        <v>6096.63</v>
      </c>
      <c r="I137" s="4">
        <f t="shared" si="5"/>
        <v>7.4531835686754378E-3</v>
      </c>
      <c r="J137" s="13">
        <f t="shared" si="4"/>
        <v>42.247476677008478</v>
      </c>
    </row>
    <row r="138" spans="2:10" x14ac:dyDescent="0.25">
      <c r="B138" s="2">
        <v>134</v>
      </c>
      <c r="C138" s="1">
        <v>6018</v>
      </c>
      <c r="D138" t="s">
        <v>8</v>
      </c>
      <c r="E138" s="2" t="s">
        <v>1</v>
      </c>
      <c r="F138" s="13">
        <v>4634.01</v>
      </c>
      <c r="G138" s="13">
        <v>548583.72</v>
      </c>
      <c r="H138" s="13">
        <v>965.01</v>
      </c>
      <c r="I138" s="4">
        <f t="shared" si="5"/>
        <v>1.7590933978135553E-3</v>
      </c>
      <c r="J138" s="13">
        <f t="shared" si="4"/>
        <v>8.151656396401993</v>
      </c>
    </row>
    <row r="139" spans="2:10" x14ac:dyDescent="0.25">
      <c r="B139" s="2">
        <v>135</v>
      </c>
      <c r="C139" s="1">
        <v>6020</v>
      </c>
      <c r="D139" t="s">
        <v>119</v>
      </c>
      <c r="E139" s="2" t="s">
        <v>1</v>
      </c>
      <c r="F139" s="13">
        <v>5443.08</v>
      </c>
      <c r="G139" s="13">
        <v>645269.25</v>
      </c>
      <c r="H139" s="13">
        <v>355.42</v>
      </c>
      <c r="I139" s="4">
        <f t="shared" si="5"/>
        <v>5.5080882902757257E-4</v>
      </c>
      <c r="J139" s="13">
        <f t="shared" si="4"/>
        <v>2.9980965211033999</v>
      </c>
    </row>
    <row r="140" spans="2:10" x14ac:dyDescent="0.25">
      <c r="B140" s="2">
        <v>136</v>
      </c>
      <c r="C140" s="1">
        <v>6022</v>
      </c>
      <c r="D140" t="s">
        <v>120</v>
      </c>
      <c r="E140" s="2" t="s">
        <v>1</v>
      </c>
      <c r="F140" s="13">
        <v>7970.62</v>
      </c>
      <c r="G140" s="13">
        <v>925142.33</v>
      </c>
      <c r="H140" s="13">
        <v>7855.38</v>
      </c>
      <c r="I140" s="4">
        <f t="shared" si="5"/>
        <v>8.490996190823958E-3</v>
      </c>
      <c r="J140" s="13">
        <f t="shared" si="4"/>
        <v>67.678504058505254</v>
      </c>
    </row>
    <row r="141" spans="2:10" x14ac:dyDescent="0.25">
      <c r="B141" s="2">
        <v>137</v>
      </c>
      <c r="C141" s="1">
        <v>6024</v>
      </c>
      <c r="D141" t="s">
        <v>121</v>
      </c>
      <c r="E141" s="2" t="s">
        <v>1</v>
      </c>
      <c r="F141" s="13">
        <v>4695.49</v>
      </c>
      <c r="G141" s="13">
        <v>543792.19999999995</v>
      </c>
      <c r="H141" s="13">
        <v>3336.51</v>
      </c>
      <c r="I141" s="4">
        <f t="shared" si="5"/>
        <v>6.1356341631968988E-3</v>
      </c>
      <c r="J141" s="13">
        <f t="shared" si="4"/>
        <v>28.809808856949406</v>
      </c>
    </row>
    <row r="142" spans="2:10" x14ac:dyDescent="0.25">
      <c r="B142" s="2">
        <v>138</v>
      </c>
      <c r="C142" s="1">
        <v>6026</v>
      </c>
      <c r="D142" t="s">
        <v>122</v>
      </c>
      <c r="E142" s="2" t="s">
        <v>1</v>
      </c>
      <c r="F142" s="13">
        <v>6648.57</v>
      </c>
      <c r="G142" s="13">
        <v>771829.7</v>
      </c>
      <c r="H142" s="13">
        <v>47662.73</v>
      </c>
      <c r="I142" s="4">
        <f t="shared" si="5"/>
        <v>6.17529100007424E-2</v>
      </c>
      <c r="J142" s="13">
        <f t="shared" si="4"/>
        <v>410.56854484363589</v>
      </c>
    </row>
    <row r="143" spans="2:10" x14ac:dyDescent="0.25">
      <c r="B143" s="2">
        <v>139</v>
      </c>
      <c r="C143" s="1">
        <v>6028</v>
      </c>
      <c r="D143" t="s">
        <v>123</v>
      </c>
      <c r="E143" s="2" t="s">
        <v>1</v>
      </c>
      <c r="F143" s="13">
        <v>4846.28</v>
      </c>
      <c r="G143" s="13">
        <v>694614.43</v>
      </c>
      <c r="H143" s="13">
        <v>3262.78</v>
      </c>
      <c r="I143" s="4">
        <f t="shared" si="5"/>
        <v>4.6972534100680865E-3</v>
      </c>
      <c r="J143" s="13">
        <f t="shared" si="4"/>
        <v>22.764205256144766</v>
      </c>
    </row>
    <row r="144" spans="2:10" x14ac:dyDescent="0.25">
      <c r="B144" s="2">
        <v>140</v>
      </c>
      <c r="C144" s="1">
        <v>6030</v>
      </c>
      <c r="D144" t="s">
        <v>124</v>
      </c>
      <c r="E144" s="2" t="s">
        <v>1</v>
      </c>
      <c r="F144" s="13">
        <v>7153.13</v>
      </c>
      <c r="G144" s="13">
        <v>914118.73</v>
      </c>
      <c r="H144" s="13">
        <v>7896.82</v>
      </c>
      <c r="I144" s="4">
        <f t="shared" si="5"/>
        <v>8.6387246435700969E-3</v>
      </c>
      <c r="J144" s="13">
        <f t="shared" si="4"/>
        <v>61.793920409660565</v>
      </c>
    </row>
    <row r="145" spans="2:10" x14ac:dyDescent="0.25">
      <c r="B145" s="2">
        <v>141</v>
      </c>
      <c r="C145" s="1">
        <v>6032</v>
      </c>
      <c r="D145" t="s">
        <v>125</v>
      </c>
      <c r="E145" s="2" t="s">
        <v>1</v>
      </c>
      <c r="F145" s="13">
        <v>10336.64</v>
      </c>
      <c r="G145" s="13">
        <v>1273304.04</v>
      </c>
      <c r="H145" s="13">
        <v>9020.32</v>
      </c>
      <c r="I145" s="4">
        <f t="shared" si="5"/>
        <v>7.0841839157284063E-3</v>
      </c>
      <c r="J145" s="13">
        <f t="shared" si="4"/>
        <v>73.226658830674864</v>
      </c>
    </row>
    <row r="146" spans="2:10" x14ac:dyDescent="0.25">
      <c r="B146" s="2">
        <v>142</v>
      </c>
      <c r="C146" s="1">
        <v>6034</v>
      </c>
      <c r="D146" t="s">
        <v>126</v>
      </c>
      <c r="E146" s="2" t="s">
        <v>1</v>
      </c>
      <c r="F146" s="13">
        <v>7514.11</v>
      </c>
      <c r="G146" s="13">
        <v>980343.74</v>
      </c>
      <c r="H146" s="13">
        <v>60318.99</v>
      </c>
      <c r="I146" s="4">
        <f t="shared" si="5"/>
        <v>6.1528408392754155E-2</v>
      </c>
      <c r="J146" s="13">
        <f t="shared" si="4"/>
        <v>462.33122878807791</v>
      </c>
    </row>
    <row r="147" spans="2:10" x14ac:dyDescent="0.25">
      <c r="B147" s="2">
        <v>143</v>
      </c>
      <c r="C147" s="1">
        <v>6111</v>
      </c>
      <c r="D147" t="s">
        <v>127</v>
      </c>
      <c r="E147" s="2" t="s">
        <v>19</v>
      </c>
      <c r="F147" s="13">
        <v>3837.49</v>
      </c>
      <c r="G147" s="13">
        <v>525521.17000000004</v>
      </c>
      <c r="H147" s="13">
        <v>24360.97</v>
      </c>
      <c r="I147" s="4">
        <f t="shared" si="5"/>
        <v>4.6355829965898425E-2</v>
      </c>
      <c r="J147" s="13">
        <f t="shared" si="4"/>
        <v>177.89003393583553</v>
      </c>
    </row>
    <row r="148" spans="2:10" x14ac:dyDescent="0.25">
      <c r="B148" s="2">
        <v>144</v>
      </c>
      <c r="C148" s="1">
        <v>6154</v>
      </c>
      <c r="D148" t="s">
        <v>125</v>
      </c>
      <c r="E148" s="2" t="s">
        <v>19</v>
      </c>
      <c r="F148" s="13">
        <v>2999.79</v>
      </c>
      <c r="G148" s="13">
        <v>412759.82</v>
      </c>
      <c r="H148" s="13">
        <v>5425.7</v>
      </c>
      <c r="I148" s="4">
        <f t="shared" si="5"/>
        <v>1.3144932566352994E-2</v>
      </c>
      <c r="J148" s="13">
        <f t="shared" si="4"/>
        <v>39.432037263220046</v>
      </c>
    </row>
    <row r="149" spans="2:10" x14ac:dyDescent="0.25">
      <c r="B149" s="2">
        <v>145</v>
      </c>
      <c r="C149" s="1">
        <v>6201</v>
      </c>
      <c r="D149" t="s">
        <v>111</v>
      </c>
      <c r="E149" s="2" t="s">
        <v>20</v>
      </c>
      <c r="F149" s="13">
        <v>9179.36</v>
      </c>
      <c r="G149" s="13">
        <v>1223770.96</v>
      </c>
      <c r="H149" s="13">
        <v>33312.980000000003</v>
      </c>
      <c r="I149" s="4">
        <f t="shared" si="5"/>
        <v>2.7221580744161478E-2</v>
      </c>
      <c r="J149" s="13">
        <f t="shared" si="4"/>
        <v>249.87668941972612</v>
      </c>
    </row>
    <row r="150" spans="2:10" x14ac:dyDescent="0.25">
      <c r="B150" s="2">
        <v>146</v>
      </c>
      <c r="C150" s="1">
        <v>6206</v>
      </c>
      <c r="D150" t="s">
        <v>128</v>
      </c>
      <c r="E150" s="2" t="s">
        <v>20</v>
      </c>
      <c r="F150" s="13">
        <v>10735.77</v>
      </c>
      <c r="G150" s="13">
        <v>1341487.6200000001</v>
      </c>
      <c r="H150" s="13">
        <v>3565.54</v>
      </c>
      <c r="I150" s="4">
        <f t="shared" si="5"/>
        <v>2.6579000408516627E-3</v>
      </c>
      <c r="J150" s="13">
        <f t="shared" si="4"/>
        <v>28.534603521574056</v>
      </c>
    </row>
    <row r="151" spans="2:10" x14ac:dyDescent="0.25">
      <c r="B151" s="2">
        <v>147</v>
      </c>
      <c r="C151" s="1">
        <v>6226</v>
      </c>
      <c r="D151" t="s">
        <v>129</v>
      </c>
      <c r="E151" s="2" t="s">
        <v>20</v>
      </c>
      <c r="F151" s="13">
        <v>8495.99</v>
      </c>
      <c r="G151" s="13">
        <v>1081597.18</v>
      </c>
      <c r="H151" s="13">
        <v>14229.23</v>
      </c>
      <c r="I151" s="4">
        <f t="shared" si="5"/>
        <v>1.3155757303287349E-2</v>
      </c>
      <c r="J151" s="13">
        <f t="shared" si="4"/>
        <v>111.77118249115628</v>
      </c>
    </row>
    <row r="152" spans="2:10" x14ac:dyDescent="0.25">
      <c r="B152" s="2">
        <v>148</v>
      </c>
      <c r="C152" s="1">
        <v>6251</v>
      </c>
      <c r="D152" t="s">
        <v>122</v>
      </c>
      <c r="E152" s="2" t="s">
        <v>20</v>
      </c>
      <c r="F152" s="13">
        <v>23643.75</v>
      </c>
      <c r="G152" s="13">
        <v>3427691.29</v>
      </c>
      <c r="H152" s="13">
        <v>116605.9</v>
      </c>
      <c r="I152" s="4">
        <f t="shared" si="5"/>
        <v>3.4018787030263745E-2</v>
      </c>
      <c r="J152" s="13">
        <f t="shared" si="4"/>
        <v>804.33169584679843</v>
      </c>
    </row>
    <row r="153" spans="2:10" x14ac:dyDescent="0.25">
      <c r="B153" s="2">
        <v>149</v>
      </c>
      <c r="C153" s="1">
        <v>7002</v>
      </c>
      <c r="D153" t="s">
        <v>130</v>
      </c>
      <c r="E153" s="2" t="s">
        <v>1</v>
      </c>
      <c r="F153" s="13">
        <v>5332.73</v>
      </c>
      <c r="G153" s="13">
        <v>585163.65</v>
      </c>
      <c r="H153" s="13">
        <v>1201.27</v>
      </c>
      <c r="I153" s="4">
        <f t="shared" si="5"/>
        <v>2.0528787117928462E-3</v>
      </c>
      <c r="J153" s="13">
        <f t="shared" si="4"/>
        <v>10.947447892739063</v>
      </c>
    </row>
    <row r="154" spans="2:10" x14ac:dyDescent="0.25">
      <c r="B154" s="2">
        <v>150</v>
      </c>
      <c r="C154" s="1">
        <v>7004</v>
      </c>
      <c r="D154" t="s">
        <v>131</v>
      </c>
      <c r="E154" s="2" t="s">
        <v>1</v>
      </c>
      <c r="F154" s="13">
        <v>6336.13</v>
      </c>
      <c r="G154" s="13">
        <v>500826.4</v>
      </c>
      <c r="H154" s="13">
        <v>604.51</v>
      </c>
      <c r="I154" s="4">
        <f t="shared" si="5"/>
        <v>1.2070250290320157E-3</v>
      </c>
      <c r="J154" s="13">
        <f t="shared" si="4"/>
        <v>7.6478674972006262</v>
      </c>
    </row>
    <row r="155" spans="2:10" x14ac:dyDescent="0.25">
      <c r="B155" s="2">
        <v>151</v>
      </c>
      <c r="C155" s="1">
        <v>7006</v>
      </c>
      <c r="D155" t="s">
        <v>132</v>
      </c>
      <c r="E155" s="2" t="s">
        <v>1</v>
      </c>
      <c r="F155" s="13">
        <v>13888.69</v>
      </c>
      <c r="G155" s="13">
        <v>1514257.92</v>
      </c>
      <c r="H155" s="13">
        <v>6326.42</v>
      </c>
      <c r="I155" s="4">
        <f t="shared" si="5"/>
        <v>4.1779012124962172E-3</v>
      </c>
      <c r="J155" s="13">
        <f t="shared" si="4"/>
        <v>58.025574790984088</v>
      </c>
    </row>
    <row r="156" spans="2:10" x14ac:dyDescent="0.25">
      <c r="B156" s="2">
        <v>152</v>
      </c>
      <c r="C156" s="1">
        <v>7008</v>
      </c>
      <c r="D156" t="s">
        <v>133</v>
      </c>
      <c r="E156" s="2" t="s">
        <v>1</v>
      </c>
      <c r="F156" s="13">
        <v>8198.9699999999993</v>
      </c>
      <c r="G156" s="13">
        <v>853855.75</v>
      </c>
      <c r="H156" s="13">
        <v>5114.5</v>
      </c>
      <c r="I156" s="4">
        <f t="shared" si="5"/>
        <v>5.9898876361727379E-3</v>
      </c>
      <c r="J156" s="13">
        <f t="shared" si="4"/>
        <v>49.110909032351188</v>
      </c>
    </row>
    <row r="157" spans="2:10" x14ac:dyDescent="0.25">
      <c r="B157" s="2">
        <v>153</v>
      </c>
      <c r="C157" s="1">
        <v>7010</v>
      </c>
      <c r="D157" t="s">
        <v>134</v>
      </c>
      <c r="E157" s="2" t="s">
        <v>1</v>
      </c>
      <c r="F157" s="13">
        <v>11293.82</v>
      </c>
      <c r="G157" s="13">
        <v>1265605.07</v>
      </c>
      <c r="H157" s="13">
        <v>12777.79</v>
      </c>
      <c r="I157" s="4">
        <f t="shared" si="5"/>
        <v>1.0096190591271889E-2</v>
      </c>
      <c r="J157" s="13">
        <f t="shared" si="4"/>
        <v>114.02455922351828</v>
      </c>
    </row>
    <row r="158" spans="2:10" x14ac:dyDescent="0.25">
      <c r="B158" s="2">
        <v>154</v>
      </c>
      <c r="C158" s="1">
        <v>7012</v>
      </c>
      <c r="D158" t="s">
        <v>6</v>
      </c>
      <c r="E158" s="2" t="s">
        <v>1</v>
      </c>
      <c r="F158" s="13">
        <v>41622.65</v>
      </c>
      <c r="G158" s="13">
        <v>3182524.82</v>
      </c>
      <c r="H158" s="13">
        <v>1630.99</v>
      </c>
      <c r="I158" s="4">
        <f t="shared" si="5"/>
        <v>5.1248304168763717E-4</v>
      </c>
      <c r="J158" s="13">
        <f t="shared" si="4"/>
        <v>21.33090227509993</v>
      </c>
    </row>
    <row r="159" spans="2:10" x14ac:dyDescent="0.25">
      <c r="B159" s="2">
        <v>155</v>
      </c>
      <c r="C159" s="1">
        <v>7014</v>
      </c>
      <c r="D159" t="s">
        <v>135</v>
      </c>
      <c r="E159" s="2" t="s">
        <v>1</v>
      </c>
      <c r="F159" s="13">
        <v>16655.349999999999</v>
      </c>
      <c r="G159" s="13">
        <v>1777771.44</v>
      </c>
      <c r="H159" s="13">
        <v>7032.29</v>
      </c>
      <c r="I159" s="4">
        <f t="shared" si="5"/>
        <v>3.955677226989314E-3</v>
      </c>
      <c r="J159" s="13">
        <f t="shared" si="4"/>
        <v>65.883188702536458</v>
      </c>
    </row>
    <row r="160" spans="2:10" x14ac:dyDescent="0.25">
      <c r="B160" s="2">
        <v>156</v>
      </c>
      <c r="C160" s="1">
        <v>7016</v>
      </c>
      <c r="D160" t="s">
        <v>8</v>
      </c>
      <c r="E160" s="2" t="s">
        <v>1</v>
      </c>
      <c r="F160" s="13">
        <v>6001.77</v>
      </c>
      <c r="G160" s="13">
        <v>554799.22</v>
      </c>
      <c r="H160" s="13">
        <v>2040.92</v>
      </c>
      <c r="I160" s="4">
        <f t="shared" si="5"/>
        <v>3.6786641480858612E-3</v>
      </c>
      <c r="J160" s="13">
        <f t="shared" si="4"/>
        <v>22.078496124057281</v>
      </c>
    </row>
    <row r="161" spans="2:10" x14ac:dyDescent="0.25">
      <c r="B161" s="2">
        <v>157</v>
      </c>
      <c r="C161" s="1">
        <v>7018</v>
      </c>
      <c r="D161" t="s">
        <v>136</v>
      </c>
      <c r="E161" s="2" t="s">
        <v>1</v>
      </c>
      <c r="F161" s="13">
        <v>21683.54</v>
      </c>
      <c r="G161" s="13">
        <v>1817267.73</v>
      </c>
      <c r="H161" s="13">
        <v>11502.69</v>
      </c>
      <c r="I161" s="4">
        <f t="shared" si="5"/>
        <v>6.3296617279392292E-3</v>
      </c>
      <c r="J161" s="13">
        <f t="shared" si="4"/>
        <v>137.24947326423941</v>
      </c>
    </row>
    <row r="162" spans="2:10" x14ac:dyDescent="0.25">
      <c r="B162" s="2">
        <v>158</v>
      </c>
      <c r="C162" s="1">
        <v>7020</v>
      </c>
      <c r="D162" t="s">
        <v>137</v>
      </c>
      <c r="E162" s="2" t="s">
        <v>1</v>
      </c>
      <c r="F162" s="13">
        <v>39172.559999999998</v>
      </c>
      <c r="G162" s="13">
        <v>2938630.95</v>
      </c>
      <c r="H162" s="13">
        <v>50935.86</v>
      </c>
      <c r="I162" s="4">
        <f t="shared" si="5"/>
        <v>1.7333193880640235E-2</v>
      </c>
      <c r="J162" s="13">
        <f t="shared" si="4"/>
        <v>678.98557728101241</v>
      </c>
    </row>
    <row r="163" spans="2:10" x14ac:dyDescent="0.25">
      <c r="B163" s="2">
        <v>159</v>
      </c>
      <c r="C163" s="1">
        <v>7022</v>
      </c>
      <c r="D163" t="s">
        <v>138</v>
      </c>
      <c r="E163" s="2" t="s">
        <v>1</v>
      </c>
      <c r="F163" s="13">
        <v>4461.6400000000003</v>
      </c>
      <c r="G163" s="13">
        <v>467480.93</v>
      </c>
      <c r="H163" s="13">
        <v>25686.53</v>
      </c>
      <c r="I163" s="4">
        <f t="shared" si="5"/>
        <v>5.4946690552703396E-2</v>
      </c>
      <c r="J163" s="13">
        <f t="shared" si="4"/>
        <v>245.15235243756359</v>
      </c>
    </row>
    <row r="164" spans="2:10" x14ac:dyDescent="0.25">
      <c r="B164" s="2">
        <v>160</v>
      </c>
      <c r="C164" s="1">
        <v>7024</v>
      </c>
      <c r="D164" t="s">
        <v>139</v>
      </c>
      <c r="E164" s="2" t="s">
        <v>1</v>
      </c>
      <c r="F164" s="13">
        <v>14100.72</v>
      </c>
      <c r="G164" s="13">
        <v>1332796.28</v>
      </c>
      <c r="H164" s="13">
        <v>6658.39</v>
      </c>
      <c r="I164" s="4">
        <f t="shared" si="5"/>
        <v>4.9958047601993604E-3</v>
      </c>
      <c r="J164" s="13">
        <f t="shared" si="4"/>
        <v>70.444444098238321</v>
      </c>
    </row>
    <row r="165" spans="2:10" x14ac:dyDescent="0.25">
      <c r="B165" s="2">
        <v>161</v>
      </c>
      <c r="C165" s="1">
        <v>7026</v>
      </c>
      <c r="D165" t="s">
        <v>140</v>
      </c>
      <c r="E165" s="2" t="s">
        <v>1</v>
      </c>
      <c r="F165" s="13">
        <v>15058.1</v>
      </c>
      <c r="G165" s="13">
        <v>1289845.6000000001</v>
      </c>
      <c r="H165" s="13">
        <v>3429.51</v>
      </c>
      <c r="I165" s="4">
        <f t="shared" si="5"/>
        <v>2.6588531216449472E-3</v>
      </c>
      <c r="J165" s="13">
        <f t="shared" si="4"/>
        <v>40.037276191041784</v>
      </c>
    </row>
    <row r="166" spans="2:10" x14ac:dyDescent="0.25">
      <c r="B166" s="2">
        <v>162</v>
      </c>
      <c r="C166" s="1">
        <v>7028</v>
      </c>
      <c r="D166" t="s">
        <v>100</v>
      </c>
      <c r="E166" s="2" t="s">
        <v>1</v>
      </c>
      <c r="F166" s="13">
        <v>38501.440000000002</v>
      </c>
      <c r="G166" s="13">
        <v>3663538.45</v>
      </c>
      <c r="H166" s="13">
        <v>10950.61</v>
      </c>
      <c r="I166" s="4">
        <f t="shared" si="5"/>
        <v>2.9890801337160797E-3</v>
      </c>
      <c r="J166" s="13">
        <f t="shared" si="4"/>
        <v>115.08388942346163</v>
      </c>
    </row>
    <row r="167" spans="2:10" x14ac:dyDescent="0.25">
      <c r="B167" s="2">
        <v>163</v>
      </c>
      <c r="C167" s="1">
        <v>7030</v>
      </c>
      <c r="D167" t="s">
        <v>141</v>
      </c>
      <c r="E167" s="2" t="s">
        <v>1</v>
      </c>
      <c r="F167" s="13">
        <v>26490.67</v>
      </c>
      <c r="G167" s="13">
        <v>3060961.33</v>
      </c>
      <c r="H167" s="13">
        <v>17768.91</v>
      </c>
      <c r="I167" s="4">
        <f t="shared" si="5"/>
        <v>5.8050096307489122E-3</v>
      </c>
      <c r="J167" s="13">
        <f t="shared" si="4"/>
        <v>153.77859447499128</v>
      </c>
    </row>
    <row r="168" spans="2:10" x14ac:dyDescent="0.25">
      <c r="B168" s="2">
        <v>164</v>
      </c>
      <c r="C168" s="1">
        <v>7032</v>
      </c>
      <c r="D168" t="s">
        <v>142</v>
      </c>
      <c r="E168" s="2" t="s">
        <v>1</v>
      </c>
      <c r="F168" s="13">
        <v>27316.37</v>
      </c>
      <c r="G168" s="13">
        <v>2390813.59</v>
      </c>
      <c r="H168" s="13">
        <v>14610.79</v>
      </c>
      <c r="I168" s="4">
        <f t="shared" si="5"/>
        <v>6.1112209086949358E-3</v>
      </c>
      <c r="J168" s="13">
        <f t="shared" si="4"/>
        <v>166.93637149364707</v>
      </c>
    </row>
    <row r="169" spans="2:10" x14ac:dyDescent="0.25">
      <c r="B169" s="2">
        <v>165</v>
      </c>
      <c r="C169" s="1">
        <v>7034</v>
      </c>
      <c r="D169" t="s">
        <v>143</v>
      </c>
      <c r="E169" s="2" t="s">
        <v>1</v>
      </c>
      <c r="F169" s="13">
        <v>19213.72</v>
      </c>
      <c r="G169" s="13">
        <v>2148442.2599999998</v>
      </c>
      <c r="H169" s="13">
        <v>1535.38</v>
      </c>
      <c r="I169" s="4">
        <f t="shared" si="5"/>
        <v>7.146480166518416E-4</v>
      </c>
      <c r="J169" s="13">
        <f t="shared" si="4"/>
        <v>13.731046890503823</v>
      </c>
    </row>
    <row r="170" spans="2:10" x14ac:dyDescent="0.25">
      <c r="B170" s="2">
        <v>166</v>
      </c>
      <c r="C170" s="1">
        <v>7036</v>
      </c>
      <c r="D170" t="s">
        <v>144</v>
      </c>
      <c r="E170" s="2" t="s">
        <v>1</v>
      </c>
      <c r="F170" s="13">
        <v>16393.84</v>
      </c>
      <c r="G170" s="13">
        <v>1200597.25</v>
      </c>
      <c r="H170" s="13">
        <v>2055.6999999999998</v>
      </c>
      <c r="I170" s="4">
        <f t="shared" si="5"/>
        <v>1.7122311416255533E-3</v>
      </c>
      <c r="J170" s="13">
        <f t="shared" si="4"/>
        <v>28.070043378826661</v>
      </c>
    </row>
    <row r="171" spans="2:10" x14ac:dyDescent="0.25">
      <c r="B171" s="2">
        <v>167</v>
      </c>
      <c r="C171" s="1">
        <v>7038</v>
      </c>
      <c r="D171" t="s">
        <v>145</v>
      </c>
      <c r="E171" s="2" t="s">
        <v>1</v>
      </c>
      <c r="F171" s="13">
        <v>34183.589999999997</v>
      </c>
      <c r="G171" s="13">
        <v>2568836.4700000002</v>
      </c>
      <c r="H171" s="13">
        <v>3035.98</v>
      </c>
      <c r="I171" s="4">
        <f t="shared" si="5"/>
        <v>1.1818502405487881E-3</v>
      </c>
      <c r="J171" s="13">
        <f t="shared" si="4"/>
        <v>40.399884064321142</v>
      </c>
    </row>
    <row r="172" spans="2:10" x14ac:dyDescent="0.25">
      <c r="B172" s="2">
        <v>168</v>
      </c>
      <c r="C172" s="1">
        <v>7040</v>
      </c>
      <c r="D172" t="s">
        <v>146</v>
      </c>
      <c r="E172" s="2" t="s">
        <v>1</v>
      </c>
      <c r="F172" s="13">
        <v>4928.53</v>
      </c>
      <c r="G172" s="13">
        <v>565878.75</v>
      </c>
      <c r="H172" s="13">
        <v>1377.98</v>
      </c>
      <c r="I172" s="4">
        <f t="shared" si="5"/>
        <v>2.4351152963421937E-3</v>
      </c>
      <c r="J172" s="13">
        <f t="shared" si="4"/>
        <v>12.001538791481391</v>
      </c>
    </row>
    <row r="173" spans="2:10" x14ac:dyDescent="0.25">
      <c r="B173" s="2">
        <v>169</v>
      </c>
      <c r="C173" s="1">
        <v>7042</v>
      </c>
      <c r="D173" t="s">
        <v>147</v>
      </c>
      <c r="E173" s="2" t="s">
        <v>1</v>
      </c>
      <c r="F173" s="13">
        <v>18774.71</v>
      </c>
      <c r="G173" s="13">
        <v>2064771.84</v>
      </c>
      <c r="H173" s="13">
        <v>32805.42</v>
      </c>
      <c r="I173" s="4">
        <f t="shared" si="5"/>
        <v>1.5888157405323775E-2</v>
      </c>
      <c r="J173" s="13">
        <f t="shared" si="4"/>
        <v>298.29554771930628</v>
      </c>
    </row>
    <row r="174" spans="2:10" x14ac:dyDescent="0.25">
      <c r="B174" s="2">
        <v>170</v>
      </c>
      <c r="C174" s="1">
        <v>7131</v>
      </c>
      <c r="D174" t="s">
        <v>134</v>
      </c>
      <c r="E174" s="2" t="s">
        <v>19</v>
      </c>
      <c r="F174" s="13">
        <v>9899.9</v>
      </c>
      <c r="G174" s="13">
        <v>1408961.18</v>
      </c>
      <c r="H174" s="13">
        <v>60470.06</v>
      </c>
      <c r="I174" s="4">
        <f t="shared" si="5"/>
        <v>4.2918187426569124E-2</v>
      </c>
      <c r="J174" s="13">
        <f t="shared" si="4"/>
        <v>424.88576370429166</v>
      </c>
    </row>
    <row r="175" spans="2:10" x14ac:dyDescent="0.25">
      <c r="B175" s="2">
        <v>171</v>
      </c>
      <c r="C175" s="1">
        <v>7181</v>
      </c>
      <c r="D175" t="s">
        <v>141</v>
      </c>
      <c r="E175" s="2" t="s">
        <v>19</v>
      </c>
      <c r="F175" s="13">
        <v>11279.31</v>
      </c>
      <c r="G175" s="13">
        <v>1542331.23</v>
      </c>
      <c r="H175" s="13">
        <v>38696.89</v>
      </c>
      <c r="I175" s="4">
        <f t="shared" si="5"/>
        <v>2.5089869962627936E-2</v>
      </c>
      <c r="J175" s="13">
        <f t="shared" si="4"/>
        <v>282.99642116816892</v>
      </c>
    </row>
    <row r="176" spans="2:10" x14ac:dyDescent="0.25">
      <c r="B176" s="2">
        <v>172</v>
      </c>
      <c r="C176" s="1">
        <v>7191</v>
      </c>
      <c r="D176" t="s">
        <v>148</v>
      </c>
      <c r="E176" s="2" t="s">
        <v>19</v>
      </c>
      <c r="F176" s="13">
        <v>5499.22</v>
      </c>
      <c r="G176" s="13">
        <v>742322.79</v>
      </c>
      <c r="H176" s="13">
        <v>35036.589999999997</v>
      </c>
      <c r="I176" s="4">
        <f t="shared" si="5"/>
        <v>4.7198591329790637E-2</v>
      </c>
      <c r="J176" s="13">
        <f t="shared" si="4"/>
        <v>259.5554374126113</v>
      </c>
    </row>
    <row r="177" spans="2:10" x14ac:dyDescent="0.25">
      <c r="B177" s="2">
        <v>173</v>
      </c>
      <c r="C177" s="1">
        <v>8002</v>
      </c>
      <c r="D177" t="s">
        <v>149</v>
      </c>
      <c r="E177" s="2" t="s">
        <v>1</v>
      </c>
      <c r="F177" s="13">
        <v>17033.68</v>
      </c>
      <c r="G177" s="13">
        <v>2350786.2000000002</v>
      </c>
      <c r="H177" s="13">
        <v>68023.69</v>
      </c>
      <c r="I177" s="4">
        <f t="shared" si="5"/>
        <v>2.8936570241904602E-2</v>
      </c>
      <c r="J177" s="13">
        <f t="shared" si="4"/>
        <v>492.8962777981256</v>
      </c>
    </row>
    <row r="178" spans="2:10" x14ac:dyDescent="0.25">
      <c r="B178" s="2">
        <v>174</v>
      </c>
      <c r="C178" s="1">
        <v>8004</v>
      </c>
      <c r="D178" t="s">
        <v>150</v>
      </c>
      <c r="E178" s="2" t="s">
        <v>1</v>
      </c>
      <c r="F178" s="13">
        <v>21674.9</v>
      </c>
      <c r="G178" s="13">
        <v>2714595.78</v>
      </c>
      <c r="H178" s="13">
        <v>7055.91</v>
      </c>
      <c r="I178" s="4">
        <f t="shared" si="5"/>
        <v>2.5992488649636083E-3</v>
      </c>
      <c r="J178" s="13">
        <f t="shared" si="4"/>
        <v>56.33845922319972</v>
      </c>
    </row>
    <row r="179" spans="2:10" x14ac:dyDescent="0.25">
      <c r="B179" s="2">
        <v>175</v>
      </c>
      <c r="C179" s="1">
        <v>8006</v>
      </c>
      <c r="D179" t="s">
        <v>151</v>
      </c>
      <c r="E179" s="2" t="s">
        <v>1</v>
      </c>
      <c r="F179" s="13">
        <v>10728.34</v>
      </c>
      <c r="G179" s="13">
        <v>1345876.41</v>
      </c>
      <c r="H179" s="13">
        <v>5652.7</v>
      </c>
      <c r="I179" s="4">
        <f t="shared" si="5"/>
        <v>4.2000141751500049E-3</v>
      </c>
      <c r="J179" s="13">
        <f t="shared" si="4"/>
        <v>45.059180075828806</v>
      </c>
    </row>
    <row r="180" spans="2:10" x14ac:dyDescent="0.25">
      <c r="B180" s="2">
        <v>176</v>
      </c>
      <c r="C180" s="1">
        <v>8008</v>
      </c>
      <c r="D180" t="s">
        <v>152</v>
      </c>
      <c r="E180" s="2" t="s">
        <v>1</v>
      </c>
      <c r="F180" s="13">
        <v>16303.84</v>
      </c>
      <c r="G180" s="13">
        <v>1090986.19</v>
      </c>
      <c r="H180" s="13">
        <v>37391.160000000003</v>
      </c>
      <c r="I180" s="4">
        <f t="shared" si="5"/>
        <v>3.4272807797869564E-2</v>
      </c>
      <c r="J180" s="13">
        <f t="shared" si="4"/>
        <v>558.77837468721771</v>
      </c>
    </row>
    <row r="181" spans="2:10" x14ac:dyDescent="0.25">
      <c r="B181" s="2">
        <v>177</v>
      </c>
      <c r="C181" s="1">
        <v>8010</v>
      </c>
      <c r="D181" t="s">
        <v>153</v>
      </c>
      <c r="E181" s="2" t="s">
        <v>1</v>
      </c>
      <c r="F181" s="13">
        <v>60638.31</v>
      </c>
      <c r="G181" s="13">
        <v>7328477.54</v>
      </c>
      <c r="H181" s="13">
        <v>272512.59999999998</v>
      </c>
      <c r="I181" s="4">
        <f t="shared" si="5"/>
        <v>3.7185431559636051E-2</v>
      </c>
      <c r="J181" s="13">
        <f t="shared" si="4"/>
        <v>2254.8617263969941</v>
      </c>
    </row>
    <row r="182" spans="2:10" x14ac:dyDescent="0.25">
      <c r="B182" s="2">
        <v>178</v>
      </c>
      <c r="C182" s="1">
        <v>8012</v>
      </c>
      <c r="D182" t="s">
        <v>154</v>
      </c>
      <c r="E182" s="2" t="s">
        <v>1</v>
      </c>
      <c r="F182" s="13">
        <v>19554.73</v>
      </c>
      <c r="G182" s="13">
        <v>2075060.78</v>
      </c>
      <c r="H182" s="13">
        <v>15890.3</v>
      </c>
      <c r="I182" s="4">
        <f t="shared" si="5"/>
        <v>7.6577515960761398E-3</v>
      </c>
      <c r="J182" s="13">
        <f t="shared" si="4"/>
        <v>149.74526486833798</v>
      </c>
    </row>
    <row r="183" spans="2:10" x14ac:dyDescent="0.25">
      <c r="B183" s="2">
        <v>179</v>
      </c>
      <c r="C183" s="1">
        <v>8014</v>
      </c>
      <c r="D183" t="s">
        <v>155</v>
      </c>
      <c r="E183" s="2" t="s">
        <v>1</v>
      </c>
      <c r="F183" s="13">
        <v>11284.8</v>
      </c>
      <c r="G183" s="13">
        <v>1519453.97</v>
      </c>
      <c r="H183" s="13">
        <v>2065.39</v>
      </c>
      <c r="I183" s="4">
        <f t="shared" si="5"/>
        <v>1.3592975113290203E-3</v>
      </c>
      <c r="J183" s="13">
        <f t="shared" si="4"/>
        <v>15.339400555845728</v>
      </c>
    </row>
    <row r="184" spans="2:10" x14ac:dyDescent="0.25">
      <c r="B184" s="2">
        <v>180</v>
      </c>
      <c r="C184" s="1">
        <v>8016</v>
      </c>
      <c r="D184" t="s">
        <v>156</v>
      </c>
      <c r="E184" s="2" t="s">
        <v>1</v>
      </c>
      <c r="F184" s="13">
        <v>26469.55</v>
      </c>
      <c r="G184" s="13">
        <v>3428460.77</v>
      </c>
      <c r="H184" s="13">
        <v>21139.25</v>
      </c>
      <c r="I184" s="4">
        <f t="shared" si="5"/>
        <v>6.16581358753596E-3</v>
      </c>
      <c r="J184" s="13">
        <f t="shared" si="4"/>
        <v>163.20631104596248</v>
      </c>
    </row>
    <row r="185" spans="2:10" x14ac:dyDescent="0.25">
      <c r="B185" s="2">
        <v>181</v>
      </c>
      <c r="C185" s="1">
        <v>8018</v>
      </c>
      <c r="D185" t="s">
        <v>157</v>
      </c>
      <c r="E185" s="2" t="s">
        <v>1</v>
      </c>
      <c r="F185" s="13">
        <v>11846.5</v>
      </c>
      <c r="G185" s="13">
        <v>1459996.24</v>
      </c>
      <c r="H185" s="13">
        <v>8702.75</v>
      </c>
      <c r="I185" s="4">
        <f t="shared" si="5"/>
        <v>5.9608030223420299E-3</v>
      </c>
      <c r="J185" s="13">
        <f t="shared" si="4"/>
        <v>70.614653004174855</v>
      </c>
    </row>
    <row r="186" spans="2:10" x14ac:dyDescent="0.25">
      <c r="B186" s="2">
        <v>182</v>
      </c>
      <c r="C186" s="1">
        <v>8131</v>
      </c>
      <c r="D186" t="s">
        <v>153</v>
      </c>
      <c r="E186" s="2" t="s">
        <v>19</v>
      </c>
      <c r="F186" s="13">
        <v>82899.81</v>
      </c>
      <c r="G186" s="13">
        <v>9848560.7699999996</v>
      </c>
      <c r="H186" s="13">
        <v>19913.830000000002</v>
      </c>
      <c r="I186" s="4">
        <f t="shared" si="5"/>
        <v>2.0220040740023784E-3</v>
      </c>
      <c r="J186" s="13">
        <f t="shared" si="4"/>
        <v>167.6237535540231</v>
      </c>
    </row>
    <row r="187" spans="2:10" x14ac:dyDescent="0.25">
      <c r="B187" s="2">
        <v>183</v>
      </c>
      <c r="C187" s="1">
        <v>8136</v>
      </c>
      <c r="D187" t="s">
        <v>158</v>
      </c>
      <c r="E187" s="2" t="s">
        <v>19</v>
      </c>
      <c r="F187" s="13">
        <v>9911.48</v>
      </c>
      <c r="G187" s="13">
        <v>1524259.71</v>
      </c>
      <c r="H187" s="13">
        <v>99525.09</v>
      </c>
      <c r="I187" s="4">
        <f t="shared" si="5"/>
        <v>6.5294050185187927E-2</v>
      </c>
      <c r="J187" s="13">
        <f t="shared" si="4"/>
        <v>647.16067252948642</v>
      </c>
    </row>
    <row r="188" spans="2:10" x14ac:dyDescent="0.25">
      <c r="B188" s="2">
        <v>184</v>
      </c>
      <c r="C188" s="1">
        <v>8160</v>
      </c>
      <c r="D188" t="s">
        <v>159</v>
      </c>
      <c r="E188" s="2" t="s">
        <v>19</v>
      </c>
      <c r="F188" s="13">
        <v>2189.2600000000002</v>
      </c>
      <c r="G188" s="13">
        <v>287449.61</v>
      </c>
      <c r="H188" s="13">
        <v>4850.71</v>
      </c>
      <c r="I188" s="4">
        <f t="shared" si="5"/>
        <v>1.6874992455199366E-2</v>
      </c>
      <c r="J188" s="13">
        <f t="shared" si="4"/>
        <v>36.943745982469771</v>
      </c>
    </row>
    <row r="189" spans="2:10" x14ac:dyDescent="0.25">
      <c r="B189" s="2">
        <v>185</v>
      </c>
      <c r="C189" s="1">
        <v>8179</v>
      </c>
      <c r="D189" t="s">
        <v>160</v>
      </c>
      <c r="E189" s="2" t="s">
        <v>19</v>
      </c>
      <c r="F189" s="13">
        <v>39983.67</v>
      </c>
      <c r="G189" s="13">
        <v>5004118.04</v>
      </c>
      <c r="H189" s="13">
        <v>35727.24</v>
      </c>
      <c r="I189" s="4">
        <f t="shared" si="5"/>
        <v>7.1395677948476203E-3</v>
      </c>
      <c r="J189" s="13">
        <f t="shared" si="4"/>
        <v>285.46612265181494</v>
      </c>
    </row>
    <row r="190" spans="2:10" x14ac:dyDescent="0.25">
      <c r="B190" s="2">
        <v>186</v>
      </c>
      <c r="C190" s="1">
        <v>8181</v>
      </c>
      <c r="D190" t="s">
        <v>156</v>
      </c>
      <c r="E190" s="2" t="s">
        <v>19</v>
      </c>
      <c r="F190" s="13">
        <v>10892.27</v>
      </c>
      <c r="G190" s="13">
        <v>1551159.16</v>
      </c>
      <c r="H190" s="13">
        <v>28881.11</v>
      </c>
      <c r="I190" s="4">
        <f t="shared" si="5"/>
        <v>1.8619050027077817E-2</v>
      </c>
      <c r="J190" s="13">
        <f t="shared" si="4"/>
        <v>202.80372003843891</v>
      </c>
    </row>
    <row r="191" spans="2:10" x14ac:dyDescent="0.25">
      <c r="B191" s="2">
        <v>187</v>
      </c>
      <c r="C191" s="1">
        <v>8201</v>
      </c>
      <c r="D191" t="s">
        <v>161</v>
      </c>
      <c r="E191" s="2" t="s">
        <v>20</v>
      </c>
      <c r="F191" s="13">
        <v>109110.81</v>
      </c>
      <c r="G191" s="13">
        <v>15942306.93</v>
      </c>
      <c r="H191" s="13">
        <v>274764.89</v>
      </c>
      <c r="I191" s="4">
        <f t="shared" si="5"/>
        <v>1.7234951704696605E-2</v>
      </c>
      <c r="J191" s="13">
        <f t="shared" si="4"/>
        <v>1880.5195408103273</v>
      </c>
    </row>
    <row r="192" spans="2:10" x14ac:dyDescent="0.25">
      <c r="B192" s="2">
        <v>188</v>
      </c>
      <c r="C192" s="1">
        <v>8206</v>
      </c>
      <c r="D192" t="s">
        <v>149</v>
      </c>
      <c r="E192" s="2" t="s">
        <v>20</v>
      </c>
      <c r="F192" s="13">
        <v>31853.599999999999</v>
      </c>
      <c r="G192" s="13">
        <v>4724216.7</v>
      </c>
      <c r="H192" s="13">
        <v>251852.57</v>
      </c>
      <c r="I192" s="4">
        <f t="shared" si="5"/>
        <v>5.3310968990901708E-2</v>
      </c>
      <c r="J192" s="13">
        <f t="shared" si="4"/>
        <v>1698.1462818485866</v>
      </c>
    </row>
    <row r="193" spans="2:10" x14ac:dyDescent="0.25">
      <c r="B193" s="2">
        <v>189</v>
      </c>
      <c r="C193" s="1">
        <v>8211</v>
      </c>
      <c r="D193" t="s">
        <v>152</v>
      </c>
      <c r="E193" s="2" t="s">
        <v>20</v>
      </c>
      <c r="F193" s="13">
        <v>40138.910000000003</v>
      </c>
      <c r="G193" s="13">
        <v>5865503.0199999996</v>
      </c>
      <c r="H193" s="13">
        <v>252868.27</v>
      </c>
      <c r="I193" s="4">
        <f t="shared" si="5"/>
        <v>4.3111097059839211E-2</v>
      </c>
      <c r="J193" s="13">
        <f t="shared" si="4"/>
        <v>1730.432444886151</v>
      </c>
    </row>
    <row r="194" spans="2:10" x14ac:dyDescent="0.25">
      <c r="B194" s="2">
        <v>190</v>
      </c>
      <c r="C194" s="1">
        <v>8231</v>
      </c>
      <c r="D194" t="s">
        <v>162</v>
      </c>
      <c r="E194" s="2" t="s">
        <v>20</v>
      </c>
      <c r="F194" s="13">
        <v>7.89</v>
      </c>
      <c r="G194" s="13">
        <v>1116.8399999999999</v>
      </c>
      <c r="H194" s="13">
        <v>0</v>
      </c>
      <c r="I194" s="4">
        <f t="shared" si="5"/>
        <v>0</v>
      </c>
      <c r="J194" s="13">
        <f t="shared" si="4"/>
        <v>0</v>
      </c>
    </row>
    <row r="195" spans="2:10" x14ac:dyDescent="0.25">
      <c r="B195" s="2">
        <v>191</v>
      </c>
      <c r="C195" s="1">
        <v>8241</v>
      </c>
      <c r="D195" t="s">
        <v>163</v>
      </c>
      <c r="E195" s="2" t="s">
        <v>20</v>
      </c>
      <c r="F195" s="13">
        <v>3754.18</v>
      </c>
      <c r="G195" s="13">
        <v>460591.48</v>
      </c>
      <c r="H195" s="13">
        <v>53021.04</v>
      </c>
      <c r="I195" s="4">
        <f t="shared" si="5"/>
        <v>0.11511511242022975</v>
      </c>
      <c r="J195" s="13">
        <f t="shared" si="4"/>
        <v>432.16285274577808</v>
      </c>
    </row>
    <row r="196" spans="2:10" x14ac:dyDescent="0.25">
      <c r="B196" s="2">
        <v>192</v>
      </c>
      <c r="C196" s="1">
        <v>8251</v>
      </c>
      <c r="D196" t="s">
        <v>164</v>
      </c>
      <c r="E196" s="2" t="s">
        <v>20</v>
      </c>
      <c r="F196" s="13">
        <v>30803</v>
      </c>
      <c r="G196" s="13">
        <v>5028613.79</v>
      </c>
      <c r="H196" s="13">
        <v>42789.69</v>
      </c>
      <c r="I196" s="4">
        <f t="shared" si="5"/>
        <v>8.5092416691638587E-3</v>
      </c>
      <c r="J196" s="13">
        <f t="shared" si="4"/>
        <v>262.11017113525435</v>
      </c>
    </row>
    <row r="197" spans="2:10" x14ac:dyDescent="0.25">
      <c r="B197" s="2">
        <v>193</v>
      </c>
      <c r="C197" s="1">
        <v>8261</v>
      </c>
      <c r="D197" t="s">
        <v>154</v>
      </c>
      <c r="E197" s="2" t="s">
        <v>20</v>
      </c>
      <c r="F197" s="13">
        <v>27873.9</v>
      </c>
      <c r="G197" s="13">
        <v>4353705.1900000004</v>
      </c>
      <c r="H197" s="13">
        <v>108617.45</v>
      </c>
      <c r="I197" s="4">
        <f t="shared" si="5"/>
        <v>2.4948278594858184E-2</v>
      </c>
      <c r="J197" s="13">
        <f t="shared" ref="J197:J260" si="6">I197*F197</f>
        <v>695.4058227252176</v>
      </c>
    </row>
    <row r="198" spans="2:10" x14ac:dyDescent="0.25">
      <c r="B198" s="2">
        <v>194</v>
      </c>
      <c r="C198" s="1">
        <v>9002</v>
      </c>
      <c r="D198" t="s">
        <v>165</v>
      </c>
      <c r="E198" s="2" t="s">
        <v>1</v>
      </c>
      <c r="F198" s="13">
        <v>30641.02</v>
      </c>
      <c r="G198" s="13">
        <v>2833194.22</v>
      </c>
      <c r="H198" s="13">
        <v>32753.3</v>
      </c>
      <c r="I198" s="4">
        <f t="shared" ref="I198:I261" si="7">IF(G198=0,0,H198/G198)</f>
        <v>1.1560555844985452E-2</v>
      </c>
      <c r="J198" s="13">
        <f t="shared" si="6"/>
        <v>354.22722285731612</v>
      </c>
    </row>
    <row r="199" spans="2:10" x14ac:dyDescent="0.25">
      <c r="B199" s="2">
        <v>195</v>
      </c>
      <c r="C199" s="1">
        <v>9004</v>
      </c>
      <c r="D199" t="s">
        <v>166</v>
      </c>
      <c r="E199" s="2" t="s">
        <v>1</v>
      </c>
      <c r="F199" s="13">
        <v>9441.26</v>
      </c>
      <c r="G199" s="13">
        <v>955401.42</v>
      </c>
      <c r="H199" s="13">
        <v>10433.32</v>
      </c>
      <c r="I199" s="4">
        <f t="shared" si="7"/>
        <v>1.0920352201276819E-2</v>
      </c>
      <c r="J199" s="13">
        <f t="shared" si="6"/>
        <v>103.10188442382679</v>
      </c>
    </row>
    <row r="200" spans="2:10" x14ac:dyDescent="0.25">
      <c r="B200" s="2">
        <v>196</v>
      </c>
      <c r="C200" s="1">
        <v>9006</v>
      </c>
      <c r="D200" t="s">
        <v>167</v>
      </c>
      <c r="E200" s="2" t="s">
        <v>1</v>
      </c>
      <c r="F200" s="13">
        <v>9483.1</v>
      </c>
      <c r="G200" s="13">
        <v>1084824.8799999999</v>
      </c>
      <c r="H200" s="13">
        <v>61830.77</v>
      </c>
      <c r="I200" s="4">
        <f t="shared" si="7"/>
        <v>5.6996084013117398E-2</v>
      </c>
      <c r="J200" s="13">
        <f t="shared" si="6"/>
        <v>540.49956430479358</v>
      </c>
    </row>
    <row r="201" spans="2:10" x14ac:dyDescent="0.25">
      <c r="B201" s="2">
        <v>197</v>
      </c>
      <c r="C201" s="1">
        <v>9008</v>
      </c>
      <c r="D201" t="s">
        <v>168</v>
      </c>
      <c r="E201" s="2" t="s">
        <v>1</v>
      </c>
      <c r="F201" s="13">
        <v>16847.78</v>
      </c>
      <c r="G201" s="13">
        <v>1707629.42</v>
      </c>
      <c r="H201" s="13">
        <v>4246.5200000000004</v>
      </c>
      <c r="I201" s="4">
        <f t="shared" si="7"/>
        <v>2.4867924798344133E-3</v>
      </c>
      <c r="J201" s="13">
        <f t="shared" si="6"/>
        <v>41.896932605904631</v>
      </c>
    </row>
    <row r="202" spans="2:10" x14ac:dyDescent="0.25">
      <c r="B202" s="2">
        <v>198</v>
      </c>
      <c r="C202" s="1">
        <v>9010</v>
      </c>
      <c r="D202" t="s">
        <v>169</v>
      </c>
      <c r="E202" s="2" t="s">
        <v>1</v>
      </c>
      <c r="F202" s="13">
        <v>12355.19</v>
      </c>
      <c r="G202" s="13">
        <v>1438929.06</v>
      </c>
      <c r="H202" s="13">
        <v>8212.5499999999993</v>
      </c>
      <c r="I202" s="4">
        <f t="shared" si="7"/>
        <v>5.7074043664112244E-3</v>
      </c>
      <c r="J202" s="13">
        <f t="shared" si="6"/>
        <v>70.516065353840304</v>
      </c>
    </row>
    <row r="203" spans="2:10" x14ac:dyDescent="0.25">
      <c r="B203" s="2">
        <v>199</v>
      </c>
      <c r="C203" s="1">
        <v>9012</v>
      </c>
      <c r="D203" t="s">
        <v>170</v>
      </c>
      <c r="E203" s="2" t="s">
        <v>1</v>
      </c>
      <c r="F203" s="13">
        <v>11944.76</v>
      </c>
      <c r="G203" s="13">
        <v>1385145.28</v>
      </c>
      <c r="H203" s="13">
        <v>4213.04</v>
      </c>
      <c r="I203" s="4">
        <f t="shared" si="7"/>
        <v>3.0415870889730786E-3</v>
      </c>
      <c r="J203" s="13">
        <f t="shared" si="6"/>
        <v>36.331027796882069</v>
      </c>
    </row>
    <row r="204" spans="2:10" x14ac:dyDescent="0.25">
      <c r="B204" s="2">
        <v>200</v>
      </c>
      <c r="C204" s="1">
        <v>9014</v>
      </c>
      <c r="D204" t="s">
        <v>3</v>
      </c>
      <c r="E204" s="2" t="s">
        <v>1</v>
      </c>
      <c r="F204" s="13">
        <v>14204.87</v>
      </c>
      <c r="G204" s="13">
        <v>1319189.7</v>
      </c>
      <c r="H204" s="13">
        <v>2758.98</v>
      </c>
      <c r="I204" s="4">
        <f t="shared" si="7"/>
        <v>2.091420210451916E-3</v>
      </c>
      <c r="J204" s="13">
        <f t="shared" si="6"/>
        <v>29.708352204842111</v>
      </c>
    </row>
    <row r="205" spans="2:10" x14ac:dyDescent="0.25">
      <c r="B205" s="2">
        <v>201</v>
      </c>
      <c r="C205" s="1">
        <v>9016</v>
      </c>
      <c r="D205" t="s">
        <v>171</v>
      </c>
      <c r="E205" s="2" t="s">
        <v>1</v>
      </c>
      <c r="F205" s="13">
        <v>11140.84</v>
      </c>
      <c r="G205" s="13">
        <v>1257142.1299999999</v>
      </c>
      <c r="H205" s="13">
        <v>213417.59</v>
      </c>
      <c r="I205" s="4">
        <f t="shared" si="7"/>
        <v>0.16976409023854766</v>
      </c>
      <c r="J205" s="13">
        <f t="shared" si="6"/>
        <v>1891.3145670932213</v>
      </c>
    </row>
    <row r="206" spans="2:10" x14ac:dyDescent="0.25">
      <c r="B206" s="2">
        <v>202</v>
      </c>
      <c r="C206" s="1">
        <v>9018</v>
      </c>
      <c r="D206" t="s">
        <v>172</v>
      </c>
      <c r="E206" s="2" t="s">
        <v>1</v>
      </c>
      <c r="F206" s="13">
        <v>8208.7999999999993</v>
      </c>
      <c r="G206" s="13">
        <v>770671.62</v>
      </c>
      <c r="H206" s="13">
        <v>5121.62</v>
      </c>
      <c r="I206" s="4">
        <f t="shared" si="7"/>
        <v>6.6456579781671472E-3</v>
      </c>
      <c r="J206" s="13">
        <f t="shared" si="6"/>
        <v>54.552877211178476</v>
      </c>
    </row>
    <row r="207" spans="2:10" x14ac:dyDescent="0.25">
      <c r="B207" s="2">
        <v>203</v>
      </c>
      <c r="C207" s="1">
        <v>9020</v>
      </c>
      <c r="D207" t="s">
        <v>173</v>
      </c>
      <c r="E207" s="2" t="s">
        <v>1</v>
      </c>
      <c r="F207" s="13">
        <v>53020.94</v>
      </c>
      <c r="G207" s="13">
        <v>5154779.93</v>
      </c>
      <c r="H207" s="13">
        <v>33599.5</v>
      </c>
      <c r="I207" s="4">
        <f t="shared" si="7"/>
        <v>6.5181250133407734E-3</v>
      </c>
      <c r="J207" s="13">
        <f t="shared" si="6"/>
        <v>345.59711524484038</v>
      </c>
    </row>
    <row r="208" spans="2:10" x14ac:dyDescent="0.25">
      <c r="B208" s="2">
        <v>204</v>
      </c>
      <c r="C208" s="1">
        <v>9022</v>
      </c>
      <c r="D208" t="s">
        <v>174</v>
      </c>
      <c r="E208" s="2" t="s">
        <v>1</v>
      </c>
      <c r="F208" s="13">
        <v>10025.89</v>
      </c>
      <c r="G208" s="13">
        <v>927599.51</v>
      </c>
      <c r="H208" s="13">
        <v>1753.35</v>
      </c>
      <c r="I208" s="4">
        <f t="shared" si="7"/>
        <v>1.8902015159537977E-3</v>
      </c>
      <c r="J208" s="13">
        <f t="shared" si="6"/>
        <v>18.950952476786021</v>
      </c>
    </row>
    <row r="209" spans="2:10" x14ac:dyDescent="0.25">
      <c r="B209" s="2">
        <v>205</v>
      </c>
      <c r="C209" s="1">
        <v>9024</v>
      </c>
      <c r="D209" t="s">
        <v>175</v>
      </c>
      <c r="E209" s="2" t="s">
        <v>1</v>
      </c>
      <c r="F209" s="13">
        <v>6422.4</v>
      </c>
      <c r="G209" s="13">
        <v>698508.65</v>
      </c>
      <c r="H209" s="13">
        <v>2588.9</v>
      </c>
      <c r="I209" s="4">
        <f t="shared" si="7"/>
        <v>3.7063248966208223E-3</v>
      </c>
      <c r="J209" s="13">
        <f t="shared" si="6"/>
        <v>23.803501016057567</v>
      </c>
    </row>
    <row r="210" spans="2:10" x14ac:dyDescent="0.25">
      <c r="B210" s="2">
        <v>206</v>
      </c>
      <c r="C210" s="1">
        <v>9026</v>
      </c>
      <c r="D210" t="s">
        <v>176</v>
      </c>
      <c r="E210" s="2" t="s">
        <v>1</v>
      </c>
      <c r="F210" s="13">
        <v>7977.08</v>
      </c>
      <c r="G210" s="13">
        <v>762384.49</v>
      </c>
      <c r="H210" s="13">
        <v>12425.08</v>
      </c>
      <c r="I210" s="4">
        <f t="shared" si="7"/>
        <v>1.6297655793076272E-2</v>
      </c>
      <c r="J210" s="13">
        <f t="shared" si="6"/>
        <v>130.00770407383288</v>
      </c>
    </row>
    <row r="211" spans="2:10" x14ac:dyDescent="0.25">
      <c r="B211" s="2">
        <v>207</v>
      </c>
      <c r="C211" s="1">
        <v>9028</v>
      </c>
      <c r="D211" t="s">
        <v>177</v>
      </c>
      <c r="E211" s="2" t="s">
        <v>1</v>
      </c>
      <c r="F211" s="13">
        <v>2245.5500000000002</v>
      </c>
      <c r="G211" s="13">
        <v>225448.07</v>
      </c>
      <c r="H211" s="13">
        <v>146</v>
      </c>
      <c r="I211" s="4">
        <f t="shared" si="7"/>
        <v>6.4759924536058342E-4</v>
      </c>
      <c r="J211" s="13">
        <f t="shared" si="6"/>
        <v>1.4542164854194581</v>
      </c>
    </row>
    <row r="212" spans="2:10" x14ac:dyDescent="0.25">
      <c r="B212" s="2">
        <v>208</v>
      </c>
      <c r="C212" s="1">
        <v>9032</v>
      </c>
      <c r="D212" t="s">
        <v>107</v>
      </c>
      <c r="E212" s="2" t="s">
        <v>1</v>
      </c>
      <c r="F212" s="13">
        <v>10666.36</v>
      </c>
      <c r="G212" s="13">
        <v>1106839.8999999999</v>
      </c>
      <c r="H212" s="13">
        <v>59677.85</v>
      </c>
      <c r="I212" s="4">
        <f t="shared" si="7"/>
        <v>5.3917328061628425E-2</v>
      </c>
      <c r="J212" s="13">
        <f t="shared" si="6"/>
        <v>575.101631343431</v>
      </c>
    </row>
    <row r="213" spans="2:10" x14ac:dyDescent="0.25">
      <c r="B213" s="2">
        <v>209</v>
      </c>
      <c r="C213" s="1">
        <v>9034</v>
      </c>
      <c r="D213" t="s">
        <v>178</v>
      </c>
      <c r="E213" s="2" t="s">
        <v>1</v>
      </c>
      <c r="F213" s="13">
        <v>91204.91</v>
      </c>
      <c r="G213" s="13">
        <v>9037495.1300000008</v>
      </c>
      <c r="H213" s="13">
        <v>54902.93</v>
      </c>
      <c r="I213" s="4">
        <f t="shared" si="7"/>
        <v>6.0750162750018537E-3</v>
      </c>
      <c r="J213" s="13">
        <f t="shared" si="6"/>
        <v>554.0713126100793</v>
      </c>
    </row>
    <row r="214" spans="2:10" x14ac:dyDescent="0.25">
      <c r="B214" s="2">
        <v>210</v>
      </c>
      <c r="C214" s="1">
        <v>9035</v>
      </c>
      <c r="D214" t="s">
        <v>179</v>
      </c>
      <c r="E214" s="2" t="s">
        <v>1</v>
      </c>
      <c r="F214" s="13">
        <v>26721.79</v>
      </c>
      <c r="G214" s="13">
        <v>2835439.88</v>
      </c>
      <c r="H214" s="13">
        <v>16510.689999999999</v>
      </c>
      <c r="I214" s="4">
        <f t="shared" si="7"/>
        <v>5.8229730478362319E-3</v>
      </c>
      <c r="J214" s="13">
        <f t="shared" si="6"/>
        <v>155.60026295993976</v>
      </c>
    </row>
    <row r="215" spans="2:10" x14ac:dyDescent="0.25">
      <c r="B215" s="2">
        <v>211</v>
      </c>
      <c r="C215" s="1">
        <v>9036</v>
      </c>
      <c r="D215" t="s">
        <v>180</v>
      </c>
      <c r="E215" s="2" t="s">
        <v>1</v>
      </c>
      <c r="F215" s="13">
        <v>5861.24</v>
      </c>
      <c r="G215" s="13">
        <v>587877.35</v>
      </c>
      <c r="H215" s="13">
        <v>950.48</v>
      </c>
      <c r="I215" s="4">
        <f t="shared" si="7"/>
        <v>1.6167998307810294E-3</v>
      </c>
      <c r="J215" s="13">
        <f t="shared" si="6"/>
        <v>9.4764518401669999</v>
      </c>
    </row>
    <row r="216" spans="2:10" x14ac:dyDescent="0.25">
      <c r="B216" s="2">
        <v>212</v>
      </c>
      <c r="C216" s="1">
        <v>9038</v>
      </c>
      <c r="D216" t="s">
        <v>181</v>
      </c>
      <c r="E216" s="2" t="s">
        <v>1</v>
      </c>
      <c r="F216" s="13">
        <v>37465.72</v>
      </c>
      <c r="G216" s="13">
        <v>3941773.7</v>
      </c>
      <c r="H216" s="13">
        <v>7068.36</v>
      </c>
      <c r="I216" s="4">
        <f t="shared" si="7"/>
        <v>1.7931927446773516E-3</v>
      </c>
      <c r="J216" s="13">
        <f t="shared" si="6"/>
        <v>67.183257278113146</v>
      </c>
    </row>
    <row r="217" spans="2:10" x14ac:dyDescent="0.25">
      <c r="B217" s="2">
        <v>213</v>
      </c>
      <c r="C217" s="1">
        <v>9040</v>
      </c>
      <c r="D217" t="s">
        <v>182</v>
      </c>
      <c r="E217" s="2" t="s">
        <v>1</v>
      </c>
      <c r="F217" s="13">
        <v>11505.8</v>
      </c>
      <c r="G217" s="13">
        <v>1092643.43</v>
      </c>
      <c r="H217" s="13">
        <v>8915.32</v>
      </c>
      <c r="I217" s="4">
        <f t="shared" si="7"/>
        <v>8.159404756591087E-3</v>
      </c>
      <c r="J217" s="13">
        <f t="shared" si="6"/>
        <v>93.880479248385726</v>
      </c>
    </row>
    <row r="218" spans="2:10" x14ac:dyDescent="0.25">
      <c r="B218" s="2">
        <v>214</v>
      </c>
      <c r="C218" s="1">
        <v>9042</v>
      </c>
      <c r="D218" t="s">
        <v>183</v>
      </c>
      <c r="E218" s="2" t="s">
        <v>1</v>
      </c>
      <c r="F218" s="13">
        <v>19885.3</v>
      </c>
      <c r="G218" s="13">
        <v>2007043.14</v>
      </c>
      <c r="H218" s="13">
        <v>8174.25</v>
      </c>
      <c r="I218" s="4">
        <f t="shared" si="7"/>
        <v>4.0727824116426319E-3</v>
      </c>
      <c r="J218" s="13">
        <f t="shared" si="6"/>
        <v>80.988500090237224</v>
      </c>
    </row>
    <row r="219" spans="2:10" x14ac:dyDescent="0.25">
      <c r="B219" s="2">
        <v>215</v>
      </c>
      <c r="C219" s="1">
        <v>9044</v>
      </c>
      <c r="D219" t="s">
        <v>184</v>
      </c>
      <c r="E219" s="2" t="s">
        <v>1</v>
      </c>
      <c r="F219" s="13">
        <v>37054.050000000003</v>
      </c>
      <c r="G219" s="13">
        <v>3954117.64</v>
      </c>
      <c r="H219" s="13">
        <v>150514.29999999999</v>
      </c>
      <c r="I219" s="4">
        <f t="shared" si="7"/>
        <v>3.8065205363996199E-2</v>
      </c>
      <c r="J219" s="13">
        <f t="shared" si="6"/>
        <v>1410.4700228177835</v>
      </c>
    </row>
    <row r="220" spans="2:10" x14ac:dyDescent="0.25">
      <c r="B220" s="2">
        <v>216</v>
      </c>
      <c r="C220" s="1">
        <v>9046</v>
      </c>
      <c r="D220" t="s">
        <v>185</v>
      </c>
      <c r="E220" s="2" t="s">
        <v>1</v>
      </c>
      <c r="F220" s="13">
        <v>12433.17</v>
      </c>
      <c r="G220" s="13">
        <v>1431241.73</v>
      </c>
      <c r="H220" s="13">
        <v>7094.27</v>
      </c>
      <c r="I220" s="4">
        <f t="shared" si="7"/>
        <v>4.9567238372793957E-3</v>
      </c>
      <c r="J220" s="13">
        <f t="shared" si="6"/>
        <v>61.627790111947064</v>
      </c>
    </row>
    <row r="221" spans="2:10" x14ac:dyDescent="0.25">
      <c r="B221" s="2">
        <v>217</v>
      </c>
      <c r="C221" s="1">
        <v>9106</v>
      </c>
      <c r="D221" t="s">
        <v>186</v>
      </c>
      <c r="E221" s="2" t="s">
        <v>19</v>
      </c>
      <c r="F221" s="13">
        <v>3936.36</v>
      </c>
      <c r="G221" s="13">
        <v>483588.49</v>
      </c>
      <c r="H221" s="13">
        <v>6892.05</v>
      </c>
      <c r="I221" s="4">
        <f t="shared" si="7"/>
        <v>1.4251890072900619E-2</v>
      </c>
      <c r="J221" s="13">
        <f t="shared" si="6"/>
        <v>56.100570007363082</v>
      </c>
    </row>
    <row r="222" spans="2:10" x14ac:dyDescent="0.25">
      <c r="B222" s="2">
        <v>218</v>
      </c>
      <c r="C222" s="1">
        <v>9111</v>
      </c>
      <c r="D222" t="s">
        <v>187</v>
      </c>
      <c r="E222" s="2" t="s">
        <v>19</v>
      </c>
      <c r="F222" s="13">
        <v>11954.96</v>
      </c>
      <c r="G222" s="13">
        <v>1556673.8</v>
      </c>
      <c r="H222" s="13">
        <v>31500.3</v>
      </c>
      <c r="I222" s="4">
        <f t="shared" si="7"/>
        <v>2.0235646029373656E-2</v>
      </c>
      <c r="J222" s="13">
        <f t="shared" si="6"/>
        <v>241.91633885532087</v>
      </c>
    </row>
    <row r="223" spans="2:10" x14ac:dyDescent="0.25">
      <c r="B223" s="2">
        <v>219</v>
      </c>
      <c r="C223" s="1">
        <v>9128</v>
      </c>
      <c r="D223" t="s">
        <v>188</v>
      </c>
      <c r="E223" s="2" t="s">
        <v>19</v>
      </c>
      <c r="F223" s="13">
        <v>87465.42</v>
      </c>
      <c r="G223" s="13">
        <v>10330270.65</v>
      </c>
      <c r="H223" s="13">
        <v>350235.14</v>
      </c>
      <c r="I223" s="4">
        <f t="shared" si="7"/>
        <v>3.3903771921019323E-2</v>
      </c>
      <c r="J223" s="13">
        <f t="shared" si="6"/>
        <v>2965.4076506561619</v>
      </c>
    </row>
    <row r="224" spans="2:10" x14ac:dyDescent="0.25">
      <c r="B224" s="2">
        <v>220</v>
      </c>
      <c r="C224" s="1">
        <v>9161</v>
      </c>
      <c r="D224" t="s">
        <v>64</v>
      </c>
      <c r="E224" s="2" t="s">
        <v>19</v>
      </c>
      <c r="F224" s="13">
        <v>4239.3100000000004</v>
      </c>
      <c r="G224" s="13">
        <v>536913.96</v>
      </c>
      <c r="H224" s="13">
        <v>34238.51</v>
      </c>
      <c r="I224" s="4">
        <f t="shared" si="7"/>
        <v>6.3769081362682403E-2</v>
      </c>
      <c r="J224" s="13">
        <f t="shared" si="6"/>
        <v>270.33690431163319</v>
      </c>
    </row>
    <row r="225" spans="2:10" x14ac:dyDescent="0.25">
      <c r="B225" s="2">
        <v>221</v>
      </c>
      <c r="C225" s="1">
        <v>9206</v>
      </c>
      <c r="D225" t="s">
        <v>169</v>
      </c>
      <c r="E225" s="2" t="s">
        <v>20</v>
      </c>
      <c r="F225" s="13">
        <v>36783.199999999997</v>
      </c>
      <c r="G225" s="13">
        <v>4747133.6900000004</v>
      </c>
      <c r="H225" s="13">
        <v>172003.77</v>
      </c>
      <c r="I225" s="4">
        <f t="shared" si="7"/>
        <v>3.623318432390725E-2</v>
      </c>
      <c r="J225" s="13">
        <f t="shared" si="6"/>
        <v>1332.7724656231451</v>
      </c>
    </row>
    <row r="226" spans="2:10" x14ac:dyDescent="0.25">
      <c r="B226" s="2">
        <v>222</v>
      </c>
      <c r="C226" s="1">
        <v>9211</v>
      </c>
      <c r="D226" t="s">
        <v>189</v>
      </c>
      <c r="E226" s="2" t="s">
        <v>20</v>
      </c>
      <c r="F226" s="13">
        <v>135612.47</v>
      </c>
      <c r="G226" s="13">
        <v>18973858.649999999</v>
      </c>
      <c r="H226" s="13">
        <v>1187706.79</v>
      </c>
      <c r="I226" s="4">
        <f t="shared" si="7"/>
        <v>6.2597008437184715E-2</v>
      </c>
      <c r="J226" s="13">
        <f t="shared" si="6"/>
        <v>8488.9349287774585</v>
      </c>
    </row>
    <row r="227" spans="2:10" x14ac:dyDescent="0.25">
      <c r="B227" s="2">
        <v>223</v>
      </c>
      <c r="C227" s="1">
        <v>9213</v>
      </c>
      <c r="D227" t="s">
        <v>190</v>
      </c>
      <c r="E227" s="2" t="s">
        <v>20</v>
      </c>
      <c r="F227" s="13">
        <v>9852.5499999999993</v>
      </c>
      <c r="G227" s="13">
        <v>1391269.6</v>
      </c>
      <c r="H227" s="13">
        <v>36038.58</v>
      </c>
      <c r="I227" s="4">
        <f t="shared" si="7"/>
        <v>2.5903376311823389E-2</v>
      </c>
      <c r="J227" s="13">
        <f t="shared" si="6"/>
        <v>255.2143102810555</v>
      </c>
    </row>
    <row r="228" spans="2:10" x14ac:dyDescent="0.25">
      <c r="B228" s="2">
        <v>224</v>
      </c>
      <c r="C228" s="1">
        <v>9221</v>
      </c>
      <c r="D228" t="s">
        <v>191</v>
      </c>
      <c r="E228" s="2" t="s">
        <v>20</v>
      </c>
      <c r="F228" s="13">
        <v>27473.09</v>
      </c>
      <c r="G228" s="13">
        <v>3861464.73</v>
      </c>
      <c r="H228" s="13">
        <v>257477.52</v>
      </c>
      <c r="I228" s="4">
        <f t="shared" si="7"/>
        <v>6.6678718570090362E-2</v>
      </c>
      <c r="J228" s="13">
        <f t="shared" si="6"/>
        <v>1831.8704363607637</v>
      </c>
    </row>
    <row r="229" spans="2:10" x14ac:dyDescent="0.25">
      <c r="B229" s="2">
        <v>225</v>
      </c>
      <c r="C229" s="1">
        <v>9281</v>
      </c>
      <c r="D229" t="s">
        <v>58</v>
      </c>
      <c r="E229" s="2" t="s">
        <v>20</v>
      </c>
      <c r="F229" s="13">
        <v>15618.38</v>
      </c>
      <c r="G229" s="13">
        <v>1749348.11</v>
      </c>
      <c r="H229" s="13">
        <v>88531.9</v>
      </c>
      <c r="I229" s="4">
        <f t="shared" si="7"/>
        <v>5.0608509246338619E-2</v>
      </c>
      <c r="J229" s="13">
        <f t="shared" si="6"/>
        <v>790.42292864283013</v>
      </c>
    </row>
    <row r="230" spans="2:10" x14ac:dyDescent="0.25">
      <c r="B230" s="2">
        <v>226</v>
      </c>
      <c r="C230" s="1">
        <v>10002</v>
      </c>
      <c r="D230" t="s">
        <v>192</v>
      </c>
      <c r="E230" s="2" t="s">
        <v>1</v>
      </c>
      <c r="F230" s="13">
        <v>6798.93</v>
      </c>
      <c r="G230" s="13">
        <v>862689.28000000003</v>
      </c>
      <c r="H230" s="13">
        <v>6040.22</v>
      </c>
      <c r="I230" s="4">
        <f t="shared" si="7"/>
        <v>7.0016170828041359E-3</v>
      </c>
      <c r="J230" s="13">
        <f t="shared" si="6"/>
        <v>47.603504432789528</v>
      </c>
    </row>
    <row r="231" spans="2:10" x14ac:dyDescent="0.25">
      <c r="B231" s="2">
        <v>227</v>
      </c>
      <c r="C231" s="1">
        <v>10004</v>
      </c>
      <c r="D231" t="s">
        <v>193</v>
      </c>
      <c r="E231" s="2" t="s">
        <v>1</v>
      </c>
      <c r="F231" s="13">
        <v>1820.98</v>
      </c>
      <c r="G231" s="13">
        <v>199173.11</v>
      </c>
      <c r="H231" s="13">
        <v>2608.41</v>
      </c>
      <c r="I231" s="4">
        <f t="shared" si="7"/>
        <v>1.3096195565756844E-2</v>
      </c>
      <c r="J231" s="13">
        <f t="shared" si="6"/>
        <v>23.847910201331899</v>
      </c>
    </row>
    <row r="232" spans="2:10" x14ac:dyDescent="0.25">
      <c r="B232" s="2">
        <v>228</v>
      </c>
      <c r="C232" s="1">
        <v>10006</v>
      </c>
      <c r="D232" t="s">
        <v>194</v>
      </c>
      <c r="E232" s="2" t="s">
        <v>1</v>
      </c>
      <c r="F232" s="13">
        <v>6226.45</v>
      </c>
      <c r="G232" s="13">
        <v>764654.11</v>
      </c>
      <c r="H232" s="13">
        <v>6166.28</v>
      </c>
      <c r="I232" s="4">
        <f t="shared" si="7"/>
        <v>8.0641428841597418E-3</v>
      </c>
      <c r="J232" s="13">
        <f t="shared" si="6"/>
        <v>50.210982461076419</v>
      </c>
    </row>
    <row r="233" spans="2:10" x14ac:dyDescent="0.25">
      <c r="B233" s="2">
        <v>229</v>
      </c>
      <c r="C233" s="1">
        <v>10008</v>
      </c>
      <c r="D233" t="s">
        <v>195</v>
      </c>
      <c r="E233" s="2" t="s">
        <v>1</v>
      </c>
      <c r="F233" s="13">
        <v>15319.14</v>
      </c>
      <c r="G233" s="13">
        <v>1744033.38</v>
      </c>
      <c r="H233" s="13">
        <v>7683.48</v>
      </c>
      <c r="I233" s="4">
        <f t="shared" si="7"/>
        <v>4.4055808152020579E-3</v>
      </c>
      <c r="J233" s="13">
        <f t="shared" si="6"/>
        <v>67.489709289394455</v>
      </c>
    </row>
    <row r="234" spans="2:10" x14ac:dyDescent="0.25">
      <c r="B234" s="2">
        <v>230</v>
      </c>
      <c r="C234" s="1">
        <v>10010</v>
      </c>
      <c r="D234" t="s">
        <v>89</v>
      </c>
      <c r="E234" s="2" t="s">
        <v>1</v>
      </c>
      <c r="F234" s="13">
        <v>9134.26</v>
      </c>
      <c r="G234" s="13">
        <v>1346132.15</v>
      </c>
      <c r="H234" s="13">
        <v>47192.83</v>
      </c>
      <c r="I234" s="4">
        <f t="shared" si="7"/>
        <v>3.5058095893482674E-2</v>
      </c>
      <c r="J234" s="13">
        <f t="shared" si="6"/>
        <v>320.22976299600305</v>
      </c>
    </row>
    <row r="235" spans="2:10" x14ac:dyDescent="0.25">
      <c r="B235" s="2">
        <v>231</v>
      </c>
      <c r="C235" s="1">
        <v>10012</v>
      </c>
      <c r="D235" t="s">
        <v>196</v>
      </c>
      <c r="E235" s="2" t="s">
        <v>1</v>
      </c>
      <c r="F235" s="13">
        <v>3994.37</v>
      </c>
      <c r="G235" s="13">
        <v>505425.81</v>
      </c>
      <c r="H235" s="13">
        <v>22063.56</v>
      </c>
      <c r="I235" s="4">
        <f t="shared" si="7"/>
        <v>4.3653409785305582E-2</v>
      </c>
      <c r="J235" s="13">
        <f t="shared" si="6"/>
        <v>174.36787044413106</v>
      </c>
    </row>
    <row r="236" spans="2:10" x14ac:dyDescent="0.25">
      <c r="B236" s="2">
        <v>232</v>
      </c>
      <c r="C236" s="1">
        <v>10014</v>
      </c>
      <c r="D236" t="s">
        <v>197</v>
      </c>
      <c r="E236" s="2" t="s">
        <v>1</v>
      </c>
      <c r="F236" s="13">
        <v>9683.98</v>
      </c>
      <c r="G236" s="13">
        <v>1285035.05</v>
      </c>
      <c r="H236" s="13">
        <v>33326.78</v>
      </c>
      <c r="I236" s="4">
        <f t="shared" si="7"/>
        <v>2.5934529956984441E-2</v>
      </c>
      <c r="J236" s="13">
        <f t="shared" si="6"/>
        <v>251.14946941283819</v>
      </c>
    </row>
    <row r="237" spans="2:10" x14ac:dyDescent="0.25">
      <c r="B237" s="2">
        <v>233</v>
      </c>
      <c r="C237" s="1">
        <v>10016</v>
      </c>
      <c r="D237" t="s">
        <v>198</v>
      </c>
      <c r="E237" s="2" t="s">
        <v>1</v>
      </c>
      <c r="F237" s="13">
        <v>7550.92</v>
      </c>
      <c r="G237" s="13">
        <v>984493.73</v>
      </c>
      <c r="H237" s="13">
        <v>14439.08</v>
      </c>
      <c r="I237" s="4">
        <f t="shared" si="7"/>
        <v>1.4666502751622399E-2</v>
      </c>
      <c r="J237" s="13">
        <f t="shared" si="6"/>
        <v>110.7455889572806</v>
      </c>
    </row>
    <row r="238" spans="2:10" x14ac:dyDescent="0.25">
      <c r="B238" s="2">
        <v>234</v>
      </c>
      <c r="C238" s="1">
        <v>10018</v>
      </c>
      <c r="D238" t="s">
        <v>199</v>
      </c>
      <c r="E238" s="2" t="s">
        <v>1</v>
      </c>
      <c r="F238" s="13">
        <v>6040.07</v>
      </c>
      <c r="G238" s="13">
        <v>681847.58</v>
      </c>
      <c r="H238" s="13">
        <v>17230.77</v>
      </c>
      <c r="I238" s="4">
        <f t="shared" si="7"/>
        <v>2.527070639452882E-2</v>
      </c>
      <c r="J238" s="13">
        <f t="shared" si="6"/>
        <v>152.63683557240168</v>
      </c>
    </row>
    <row r="239" spans="2:10" x14ac:dyDescent="0.25">
      <c r="B239" s="2">
        <v>235</v>
      </c>
      <c r="C239" s="1">
        <v>10020</v>
      </c>
      <c r="D239" t="s">
        <v>200</v>
      </c>
      <c r="E239" s="2" t="s">
        <v>1</v>
      </c>
      <c r="F239" s="13">
        <v>5737.73</v>
      </c>
      <c r="G239" s="13">
        <v>835890.97</v>
      </c>
      <c r="H239" s="13">
        <v>3932.15</v>
      </c>
      <c r="I239" s="4">
        <f t="shared" si="7"/>
        <v>4.7041422160595901E-3</v>
      </c>
      <c r="J239" s="13">
        <f t="shared" si="6"/>
        <v>26.991097917351588</v>
      </c>
    </row>
    <row r="240" spans="2:10" x14ac:dyDescent="0.25">
      <c r="B240" s="2">
        <v>236</v>
      </c>
      <c r="C240" s="1">
        <v>10022</v>
      </c>
      <c r="D240" t="s">
        <v>201</v>
      </c>
      <c r="E240" s="2" t="s">
        <v>1</v>
      </c>
      <c r="F240" s="13">
        <v>4090.95</v>
      </c>
      <c r="G240" s="13">
        <v>446608.67</v>
      </c>
      <c r="H240" s="13">
        <v>4019.66</v>
      </c>
      <c r="I240" s="4">
        <f t="shared" si="7"/>
        <v>9.0004074484268289E-3</v>
      </c>
      <c r="J240" s="13">
        <f t="shared" si="6"/>
        <v>36.820216851141737</v>
      </c>
    </row>
    <row r="241" spans="2:10" x14ac:dyDescent="0.25">
      <c r="B241" s="2">
        <v>237</v>
      </c>
      <c r="C241" s="1">
        <v>10024</v>
      </c>
      <c r="D241" t="s">
        <v>202</v>
      </c>
      <c r="E241" s="2" t="s">
        <v>1</v>
      </c>
      <c r="F241" s="13">
        <v>6556.3</v>
      </c>
      <c r="G241" s="13">
        <v>743325</v>
      </c>
      <c r="H241" s="13">
        <v>14026.6</v>
      </c>
      <c r="I241" s="4">
        <f t="shared" si="7"/>
        <v>1.8870077018800661E-2</v>
      </c>
      <c r="J241" s="13">
        <f t="shared" si="6"/>
        <v>123.71788595836279</v>
      </c>
    </row>
    <row r="242" spans="2:10" x14ac:dyDescent="0.25">
      <c r="B242" s="2">
        <v>238</v>
      </c>
      <c r="C242" s="1">
        <v>10026</v>
      </c>
      <c r="D242" t="s">
        <v>203</v>
      </c>
      <c r="E242" s="2" t="s">
        <v>1</v>
      </c>
      <c r="F242" s="13">
        <v>5684.51</v>
      </c>
      <c r="G242" s="13">
        <v>577058.68999999994</v>
      </c>
      <c r="H242" s="13">
        <v>4327.38</v>
      </c>
      <c r="I242" s="4">
        <f t="shared" si="7"/>
        <v>7.4990292581851607E-3</v>
      </c>
      <c r="J242" s="13">
        <f t="shared" si="6"/>
        <v>42.628306808446126</v>
      </c>
    </row>
    <row r="243" spans="2:10" x14ac:dyDescent="0.25">
      <c r="B243" s="2">
        <v>239</v>
      </c>
      <c r="C243" s="1">
        <v>10028</v>
      </c>
      <c r="D243" t="s">
        <v>204</v>
      </c>
      <c r="E243" s="2" t="s">
        <v>1</v>
      </c>
      <c r="F243" s="13">
        <v>6057.84</v>
      </c>
      <c r="G243" s="13">
        <v>691810.08</v>
      </c>
      <c r="H243" s="13">
        <v>9892.5</v>
      </c>
      <c r="I243" s="4">
        <f t="shared" si="7"/>
        <v>1.4299444726217346E-2</v>
      </c>
      <c r="J243" s="13">
        <f t="shared" si="6"/>
        <v>86.623748240268498</v>
      </c>
    </row>
    <row r="244" spans="2:10" x14ac:dyDescent="0.25">
      <c r="B244" s="2">
        <v>240</v>
      </c>
      <c r="C244" s="1">
        <v>10030</v>
      </c>
      <c r="D244" t="s">
        <v>205</v>
      </c>
      <c r="E244" s="2" t="s">
        <v>1</v>
      </c>
      <c r="F244" s="13">
        <v>7001.65</v>
      </c>
      <c r="G244" s="13">
        <v>811568.1</v>
      </c>
      <c r="H244" s="13">
        <v>5233.04</v>
      </c>
      <c r="I244" s="4">
        <f t="shared" si="7"/>
        <v>6.4480602428804192E-3</v>
      </c>
      <c r="J244" s="13">
        <f t="shared" si="6"/>
        <v>45.147060999563685</v>
      </c>
    </row>
    <row r="245" spans="2:10" x14ac:dyDescent="0.25">
      <c r="B245" s="2">
        <v>241</v>
      </c>
      <c r="C245" s="1">
        <v>10032</v>
      </c>
      <c r="D245" t="s">
        <v>206</v>
      </c>
      <c r="E245" s="2" t="s">
        <v>1</v>
      </c>
      <c r="F245" s="13">
        <v>6392.93</v>
      </c>
      <c r="G245" s="13">
        <v>811956.9</v>
      </c>
      <c r="H245" s="13">
        <v>7203.1</v>
      </c>
      <c r="I245" s="4">
        <f t="shared" si="7"/>
        <v>8.8712836851315632E-3</v>
      </c>
      <c r="J245" s="13">
        <f t="shared" si="6"/>
        <v>56.713495609188129</v>
      </c>
    </row>
    <row r="246" spans="2:10" x14ac:dyDescent="0.25">
      <c r="B246" s="2">
        <v>242</v>
      </c>
      <c r="C246" s="1">
        <v>10034</v>
      </c>
      <c r="D246" t="s">
        <v>207</v>
      </c>
      <c r="E246" s="2" t="s">
        <v>1</v>
      </c>
      <c r="F246" s="13">
        <v>7351.73</v>
      </c>
      <c r="G246" s="13">
        <v>1013026.5</v>
      </c>
      <c r="H246" s="13">
        <v>26595.46</v>
      </c>
      <c r="I246" s="4">
        <f t="shared" si="7"/>
        <v>2.6253469183678806E-2</v>
      </c>
      <c r="J246" s="13">
        <f t="shared" si="6"/>
        <v>193.00841700172697</v>
      </c>
    </row>
    <row r="247" spans="2:10" x14ac:dyDescent="0.25">
      <c r="B247" s="2">
        <v>243</v>
      </c>
      <c r="C247" s="1">
        <v>10036</v>
      </c>
      <c r="D247" t="s">
        <v>208</v>
      </c>
      <c r="E247" s="2" t="s">
        <v>1</v>
      </c>
      <c r="F247" s="13">
        <v>7878.99</v>
      </c>
      <c r="G247" s="13">
        <v>1039482.58</v>
      </c>
      <c r="H247" s="13">
        <v>7524.78</v>
      </c>
      <c r="I247" s="4">
        <f t="shared" si="7"/>
        <v>7.2389669098639441E-3</v>
      </c>
      <c r="J247" s="13">
        <f t="shared" si="6"/>
        <v>57.035747893148915</v>
      </c>
    </row>
    <row r="248" spans="2:10" x14ac:dyDescent="0.25">
      <c r="B248" s="2">
        <v>244</v>
      </c>
      <c r="C248" s="1">
        <v>10038</v>
      </c>
      <c r="D248" t="s">
        <v>209</v>
      </c>
      <c r="E248" s="2" t="s">
        <v>1</v>
      </c>
      <c r="F248" s="13">
        <v>6770.49</v>
      </c>
      <c r="G248" s="13">
        <v>1033958.04</v>
      </c>
      <c r="H248" s="13">
        <v>6262.71</v>
      </c>
      <c r="I248" s="4">
        <f t="shared" si="7"/>
        <v>6.0570252928252291E-3</v>
      </c>
      <c r="J248" s="13">
        <f t="shared" si="6"/>
        <v>41.009029174820284</v>
      </c>
    </row>
    <row r="249" spans="2:10" x14ac:dyDescent="0.25">
      <c r="B249" s="2">
        <v>245</v>
      </c>
      <c r="C249" s="1">
        <v>10040</v>
      </c>
      <c r="D249" t="s">
        <v>210</v>
      </c>
      <c r="E249" s="2" t="s">
        <v>1</v>
      </c>
      <c r="F249" s="13">
        <v>5504.92</v>
      </c>
      <c r="G249" s="13">
        <v>720970.38</v>
      </c>
      <c r="H249" s="13">
        <v>5004.7299999999996</v>
      </c>
      <c r="I249" s="4">
        <f t="shared" si="7"/>
        <v>6.9416582689569017E-3</v>
      </c>
      <c r="J249" s="13">
        <f t="shared" si="6"/>
        <v>38.213273437946228</v>
      </c>
    </row>
    <row r="250" spans="2:10" x14ac:dyDescent="0.25">
      <c r="B250" s="2">
        <v>246</v>
      </c>
      <c r="C250" s="1">
        <v>10042</v>
      </c>
      <c r="D250" t="s">
        <v>211</v>
      </c>
      <c r="E250" s="2" t="s">
        <v>1</v>
      </c>
      <c r="F250" s="13">
        <v>13733.36</v>
      </c>
      <c r="G250" s="13">
        <v>1597330.7</v>
      </c>
      <c r="H250" s="13">
        <v>17000.150000000001</v>
      </c>
      <c r="I250" s="4">
        <f t="shared" si="7"/>
        <v>1.0642849348603893E-2</v>
      </c>
      <c r="J250" s="13">
        <f t="shared" si="6"/>
        <v>146.16208153014279</v>
      </c>
    </row>
    <row r="251" spans="2:10" x14ac:dyDescent="0.25">
      <c r="B251" s="2">
        <v>247</v>
      </c>
      <c r="C251" s="1">
        <v>10044</v>
      </c>
      <c r="D251" t="s">
        <v>212</v>
      </c>
      <c r="E251" s="2" t="s">
        <v>1</v>
      </c>
      <c r="F251" s="13">
        <v>5832.64</v>
      </c>
      <c r="G251" s="13">
        <v>716337.24</v>
      </c>
      <c r="H251" s="13">
        <v>7683.69</v>
      </c>
      <c r="I251" s="4">
        <f t="shared" si="7"/>
        <v>1.0726358439776214E-2</v>
      </c>
      <c r="J251" s="13">
        <f t="shared" si="6"/>
        <v>62.562987290176338</v>
      </c>
    </row>
    <row r="252" spans="2:10" x14ac:dyDescent="0.25">
      <c r="B252" s="2">
        <v>248</v>
      </c>
      <c r="C252" s="1">
        <v>10046</v>
      </c>
      <c r="D252" t="s">
        <v>213</v>
      </c>
      <c r="E252" s="2" t="s">
        <v>1</v>
      </c>
      <c r="F252" s="13">
        <v>3110.3</v>
      </c>
      <c r="G252" s="13">
        <v>384426.42</v>
      </c>
      <c r="H252" s="13">
        <v>20347.36</v>
      </c>
      <c r="I252" s="4">
        <f t="shared" si="7"/>
        <v>5.292914051016577E-2</v>
      </c>
      <c r="J252" s="13">
        <f t="shared" si="6"/>
        <v>164.62550572876862</v>
      </c>
    </row>
    <row r="253" spans="2:10" x14ac:dyDescent="0.25">
      <c r="B253" s="2">
        <v>249</v>
      </c>
      <c r="C253" s="1">
        <v>10048</v>
      </c>
      <c r="D253" t="s">
        <v>214</v>
      </c>
      <c r="E253" s="2" t="s">
        <v>1</v>
      </c>
      <c r="F253" s="13">
        <v>8135.99</v>
      </c>
      <c r="G253" s="13">
        <v>987234.85</v>
      </c>
      <c r="H253" s="13">
        <v>2391.4899999999998</v>
      </c>
      <c r="I253" s="4">
        <f t="shared" si="7"/>
        <v>2.4224124583932583E-3</v>
      </c>
      <c r="J253" s="13">
        <f t="shared" si="6"/>
        <v>19.708723537362964</v>
      </c>
    </row>
    <row r="254" spans="2:10" x14ac:dyDescent="0.25">
      <c r="B254" s="2">
        <v>250</v>
      </c>
      <c r="C254" s="1">
        <v>10050</v>
      </c>
      <c r="D254" t="s">
        <v>160</v>
      </c>
      <c r="E254" s="2" t="s">
        <v>1</v>
      </c>
      <c r="F254" s="13">
        <v>3523.79</v>
      </c>
      <c r="G254" s="13">
        <v>423105.95</v>
      </c>
      <c r="H254" s="13">
        <v>6384.99</v>
      </c>
      <c r="I254" s="4">
        <f t="shared" si="7"/>
        <v>1.5090759182185927E-2</v>
      </c>
      <c r="J254" s="13">
        <f t="shared" si="6"/>
        <v>53.176666298594945</v>
      </c>
    </row>
    <row r="255" spans="2:10" x14ac:dyDescent="0.25">
      <c r="B255" s="2">
        <v>251</v>
      </c>
      <c r="C255" s="1">
        <v>10052</v>
      </c>
      <c r="D255" t="s">
        <v>215</v>
      </c>
      <c r="E255" s="2" t="s">
        <v>1</v>
      </c>
      <c r="F255" s="13">
        <v>7626.32</v>
      </c>
      <c r="G255" s="13">
        <v>897152.61</v>
      </c>
      <c r="H255" s="13">
        <v>17377.330000000002</v>
      </c>
      <c r="I255" s="4">
        <f t="shared" si="7"/>
        <v>1.9369424784931519E-2</v>
      </c>
      <c r="J255" s="13">
        <f t="shared" si="6"/>
        <v>147.71743162581893</v>
      </c>
    </row>
    <row r="256" spans="2:10" x14ac:dyDescent="0.25">
      <c r="B256" s="2">
        <v>252</v>
      </c>
      <c r="C256" s="1">
        <v>10054</v>
      </c>
      <c r="D256" t="s">
        <v>216</v>
      </c>
      <c r="E256" s="2" t="s">
        <v>1</v>
      </c>
      <c r="F256" s="13">
        <v>7069.8</v>
      </c>
      <c r="G256" s="13">
        <v>889914.95</v>
      </c>
      <c r="H256" s="13">
        <v>5002.8900000000003</v>
      </c>
      <c r="I256" s="4">
        <f t="shared" si="7"/>
        <v>5.6217619447791059E-3</v>
      </c>
      <c r="J256" s="13">
        <f t="shared" si="6"/>
        <v>39.744732597199324</v>
      </c>
    </row>
    <row r="257" spans="2:10" x14ac:dyDescent="0.25">
      <c r="B257" s="2">
        <v>253</v>
      </c>
      <c r="C257" s="1">
        <v>10056</v>
      </c>
      <c r="D257" t="s">
        <v>217</v>
      </c>
      <c r="E257" s="2" t="s">
        <v>1</v>
      </c>
      <c r="F257" s="13">
        <v>5312.41</v>
      </c>
      <c r="G257" s="13">
        <v>828345.11</v>
      </c>
      <c r="H257" s="13">
        <v>11353.31</v>
      </c>
      <c r="I257" s="4">
        <f t="shared" si="7"/>
        <v>1.3706014392962372E-2</v>
      </c>
      <c r="J257" s="13">
        <f t="shared" si="6"/>
        <v>72.811967921317233</v>
      </c>
    </row>
    <row r="258" spans="2:10" x14ac:dyDescent="0.25">
      <c r="B258" s="2">
        <v>254</v>
      </c>
      <c r="C258" s="1">
        <v>10058</v>
      </c>
      <c r="D258" t="s">
        <v>88</v>
      </c>
      <c r="E258" s="2" t="s">
        <v>1</v>
      </c>
      <c r="F258" s="13">
        <v>3692.68</v>
      </c>
      <c r="G258" s="13">
        <v>431854.99</v>
      </c>
      <c r="H258" s="13">
        <v>2965.65</v>
      </c>
      <c r="I258" s="4">
        <f t="shared" si="7"/>
        <v>6.86723568946141E-3</v>
      </c>
      <c r="J258" s="13">
        <f t="shared" si="6"/>
        <v>25.35850388576036</v>
      </c>
    </row>
    <row r="259" spans="2:10" x14ac:dyDescent="0.25">
      <c r="B259" s="2">
        <v>255</v>
      </c>
      <c r="C259" s="1">
        <v>10060</v>
      </c>
      <c r="D259" t="s">
        <v>218</v>
      </c>
      <c r="E259" s="2" t="s">
        <v>1</v>
      </c>
      <c r="F259" s="13">
        <v>7253.08</v>
      </c>
      <c r="G259" s="13">
        <v>885558.68</v>
      </c>
      <c r="H259" s="13">
        <v>28710.9</v>
      </c>
      <c r="I259" s="4">
        <f t="shared" si="7"/>
        <v>3.2421228144926546E-2</v>
      </c>
      <c r="J259" s="13">
        <f t="shared" si="6"/>
        <v>235.15376143340384</v>
      </c>
    </row>
    <row r="260" spans="2:10" x14ac:dyDescent="0.25">
      <c r="B260" s="2">
        <v>256</v>
      </c>
      <c r="C260" s="1">
        <v>10062</v>
      </c>
      <c r="D260" t="s">
        <v>219</v>
      </c>
      <c r="E260" s="2" t="s">
        <v>1</v>
      </c>
      <c r="F260" s="13">
        <v>7538.46</v>
      </c>
      <c r="G260" s="13">
        <v>839999.16</v>
      </c>
      <c r="H260" s="13">
        <v>17688.14</v>
      </c>
      <c r="I260" s="4">
        <f t="shared" si="7"/>
        <v>2.1057330581140104E-2</v>
      </c>
      <c r="J260" s="13">
        <f t="shared" si="6"/>
        <v>158.73984429270143</v>
      </c>
    </row>
    <row r="261" spans="2:10" x14ac:dyDescent="0.25">
      <c r="B261" s="2">
        <v>257</v>
      </c>
      <c r="C261" s="1">
        <v>10064</v>
      </c>
      <c r="D261" t="s">
        <v>220</v>
      </c>
      <c r="E261" s="2" t="s">
        <v>1</v>
      </c>
      <c r="F261" s="13">
        <v>7123.15</v>
      </c>
      <c r="G261" s="13">
        <v>838298.63</v>
      </c>
      <c r="H261" s="13">
        <v>38437.769999999997</v>
      </c>
      <c r="I261" s="4">
        <f t="shared" si="7"/>
        <v>4.5852120741268536E-2</v>
      </c>
      <c r="J261" s="13">
        <f t="shared" ref="J261:J324" si="8">I261*F261</f>
        <v>326.61153385816698</v>
      </c>
    </row>
    <row r="262" spans="2:10" x14ac:dyDescent="0.25">
      <c r="B262" s="2">
        <v>258</v>
      </c>
      <c r="C262" s="1">
        <v>10066</v>
      </c>
      <c r="D262" t="s">
        <v>221</v>
      </c>
      <c r="E262" s="2" t="s">
        <v>1</v>
      </c>
      <c r="F262" s="13">
        <v>6445.38</v>
      </c>
      <c r="G262" s="13">
        <v>811486</v>
      </c>
      <c r="H262" s="13">
        <v>23174.1</v>
      </c>
      <c r="I262" s="4">
        <f t="shared" ref="I262:I325" si="9">IF(G262=0,0,H262/G262)</f>
        <v>2.8557609126959673E-2</v>
      </c>
      <c r="J262" s="13">
        <f t="shared" si="8"/>
        <v>184.06464271472333</v>
      </c>
    </row>
    <row r="263" spans="2:10" x14ac:dyDescent="0.25">
      <c r="B263" s="2">
        <v>259</v>
      </c>
      <c r="C263" s="1">
        <v>10111</v>
      </c>
      <c r="D263" t="s">
        <v>222</v>
      </c>
      <c r="E263" s="2" t="s">
        <v>19</v>
      </c>
      <c r="F263" s="13">
        <v>4767.5</v>
      </c>
      <c r="G263" s="13">
        <v>871990.68</v>
      </c>
      <c r="H263" s="13">
        <v>468581.58</v>
      </c>
      <c r="I263" s="4">
        <f t="shared" si="9"/>
        <v>0.53736994069707256</v>
      </c>
      <c r="J263" s="13">
        <f t="shared" si="8"/>
        <v>2561.9111922732936</v>
      </c>
    </row>
    <row r="264" spans="2:10" x14ac:dyDescent="0.25">
      <c r="B264" s="2">
        <v>260</v>
      </c>
      <c r="C264" s="1">
        <v>10116</v>
      </c>
      <c r="D264" t="s">
        <v>223</v>
      </c>
      <c r="E264" s="2" t="s">
        <v>19</v>
      </c>
      <c r="F264" s="13">
        <v>7280.13</v>
      </c>
      <c r="G264" s="13">
        <v>1102041.8700000001</v>
      </c>
      <c r="H264" s="13">
        <v>52375.31</v>
      </c>
      <c r="I264" s="4">
        <f t="shared" si="9"/>
        <v>4.7525698819410545E-2</v>
      </c>
      <c r="J264" s="13">
        <f t="shared" si="8"/>
        <v>345.99326574615532</v>
      </c>
    </row>
    <row r="265" spans="2:10" x14ac:dyDescent="0.25">
      <c r="B265" s="2">
        <v>261</v>
      </c>
      <c r="C265" s="1">
        <v>10131</v>
      </c>
      <c r="D265" t="s">
        <v>224</v>
      </c>
      <c r="E265" s="2" t="s">
        <v>19</v>
      </c>
      <c r="F265" s="13">
        <v>1798.22</v>
      </c>
      <c r="G265" s="13">
        <v>281803.09999999998</v>
      </c>
      <c r="H265" s="13">
        <v>6018.56</v>
      </c>
      <c r="I265" s="4">
        <f t="shared" si="9"/>
        <v>2.1357323606447199E-2</v>
      </c>
      <c r="J265" s="13">
        <f t="shared" si="8"/>
        <v>38.40516645558548</v>
      </c>
    </row>
    <row r="266" spans="2:10" x14ac:dyDescent="0.25">
      <c r="B266" s="2">
        <v>262</v>
      </c>
      <c r="C266" s="1">
        <v>10186</v>
      </c>
      <c r="D266" t="s">
        <v>216</v>
      </c>
      <c r="E266" s="2" t="s">
        <v>19</v>
      </c>
      <c r="F266" s="13">
        <v>774.15</v>
      </c>
      <c r="G266" s="13">
        <v>106708.34</v>
      </c>
      <c r="H266" s="13">
        <v>2675.64</v>
      </c>
      <c r="I266" s="4">
        <f t="shared" si="9"/>
        <v>2.5074328773177428E-2</v>
      </c>
      <c r="J266" s="13">
        <f t="shared" si="8"/>
        <v>19.411291619755307</v>
      </c>
    </row>
    <row r="267" spans="2:10" x14ac:dyDescent="0.25">
      <c r="B267" s="2">
        <v>263</v>
      </c>
      <c r="C267" s="1">
        <v>10191</v>
      </c>
      <c r="D267" t="s">
        <v>219</v>
      </c>
      <c r="E267" s="2" t="s">
        <v>19</v>
      </c>
      <c r="F267" s="13">
        <v>3036.57</v>
      </c>
      <c r="G267" s="13">
        <v>430080.78</v>
      </c>
      <c r="H267" s="13">
        <v>18059.080000000002</v>
      </c>
      <c r="I267" s="4">
        <f t="shared" si="9"/>
        <v>4.1989972209406805E-2</v>
      </c>
      <c r="J267" s="13">
        <f t="shared" si="8"/>
        <v>127.50548991191843</v>
      </c>
    </row>
    <row r="268" spans="2:10" x14ac:dyDescent="0.25">
      <c r="B268" s="2">
        <v>264</v>
      </c>
      <c r="C268" s="1">
        <v>10201</v>
      </c>
      <c r="D268" t="s">
        <v>225</v>
      </c>
      <c r="E268" s="2" t="s">
        <v>20</v>
      </c>
      <c r="F268" s="13">
        <v>10795.15</v>
      </c>
      <c r="G268" s="13">
        <v>1689850.5</v>
      </c>
      <c r="H268" s="13">
        <v>54406.37</v>
      </c>
      <c r="I268" s="4">
        <f t="shared" si="9"/>
        <v>3.2195966447919507E-2</v>
      </c>
      <c r="J268" s="13">
        <f t="shared" si="8"/>
        <v>347.56028720025824</v>
      </c>
    </row>
    <row r="269" spans="2:10" x14ac:dyDescent="0.25">
      <c r="B269" s="2">
        <v>265</v>
      </c>
      <c r="C269" s="1">
        <v>10211</v>
      </c>
      <c r="D269" t="s">
        <v>194</v>
      </c>
      <c r="E269" s="2" t="s">
        <v>20</v>
      </c>
      <c r="F269" s="13">
        <v>7750.9</v>
      </c>
      <c r="G269" s="13">
        <v>1306446.8899999999</v>
      </c>
      <c r="H269" s="13">
        <v>29196.560000000001</v>
      </c>
      <c r="I269" s="4">
        <f t="shared" si="9"/>
        <v>2.2348064987165305E-2</v>
      </c>
      <c r="J269" s="13">
        <f t="shared" si="8"/>
        <v>173.21761690901957</v>
      </c>
    </row>
    <row r="270" spans="2:10" x14ac:dyDescent="0.25">
      <c r="B270" s="2">
        <v>266</v>
      </c>
      <c r="C270" s="1">
        <v>10231</v>
      </c>
      <c r="D270" t="s">
        <v>226</v>
      </c>
      <c r="E270" s="2" t="s">
        <v>20</v>
      </c>
      <c r="F270" s="13">
        <v>6434.17</v>
      </c>
      <c r="G270" s="13">
        <v>1359791.37</v>
      </c>
      <c r="H270" s="13">
        <v>30742.07</v>
      </c>
      <c r="I270" s="4">
        <f t="shared" si="9"/>
        <v>2.2607931391710478E-2</v>
      </c>
      <c r="J270" s="13">
        <f t="shared" si="8"/>
        <v>145.46327392260181</v>
      </c>
    </row>
    <row r="271" spans="2:10" x14ac:dyDescent="0.25">
      <c r="B271" s="2">
        <v>267</v>
      </c>
      <c r="C271" s="1">
        <v>10246</v>
      </c>
      <c r="D271" t="s">
        <v>206</v>
      </c>
      <c r="E271" s="2" t="s">
        <v>20</v>
      </c>
      <c r="F271" s="13">
        <v>8579.27</v>
      </c>
      <c r="G271" s="13">
        <v>1477069.77</v>
      </c>
      <c r="H271" s="13">
        <v>127885.61</v>
      </c>
      <c r="I271" s="4">
        <f t="shared" si="9"/>
        <v>8.6580615619802445E-2</v>
      </c>
      <c r="J271" s="13">
        <f t="shared" si="8"/>
        <v>742.79847816850258</v>
      </c>
    </row>
    <row r="272" spans="2:10" x14ac:dyDescent="0.25">
      <c r="B272" s="2">
        <v>268</v>
      </c>
      <c r="C272" s="1">
        <v>10261</v>
      </c>
      <c r="D272" t="s">
        <v>227</v>
      </c>
      <c r="E272" s="2" t="s">
        <v>20</v>
      </c>
      <c r="F272" s="13">
        <v>19506.439999999999</v>
      </c>
      <c r="G272" s="13">
        <v>3136536.96</v>
      </c>
      <c r="H272" s="13">
        <v>161407.5</v>
      </c>
      <c r="I272" s="4">
        <f t="shared" si="9"/>
        <v>5.1460417032675426E-2</v>
      </c>
      <c r="J272" s="13">
        <f t="shared" si="8"/>
        <v>1003.8095372228612</v>
      </c>
    </row>
    <row r="273" spans="2:10" x14ac:dyDescent="0.25">
      <c r="B273" s="2">
        <v>269</v>
      </c>
      <c r="C273" s="1">
        <v>10265</v>
      </c>
      <c r="D273" t="s">
        <v>228</v>
      </c>
      <c r="E273" s="2" t="s">
        <v>20</v>
      </c>
      <c r="F273" s="13">
        <v>7104.98</v>
      </c>
      <c r="G273" s="13">
        <v>1176985.6399999999</v>
      </c>
      <c r="H273" s="13">
        <v>153903.16</v>
      </c>
      <c r="I273" s="4">
        <f t="shared" si="9"/>
        <v>0.13076043986399019</v>
      </c>
      <c r="J273" s="13">
        <f t="shared" si="8"/>
        <v>929.05031002485293</v>
      </c>
    </row>
    <row r="274" spans="2:10" x14ac:dyDescent="0.25">
      <c r="B274" s="2">
        <v>270</v>
      </c>
      <c r="C274" s="1">
        <v>10281</v>
      </c>
      <c r="D274" t="s">
        <v>58</v>
      </c>
      <c r="E274" s="2" t="s">
        <v>20</v>
      </c>
      <c r="F274" s="13">
        <v>592.54999999999995</v>
      </c>
      <c r="G274" s="13">
        <v>79253.350000000006</v>
      </c>
      <c r="H274" s="13">
        <v>7510.32</v>
      </c>
      <c r="I274" s="4">
        <f t="shared" si="9"/>
        <v>9.4763439021820522E-2</v>
      </c>
      <c r="J274" s="13">
        <f t="shared" si="8"/>
        <v>56.152075792379748</v>
      </c>
    </row>
    <row r="275" spans="2:10" x14ac:dyDescent="0.25">
      <c r="B275" s="2">
        <v>271</v>
      </c>
      <c r="C275" s="1">
        <v>10286</v>
      </c>
      <c r="D275" t="s">
        <v>215</v>
      </c>
      <c r="E275" s="2" t="s">
        <v>20</v>
      </c>
      <c r="F275" s="13">
        <v>13325.13</v>
      </c>
      <c r="G275" s="13">
        <v>1804835.97</v>
      </c>
      <c r="H275" s="13">
        <v>126961.27</v>
      </c>
      <c r="I275" s="4">
        <f t="shared" si="9"/>
        <v>7.034504637005877E-2</v>
      </c>
      <c r="J275" s="13">
        <f t="shared" si="8"/>
        <v>937.35688773706113</v>
      </c>
    </row>
    <row r="276" spans="2:10" x14ac:dyDescent="0.25">
      <c r="B276" s="2">
        <v>272</v>
      </c>
      <c r="C276" s="1">
        <v>11002</v>
      </c>
      <c r="D276" t="s">
        <v>229</v>
      </c>
      <c r="E276" s="2" t="s">
        <v>1</v>
      </c>
      <c r="F276" s="13">
        <v>14306.06</v>
      </c>
      <c r="G276" s="13">
        <v>1929057.34</v>
      </c>
      <c r="H276" s="13">
        <v>28053.360000000001</v>
      </c>
      <c r="I276" s="4">
        <f t="shared" si="9"/>
        <v>1.4542522618845534E-2</v>
      </c>
      <c r="J276" s="13">
        <f t="shared" si="8"/>
        <v>208.04620113656134</v>
      </c>
    </row>
    <row r="277" spans="2:10" x14ac:dyDescent="0.25">
      <c r="B277" s="2">
        <v>273</v>
      </c>
      <c r="C277" s="1">
        <v>11004</v>
      </c>
      <c r="D277" t="s">
        <v>230</v>
      </c>
      <c r="E277" s="2" t="s">
        <v>1</v>
      </c>
      <c r="F277" s="13">
        <v>37185.21</v>
      </c>
      <c r="G277" s="13">
        <v>3964452.54</v>
      </c>
      <c r="H277" s="13">
        <v>53429.89</v>
      </c>
      <c r="I277" s="4">
        <f t="shared" si="9"/>
        <v>1.347724293856725E-2</v>
      </c>
      <c r="J277" s="13">
        <f t="shared" si="8"/>
        <v>501.15410889164031</v>
      </c>
    </row>
    <row r="278" spans="2:10" x14ac:dyDescent="0.25">
      <c r="B278" s="2">
        <v>274</v>
      </c>
      <c r="C278" s="1">
        <v>11006</v>
      </c>
      <c r="D278" t="s">
        <v>231</v>
      </c>
      <c r="E278" s="2" t="s">
        <v>1</v>
      </c>
      <c r="F278" s="13">
        <v>11515.54</v>
      </c>
      <c r="G278" s="13">
        <v>1475115.11</v>
      </c>
      <c r="H278" s="13">
        <v>33846.410000000003</v>
      </c>
      <c r="I278" s="4">
        <f t="shared" si="9"/>
        <v>2.2944928006330301E-2</v>
      </c>
      <c r="J278" s="13">
        <f t="shared" si="8"/>
        <v>264.22323625401685</v>
      </c>
    </row>
    <row r="279" spans="2:10" x14ac:dyDescent="0.25">
      <c r="B279" s="2">
        <v>275</v>
      </c>
      <c r="C279" s="1">
        <v>11008</v>
      </c>
      <c r="D279" t="s">
        <v>232</v>
      </c>
      <c r="E279" s="2" t="s">
        <v>1</v>
      </c>
      <c r="F279" s="13">
        <v>8879.0499999999993</v>
      </c>
      <c r="G279" s="13">
        <v>1085743.67</v>
      </c>
      <c r="H279" s="13">
        <v>32923.22</v>
      </c>
      <c r="I279" s="4">
        <f t="shared" si="9"/>
        <v>3.0323197739665388E-2</v>
      </c>
      <c r="J279" s="13">
        <f t="shared" si="8"/>
        <v>269.24118889037595</v>
      </c>
    </row>
    <row r="280" spans="2:10" x14ac:dyDescent="0.25">
      <c r="B280" s="2">
        <v>276</v>
      </c>
      <c r="C280" s="1">
        <v>11010</v>
      </c>
      <c r="D280" t="s">
        <v>233</v>
      </c>
      <c r="E280" s="2" t="s">
        <v>1</v>
      </c>
      <c r="F280" s="13">
        <v>53793.39</v>
      </c>
      <c r="G280" s="13">
        <v>6476450.5999999996</v>
      </c>
      <c r="H280" s="13">
        <v>24450.2</v>
      </c>
      <c r="I280" s="4">
        <f t="shared" si="9"/>
        <v>3.7752468921788736E-3</v>
      </c>
      <c r="J280" s="13">
        <f t="shared" si="8"/>
        <v>203.0833284172661</v>
      </c>
    </row>
    <row r="281" spans="2:10" x14ac:dyDescent="0.25">
      <c r="B281" s="2">
        <v>277</v>
      </c>
      <c r="C281" s="1">
        <v>11012</v>
      </c>
      <c r="D281" t="s">
        <v>234</v>
      </c>
      <c r="E281" s="2" t="s">
        <v>1</v>
      </c>
      <c r="F281" s="13">
        <v>11725.6</v>
      </c>
      <c r="G281" s="13">
        <v>1309191.6299999999</v>
      </c>
      <c r="H281" s="13">
        <v>4347.4799999999996</v>
      </c>
      <c r="I281" s="4">
        <f t="shared" si="9"/>
        <v>3.3207361706093399E-3</v>
      </c>
      <c r="J281" s="13">
        <f t="shared" si="8"/>
        <v>38.937624042096878</v>
      </c>
    </row>
    <row r="282" spans="2:10" x14ac:dyDescent="0.25">
      <c r="B282" s="2">
        <v>278</v>
      </c>
      <c r="C282" s="1">
        <v>11014</v>
      </c>
      <c r="D282" t="s">
        <v>235</v>
      </c>
      <c r="E282" s="2" t="s">
        <v>1</v>
      </c>
      <c r="F282" s="13">
        <v>13153.62</v>
      </c>
      <c r="G282" s="13">
        <v>1731366.6</v>
      </c>
      <c r="H282" s="13">
        <v>3855.58</v>
      </c>
      <c r="I282" s="4">
        <f t="shared" si="9"/>
        <v>2.2268998373885691E-3</v>
      </c>
      <c r="J282" s="13">
        <f t="shared" si="8"/>
        <v>29.291794239071031</v>
      </c>
    </row>
    <row r="283" spans="2:10" x14ac:dyDescent="0.25">
      <c r="B283" s="2">
        <v>279</v>
      </c>
      <c r="C283" s="1">
        <v>11016</v>
      </c>
      <c r="D283" t="s">
        <v>236</v>
      </c>
      <c r="E283" s="2" t="s">
        <v>1</v>
      </c>
      <c r="F283" s="13">
        <v>9800.89</v>
      </c>
      <c r="G283" s="13">
        <v>1262289.9099999999</v>
      </c>
      <c r="H283" s="13">
        <v>4656.32</v>
      </c>
      <c r="I283" s="4">
        <f t="shared" si="9"/>
        <v>3.6887881009838698E-3</v>
      </c>
      <c r="J283" s="13">
        <f t="shared" si="8"/>
        <v>36.153406411051797</v>
      </c>
    </row>
    <row r="284" spans="2:10" x14ac:dyDescent="0.25">
      <c r="B284" s="2">
        <v>280</v>
      </c>
      <c r="C284" s="1">
        <v>11018</v>
      </c>
      <c r="D284" t="s">
        <v>237</v>
      </c>
      <c r="E284" s="2" t="s">
        <v>1</v>
      </c>
      <c r="F284" s="13">
        <v>13062.9</v>
      </c>
      <c r="G284" s="13">
        <v>1715782.86</v>
      </c>
      <c r="H284" s="13">
        <v>14084.4</v>
      </c>
      <c r="I284" s="4">
        <f t="shared" si="9"/>
        <v>8.2087310278877584E-3</v>
      </c>
      <c r="J284" s="13">
        <f t="shared" si="8"/>
        <v>107.22983254419499</v>
      </c>
    </row>
    <row r="285" spans="2:10" x14ac:dyDescent="0.25">
      <c r="B285" s="2">
        <v>281</v>
      </c>
      <c r="C285" s="1">
        <v>11020</v>
      </c>
      <c r="D285" t="s">
        <v>238</v>
      </c>
      <c r="E285" s="2" t="s">
        <v>1</v>
      </c>
      <c r="F285" s="13">
        <v>19637.12</v>
      </c>
      <c r="G285" s="13">
        <v>2173373.4900000002</v>
      </c>
      <c r="H285" s="13">
        <v>19835.98</v>
      </c>
      <c r="I285" s="4">
        <f t="shared" si="9"/>
        <v>9.1268160264529573E-3</v>
      </c>
      <c r="J285" s="13">
        <f t="shared" si="8"/>
        <v>179.22438152937988</v>
      </c>
    </row>
    <row r="286" spans="2:10" x14ac:dyDescent="0.25">
      <c r="B286" s="2">
        <v>282</v>
      </c>
      <c r="C286" s="1">
        <v>11022</v>
      </c>
      <c r="D286" t="s">
        <v>239</v>
      </c>
      <c r="E286" s="2" t="s">
        <v>1</v>
      </c>
      <c r="F286" s="13">
        <v>71963.58</v>
      </c>
      <c r="G286" s="13">
        <v>8748014.1099999994</v>
      </c>
      <c r="H286" s="13">
        <v>26054.82</v>
      </c>
      <c r="I286" s="4">
        <f t="shared" si="9"/>
        <v>2.9783696816648142E-3</v>
      </c>
      <c r="J286" s="13">
        <f t="shared" si="8"/>
        <v>214.33414485606039</v>
      </c>
    </row>
    <row r="287" spans="2:10" x14ac:dyDescent="0.25">
      <c r="B287" s="2">
        <v>283</v>
      </c>
      <c r="C287" s="1">
        <v>11024</v>
      </c>
      <c r="D287" t="s">
        <v>240</v>
      </c>
      <c r="E287" s="2" t="s">
        <v>1</v>
      </c>
      <c r="F287" s="13">
        <v>13995.5</v>
      </c>
      <c r="G287" s="13">
        <v>1693412.65</v>
      </c>
      <c r="H287" s="13">
        <v>2197.46</v>
      </c>
      <c r="I287" s="4">
        <f t="shared" si="9"/>
        <v>1.2976518156989085E-3</v>
      </c>
      <c r="J287" s="13">
        <f t="shared" si="8"/>
        <v>18.161285986614075</v>
      </c>
    </row>
    <row r="288" spans="2:10" x14ac:dyDescent="0.25">
      <c r="B288" s="2">
        <v>284</v>
      </c>
      <c r="C288" s="1">
        <v>11026</v>
      </c>
      <c r="D288" t="s">
        <v>241</v>
      </c>
      <c r="E288" s="2" t="s">
        <v>1</v>
      </c>
      <c r="F288" s="13">
        <v>14705.3</v>
      </c>
      <c r="G288" s="13">
        <v>1758048.46</v>
      </c>
      <c r="H288" s="13">
        <v>2009.82</v>
      </c>
      <c r="I288" s="4">
        <f t="shared" si="9"/>
        <v>1.1432108077384852E-3</v>
      </c>
      <c r="J288" s="13">
        <f t="shared" si="8"/>
        <v>16.811257891036746</v>
      </c>
    </row>
    <row r="289" spans="2:10" x14ac:dyDescent="0.25">
      <c r="B289" s="2">
        <v>285</v>
      </c>
      <c r="C289" s="1">
        <v>11028</v>
      </c>
      <c r="D289" t="s">
        <v>242</v>
      </c>
      <c r="E289" s="2" t="s">
        <v>1</v>
      </c>
      <c r="F289" s="13">
        <v>10016.73</v>
      </c>
      <c r="G289" s="13">
        <v>1049126.24</v>
      </c>
      <c r="H289" s="13">
        <v>11433.35</v>
      </c>
      <c r="I289" s="4">
        <f t="shared" si="9"/>
        <v>1.0897973536530742E-2</v>
      </c>
      <c r="J289" s="13">
        <f t="shared" si="8"/>
        <v>109.16205846257357</v>
      </c>
    </row>
    <row r="290" spans="2:10" x14ac:dyDescent="0.25">
      <c r="B290" s="2">
        <v>286</v>
      </c>
      <c r="C290" s="1">
        <v>11030</v>
      </c>
      <c r="D290" t="s">
        <v>243</v>
      </c>
      <c r="E290" s="2" t="s">
        <v>1</v>
      </c>
      <c r="F290" s="13">
        <v>10974.7</v>
      </c>
      <c r="G290" s="13">
        <v>1386368.64</v>
      </c>
      <c r="H290" s="13">
        <v>2614.35</v>
      </c>
      <c r="I290" s="4">
        <f t="shared" si="9"/>
        <v>1.8857538497120073E-3</v>
      </c>
      <c r="J290" s="13">
        <f t="shared" si="8"/>
        <v>20.695582774434367</v>
      </c>
    </row>
    <row r="291" spans="2:10" x14ac:dyDescent="0.25">
      <c r="B291" s="2">
        <v>287</v>
      </c>
      <c r="C291" s="1">
        <v>11032</v>
      </c>
      <c r="D291" t="s">
        <v>244</v>
      </c>
      <c r="E291" s="2" t="s">
        <v>1</v>
      </c>
      <c r="F291" s="13">
        <v>37118.519999999997</v>
      </c>
      <c r="G291" s="13">
        <v>3547536.7</v>
      </c>
      <c r="H291" s="13">
        <v>76686.37</v>
      </c>
      <c r="I291" s="4">
        <f t="shared" si="9"/>
        <v>2.161679398552804E-2</v>
      </c>
      <c r="J291" s="13">
        <f t="shared" si="8"/>
        <v>802.38339988770224</v>
      </c>
    </row>
    <row r="292" spans="2:10" x14ac:dyDescent="0.25">
      <c r="B292" s="2">
        <v>288</v>
      </c>
      <c r="C292" s="1">
        <v>11034</v>
      </c>
      <c r="D292" t="s">
        <v>245</v>
      </c>
      <c r="E292" s="2" t="s">
        <v>1</v>
      </c>
      <c r="F292" s="13">
        <v>13707.71</v>
      </c>
      <c r="G292" s="13">
        <v>1549447.33</v>
      </c>
      <c r="H292" s="13">
        <v>104641.06</v>
      </c>
      <c r="I292" s="4">
        <f t="shared" si="9"/>
        <v>6.753444145791003E-2</v>
      </c>
      <c r="J292" s="13">
        <f t="shared" si="8"/>
        <v>925.7425385170078</v>
      </c>
    </row>
    <row r="293" spans="2:10" x14ac:dyDescent="0.25">
      <c r="B293" s="2">
        <v>289</v>
      </c>
      <c r="C293" s="1">
        <v>11036</v>
      </c>
      <c r="D293" t="s">
        <v>100</v>
      </c>
      <c r="E293" s="2" t="s">
        <v>1</v>
      </c>
      <c r="F293" s="13">
        <v>9916.91</v>
      </c>
      <c r="G293" s="13">
        <v>1163910.33</v>
      </c>
      <c r="H293" s="13">
        <v>2514.86</v>
      </c>
      <c r="I293" s="4">
        <f t="shared" si="9"/>
        <v>2.1606990978420134E-3</v>
      </c>
      <c r="J293" s="13">
        <f t="shared" si="8"/>
        <v>21.427458490380442</v>
      </c>
    </row>
    <row r="294" spans="2:10" x14ac:dyDescent="0.25">
      <c r="B294" s="2">
        <v>290</v>
      </c>
      <c r="C294" s="1">
        <v>11038</v>
      </c>
      <c r="D294" t="s">
        <v>246</v>
      </c>
      <c r="E294" s="2" t="s">
        <v>1</v>
      </c>
      <c r="F294" s="13">
        <v>11450.9</v>
      </c>
      <c r="G294" s="13">
        <v>1365086.92</v>
      </c>
      <c r="H294" s="13">
        <v>20222.599999999999</v>
      </c>
      <c r="I294" s="4">
        <f t="shared" si="9"/>
        <v>1.481414824486048E-2</v>
      </c>
      <c r="J294" s="13">
        <f t="shared" si="8"/>
        <v>169.63533013707286</v>
      </c>
    </row>
    <row r="295" spans="2:10" x14ac:dyDescent="0.25">
      <c r="B295" s="2">
        <v>291</v>
      </c>
      <c r="C295" s="1">
        <v>11040</v>
      </c>
      <c r="D295" t="s">
        <v>247</v>
      </c>
      <c r="E295" s="2" t="s">
        <v>1</v>
      </c>
      <c r="F295" s="13">
        <v>52484.09</v>
      </c>
      <c r="G295" s="13">
        <v>6069115.5700000003</v>
      </c>
      <c r="H295" s="13">
        <v>26507.18</v>
      </c>
      <c r="I295" s="4">
        <f t="shared" si="9"/>
        <v>4.3675523549142102E-3</v>
      </c>
      <c r="J295" s="13">
        <f t="shared" si="8"/>
        <v>229.22701087502935</v>
      </c>
    </row>
    <row r="296" spans="2:10" x14ac:dyDescent="0.25">
      <c r="B296" s="2">
        <v>292</v>
      </c>
      <c r="C296" s="1">
        <v>11042</v>
      </c>
      <c r="D296" t="s">
        <v>248</v>
      </c>
      <c r="E296" s="2" t="s">
        <v>1</v>
      </c>
      <c r="F296" s="13">
        <v>29672.26</v>
      </c>
      <c r="G296" s="13">
        <v>3412281.76</v>
      </c>
      <c r="H296" s="13">
        <v>15313.38</v>
      </c>
      <c r="I296" s="4">
        <f t="shared" si="9"/>
        <v>4.4877243665833741E-3</v>
      </c>
      <c r="J296" s="13">
        <f t="shared" si="8"/>
        <v>133.16092421359718</v>
      </c>
    </row>
    <row r="297" spans="2:10" x14ac:dyDescent="0.25">
      <c r="B297" s="2">
        <v>293</v>
      </c>
      <c r="C297" s="1">
        <v>11101</v>
      </c>
      <c r="D297" t="s">
        <v>229</v>
      </c>
      <c r="E297" s="2" t="s">
        <v>19</v>
      </c>
      <c r="F297" s="13">
        <v>11927.01</v>
      </c>
      <c r="G297" s="13">
        <v>1632108.46</v>
      </c>
      <c r="H297" s="13">
        <v>36535.26</v>
      </c>
      <c r="I297" s="4">
        <f t="shared" si="9"/>
        <v>2.2385313779943277E-2</v>
      </c>
      <c r="J297" s="13">
        <f t="shared" si="8"/>
        <v>266.98986130652128</v>
      </c>
    </row>
    <row r="298" spans="2:10" x14ac:dyDescent="0.25">
      <c r="B298" s="2">
        <v>294</v>
      </c>
      <c r="C298" s="1">
        <v>11111</v>
      </c>
      <c r="D298" t="s">
        <v>249</v>
      </c>
      <c r="E298" s="2" t="s">
        <v>19</v>
      </c>
      <c r="F298" s="13">
        <v>7535.42</v>
      </c>
      <c r="G298" s="13">
        <v>1264794.71</v>
      </c>
      <c r="H298" s="13">
        <v>50807.839999999997</v>
      </c>
      <c r="I298" s="4">
        <f t="shared" si="9"/>
        <v>4.0170819500027793E-2</v>
      </c>
      <c r="J298" s="13">
        <f t="shared" si="8"/>
        <v>302.70399667689946</v>
      </c>
    </row>
    <row r="299" spans="2:10" x14ac:dyDescent="0.25">
      <c r="B299" s="2">
        <v>295</v>
      </c>
      <c r="C299" s="1">
        <v>11116</v>
      </c>
      <c r="D299" t="s">
        <v>250</v>
      </c>
      <c r="E299" s="2" t="s">
        <v>19</v>
      </c>
      <c r="F299" s="13">
        <v>2247.04</v>
      </c>
      <c r="G299" s="13">
        <v>256595.82</v>
      </c>
      <c r="H299" s="13">
        <v>607.57000000000005</v>
      </c>
      <c r="I299" s="4">
        <f t="shared" si="9"/>
        <v>2.3678094210575996E-3</v>
      </c>
      <c r="J299" s="13">
        <f t="shared" si="8"/>
        <v>5.3205624814932682</v>
      </c>
    </row>
    <row r="300" spans="2:10" x14ac:dyDescent="0.25">
      <c r="B300" s="2">
        <v>296</v>
      </c>
      <c r="C300" s="1">
        <v>11126</v>
      </c>
      <c r="D300" t="s">
        <v>251</v>
      </c>
      <c r="E300" s="2" t="s">
        <v>19</v>
      </c>
      <c r="F300" s="13">
        <v>20140.98</v>
      </c>
      <c r="G300" s="13">
        <v>2668372.1800000002</v>
      </c>
      <c r="H300" s="13">
        <v>108585.41</v>
      </c>
      <c r="I300" s="4">
        <f t="shared" si="9"/>
        <v>4.0693502508334499E-2</v>
      </c>
      <c r="J300" s="13">
        <f t="shared" si="8"/>
        <v>819.60702015031495</v>
      </c>
    </row>
    <row r="301" spans="2:10" x14ac:dyDescent="0.25">
      <c r="B301" s="2">
        <v>297</v>
      </c>
      <c r="C301" s="1">
        <v>11127</v>
      </c>
      <c r="D301" t="s">
        <v>252</v>
      </c>
      <c r="E301" s="2" t="s">
        <v>19</v>
      </c>
      <c r="F301" s="13">
        <v>3307.48</v>
      </c>
      <c r="G301" s="13">
        <v>462069.69</v>
      </c>
      <c r="H301" s="13">
        <v>8549.75</v>
      </c>
      <c r="I301" s="4">
        <f t="shared" si="9"/>
        <v>1.8503161287207564E-2</v>
      </c>
      <c r="J301" s="13">
        <f t="shared" si="8"/>
        <v>61.198835894213275</v>
      </c>
    </row>
    <row r="302" spans="2:10" x14ac:dyDescent="0.25">
      <c r="B302" s="2">
        <v>298</v>
      </c>
      <c r="C302" s="1">
        <v>11171</v>
      </c>
      <c r="D302" t="s">
        <v>253</v>
      </c>
      <c r="E302" s="2" t="s">
        <v>19</v>
      </c>
      <c r="F302" s="13">
        <v>20281.310000000001</v>
      </c>
      <c r="G302" s="13">
        <v>2898927.53</v>
      </c>
      <c r="H302" s="13">
        <v>28983.48</v>
      </c>
      <c r="I302" s="4">
        <f t="shared" si="9"/>
        <v>9.9980008813811225E-3</v>
      </c>
      <c r="J302" s="13">
        <f t="shared" si="8"/>
        <v>202.77255525556379</v>
      </c>
    </row>
    <row r="303" spans="2:10" x14ac:dyDescent="0.25">
      <c r="B303" s="2">
        <v>299</v>
      </c>
      <c r="C303" s="1">
        <v>11172</v>
      </c>
      <c r="D303" t="s">
        <v>254</v>
      </c>
      <c r="E303" s="2" t="s">
        <v>19</v>
      </c>
      <c r="F303" s="13">
        <v>25023.96</v>
      </c>
      <c r="G303" s="13">
        <v>4139396.26</v>
      </c>
      <c r="H303" s="13">
        <v>53335.92</v>
      </c>
      <c r="I303" s="4">
        <f t="shared" si="9"/>
        <v>1.2884951488070388E-2</v>
      </c>
      <c r="J303" s="13">
        <f t="shared" si="8"/>
        <v>322.43251063941386</v>
      </c>
    </row>
    <row r="304" spans="2:10" x14ac:dyDescent="0.25">
      <c r="B304" s="2">
        <v>300</v>
      </c>
      <c r="C304" s="1">
        <v>11176</v>
      </c>
      <c r="D304" t="s">
        <v>245</v>
      </c>
      <c r="E304" s="2" t="s">
        <v>19</v>
      </c>
      <c r="F304" s="13">
        <v>4318.46</v>
      </c>
      <c r="G304" s="13">
        <v>699970.75</v>
      </c>
      <c r="H304" s="13">
        <v>29545.15</v>
      </c>
      <c r="I304" s="4">
        <f t="shared" si="9"/>
        <v>4.2209120881122532E-2</v>
      </c>
      <c r="J304" s="13">
        <f t="shared" si="8"/>
        <v>182.27840016029242</v>
      </c>
    </row>
    <row r="305" spans="2:10" x14ac:dyDescent="0.25">
      <c r="B305" s="2">
        <v>301</v>
      </c>
      <c r="C305" s="1">
        <v>11177</v>
      </c>
      <c r="D305" t="s">
        <v>255</v>
      </c>
      <c r="E305" s="2" t="s">
        <v>19</v>
      </c>
      <c r="F305" s="13">
        <v>10055.780000000001</v>
      </c>
      <c r="G305" s="13">
        <v>1521350.36</v>
      </c>
      <c r="H305" s="13">
        <v>27297.27</v>
      </c>
      <c r="I305" s="4">
        <f t="shared" si="9"/>
        <v>1.7942789982972756E-2</v>
      </c>
      <c r="J305" s="13">
        <f t="shared" si="8"/>
        <v>180.4287486549778</v>
      </c>
    </row>
    <row r="306" spans="2:10" x14ac:dyDescent="0.25">
      <c r="B306" s="2">
        <v>302</v>
      </c>
      <c r="C306" s="1">
        <v>11191</v>
      </c>
      <c r="D306" t="s">
        <v>248</v>
      </c>
      <c r="E306" s="2" t="s">
        <v>19</v>
      </c>
      <c r="F306" s="13">
        <v>6560.92</v>
      </c>
      <c r="G306" s="13">
        <v>940628.8</v>
      </c>
      <c r="H306" s="13">
        <v>16180.75</v>
      </c>
      <c r="I306" s="4">
        <f t="shared" si="9"/>
        <v>1.7202056751823885E-2</v>
      </c>
      <c r="J306" s="13">
        <f t="shared" si="8"/>
        <v>112.86131818417637</v>
      </c>
    </row>
    <row r="307" spans="2:10" x14ac:dyDescent="0.25">
      <c r="B307" s="2">
        <v>303</v>
      </c>
      <c r="C307" s="1">
        <v>11211</v>
      </c>
      <c r="D307" t="s">
        <v>231</v>
      </c>
      <c r="E307" s="2" t="s">
        <v>20</v>
      </c>
      <c r="F307" s="13">
        <v>58108.76</v>
      </c>
      <c r="G307" s="13">
        <v>9295156.5800000001</v>
      </c>
      <c r="H307" s="13">
        <v>240368.14</v>
      </c>
      <c r="I307" s="4">
        <f t="shared" si="9"/>
        <v>2.5859504133280562E-2</v>
      </c>
      <c r="J307" s="13">
        <f t="shared" si="8"/>
        <v>1502.6637193998083</v>
      </c>
    </row>
    <row r="308" spans="2:10" x14ac:dyDescent="0.25">
      <c r="B308" s="2">
        <v>304</v>
      </c>
      <c r="C308" s="1">
        <v>11246</v>
      </c>
      <c r="D308" t="s">
        <v>239</v>
      </c>
      <c r="E308" s="2" t="s">
        <v>20</v>
      </c>
      <c r="F308" s="13">
        <v>38012.51</v>
      </c>
      <c r="G308" s="13">
        <v>5887230.2800000003</v>
      </c>
      <c r="H308" s="13">
        <v>111586.11</v>
      </c>
      <c r="I308" s="4">
        <f t="shared" si="9"/>
        <v>1.8953923100150923E-2</v>
      </c>
      <c r="J308" s="13">
        <f t="shared" si="8"/>
        <v>720.48619138371805</v>
      </c>
    </row>
    <row r="309" spans="2:10" x14ac:dyDescent="0.25">
      <c r="B309" s="2">
        <v>305</v>
      </c>
      <c r="C309" s="1">
        <v>11271</v>
      </c>
      <c r="D309" t="s">
        <v>256</v>
      </c>
      <c r="E309" s="2" t="s">
        <v>20</v>
      </c>
      <c r="F309" s="13">
        <v>92901.54</v>
      </c>
      <c r="G309" s="13">
        <v>14003741.18</v>
      </c>
      <c r="H309" s="13">
        <v>544222.63</v>
      </c>
      <c r="I309" s="4">
        <f t="shared" si="9"/>
        <v>3.8862659842446474E-2</v>
      </c>
      <c r="J309" s="13">
        <f t="shared" si="8"/>
        <v>3610.4009478594344</v>
      </c>
    </row>
    <row r="310" spans="2:10" x14ac:dyDescent="0.25">
      <c r="B310" s="2">
        <v>306</v>
      </c>
      <c r="C310" s="1">
        <v>11291</v>
      </c>
      <c r="D310" t="s">
        <v>21</v>
      </c>
      <c r="E310" s="2" t="s">
        <v>20</v>
      </c>
      <c r="F310" s="13">
        <v>37792.81</v>
      </c>
      <c r="G310" s="13">
        <v>5589526.6399999997</v>
      </c>
      <c r="H310" s="13">
        <v>159768.62</v>
      </c>
      <c r="I310" s="4">
        <f t="shared" si="9"/>
        <v>2.8583568929908529E-2</v>
      </c>
      <c r="J310" s="13">
        <f t="shared" si="8"/>
        <v>1080.2533896899363</v>
      </c>
    </row>
    <row r="311" spans="2:10" x14ac:dyDescent="0.25">
      <c r="B311" s="2">
        <v>307</v>
      </c>
      <c r="C311" s="1">
        <v>12002</v>
      </c>
      <c r="D311" t="s">
        <v>257</v>
      </c>
      <c r="E311" s="2" t="s">
        <v>1</v>
      </c>
      <c r="F311" s="13">
        <v>16506.61</v>
      </c>
      <c r="G311" s="13">
        <v>2247544.58</v>
      </c>
      <c r="H311" s="13">
        <v>112326.43</v>
      </c>
      <c r="I311" s="4">
        <f t="shared" si="9"/>
        <v>4.9977398001155547E-2</v>
      </c>
      <c r="J311" s="13">
        <f t="shared" si="8"/>
        <v>824.95741761985414</v>
      </c>
    </row>
    <row r="312" spans="2:10" x14ac:dyDescent="0.25">
      <c r="B312" s="2">
        <v>308</v>
      </c>
      <c r="C312" s="1">
        <v>12004</v>
      </c>
      <c r="D312" t="s">
        <v>258</v>
      </c>
      <c r="E312" s="2" t="s">
        <v>1</v>
      </c>
      <c r="F312" s="13">
        <v>11266.87</v>
      </c>
      <c r="G312" s="13">
        <v>1910919.55</v>
      </c>
      <c r="H312" s="13">
        <v>6644.28</v>
      </c>
      <c r="I312" s="4">
        <f t="shared" si="9"/>
        <v>3.4770066589145522E-3</v>
      </c>
      <c r="J312" s="13">
        <f t="shared" si="8"/>
        <v>39.174982015124606</v>
      </c>
    </row>
    <row r="313" spans="2:10" x14ac:dyDescent="0.25">
      <c r="B313" s="2">
        <v>309</v>
      </c>
      <c r="C313" s="1">
        <v>12006</v>
      </c>
      <c r="D313" t="s">
        <v>259</v>
      </c>
      <c r="E313" s="2" t="s">
        <v>1</v>
      </c>
      <c r="F313" s="13">
        <v>10611.29</v>
      </c>
      <c r="G313" s="13">
        <v>1657944.39</v>
      </c>
      <c r="H313" s="13">
        <v>15053.04</v>
      </c>
      <c r="I313" s="4">
        <f t="shared" si="9"/>
        <v>9.0793395066766994E-3</v>
      </c>
      <c r="J313" s="13">
        <f t="shared" si="8"/>
        <v>96.343504513803396</v>
      </c>
    </row>
    <row r="314" spans="2:10" x14ac:dyDescent="0.25">
      <c r="B314" s="2">
        <v>310</v>
      </c>
      <c r="C314" s="1">
        <v>12008</v>
      </c>
      <c r="D314" t="s">
        <v>260</v>
      </c>
      <c r="E314" s="2" t="s">
        <v>1</v>
      </c>
      <c r="F314" s="13">
        <v>13213.48</v>
      </c>
      <c r="G314" s="13">
        <v>1878816.92</v>
      </c>
      <c r="H314" s="13">
        <v>3832.18</v>
      </c>
      <c r="I314" s="4">
        <f t="shared" si="9"/>
        <v>2.0396771815318761E-3</v>
      </c>
      <c r="J314" s="13">
        <f t="shared" si="8"/>
        <v>26.951233644627813</v>
      </c>
    </row>
    <row r="315" spans="2:10" x14ac:dyDescent="0.25">
      <c r="B315" s="2">
        <v>311</v>
      </c>
      <c r="C315" s="1">
        <v>12010</v>
      </c>
      <c r="D315" t="s">
        <v>261</v>
      </c>
      <c r="E315" s="2" t="s">
        <v>1</v>
      </c>
      <c r="F315" s="13">
        <v>3735.42</v>
      </c>
      <c r="G315" s="13">
        <v>548205.88</v>
      </c>
      <c r="H315" s="13">
        <v>2062.7800000000002</v>
      </c>
      <c r="I315" s="4">
        <f t="shared" si="9"/>
        <v>3.762783427277358E-3</v>
      </c>
      <c r="J315" s="13">
        <f t="shared" si="8"/>
        <v>14.055576469920389</v>
      </c>
    </row>
    <row r="316" spans="2:10" x14ac:dyDescent="0.25">
      <c r="B316" s="2">
        <v>312</v>
      </c>
      <c r="C316" s="1">
        <v>12012</v>
      </c>
      <c r="D316" t="s">
        <v>262</v>
      </c>
      <c r="E316" s="2" t="s">
        <v>1</v>
      </c>
      <c r="F316" s="13">
        <v>6543.05</v>
      </c>
      <c r="G316" s="13">
        <v>882181.2</v>
      </c>
      <c r="H316" s="13">
        <v>4779.7700000000004</v>
      </c>
      <c r="I316" s="4">
        <f t="shared" si="9"/>
        <v>5.4181272509547934E-3</v>
      </c>
      <c r="J316" s="13">
        <f t="shared" si="8"/>
        <v>35.451077509359763</v>
      </c>
    </row>
    <row r="317" spans="2:10" x14ac:dyDescent="0.25">
      <c r="B317" s="2">
        <v>313</v>
      </c>
      <c r="C317" s="1">
        <v>12014</v>
      </c>
      <c r="D317" t="s">
        <v>263</v>
      </c>
      <c r="E317" s="2" t="s">
        <v>1</v>
      </c>
      <c r="F317" s="13">
        <v>10376.280000000001</v>
      </c>
      <c r="G317" s="13">
        <v>1447309.49</v>
      </c>
      <c r="H317" s="13">
        <v>27141.17</v>
      </c>
      <c r="I317" s="4">
        <f t="shared" si="9"/>
        <v>1.8752844631731116E-2</v>
      </c>
      <c r="J317" s="13">
        <f t="shared" si="8"/>
        <v>194.58476669533897</v>
      </c>
    </row>
    <row r="318" spans="2:10" x14ac:dyDescent="0.25">
      <c r="B318" s="2">
        <v>314</v>
      </c>
      <c r="C318" s="1">
        <v>12016</v>
      </c>
      <c r="D318" t="s">
        <v>100</v>
      </c>
      <c r="E318" s="2" t="s">
        <v>1</v>
      </c>
      <c r="F318" s="13">
        <v>6317.31</v>
      </c>
      <c r="G318" s="13">
        <v>826580.23</v>
      </c>
      <c r="H318" s="13">
        <v>4894.8</v>
      </c>
      <c r="I318" s="4">
        <f t="shared" si="9"/>
        <v>5.9217482131165905E-3</v>
      </c>
      <c r="J318" s="13">
        <f t="shared" si="8"/>
        <v>37.409519204203569</v>
      </c>
    </row>
    <row r="319" spans="2:10" x14ac:dyDescent="0.25">
      <c r="B319" s="2">
        <v>315</v>
      </c>
      <c r="C319" s="1">
        <v>12018</v>
      </c>
      <c r="D319" t="s">
        <v>264</v>
      </c>
      <c r="E319" s="2" t="s">
        <v>1</v>
      </c>
      <c r="F319" s="13">
        <v>13729.66</v>
      </c>
      <c r="G319" s="13">
        <v>2101915.46</v>
      </c>
      <c r="H319" s="13">
        <v>18096.75</v>
      </c>
      <c r="I319" s="4">
        <f t="shared" si="9"/>
        <v>8.609646936038046E-3</v>
      </c>
      <c r="J319" s="13">
        <f t="shared" si="8"/>
        <v>118.20752515184412</v>
      </c>
    </row>
    <row r="320" spans="2:10" x14ac:dyDescent="0.25">
      <c r="B320" s="2">
        <v>316</v>
      </c>
      <c r="C320" s="1">
        <v>12020</v>
      </c>
      <c r="D320" t="s">
        <v>265</v>
      </c>
      <c r="E320" s="2" t="s">
        <v>1</v>
      </c>
      <c r="F320" s="13">
        <v>6963.51</v>
      </c>
      <c r="G320" s="13">
        <v>1025442.79</v>
      </c>
      <c r="H320" s="13">
        <v>3511.05</v>
      </c>
      <c r="I320" s="4">
        <f t="shared" si="9"/>
        <v>3.4239355274027525E-3</v>
      </c>
      <c r="J320" s="13">
        <f t="shared" si="8"/>
        <v>23.842609284424341</v>
      </c>
    </row>
    <row r="321" spans="2:10" x14ac:dyDescent="0.25">
      <c r="B321" s="2">
        <v>317</v>
      </c>
      <c r="C321" s="1">
        <v>12022</v>
      </c>
      <c r="D321" t="s">
        <v>266</v>
      </c>
      <c r="E321" s="2" t="s">
        <v>1</v>
      </c>
      <c r="F321" s="13">
        <v>4252.71</v>
      </c>
      <c r="G321" s="13">
        <v>707804.28</v>
      </c>
      <c r="H321" s="13">
        <v>1021.73</v>
      </c>
      <c r="I321" s="4">
        <f t="shared" si="9"/>
        <v>1.4435205167168529E-3</v>
      </c>
      <c r="J321" s="13">
        <f t="shared" si="8"/>
        <v>6.1388741366469279</v>
      </c>
    </row>
    <row r="322" spans="2:10" x14ac:dyDescent="0.25">
      <c r="B322" s="2">
        <v>318</v>
      </c>
      <c r="C322" s="1">
        <v>12106</v>
      </c>
      <c r="D322" t="s">
        <v>267</v>
      </c>
      <c r="E322" s="2" t="s">
        <v>19</v>
      </c>
      <c r="F322" s="13">
        <v>1006.37</v>
      </c>
      <c r="G322" s="13">
        <v>120428.57</v>
      </c>
      <c r="H322" s="13">
        <v>10.23</v>
      </c>
      <c r="I322" s="4">
        <f t="shared" si="9"/>
        <v>8.4946620224752317E-5</v>
      </c>
      <c r="J322" s="13">
        <f t="shared" si="8"/>
        <v>8.5487730195583991E-2</v>
      </c>
    </row>
    <row r="323" spans="2:10" x14ac:dyDescent="0.25">
      <c r="B323" s="2">
        <v>319</v>
      </c>
      <c r="C323" s="1">
        <v>12116</v>
      </c>
      <c r="D323" t="s">
        <v>268</v>
      </c>
      <c r="E323" s="2" t="s">
        <v>19</v>
      </c>
      <c r="F323" s="13">
        <v>608.58000000000004</v>
      </c>
      <c r="G323" s="13">
        <v>91241.73</v>
      </c>
      <c r="H323" s="13">
        <v>341.64</v>
      </c>
      <c r="I323" s="4">
        <f t="shared" si="9"/>
        <v>3.7443393499882126E-3</v>
      </c>
      <c r="J323" s="13">
        <f t="shared" si="8"/>
        <v>2.2787300416158267</v>
      </c>
    </row>
    <row r="324" spans="2:10" x14ac:dyDescent="0.25">
      <c r="B324" s="2">
        <v>320</v>
      </c>
      <c r="C324" s="1">
        <v>12121</v>
      </c>
      <c r="D324" t="s">
        <v>259</v>
      </c>
      <c r="E324" s="2" t="s">
        <v>19</v>
      </c>
      <c r="F324" s="13">
        <v>2633.68</v>
      </c>
      <c r="G324" s="13">
        <v>413520.45</v>
      </c>
      <c r="H324" s="13">
        <v>5049.96</v>
      </c>
      <c r="I324" s="4">
        <f t="shared" si="9"/>
        <v>1.2212116716355866E-2</v>
      </c>
      <c r="J324" s="13">
        <f t="shared" si="8"/>
        <v>32.162807553532112</v>
      </c>
    </row>
    <row r="325" spans="2:10" x14ac:dyDescent="0.25">
      <c r="B325" s="2">
        <v>321</v>
      </c>
      <c r="C325" s="1">
        <v>12126</v>
      </c>
      <c r="D325" t="s">
        <v>269</v>
      </c>
      <c r="E325" s="2" t="s">
        <v>19</v>
      </c>
      <c r="F325" s="13">
        <v>3422.66</v>
      </c>
      <c r="G325" s="13">
        <v>542460.16000000003</v>
      </c>
      <c r="H325" s="13">
        <v>0</v>
      </c>
      <c r="I325" s="4">
        <f t="shared" si="9"/>
        <v>0</v>
      </c>
      <c r="J325" s="13">
        <f t="shared" ref="J325:J388" si="10">I325*F325</f>
        <v>0</v>
      </c>
    </row>
    <row r="326" spans="2:10" x14ac:dyDescent="0.25">
      <c r="B326" s="2">
        <v>322</v>
      </c>
      <c r="C326" s="1">
        <v>12131</v>
      </c>
      <c r="D326" t="s">
        <v>270</v>
      </c>
      <c r="E326" s="2" t="s">
        <v>19</v>
      </c>
      <c r="F326" s="13">
        <v>3689.99</v>
      </c>
      <c r="G326" s="13">
        <v>566956.49</v>
      </c>
      <c r="H326" s="13">
        <v>17834.740000000002</v>
      </c>
      <c r="I326" s="4">
        <f t="shared" ref="I326:I389" si="11">IF(G326=0,0,H326/G326)</f>
        <v>3.1456981822361715E-2</v>
      </c>
      <c r="J326" s="13">
        <f t="shared" si="10"/>
        <v>116.07594835469649</v>
      </c>
    </row>
    <row r="327" spans="2:10" x14ac:dyDescent="0.25">
      <c r="B327" s="2">
        <v>323</v>
      </c>
      <c r="C327" s="1">
        <v>12146</v>
      </c>
      <c r="D327" t="s">
        <v>271</v>
      </c>
      <c r="E327" s="2" t="s">
        <v>19</v>
      </c>
      <c r="F327" s="13">
        <v>1560.85</v>
      </c>
      <c r="G327" s="13">
        <v>239324.22</v>
      </c>
      <c r="H327" s="13">
        <v>1040.25</v>
      </c>
      <c r="I327" s="4">
        <f t="shared" si="11"/>
        <v>4.3466139783094248E-3</v>
      </c>
      <c r="J327" s="13">
        <f t="shared" si="10"/>
        <v>6.7844124280442655</v>
      </c>
    </row>
    <row r="328" spans="2:10" x14ac:dyDescent="0.25">
      <c r="B328" s="2">
        <v>324</v>
      </c>
      <c r="C328" s="1">
        <v>12151</v>
      </c>
      <c r="D328" t="s">
        <v>272</v>
      </c>
      <c r="E328" s="2" t="s">
        <v>19</v>
      </c>
      <c r="F328" s="13">
        <v>1041.3</v>
      </c>
      <c r="G328" s="13">
        <v>149579.46</v>
      </c>
      <c r="H328" s="13">
        <v>820.71</v>
      </c>
      <c r="I328" s="4">
        <f t="shared" si="11"/>
        <v>5.4867827441013629E-3</v>
      </c>
      <c r="J328" s="13">
        <f t="shared" si="10"/>
        <v>5.7133868714327489</v>
      </c>
    </row>
    <row r="329" spans="2:10" x14ac:dyDescent="0.25">
      <c r="B329" s="2">
        <v>325</v>
      </c>
      <c r="C329" s="1">
        <v>12181</v>
      </c>
      <c r="D329" t="s">
        <v>273</v>
      </c>
      <c r="E329" s="2" t="s">
        <v>19</v>
      </c>
      <c r="F329" s="13">
        <v>3526.81</v>
      </c>
      <c r="G329" s="13">
        <v>445999.23</v>
      </c>
      <c r="H329" s="13">
        <v>8066.17</v>
      </c>
      <c r="I329" s="4">
        <f t="shared" si="11"/>
        <v>1.8085614183683683E-2</v>
      </c>
      <c r="J329" s="13">
        <f t="shared" si="10"/>
        <v>63.784524959157451</v>
      </c>
    </row>
    <row r="330" spans="2:10" x14ac:dyDescent="0.25">
      <c r="B330" s="2">
        <v>326</v>
      </c>
      <c r="C330" s="1">
        <v>12182</v>
      </c>
      <c r="D330" t="s">
        <v>274</v>
      </c>
      <c r="E330" s="2" t="s">
        <v>19</v>
      </c>
      <c r="F330" s="13">
        <v>791.93</v>
      </c>
      <c r="G330" s="13">
        <v>153734.64000000001</v>
      </c>
      <c r="H330" s="13">
        <v>1136.3900000000001</v>
      </c>
      <c r="I330" s="4">
        <f t="shared" si="11"/>
        <v>7.3918929396783965E-3</v>
      </c>
      <c r="J330" s="13">
        <f t="shared" si="10"/>
        <v>5.8538617757195119</v>
      </c>
    </row>
    <row r="331" spans="2:10" x14ac:dyDescent="0.25">
      <c r="B331" s="2">
        <v>327</v>
      </c>
      <c r="C331" s="1">
        <v>12191</v>
      </c>
      <c r="D331" t="s">
        <v>266</v>
      </c>
      <c r="E331" s="2" t="s">
        <v>19</v>
      </c>
      <c r="F331" s="13">
        <v>3305.13</v>
      </c>
      <c r="G331" s="13">
        <v>600784.17000000004</v>
      </c>
      <c r="H331" s="13">
        <v>4435.3999999999996</v>
      </c>
      <c r="I331" s="4">
        <f t="shared" si="11"/>
        <v>7.3826845337819063E-3</v>
      </c>
      <c r="J331" s="13">
        <f t="shared" si="10"/>
        <v>24.400732133138593</v>
      </c>
    </row>
    <row r="332" spans="2:10" x14ac:dyDescent="0.25">
      <c r="B332" s="2">
        <v>328</v>
      </c>
      <c r="C332" s="1">
        <v>12271</v>
      </c>
      <c r="D332" t="s">
        <v>263</v>
      </c>
      <c r="E332" s="2" t="s">
        <v>20</v>
      </c>
      <c r="F332" s="13">
        <v>55576.46</v>
      </c>
      <c r="G332" s="13">
        <v>9670726.6300000008</v>
      </c>
      <c r="H332" s="13">
        <v>776328.02</v>
      </c>
      <c r="I332" s="4">
        <f t="shared" si="11"/>
        <v>8.0276079523509389E-2</v>
      </c>
      <c r="J332" s="13">
        <f t="shared" si="10"/>
        <v>4461.4603225951387</v>
      </c>
    </row>
    <row r="333" spans="2:10" x14ac:dyDescent="0.25">
      <c r="B333" s="2">
        <v>329</v>
      </c>
      <c r="C333" s="1">
        <v>13002</v>
      </c>
      <c r="D333" t="s">
        <v>275</v>
      </c>
      <c r="E333" s="2" t="s">
        <v>1</v>
      </c>
      <c r="F333" s="13">
        <v>34071.440000000002</v>
      </c>
      <c r="G333" s="13">
        <v>3805180.26</v>
      </c>
      <c r="H333" s="13">
        <v>37665.019999999997</v>
      </c>
      <c r="I333" s="4">
        <f t="shared" si="11"/>
        <v>9.8983536722121023E-3</v>
      </c>
      <c r="J333" s="13">
        <f t="shared" si="10"/>
        <v>337.25116324155431</v>
      </c>
    </row>
    <row r="334" spans="2:10" x14ac:dyDescent="0.25">
      <c r="B334" s="2">
        <v>330</v>
      </c>
      <c r="C334" s="1">
        <v>13004</v>
      </c>
      <c r="D334" t="s">
        <v>276</v>
      </c>
      <c r="E334" s="2" t="s">
        <v>1</v>
      </c>
      <c r="F334" s="13">
        <v>30032.47</v>
      </c>
      <c r="G334" s="13">
        <v>3493743.39</v>
      </c>
      <c r="H334" s="13">
        <v>3517.17</v>
      </c>
      <c r="I334" s="4">
        <f t="shared" si="11"/>
        <v>1.0067053035626638E-3</v>
      </c>
      <c r="J334" s="13">
        <f t="shared" si="10"/>
        <v>30.233846828086595</v>
      </c>
    </row>
    <row r="335" spans="2:10" x14ac:dyDescent="0.25">
      <c r="B335" s="2">
        <v>331</v>
      </c>
      <c r="C335" s="1">
        <v>13006</v>
      </c>
      <c r="D335" t="s">
        <v>277</v>
      </c>
      <c r="E335" s="2" t="s">
        <v>1</v>
      </c>
      <c r="F335" s="13">
        <v>11865.76</v>
      </c>
      <c r="G335" s="13">
        <v>1429432.86</v>
      </c>
      <c r="H335" s="13">
        <v>3416.25</v>
      </c>
      <c r="I335" s="4">
        <f t="shared" si="11"/>
        <v>2.3899338650994772E-3</v>
      </c>
      <c r="J335" s="13">
        <f t="shared" si="10"/>
        <v>28.358381659142772</v>
      </c>
    </row>
    <row r="336" spans="2:10" x14ac:dyDescent="0.25">
      <c r="B336" s="2">
        <v>332</v>
      </c>
      <c r="C336" s="1">
        <v>13008</v>
      </c>
      <c r="D336" t="s">
        <v>278</v>
      </c>
      <c r="E336" s="2" t="s">
        <v>1</v>
      </c>
      <c r="F336" s="13">
        <v>30066.799999999999</v>
      </c>
      <c r="G336" s="13">
        <v>3911697.68</v>
      </c>
      <c r="H336" s="13">
        <v>89979.27</v>
      </c>
      <c r="I336" s="4">
        <f t="shared" si="11"/>
        <v>2.3002613535307768E-2</v>
      </c>
      <c r="J336" s="13">
        <f t="shared" si="10"/>
        <v>691.61498064339162</v>
      </c>
    </row>
    <row r="337" spans="2:10" x14ac:dyDescent="0.25">
      <c r="B337" s="2">
        <v>333</v>
      </c>
      <c r="C337" s="1">
        <v>13010</v>
      </c>
      <c r="D337" t="s">
        <v>279</v>
      </c>
      <c r="E337" s="2" t="s">
        <v>1</v>
      </c>
      <c r="F337" s="13">
        <v>22571.49</v>
      </c>
      <c r="G337" s="13">
        <v>2404571.62</v>
      </c>
      <c r="H337" s="13">
        <v>54321.15</v>
      </c>
      <c r="I337" s="4">
        <f t="shared" si="11"/>
        <v>2.2590780639754868E-2</v>
      </c>
      <c r="J337" s="13">
        <f t="shared" si="10"/>
        <v>509.90757930242063</v>
      </c>
    </row>
    <row r="338" spans="2:10" x14ac:dyDescent="0.25">
      <c r="B338" s="2">
        <v>334</v>
      </c>
      <c r="C338" s="1">
        <v>13012</v>
      </c>
      <c r="D338" t="s">
        <v>280</v>
      </c>
      <c r="E338" s="2" t="s">
        <v>1</v>
      </c>
      <c r="F338" s="13">
        <v>63273.440000000002</v>
      </c>
      <c r="G338" s="13">
        <v>7510124.5199999996</v>
      </c>
      <c r="H338" s="13">
        <v>53226.5</v>
      </c>
      <c r="I338" s="4">
        <f t="shared" si="11"/>
        <v>7.0872992662443903E-3</v>
      </c>
      <c r="J338" s="13">
        <f t="shared" si="10"/>
        <v>448.43780488475846</v>
      </c>
    </row>
    <row r="339" spans="2:10" x14ac:dyDescent="0.25">
      <c r="B339" s="2">
        <v>335</v>
      </c>
      <c r="C339" s="1">
        <v>13014</v>
      </c>
      <c r="D339" t="s">
        <v>281</v>
      </c>
      <c r="E339" s="2" t="s">
        <v>1</v>
      </c>
      <c r="F339" s="13">
        <v>72416.72</v>
      </c>
      <c r="G339" s="13">
        <v>8459313.0700000003</v>
      </c>
      <c r="H339" s="13">
        <v>278142.73</v>
      </c>
      <c r="I339" s="4">
        <f t="shared" si="11"/>
        <v>3.2880061028406883E-2</v>
      </c>
      <c r="J339" s="13">
        <f t="shared" si="10"/>
        <v>2381.0661730770535</v>
      </c>
    </row>
    <row r="340" spans="2:10" x14ac:dyDescent="0.25">
      <c r="B340" s="2">
        <v>336</v>
      </c>
      <c r="C340" s="1">
        <v>13016</v>
      </c>
      <c r="D340" t="s">
        <v>282</v>
      </c>
      <c r="E340" s="2" t="s">
        <v>1</v>
      </c>
      <c r="F340" s="13">
        <v>20400.36</v>
      </c>
      <c r="G340" s="13">
        <v>2233238.75</v>
      </c>
      <c r="H340" s="13">
        <v>16419.509999999998</v>
      </c>
      <c r="I340" s="4">
        <f t="shared" si="11"/>
        <v>7.3523307796804077E-3</v>
      </c>
      <c r="J340" s="13">
        <f t="shared" si="10"/>
        <v>149.99019474456099</v>
      </c>
    </row>
    <row r="341" spans="2:10" x14ac:dyDescent="0.25">
      <c r="B341" s="2">
        <v>337</v>
      </c>
      <c r="C341" s="1">
        <v>13018</v>
      </c>
      <c r="D341" t="s">
        <v>283</v>
      </c>
      <c r="E341" s="2" t="s">
        <v>1</v>
      </c>
      <c r="F341" s="13">
        <v>62226.58</v>
      </c>
      <c r="G341" s="13">
        <v>8448522.6600000001</v>
      </c>
      <c r="H341" s="13">
        <v>158608.79</v>
      </c>
      <c r="I341" s="4">
        <f t="shared" si="11"/>
        <v>1.8773553245106642E-2</v>
      </c>
      <c r="J341" s="13">
        <f t="shared" si="10"/>
        <v>1168.2140128908882</v>
      </c>
    </row>
    <row r="342" spans="2:10" x14ac:dyDescent="0.25">
      <c r="B342" s="2">
        <v>338</v>
      </c>
      <c r="C342" s="1">
        <v>13020</v>
      </c>
      <c r="D342" t="s">
        <v>284</v>
      </c>
      <c r="E342" s="2" t="s">
        <v>1</v>
      </c>
      <c r="F342" s="13">
        <v>39569.89</v>
      </c>
      <c r="G342" s="13">
        <v>4359451.46</v>
      </c>
      <c r="H342" s="13">
        <v>11475.18</v>
      </c>
      <c r="I342" s="4">
        <f t="shared" si="11"/>
        <v>2.6322531871934181E-3</v>
      </c>
      <c r="J342" s="13">
        <f t="shared" si="10"/>
        <v>104.15796906939296</v>
      </c>
    </row>
    <row r="343" spans="2:10" x14ac:dyDescent="0.25">
      <c r="B343" s="2">
        <v>339</v>
      </c>
      <c r="C343" s="1">
        <v>13022</v>
      </c>
      <c r="D343" t="s">
        <v>285</v>
      </c>
      <c r="E343" s="2" t="s">
        <v>1</v>
      </c>
      <c r="F343" s="13">
        <v>19337.61</v>
      </c>
      <c r="G343" s="13">
        <v>2155540.65</v>
      </c>
      <c r="H343" s="13">
        <v>7043.19</v>
      </c>
      <c r="I343" s="4">
        <f t="shared" si="11"/>
        <v>3.2674818728192392E-3</v>
      </c>
      <c r="J343" s="13">
        <f t="shared" si="10"/>
        <v>63.18529013864805</v>
      </c>
    </row>
    <row r="344" spans="2:10" x14ac:dyDescent="0.25">
      <c r="B344" s="2">
        <v>340</v>
      </c>
      <c r="C344" s="1">
        <v>13024</v>
      </c>
      <c r="D344" t="s">
        <v>286</v>
      </c>
      <c r="E344" s="2" t="s">
        <v>1</v>
      </c>
      <c r="F344" s="13">
        <v>29566.39</v>
      </c>
      <c r="G344" s="13">
        <v>3688507.45</v>
      </c>
      <c r="H344" s="13">
        <v>14790</v>
      </c>
      <c r="I344" s="4">
        <f t="shared" si="11"/>
        <v>4.009751966205192E-3</v>
      </c>
      <c r="J344" s="13">
        <f t="shared" si="10"/>
        <v>118.55389043608953</v>
      </c>
    </row>
    <row r="345" spans="2:10" x14ac:dyDescent="0.25">
      <c r="B345" s="2">
        <v>341</v>
      </c>
      <c r="C345" s="1">
        <v>13026</v>
      </c>
      <c r="D345" t="s">
        <v>287</v>
      </c>
      <c r="E345" s="2" t="s">
        <v>1</v>
      </c>
      <c r="F345" s="13">
        <v>30514.55</v>
      </c>
      <c r="G345" s="13">
        <v>3606849.1</v>
      </c>
      <c r="H345" s="13">
        <v>14442.04</v>
      </c>
      <c r="I345" s="4">
        <f t="shared" si="11"/>
        <v>4.0040599425132592E-3</v>
      </c>
      <c r="J345" s="13">
        <f t="shared" si="10"/>
        <v>122.18208731881798</v>
      </c>
    </row>
    <row r="346" spans="2:10" x14ac:dyDescent="0.25">
      <c r="B346" s="2">
        <v>342</v>
      </c>
      <c r="C346" s="1">
        <v>13028</v>
      </c>
      <c r="D346" t="s">
        <v>288</v>
      </c>
      <c r="E346" s="2" t="s">
        <v>1</v>
      </c>
      <c r="F346" s="13">
        <v>110329.08</v>
      </c>
      <c r="G346" s="13">
        <v>13145340.18</v>
      </c>
      <c r="H346" s="13">
        <v>33217.370000000003</v>
      </c>
      <c r="I346" s="4">
        <f t="shared" si="11"/>
        <v>2.5269311820882829E-3</v>
      </c>
      <c r="J346" s="13">
        <f t="shared" si="10"/>
        <v>278.79399254311272</v>
      </c>
    </row>
    <row r="347" spans="2:10" x14ac:dyDescent="0.25">
      <c r="B347" s="2">
        <v>343</v>
      </c>
      <c r="C347" s="1">
        <v>13032</v>
      </c>
      <c r="D347" t="s">
        <v>289</v>
      </c>
      <c r="E347" s="2" t="s">
        <v>1</v>
      </c>
      <c r="F347" s="13">
        <v>63173.599999999999</v>
      </c>
      <c r="G347" s="13">
        <v>9054223.1300000008</v>
      </c>
      <c r="H347" s="13">
        <v>579307.42000000004</v>
      </c>
      <c r="I347" s="4">
        <f t="shared" si="11"/>
        <v>6.3982012778163108E-2</v>
      </c>
      <c r="J347" s="13">
        <f t="shared" si="10"/>
        <v>4041.9740824425648</v>
      </c>
    </row>
    <row r="348" spans="2:10" x14ac:dyDescent="0.25">
      <c r="B348" s="2">
        <v>344</v>
      </c>
      <c r="C348" s="1">
        <v>13034</v>
      </c>
      <c r="D348" t="s">
        <v>290</v>
      </c>
      <c r="E348" s="2" t="s">
        <v>1</v>
      </c>
      <c r="F348" s="13">
        <v>19549.54</v>
      </c>
      <c r="G348" s="13">
        <v>2144355.65</v>
      </c>
      <c r="H348" s="13">
        <v>7051.16</v>
      </c>
      <c r="I348" s="4">
        <f t="shared" si="11"/>
        <v>3.2882418548434351E-3</v>
      </c>
      <c r="J348" s="13">
        <f t="shared" si="10"/>
        <v>64.28361567093593</v>
      </c>
    </row>
    <row r="349" spans="2:10" x14ac:dyDescent="0.25">
      <c r="B349" s="2">
        <v>345</v>
      </c>
      <c r="C349" s="1">
        <v>13036</v>
      </c>
      <c r="D349" t="s">
        <v>291</v>
      </c>
      <c r="E349" s="2" t="s">
        <v>1</v>
      </c>
      <c r="F349" s="13">
        <v>21590.57</v>
      </c>
      <c r="G349" s="13">
        <v>2769663.61</v>
      </c>
      <c r="H349" s="13">
        <v>19018.099999999999</v>
      </c>
      <c r="I349" s="4">
        <f t="shared" si="11"/>
        <v>6.866573951917576E-3</v>
      </c>
      <c r="J349" s="13">
        <f t="shared" si="10"/>
        <v>148.25324556905306</v>
      </c>
    </row>
    <row r="350" spans="2:10" x14ac:dyDescent="0.25">
      <c r="B350" s="2">
        <v>346</v>
      </c>
      <c r="C350" s="1">
        <v>13038</v>
      </c>
      <c r="D350" t="s">
        <v>292</v>
      </c>
      <c r="E350" s="2" t="s">
        <v>1</v>
      </c>
      <c r="F350" s="13">
        <v>171450.82</v>
      </c>
      <c r="G350" s="13">
        <v>19628773.34</v>
      </c>
      <c r="H350" s="13">
        <v>134044.35</v>
      </c>
      <c r="I350" s="4">
        <f t="shared" si="11"/>
        <v>6.8289723294547968E-3</v>
      </c>
      <c r="J350" s="13">
        <f t="shared" si="10"/>
        <v>1170.8329056423352</v>
      </c>
    </row>
    <row r="351" spans="2:10" x14ac:dyDescent="0.25">
      <c r="B351" s="2">
        <v>347</v>
      </c>
      <c r="C351" s="1">
        <v>13040</v>
      </c>
      <c r="D351" t="s">
        <v>293</v>
      </c>
      <c r="E351" s="2" t="s">
        <v>1</v>
      </c>
      <c r="F351" s="13">
        <v>21058.17</v>
      </c>
      <c r="G351" s="13">
        <v>2450172.0299999998</v>
      </c>
      <c r="H351" s="13">
        <v>20612.240000000002</v>
      </c>
      <c r="I351" s="4">
        <f t="shared" si="11"/>
        <v>8.412568484017835E-3</v>
      </c>
      <c r="J351" s="13">
        <f t="shared" si="10"/>
        <v>177.15329727308983</v>
      </c>
    </row>
    <row r="352" spans="2:10" x14ac:dyDescent="0.25">
      <c r="B352" s="2">
        <v>348</v>
      </c>
      <c r="C352" s="1">
        <v>13042</v>
      </c>
      <c r="D352" t="s">
        <v>294</v>
      </c>
      <c r="E352" s="2" t="s">
        <v>1</v>
      </c>
      <c r="F352" s="13">
        <v>60069.9</v>
      </c>
      <c r="G352" s="13">
        <v>7142441.7599999998</v>
      </c>
      <c r="H352" s="13">
        <v>25513.73</v>
      </c>
      <c r="I352" s="4">
        <f t="shared" si="11"/>
        <v>3.5721299322152263E-3</v>
      </c>
      <c r="J352" s="13">
        <f t="shared" si="10"/>
        <v>214.57748781517543</v>
      </c>
    </row>
    <row r="353" spans="2:10" x14ac:dyDescent="0.25">
      <c r="B353" s="2">
        <v>349</v>
      </c>
      <c r="C353" s="1">
        <v>13044</v>
      </c>
      <c r="D353" t="s">
        <v>295</v>
      </c>
      <c r="E353" s="2" t="s">
        <v>1</v>
      </c>
      <c r="F353" s="13">
        <v>13178.4</v>
      </c>
      <c r="G353" s="13">
        <v>1543100.88</v>
      </c>
      <c r="H353" s="13">
        <v>3579.05</v>
      </c>
      <c r="I353" s="4">
        <f t="shared" si="11"/>
        <v>2.3193882178331729E-3</v>
      </c>
      <c r="J353" s="13">
        <f t="shared" si="10"/>
        <v>30.565825689892684</v>
      </c>
    </row>
    <row r="354" spans="2:10" x14ac:dyDescent="0.25">
      <c r="B354" s="2">
        <v>350</v>
      </c>
      <c r="C354" s="1">
        <v>13046</v>
      </c>
      <c r="D354" t="s">
        <v>296</v>
      </c>
      <c r="E354" s="2" t="s">
        <v>1</v>
      </c>
      <c r="F354" s="13">
        <v>71772.95</v>
      </c>
      <c r="G354" s="13">
        <v>7775730.6399999997</v>
      </c>
      <c r="H354" s="13">
        <v>46713.09</v>
      </c>
      <c r="I354" s="4">
        <f t="shared" si="11"/>
        <v>6.0075499220225044E-3</v>
      </c>
      <c r="J354" s="13">
        <f t="shared" si="10"/>
        <v>431.17958017582509</v>
      </c>
    </row>
    <row r="355" spans="2:10" x14ac:dyDescent="0.25">
      <c r="B355" s="2">
        <v>351</v>
      </c>
      <c r="C355" s="1">
        <v>13048</v>
      </c>
      <c r="D355" t="s">
        <v>297</v>
      </c>
      <c r="E355" s="2" t="s">
        <v>1</v>
      </c>
      <c r="F355" s="13">
        <v>15212.01</v>
      </c>
      <c r="G355" s="13">
        <v>1701990.57</v>
      </c>
      <c r="H355" s="13">
        <v>3074.59</v>
      </c>
      <c r="I355" s="4">
        <f t="shared" si="11"/>
        <v>1.8064671180874992E-3</v>
      </c>
      <c r="J355" s="13">
        <f t="shared" si="10"/>
        <v>27.479995865018218</v>
      </c>
    </row>
    <row r="356" spans="2:10" x14ac:dyDescent="0.25">
      <c r="B356" s="2">
        <v>352</v>
      </c>
      <c r="C356" s="1">
        <v>13050</v>
      </c>
      <c r="D356" t="s">
        <v>298</v>
      </c>
      <c r="E356" s="2" t="s">
        <v>1</v>
      </c>
      <c r="F356" s="13">
        <v>34077.57</v>
      </c>
      <c r="G356" s="13">
        <v>3646271.58</v>
      </c>
      <c r="H356" s="13">
        <v>23901.95</v>
      </c>
      <c r="I356" s="4">
        <f t="shared" si="11"/>
        <v>6.5551754650156916E-3</v>
      </c>
      <c r="J356" s="13">
        <f t="shared" si="10"/>
        <v>223.38445077135478</v>
      </c>
    </row>
    <row r="357" spans="2:10" x14ac:dyDescent="0.25">
      <c r="B357" s="2">
        <v>353</v>
      </c>
      <c r="C357" s="1">
        <v>13052</v>
      </c>
      <c r="D357" t="s">
        <v>299</v>
      </c>
      <c r="E357" s="2" t="s">
        <v>1</v>
      </c>
      <c r="F357" s="13">
        <v>39425.269999999997</v>
      </c>
      <c r="G357" s="13">
        <v>4722779.0599999996</v>
      </c>
      <c r="H357" s="13">
        <v>30941.94</v>
      </c>
      <c r="I357" s="4">
        <f t="shared" si="11"/>
        <v>6.5516382635947409E-3</v>
      </c>
      <c r="J357" s="13">
        <f t="shared" si="10"/>
        <v>258.30010748455379</v>
      </c>
    </row>
    <row r="358" spans="2:10" x14ac:dyDescent="0.25">
      <c r="B358" s="2">
        <v>354</v>
      </c>
      <c r="C358" s="1">
        <v>13054</v>
      </c>
      <c r="D358" t="s">
        <v>300</v>
      </c>
      <c r="E358" s="2" t="s">
        <v>1</v>
      </c>
      <c r="F358" s="13">
        <v>48019.519999999997</v>
      </c>
      <c r="G358" s="13">
        <v>5081506.37</v>
      </c>
      <c r="H358" s="13">
        <v>10953.8</v>
      </c>
      <c r="I358" s="4">
        <f t="shared" si="11"/>
        <v>2.1556206373504949E-3</v>
      </c>
      <c r="J358" s="13">
        <f t="shared" si="10"/>
        <v>103.51186830766483</v>
      </c>
    </row>
    <row r="359" spans="2:10" x14ac:dyDescent="0.25">
      <c r="B359" s="2">
        <v>355</v>
      </c>
      <c r="C359" s="1">
        <v>13056</v>
      </c>
      <c r="D359" t="s">
        <v>301</v>
      </c>
      <c r="E359" s="2" t="s">
        <v>1</v>
      </c>
      <c r="F359" s="13">
        <v>64229.7</v>
      </c>
      <c r="G359" s="13">
        <v>6981647.3899999997</v>
      </c>
      <c r="H359" s="13">
        <v>57106.07</v>
      </c>
      <c r="I359" s="4">
        <f t="shared" si="11"/>
        <v>8.1794549065589521E-3</v>
      </c>
      <c r="J359" s="13">
        <f t="shared" si="10"/>
        <v>525.36393481180949</v>
      </c>
    </row>
    <row r="360" spans="2:10" x14ac:dyDescent="0.25">
      <c r="B360" s="2">
        <v>356</v>
      </c>
      <c r="C360" s="1">
        <v>13058</v>
      </c>
      <c r="D360" t="s">
        <v>302</v>
      </c>
      <c r="E360" s="2" t="s">
        <v>1</v>
      </c>
      <c r="F360" s="13">
        <v>41028.07</v>
      </c>
      <c r="G360" s="13">
        <v>5152790.0999999996</v>
      </c>
      <c r="H360" s="13">
        <v>70433.52</v>
      </c>
      <c r="I360" s="4">
        <f t="shared" si="11"/>
        <v>1.3669006234117709E-2</v>
      </c>
      <c r="J360" s="13">
        <f t="shared" si="10"/>
        <v>560.81294460381775</v>
      </c>
    </row>
    <row r="361" spans="2:10" x14ac:dyDescent="0.25">
      <c r="B361" s="2">
        <v>357</v>
      </c>
      <c r="C361" s="1">
        <v>13060</v>
      </c>
      <c r="D361" t="s">
        <v>303</v>
      </c>
      <c r="E361" s="2" t="s">
        <v>1</v>
      </c>
      <c r="F361" s="13">
        <v>22735.51</v>
      </c>
      <c r="G361" s="13">
        <v>2644784.2000000002</v>
      </c>
      <c r="H361" s="13">
        <v>17925.259999999998</v>
      </c>
      <c r="I361" s="4">
        <f t="shared" si="11"/>
        <v>6.7775888860800047E-3</v>
      </c>
      <c r="J361" s="13">
        <f t="shared" si="10"/>
        <v>154.09193989536081</v>
      </c>
    </row>
    <row r="362" spans="2:10" x14ac:dyDescent="0.25">
      <c r="B362" s="2">
        <v>358</v>
      </c>
      <c r="C362" s="1">
        <v>13062</v>
      </c>
      <c r="D362" t="s">
        <v>304</v>
      </c>
      <c r="E362" s="2" t="s">
        <v>1</v>
      </c>
      <c r="F362" s="13">
        <v>46851.58</v>
      </c>
      <c r="G362" s="13">
        <v>5938018.9800000004</v>
      </c>
      <c r="H362" s="13">
        <v>41642.620000000003</v>
      </c>
      <c r="I362" s="4">
        <f t="shared" si="11"/>
        <v>7.0128809187470801E-3</v>
      </c>
      <c r="J362" s="13">
        <f t="shared" si="10"/>
        <v>328.56455139515236</v>
      </c>
    </row>
    <row r="363" spans="2:10" x14ac:dyDescent="0.25">
      <c r="B363" s="2">
        <v>359</v>
      </c>
      <c r="C363" s="1">
        <v>13064</v>
      </c>
      <c r="D363" t="s">
        <v>305</v>
      </c>
      <c r="E363" s="2" t="s">
        <v>1</v>
      </c>
      <c r="F363" s="13">
        <v>36399.199999999997</v>
      </c>
      <c r="G363" s="13">
        <v>4310306.5199999996</v>
      </c>
      <c r="H363" s="13">
        <v>214050.35</v>
      </c>
      <c r="I363" s="4">
        <f t="shared" si="11"/>
        <v>4.9660122547386727E-2</v>
      </c>
      <c r="J363" s="13">
        <f t="shared" si="10"/>
        <v>1807.5887326268389</v>
      </c>
    </row>
    <row r="364" spans="2:10" x14ac:dyDescent="0.25">
      <c r="B364" s="2">
        <v>360</v>
      </c>
      <c r="C364" s="1">
        <v>13066</v>
      </c>
      <c r="D364" t="s">
        <v>306</v>
      </c>
      <c r="E364" s="2" t="s">
        <v>1</v>
      </c>
      <c r="F364" s="13">
        <v>126405.19</v>
      </c>
      <c r="G364" s="13">
        <v>14192220.210000001</v>
      </c>
      <c r="H364" s="13">
        <v>170982.43</v>
      </c>
      <c r="I364" s="4">
        <f t="shared" si="11"/>
        <v>1.2047616755518197E-2</v>
      </c>
      <c r="J364" s="13">
        <f t="shared" si="10"/>
        <v>1522.8812850284612</v>
      </c>
    </row>
    <row r="365" spans="2:10" x14ac:dyDescent="0.25">
      <c r="B365" s="2">
        <v>361</v>
      </c>
      <c r="C365" s="1">
        <v>13068</v>
      </c>
      <c r="D365" t="s">
        <v>307</v>
      </c>
      <c r="E365" s="2" t="s">
        <v>1</v>
      </c>
      <c r="F365" s="13">
        <v>96883.12</v>
      </c>
      <c r="G365" s="13">
        <v>12705307.789999999</v>
      </c>
      <c r="H365" s="13">
        <v>104059.21</v>
      </c>
      <c r="I365" s="4">
        <f t="shared" si="11"/>
        <v>8.1902155949265688E-3</v>
      </c>
      <c r="J365" s="13">
        <f t="shared" si="10"/>
        <v>793.49364030914217</v>
      </c>
    </row>
    <row r="366" spans="2:10" x14ac:dyDescent="0.25">
      <c r="B366" s="2">
        <v>362</v>
      </c>
      <c r="C366" s="1">
        <v>13070</v>
      </c>
      <c r="D366" t="s">
        <v>221</v>
      </c>
      <c r="E366" s="2" t="s">
        <v>1</v>
      </c>
      <c r="F366" s="13">
        <v>12646.56</v>
      </c>
      <c r="G366" s="13">
        <v>1525340.38</v>
      </c>
      <c r="H366" s="13">
        <v>17422.509999999998</v>
      </c>
      <c r="I366" s="4">
        <f t="shared" si="11"/>
        <v>1.1422047320349573E-2</v>
      </c>
      <c r="J366" s="13">
        <f t="shared" si="10"/>
        <v>144.44960675964009</v>
      </c>
    </row>
    <row r="367" spans="2:10" x14ac:dyDescent="0.25">
      <c r="B367" s="2">
        <v>363</v>
      </c>
      <c r="C367" s="1">
        <v>13106</v>
      </c>
      <c r="D367" t="s">
        <v>308</v>
      </c>
      <c r="E367" s="2" t="s">
        <v>19</v>
      </c>
      <c r="F367" s="13">
        <v>25564.32</v>
      </c>
      <c r="G367" s="13">
        <v>3723714.25</v>
      </c>
      <c r="H367" s="13">
        <v>119660.25</v>
      </c>
      <c r="I367" s="4">
        <f t="shared" si="11"/>
        <v>3.2134648892567418E-2</v>
      </c>
      <c r="J367" s="13">
        <f t="shared" si="10"/>
        <v>821.50044737723908</v>
      </c>
    </row>
    <row r="368" spans="2:10" x14ac:dyDescent="0.25">
      <c r="B368" s="2">
        <v>364</v>
      </c>
      <c r="C368" s="1">
        <v>13107</v>
      </c>
      <c r="D368" t="s">
        <v>277</v>
      </c>
      <c r="E368" s="2" t="s">
        <v>19</v>
      </c>
      <c r="F368" s="13">
        <v>17400.47</v>
      </c>
      <c r="G368" s="13">
        <v>2220373.09</v>
      </c>
      <c r="H368" s="13">
        <v>25383.16</v>
      </c>
      <c r="I368" s="4">
        <f t="shared" si="11"/>
        <v>1.1431934621401848E-2</v>
      </c>
      <c r="J368" s="13">
        <f t="shared" si="10"/>
        <v>198.92103542166421</v>
      </c>
    </row>
    <row r="369" spans="2:10" x14ac:dyDescent="0.25">
      <c r="B369" s="2">
        <v>365</v>
      </c>
      <c r="C369" s="1">
        <v>13108</v>
      </c>
      <c r="D369" t="s">
        <v>279</v>
      </c>
      <c r="E369" s="2" t="s">
        <v>19</v>
      </c>
      <c r="F369" s="13">
        <v>9770.91</v>
      </c>
      <c r="G369" s="13">
        <v>1328598.42</v>
      </c>
      <c r="H369" s="13">
        <v>38413.81</v>
      </c>
      <c r="I369" s="4">
        <f t="shared" si="11"/>
        <v>2.8913033029197791E-2</v>
      </c>
      <c r="J369" s="13">
        <f t="shared" si="10"/>
        <v>282.50664355531899</v>
      </c>
    </row>
    <row r="370" spans="2:10" x14ac:dyDescent="0.25">
      <c r="B370" s="2">
        <v>366</v>
      </c>
      <c r="C370" s="1">
        <v>13109</v>
      </c>
      <c r="D370" t="s">
        <v>309</v>
      </c>
      <c r="E370" s="2" t="s">
        <v>19</v>
      </c>
      <c r="F370" s="13">
        <v>9993.0499999999993</v>
      </c>
      <c r="G370" s="13">
        <v>1553580.65</v>
      </c>
      <c r="H370" s="13">
        <v>6103.64</v>
      </c>
      <c r="I370" s="4">
        <f t="shared" si="11"/>
        <v>3.9287564504617125E-3</v>
      </c>
      <c r="J370" s="13">
        <f t="shared" si="10"/>
        <v>39.260259647286411</v>
      </c>
    </row>
    <row r="371" spans="2:10" x14ac:dyDescent="0.25">
      <c r="B371" s="2">
        <v>367</v>
      </c>
      <c r="C371" s="1">
        <v>13111</v>
      </c>
      <c r="D371" t="s">
        <v>310</v>
      </c>
      <c r="E371" s="2" t="s">
        <v>19</v>
      </c>
      <c r="F371" s="13">
        <v>20942.18</v>
      </c>
      <c r="G371" s="13">
        <v>3238751.67</v>
      </c>
      <c r="H371" s="13">
        <v>51672.639999999999</v>
      </c>
      <c r="I371" s="4">
        <f t="shared" si="11"/>
        <v>1.5954492738246895E-2</v>
      </c>
      <c r="J371" s="13">
        <f t="shared" si="10"/>
        <v>334.12185873305936</v>
      </c>
    </row>
    <row r="372" spans="2:10" x14ac:dyDescent="0.25">
      <c r="B372" s="2">
        <v>368</v>
      </c>
      <c r="C372" s="1">
        <v>13112</v>
      </c>
      <c r="D372" t="s">
        <v>283</v>
      </c>
      <c r="E372" s="2" t="s">
        <v>19</v>
      </c>
      <c r="F372" s="13">
        <v>99666.94</v>
      </c>
      <c r="G372" s="13">
        <v>14010310.210000001</v>
      </c>
      <c r="H372" s="13">
        <v>313070.18</v>
      </c>
      <c r="I372" s="4">
        <f t="shared" si="11"/>
        <v>2.2345699367637341E-2</v>
      </c>
      <c r="J372" s="13">
        <f t="shared" si="10"/>
        <v>2227.1274781323486</v>
      </c>
    </row>
    <row r="373" spans="2:10" x14ac:dyDescent="0.25">
      <c r="B373" s="2">
        <v>369</v>
      </c>
      <c r="C373" s="1">
        <v>13113</v>
      </c>
      <c r="D373" t="s">
        <v>284</v>
      </c>
      <c r="E373" s="2" t="s">
        <v>19</v>
      </c>
      <c r="F373" s="13">
        <v>55968.31</v>
      </c>
      <c r="G373" s="13">
        <v>7639946.2699999996</v>
      </c>
      <c r="H373" s="13">
        <v>189574.22</v>
      </c>
      <c r="I373" s="4">
        <f t="shared" si="11"/>
        <v>2.4813554087992299E-2</v>
      </c>
      <c r="J373" s="13">
        <f t="shared" si="10"/>
        <v>1388.7726873985202</v>
      </c>
    </row>
    <row r="374" spans="2:10" x14ac:dyDescent="0.25">
      <c r="B374" s="2">
        <v>370</v>
      </c>
      <c r="C374" s="1">
        <v>13116</v>
      </c>
      <c r="D374" t="s">
        <v>285</v>
      </c>
      <c r="E374" s="2" t="s">
        <v>19</v>
      </c>
      <c r="F374" s="13">
        <v>12417.34</v>
      </c>
      <c r="G374" s="13">
        <v>1820664.34</v>
      </c>
      <c r="H374" s="13">
        <v>12591.78</v>
      </c>
      <c r="I374" s="4">
        <f t="shared" si="11"/>
        <v>6.9160359344435781E-3</v>
      </c>
      <c r="J374" s="13">
        <f t="shared" si="10"/>
        <v>85.878769650203623</v>
      </c>
    </row>
    <row r="375" spans="2:10" x14ac:dyDescent="0.25">
      <c r="B375" s="2">
        <v>371</v>
      </c>
      <c r="C375" s="1">
        <v>13117</v>
      </c>
      <c r="D375" t="s">
        <v>286</v>
      </c>
      <c r="E375" s="2" t="s">
        <v>19</v>
      </c>
      <c r="F375" s="13">
        <v>31211.22</v>
      </c>
      <c r="G375" s="13">
        <v>4482849.1100000003</v>
      </c>
      <c r="H375" s="13">
        <v>122054.22</v>
      </c>
      <c r="I375" s="4">
        <f t="shared" si="11"/>
        <v>2.7226930241245614E-2</v>
      </c>
      <c r="J375" s="13">
        <f t="shared" si="10"/>
        <v>849.78570968417</v>
      </c>
    </row>
    <row r="376" spans="2:10" x14ac:dyDescent="0.25">
      <c r="B376" s="2">
        <v>372</v>
      </c>
      <c r="C376" s="1">
        <v>13118</v>
      </c>
      <c r="D376" t="s">
        <v>311</v>
      </c>
      <c r="E376" s="2" t="s">
        <v>19</v>
      </c>
      <c r="F376" s="13">
        <v>134703.57999999999</v>
      </c>
      <c r="G376" s="13">
        <v>18856323.809999999</v>
      </c>
      <c r="H376" s="13">
        <v>1079301.53</v>
      </c>
      <c r="I376" s="4">
        <f t="shared" si="11"/>
        <v>5.7238173298000877E-2</v>
      </c>
      <c r="J376" s="13">
        <f t="shared" si="10"/>
        <v>7710.1868559011245</v>
      </c>
    </row>
    <row r="377" spans="2:10" x14ac:dyDescent="0.25">
      <c r="B377" s="2">
        <v>373</v>
      </c>
      <c r="C377" s="1">
        <v>13151</v>
      </c>
      <c r="D377" t="s">
        <v>312</v>
      </c>
      <c r="E377" s="2" t="s">
        <v>19</v>
      </c>
      <c r="F377" s="13">
        <v>64276.480000000003</v>
      </c>
      <c r="G377" s="13">
        <v>8846231.7699999996</v>
      </c>
      <c r="H377" s="13">
        <v>14050.01</v>
      </c>
      <c r="I377" s="4">
        <f t="shared" si="11"/>
        <v>1.5882480094685559E-3</v>
      </c>
      <c r="J377" s="13">
        <f t="shared" si="10"/>
        <v>102.08699141564546</v>
      </c>
    </row>
    <row r="378" spans="2:10" x14ac:dyDescent="0.25">
      <c r="B378" s="2">
        <v>374</v>
      </c>
      <c r="C378" s="1">
        <v>13152</v>
      </c>
      <c r="D378" t="s">
        <v>313</v>
      </c>
      <c r="E378" s="2" t="s">
        <v>19</v>
      </c>
      <c r="F378" s="13">
        <v>32388.880000000001</v>
      </c>
      <c r="G378" s="13">
        <v>5016274.78</v>
      </c>
      <c r="H378" s="13">
        <v>67188.570000000007</v>
      </c>
      <c r="I378" s="4">
        <f t="shared" si="11"/>
        <v>1.3394116739354539E-2</v>
      </c>
      <c r="J378" s="13">
        <f t="shared" si="10"/>
        <v>433.82043977694542</v>
      </c>
    </row>
    <row r="379" spans="2:10" x14ac:dyDescent="0.25">
      <c r="B379" s="2">
        <v>375</v>
      </c>
      <c r="C379" s="1">
        <v>13153</v>
      </c>
      <c r="D379" t="s">
        <v>290</v>
      </c>
      <c r="E379" s="2" t="s">
        <v>19</v>
      </c>
      <c r="F379" s="13">
        <v>24309.39</v>
      </c>
      <c r="G379" s="13">
        <v>3519599.73</v>
      </c>
      <c r="H379" s="13">
        <v>89104.37</v>
      </c>
      <c r="I379" s="4">
        <f t="shared" si="11"/>
        <v>2.5316620307843925E-2</v>
      </c>
      <c r="J379" s="13">
        <f t="shared" si="10"/>
        <v>615.43159654529802</v>
      </c>
    </row>
    <row r="380" spans="2:10" x14ac:dyDescent="0.25">
      <c r="B380" s="2">
        <v>376</v>
      </c>
      <c r="C380" s="1">
        <v>13154</v>
      </c>
      <c r="D380" t="s">
        <v>314</v>
      </c>
      <c r="E380" s="2" t="s">
        <v>19</v>
      </c>
      <c r="F380" s="13">
        <v>124166.11</v>
      </c>
      <c r="G380" s="13">
        <v>18253579.390000001</v>
      </c>
      <c r="H380" s="13">
        <v>232908.56</v>
      </c>
      <c r="I380" s="4">
        <f t="shared" si="11"/>
        <v>1.2759610322104611E-2</v>
      </c>
      <c r="J380" s="13">
        <f t="shared" si="10"/>
        <v>1584.3111788115766</v>
      </c>
    </row>
    <row r="381" spans="2:10" x14ac:dyDescent="0.25">
      <c r="B381" s="2">
        <v>377</v>
      </c>
      <c r="C381" s="1">
        <v>13157</v>
      </c>
      <c r="D381" t="s">
        <v>315</v>
      </c>
      <c r="E381" s="2" t="s">
        <v>19</v>
      </c>
      <c r="F381" s="13">
        <v>100263.56</v>
      </c>
      <c r="G381" s="13">
        <v>13035518.810000001</v>
      </c>
      <c r="H381" s="13">
        <v>131023.95</v>
      </c>
      <c r="I381" s="4">
        <f t="shared" si="11"/>
        <v>1.0051303052049371E-2</v>
      </c>
      <c r="J381" s="13">
        <f t="shared" si="10"/>
        <v>1007.7794266373352</v>
      </c>
    </row>
    <row r="382" spans="2:10" x14ac:dyDescent="0.25">
      <c r="B382" s="2">
        <v>378</v>
      </c>
      <c r="C382" s="1">
        <v>13165</v>
      </c>
      <c r="D382" t="s">
        <v>294</v>
      </c>
      <c r="E382" s="2" t="s">
        <v>19</v>
      </c>
      <c r="F382" s="13">
        <v>144409.13</v>
      </c>
      <c r="G382" s="13">
        <v>19771438.030000001</v>
      </c>
      <c r="H382" s="13">
        <v>178954.31</v>
      </c>
      <c r="I382" s="4">
        <f t="shared" si="11"/>
        <v>9.0511529676529038E-3</v>
      </c>
      <c r="J382" s="13">
        <f t="shared" si="10"/>
        <v>1307.069125555674</v>
      </c>
    </row>
    <row r="383" spans="2:10" x14ac:dyDescent="0.25">
      <c r="B383" s="2">
        <v>379</v>
      </c>
      <c r="C383" s="1">
        <v>13176</v>
      </c>
      <c r="D383" t="s">
        <v>316</v>
      </c>
      <c r="E383" s="2" t="s">
        <v>19</v>
      </c>
      <c r="F383" s="13">
        <v>2449.87</v>
      </c>
      <c r="G383" s="13">
        <v>337154.29</v>
      </c>
      <c r="H383" s="13">
        <v>2378.85</v>
      </c>
      <c r="I383" s="4">
        <f t="shared" si="11"/>
        <v>7.0556717519447846E-3</v>
      </c>
      <c r="J383" s="13">
        <f t="shared" si="10"/>
        <v>17.285478554936969</v>
      </c>
    </row>
    <row r="384" spans="2:10" x14ac:dyDescent="0.25">
      <c r="B384" s="2">
        <v>380</v>
      </c>
      <c r="C384" s="1">
        <v>13181</v>
      </c>
      <c r="D384" t="s">
        <v>317</v>
      </c>
      <c r="E384" s="2" t="s">
        <v>19</v>
      </c>
      <c r="F384" s="13">
        <v>84307.24</v>
      </c>
      <c r="G384" s="13">
        <v>11157672.51</v>
      </c>
      <c r="H384" s="13">
        <v>203939.71</v>
      </c>
      <c r="I384" s="4">
        <f t="shared" si="11"/>
        <v>1.8277979553282298E-2</v>
      </c>
      <c r="J384" s="13">
        <f t="shared" si="10"/>
        <v>1540.9660089136637</v>
      </c>
    </row>
    <row r="385" spans="2:10" x14ac:dyDescent="0.25">
      <c r="B385" s="2">
        <v>381</v>
      </c>
      <c r="C385" s="1">
        <v>13191</v>
      </c>
      <c r="D385" t="s">
        <v>318</v>
      </c>
      <c r="E385" s="2" t="s">
        <v>19</v>
      </c>
      <c r="F385" s="13">
        <v>221746.21</v>
      </c>
      <c r="G385" s="13">
        <v>30518291.489999998</v>
      </c>
      <c r="H385" s="13">
        <v>521776.61</v>
      </c>
      <c r="I385" s="4">
        <f t="shared" si="11"/>
        <v>1.7097176300677638E-2</v>
      </c>
      <c r="J385" s="13">
        <f t="shared" si="10"/>
        <v>3791.2340463770865</v>
      </c>
    </row>
    <row r="386" spans="2:10" x14ac:dyDescent="0.25">
      <c r="B386" s="2">
        <v>382</v>
      </c>
      <c r="C386" s="1">
        <v>13221</v>
      </c>
      <c r="D386" t="s">
        <v>319</v>
      </c>
      <c r="E386" s="2" t="s">
        <v>20</v>
      </c>
      <c r="F386" s="13">
        <v>3866.28</v>
      </c>
      <c r="G386" s="13">
        <v>543234.12</v>
      </c>
      <c r="H386" s="13">
        <v>49550.66</v>
      </c>
      <c r="I386" s="4">
        <f t="shared" si="11"/>
        <v>9.1214189565265169E-2</v>
      </c>
      <c r="J386" s="13">
        <f t="shared" si="10"/>
        <v>352.65959683239345</v>
      </c>
    </row>
    <row r="387" spans="2:10" x14ac:dyDescent="0.25">
      <c r="B387" s="2">
        <v>383</v>
      </c>
      <c r="C387" s="1">
        <v>13225</v>
      </c>
      <c r="D387" t="s">
        <v>320</v>
      </c>
      <c r="E387" s="2" t="s">
        <v>20</v>
      </c>
      <c r="F387" s="13">
        <v>424905.3</v>
      </c>
      <c r="G387" s="13">
        <v>62771683.799999997</v>
      </c>
      <c r="H387" s="13">
        <v>1743686.13</v>
      </c>
      <c r="I387" s="4">
        <f t="shared" si="11"/>
        <v>2.7778227768362015E-2</v>
      </c>
      <c r="J387" s="13">
        <f t="shared" si="10"/>
        <v>11803.116203384192</v>
      </c>
    </row>
    <row r="388" spans="2:10" x14ac:dyDescent="0.25">
      <c r="B388" s="2">
        <v>384</v>
      </c>
      <c r="C388" s="1">
        <v>13251</v>
      </c>
      <c r="D388" t="s">
        <v>289</v>
      </c>
      <c r="E388" s="2" t="s">
        <v>20</v>
      </c>
      <c r="F388" s="13">
        <v>3708627.8</v>
      </c>
      <c r="G388" s="13">
        <v>569136432.27999997</v>
      </c>
      <c r="H388" s="13">
        <v>18968762.399999999</v>
      </c>
      <c r="I388" s="4">
        <f t="shared" si="11"/>
        <v>3.3329025035367749E-2</v>
      </c>
      <c r="J388" s="13">
        <f t="shared" si="10"/>
        <v>123604.94879306082</v>
      </c>
    </row>
    <row r="389" spans="2:10" x14ac:dyDescent="0.25">
      <c r="B389" s="2">
        <v>385</v>
      </c>
      <c r="C389" s="1">
        <v>13255</v>
      </c>
      <c r="D389" t="s">
        <v>292</v>
      </c>
      <c r="E389" s="2" t="s">
        <v>20</v>
      </c>
      <c r="F389" s="13">
        <v>468972.18</v>
      </c>
      <c r="G389" s="13">
        <v>62191264.829999998</v>
      </c>
      <c r="H389" s="13">
        <v>2902753.92</v>
      </c>
      <c r="I389" s="4">
        <f t="shared" si="11"/>
        <v>4.6674624289032969E-2</v>
      </c>
      <c r="J389" s="13">
        <f t="shared" ref="J389:J452" si="12">I389*F389</f>
        <v>21889.100303508741</v>
      </c>
    </row>
    <row r="390" spans="2:10" x14ac:dyDescent="0.25">
      <c r="B390" s="2">
        <v>386</v>
      </c>
      <c r="C390" s="1">
        <v>13258</v>
      </c>
      <c r="D390" t="s">
        <v>321</v>
      </c>
      <c r="E390" s="2" t="s">
        <v>20</v>
      </c>
      <c r="F390" s="13">
        <v>179825.28</v>
      </c>
      <c r="G390" s="13">
        <v>26429128.289999999</v>
      </c>
      <c r="H390" s="13">
        <v>804488.72</v>
      </c>
      <c r="I390" s="4">
        <f t="shared" ref="I390:I453" si="13">IF(G390=0,0,H390/G390)</f>
        <v>3.0439472356884156E-2</v>
      </c>
      <c r="J390" s="13">
        <f t="shared" si="12"/>
        <v>5473.7866396289537</v>
      </c>
    </row>
    <row r="391" spans="2:10" x14ac:dyDescent="0.25">
      <c r="B391" s="2">
        <v>387</v>
      </c>
      <c r="C391" s="1">
        <v>13281</v>
      </c>
      <c r="D391" t="s">
        <v>322</v>
      </c>
      <c r="E391" s="2" t="s">
        <v>20</v>
      </c>
      <c r="F391" s="13">
        <v>151738.47</v>
      </c>
      <c r="G391" s="13">
        <v>22503878.870000001</v>
      </c>
      <c r="H391" s="13">
        <v>432565.88</v>
      </c>
      <c r="I391" s="4">
        <f t="shared" si="13"/>
        <v>1.9221836488671075E-2</v>
      </c>
      <c r="J391" s="13">
        <f t="shared" si="12"/>
        <v>2916.6920593811215</v>
      </c>
    </row>
    <row r="392" spans="2:10" x14ac:dyDescent="0.25">
      <c r="B392" s="2">
        <v>388</v>
      </c>
      <c r="C392" s="1">
        <v>13282</v>
      </c>
      <c r="D392" t="s">
        <v>302</v>
      </c>
      <c r="E392" s="2" t="s">
        <v>20</v>
      </c>
      <c r="F392" s="13">
        <v>401977.25</v>
      </c>
      <c r="G392" s="13">
        <v>63230621.950000003</v>
      </c>
      <c r="H392" s="13">
        <v>1434091.36</v>
      </c>
      <c r="I392" s="4">
        <f t="shared" si="13"/>
        <v>2.2680329811305928E-2</v>
      </c>
      <c r="J392" s="13">
        <f t="shared" si="12"/>
        <v>9116.976606641776</v>
      </c>
    </row>
    <row r="393" spans="2:10" x14ac:dyDescent="0.25">
      <c r="B393" s="2">
        <v>389</v>
      </c>
      <c r="C393" s="1">
        <v>13286</v>
      </c>
      <c r="D393" t="s">
        <v>304</v>
      </c>
      <c r="E393" s="2" t="s">
        <v>20</v>
      </c>
      <c r="F393" s="13">
        <v>285891.17</v>
      </c>
      <c r="G393" s="13">
        <v>40641513.869999997</v>
      </c>
      <c r="H393" s="13">
        <v>1121754.8999999999</v>
      </c>
      <c r="I393" s="4">
        <f t="shared" si="13"/>
        <v>2.7601208547205134E-2</v>
      </c>
      <c r="J393" s="13">
        <f t="shared" si="12"/>
        <v>7890.9418049744754</v>
      </c>
    </row>
    <row r="394" spans="2:10" x14ac:dyDescent="0.25">
      <c r="B394" s="2">
        <v>390</v>
      </c>
      <c r="C394" s="1">
        <v>14002</v>
      </c>
      <c r="D394" t="s">
        <v>323</v>
      </c>
      <c r="E394" s="2" t="s">
        <v>1</v>
      </c>
      <c r="F394" s="13">
        <v>37480.370000000003</v>
      </c>
      <c r="G394" s="13">
        <v>4552399.78</v>
      </c>
      <c r="H394" s="13">
        <v>27010.25</v>
      </c>
      <c r="I394" s="4">
        <f t="shared" si="13"/>
        <v>5.9331893738031943E-3</v>
      </c>
      <c r="J394" s="13">
        <f t="shared" si="12"/>
        <v>222.37813301021205</v>
      </c>
    </row>
    <row r="395" spans="2:10" x14ac:dyDescent="0.25">
      <c r="B395" s="2">
        <v>391</v>
      </c>
      <c r="C395" s="1">
        <v>14004</v>
      </c>
      <c r="D395" t="s">
        <v>324</v>
      </c>
      <c r="E395" s="2" t="s">
        <v>1</v>
      </c>
      <c r="F395" s="13">
        <v>49952.160000000003</v>
      </c>
      <c r="G395" s="13">
        <v>5152155.43</v>
      </c>
      <c r="H395" s="13">
        <v>95134.33</v>
      </c>
      <c r="I395" s="4">
        <f t="shared" si="13"/>
        <v>1.8464957296523178E-2</v>
      </c>
      <c r="J395" s="13">
        <f t="shared" si="12"/>
        <v>922.36450126909335</v>
      </c>
    </row>
    <row r="396" spans="2:10" x14ac:dyDescent="0.25">
      <c r="B396" s="2">
        <v>392</v>
      </c>
      <c r="C396" s="1">
        <v>14006</v>
      </c>
      <c r="D396" t="s">
        <v>325</v>
      </c>
      <c r="E396" s="2" t="s">
        <v>1</v>
      </c>
      <c r="F396" s="13">
        <v>12251.57</v>
      </c>
      <c r="G396" s="13">
        <v>1512538.6</v>
      </c>
      <c r="H396" s="13">
        <v>10434.299999999999</v>
      </c>
      <c r="I396" s="4">
        <f t="shared" si="13"/>
        <v>6.8985346886353835E-3</v>
      </c>
      <c r="J396" s="13">
        <f t="shared" si="12"/>
        <v>84.517880635244609</v>
      </c>
    </row>
    <row r="397" spans="2:10" x14ac:dyDescent="0.25">
      <c r="B397" s="2">
        <v>393</v>
      </c>
      <c r="C397" s="1">
        <v>14008</v>
      </c>
      <c r="D397" t="s">
        <v>326</v>
      </c>
      <c r="E397" s="2" t="s">
        <v>1</v>
      </c>
      <c r="F397" s="13">
        <v>14702.82</v>
      </c>
      <c r="G397" s="13">
        <v>1712371.96</v>
      </c>
      <c r="H397" s="13">
        <v>32627.97</v>
      </c>
      <c r="I397" s="4">
        <f t="shared" si="13"/>
        <v>1.9054253843306335E-2</v>
      </c>
      <c r="J397" s="13">
        <f t="shared" si="12"/>
        <v>280.15126449244121</v>
      </c>
    </row>
    <row r="398" spans="2:10" x14ac:dyDescent="0.25">
      <c r="B398" s="2">
        <v>394</v>
      </c>
      <c r="C398" s="1">
        <v>14010</v>
      </c>
      <c r="D398" t="s">
        <v>327</v>
      </c>
      <c r="E398" s="2" t="s">
        <v>1</v>
      </c>
      <c r="F398" s="13">
        <v>8191.81</v>
      </c>
      <c r="G398" s="13">
        <v>980915.22</v>
      </c>
      <c r="H398" s="13">
        <v>4333.0600000000004</v>
      </c>
      <c r="I398" s="4">
        <f t="shared" si="13"/>
        <v>4.4173644282938136E-3</v>
      </c>
      <c r="J398" s="13">
        <f t="shared" si="12"/>
        <v>36.186210097341544</v>
      </c>
    </row>
    <row r="399" spans="2:10" x14ac:dyDescent="0.25">
      <c r="B399" s="2">
        <v>395</v>
      </c>
      <c r="C399" s="1">
        <v>14012</v>
      </c>
      <c r="D399" t="s">
        <v>328</v>
      </c>
      <c r="E399" s="2" t="s">
        <v>1</v>
      </c>
      <c r="F399" s="13">
        <v>11400.34</v>
      </c>
      <c r="G399" s="13">
        <v>1480571.57</v>
      </c>
      <c r="H399" s="13">
        <v>10695.08</v>
      </c>
      <c r="I399" s="4">
        <f t="shared" si="13"/>
        <v>7.2236156743169123E-3</v>
      </c>
      <c r="J399" s="13">
        <f t="shared" si="12"/>
        <v>82.351674716542064</v>
      </c>
    </row>
    <row r="400" spans="2:10" x14ac:dyDescent="0.25">
      <c r="B400" s="2">
        <v>396</v>
      </c>
      <c r="C400" s="1">
        <v>14014</v>
      </c>
      <c r="D400" t="s">
        <v>329</v>
      </c>
      <c r="E400" s="2" t="s">
        <v>1</v>
      </c>
      <c r="F400" s="13">
        <v>16037.4</v>
      </c>
      <c r="G400" s="13">
        <v>2040744.76</v>
      </c>
      <c r="H400" s="13">
        <v>42072.17</v>
      </c>
      <c r="I400" s="4">
        <f t="shared" si="13"/>
        <v>2.0616086256666413E-2</v>
      </c>
      <c r="J400" s="13">
        <f t="shared" si="12"/>
        <v>330.62842173266193</v>
      </c>
    </row>
    <row r="401" spans="2:10" x14ac:dyDescent="0.25">
      <c r="B401" s="2">
        <v>397</v>
      </c>
      <c r="C401" s="1">
        <v>14016</v>
      </c>
      <c r="D401" t="s">
        <v>330</v>
      </c>
      <c r="E401" s="2" t="s">
        <v>1</v>
      </c>
      <c r="F401" s="13">
        <v>19635.88</v>
      </c>
      <c r="G401" s="13">
        <v>2349147.7599999998</v>
      </c>
      <c r="H401" s="13">
        <v>46599.21</v>
      </c>
      <c r="I401" s="4">
        <f t="shared" si="13"/>
        <v>1.9836644928627224E-2</v>
      </c>
      <c r="J401" s="13">
        <f t="shared" si="12"/>
        <v>389.50997942113275</v>
      </c>
    </row>
    <row r="402" spans="2:10" x14ac:dyDescent="0.25">
      <c r="B402" s="2">
        <v>398</v>
      </c>
      <c r="C402" s="1">
        <v>14018</v>
      </c>
      <c r="D402" t="s">
        <v>331</v>
      </c>
      <c r="E402" s="2" t="s">
        <v>1</v>
      </c>
      <c r="F402" s="13">
        <v>36127.050000000003</v>
      </c>
      <c r="G402" s="13">
        <v>4517347.6900000004</v>
      </c>
      <c r="H402" s="13">
        <v>14141.8</v>
      </c>
      <c r="I402" s="4">
        <f t="shared" si="13"/>
        <v>3.1305538051245281E-3</v>
      </c>
      <c r="J402" s="13">
        <f t="shared" si="12"/>
        <v>113.0976738454241</v>
      </c>
    </row>
    <row r="403" spans="2:10" x14ac:dyDescent="0.25">
      <c r="B403" s="2">
        <v>399</v>
      </c>
      <c r="C403" s="1">
        <v>14020</v>
      </c>
      <c r="D403" t="s">
        <v>332</v>
      </c>
      <c r="E403" s="2" t="s">
        <v>1</v>
      </c>
      <c r="F403" s="13">
        <v>16683.91</v>
      </c>
      <c r="G403" s="13">
        <v>2105809.63</v>
      </c>
      <c r="H403" s="13">
        <v>5259.75</v>
      </c>
      <c r="I403" s="4">
        <f t="shared" si="13"/>
        <v>2.4977329028550411E-3</v>
      </c>
      <c r="J403" s="13">
        <f t="shared" si="12"/>
        <v>41.671950955272251</v>
      </c>
    </row>
    <row r="404" spans="2:10" x14ac:dyDescent="0.25">
      <c r="B404" s="2">
        <v>400</v>
      </c>
      <c r="C404" s="1">
        <v>14022</v>
      </c>
      <c r="D404" t="s">
        <v>333</v>
      </c>
      <c r="E404" s="2" t="s">
        <v>1</v>
      </c>
      <c r="F404" s="13">
        <v>31301.62</v>
      </c>
      <c r="G404" s="13">
        <v>3743858.62</v>
      </c>
      <c r="H404" s="13">
        <v>63524.44</v>
      </c>
      <c r="I404" s="4">
        <f t="shared" si="13"/>
        <v>1.6967638591010682E-2</v>
      </c>
      <c r="J404" s="13">
        <f t="shared" si="12"/>
        <v>531.11457547315172</v>
      </c>
    </row>
    <row r="405" spans="2:10" x14ac:dyDescent="0.25">
      <c r="B405" s="2">
        <v>401</v>
      </c>
      <c r="C405" s="1">
        <v>14024</v>
      </c>
      <c r="D405" t="s">
        <v>334</v>
      </c>
      <c r="E405" s="2" t="s">
        <v>1</v>
      </c>
      <c r="F405" s="13">
        <v>23282.34</v>
      </c>
      <c r="G405" s="13">
        <v>2856032.81</v>
      </c>
      <c r="H405" s="13">
        <v>41019.370000000003</v>
      </c>
      <c r="I405" s="4">
        <f t="shared" si="13"/>
        <v>1.4362359513649985E-2</v>
      </c>
      <c r="J405" s="13">
        <f t="shared" si="12"/>
        <v>334.38933739903359</v>
      </c>
    </row>
    <row r="406" spans="2:10" x14ac:dyDescent="0.25">
      <c r="B406" s="2">
        <v>402</v>
      </c>
      <c r="C406" s="1">
        <v>14026</v>
      </c>
      <c r="D406" t="s">
        <v>335</v>
      </c>
      <c r="E406" s="2" t="s">
        <v>1</v>
      </c>
      <c r="F406" s="13">
        <v>19341.77</v>
      </c>
      <c r="G406" s="13">
        <v>2445255.87</v>
      </c>
      <c r="H406" s="13">
        <v>4705.4399999999996</v>
      </c>
      <c r="I406" s="4">
        <f t="shared" si="13"/>
        <v>1.9243139573773928E-3</v>
      </c>
      <c r="J406" s="13">
        <f t="shared" si="12"/>
        <v>37.219637971383335</v>
      </c>
    </row>
    <row r="407" spans="2:10" x14ac:dyDescent="0.25">
      <c r="B407" s="2">
        <v>403</v>
      </c>
      <c r="C407" s="1">
        <v>14028</v>
      </c>
      <c r="D407" t="s">
        <v>336</v>
      </c>
      <c r="E407" s="2" t="s">
        <v>1</v>
      </c>
      <c r="F407" s="13">
        <v>13059.15</v>
      </c>
      <c r="G407" s="13">
        <v>1623789.76</v>
      </c>
      <c r="H407" s="13">
        <v>53105.84</v>
      </c>
      <c r="I407" s="4">
        <f t="shared" si="13"/>
        <v>3.2704874305895359E-2</v>
      </c>
      <c r="J407" s="13">
        <f t="shared" si="12"/>
        <v>427.09785929183334</v>
      </c>
    </row>
    <row r="408" spans="2:10" x14ac:dyDescent="0.25">
      <c r="B408" s="2">
        <v>404</v>
      </c>
      <c r="C408" s="1">
        <v>14030</v>
      </c>
      <c r="D408" t="s">
        <v>337</v>
      </c>
      <c r="E408" s="2" t="s">
        <v>1</v>
      </c>
      <c r="F408" s="13">
        <v>18312.43</v>
      </c>
      <c r="G408" s="13">
        <v>2169269.2400000002</v>
      </c>
      <c r="H408" s="13">
        <v>145153.04</v>
      </c>
      <c r="I408" s="4">
        <f t="shared" si="13"/>
        <v>6.6913335294423851E-2</v>
      </c>
      <c r="J408" s="13">
        <f t="shared" si="12"/>
        <v>1225.3457686456661</v>
      </c>
    </row>
    <row r="409" spans="2:10" x14ac:dyDescent="0.25">
      <c r="B409" s="2">
        <v>405</v>
      </c>
      <c r="C409" s="1">
        <v>14032</v>
      </c>
      <c r="D409" t="s">
        <v>338</v>
      </c>
      <c r="E409" s="2" t="s">
        <v>1</v>
      </c>
      <c r="F409" s="13">
        <v>16393.28</v>
      </c>
      <c r="G409" s="13">
        <v>2180011.5299999998</v>
      </c>
      <c r="H409" s="13">
        <v>29798.68</v>
      </c>
      <c r="I409" s="4">
        <f t="shared" si="13"/>
        <v>1.3669046970591023E-2</v>
      </c>
      <c r="J409" s="13">
        <f t="shared" si="12"/>
        <v>224.08051432205039</v>
      </c>
    </row>
    <row r="410" spans="2:10" x14ac:dyDescent="0.25">
      <c r="B410" s="2">
        <v>406</v>
      </c>
      <c r="C410" s="1">
        <v>14034</v>
      </c>
      <c r="D410" t="s">
        <v>52</v>
      </c>
      <c r="E410" s="2" t="s">
        <v>1</v>
      </c>
      <c r="F410" s="13">
        <v>16255.22</v>
      </c>
      <c r="G410" s="13">
        <v>2079748.44</v>
      </c>
      <c r="H410" s="13">
        <v>57498.79</v>
      </c>
      <c r="I410" s="4">
        <f t="shared" si="13"/>
        <v>2.7646992729563006E-2</v>
      </c>
      <c r="J410" s="13">
        <f t="shared" si="12"/>
        <v>449.40794915744715</v>
      </c>
    </row>
    <row r="411" spans="2:10" x14ac:dyDescent="0.25">
      <c r="B411" s="2">
        <v>407</v>
      </c>
      <c r="C411" s="1">
        <v>14036</v>
      </c>
      <c r="D411" t="s">
        <v>339</v>
      </c>
      <c r="E411" s="2" t="s">
        <v>1</v>
      </c>
      <c r="F411" s="13">
        <v>15925.69</v>
      </c>
      <c r="G411" s="13">
        <v>1996943.62</v>
      </c>
      <c r="H411" s="13">
        <v>66717.25</v>
      </c>
      <c r="I411" s="4">
        <f t="shared" si="13"/>
        <v>3.3409681340928393E-2</v>
      </c>
      <c r="J411" s="13">
        <f t="shared" si="12"/>
        <v>532.07222803440993</v>
      </c>
    </row>
    <row r="412" spans="2:10" x14ac:dyDescent="0.25">
      <c r="B412" s="2">
        <v>408</v>
      </c>
      <c r="C412" s="1">
        <v>14038</v>
      </c>
      <c r="D412" t="s">
        <v>340</v>
      </c>
      <c r="E412" s="2" t="s">
        <v>1</v>
      </c>
      <c r="F412" s="13">
        <v>30509.51</v>
      </c>
      <c r="G412" s="13">
        <v>3403331</v>
      </c>
      <c r="H412" s="13">
        <v>17629.169999999998</v>
      </c>
      <c r="I412" s="4">
        <f t="shared" si="13"/>
        <v>5.1799751478771826E-3</v>
      </c>
      <c r="J412" s="13">
        <f t="shared" si="12"/>
        <v>158.03850357391036</v>
      </c>
    </row>
    <row r="413" spans="2:10" x14ac:dyDescent="0.25">
      <c r="B413" s="2">
        <v>409</v>
      </c>
      <c r="C413" s="1">
        <v>14040</v>
      </c>
      <c r="D413" t="s">
        <v>341</v>
      </c>
      <c r="E413" s="2" t="s">
        <v>1</v>
      </c>
      <c r="F413" s="13">
        <v>8570.0499999999993</v>
      </c>
      <c r="G413" s="13">
        <v>1038178.25</v>
      </c>
      <c r="H413" s="13">
        <v>3599.63</v>
      </c>
      <c r="I413" s="4">
        <f t="shared" si="13"/>
        <v>3.467256225026868E-3</v>
      </c>
      <c r="J413" s="13">
        <f t="shared" si="12"/>
        <v>29.714559211291508</v>
      </c>
    </row>
    <row r="414" spans="2:10" x14ac:dyDescent="0.25">
      <c r="B414" s="2">
        <v>410</v>
      </c>
      <c r="C414" s="1">
        <v>14042</v>
      </c>
      <c r="D414" t="s">
        <v>342</v>
      </c>
      <c r="E414" s="2" t="s">
        <v>1</v>
      </c>
      <c r="F414" s="13">
        <v>14337.14</v>
      </c>
      <c r="G414" s="13">
        <v>1734660.9</v>
      </c>
      <c r="H414" s="13">
        <v>21689.23</v>
      </c>
      <c r="I414" s="4">
        <f t="shared" si="13"/>
        <v>1.2503440874236573E-2</v>
      </c>
      <c r="J414" s="13">
        <f t="shared" si="12"/>
        <v>179.26358229565213</v>
      </c>
    </row>
    <row r="415" spans="2:10" x14ac:dyDescent="0.25">
      <c r="B415" s="2">
        <v>411</v>
      </c>
      <c r="C415" s="1">
        <v>14044</v>
      </c>
      <c r="D415" t="s">
        <v>343</v>
      </c>
      <c r="E415" s="2" t="s">
        <v>1</v>
      </c>
      <c r="F415" s="13">
        <v>18207.57</v>
      </c>
      <c r="G415" s="13">
        <v>2096533.56</v>
      </c>
      <c r="H415" s="13">
        <v>87082.82</v>
      </c>
      <c r="I415" s="4">
        <f t="shared" si="13"/>
        <v>4.1536573352062157E-2</v>
      </c>
      <c r="J415" s="13">
        <f t="shared" si="12"/>
        <v>756.28006686780634</v>
      </c>
    </row>
    <row r="416" spans="2:10" x14ac:dyDescent="0.25">
      <c r="B416" s="2">
        <v>412</v>
      </c>
      <c r="C416" s="1">
        <v>14046</v>
      </c>
      <c r="D416" t="s">
        <v>344</v>
      </c>
      <c r="E416" s="2" t="s">
        <v>1</v>
      </c>
      <c r="F416" s="13">
        <v>23307.88</v>
      </c>
      <c r="G416" s="13">
        <v>2509633.4500000002</v>
      </c>
      <c r="H416" s="13">
        <v>4257.2700000000004</v>
      </c>
      <c r="I416" s="4">
        <f t="shared" si="13"/>
        <v>1.6963712370027585E-3</v>
      </c>
      <c r="J416" s="13">
        <f t="shared" si="12"/>
        <v>39.538817227511856</v>
      </c>
    </row>
    <row r="417" spans="2:10" x14ac:dyDescent="0.25">
      <c r="B417" s="2">
        <v>413</v>
      </c>
      <c r="C417" s="1">
        <v>14048</v>
      </c>
      <c r="D417" t="s">
        <v>345</v>
      </c>
      <c r="E417" s="2" t="s">
        <v>1</v>
      </c>
      <c r="F417" s="13">
        <v>12464.15</v>
      </c>
      <c r="G417" s="13">
        <v>1132395.43</v>
      </c>
      <c r="H417" s="13">
        <v>39362.769999999997</v>
      </c>
      <c r="I417" s="4">
        <f t="shared" si="13"/>
        <v>3.4760622444405309E-2</v>
      </c>
      <c r="J417" s="13">
        <f t="shared" si="12"/>
        <v>433.26161224043443</v>
      </c>
    </row>
    <row r="418" spans="2:10" x14ac:dyDescent="0.25">
      <c r="B418" s="2">
        <v>414</v>
      </c>
      <c r="C418" s="1">
        <v>14106</v>
      </c>
      <c r="D418" t="s">
        <v>346</v>
      </c>
      <c r="E418" s="2" t="s">
        <v>19</v>
      </c>
      <c r="F418" s="13">
        <v>11124.8</v>
      </c>
      <c r="G418" s="13">
        <v>1456660.63</v>
      </c>
      <c r="H418" s="13">
        <v>396145.66</v>
      </c>
      <c r="I418" s="4">
        <f t="shared" si="13"/>
        <v>0.2719546693590531</v>
      </c>
      <c r="J418" s="13">
        <f t="shared" si="12"/>
        <v>3025.4413056855938</v>
      </c>
    </row>
    <row r="419" spans="2:10" x14ac:dyDescent="0.25">
      <c r="B419" s="2">
        <v>415</v>
      </c>
      <c r="C419" s="1">
        <v>14111</v>
      </c>
      <c r="D419" t="s">
        <v>328</v>
      </c>
      <c r="E419" s="2" t="s">
        <v>19</v>
      </c>
      <c r="F419" s="13">
        <v>3328.19</v>
      </c>
      <c r="G419" s="13">
        <v>621501.99</v>
      </c>
      <c r="H419" s="13">
        <v>17670.73</v>
      </c>
      <c r="I419" s="4">
        <f t="shared" si="13"/>
        <v>2.8432298342278839E-2</v>
      </c>
      <c r="J419" s="13">
        <f t="shared" si="12"/>
        <v>94.628091019789011</v>
      </c>
    </row>
    <row r="420" spans="2:10" x14ac:dyDescent="0.25">
      <c r="B420" s="2">
        <v>416</v>
      </c>
      <c r="C420" s="1">
        <v>14136</v>
      </c>
      <c r="D420" t="s">
        <v>334</v>
      </c>
      <c r="E420" s="2" t="s">
        <v>19</v>
      </c>
      <c r="F420" s="13">
        <v>11457.8</v>
      </c>
      <c r="G420" s="13">
        <v>1851393.94</v>
      </c>
      <c r="H420" s="13">
        <v>40911.26</v>
      </c>
      <c r="I420" s="4">
        <f t="shared" si="13"/>
        <v>2.2097544512865806E-2</v>
      </c>
      <c r="J420" s="13">
        <f t="shared" si="12"/>
        <v>253.1892455195138</v>
      </c>
    </row>
    <row r="421" spans="2:10" x14ac:dyDescent="0.25">
      <c r="B421" s="2">
        <v>417</v>
      </c>
      <c r="C421" s="1">
        <v>14141</v>
      </c>
      <c r="D421" t="s">
        <v>347</v>
      </c>
      <c r="E421" s="2" t="s">
        <v>19</v>
      </c>
      <c r="F421" s="13">
        <v>8344.82</v>
      </c>
      <c r="G421" s="13">
        <v>1141994.24</v>
      </c>
      <c r="H421" s="13">
        <v>32957.230000000003</v>
      </c>
      <c r="I421" s="4">
        <f t="shared" si="13"/>
        <v>2.8859366225875187E-2</v>
      </c>
      <c r="J421" s="13">
        <f t="shared" si="12"/>
        <v>240.82621646900776</v>
      </c>
    </row>
    <row r="422" spans="2:10" x14ac:dyDescent="0.25">
      <c r="B422" s="2">
        <v>418</v>
      </c>
      <c r="C422" s="1">
        <v>14143</v>
      </c>
      <c r="D422" t="s">
        <v>348</v>
      </c>
      <c r="E422" s="2" t="s">
        <v>19</v>
      </c>
      <c r="F422" s="13">
        <v>1542.17</v>
      </c>
      <c r="G422" s="13">
        <v>164475.60999999999</v>
      </c>
      <c r="H422" s="13">
        <v>863.44</v>
      </c>
      <c r="I422" s="4">
        <f t="shared" si="13"/>
        <v>5.2496537328543735E-3</v>
      </c>
      <c r="J422" s="13">
        <f t="shared" si="12"/>
        <v>8.0958584971960299</v>
      </c>
    </row>
    <row r="423" spans="2:10" x14ac:dyDescent="0.25">
      <c r="B423" s="2">
        <v>419</v>
      </c>
      <c r="C423" s="1">
        <v>14146</v>
      </c>
      <c r="D423" t="s">
        <v>337</v>
      </c>
      <c r="E423" s="2" t="s">
        <v>19</v>
      </c>
      <c r="F423" s="13">
        <v>25318.57</v>
      </c>
      <c r="G423" s="13">
        <v>3352477.83</v>
      </c>
      <c r="H423" s="13">
        <v>121267.22</v>
      </c>
      <c r="I423" s="4">
        <f t="shared" si="13"/>
        <v>3.6172415195360144E-2</v>
      </c>
      <c r="J423" s="13">
        <f t="shared" si="12"/>
        <v>915.8338261927895</v>
      </c>
    </row>
    <row r="424" spans="2:10" x14ac:dyDescent="0.25">
      <c r="B424" s="2">
        <v>420</v>
      </c>
      <c r="C424" s="1">
        <v>14147</v>
      </c>
      <c r="D424" t="s">
        <v>338</v>
      </c>
      <c r="E424" s="2" t="s">
        <v>19</v>
      </c>
      <c r="F424" s="13">
        <v>2201.36</v>
      </c>
      <c r="G424" s="13">
        <v>373632.97</v>
      </c>
      <c r="H424" s="13">
        <v>2136.37</v>
      </c>
      <c r="I424" s="4">
        <f t="shared" si="13"/>
        <v>5.7178305222903647E-3</v>
      </c>
      <c r="J424" s="13">
        <f t="shared" si="12"/>
        <v>12.587003398549118</v>
      </c>
    </row>
    <row r="425" spans="2:10" x14ac:dyDescent="0.25">
      <c r="B425" s="2">
        <v>421</v>
      </c>
      <c r="C425" s="1">
        <v>14161</v>
      </c>
      <c r="D425" t="s">
        <v>349</v>
      </c>
      <c r="E425" s="2" t="s">
        <v>19</v>
      </c>
      <c r="F425" s="13">
        <v>5952.83</v>
      </c>
      <c r="G425" s="13">
        <v>782046.37</v>
      </c>
      <c r="H425" s="13">
        <v>12277.86</v>
      </c>
      <c r="I425" s="4">
        <f t="shared" si="13"/>
        <v>1.5699657297814706E-2</v>
      </c>
      <c r="J425" s="13">
        <f t="shared" si="12"/>
        <v>93.45739095215032</v>
      </c>
    </row>
    <row r="426" spans="2:10" x14ac:dyDescent="0.25">
      <c r="B426" s="2">
        <v>422</v>
      </c>
      <c r="C426" s="1">
        <v>14176</v>
      </c>
      <c r="D426" t="s">
        <v>245</v>
      </c>
      <c r="E426" s="2" t="s">
        <v>19</v>
      </c>
      <c r="F426" s="13">
        <v>11568.84</v>
      </c>
      <c r="G426" s="13">
        <v>2050540.83</v>
      </c>
      <c r="H426" s="13">
        <v>72801.62</v>
      </c>
      <c r="I426" s="4">
        <f t="shared" si="13"/>
        <v>3.5503618818455811E-2</v>
      </c>
      <c r="J426" s="13">
        <f t="shared" si="12"/>
        <v>410.73568553170435</v>
      </c>
    </row>
    <row r="427" spans="2:10" x14ac:dyDescent="0.25">
      <c r="B427" s="2">
        <v>423</v>
      </c>
      <c r="C427" s="1">
        <v>14177</v>
      </c>
      <c r="D427" t="s">
        <v>350</v>
      </c>
      <c r="E427" s="2" t="s">
        <v>19</v>
      </c>
      <c r="F427" s="13">
        <v>5185.3999999999996</v>
      </c>
      <c r="G427" s="13">
        <v>748836.45</v>
      </c>
      <c r="H427" s="13">
        <v>22358.41</v>
      </c>
      <c r="I427" s="4">
        <f t="shared" si="13"/>
        <v>2.9857534312065073E-2</v>
      </c>
      <c r="J427" s="13">
        <f t="shared" si="12"/>
        <v>154.82325842178221</v>
      </c>
    </row>
    <row r="428" spans="2:10" x14ac:dyDescent="0.25">
      <c r="B428" s="2">
        <v>424</v>
      </c>
      <c r="C428" s="1">
        <v>14186</v>
      </c>
      <c r="D428" t="s">
        <v>342</v>
      </c>
      <c r="E428" s="2" t="s">
        <v>19</v>
      </c>
      <c r="F428" s="13">
        <v>9048.11</v>
      </c>
      <c r="G428" s="13">
        <v>1103485.46</v>
      </c>
      <c r="H428" s="13">
        <v>18901.61</v>
      </c>
      <c r="I428" s="4">
        <f t="shared" si="13"/>
        <v>1.7129006847086143E-2</v>
      </c>
      <c r="J428" s="13">
        <f t="shared" si="12"/>
        <v>154.98513814318861</v>
      </c>
    </row>
    <row r="429" spans="2:10" x14ac:dyDescent="0.25">
      <c r="B429" s="2">
        <v>425</v>
      </c>
      <c r="C429" s="1">
        <v>14206</v>
      </c>
      <c r="D429" t="s">
        <v>324</v>
      </c>
      <c r="E429" s="2" t="s">
        <v>20</v>
      </c>
      <c r="F429" s="13">
        <v>174238.99</v>
      </c>
      <c r="G429" s="13">
        <v>26034526.609999999</v>
      </c>
      <c r="H429" s="13">
        <v>1735464.01</v>
      </c>
      <c r="I429" s="4">
        <f t="shared" si="13"/>
        <v>6.6660094727184288E-2</v>
      </c>
      <c r="J429" s="13">
        <f t="shared" si="12"/>
        <v>11614.787578568916</v>
      </c>
    </row>
    <row r="430" spans="2:10" x14ac:dyDescent="0.25">
      <c r="B430" s="2">
        <v>426</v>
      </c>
      <c r="C430" s="1">
        <v>14211</v>
      </c>
      <c r="D430" t="s">
        <v>231</v>
      </c>
      <c r="E430" s="2" t="s">
        <v>20</v>
      </c>
      <c r="F430" s="13">
        <v>0</v>
      </c>
      <c r="G430" s="13">
        <v>0</v>
      </c>
      <c r="H430" s="13">
        <v>0</v>
      </c>
      <c r="I430" s="4">
        <f t="shared" si="13"/>
        <v>0</v>
      </c>
      <c r="J430" s="13">
        <f t="shared" si="12"/>
        <v>0</v>
      </c>
    </row>
    <row r="431" spans="2:10" x14ac:dyDescent="0.25">
      <c r="B431" s="2">
        <v>427</v>
      </c>
      <c r="C431" s="1">
        <v>14226</v>
      </c>
      <c r="D431" t="s">
        <v>331</v>
      </c>
      <c r="E431" s="2" t="s">
        <v>20</v>
      </c>
      <c r="F431" s="13">
        <v>12614.57</v>
      </c>
      <c r="G431" s="13">
        <v>2152203.79</v>
      </c>
      <c r="H431" s="13">
        <v>31477.93</v>
      </c>
      <c r="I431" s="4">
        <f t="shared" si="13"/>
        <v>1.4625905848813694E-2</v>
      </c>
      <c r="J431" s="13">
        <f t="shared" si="12"/>
        <v>184.49951314326975</v>
      </c>
    </row>
    <row r="432" spans="2:10" x14ac:dyDescent="0.25">
      <c r="B432" s="2">
        <v>428</v>
      </c>
      <c r="C432" s="1">
        <v>14230</v>
      </c>
      <c r="D432" t="s">
        <v>351</v>
      </c>
      <c r="E432" s="2" t="s">
        <v>20</v>
      </c>
      <c r="F432" s="13">
        <v>9256.15</v>
      </c>
      <c r="G432" s="13">
        <v>1291099.3999999999</v>
      </c>
      <c r="H432" s="13">
        <v>84448.28</v>
      </c>
      <c r="I432" s="4">
        <f t="shared" si="13"/>
        <v>6.5408039071197771E-2</v>
      </c>
      <c r="J432" s="13">
        <f t="shared" si="12"/>
        <v>605.42662084886717</v>
      </c>
    </row>
    <row r="433" spans="2:10" x14ac:dyDescent="0.25">
      <c r="B433" s="2">
        <v>429</v>
      </c>
      <c r="C433" s="1">
        <v>14236</v>
      </c>
      <c r="D433" t="s">
        <v>352</v>
      </c>
      <c r="E433" s="2" t="s">
        <v>20</v>
      </c>
      <c r="F433" s="13">
        <v>34770.949999999997</v>
      </c>
      <c r="G433" s="13">
        <v>5784203.6200000001</v>
      </c>
      <c r="H433" s="13">
        <v>428153.55</v>
      </c>
      <c r="I433" s="4">
        <f t="shared" si="13"/>
        <v>7.4021175278058418E-2</v>
      </c>
      <c r="J433" s="13">
        <f t="shared" si="12"/>
        <v>2573.786584534605</v>
      </c>
    </row>
    <row r="434" spans="2:10" x14ac:dyDescent="0.25">
      <c r="B434" s="2">
        <v>430</v>
      </c>
      <c r="C434" s="1">
        <v>14241</v>
      </c>
      <c r="D434" t="s">
        <v>353</v>
      </c>
      <c r="E434" s="2" t="s">
        <v>20</v>
      </c>
      <c r="F434" s="13">
        <v>16810.39</v>
      </c>
      <c r="G434" s="13">
        <v>2964620.18</v>
      </c>
      <c r="H434" s="13">
        <v>89370.55</v>
      </c>
      <c r="I434" s="4">
        <f t="shared" si="13"/>
        <v>3.0145699811029419E-2</v>
      </c>
      <c r="J434" s="13">
        <f t="shared" si="12"/>
        <v>506.7609706463308</v>
      </c>
    </row>
    <row r="435" spans="2:10" x14ac:dyDescent="0.25">
      <c r="B435" s="2">
        <v>431</v>
      </c>
      <c r="C435" s="1">
        <v>14251</v>
      </c>
      <c r="D435" t="s">
        <v>208</v>
      </c>
      <c r="E435" s="2" t="s">
        <v>20</v>
      </c>
      <c r="F435" s="13">
        <v>54220.24</v>
      </c>
      <c r="G435" s="13">
        <v>8244581.5199999996</v>
      </c>
      <c r="H435" s="13">
        <v>246690.77</v>
      </c>
      <c r="I435" s="4">
        <f t="shared" si="13"/>
        <v>2.9921563562876872E-2</v>
      </c>
      <c r="J435" s="13">
        <f t="shared" si="12"/>
        <v>1622.354357554439</v>
      </c>
    </row>
    <row r="436" spans="2:10" x14ac:dyDescent="0.25">
      <c r="B436" s="2">
        <v>432</v>
      </c>
      <c r="C436" s="1">
        <v>14291</v>
      </c>
      <c r="D436" t="s">
        <v>354</v>
      </c>
      <c r="E436" s="2" t="s">
        <v>20</v>
      </c>
      <c r="F436" s="13">
        <v>69165.350000000006</v>
      </c>
      <c r="G436" s="13">
        <v>10926542.09</v>
      </c>
      <c r="H436" s="13">
        <v>141376.54999999999</v>
      </c>
      <c r="I436" s="4">
        <f t="shared" si="13"/>
        <v>1.2938818963539085E-2</v>
      </c>
      <c r="J436" s="13">
        <f t="shared" si="12"/>
        <v>894.91794219981807</v>
      </c>
    </row>
    <row r="437" spans="2:10" x14ac:dyDescent="0.25">
      <c r="B437" s="2">
        <v>433</v>
      </c>
      <c r="C437" s="1">
        <v>14292</v>
      </c>
      <c r="D437" t="s">
        <v>355</v>
      </c>
      <c r="E437" s="2" t="s">
        <v>20</v>
      </c>
      <c r="F437" s="13">
        <v>34302.949999999997</v>
      </c>
      <c r="G437" s="13">
        <v>5173281.1500000004</v>
      </c>
      <c r="H437" s="13">
        <v>117369.18</v>
      </c>
      <c r="I437" s="4">
        <f t="shared" si="13"/>
        <v>2.268757034401658E-2</v>
      </c>
      <c r="J437" s="13">
        <f t="shared" si="12"/>
        <v>778.25059113228349</v>
      </c>
    </row>
    <row r="438" spans="2:10" x14ac:dyDescent="0.25">
      <c r="B438" s="2">
        <v>434</v>
      </c>
      <c r="C438" s="1">
        <v>15002</v>
      </c>
      <c r="D438" t="s">
        <v>356</v>
      </c>
      <c r="E438" s="2" t="s">
        <v>1</v>
      </c>
      <c r="F438" s="13">
        <v>79007.58</v>
      </c>
      <c r="G438" s="13">
        <v>5147299.8899999997</v>
      </c>
      <c r="H438" s="13">
        <v>32679.1</v>
      </c>
      <c r="I438" s="4">
        <f t="shared" si="13"/>
        <v>6.3487849354741986E-3</v>
      </c>
      <c r="J438" s="13">
        <f t="shared" si="12"/>
        <v>501.60213369227262</v>
      </c>
    </row>
    <row r="439" spans="2:10" x14ac:dyDescent="0.25">
      <c r="B439" s="2">
        <v>435</v>
      </c>
      <c r="C439" s="1">
        <v>15004</v>
      </c>
      <c r="D439" t="s">
        <v>357</v>
      </c>
      <c r="E439" s="2" t="s">
        <v>1</v>
      </c>
      <c r="F439" s="13">
        <v>12931.29</v>
      </c>
      <c r="G439" s="13">
        <v>1283213.68</v>
      </c>
      <c r="H439" s="13">
        <v>12951.93</v>
      </c>
      <c r="I439" s="4">
        <f t="shared" si="13"/>
        <v>1.0093354054641937E-2</v>
      </c>
      <c r="J439" s="13">
        <f t="shared" si="12"/>
        <v>130.52008835325074</v>
      </c>
    </row>
    <row r="440" spans="2:10" x14ac:dyDescent="0.25">
      <c r="B440" s="2">
        <v>436</v>
      </c>
      <c r="C440" s="1">
        <v>15006</v>
      </c>
      <c r="D440" t="s">
        <v>358</v>
      </c>
      <c r="E440" s="2" t="s">
        <v>1</v>
      </c>
      <c r="F440" s="13">
        <v>11453.8</v>
      </c>
      <c r="G440" s="13">
        <v>1106417.53</v>
      </c>
      <c r="H440" s="13">
        <v>1516.53</v>
      </c>
      <c r="I440" s="4">
        <f t="shared" si="13"/>
        <v>1.3706670030797505E-3</v>
      </c>
      <c r="J440" s="13">
        <f t="shared" si="12"/>
        <v>15.699345719874845</v>
      </c>
    </row>
    <row r="441" spans="2:10" x14ac:dyDescent="0.25">
      <c r="B441" s="2">
        <v>437</v>
      </c>
      <c r="C441" s="1">
        <v>15008</v>
      </c>
      <c r="D441" t="s">
        <v>359</v>
      </c>
      <c r="E441" s="2" t="s">
        <v>1</v>
      </c>
      <c r="F441" s="13">
        <v>89281.19</v>
      </c>
      <c r="G441" s="13">
        <v>5616673.79</v>
      </c>
      <c r="H441" s="13">
        <v>31836.83</v>
      </c>
      <c r="I441" s="4">
        <f t="shared" si="13"/>
        <v>5.6682711494982514E-3</v>
      </c>
      <c r="J441" s="13">
        <f t="shared" si="12"/>
        <v>506.0699934698718</v>
      </c>
    </row>
    <row r="442" spans="2:10" x14ac:dyDescent="0.25">
      <c r="B442" s="2">
        <v>438</v>
      </c>
      <c r="C442" s="1">
        <v>15010</v>
      </c>
      <c r="D442" t="s">
        <v>360</v>
      </c>
      <c r="E442" s="2" t="s">
        <v>1</v>
      </c>
      <c r="F442" s="13">
        <v>13835.77</v>
      </c>
      <c r="G442" s="13">
        <v>1394289.84</v>
      </c>
      <c r="H442" s="13">
        <v>3459.36</v>
      </c>
      <c r="I442" s="4">
        <f t="shared" si="13"/>
        <v>2.4810910190667386E-3</v>
      </c>
      <c r="J442" s="13">
        <f t="shared" si="12"/>
        <v>34.327804688873009</v>
      </c>
    </row>
    <row r="443" spans="2:10" x14ac:dyDescent="0.25">
      <c r="B443" s="2">
        <v>439</v>
      </c>
      <c r="C443" s="1">
        <v>15012</v>
      </c>
      <c r="D443" t="s">
        <v>361</v>
      </c>
      <c r="E443" s="2" t="s">
        <v>1</v>
      </c>
      <c r="F443" s="13">
        <v>36503.96</v>
      </c>
      <c r="G443" s="13">
        <v>3543587.71</v>
      </c>
      <c r="H443" s="13">
        <v>9106.02</v>
      </c>
      <c r="I443" s="4">
        <f t="shared" si="13"/>
        <v>2.5697176830992E-3</v>
      </c>
      <c r="J443" s="13">
        <f t="shared" si="12"/>
        <v>93.804871515145877</v>
      </c>
    </row>
    <row r="444" spans="2:10" x14ac:dyDescent="0.25">
      <c r="B444" s="2">
        <v>440</v>
      </c>
      <c r="C444" s="1">
        <v>15014</v>
      </c>
      <c r="D444" t="s">
        <v>362</v>
      </c>
      <c r="E444" s="2" t="s">
        <v>1</v>
      </c>
      <c r="F444" s="13">
        <v>119447.03999999999</v>
      </c>
      <c r="G444" s="13">
        <v>7325263.75</v>
      </c>
      <c r="H444" s="13">
        <v>60432.92</v>
      </c>
      <c r="I444" s="4">
        <f t="shared" si="13"/>
        <v>8.2499309325210299E-3</v>
      </c>
      <c r="J444" s="13">
        <f t="shared" si="12"/>
        <v>985.42983009407669</v>
      </c>
    </row>
    <row r="445" spans="2:10" x14ac:dyDescent="0.25">
      <c r="B445" s="2">
        <v>441</v>
      </c>
      <c r="C445" s="1">
        <v>15016</v>
      </c>
      <c r="D445" t="s">
        <v>363</v>
      </c>
      <c r="E445" s="2" t="s">
        <v>1</v>
      </c>
      <c r="F445" s="13">
        <v>44482.39</v>
      </c>
      <c r="G445" s="13">
        <v>3108453.34</v>
      </c>
      <c r="H445" s="13">
        <v>8542.77</v>
      </c>
      <c r="I445" s="4">
        <f t="shared" si="13"/>
        <v>2.7482381318292529E-3</v>
      </c>
      <c r="J445" s="13">
        <f t="shared" si="12"/>
        <v>122.24820039290024</v>
      </c>
    </row>
    <row r="446" spans="2:10" x14ac:dyDescent="0.25">
      <c r="B446" s="2">
        <v>442</v>
      </c>
      <c r="C446" s="1">
        <v>15018</v>
      </c>
      <c r="D446" t="s">
        <v>364</v>
      </c>
      <c r="E446" s="2" t="s">
        <v>1</v>
      </c>
      <c r="F446" s="13">
        <v>167275.69</v>
      </c>
      <c r="G446" s="13">
        <v>9643000.9000000004</v>
      </c>
      <c r="H446" s="13">
        <v>34816.870000000003</v>
      </c>
      <c r="I446" s="4">
        <f t="shared" si="13"/>
        <v>3.6105845432410984E-3</v>
      </c>
      <c r="J446" s="13">
        <f t="shared" si="12"/>
        <v>603.96302077398957</v>
      </c>
    </row>
    <row r="447" spans="2:10" x14ac:dyDescent="0.25">
      <c r="B447" s="2">
        <v>443</v>
      </c>
      <c r="C447" s="1">
        <v>15020</v>
      </c>
      <c r="D447" t="s">
        <v>365</v>
      </c>
      <c r="E447" s="2" t="s">
        <v>1</v>
      </c>
      <c r="F447" s="13">
        <v>58274.58</v>
      </c>
      <c r="G447" s="13">
        <v>5532080.6699999999</v>
      </c>
      <c r="H447" s="13">
        <v>61409.91</v>
      </c>
      <c r="I447" s="4">
        <f t="shared" si="13"/>
        <v>1.1100689534955752E-2</v>
      </c>
      <c r="J447" s="13">
        <f t="shared" si="12"/>
        <v>646.88802035994183</v>
      </c>
    </row>
    <row r="448" spans="2:10" x14ac:dyDescent="0.25">
      <c r="B448" s="2">
        <v>444</v>
      </c>
      <c r="C448" s="1">
        <v>15022</v>
      </c>
      <c r="D448" t="s">
        <v>366</v>
      </c>
      <c r="E448" s="2" t="s">
        <v>1</v>
      </c>
      <c r="F448" s="13">
        <v>121295.92</v>
      </c>
      <c r="G448" s="13">
        <v>8802897.5700000003</v>
      </c>
      <c r="H448" s="13">
        <v>16172.79</v>
      </c>
      <c r="I448" s="4">
        <f t="shared" si="13"/>
        <v>1.8372121078764295E-3</v>
      </c>
      <c r="J448" s="13">
        <f t="shared" si="12"/>
        <v>222.84633286001076</v>
      </c>
    </row>
    <row r="449" spans="2:10" x14ac:dyDescent="0.25">
      <c r="B449" s="2">
        <v>445</v>
      </c>
      <c r="C449" s="1">
        <v>15024</v>
      </c>
      <c r="D449" t="s">
        <v>367</v>
      </c>
      <c r="E449" s="2" t="s">
        <v>1</v>
      </c>
      <c r="F449" s="13">
        <v>30734.67</v>
      </c>
      <c r="G449" s="13">
        <v>2320804.2400000002</v>
      </c>
      <c r="H449" s="13">
        <v>12244.31</v>
      </c>
      <c r="I449" s="4">
        <f t="shared" si="13"/>
        <v>5.2758909127122236E-3</v>
      </c>
      <c r="J449" s="13">
        <f t="shared" si="12"/>
        <v>162.15276615820898</v>
      </c>
    </row>
    <row r="450" spans="2:10" x14ac:dyDescent="0.25">
      <c r="B450" s="2">
        <v>446</v>
      </c>
      <c r="C450" s="1">
        <v>15026</v>
      </c>
      <c r="D450" t="s">
        <v>144</v>
      </c>
      <c r="E450" s="2" t="s">
        <v>1</v>
      </c>
      <c r="F450" s="13">
        <v>22597.03</v>
      </c>
      <c r="G450" s="13">
        <v>2090428.86</v>
      </c>
      <c r="H450" s="13">
        <v>14694.36</v>
      </c>
      <c r="I450" s="4">
        <f t="shared" si="13"/>
        <v>7.029351862277676E-3</v>
      </c>
      <c r="J450" s="13">
        <f t="shared" si="12"/>
        <v>158.84247491244452</v>
      </c>
    </row>
    <row r="451" spans="2:10" x14ac:dyDescent="0.25">
      <c r="B451" s="2">
        <v>447</v>
      </c>
      <c r="C451" s="1">
        <v>15028</v>
      </c>
      <c r="D451" t="s">
        <v>368</v>
      </c>
      <c r="E451" s="2" t="s">
        <v>1</v>
      </c>
      <c r="F451" s="13">
        <v>53991.59</v>
      </c>
      <c r="G451" s="13">
        <v>4027498.19</v>
      </c>
      <c r="H451" s="13">
        <v>21168.1</v>
      </c>
      <c r="I451" s="4">
        <f t="shared" si="13"/>
        <v>5.2558931131388041E-3</v>
      </c>
      <c r="J451" s="13">
        <f t="shared" si="12"/>
        <v>283.77402604841393</v>
      </c>
    </row>
    <row r="452" spans="2:10" x14ac:dyDescent="0.25">
      <c r="B452" s="2">
        <v>448</v>
      </c>
      <c r="C452" s="1">
        <v>15118</v>
      </c>
      <c r="D452" t="s">
        <v>359</v>
      </c>
      <c r="E452" s="2" t="s">
        <v>19</v>
      </c>
      <c r="F452" s="13">
        <v>58215.1</v>
      </c>
      <c r="G452" s="13">
        <v>3847109.01</v>
      </c>
      <c r="H452" s="13">
        <v>19794.759999999998</v>
      </c>
      <c r="I452" s="4">
        <f t="shared" si="13"/>
        <v>5.1453597879723197E-3</v>
      </c>
      <c r="J452" s="13">
        <f t="shared" si="12"/>
        <v>299.53763459278736</v>
      </c>
    </row>
    <row r="453" spans="2:10" x14ac:dyDescent="0.25">
      <c r="B453" s="2">
        <v>449</v>
      </c>
      <c r="C453" s="1">
        <v>15121</v>
      </c>
      <c r="D453" t="s">
        <v>369</v>
      </c>
      <c r="E453" s="2" t="s">
        <v>19</v>
      </c>
      <c r="F453" s="13">
        <v>56865.88</v>
      </c>
      <c r="G453" s="13">
        <v>3719816.52</v>
      </c>
      <c r="H453" s="13">
        <v>33352.300000000003</v>
      </c>
      <c r="I453" s="4">
        <f t="shared" si="13"/>
        <v>8.9661142749051514E-3</v>
      </c>
      <c r="J453" s="13">
        <f t="shared" ref="J453:J516" si="14">I453*F453</f>
        <v>509.86597842304332</v>
      </c>
    </row>
    <row r="454" spans="2:10" x14ac:dyDescent="0.25">
      <c r="B454" s="2">
        <v>450</v>
      </c>
      <c r="C454" s="1">
        <v>15127</v>
      </c>
      <c r="D454" t="s">
        <v>360</v>
      </c>
      <c r="E454" s="2" t="s">
        <v>19</v>
      </c>
      <c r="F454" s="13">
        <v>3250.5</v>
      </c>
      <c r="G454" s="13">
        <v>317509.57</v>
      </c>
      <c r="H454" s="13">
        <v>4119.7299999999996</v>
      </c>
      <c r="I454" s="4">
        <f t="shared" ref="I454:I517" si="15">IF(G454=0,0,H454/G454)</f>
        <v>1.2975136465965417E-2</v>
      </c>
      <c r="J454" s="13">
        <f t="shared" si="14"/>
        <v>42.175681082620592</v>
      </c>
    </row>
    <row r="455" spans="2:10" x14ac:dyDescent="0.25">
      <c r="B455" s="2">
        <v>451</v>
      </c>
      <c r="C455" s="1">
        <v>15181</v>
      </c>
      <c r="D455" t="s">
        <v>370</v>
      </c>
      <c r="E455" s="2" t="s">
        <v>19</v>
      </c>
      <c r="F455" s="13">
        <v>68225.240000000005</v>
      </c>
      <c r="G455" s="13">
        <v>5278398.79</v>
      </c>
      <c r="H455" s="13">
        <v>49033</v>
      </c>
      <c r="I455" s="4">
        <f t="shared" si="15"/>
        <v>9.2893701197593673E-3</v>
      </c>
      <c r="J455" s="13">
        <f t="shared" si="14"/>
        <v>633.76950586941166</v>
      </c>
    </row>
    <row r="456" spans="2:10" x14ac:dyDescent="0.25">
      <c r="B456" s="2">
        <v>452</v>
      </c>
      <c r="C456" s="1">
        <v>15281</v>
      </c>
      <c r="D456" t="s">
        <v>367</v>
      </c>
      <c r="E456" s="2" t="s">
        <v>20</v>
      </c>
      <c r="F456" s="13">
        <v>138089.5</v>
      </c>
      <c r="G456" s="13">
        <v>19107316.32</v>
      </c>
      <c r="H456" s="13">
        <v>574229.12</v>
      </c>
      <c r="I456" s="4">
        <f t="shared" si="15"/>
        <v>3.0052839989828564E-2</v>
      </c>
      <c r="J456" s="13">
        <f t="shared" si="14"/>
        <v>4149.9816477754312</v>
      </c>
    </row>
    <row r="457" spans="2:10" x14ac:dyDescent="0.25">
      <c r="B457" s="2">
        <v>453</v>
      </c>
      <c r="C457" s="1">
        <v>16002</v>
      </c>
      <c r="D457" t="s">
        <v>371</v>
      </c>
      <c r="E457" s="2" t="s">
        <v>1</v>
      </c>
      <c r="F457" s="13">
        <v>11471.58</v>
      </c>
      <c r="G457" s="13">
        <v>1412944.21</v>
      </c>
      <c r="H457" s="13">
        <v>9316.77</v>
      </c>
      <c r="I457" s="4">
        <f t="shared" si="15"/>
        <v>6.5938696900141591E-3</v>
      </c>
      <c r="J457" s="13">
        <f t="shared" si="14"/>
        <v>75.642103658572623</v>
      </c>
    </row>
    <row r="458" spans="2:10" x14ac:dyDescent="0.25">
      <c r="B458" s="2">
        <v>454</v>
      </c>
      <c r="C458" s="1">
        <v>16004</v>
      </c>
      <c r="D458" t="s">
        <v>372</v>
      </c>
      <c r="E458" s="2" t="s">
        <v>1</v>
      </c>
      <c r="F458" s="13">
        <v>10004.66</v>
      </c>
      <c r="G458" s="13">
        <v>1204464.25</v>
      </c>
      <c r="H458" s="13">
        <v>6116.64</v>
      </c>
      <c r="I458" s="4">
        <f t="shared" si="15"/>
        <v>5.0783076376073434E-3</v>
      </c>
      <c r="J458" s="13">
        <f t="shared" si="14"/>
        <v>50.806741289664686</v>
      </c>
    </row>
    <row r="459" spans="2:10" x14ac:dyDescent="0.25">
      <c r="B459" s="2">
        <v>455</v>
      </c>
      <c r="C459" s="1">
        <v>16006</v>
      </c>
      <c r="D459" t="s">
        <v>373</v>
      </c>
      <c r="E459" s="2" t="s">
        <v>1</v>
      </c>
      <c r="F459" s="13">
        <v>9006.7000000000007</v>
      </c>
      <c r="G459" s="13">
        <v>1220929.19</v>
      </c>
      <c r="H459" s="13">
        <v>44444.59</v>
      </c>
      <c r="I459" s="4">
        <f t="shared" si="15"/>
        <v>3.6402266703116498E-2</v>
      </c>
      <c r="J459" s="13">
        <f t="shared" si="14"/>
        <v>327.86429551495939</v>
      </c>
    </row>
    <row r="460" spans="2:10" x14ac:dyDescent="0.25">
      <c r="B460" s="2">
        <v>456</v>
      </c>
      <c r="C460" s="1">
        <v>16008</v>
      </c>
      <c r="D460" t="s">
        <v>374</v>
      </c>
      <c r="E460" s="2" t="s">
        <v>1</v>
      </c>
      <c r="F460" s="13">
        <v>3467.01</v>
      </c>
      <c r="G460" s="13">
        <v>477341.52</v>
      </c>
      <c r="H460" s="13">
        <v>442.65</v>
      </c>
      <c r="I460" s="4">
        <f t="shared" si="15"/>
        <v>9.2732348110007262E-4</v>
      </c>
      <c r="J460" s="13">
        <f t="shared" si="14"/>
        <v>3.2150397822087631</v>
      </c>
    </row>
    <row r="461" spans="2:10" x14ac:dyDescent="0.25">
      <c r="B461" s="2">
        <v>457</v>
      </c>
      <c r="C461" s="1">
        <v>16010</v>
      </c>
      <c r="D461" t="s">
        <v>375</v>
      </c>
      <c r="E461" s="2" t="s">
        <v>1</v>
      </c>
      <c r="F461" s="13">
        <v>6598.15</v>
      </c>
      <c r="G461" s="13">
        <v>519772.44</v>
      </c>
      <c r="H461" s="13">
        <v>2700.96</v>
      </c>
      <c r="I461" s="4">
        <f t="shared" si="15"/>
        <v>5.1964278829404655E-3</v>
      </c>
      <c r="J461" s="13">
        <f t="shared" si="14"/>
        <v>34.286810635823628</v>
      </c>
    </row>
    <row r="462" spans="2:10" x14ac:dyDescent="0.25">
      <c r="B462" s="2">
        <v>458</v>
      </c>
      <c r="C462" s="1">
        <v>16012</v>
      </c>
      <c r="D462" t="s">
        <v>26</v>
      </c>
      <c r="E462" s="2" t="s">
        <v>1</v>
      </c>
      <c r="F462" s="13">
        <v>16239.69</v>
      </c>
      <c r="G462" s="13">
        <v>1381684.46</v>
      </c>
      <c r="H462" s="13">
        <v>8770.4500000000007</v>
      </c>
      <c r="I462" s="4">
        <f t="shared" si="15"/>
        <v>6.3476504613795837E-3</v>
      </c>
      <c r="J462" s="13">
        <f t="shared" si="14"/>
        <v>103.08387572116142</v>
      </c>
    </row>
    <row r="463" spans="2:10" x14ac:dyDescent="0.25">
      <c r="B463" s="2">
        <v>459</v>
      </c>
      <c r="C463" s="1">
        <v>16014</v>
      </c>
      <c r="D463" t="s">
        <v>376</v>
      </c>
      <c r="E463" s="2" t="s">
        <v>1</v>
      </c>
      <c r="F463" s="13">
        <v>12015.66</v>
      </c>
      <c r="G463" s="13">
        <v>1485330.27</v>
      </c>
      <c r="H463" s="13">
        <v>10958.12</v>
      </c>
      <c r="I463" s="4">
        <f t="shared" si="15"/>
        <v>7.3775645870328898E-3</v>
      </c>
      <c r="J463" s="13">
        <f t="shared" si="14"/>
        <v>88.64630770582761</v>
      </c>
    </row>
    <row r="464" spans="2:10" x14ac:dyDescent="0.25">
      <c r="B464" s="2">
        <v>460</v>
      </c>
      <c r="C464" s="1">
        <v>16016</v>
      </c>
      <c r="D464" t="s">
        <v>377</v>
      </c>
      <c r="E464" s="2" t="s">
        <v>1</v>
      </c>
      <c r="F464" s="13">
        <v>10030.25</v>
      </c>
      <c r="G464" s="13">
        <v>1141133.1599999999</v>
      </c>
      <c r="H464" s="13">
        <v>4762.08</v>
      </c>
      <c r="I464" s="4">
        <f t="shared" si="15"/>
        <v>4.173115081503722E-3</v>
      </c>
      <c r="J464" s="13">
        <f t="shared" si="14"/>
        <v>41.85738754625271</v>
      </c>
    </row>
    <row r="465" spans="2:10" x14ac:dyDescent="0.25">
      <c r="B465" s="2">
        <v>461</v>
      </c>
      <c r="C465" s="1">
        <v>16018</v>
      </c>
      <c r="D465" t="s">
        <v>378</v>
      </c>
      <c r="E465" s="2" t="s">
        <v>1</v>
      </c>
      <c r="F465" s="13">
        <v>9817.92</v>
      </c>
      <c r="G465" s="13">
        <v>1218173.1499999999</v>
      </c>
      <c r="H465" s="13">
        <v>685.93</v>
      </c>
      <c r="I465" s="4">
        <f t="shared" si="15"/>
        <v>5.6308087237023734E-4</v>
      </c>
      <c r="J465" s="13">
        <f t="shared" si="14"/>
        <v>5.528282958461201</v>
      </c>
    </row>
    <row r="466" spans="2:10" x14ac:dyDescent="0.25">
      <c r="B466" s="2">
        <v>462</v>
      </c>
      <c r="C466" s="1">
        <v>16020</v>
      </c>
      <c r="D466" t="s">
        <v>379</v>
      </c>
      <c r="E466" s="2" t="s">
        <v>1</v>
      </c>
      <c r="F466" s="13">
        <v>6751.24</v>
      </c>
      <c r="G466" s="13">
        <v>876383.2</v>
      </c>
      <c r="H466" s="13">
        <v>2731.66</v>
      </c>
      <c r="I466" s="4">
        <f t="shared" si="15"/>
        <v>3.1169698369389099E-3</v>
      </c>
      <c r="J466" s="13">
        <f t="shared" si="14"/>
        <v>21.043411441935447</v>
      </c>
    </row>
    <row r="467" spans="2:10" x14ac:dyDescent="0.25">
      <c r="B467" s="2">
        <v>463</v>
      </c>
      <c r="C467" s="1">
        <v>16022</v>
      </c>
      <c r="D467" t="s">
        <v>137</v>
      </c>
      <c r="E467" s="2" t="s">
        <v>1</v>
      </c>
      <c r="F467" s="13">
        <v>16459.060000000001</v>
      </c>
      <c r="G467" s="13">
        <v>1855817.88</v>
      </c>
      <c r="H467" s="13">
        <v>1156.82</v>
      </c>
      <c r="I467" s="4">
        <f t="shared" si="15"/>
        <v>6.2334780393429555E-4</v>
      </c>
      <c r="J467" s="13">
        <f t="shared" si="14"/>
        <v>10.259718905822808</v>
      </c>
    </row>
    <row r="468" spans="2:10" x14ac:dyDescent="0.25">
      <c r="B468" s="2">
        <v>464</v>
      </c>
      <c r="C468" s="1">
        <v>16024</v>
      </c>
      <c r="D468" t="s">
        <v>380</v>
      </c>
      <c r="E468" s="2" t="s">
        <v>1</v>
      </c>
      <c r="F468" s="13">
        <v>12659.34</v>
      </c>
      <c r="G468" s="13">
        <v>1337644.27</v>
      </c>
      <c r="H468" s="13">
        <v>11716.96</v>
      </c>
      <c r="I468" s="4">
        <f t="shared" si="15"/>
        <v>8.7593990889670535E-3</v>
      </c>
      <c r="J468" s="13">
        <f t="shared" si="14"/>
        <v>110.88821126292419</v>
      </c>
    </row>
    <row r="469" spans="2:10" x14ac:dyDescent="0.25">
      <c r="B469" s="2">
        <v>465</v>
      </c>
      <c r="C469" s="1">
        <v>16026</v>
      </c>
      <c r="D469" t="s">
        <v>381</v>
      </c>
      <c r="E469" s="2" t="s">
        <v>1</v>
      </c>
      <c r="F469" s="13">
        <v>20292.95</v>
      </c>
      <c r="G469" s="13">
        <v>2205937.9500000002</v>
      </c>
      <c r="H469" s="13">
        <v>14035.71</v>
      </c>
      <c r="I469" s="4">
        <f t="shared" si="15"/>
        <v>6.3626948346393866E-3</v>
      </c>
      <c r="J469" s="13">
        <f t="shared" si="14"/>
        <v>129.11784814459534</v>
      </c>
    </row>
    <row r="470" spans="2:10" x14ac:dyDescent="0.25">
      <c r="B470" s="2">
        <v>466</v>
      </c>
      <c r="C470" s="1">
        <v>16028</v>
      </c>
      <c r="D470" t="s">
        <v>382</v>
      </c>
      <c r="E470" s="2" t="s">
        <v>1</v>
      </c>
      <c r="F470" s="13">
        <v>14643.25</v>
      </c>
      <c r="G470" s="13">
        <v>1518770.61</v>
      </c>
      <c r="H470" s="13">
        <v>1831.25</v>
      </c>
      <c r="I470" s="4">
        <f t="shared" si="15"/>
        <v>1.2057449544668236E-3</v>
      </c>
      <c r="J470" s="13">
        <f t="shared" si="14"/>
        <v>17.656024804496315</v>
      </c>
    </row>
    <row r="471" spans="2:10" x14ac:dyDescent="0.25">
      <c r="B471" s="2">
        <v>467</v>
      </c>
      <c r="C471" s="1">
        <v>16030</v>
      </c>
      <c r="D471" t="s">
        <v>383</v>
      </c>
      <c r="E471" s="2" t="s">
        <v>1</v>
      </c>
      <c r="F471" s="13">
        <v>27823.11</v>
      </c>
      <c r="G471" s="13">
        <v>2874909.6</v>
      </c>
      <c r="H471" s="13">
        <v>5241.1000000000004</v>
      </c>
      <c r="I471" s="4">
        <f t="shared" si="15"/>
        <v>1.8230486273377083E-3</v>
      </c>
      <c r="J471" s="13">
        <f t="shared" si="14"/>
        <v>50.722882493766065</v>
      </c>
    </row>
    <row r="472" spans="2:10" x14ac:dyDescent="0.25">
      <c r="B472" s="2">
        <v>468</v>
      </c>
      <c r="C472" s="1">
        <v>16032</v>
      </c>
      <c r="D472" t="s">
        <v>384</v>
      </c>
      <c r="E472" s="2" t="s">
        <v>1</v>
      </c>
      <c r="F472" s="13">
        <v>44908.94</v>
      </c>
      <c r="G472" s="13">
        <v>3825202.58</v>
      </c>
      <c r="H472" s="13">
        <v>11070.27</v>
      </c>
      <c r="I472" s="4">
        <f t="shared" si="15"/>
        <v>2.8940349611496917E-3</v>
      </c>
      <c r="J472" s="13">
        <f t="shared" si="14"/>
        <v>129.96804242817385</v>
      </c>
    </row>
    <row r="473" spans="2:10" x14ac:dyDescent="0.25">
      <c r="B473" s="2">
        <v>469</v>
      </c>
      <c r="C473" s="1">
        <v>16146</v>
      </c>
      <c r="D473" t="s">
        <v>385</v>
      </c>
      <c r="E473" s="2" t="s">
        <v>19</v>
      </c>
      <c r="F473" s="13">
        <v>25319.8</v>
      </c>
      <c r="G473" s="13">
        <v>3406784.2</v>
      </c>
      <c r="H473" s="13">
        <v>13959.76</v>
      </c>
      <c r="I473" s="4">
        <f t="shared" si="15"/>
        <v>4.097635535588077E-3</v>
      </c>
      <c r="J473" s="13">
        <f t="shared" si="14"/>
        <v>103.75131223398299</v>
      </c>
    </row>
    <row r="474" spans="2:10" x14ac:dyDescent="0.25">
      <c r="B474" s="2">
        <v>470</v>
      </c>
      <c r="C474" s="1">
        <v>16165</v>
      </c>
      <c r="D474" t="s">
        <v>386</v>
      </c>
      <c r="E474" s="2" t="s">
        <v>19</v>
      </c>
      <c r="F474" s="13">
        <v>3561.43</v>
      </c>
      <c r="G474" s="13">
        <v>421541.58</v>
      </c>
      <c r="H474" s="13">
        <v>803.16</v>
      </c>
      <c r="I474" s="4">
        <f t="shared" si="15"/>
        <v>1.9052924743509286E-3</v>
      </c>
      <c r="J474" s="13">
        <f t="shared" si="14"/>
        <v>6.7855657769276272</v>
      </c>
    </row>
    <row r="475" spans="2:10" x14ac:dyDescent="0.25">
      <c r="B475" s="2">
        <v>471</v>
      </c>
      <c r="C475" s="1">
        <v>16171</v>
      </c>
      <c r="D475" t="s">
        <v>387</v>
      </c>
      <c r="E475" s="2" t="s">
        <v>19</v>
      </c>
      <c r="F475" s="13">
        <v>6466.6</v>
      </c>
      <c r="G475" s="13">
        <v>826207.75</v>
      </c>
      <c r="H475" s="13">
        <v>10129.75</v>
      </c>
      <c r="I475" s="4">
        <f t="shared" si="15"/>
        <v>1.2260536166599745E-2</v>
      </c>
      <c r="J475" s="13">
        <f t="shared" si="14"/>
        <v>79.283983174933923</v>
      </c>
    </row>
    <row r="476" spans="2:10" x14ac:dyDescent="0.25">
      <c r="B476" s="2">
        <v>472</v>
      </c>
      <c r="C476" s="1">
        <v>16181</v>
      </c>
      <c r="D476" t="s">
        <v>381</v>
      </c>
      <c r="E476" s="2" t="s">
        <v>19</v>
      </c>
      <c r="F476" s="13">
        <v>6883.31</v>
      </c>
      <c r="G476" s="13">
        <v>933337.97</v>
      </c>
      <c r="H476" s="13">
        <v>11031.46</v>
      </c>
      <c r="I476" s="4">
        <f t="shared" si="15"/>
        <v>1.1819362711665957E-2</v>
      </c>
      <c r="J476" s="13">
        <f t="shared" si="14"/>
        <v>81.356337546837409</v>
      </c>
    </row>
    <row r="477" spans="2:10" x14ac:dyDescent="0.25">
      <c r="B477" s="2">
        <v>473</v>
      </c>
      <c r="C477" s="1">
        <v>16182</v>
      </c>
      <c r="D477" t="s">
        <v>383</v>
      </c>
      <c r="E477" s="2" t="s">
        <v>19</v>
      </c>
      <c r="F477" s="13">
        <v>7249.2</v>
      </c>
      <c r="G477" s="13">
        <v>943398.69</v>
      </c>
      <c r="H477" s="13">
        <v>19069.740000000002</v>
      </c>
      <c r="I477" s="4">
        <f t="shared" si="15"/>
        <v>2.0213871613495672E-2</v>
      </c>
      <c r="J477" s="13">
        <f t="shared" si="14"/>
        <v>146.53439810055283</v>
      </c>
    </row>
    <row r="478" spans="2:10" x14ac:dyDescent="0.25">
      <c r="B478" s="2">
        <v>474</v>
      </c>
      <c r="C478" s="1">
        <v>16281</v>
      </c>
      <c r="D478" t="s">
        <v>383</v>
      </c>
      <c r="E478" s="2" t="s">
        <v>20</v>
      </c>
      <c r="F478" s="13">
        <v>265550.94</v>
      </c>
      <c r="G478" s="13">
        <v>37811005.100000001</v>
      </c>
      <c r="H478" s="13">
        <v>3205101.71</v>
      </c>
      <c r="I478" s="4">
        <f t="shared" si="15"/>
        <v>8.476637162972428E-2</v>
      </c>
      <c r="J478" s="13">
        <f t="shared" si="14"/>
        <v>22509.789666662615</v>
      </c>
    </row>
    <row r="479" spans="2:10" x14ac:dyDescent="0.25">
      <c r="B479" s="2">
        <v>475</v>
      </c>
      <c r="C479" s="1">
        <v>17002</v>
      </c>
      <c r="D479" t="s">
        <v>388</v>
      </c>
      <c r="E479" s="2" t="s">
        <v>1</v>
      </c>
      <c r="F479" s="13">
        <v>12429.06</v>
      </c>
      <c r="G479" s="13">
        <v>1609691.22</v>
      </c>
      <c r="H479" s="13">
        <v>19783.3</v>
      </c>
      <c r="I479" s="4">
        <f t="shared" si="15"/>
        <v>1.2290121082973914E-2</v>
      </c>
      <c r="J479" s="13">
        <f t="shared" si="14"/>
        <v>152.75465234754773</v>
      </c>
    </row>
    <row r="480" spans="2:10" x14ac:dyDescent="0.25">
      <c r="B480" s="2">
        <v>476</v>
      </c>
      <c r="C480" s="1">
        <v>17004</v>
      </c>
      <c r="D480" t="s">
        <v>288</v>
      </c>
      <c r="E480" s="2" t="s">
        <v>1</v>
      </c>
      <c r="F480" s="13">
        <v>15523.48</v>
      </c>
      <c r="G480" s="13">
        <v>2153457.67</v>
      </c>
      <c r="H480" s="13">
        <v>3009.48</v>
      </c>
      <c r="I480" s="4">
        <f t="shared" si="15"/>
        <v>1.3975106369283777E-3</v>
      </c>
      <c r="J480" s="13">
        <f t="shared" si="14"/>
        <v>21.694228422144931</v>
      </c>
    </row>
    <row r="481" spans="2:10" x14ac:dyDescent="0.25">
      <c r="B481" s="2">
        <v>477</v>
      </c>
      <c r="C481" s="1">
        <v>17006</v>
      </c>
      <c r="D481" t="s">
        <v>389</v>
      </c>
      <c r="E481" s="2" t="s">
        <v>1</v>
      </c>
      <c r="F481" s="13">
        <v>10777.21</v>
      </c>
      <c r="G481" s="13">
        <v>1574933.56</v>
      </c>
      <c r="H481" s="13">
        <v>10632.37</v>
      </c>
      <c r="I481" s="4">
        <f t="shared" si="15"/>
        <v>6.750995895979257E-3</v>
      </c>
      <c r="J481" s="13">
        <f t="shared" si="14"/>
        <v>72.756900480106609</v>
      </c>
    </row>
    <row r="482" spans="2:10" x14ac:dyDescent="0.25">
      <c r="B482" s="2">
        <v>478</v>
      </c>
      <c r="C482" s="1">
        <v>17008</v>
      </c>
      <c r="D482" t="s">
        <v>390</v>
      </c>
      <c r="E482" s="2" t="s">
        <v>1</v>
      </c>
      <c r="F482" s="13">
        <v>17962.740000000002</v>
      </c>
      <c r="G482" s="13">
        <v>2346990.0499999998</v>
      </c>
      <c r="H482" s="13">
        <v>94748.53</v>
      </c>
      <c r="I482" s="4">
        <f t="shared" si="15"/>
        <v>4.0370230798379397E-2</v>
      </c>
      <c r="J482" s="13">
        <f t="shared" si="14"/>
        <v>725.15995957128155</v>
      </c>
    </row>
    <row r="483" spans="2:10" x14ac:dyDescent="0.25">
      <c r="B483" s="2">
        <v>479</v>
      </c>
      <c r="C483" s="1">
        <v>17010</v>
      </c>
      <c r="D483" t="s">
        <v>198</v>
      </c>
      <c r="E483" s="2" t="s">
        <v>1</v>
      </c>
      <c r="F483" s="13">
        <v>5756.87</v>
      </c>
      <c r="G483" s="13">
        <v>756052.4</v>
      </c>
      <c r="H483" s="13">
        <v>1578.22</v>
      </c>
      <c r="I483" s="4">
        <f t="shared" si="15"/>
        <v>2.087447907049829E-3</v>
      </c>
      <c r="J483" s="13">
        <f t="shared" si="14"/>
        <v>12.017166232657949</v>
      </c>
    </row>
    <row r="484" spans="2:10" x14ac:dyDescent="0.25">
      <c r="B484" s="2">
        <v>480</v>
      </c>
      <c r="C484" s="1">
        <v>17012</v>
      </c>
      <c r="D484" t="s">
        <v>391</v>
      </c>
      <c r="E484" s="2" t="s">
        <v>1</v>
      </c>
      <c r="F484" s="13">
        <v>8302.7999999999993</v>
      </c>
      <c r="G484" s="13">
        <v>1251499.9099999999</v>
      </c>
      <c r="H484" s="13">
        <v>115720.43</v>
      </c>
      <c r="I484" s="4">
        <f t="shared" si="15"/>
        <v>9.2465392186883974E-2</v>
      </c>
      <c r="J484" s="13">
        <f t="shared" si="14"/>
        <v>767.72165824926014</v>
      </c>
    </row>
    <row r="485" spans="2:10" x14ac:dyDescent="0.25">
      <c r="B485" s="2">
        <v>481</v>
      </c>
      <c r="C485" s="1">
        <v>17014</v>
      </c>
      <c r="D485" t="s">
        <v>392</v>
      </c>
      <c r="E485" s="2" t="s">
        <v>1</v>
      </c>
      <c r="F485" s="13">
        <v>8577.7900000000009</v>
      </c>
      <c r="G485" s="13">
        <v>1228671.8</v>
      </c>
      <c r="H485" s="13">
        <v>11543.67</v>
      </c>
      <c r="I485" s="4">
        <f t="shared" si="15"/>
        <v>9.3952428956211084E-3</v>
      </c>
      <c r="J485" s="13">
        <f t="shared" si="14"/>
        <v>80.590420557629798</v>
      </c>
    </row>
    <row r="486" spans="2:10" x14ac:dyDescent="0.25">
      <c r="B486" s="2">
        <v>482</v>
      </c>
      <c r="C486" s="1">
        <v>17016</v>
      </c>
      <c r="D486" t="s">
        <v>393</v>
      </c>
      <c r="E486" s="2" t="s">
        <v>1</v>
      </c>
      <c r="F486" s="13">
        <v>35832.44</v>
      </c>
      <c r="G486" s="13">
        <v>4682979.78</v>
      </c>
      <c r="H486" s="13">
        <v>34125.94</v>
      </c>
      <c r="I486" s="4">
        <f t="shared" si="15"/>
        <v>7.2872277061166385E-3</v>
      </c>
      <c r="J486" s="13">
        <f t="shared" si="14"/>
        <v>261.11914954576213</v>
      </c>
    </row>
    <row r="487" spans="2:10" x14ac:dyDescent="0.25">
      <c r="B487" s="2">
        <v>483</v>
      </c>
      <c r="C487" s="1">
        <v>17018</v>
      </c>
      <c r="D487" t="s">
        <v>11</v>
      </c>
      <c r="E487" s="2" t="s">
        <v>1</v>
      </c>
      <c r="F487" s="13">
        <v>6142.22</v>
      </c>
      <c r="G487" s="13">
        <v>966356.59</v>
      </c>
      <c r="H487" s="13">
        <v>3118.13</v>
      </c>
      <c r="I487" s="4">
        <f t="shared" si="15"/>
        <v>3.2266867451072076E-3</v>
      </c>
      <c r="J487" s="13">
        <f t="shared" si="14"/>
        <v>19.819019859532393</v>
      </c>
    </row>
    <row r="488" spans="2:10" x14ac:dyDescent="0.25">
      <c r="B488" s="2">
        <v>484</v>
      </c>
      <c r="C488" s="1">
        <v>17020</v>
      </c>
      <c r="D488" t="s">
        <v>394</v>
      </c>
      <c r="E488" s="2" t="s">
        <v>1</v>
      </c>
      <c r="F488" s="13">
        <v>6097.38</v>
      </c>
      <c r="G488" s="13">
        <v>796409.19</v>
      </c>
      <c r="H488" s="13">
        <v>3497.53</v>
      </c>
      <c r="I488" s="4">
        <f t="shared" si="15"/>
        <v>4.391624360838931E-3</v>
      </c>
      <c r="J488" s="13">
        <f t="shared" si="14"/>
        <v>26.77740254529208</v>
      </c>
    </row>
    <row r="489" spans="2:10" x14ac:dyDescent="0.25">
      <c r="B489" s="2">
        <v>485</v>
      </c>
      <c r="C489" s="1">
        <v>17022</v>
      </c>
      <c r="D489" t="s">
        <v>395</v>
      </c>
      <c r="E489" s="2" t="s">
        <v>1</v>
      </c>
      <c r="F489" s="13">
        <v>2773.71</v>
      </c>
      <c r="G489" s="13">
        <v>383000.28</v>
      </c>
      <c r="H489" s="13">
        <v>3509.48</v>
      </c>
      <c r="I489" s="4">
        <f t="shared" si="15"/>
        <v>9.1631264603775214E-3</v>
      </c>
      <c r="J489" s="13">
        <f t="shared" si="14"/>
        <v>25.415855494413734</v>
      </c>
    </row>
    <row r="490" spans="2:10" x14ac:dyDescent="0.25">
      <c r="B490" s="2">
        <v>486</v>
      </c>
      <c r="C490" s="1">
        <v>17024</v>
      </c>
      <c r="D490" t="s">
        <v>396</v>
      </c>
      <c r="E490" s="2" t="s">
        <v>1</v>
      </c>
      <c r="F490" s="13">
        <v>26346.52</v>
      </c>
      <c r="G490" s="13">
        <v>3480134.37</v>
      </c>
      <c r="H490" s="13">
        <v>163411.10999999999</v>
      </c>
      <c r="I490" s="4">
        <f t="shared" si="15"/>
        <v>4.6955402472002819E-2</v>
      </c>
      <c r="J490" s="13">
        <f t="shared" si="14"/>
        <v>1237.1114503366716</v>
      </c>
    </row>
    <row r="491" spans="2:10" x14ac:dyDescent="0.25">
      <c r="B491" s="2">
        <v>487</v>
      </c>
      <c r="C491" s="1">
        <v>17026</v>
      </c>
      <c r="D491" t="s">
        <v>397</v>
      </c>
      <c r="E491" s="2" t="s">
        <v>1</v>
      </c>
      <c r="F491" s="13">
        <v>9943.19</v>
      </c>
      <c r="G491" s="13">
        <v>1294809.3500000001</v>
      </c>
      <c r="H491" s="13">
        <v>1880.17</v>
      </c>
      <c r="I491" s="4">
        <f t="shared" si="15"/>
        <v>1.4520825015667364E-3</v>
      </c>
      <c r="J491" s="13">
        <f t="shared" si="14"/>
        <v>14.438332208753359</v>
      </c>
    </row>
    <row r="492" spans="2:10" x14ac:dyDescent="0.25">
      <c r="B492" s="2">
        <v>488</v>
      </c>
      <c r="C492" s="1">
        <v>17028</v>
      </c>
      <c r="D492" t="s">
        <v>398</v>
      </c>
      <c r="E492" s="2" t="s">
        <v>1</v>
      </c>
      <c r="F492" s="13">
        <v>5869.77</v>
      </c>
      <c r="G492" s="13">
        <v>783588.01</v>
      </c>
      <c r="H492" s="13">
        <v>7169.02</v>
      </c>
      <c r="I492" s="4">
        <f t="shared" si="15"/>
        <v>9.1489659215178657E-3</v>
      </c>
      <c r="J492" s="13">
        <f t="shared" si="14"/>
        <v>53.702325697147927</v>
      </c>
    </row>
    <row r="493" spans="2:10" x14ac:dyDescent="0.25">
      <c r="B493" s="2">
        <v>489</v>
      </c>
      <c r="C493" s="1">
        <v>17030</v>
      </c>
      <c r="D493" t="s">
        <v>399</v>
      </c>
      <c r="E493" s="2" t="s">
        <v>1</v>
      </c>
      <c r="F493" s="13">
        <v>5911.84</v>
      </c>
      <c r="G493" s="13">
        <v>922757.84</v>
      </c>
      <c r="H493" s="13">
        <v>2958.59</v>
      </c>
      <c r="I493" s="4">
        <f t="shared" si="15"/>
        <v>3.2062474809208884E-3</v>
      </c>
      <c r="J493" s="13">
        <f t="shared" si="14"/>
        <v>18.954822107607345</v>
      </c>
    </row>
    <row r="494" spans="2:10" x14ac:dyDescent="0.25">
      <c r="B494" s="2">
        <v>490</v>
      </c>
      <c r="C494" s="1">
        <v>17032</v>
      </c>
      <c r="D494" t="s">
        <v>214</v>
      </c>
      <c r="E494" s="2" t="s">
        <v>1</v>
      </c>
      <c r="F494" s="13">
        <v>10481.43</v>
      </c>
      <c r="G494" s="13">
        <v>1486008.77</v>
      </c>
      <c r="H494" s="13">
        <v>3998.24</v>
      </c>
      <c r="I494" s="4">
        <f t="shared" si="15"/>
        <v>2.6905897735717936E-3</v>
      </c>
      <c r="J494" s="13">
        <f t="shared" si="14"/>
        <v>28.201228370408604</v>
      </c>
    </row>
    <row r="495" spans="2:10" x14ac:dyDescent="0.25">
      <c r="B495" s="2">
        <v>491</v>
      </c>
      <c r="C495" s="1">
        <v>17034</v>
      </c>
      <c r="D495" t="s">
        <v>400</v>
      </c>
      <c r="E495" s="2" t="s">
        <v>1</v>
      </c>
      <c r="F495" s="13">
        <v>17518.39</v>
      </c>
      <c r="G495" s="13">
        <v>2380640.9700000002</v>
      </c>
      <c r="H495" s="13">
        <v>14655.38</v>
      </c>
      <c r="I495" s="4">
        <f t="shared" si="15"/>
        <v>6.1560647677167376E-3</v>
      </c>
      <c r="J495" s="13">
        <f t="shared" si="14"/>
        <v>107.84434346612122</v>
      </c>
    </row>
    <row r="496" spans="2:10" x14ac:dyDescent="0.25">
      <c r="B496" s="2">
        <v>492</v>
      </c>
      <c r="C496" s="1">
        <v>17036</v>
      </c>
      <c r="D496" t="s">
        <v>401</v>
      </c>
      <c r="E496" s="2" t="s">
        <v>1</v>
      </c>
      <c r="F496" s="13">
        <v>8609.81</v>
      </c>
      <c r="G496" s="13">
        <v>1272046.24</v>
      </c>
      <c r="H496" s="13">
        <v>8756.86</v>
      </c>
      <c r="I496" s="4">
        <f t="shared" si="15"/>
        <v>6.8840736481403384E-3</v>
      </c>
      <c r="J496" s="13">
        <f t="shared" si="14"/>
        <v>59.270566136495162</v>
      </c>
    </row>
    <row r="497" spans="2:10" x14ac:dyDescent="0.25">
      <c r="B497" s="2">
        <v>493</v>
      </c>
      <c r="C497" s="1">
        <v>17038</v>
      </c>
      <c r="D497" t="s">
        <v>402</v>
      </c>
      <c r="E497" s="2" t="s">
        <v>1</v>
      </c>
      <c r="F497" s="13">
        <v>32105.25</v>
      </c>
      <c r="G497" s="13">
        <v>4428877.2300000004</v>
      </c>
      <c r="H497" s="13">
        <v>1863.46</v>
      </c>
      <c r="I497" s="4">
        <f t="shared" si="15"/>
        <v>4.2075223656628657E-4</v>
      </c>
      <c r="J497" s="13">
        <f t="shared" si="14"/>
        <v>13.508355743019772</v>
      </c>
    </row>
    <row r="498" spans="2:10" x14ac:dyDescent="0.25">
      <c r="B498" s="2">
        <v>494</v>
      </c>
      <c r="C498" s="1">
        <v>17040</v>
      </c>
      <c r="D498" t="s">
        <v>403</v>
      </c>
      <c r="E498" s="2" t="s">
        <v>1</v>
      </c>
      <c r="F498" s="13">
        <v>6177.32</v>
      </c>
      <c r="G498" s="13">
        <v>960884.21</v>
      </c>
      <c r="H498" s="13">
        <v>17648.11</v>
      </c>
      <c r="I498" s="4">
        <f t="shared" si="15"/>
        <v>1.836653138467121E-2</v>
      </c>
      <c r="J498" s="13">
        <f t="shared" si="14"/>
        <v>113.45594165315715</v>
      </c>
    </row>
    <row r="499" spans="2:10" x14ac:dyDescent="0.25">
      <c r="B499" s="2">
        <v>495</v>
      </c>
      <c r="C499" s="1">
        <v>17042</v>
      </c>
      <c r="D499" t="s">
        <v>218</v>
      </c>
      <c r="E499" s="2" t="s">
        <v>1</v>
      </c>
      <c r="F499" s="13">
        <v>6620.13</v>
      </c>
      <c r="G499" s="13">
        <v>1120543.8899999999</v>
      </c>
      <c r="H499" s="13">
        <v>8310.9599999999991</v>
      </c>
      <c r="I499" s="4">
        <f t="shared" si="15"/>
        <v>7.4168982350169251E-3</v>
      </c>
      <c r="J499" s="13">
        <f t="shared" si="14"/>
        <v>49.100830512582597</v>
      </c>
    </row>
    <row r="500" spans="2:10" x14ac:dyDescent="0.25">
      <c r="B500" s="2">
        <v>496</v>
      </c>
      <c r="C500" s="1">
        <v>17044</v>
      </c>
      <c r="D500" t="s">
        <v>404</v>
      </c>
      <c r="E500" s="2" t="s">
        <v>1</v>
      </c>
      <c r="F500" s="13">
        <v>5781.82</v>
      </c>
      <c r="G500" s="13">
        <v>784683.58</v>
      </c>
      <c r="H500" s="13">
        <v>1999.02</v>
      </c>
      <c r="I500" s="4">
        <f t="shared" si="15"/>
        <v>2.5475491662511913E-3</v>
      </c>
      <c r="J500" s="13">
        <f t="shared" si="14"/>
        <v>14.729470720414461</v>
      </c>
    </row>
    <row r="501" spans="2:10" x14ac:dyDescent="0.25">
      <c r="B501" s="2">
        <v>497</v>
      </c>
      <c r="C501" s="1">
        <v>17106</v>
      </c>
      <c r="D501" t="s">
        <v>405</v>
      </c>
      <c r="E501" s="2" t="s">
        <v>19</v>
      </c>
      <c r="F501" s="13">
        <v>6399.34</v>
      </c>
      <c r="G501" s="13">
        <v>983302.51</v>
      </c>
      <c r="H501" s="13">
        <v>71448.320000000007</v>
      </c>
      <c r="I501" s="4">
        <f t="shared" si="15"/>
        <v>7.2661586107412662E-2</v>
      </c>
      <c r="J501" s="13">
        <f t="shared" si="14"/>
        <v>464.98619444061018</v>
      </c>
    </row>
    <row r="502" spans="2:10" x14ac:dyDescent="0.25">
      <c r="B502" s="2">
        <v>498</v>
      </c>
      <c r="C502" s="1">
        <v>17111</v>
      </c>
      <c r="D502" t="s">
        <v>388</v>
      </c>
      <c r="E502" s="2" t="s">
        <v>19</v>
      </c>
      <c r="F502" s="13">
        <v>7699.17</v>
      </c>
      <c r="G502" s="13">
        <v>1343903.64</v>
      </c>
      <c r="H502" s="13">
        <v>46886.66</v>
      </c>
      <c r="I502" s="4">
        <f t="shared" si="15"/>
        <v>3.4888409112427146E-2</v>
      </c>
      <c r="J502" s="13">
        <f t="shared" si="14"/>
        <v>268.6117927861257</v>
      </c>
    </row>
    <row r="503" spans="2:10" x14ac:dyDescent="0.25">
      <c r="B503" s="2">
        <v>499</v>
      </c>
      <c r="C503" s="1">
        <v>17116</v>
      </c>
      <c r="D503" t="s">
        <v>406</v>
      </c>
      <c r="E503" s="2" t="s">
        <v>19</v>
      </c>
      <c r="F503" s="13">
        <v>1499.03</v>
      </c>
      <c r="G503" s="13">
        <v>189232.87</v>
      </c>
      <c r="H503" s="13">
        <v>1575.03</v>
      </c>
      <c r="I503" s="4">
        <f t="shared" si="15"/>
        <v>8.3232368668297429E-3</v>
      </c>
      <c r="J503" s="13">
        <f t="shared" si="14"/>
        <v>12.476781760483789</v>
      </c>
    </row>
    <row r="504" spans="2:10" x14ac:dyDescent="0.25">
      <c r="B504" s="2">
        <v>500</v>
      </c>
      <c r="C504" s="1">
        <v>17121</v>
      </c>
      <c r="D504" t="s">
        <v>390</v>
      </c>
      <c r="E504" s="2" t="s">
        <v>19</v>
      </c>
      <c r="F504" s="13">
        <v>5577.78</v>
      </c>
      <c r="G504" s="13">
        <v>916551.35</v>
      </c>
      <c r="H504" s="13">
        <v>11604.48</v>
      </c>
      <c r="I504" s="4">
        <f t="shared" si="15"/>
        <v>1.266102548427865E-2</v>
      </c>
      <c r="J504" s="13">
        <f t="shared" si="14"/>
        <v>70.62041472569976</v>
      </c>
    </row>
    <row r="505" spans="2:10" x14ac:dyDescent="0.25">
      <c r="B505" s="2">
        <v>501</v>
      </c>
      <c r="C505" s="1">
        <v>17141</v>
      </c>
      <c r="D505" t="s">
        <v>407</v>
      </c>
      <c r="E505" s="2" t="s">
        <v>19</v>
      </c>
      <c r="F505" s="13">
        <v>3609.38</v>
      </c>
      <c r="G505" s="13">
        <v>550206.98</v>
      </c>
      <c r="H505" s="13">
        <v>44459.71</v>
      </c>
      <c r="I505" s="4">
        <f t="shared" si="15"/>
        <v>8.0805427077642669E-2</v>
      </c>
      <c r="J505" s="13">
        <f t="shared" si="14"/>
        <v>291.65749238550188</v>
      </c>
    </row>
    <row r="506" spans="2:10" x14ac:dyDescent="0.25">
      <c r="B506" s="2">
        <v>502</v>
      </c>
      <c r="C506" s="1">
        <v>17176</v>
      </c>
      <c r="D506" t="s">
        <v>408</v>
      </c>
      <c r="E506" s="2" t="s">
        <v>19</v>
      </c>
      <c r="F506" s="13">
        <v>2278.61</v>
      </c>
      <c r="G506" s="13">
        <v>329157.2</v>
      </c>
      <c r="H506" s="13">
        <v>16048.8</v>
      </c>
      <c r="I506" s="4">
        <f t="shared" si="15"/>
        <v>4.8757250335098243E-2</v>
      </c>
      <c r="J506" s="13">
        <f t="shared" si="14"/>
        <v>111.09875818605822</v>
      </c>
    </row>
    <row r="507" spans="2:10" x14ac:dyDescent="0.25">
      <c r="B507" s="2">
        <v>503</v>
      </c>
      <c r="C507" s="1">
        <v>17191</v>
      </c>
      <c r="D507" t="s">
        <v>409</v>
      </c>
      <c r="E507" s="2" t="s">
        <v>19</v>
      </c>
      <c r="F507" s="13">
        <v>1580.2</v>
      </c>
      <c r="G507" s="13">
        <v>251689.43</v>
      </c>
      <c r="H507" s="13">
        <v>48413.9</v>
      </c>
      <c r="I507" s="4">
        <f t="shared" si="15"/>
        <v>0.19235571394476123</v>
      </c>
      <c r="J507" s="13">
        <f t="shared" si="14"/>
        <v>303.9604991755117</v>
      </c>
    </row>
    <row r="508" spans="2:10" x14ac:dyDescent="0.25">
      <c r="B508" s="2">
        <v>504</v>
      </c>
      <c r="C508" s="1">
        <v>17251</v>
      </c>
      <c r="D508" t="s">
        <v>393</v>
      </c>
      <c r="E508" s="2" t="s">
        <v>20</v>
      </c>
      <c r="F508" s="13">
        <v>149382.70000000001</v>
      </c>
      <c r="G508" s="13">
        <v>24161196.98</v>
      </c>
      <c r="H508" s="13">
        <v>1370709.13</v>
      </c>
      <c r="I508" s="4">
        <f t="shared" si="15"/>
        <v>5.6731838705451419E-2</v>
      </c>
      <c r="J508" s="13">
        <f t="shared" si="14"/>
        <v>8474.7552417848383</v>
      </c>
    </row>
    <row r="509" spans="2:10" x14ac:dyDescent="0.25">
      <c r="B509" s="2">
        <v>505</v>
      </c>
      <c r="C509" s="1">
        <v>18002</v>
      </c>
      <c r="D509" t="s">
        <v>410</v>
      </c>
      <c r="E509" s="2" t="s">
        <v>1</v>
      </c>
      <c r="F509" s="13">
        <v>24829.52</v>
      </c>
      <c r="G509" s="13">
        <v>2808970.08</v>
      </c>
      <c r="H509" s="13">
        <v>77411.39</v>
      </c>
      <c r="I509" s="4">
        <f t="shared" si="15"/>
        <v>2.7558638146832806E-2</v>
      </c>
      <c r="J509" s="13">
        <f t="shared" si="14"/>
        <v>684.26775703954809</v>
      </c>
    </row>
    <row r="510" spans="2:10" x14ac:dyDescent="0.25">
      <c r="B510" s="2">
        <v>506</v>
      </c>
      <c r="C510" s="1">
        <v>18004</v>
      </c>
      <c r="D510" t="s">
        <v>411</v>
      </c>
      <c r="E510" s="2" t="s">
        <v>1</v>
      </c>
      <c r="F510" s="13">
        <v>23962.080000000002</v>
      </c>
      <c r="G510" s="13">
        <v>2509053.15</v>
      </c>
      <c r="H510" s="13">
        <v>14776.44</v>
      </c>
      <c r="I510" s="4">
        <f t="shared" si="15"/>
        <v>5.8892494963687803E-3</v>
      </c>
      <c r="J510" s="13">
        <f t="shared" si="14"/>
        <v>141.11866757194844</v>
      </c>
    </row>
    <row r="511" spans="2:10" x14ac:dyDescent="0.25">
      <c r="B511" s="2">
        <v>507</v>
      </c>
      <c r="C511" s="1">
        <v>18006</v>
      </c>
      <c r="D511" t="s">
        <v>412</v>
      </c>
      <c r="E511" s="2" t="s">
        <v>1</v>
      </c>
      <c r="F511" s="13">
        <v>9152.2800000000007</v>
      </c>
      <c r="G511" s="13">
        <v>1006131.69</v>
      </c>
      <c r="H511" s="13">
        <v>23815.34</v>
      </c>
      <c r="I511" s="4">
        <f t="shared" si="15"/>
        <v>2.3670201661176185E-2</v>
      </c>
      <c r="J511" s="13">
        <f t="shared" si="14"/>
        <v>216.63631325954958</v>
      </c>
    </row>
    <row r="512" spans="2:10" x14ac:dyDescent="0.25">
      <c r="B512" s="2">
        <v>508</v>
      </c>
      <c r="C512" s="1">
        <v>18008</v>
      </c>
      <c r="D512" t="s">
        <v>413</v>
      </c>
      <c r="E512" s="2" t="s">
        <v>1</v>
      </c>
      <c r="F512" s="13">
        <v>10338.540000000001</v>
      </c>
      <c r="G512" s="13">
        <v>1097121.69</v>
      </c>
      <c r="H512" s="13">
        <v>16006.26</v>
      </c>
      <c r="I512" s="4">
        <f t="shared" si="15"/>
        <v>1.4589320533805144E-2</v>
      </c>
      <c r="J512" s="13">
        <f t="shared" si="14"/>
        <v>150.83227391156584</v>
      </c>
    </row>
    <row r="513" spans="2:10" x14ac:dyDescent="0.25">
      <c r="B513" s="2">
        <v>509</v>
      </c>
      <c r="C513" s="1">
        <v>18010</v>
      </c>
      <c r="D513" t="s">
        <v>414</v>
      </c>
      <c r="E513" s="2" t="s">
        <v>1</v>
      </c>
      <c r="F513" s="13">
        <v>4441.34</v>
      </c>
      <c r="G513" s="13">
        <v>564327.30000000005</v>
      </c>
      <c r="H513" s="13">
        <v>82331.12</v>
      </c>
      <c r="I513" s="4">
        <f t="shared" si="15"/>
        <v>0.14589249890976386</v>
      </c>
      <c r="J513" s="13">
        <f t="shared" si="14"/>
        <v>647.95819110789068</v>
      </c>
    </row>
    <row r="514" spans="2:10" x14ac:dyDescent="0.25">
      <c r="B514" s="2">
        <v>510</v>
      </c>
      <c r="C514" s="1">
        <v>18012</v>
      </c>
      <c r="D514" t="s">
        <v>8</v>
      </c>
      <c r="E514" s="2" t="s">
        <v>1</v>
      </c>
      <c r="F514" s="13">
        <v>13797.37</v>
      </c>
      <c r="G514" s="13">
        <v>1649049.42</v>
      </c>
      <c r="H514" s="13">
        <v>6219.74</v>
      </c>
      <c r="I514" s="4">
        <f t="shared" si="15"/>
        <v>3.7717123116904525E-3</v>
      </c>
      <c r="J514" s="13">
        <f t="shared" si="14"/>
        <v>52.039710297948503</v>
      </c>
    </row>
    <row r="515" spans="2:10" x14ac:dyDescent="0.25">
      <c r="B515" s="2">
        <v>511</v>
      </c>
      <c r="C515" s="1">
        <v>18014</v>
      </c>
      <c r="D515" t="s">
        <v>415</v>
      </c>
      <c r="E515" s="2" t="s">
        <v>1</v>
      </c>
      <c r="F515" s="13">
        <v>12621.9</v>
      </c>
      <c r="G515" s="13">
        <v>1435644.73</v>
      </c>
      <c r="H515" s="13">
        <v>4974.87</v>
      </c>
      <c r="I515" s="4">
        <f t="shared" si="15"/>
        <v>3.4652514623168644E-3</v>
      </c>
      <c r="J515" s="13">
        <f t="shared" si="14"/>
        <v>43.738057432217232</v>
      </c>
    </row>
    <row r="516" spans="2:10" x14ac:dyDescent="0.25">
      <c r="B516" s="2">
        <v>512</v>
      </c>
      <c r="C516" s="1">
        <v>18016</v>
      </c>
      <c r="D516" t="s">
        <v>394</v>
      </c>
      <c r="E516" s="2" t="s">
        <v>1</v>
      </c>
      <c r="F516" s="13">
        <v>5109.03</v>
      </c>
      <c r="G516" s="13">
        <v>588301.24</v>
      </c>
      <c r="H516" s="13">
        <v>23953.919999999998</v>
      </c>
      <c r="I516" s="4">
        <f t="shared" si="15"/>
        <v>4.0717099287433084E-2</v>
      </c>
      <c r="J516" s="13">
        <f t="shared" si="14"/>
        <v>208.02488177247423</v>
      </c>
    </row>
    <row r="517" spans="2:10" x14ac:dyDescent="0.25">
      <c r="B517" s="2">
        <v>513</v>
      </c>
      <c r="C517" s="1">
        <v>18018</v>
      </c>
      <c r="D517" t="s">
        <v>416</v>
      </c>
      <c r="E517" s="2" t="s">
        <v>1</v>
      </c>
      <c r="F517" s="13">
        <v>53878.65</v>
      </c>
      <c r="G517" s="13">
        <v>5592926.2699999996</v>
      </c>
      <c r="H517" s="13">
        <v>24201.759999999998</v>
      </c>
      <c r="I517" s="4">
        <f t="shared" si="15"/>
        <v>4.3272088405342055E-3</v>
      </c>
      <c r="J517" s="13">
        <f t="shared" ref="J517:J580" si="16">I517*F517</f>
        <v>233.14417059604827</v>
      </c>
    </row>
    <row r="518" spans="2:10" x14ac:dyDescent="0.25">
      <c r="B518" s="2">
        <v>514</v>
      </c>
      <c r="C518" s="1">
        <v>18020</v>
      </c>
      <c r="D518" t="s">
        <v>417</v>
      </c>
      <c r="E518" s="2" t="s">
        <v>1</v>
      </c>
      <c r="F518" s="13">
        <v>42098.61</v>
      </c>
      <c r="G518" s="13">
        <v>4473167.79</v>
      </c>
      <c r="H518" s="13">
        <v>35085.99</v>
      </c>
      <c r="I518" s="4">
        <f t="shared" ref="I518:I581" si="17">IF(G518=0,0,H518/G518)</f>
        <v>7.8436561397130147E-3</v>
      </c>
      <c r="J518" s="13">
        <f t="shared" si="16"/>
        <v>330.20702079988371</v>
      </c>
    </row>
    <row r="519" spans="2:10" x14ac:dyDescent="0.25">
      <c r="B519" s="2">
        <v>515</v>
      </c>
      <c r="C519" s="1">
        <v>18022</v>
      </c>
      <c r="D519" t="s">
        <v>144</v>
      </c>
      <c r="E519" s="2" t="s">
        <v>1</v>
      </c>
      <c r="F519" s="13">
        <v>56968.03</v>
      </c>
      <c r="G519" s="13">
        <v>5707193.3799999999</v>
      </c>
      <c r="H519" s="13">
        <v>941723.6</v>
      </c>
      <c r="I519" s="4">
        <f t="shared" si="17"/>
        <v>0.16500642913207192</v>
      </c>
      <c r="J519" s="13">
        <f t="shared" si="16"/>
        <v>9400.0912049887465</v>
      </c>
    </row>
    <row r="520" spans="2:10" x14ac:dyDescent="0.25">
      <c r="B520" s="2">
        <v>516</v>
      </c>
      <c r="C520" s="1">
        <v>18024</v>
      </c>
      <c r="D520" t="s">
        <v>368</v>
      </c>
      <c r="E520" s="2" t="s">
        <v>1</v>
      </c>
      <c r="F520" s="13">
        <v>104904.61</v>
      </c>
      <c r="G520" s="13">
        <v>11129953.92</v>
      </c>
      <c r="H520" s="13">
        <v>163678.28</v>
      </c>
      <c r="I520" s="4">
        <f t="shared" si="17"/>
        <v>1.4706105809286225E-2</v>
      </c>
      <c r="J520" s="13">
        <f t="shared" si="16"/>
        <v>1542.7382945419058</v>
      </c>
    </row>
    <row r="521" spans="2:10" x14ac:dyDescent="0.25">
      <c r="B521" s="2">
        <v>517</v>
      </c>
      <c r="C521" s="1">
        <v>18026</v>
      </c>
      <c r="D521" t="s">
        <v>404</v>
      </c>
      <c r="E521" s="2" t="s">
        <v>1</v>
      </c>
      <c r="F521" s="13">
        <v>4971.2700000000004</v>
      </c>
      <c r="G521" s="13">
        <v>510423.05</v>
      </c>
      <c r="H521" s="13">
        <v>1402.79</v>
      </c>
      <c r="I521" s="4">
        <f t="shared" si="17"/>
        <v>2.7482888948686781E-3</v>
      </c>
      <c r="J521" s="13">
        <f t="shared" si="16"/>
        <v>13.662486134393815</v>
      </c>
    </row>
    <row r="522" spans="2:10" x14ac:dyDescent="0.25">
      <c r="B522" s="2">
        <v>518</v>
      </c>
      <c r="C522" s="1">
        <v>18126</v>
      </c>
      <c r="D522" t="s">
        <v>414</v>
      </c>
      <c r="E522" s="2" t="s">
        <v>19</v>
      </c>
      <c r="F522" s="13">
        <v>2085.58</v>
      </c>
      <c r="G522" s="13">
        <v>246996.93</v>
      </c>
      <c r="H522" s="13">
        <v>7540.17</v>
      </c>
      <c r="I522" s="4">
        <f t="shared" si="17"/>
        <v>3.0527383478005172E-2</v>
      </c>
      <c r="J522" s="13">
        <f t="shared" si="16"/>
        <v>63.667300434058021</v>
      </c>
    </row>
    <row r="523" spans="2:10" x14ac:dyDescent="0.25">
      <c r="B523" s="2">
        <v>519</v>
      </c>
      <c r="C523" s="1">
        <v>18127</v>
      </c>
      <c r="D523" t="s">
        <v>418</v>
      </c>
      <c r="E523" s="2" t="s">
        <v>19</v>
      </c>
      <c r="F523" s="13">
        <v>10511.4</v>
      </c>
      <c r="G523" s="13">
        <v>1462022.42</v>
      </c>
      <c r="H523" s="13">
        <v>27383.59</v>
      </c>
      <c r="I523" s="4">
        <f t="shared" si="17"/>
        <v>1.8729938491640917E-2</v>
      </c>
      <c r="J523" s="13">
        <f t="shared" si="16"/>
        <v>196.87787546103434</v>
      </c>
    </row>
    <row r="524" spans="2:10" x14ac:dyDescent="0.25">
      <c r="B524" s="2">
        <v>520</v>
      </c>
      <c r="C524" s="1">
        <v>18201</v>
      </c>
      <c r="D524" t="s">
        <v>419</v>
      </c>
      <c r="E524" s="2" t="s">
        <v>20</v>
      </c>
      <c r="F524" s="13">
        <v>71898.7</v>
      </c>
      <c r="G524" s="13">
        <v>9360823.9900000002</v>
      </c>
      <c r="H524" s="13">
        <v>195266.13</v>
      </c>
      <c r="I524" s="4">
        <f t="shared" si="17"/>
        <v>2.0859929660957122E-2</v>
      </c>
      <c r="J524" s="13">
        <f t="shared" si="16"/>
        <v>1499.8018247142577</v>
      </c>
    </row>
    <row r="525" spans="2:10" x14ac:dyDescent="0.25">
      <c r="B525" s="2">
        <v>521</v>
      </c>
      <c r="C525" s="1">
        <v>18202</v>
      </c>
      <c r="D525" t="s">
        <v>420</v>
      </c>
      <c r="E525" s="2" t="s">
        <v>20</v>
      </c>
      <c r="F525" s="13">
        <v>14118.66</v>
      </c>
      <c r="G525" s="13">
        <v>1857255.49</v>
      </c>
      <c r="H525" s="13">
        <v>249284.1</v>
      </c>
      <c r="I525" s="4">
        <f t="shared" si="17"/>
        <v>0.13422175965677183</v>
      </c>
      <c r="J525" s="13">
        <f t="shared" si="16"/>
        <v>1895.031389195678</v>
      </c>
    </row>
    <row r="526" spans="2:10" x14ac:dyDescent="0.25">
      <c r="B526" s="2">
        <v>522</v>
      </c>
      <c r="C526" s="1">
        <v>18221</v>
      </c>
      <c r="D526" t="s">
        <v>191</v>
      </c>
      <c r="E526" s="2" t="s">
        <v>20</v>
      </c>
      <c r="F526" s="13">
        <v>706618.18</v>
      </c>
      <c r="G526" s="13">
        <v>99530432.650000006</v>
      </c>
      <c r="H526" s="13">
        <v>3972763.73</v>
      </c>
      <c r="I526" s="4">
        <f t="shared" si="17"/>
        <v>3.9915065414919605E-2</v>
      </c>
      <c r="J526" s="13">
        <f t="shared" si="16"/>
        <v>28204.710878071437</v>
      </c>
    </row>
    <row r="527" spans="2:10" x14ac:dyDescent="0.25">
      <c r="B527" s="2">
        <v>523</v>
      </c>
      <c r="C527" s="1">
        <v>19002</v>
      </c>
      <c r="D527" t="s">
        <v>421</v>
      </c>
      <c r="E527" s="2" t="s">
        <v>1</v>
      </c>
      <c r="F527" s="13">
        <v>10696.13</v>
      </c>
      <c r="G527" s="13">
        <v>1247535.58</v>
      </c>
      <c r="H527" s="13">
        <v>26868.81</v>
      </c>
      <c r="I527" s="4">
        <f t="shared" si="17"/>
        <v>2.1537509976268573E-2</v>
      </c>
      <c r="J527" s="13">
        <f t="shared" si="16"/>
        <v>230.36800658246554</v>
      </c>
    </row>
    <row r="528" spans="2:10" x14ac:dyDescent="0.25">
      <c r="B528" s="2">
        <v>524</v>
      </c>
      <c r="C528" s="1">
        <v>19004</v>
      </c>
      <c r="D528" t="s">
        <v>422</v>
      </c>
      <c r="E528" s="2" t="s">
        <v>1</v>
      </c>
      <c r="F528" s="13">
        <v>7283.32</v>
      </c>
      <c r="G528" s="13">
        <v>776083.12</v>
      </c>
      <c r="H528" s="13">
        <v>2204.09</v>
      </c>
      <c r="I528" s="4">
        <f t="shared" si="17"/>
        <v>2.8400179609627384E-3</v>
      </c>
      <c r="J528" s="13">
        <f t="shared" si="16"/>
        <v>20.68475961543913</v>
      </c>
    </row>
    <row r="529" spans="2:10" x14ac:dyDescent="0.25">
      <c r="B529" s="2">
        <v>525</v>
      </c>
      <c r="C529" s="1">
        <v>19006</v>
      </c>
      <c r="D529" t="s">
        <v>423</v>
      </c>
      <c r="E529" s="2" t="s">
        <v>1</v>
      </c>
      <c r="F529" s="13">
        <v>5736.57</v>
      </c>
      <c r="G529" s="13">
        <v>593632.16</v>
      </c>
      <c r="H529" s="13">
        <v>9181.17</v>
      </c>
      <c r="I529" s="4">
        <f t="shared" si="17"/>
        <v>1.5466092672607224E-2</v>
      </c>
      <c r="J529" s="13">
        <f t="shared" si="16"/>
        <v>88.722323242898426</v>
      </c>
    </row>
    <row r="530" spans="2:10" x14ac:dyDescent="0.25">
      <c r="B530" s="2">
        <v>526</v>
      </c>
      <c r="C530" s="1">
        <v>19008</v>
      </c>
      <c r="D530" t="s">
        <v>424</v>
      </c>
      <c r="E530" s="2" t="s">
        <v>1</v>
      </c>
      <c r="F530" s="13">
        <v>7977.23</v>
      </c>
      <c r="G530" s="13">
        <v>912657.19</v>
      </c>
      <c r="H530" s="13">
        <v>2889.55</v>
      </c>
      <c r="I530" s="4">
        <f t="shared" si="17"/>
        <v>3.1660847376877624E-3</v>
      </c>
      <c r="J530" s="13">
        <f t="shared" si="16"/>
        <v>25.256586152024948</v>
      </c>
    </row>
    <row r="531" spans="2:10" x14ac:dyDescent="0.25">
      <c r="B531" s="2">
        <v>527</v>
      </c>
      <c r="C531" s="1">
        <v>19010</v>
      </c>
      <c r="D531" t="s">
        <v>425</v>
      </c>
      <c r="E531" s="2" t="s">
        <v>1</v>
      </c>
      <c r="F531" s="13">
        <v>50286.66</v>
      </c>
      <c r="G531" s="13">
        <v>6009750.6299999999</v>
      </c>
      <c r="H531" s="13">
        <v>64545.279999999999</v>
      </c>
      <c r="I531" s="4">
        <f t="shared" si="17"/>
        <v>1.0740092888013891E-2</v>
      </c>
      <c r="J531" s="13">
        <f t="shared" si="16"/>
        <v>540.08339942797261</v>
      </c>
    </row>
    <row r="532" spans="2:10" x14ac:dyDescent="0.25">
      <c r="B532" s="2">
        <v>528</v>
      </c>
      <c r="C532" s="1">
        <v>19012</v>
      </c>
      <c r="D532" t="s">
        <v>426</v>
      </c>
      <c r="E532" s="2" t="s">
        <v>1</v>
      </c>
      <c r="F532" s="13">
        <v>7392.26</v>
      </c>
      <c r="G532" s="13">
        <v>843883.75</v>
      </c>
      <c r="H532" s="13">
        <v>4499.5200000000004</v>
      </c>
      <c r="I532" s="4">
        <f t="shared" si="17"/>
        <v>5.331919236506214E-3</v>
      </c>
      <c r="J532" s="13">
        <f t="shared" si="16"/>
        <v>39.414933295255423</v>
      </c>
    </row>
    <row r="533" spans="2:10" x14ac:dyDescent="0.25">
      <c r="B533" s="2">
        <v>529</v>
      </c>
      <c r="C533" s="1">
        <v>19014</v>
      </c>
      <c r="D533" t="s">
        <v>427</v>
      </c>
      <c r="E533" s="2" t="s">
        <v>1</v>
      </c>
      <c r="F533" s="13">
        <v>6757.56</v>
      </c>
      <c r="G533" s="13">
        <v>747285.64</v>
      </c>
      <c r="H533" s="13">
        <v>3687.48</v>
      </c>
      <c r="I533" s="4">
        <f t="shared" si="17"/>
        <v>4.9344986744292319E-3</v>
      </c>
      <c r="J533" s="13">
        <f t="shared" si="16"/>
        <v>33.345170862376001</v>
      </c>
    </row>
    <row r="534" spans="2:10" x14ac:dyDescent="0.25">
      <c r="B534" s="2">
        <v>530</v>
      </c>
      <c r="C534" s="1">
        <v>19016</v>
      </c>
      <c r="D534" t="s">
        <v>428</v>
      </c>
      <c r="E534" s="2" t="s">
        <v>1</v>
      </c>
      <c r="F534" s="13">
        <v>4300.57</v>
      </c>
      <c r="G534" s="13">
        <v>468151.9</v>
      </c>
      <c r="H534" s="13">
        <v>4687.5600000000004</v>
      </c>
      <c r="I534" s="4">
        <f t="shared" si="17"/>
        <v>1.0012903931394918E-2</v>
      </c>
      <c r="J534" s="13">
        <f t="shared" si="16"/>
        <v>43.061194260239041</v>
      </c>
    </row>
    <row r="535" spans="2:10" x14ac:dyDescent="0.25">
      <c r="B535" s="2">
        <v>531</v>
      </c>
      <c r="C535" s="1">
        <v>20002</v>
      </c>
      <c r="D535" t="s">
        <v>429</v>
      </c>
      <c r="E535" s="2" t="s">
        <v>1</v>
      </c>
      <c r="F535" s="13">
        <v>14714.05</v>
      </c>
      <c r="G535" s="13">
        <v>1899468.47</v>
      </c>
      <c r="H535" s="13">
        <v>106565.89</v>
      </c>
      <c r="I535" s="4">
        <f t="shared" si="17"/>
        <v>5.610300548974103E-2</v>
      </c>
      <c r="J535" s="13">
        <f t="shared" si="16"/>
        <v>825.502427926324</v>
      </c>
    </row>
    <row r="536" spans="2:10" x14ac:dyDescent="0.25">
      <c r="B536" s="2">
        <v>532</v>
      </c>
      <c r="C536" s="1">
        <v>20004</v>
      </c>
      <c r="D536" t="s">
        <v>430</v>
      </c>
      <c r="E536" s="2" t="s">
        <v>1</v>
      </c>
      <c r="F536" s="13">
        <v>23362.63</v>
      </c>
      <c r="G536" s="13">
        <v>2874604.22</v>
      </c>
      <c r="H536" s="13">
        <v>29167.439999999999</v>
      </c>
      <c r="I536" s="4">
        <f t="shared" si="17"/>
        <v>1.014659332824607E-2</v>
      </c>
      <c r="J536" s="13">
        <f t="shared" si="16"/>
        <v>237.0511056882815</v>
      </c>
    </row>
    <row r="537" spans="2:10" x14ac:dyDescent="0.25">
      <c r="B537" s="2">
        <v>533</v>
      </c>
      <c r="C537" s="1">
        <v>20006</v>
      </c>
      <c r="D537" t="s">
        <v>167</v>
      </c>
      <c r="E537" s="2" t="s">
        <v>1</v>
      </c>
      <c r="F537" s="13">
        <v>35035.379999999997</v>
      </c>
      <c r="G537" s="13">
        <v>4190085.63</v>
      </c>
      <c r="H537" s="13">
        <v>11313.76</v>
      </c>
      <c r="I537" s="4">
        <f t="shared" si="17"/>
        <v>2.7001262024327652E-3</v>
      </c>
      <c r="J537" s="13">
        <f t="shared" si="16"/>
        <v>94.599947550188844</v>
      </c>
    </row>
    <row r="538" spans="2:10" x14ac:dyDescent="0.25">
      <c r="B538" s="2">
        <v>534</v>
      </c>
      <c r="C538" s="1">
        <v>20008</v>
      </c>
      <c r="D538" t="s">
        <v>431</v>
      </c>
      <c r="E538" s="2" t="s">
        <v>1</v>
      </c>
      <c r="F538" s="13">
        <v>22823.62</v>
      </c>
      <c r="G538" s="13">
        <v>2739594.12</v>
      </c>
      <c r="H538" s="13">
        <v>33607.43</v>
      </c>
      <c r="I538" s="4">
        <f t="shared" si="17"/>
        <v>1.2267302574003188E-2</v>
      </c>
      <c r="J538" s="13">
        <f t="shared" si="16"/>
        <v>279.98425237407065</v>
      </c>
    </row>
    <row r="539" spans="2:10" x14ac:dyDescent="0.25">
      <c r="B539" s="2">
        <v>535</v>
      </c>
      <c r="C539" s="1">
        <v>20010</v>
      </c>
      <c r="D539" t="s">
        <v>432</v>
      </c>
      <c r="E539" s="2" t="s">
        <v>1</v>
      </c>
      <c r="F539" s="13">
        <v>29017.4</v>
      </c>
      <c r="G539" s="13">
        <v>3330386.31</v>
      </c>
      <c r="H539" s="13">
        <v>16627.330000000002</v>
      </c>
      <c r="I539" s="4">
        <f t="shared" si="17"/>
        <v>4.9926130041052213E-3</v>
      </c>
      <c r="J539" s="13">
        <f t="shared" si="16"/>
        <v>144.87264858532285</v>
      </c>
    </row>
    <row r="540" spans="2:10" x14ac:dyDescent="0.25">
      <c r="B540" s="2">
        <v>536</v>
      </c>
      <c r="C540" s="1">
        <v>20012</v>
      </c>
      <c r="D540" t="s">
        <v>433</v>
      </c>
      <c r="E540" s="2" t="s">
        <v>1</v>
      </c>
      <c r="F540" s="13">
        <v>16388.87</v>
      </c>
      <c r="G540" s="13">
        <v>2007284.07</v>
      </c>
      <c r="H540" s="13">
        <v>88709.49</v>
      </c>
      <c r="I540" s="4">
        <f t="shared" si="17"/>
        <v>4.4193789671234725E-2</v>
      </c>
      <c r="J540" s="13">
        <f t="shared" si="16"/>
        <v>724.28627372920857</v>
      </c>
    </row>
    <row r="541" spans="2:10" x14ac:dyDescent="0.25">
      <c r="B541" s="2">
        <v>537</v>
      </c>
      <c r="C541" s="1">
        <v>20014</v>
      </c>
      <c r="D541" t="s">
        <v>434</v>
      </c>
      <c r="E541" s="2" t="s">
        <v>1</v>
      </c>
      <c r="F541" s="13">
        <v>18119.37</v>
      </c>
      <c r="G541" s="13">
        <v>2245286.37</v>
      </c>
      <c r="H541" s="13">
        <v>9263.0499999999993</v>
      </c>
      <c r="I541" s="4">
        <f t="shared" si="17"/>
        <v>4.1255539265577061E-3</v>
      </c>
      <c r="J541" s="13">
        <f t="shared" si="16"/>
        <v>74.752438050251897</v>
      </c>
    </row>
    <row r="542" spans="2:10" x14ac:dyDescent="0.25">
      <c r="B542" s="2">
        <v>538</v>
      </c>
      <c r="C542" s="1">
        <v>20016</v>
      </c>
      <c r="D542" t="s">
        <v>435</v>
      </c>
      <c r="E542" s="2" t="s">
        <v>1</v>
      </c>
      <c r="F542" s="13">
        <v>46273.11</v>
      </c>
      <c r="G542" s="13">
        <v>5521191.2999999998</v>
      </c>
      <c r="H542" s="13">
        <v>17179.25</v>
      </c>
      <c r="I542" s="4">
        <f t="shared" si="17"/>
        <v>3.1115114594924471E-3</v>
      </c>
      <c r="J542" s="13">
        <f t="shared" si="16"/>
        <v>143.97931203135454</v>
      </c>
    </row>
    <row r="543" spans="2:10" x14ac:dyDescent="0.25">
      <c r="B543" s="2">
        <v>539</v>
      </c>
      <c r="C543" s="1">
        <v>20018</v>
      </c>
      <c r="D543" t="s">
        <v>436</v>
      </c>
      <c r="E543" s="2" t="s">
        <v>1</v>
      </c>
      <c r="F543" s="13">
        <v>50025.09</v>
      </c>
      <c r="G543" s="13">
        <v>6196579.21</v>
      </c>
      <c r="H543" s="13">
        <v>103908.98</v>
      </c>
      <c r="I543" s="4">
        <f t="shared" si="17"/>
        <v>1.6768764906984864E-2</v>
      </c>
      <c r="J543" s="13">
        <f t="shared" si="16"/>
        <v>838.85897366075937</v>
      </c>
    </row>
    <row r="544" spans="2:10" x14ac:dyDescent="0.25">
      <c r="B544" s="2">
        <v>540</v>
      </c>
      <c r="C544" s="1">
        <v>20020</v>
      </c>
      <c r="D544" t="s">
        <v>437</v>
      </c>
      <c r="E544" s="2" t="s">
        <v>1</v>
      </c>
      <c r="F544" s="13">
        <v>14923.69</v>
      </c>
      <c r="G544" s="13">
        <v>1757132.46</v>
      </c>
      <c r="H544" s="13">
        <v>46246.67</v>
      </c>
      <c r="I544" s="4">
        <f t="shared" si="17"/>
        <v>2.631939882323954E-2</v>
      </c>
      <c r="J544" s="13">
        <f t="shared" si="16"/>
        <v>392.7825490243917</v>
      </c>
    </row>
    <row r="545" spans="2:10" x14ac:dyDescent="0.25">
      <c r="B545" s="2">
        <v>541</v>
      </c>
      <c r="C545" s="1">
        <v>20022</v>
      </c>
      <c r="D545" t="s">
        <v>18</v>
      </c>
      <c r="E545" s="2" t="s">
        <v>1</v>
      </c>
      <c r="F545" s="13">
        <v>26543.63</v>
      </c>
      <c r="G545" s="13">
        <v>2828757.6</v>
      </c>
      <c r="H545" s="13">
        <v>32843.79</v>
      </c>
      <c r="I545" s="4">
        <f t="shared" si="17"/>
        <v>1.1610676715459818E-2</v>
      </c>
      <c r="J545" s="13">
        <f t="shared" si="16"/>
        <v>308.18950678478069</v>
      </c>
    </row>
    <row r="546" spans="2:10" x14ac:dyDescent="0.25">
      <c r="B546" s="2">
        <v>542</v>
      </c>
      <c r="C546" s="1">
        <v>20024</v>
      </c>
      <c r="D546" t="s">
        <v>438</v>
      </c>
      <c r="E546" s="2" t="s">
        <v>1</v>
      </c>
      <c r="F546" s="13">
        <v>20975.85</v>
      </c>
      <c r="G546" s="13">
        <v>2635908.04</v>
      </c>
      <c r="H546" s="13">
        <v>51536.15</v>
      </c>
      <c r="I546" s="4">
        <f t="shared" si="17"/>
        <v>1.9551573582210404E-2</v>
      </c>
      <c r="J546" s="13">
        <f t="shared" si="16"/>
        <v>410.11087472440806</v>
      </c>
    </row>
    <row r="547" spans="2:10" x14ac:dyDescent="0.25">
      <c r="B547" s="2">
        <v>543</v>
      </c>
      <c r="C547" s="1">
        <v>20026</v>
      </c>
      <c r="D547" t="s">
        <v>439</v>
      </c>
      <c r="E547" s="2" t="s">
        <v>1</v>
      </c>
      <c r="F547" s="13">
        <v>16224.1</v>
      </c>
      <c r="G547" s="13">
        <v>1824614.89</v>
      </c>
      <c r="H547" s="13">
        <v>13216.36</v>
      </c>
      <c r="I547" s="4">
        <f t="shared" si="17"/>
        <v>7.2433695857869497E-3</v>
      </c>
      <c r="J547" s="13">
        <f t="shared" si="16"/>
        <v>117.51715249676606</v>
      </c>
    </row>
    <row r="548" spans="2:10" x14ac:dyDescent="0.25">
      <c r="B548" s="2">
        <v>544</v>
      </c>
      <c r="C548" s="1">
        <v>20028</v>
      </c>
      <c r="D548" t="s">
        <v>440</v>
      </c>
      <c r="E548" s="2" t="s">
        <v>1</v>
      </c>
      <c r="F548" s="13">
        <v>9437.67</v>
      </c>
      <c r="G548" s="13">
        <v>1247596.3</v>
      </c>
      <c r="H548" s="13">
        <v>26881.34</v>
      </c>
      <c r="I548" s="4">
        <f t="shared" si="17"/>
        <v>2.1546505067384376E-2</v>
      </c>
      <c r="J548" s="13">
        <f t="shared" si="16"/>
        <v>203.34880447930152</v>
      </c>
    </row>
    <row r="549" spans="2:10" x14ac:dyDescent="0.25">
      <c r="B549" s="2">
        <v>545</v>
      </c>
      <c r="C549" s="1">
        <v>20030</v>
      </c>
      <c r="D549" t="s">
        <v>441</v>
      </c>
      <c r="E549" s="2" t="s">
        <v>1</v>
      </c>
      <c r="F549" s="13">
        <v>9356.52</v>
      </c>
      <c r="G549" s="13">
        <v>1214109.71</v>
      </c>
      <c r="H549" s="13">
        <v>16880.48</v>
      </c>
      <c r="I549" s="4">
        <f t="shared" si="17"/>
        <v>1.3903587016036632E-2</v>
      </c>
      <c r="J549" s="13">
        <f t="shared" si="16"/>
        <v>130.08918998728709</v>
      </c>
    </row>
    <row r="550" spans="2:10" x14ac:dyDescent="0.25">
      <c r="B550" s="2">
        <v>546</v>
      </c>
      <c r="C550" s="1">
        <v>20032</v>
      </c>
      <c r="D550" t="s">
        <v>442</v>
      </c>
      <c r="E550" s="2" t="s">
        <v>1</v>
      </c>
      <c r="F550" s="13">
        <v>33837.589999999997</v>
      </c>
      <c r="G550" s="13">
        <v>4015662.06</v>
      </c>
      <c r="H550" s="13">
        <v>12651.52</v>
      </c>
      <c r="I550" s="4">
        <f t="shared" si="17"/>
        <v>3.1505439977187722E-3</v>
      </c>
      <c r="J550" s="13">
        <f t="shared" si="16"/>
        <v>106.60681607176873</v>
      </c>
    </row>
    <row r="551" spans="2:10" x14ac:dyDescent="0.25">
      <c r="B551" s="2">
        <v>547</v>
      </c>
      <c r="C551" s="1">
        <v>20034</v>
      </c>
      <c r="D551" t="s">
        <v>443</v>
      </c>
      <c r="E551" s="2" t="s">
        <v>1</v>
      </c>
      <c r="F551" s="13">
        <v>17225.259999999998</v>
      </c>
      <c r="G551" s="13">
        <v>2444454.08</v>
      </c>
      <c r="H551" s="13">
        <v>35770.160000000003</v>
      </c>
      <c r="I551" s="4">
        <f t="shared" si="17"/>
        <v>1.4633189591354484E-2</v>
      </c>
      <c r="J551" s="13">
        <f t="shared" si="16"/>
        <v>252.06049534037473</v>
      </c>
    </row>
    <row r="552" spans="2:10" x14ac:dyDescent="0.25">
      <c r="B552" s="2">
        <v>548</v>
      </c>
      <c r="C552" s="1">
        <v>20036</v>
      </c>
      <c r="D552" t="s">
        <v>444</v>
      </c>
      <c r="E552" s="2" t="s">
        <v>1</v>
      </c>
      <c r="F552" s="13">
        <v>10829.33</v>
      </c>
      <c r="G552" s="13">
        <v>1393201.99</v>
      </c>
      <c r="H552" s="13">
        <v>6727.35</v>
      </c>
      <c r="I552" s="4">
        <f t="shared" si="17"/>
        <v>4.8286968065556672E-3</v>
      </c>
      <c r="J552" s="13">
        <f t="shared" si="16"/>
        <v>52.291551188137483</v>
      </c>
    </row>
    <row r="553" spans="2:10" x14ac:dyDescent="0.25">
      <c r="B553" s="2">
        <v>549</v>
      </c>
      <c r="C553" s="1">
        <v>20038</v>
      </c>
      <c r="D553" t="s">
        <v>246</v>
      </c>
      <c r="E553" s="2" t="s">
        <v>1</v>
      </c>
      <c r="F553" s="13">
        <v>8533.75</v>
      </c>
      <c r="G553" s="13">
        <v>1068652.75</v>
      </c>
      <c r="H553" s="13">
        <v>8454.49</v>
      </c>
      <c r="I553" s="4">
        <f t="shared" si="17"/>
        <v>7.9113538050596885E-3</v>
      </c>
      <c r="J553" s="13">
        <f t="shared" si="16"/>
        <v>67.513515533928114</v>
      </c>
    </row>
    <row r="554" spans="2:10" x14ac:dyDescent="0.25">
      <c r="B554" s="2">
        <v>550</v>
      </c>
      <c r="C554" s="1">
        <v>20040</v>
      </c>
      <c r="D554" t="s">
        <v>445</v>
      </c>
      <c r="E554" s="2" t="s">
        <v>1</v>
      </c>
      <c r="F554" s="13">
        <v>72043.289999999994</v>
      </c>
      <c r="G554" s="13">
        <v>8621918.4100000001</v>
      </c>
      <c r="H554" s="13">
        <v>89726.49</v>
      </c>
      <c r="I554" s="4">
        <f t="shared" si="17"/>
        <v>1.040678950243047E-2</v>
      </c>
      <c r="J554" s="13">
        <f t="shared" si="16"/>
        <v>749.73935409255398</v>
      </c>
    </row>
    <row r="555" spans="2:10" x14ac:dyDescent="0.25">
      <c r="B555" s="2">
        <v>551</v>
      </c>
      <c r="C555" s="1">
        <v>20042</v>
      </c>
      <c r="D555" t="s">
        <v>355</v>
      </c>
      <c r="E555" s="2" t="s">
        <v>1</v>
      </c>
      <c r="F555" s="13">
        <v>17635.34</v>
      </c>
      <c r="G555" s="13">
        <v>2219623.66</v>
      </c>
      <c r="H555" s="13">
        <v>47928.46</v>
      </c>
      <c r="I555" s="4">
        <f t="shared" si="17"/>
        <v>2.159305690587205E-2</v>
      </c>
      <c r="J555" s="13">
        <f t="shared" si="16"/>
        <v>380.80090017440159</v>
      </c>
    </row>
    <row r="556" spans="2:10" x14ac:dyDescent="0.25">
      <c r="B556" s="2">
        <v>552</v>
      </c>
      <c r="C556" s="1">
        <v>20106</v>
      </c>
      <c r="D556" t="s">
        <v>446</v>
      </c>
      <c r="E556" s="2" t="s">
        <v>19</v>
      </c>
      <c r="F556" s="13">
        <v>6513.76</v>
      </c>
      <c r="G556" s="13">
        <v>1007634.08</v>
      </c>
      <c r="H556" s="13">
        <v>18505.310000000001</v>
      </c>
      <c r="I556" s="4">
        <f t="shared" si="17"/>
        <v>1.8365109286498132E-2</v>
      </c>
      <c r="J556" s="13">
        <f t="shared" si="16"/>
        <v>119.62591426602008</v>
      </c>
    </row>
    <row r="557" spans="2:10" x14ac:dyDescent="0.25">
      <c r="B557" s="2">
        <v>553</v>
      </c>
      <c r="C557" s="1">
        <v>20111</v>
      </c>
      <c r="D557" t="s">
        <v>447</v>
      </c>
      <c r="E557" s="2" t="s">
        <v>19</v>
      </c>
      <c r="F557" s="13">
        <v>17340.03</v>
      </c>
      <c r="G557" s="13">
        <v>2824978.32</v>
      </c>
      <c r="H557" s="13">
        <v>50233.67</v>
      </c>
      <c r="I557" s="4">
        <f t="shared" si="17"/>
        <v>1.7781966553286684E-2</v>
      </c>
      <c r="J557" s="13">
        <f t="shared" si="16"/>
        <v>308.33983349298768</v>
      </c>
    </row>
    <row r="558" spans="2:10" x14ac:dyDescent="0.25">
      <c r="B558" s="2">
        <v>554</v>
      </c>
      <c r="C558" s="1">
        <v>20121</v>
      </c>
      <c r="D558" t="s">
        <v>433</v>
      </c>
      <c r="E558" s="2" t="s">
        <v>19</v>
      </c>
      <c r="F558" s="13">
        <v>7549.42</v>
      </c>
      <c r="G558" s="13">
        <v>866876.7</v>
      </c>
      <c r="H558" s="13">
        <v>30950.2</v>
      </c>
      <c r="I558" s="4">
        <f t="shared" si="17"/>
        <v>3.5703116717752365E-2</v>
      </c>
      <c r="J558" s="13">
        <f t="shared" si="16"/>
        <v>269.53782341133405</v>
      </c>
    </row>
    <row r="559" spans="2:10" x14ac:dyDescent="0.25">
      <c r="B559" s="2">
        <v>555</v>
      </c>
      <c r="C559" s="1">
        <v>20126</v>
      </c>
      <c r="D559" t="s">
        <v>448</v>
      </c>
      <c r="E559" s="2" t="s">
        <v>19</v>
      </c>
      <c r="F559" s="13">
        <v>3245.85</v>
      </c>
      <c r="G559" s="13">
        <v>506217.17</v>
      </c>
      <c r="H559" s="13">
        <v>12636.28</v>
      </c>
      <c r="I559" s="4">
        <f t="shared" si="17"/>
        <v>2.4962171867856639E-2</v>
      </c>
      <c r="J559" s="13">
        <f t="shared" si="16"/>
        <v>81.023465557282464</v>
      </c>
    </row>
    <row r="560" spans="2:10" x14ac:dyDescent="0.25">
      <c r="B560" s="2">
        <v>556</v>
      </c>
      <c r="C560" s="1">
        <v>20142</v>
      </c>
      <c r="D560" t="s">
        <v>449</v>
      </c>
      <c r="E560" s="2" t="s">
        <v>19</v>
      </c>
      <c r="F560" s="13">
        <v>0</v>
      </c>
      <c r="G560" s="13">
        <v>0</v>
      </c>
      <c r="H560" s="13">
        <v>0</v>
      </c>
      <c r="I560" s="4">
        <f t="shared" si="17"/>
        <v>0</v>
      </c>
      <c r="J560" s="13">
        <f t="shared" si="16"/>
        <v>0</v>
      </c>
    </row>
    <row r="561" spans="2:10" x14ac:dyDescent="0.25">
      <c r="B561" s="2">
        <v>557</v>
      </c>
      <c r="C561" s="1">
        <v>20151</v>
      </c>
      <c r="D561" t="s">
        <v>450</v>
      </c>
      <c r="E561" s="2" t="s">
        <v>19</v>
      </c>
      <c r="F561" s="13">
        <v>5328.04</v>
      </c>
      <c r="G561" s="13">
        <v>617587.42000000004</v>
      </c>
      <c r="H561" s="13">
        <v>19189.45</v>
      </c>
      <c r="I561" s="4">
        <f t="shared" si="17"/>
        <v>3.107163355108496E-2</v>
      </c>
      <c r="J561" s="13">
        <f t="shared" si="16"/>
        <v>165.5509064255227</v>
      </c>
    </row>
    <row r="562" spans="2:10" x14ac:dyDescent="0.25">
      <c r="B562" s="2">
        <v>558</v>
      </c>
      <c r="C562" s="1">
        <v>20161</v>
      </c>
      <c r="D562" t="s">
        <v>451</v>
      </c>
      <c r="E562" s="2" t="s">
        <v>19</v>
      </c>
      <c r="F562" s="13">
        <v>32884.050000000003</v>
      </c>
      <c r="G562" s="13">
        <v>4929375.3099999996</v>
      </c>
      <c r="H562" s="13">
        <v>61390.8</v>
      </c>
      <c r="I562" s="4">
        <f t="shared" si="17"/>
        <v>1.2454073009101027E-2</v>
      </c>
      <c r="J562" s="13">
        <f t="shared" si="16"/>
        <v>409.54035953492865</v>
      </c>
    </row>
    <row r="563" spans="2:10" x14ac:dyDescent="0.25">
      <c r="B563" s="2">
        <v>559</v>
      </c>
      <c r="C563" s="1">
        <v>20165</v>
      </c>
      <c r="D563" t="s">
        <v>441</v>
      </c>
      <c r="E563" s="2" t="s">
        <v>19</v>
      </c>
      <c r="F563" s="13">
        <v>9957.23</v>
      </c>
      <c r="G563" s="13">
        <v>1525023.05</v>
      </c>
      <c r="H563" s="13">
        <v>29138.59</v>
      </c>
      <c r="I563" s="4">
        <f t="shared" si="17"/>
        <v>1.910698333379289E-2</v>
      </c>
      <c r="J563" s="13">
        <f t="shared" si="16"/>
        <v>190.25262766074258</v>
      </c>
    </row>
    <row r="564" spans="2:10" x14ac:dyDescent="0.25">
      <c r="B564" s="2">
        <v>560</v>
      </c>
      <c r="C564" s="1">
        <v>20176</v>
      </c>
      <c r="D564" t="s">
        <v>444</v>
      </c>
      <c r="E564" s="2" t="s">
        <v>19</v>
      </c>
      <c r="F564" s="13">
        <v>9643.14</v>
      </c>
      <c r="G564" s="13">
        <v>1242212.54</v>
      </c>
      <c r="H564" s="13">
        <v>14412.72</v>
      </c>
      <c r="I564" s="4">
        <f t="shared" si="17"/>
        <v>1.1602458947967149E-2</v>
      </c>
      <c r="J564" s="13">
        <f t="shared" si="16"/>
        <v>111.88413597949993</v>
      </c>
    </row>
    <row r="565" spans="2:10" x14ac:dyDescent="0.25">
      <c r="B565" s="2">
        <v>561</v>
      </c>
      <c r="C565" s="1">
        <v>20181</v>
      </c>
      <c r="D565" t="s">
        <v>452</v>
      </c>
      <c r="E565" s="2" t="s">
        <v>19</v>
      </c>
      <c r="F565" s="13">
        <v>4513.18</v>
      </c>
      <c r="G565" s="13">
        <v>608372.63</v>
      </c>
      <c r="H565" s="13">
        <v>10651.91</v>
      </c>
      <c r="I565" s="4">
        <f t="shared" si="17"/>
        <v>1.7508858016837478E-2</v>
      </c>
      <c r="J565" s="13">
        <f t="shared" si="16"/>
        <v>79.020627824430576</v>
      </c>
    </row>
    <row r="566" spans="2:10" x14ac:dyDescent="0.25">
      <c r="B566" s="2">
        <v>562</v>
      </c>
      <c r="C566" s="1">
        <v>20226</v>
      </c>
      <c r="D566" t="s">
        <v>436</v>
      </c>
      <c r="E566" s="2" t="s">
        <v>20</v>
      </c>
      <c r="F566" s="13">
        <v>435422.33</v>
      </c>
      <c r="G566" s="13">
        <v>67082996.700000003</v>
      </c>
      <c r="H566" s="13">
        <v>3137870.35</v>
      </c>
      <c r="I566" s="4">
        <f t="shared" si="17"/>
        <v>4.677594180881308E-2</v>
      </c>
      <c r="J566" s="13">
        <f t="shared" si="16"/>
        <v>20367.289570337805</v>
      </c>
    </row>
    <row r="567" spans="2:10" x14ac:dyDescent="0.25">
      <c r="B567" s="2">
        <v>563</v>
      </c>
      <c r="C567" s="1">
        <v>20276</v>
      </c>
      <c r="D567" t="s">
        <v>443</v>
      </c>
      <c r="E567" s="2" t="s">
        <v>20</v>
      </c>
      <c r="F567" s="13">
        <v>72075.75</v>
      </c>
      <c r="G567" s="13">
        <v>11375083.32</v>
      </c>
      <c r="H567" s="13">
        <v>421672.88</v>
      </c>
      <c r="I567" s="4">
        <f t="shared" si="17"/>
        <v>3.7069871766003029E-2</v>
      </c>
      <c r="J567" s="13">
        <f t="shared" si="16"/>
        <v>2671.8388099384929</v>
      </c>
    </row>
    <row r="568" spans="2:10" x14ac:dyDescent="0.25">
      <c r="B568" s="2">
        <v>564</v>
      </c>
      <c r="C568" s="1">
        <v>20292</v>
      </c>
      <c r="D568" t="s">
        <v>355</v>
      </c>
      <c r="E568" s="2" t="s">
        <v>20</v>
      </c>
      <c r="F568" s="13">
        <v>31764.400000000001</v>
      </c>
      <c r="G568" s="13">
        <v>4847633.5</v>
      </c>
      <c r="H568" s="13">
        <v>110632.8</v>
      </c>
      <c r="I568" s="4">
        <f t="shared" si="17"/>
        <v>2.2822022333165246E-2</v>
      </c>
      <c r="J568" s="13">
        <f t="shared" si="16"/>
        <v>724.92784619959423</v>
      </c>
    </row>
    <row r="569" spans="2:10" x14ac:dyDescent="0.25">
      <c r="B569" s="2">
        <v>565</v>
      </c>
      <c r="C569" s="1">
        <v>21002</v>
      </c>
      <c r="D569" t="s">
        <v>453</v>
      </c>
      <c r="E569" s="2" t="s">
        <v>1</v>
      </c>
      <c r="F569" s="13">
        <v>5965.09</v>
      </c>
      <c r="G569" s="13">
        <v>539687.31999999995</v>
      </c>
      <c r="H569" s="13">
        <v>4111.58</v>
      </c>
      <c r="I569" s="4">
        <f t="shared" si="17"/>
        <v>7.6184484008258715E-3</v>
      </c>
      <c r="J569" s="13">
        <f t="shared" si="16"/>
        <v>45.444730371282397</v>
      </c>
    </row>
    <row r="570" spans="2:10" x14ac:dyDescent="0.25">
      <c r="B570" s="2">
        <v>566</v>
      </c>
      <c r="C570" s="1">
        <v>21004</v>
      </c>
      <c r="D570" t="s">
        <v>454</v>
      </c>
      <c r="E570" s="2" t="s">
        <v>1</v>
      </c>
      <c r="F570" s="13">
        <v>6097.28</v>
      </c>
      <c r="G570" s="13">
        <v>609057.09</v>
      </c>
      <c r="H570" s="13">
        <v>9012.75</v>
      </c>
      <c r="I570" s="4">
        <f t="shared" si="17"/>
        <v>1.4797873874188051E-2</v>
      </c>
      <c r="J570" s="13">
        <f t="shared" si="16"/>
        <v>90.226780415609312</v>
      </c>
    </row>
    <row r="571" spans="2:10" x14ac:dyDescent="0.25">
      <c r="B571" s="2">
        <v>567</v>
      </c>
      <c r="C571" s="1">
        <v>21006</v>
      </c>
      <c r="D571" t="s">
        <v>455</v>
      </c>
      <c r="E571" s="2" t="s">
        <v>1</v>
      </c>
      <c r="F571" s="13">
        <v>6684.58</v>
      </c>
      <c r="G571" s="13">
        <v>752543.62</v>
      </c>
      <c r="H571" s="13">
        <v>8641.43</v>
      </c>
      <c r="I571" s="4">
        <f t="shared" si="17"/>
        <v>1.1482962276658461E-2</v>
      </c>
      <c r="J571" s="13">
        <f t="shared" si="16"/>
        <v>76.758779975305615</v>
      </c>
    </row>
    <row r="572" spans="2:10" x14ac:dyDescent="0.25">
      <c r="B572" s="2">
        <v>568</v>
      </c>
      <c r="C572" s="1">
        <v>21008</v>
      </c>
      <c r="D572" t="s">
        <v>456</v>
      </c>
      <c r="E572" s="2" t="s">
        <v>1</v>
      </c>
      <c r="F572" s="13">
        <v>3770.77</v>
      </c>
      <c r="G572" s="13">
        <v>269891.15999999997</v>
      </c>
      <c r="H572" s="13">
        <v>1709.29</v>
      </c>
      <c r="I572" s="4">
        <f t="shared" si="17"/>
        <v>6.3332567098529653E-3</v>
      </c>
      <c r="J572" s="13">
        <f t="shared" si="16"/>
        <v>23.881254403812267</v>
      </c>
    </row>
    <row r="573" spans="2:10" x14ac:dyDescent="0.25">
      <c r="B573" s="2">
        <v>569</v>
      </c>
      <c r="C573" s="1">
        <v>21010</v>
      </c>
      <c r="D573" t="s">
        <v>457</v>
      </c>
      <c r="E573" s="2" t="s">
        <v>1</v>
      </c>
      <c r="F573" s="13">
        <v>1817.65</v>
      </c>
      <c r="G573" s="13">
        <v>269922.3</v>
      </c>
      <c r="H573" s="13">
        <v>3351.65</v>
      </c>
      <c r="I573" s="4">
        <f t="shared" si="17"/>
        <v>1.2417091881626676E-2</v>
      </c>
      <c r="J573" s="13">
        <f t="shared" si="16"/>
        <v>22.569927058638729</v>
      </c>
    </row>
    <row r="574" spans="2:10" x14ac:dyDescent="0.25">
      <c r="B574" s="2">
        <v>570</v>
      </c>
      <c r="C574" s="1">
        <v>21012</v>
      </c>
      <c r="D574" t="s">
        <v>458</v>
      </c>
      <c r="E574" s="2" t="s">
        <v>1</v>
      </c>
      <c r="F574" s="13">
        <v>9647.26</v>
      </c>
      <c r="G574" s="13">
        <v>1018583.35</v>
      </c>
      <c r="H574" s="13">
        <v>7813.61</v>
      </c>
      <c r="I574" s="4">
        <f t="shared" si="17"/>
        <v>7.6710560799958093E-3</v>
      </c>
      <c r="J574" s="13">
        <f t="shared" si="16"/>
        <v>74.004672478300378</v>
      </c>
    </row>
    <row r="575" spans="2:10" x14ac:dyDescent="0.25">
      <c r="B575" s="2">
        <v>571</v>
      </c>
      <c r="C575" s="1">
        <v>21014</v>
      </c>
      <c r="D575" t="s">
        <v>459</v>
      </c>
      <c r="E575" s="2" t="s">
        <v>1</v>
      </c>
      <c r="F575" s="13">
        <v>12231.54</v>
      </c>
      <c r="G575" s="13">
        <v>1039923.25</v>
      </c>
      <c r="H575" s="13">
        <v>1820.83</v>
      </c>
      <c r="I575" s="4">
        <f t="shared" si="17"/>
        <v>1.7509272919900578E-3</v>
      </c>
      <c r="J575" s="13">
        <f t="shared" si="16"/>
        <v>21.416537209068071</v>
      </c>
    </row>
    <row r="576" spans="2:10" x14ac:dyDescent="0.25">
      <c r="B576" s="2">
        <v>572</v>
      </c>
      <c r="C576" s="1">
        <v>21016</v>
      </c>
      <c r="D576" t="s">
        <v>460</v>
      </c>
      <c r="E576" s="2" t="s">
        <v>1</v>
      </c>
      <c r="F576" s="13">
        <v>26117.43</v>
      </c>
      <c r="G576" s="13">
        <v>2486711.41</v>
      </c>
      <c r="H576" s="13">
        <v>5257.35</v>
      </c>
      <c r="I576" s="4">
        <f t="shared" si="17"/>
        <v>2.1141777766644824E-3</v>
      </c>
      <c r="J576" s="13">
        <f t="shared" si="16"/>
        <v>55.216890089590251</v>
      </c>
    </row>
    <row r="577" spans="2:10" x14ac:dyDescent="0.25">
      <c r="B577" s="2">
        <v>573</v>
      </c>
      <c r="C577" s="1">
        <v>21018</v>
      </c>
      <c r="D577" t="s">
        <v>461</v>
      </c>
      <c r="E577" s="2" t="s">
        <v>1</v>
      </c>
      <c r="F577" s="13">
        <v>15613.85</v>
      </c>
      <c r="G577" s="13">
        <v>2694812.68</v>
      </c>
      <c r="H577" s="13">
        <v>32475.24</v>
      </c>
      <c r="I577" s="4">
        <f t="shared" si="17"/>
        <v>1.2051019442286429E-2</v>
      </c>
      <c r="J577" s="13">
        <f t="shared" si="16"/>
        <v>188.16280991894396</v>
      </c>
    </row>
    <row r="578" spans="2:10" x14ac:dyDescent="0.25">
      <c r="B578" s="2">
        <v>574</v>
      </c>
      <c r="C578" s="1">
        <v>21020</v>
      </c>
      <c r="D578" t="s">
        <v>8</v>
      </c>
      <c r="E578" s="2" t="s">
        <v>1</v>
      </c>
      <c r="F578" s="13">
        <v>31950.94</v>
      </c>
      <c r="G578" s="13">
        <v>3200104.44</v>
      </c>
      <c r="H578" s="13">
        <v>16568.8</v>
      </c>
      <c r="I578" s="4">
        <f t="shared" si="17"/>
        <v>5.1775810166995676E-3</v>
      </c>
      <c r="J578" s="13">
        <f t="shared" si="16"/>
        <v>165.42858040970688</v>
      </c>
    </row>
    <row r="579" spans="2:10" x14ac:dyDescent="0.25">
      <c r="B579" s="2">
        <v>575</v>
      </c>
      <c r="C579" s="1">
        <v>21022</v>
      </c>
      <c r="D579" t="s">
        <v>462</v>
      </c>
      <c r="E579" s="2" t="s">
        <v>1</v>
      </c>
      <c r="F579" s="13">
        <v>34507.46</v>
      </c>
      <c r="G579" s="13">
        <v>3404898</v>
      </c>
      <c r="H579" s="13">
        <v>31375.99</v>
      </c>
      <c r="I579" s="4">
        <f t="shared" si="17"/>
        <v>9.2149573937310315E-3</v>
      </c>
      <c r="J579" s="13">
        <f t="shared" si="16"/>
        <v>317.98477366587781</v>
      </c>
    </row>
    <row r="580" spans="2:10" x14ac:dyDescent="0.25">
      <c r="B580" s="2">
        <v>576</v>
      </c>
      <c r="C580" s="1">
        <v>21024</v>
      </c>
      <c r="D580" t="s">
        <v>463</v>
      </c>
      <c r="E580" s="2" t="s">
        <v>1</v>
      </c>
      <c r="F580" s="13">
        <v>2074.16</v>
      </c>
      <c r="G580" s="13">
        <v>295336.25</v>
      </c>
      <c r="H580" s="13">
        <v>1848.97</v>
      </c>
      <c r="I580" s="4">
        <f t="shared" si="17"/>
        <v>6.2605589391752621E-3</v>
      </c>
      <c r="J580" s="13">
        <f t="shared" si="16"/>
        <v>12.985400929279761</v>
      </c>
    </row>
    <row r="581" spans="2:10" x14ac:dyDescent="0.25">
      <c r="B581" s="2">
        <v>577</v>
      </c>
      <c r="C581" s="1">
        <v>21026</v>
      </c>
      <c r="D581" t="s">
        <v>464</v>
      </c>
      <c r="E581" s="2" t="s">
        <v>1</v>
      </c>
      <c r="F581" s="13">
        <v>2002.06</v>
      </c>
      <c r="G581" s="13">
        <v>307559.53000000003</v>
      </c>
      <c r="H581" s="13">
        <v>6041.18</v>
      </c>
      <c r="I581" s="4">
        <f t="shared" si="17"/>
        <v>1.9642311197445254E-2</v>
      </c>
      <c r="J581" s="13">
        <f t="shared" ref="J581:J644" si="18">I581*F581</f>
        <v>39.325085555957244</v>
      </c>
    </row>
    <row r="582" spans="2:10" x14ac:dyDescent="0.25">
      <c r="B582" s="2">
        <v>578</v>
      </c>
      <c r="C582" s="1">
        <v>21028</v>
      </c>
      <c r="D582" t="s">
        <v>465</v>
      </c>
      <c r="E582" s="2" t="s">
        <v>1</v>
      </c>
      <c r="F582" s="13">
        <v>11765.36</v>
      </c>
      <c r="G582" s="13">
        <v>1015692.95</v>
      </c>
      <c r="H582" s="13">
        <v>13189.56</v>
      </c>
      <c r="I582" s="4">
        <f t="shared" ref="I582:I645" si="19">IF(G582=0,0,H582/G582)</f>
        <v>1.2985774884033605E-2</v>
      </c>
      <c r="J582" s="13">
        <f t="shared" si="18"/>
        <v>152.78231638961361</v>
      </c>
    </row>
    <row r="583" spans="2:10" x14ac:dyDescent="0.25">
      <c r="B583" s="2">
        <v>579</v>
      </c>
      <c r="C583" s="1">
        <v>21211</v>
      </c>
      <c r="D583" t="s">
        <v>458</v>
      </c>
      <c r="E583" s="2" t="s">
        <v>20</v>
      </c>
      <c r="F583" s="13">
        <v>15975.8</v>
      </c>
      <c r="G583" s="13">
        <v>2274444.9700000002</v>
      </c>
      <c r="H583" s="13">
        <v>43455.25</v>
      </c>
      <c r="I583" s="4">
        <f t="shared" si="19"/>
        <v>1.9105870035624559E-2</v>
      </c>
      <c r="J583" s="13">
        <f t="shared" si="18"/>
        <v>305.23155851513081</v>
      </c>
    </row>
    <row r="584" spans="2:10" x14ac:dyDescent="0.25">
      <c r="B584" s="2">
        <v>580</v>
      </c>
      <c r="C584" s="1">
        <v>22002</v>
      </c>
      <c r="D584" t="s">
        <v>466</v>
      </c>
      <c r="E584" s="2" t="s">
        <v>1</v>
      </c>
      <c r="F584" s="13">
        <v>7752.83</v>
      </c>
      <c r="G584" s="13">
        <v>1002055.41</v>
      </c>
      <c r="H584" s="13">
        <v>11892.07</v>
      </c>
      <c r="I584" s="4">
        <f t="shared" si="19"/>
        <v>1.1867677057898424E-2</v>
      </c>
      <c r="J584" s="13">
        <f t="shared" si="18"/>
        <v>92.008082724786632</v>
      </c>
    </row>
    <row r="585" spans="2:10" x14ac:dyDescent="0.25">
      <c r="B585" s="2">
        <v>581</v>
      </c>
      <c r="C585" s="1">
        <v>22004</v>
      </c>
      <c r="D585" t="s">
        <v>467</v>
      </c>
      <c r="E585" s="2" t="s">
        <v>1</v>
      </c>
      <c r="F585" s="13">
        <v>4997.57</v>
      </c>
      <c r="G585" s="13">
        <v>867210.09</v>
      </c>
      <c r="H585" s="13">
        <v>44453.49</v>
      </c>
      <c r="I585" s="4">
        <f t="shared" si="19"/>
        <v>5.1260346843981022E-2</v>
      </c>
      <c r="J585" s="13">
        <f t="shared" si="18"/>
        <v>256.1771715770742</v>
      </c>
    </row>
    <row r="586" spans="2:10" x14ac:dyDescent="0.25">
      <c r="B586" s="2">
        <v>582</v>
      </c>
      <c r="C586" s="1">
        <v>22006</v>
      </c>
      <c r="D586" t="s">
        <v>468</v>
      </c>
      <c r="E586" s="2" t="s">
        <v>1</v>
      </c>
      <c r="F586" s="13">
        <v>3920.89</v>
      </c>
      <c r="G586" s="13">
        <v>373797.68</v>
      </c>
      <c r="H586" s="13">
        <v>25524.55</v>
      </c>
      <c r="I586" s="4">
        <f t="shared" si="19"/>
        <v>6.8284399196913148E-2</v>
      </c>
      <c r="J586" s="13">
        <f t="shared" si="18"/>
        <v>267.73561796718479</v>
      </c>
    </row>
    <row r="587" spans="2:10" x14ac:dyDescent="0.25">
      <c r="B587" s="2">
        <v>583</v>
      </c>
      <c r="C587" s="1">
        <v>22008</v>
      </c>
      <c r="D587" t="s">
        <v>469</v>
      </c>
      <c r="E587" s="2" t="s">
        <v>1</v>
      </c>
      <c r="F587" s="13">
        <v>5057.07</v>
      </c>
      <c r="G587" s="13">
        <v>739619.36</v>
      </c>
      <c r="H587" s="13">
        <v>22871.53</v>
      </c>
      <c r="I587" s="4">
        <f t="shared" si="19"/>
        <v>3.0923379290666485E-2</v>
      </c>
      <c r="J587" s="13">
        <f t="shared" si="18"/>
        <v>156.38169370945076</v>
      </c>
    </row>
    <row r="588" spans="2:10" x14ac:dyDescent="0.25">
      <c r="B588" s="2">
        <v>584</v>
      </c>
      <c r="C588" s="1">
        <v>22010</v>
      </c>
      <c r="D588" t="s">
        <v>470</v>
      </c>
      <c r="E588" s="2" t="s">
        <v>1</v>
      </c>
      <c r="F588" s="13">
        <v>2860.68</v>
      </c>
      <c r="G588" s="13">
        <v>428551.81</v>
      </c>
      <c r="H588" s="13">
        <v>759.99</v>
      </c>
      <c r="I588" s="4">
        <f t="shared" si="19"/>
        <v>1.7733911799369137E-3</v>
      </c>
      <c r="J588" s="13">
        <f t="shared" si="18"/>
        <v>5.0731046806219302</v>
      </c>
    </row>
    <row r="589" spans="2:10" x14ac:dyDescent="0.25">
      <c r="B589" s="2">
        <v>585</v>
      </c>
      <c r="C589" s="1">
        <v>22012</v>
      </c>
      <c r="D589" t="s">
        <v>471</v>
      </c>
      <c r="E589" s="2" t="s">
        <v>1</v>
      </c>
      <c r="F589" s="13">
        <v>5015.83</v>
      </c>
      <c r="G589" s="13">
        <v>762757.9</v>
      </c>
      <c r="H589" s="13">
        <v>4519.7</v>
      </c>
      <c r="I589" s="4">
        <f t="shared" si="19"/>
        <v>5.9254712406125194E-3</v>
      </c>
      <c r="J589" s="13">
        <f t="shared" si="18"/>
        <v>29.721156412801491</v>
      </c>
    </row>
    <row r="590" spans="2:10" x14ac:dyDescent="0.25">
      <c r="B590" s="2">
        <v>586</v>
      </c>
      <c r="C590" s="1">
        <v>22014</v>
      </c>
      <c r="D590" t="s">
        <v>472</v>
      </c>
      <c r="E590" s="2" t="s">
        <v>1</v>
      </c>
      <c r="F590" s="13">
        <v>6082.79</v>
      </c>
      <c r="G590" s="13">
        <v>822033.1</v>
      </c>
      <c r="H590" s="13">
        <v>3238.65</v>
      </c>
      <c r="I590" s="4">
        <f t="shared" si="19"/>
        <v>3.9398048570063668E-3</v>
      </c>
      <c r="J590" s="13">
        <f t="shared" si="18"/>
        <v>23.965005586149758</v>
      </c>
    </row>
    <row r="591" spans="2:10" x14ac:dyDescent="0.25">
      <c r="B591" s="2">
        <v>587</v>
      </c>
      <c r="C591" s="1">
        <v>22016</v>
      </c>
      <c r="D591" t="s">
        <v>473</v>
      </c>
      <c r="E591" s="2" t="s">
        <v>1</v>
      </c>
      <c r="F591" s="13">
        <v>6225.95</v>
      </c>
      <c r="G591" s="13">
        <v>679804.21</v>
      </c>
      <c r="H591" s="13">
        <v>76737.3</v>
      </c>
      <c r="I591" s="4">
        <f t="shared" si="19"/>
        <v>0.11288147215210687</v>
      </c>
      <c r="J591" s="13">
        <f t="shared" si="18"/>
        <v>702.79440154540976</v>
      </c>
    </row>
    <row r="592" spans="2:10" x14ac:dyDescent="0.25">
      <c r="B592" s="2">
        <v>588</v>
      </c>
      <c r="C592" s="1">
        <v>22018</v>
      </c>
      <c r="D592" t="s">
        <v>474</v>
      </c>
      <c r="E592" s="2" t="s">
        <v>1</v>
      </c>
      <c r="F592" s="13">
        <v>4402.43</v>
      </c>
      <c r="G592" s="13">
        <v>785335.82</v>
      </c>
      <c r="H592" s="13">
        <v>4279.07</v>
      </c>
      <c r="I592" s="4">
        <f t="shared" si="19"/>
        <v>5.4487136471121364E-3</v>
      </c>
      <c r="J592" s="13">
        <f t="shared" si="18"/>
        <v>23.987580421455885</v>
      </c>
    </row>
    <row r="593" spans="2:10" x14ac:dyDescent="0.25">
      <c r="B593" s="2">
        <v>589</v>
      </c>
      <c r="C593" s="1">
        <v>22020</v>
      </c>
      <c r="D593" t="s">
        <v>153</v>
      </c>
      <c r="E593" s="2" t="s">
        <v>1</v>
      </c>
      <c r="F593" s="13">
        <v>6420.59</v>
      </c>
      <c r="G593" s="13">
        <v>889431.54</v>
      </c>
      <c r="H593" s="13">
        <v>7614.61</v>
      </c>
      <c r="I593" s="4">
        <f t="shared" si="19"/>
        <v>8.5612097812497179E-3</v>
      </c>
      <c r="J593" s="13">
        <f t="shared" si="18"/>
        <v>54.968017909394128</v>
      </c>
    </row>
    <row r="594" spans="2:10" x14ac:dyDescent="0.25">
      <c r="B594" s="2">
        <v>590</v>
      </c>
      <c r="C594" s="1">
        <v>22022</v>
      </c>
      <c r="D594" t="s">
        <v>475</v>
      </c>
      <c r="E594" s="2" t="s">
        <v>1</v>
      </c>
      <c r="F594" s="13">
        <v>10168.44</v>
      </c>
      <c r="G594" s="13">
        <v>1116091.8400000001</v>
      </c>
      <c r="H594" s="13">
        <v>21641.41</v>
      </c>
      <c r="I594" s="4">
        <f t="shared" si="19"/>
        <v>1.9390348736892476E-2</v>
      </c>
      <c r="J594" s="13">
        <f t="shared" si="18"/>
        <v>197.16959771016693</v>
      </c>
    </row>
    <row r="595" spans="2:10" x14ac:dyDescent="0.25">
      <c r="B595" s="2">
        <v>591</v>
      </c>
      <c r="C595" s="1">
        <v>22024</v>
      </c>
      <c r="D595" t="s">
        <v>476</v>
      </c>
      <c r="E595" s="2" t="s">
        <v>1</v>
      </c>
      <c r="F595" s="13">
        <v>5171.28</v>
      </c>
      <c r="G595" s="13">
        <v>627481.56000000006</v>
      </c>
      <c r="H595" s="13">
        <v>6846.39</v>
      </c>
      <c r="I595" s="4">
        <f t="shared" si="19"/>
        <v>1.0910902306037487E-2</v>
      </c>
      <c r="J595" s="13">
        <f t="shared" si="18"/>
        <v>56.423330877165533</v>
      </c>
    </row>
    <row r="596" spans="2:10" x14ac:dyDescent="0.25">
      <c r="B596" s="2">
        <v>592</v>
      </c>
      <c r="C596" s="1">
        <v>22026</v>
      </c>
      <c r="D596" t="s">
        <v>477</v>
      </c>
      <c r="E596" s="2" t="s">
        <v>1</v>
      </c>
      <c r="F596" s="13">
        <v>28578.71</v>
      </c>
      <c r="G596" s="13">
        <v>3111516.68</v>
      </c>
      <c r="H596" s="13">
        <v>45596.93</v>
      </c>
      <c r="I596" s="4">
        <f t="shared" si="19"/>
        <v>1.4654245723021481E-2</v>
      </c>
      <c r="J596" s="13">
        <f t="shared" si="18"/>
        <v>418.79943878697122</v>
      </c>
    </row>
    <row r="597" spans="2:10" x14ac:dyDescent="0.25">
      <c r="B597" s="2">
        <v>593</v>
      </c>
      <c r="C597" s="1">
        <v>22028</v>
      </c>
      <c r="D597" t="s">
        <v>478</v>
      </c>
      <c r="E597" s="2" t="s">
        <v>1</v>
      </c>
      <c r="F597" s="13">
        <v>5927.41</v>
      </c>
      <c r="G597" s="13">
        <v>722651.9</v>
      </c>
      <c r="H597" s="13">
        <v>19825.45</v>
      </c>
      <c r="I597" s="4">
        <f t="shared" si="19"/>
        <v>2.7434301355881027E-2</v>
      </c>
      <c r="J597" s="13">
        <f t="shared" si="18"/>
        <v>162.61435219986276</v>
      </c>
    </row>
    <row r="598" spans="2:10" x14ac:dyDescent="0.25">
      <c r="B598" s="2">
        <v>594</v>
      </c>
      <c r="C598" s="1">
        <v>22030</v>
      </c>
      <c r="D598" t="s">
        <v>479</v>
      </c>
      <c r="E598" s="2" t="s">
        <v>1</v>
      </c>
      <c r="F598" s="13">
        <v>7638.57</v>
      </c>
      <c r="G598" s="13">
        <v>1024154.78</v>
      </c>
      <c r="H598" s="13">
        <v>3390.56</v>
      </c>
      <c r="I598" s="4">
        <f t="shared" si="19"/>
        <v>3.3105933460565403E-3</v>
      </c>
      <c r="J598" s="13">
        <f t="shared" si="18"/>
        <v>25.288199015387107</v>
      </c>
    </row>
    <row r="599" spans="2:10" x14ac:dyDescent="0.25">
      <c r="B599" s="2">
        <v>595</v>
      </c>
      <c r="C599" s="1">
        <v>22032</v>
      </c>
      <c r="D599" t="s">
        <v>480</v>
      </c>
      <c r="E599" s="2" t="s">
        <v>1</v>
      </c>
      <c r="F599" s="13">
        <v>4229.9399999999996</v>
      </c>
      <c r="G599" s="13">
        <v>636520.71</v>
      </c>
      <c r="H599" s="13">
        <v>1611.31</v>
      </c>
      <c r="I599" s="4">
        <f t="shared" si="19"/>
        <v>2.53143373763911E-3</v>
      </c>
      <c r="J599" s="13">
        <f t="shared" si="18"/>
        <v>10.707812824189176</v>
      </c>
    </row>
    <row r="600" spans="2:10" x14ac:dyDescent="0.25">
      <c r="B600" s="2">
        <v>596</v>
      </c>
      <c r="C600" s="1">
        <v>22034</v>
      </c>
      <c r="D600" t="s">
        <v>481</v>
      </c>
      <c r="E600" s="2" t="s">
        <v>1</v>
      </c>
      <c r="F600" s="13">
        <v>4914.84</v>
      </c>
      <c r="G600" s="13">
        <v>525645.53</v>
      </c>
      <c r="H600" s="13">
        <v>2835.19</v>
      </c>
      <c r="I600" s="4">
        <f t="shared" si="19"/>
        <v>5.3937298772425589E-3</v>
      </c>
      <c r="J600" s="13">
        <f t="shared" si="18"/>
        <v>26.509319349866818</v>
      </c>
    </row>
    <row r="601" spans="2:10" x14ac:dyDescent="0.25">
      <c r="B601" s="2">
        <v>597</v>
      </c>
      <c r="C601" s="1">
        <v>22036</v>
      </c>
      <c r="D601" t="s">
        <v>482</v>
      </c>
      <c r="E601" s="2" t="s">
        <v>1</v>
      </c>
      <c r="F601" s="13">
        <v>1827.58</v>
      </c>
      <c r="G601" s="13">
        <v>254012.65</v>
      </c>
      <c r="H601" s="13">
        <v>797.64</v>
      </c>
      <c r="I601" s="4">
        <f t="shared" si="19"/>
        <v>3.1401585708428301E-3</v>
      </c>
      <c r="J601" s="13">
        <f t="shared" si="18"/>
        <v>5.7388910009009395</v>
      </c>
    </row>
    <row r="602" spans="2:10" x14ac:dyDescent="0.25">
      <c r="B602" s="2">
        <v>598</v>
      </c>
      <c r="C602" s="1">
        <v>22038</v>
      </c>
      <c r="D602" t="s">
        <v>483</v>
      </c>
      <c r="E602" s="2" t="s">
        <v>1</v>
      </c>
      <c r="F602" s="13">
        <v>3366.64</v>
      </c>
      <c r="G602" s="13">
        <v>494052.46</v>
      </c>
      <c r="H602" s="13">
        <v>10174.42</v>
      </c>
      <c r="I602" s="4">
        <f t="shared" si="19"/>
        <v>2.0593804957473545E-2</v>
      </c>
      <c r="J602" s="13">
        <f t="shared" si="18"/>
        <v>69.331927522028735</v>
      </c>
    </row>
    <row r="603" spans="2:10" x14ac:dyDescent="0.25">
      <c r="B603" s="2">
        <v>599</v>
      </c>
      <c r="C603" s="1">
        <v>22040</v>
      </c>
      <c r="D603" t="s">
        <v>484</v>
      </c>
      <c r="E603" s="2" t="s">
        <v>1</v>
      </c>
      <c r="F603" s="13">
        <v>4884.7299999999996</v>
      </c>
      <c r="G603" s="13">
        <v>533754.88</v>
      </c>
      <c r="H603" s="13">
        <v>2282.41</v>
      </c>
      <c r="I603" s="4">
        <f t="shared" si="19"/>
        <v>4.2761388898214844E-3</v>
      </c>
      <c r="J603" s="13">
        <f t="shared" si="18"/>
        <v>20.887783919277698</v>
      </c>
    </row>
    <row r="604" spans="2:10" x14ac:dyDescent="0.25">
      <c r="B604" s="2">
        <v>600</v>
      </c>
      <c r="C604" s="1">
        <v>22042</v>
      </c>
      <c r="D604" t="s">
        <v>485</v>
      </c>
      <c r="E604" s="2" t="s">
        <v>1</v>
      </c>
      <c r="F604" s="13">
        <v>7713.7</v>
      </c>
      <c r="G604" s="13">
        <v>875692.47</v>
      </c>
      <c r="H604" s="13">
        <v>12697.54</v>
      </c>
      <c r="I604" s="4">
        <f t="shared" si="19"/>
        <v>1.4499999069307974E-2</v>
      </c>
      <c r="J604" s="13">
        <f t="shared" si="18"/>
        <v>111.84864282092092</v>
      </c>
    </row>
    <row r="605" spans="2:10" x14ac:dyDescent="0.25">
      <c r="B605" s="2">
        <v>601</v>
      </c>
      <c r="C605" s="1">
        <v>22044</v>
      </c>
      <c r="D605" t="s">
        <v>486</v>
      </c>
      <c r="E605" s="2" t="s">
        <v>1</v>
      </c>
      <c r="F605" s="13">
        <v>7007.48</v>
      </c>
      <c r="G605" s="13">
        <v>894921.41</v>
      </c>
      <c r="H605" s="13">
        <v>9316.59</v>
      </c>
      <c r="I605" s="4">
        <f t="shared" si="19"/>
        <v>1.0410511912995801E-2</v>
      </c>
      <c r="J605" s="13">
        <f t="shared" si="18"/>
        <v>72.951454020079808</v>
      </c>
    </row>
    <row r="606" spans="2:10" x14ac:dyDescent="0.25">
      <c r="B606" s="2">
        <v>602</v>
      </c>
      <c r="C606" s="1">
        <v>22046</v>
      </c>
      <c r="D606" t="s">
        <v>487</v>
      </c>
      <c r="E606" s="2" t="s">
        <v>1</v>
      </c>
      <c r="F606" s="13">
        <v>8576.3799999999992</v>
      </c>
      <c r="G606" s="13">
        <v>1048922.27</v>
      </c>
      <c r="H606" s="13">
        <v>5631.64</v>
      </c>
      <c r="I606" s="4">
        <f t="shared" si="19"/>
        <v>5.3689774362403421E-3</v>
      </c>
      <c r="J606" s="13">
        <f t="shared" si="18"/>
        <v>46.046390704622944</v>
      </c>
    </row>
    <row r="607" spans="2:10" x14ac:dyDescent="0.25">
      <c r="B607" s="2">
        <v>603</v>
      </c>
      <c r="C607" s="1">
        <v>22048</v>
      </c>
      <c r="D607" t="s">
        <v>488</v>
      </c>
      <c r="E607" s="2" t="s">
        <v>1</v>
      </c>
      <c r="F607" s="13">
        <v>3565.59</v>
      </c>
      <c r="G607" s="13">
        <v>565445.93999999994</v>
      </c>
      <c r="H607" s="13">
        <v>845.33</v>
      </c>
      <c r="I607" s="4">
        <f t="shared" si="19"/>
        <v>1.494979343206532E-3</v>
      </c>
      <c r="J607" s="13">
        <f t="shared" si="18"/>
        <v>5.3304833963437783</v>
      </c>
    </row>
    <row r="608" spans="2:10" x14ac:dyDescent="0.25">
      <c r="B608" s="2">
        <v>604</v>
      </c>
      <c r="C608" s="1">
        <v>22050</v>
      </c>
      <c r="D608" t="s">
        <v>489</v>
      </c>
      <c r="E608" s="2" t="s">
        <v>1</v>
      </c>
      <c r="F608" s="13">
        <v>18833.38</v>
      </c>
      <c r="G608" s="13">
        <v>2249199.34</v>
      </c>
      <c r="H608" s="13">
        <v>24711.7</v>
      </c>
      <c r="I608" s="4">
        <f t="shared" si="19"/>
        <v>1.098688744946902E-2</v>
      </c>
      <c r="J608" s="13">
        <f t="shared" si="18"/>
        <v>206.92022635308086</v>
      </c>
    </row>
    <row r="609" spans="2:10" x14ac:dyDescent="0.25">
      <c r="B609" s="2">
        <v>605</v>
      </c>
      <c r="C609" s="1">
        <v>22052</v>
      </c>
      <c r="D609" t="s">
        <v>490</v>
      </c>
      <c r="E609" s="2" t="s">
        <v>1</v>
      </c>
      <c r="F609" s="13">
        <v>9561.1299999999992</v>
      </c>
      <c r="G609" s="13">
        <v>1255540.43</v>
      </c>
      <c r="H609" s="13">
        <v>18525.919999999998</v>
      </c>
      <c r="I609" s="4">
        <f t="shared" si="19"/>
        <v>1.475533527821163E-2</v>
      </c>
      <c r="J609" s="13">
        <f t="shared" si="18"/>
        <v>141.07767878856757</v>
      </c>
    </row>
    <row r="610" spans="2:10" x14ac:dyDescent="0.25">
      <c r="B610" s="2">
        <v>606</v>
      </c>
      <c r="C610" s="1">
        <v>22054</v>
      </c>
      <c r="D610" t="s">
        <v>491</v>
      </c>
      <c r="E610" s="2" t="s">
        <v>1</v>
      </c>
      <c r="F610" s="13">
        <v>9694.83</v>
      </c>
      <c r="G610" s="13">
        <v>1200944.47</v>
      </c>
      <c r="H610" s="13">
        <v>5480.7</v>
      </c>
      <c r="I610" s="4">
        <f t="shared" si="19"/>
        <v>4.5636581348344942E-3</v>
      </c>
      <c r="J610" s="13">
        <f t="shared" si="18"/>
        <v>44.243889795337502</v>
      </c>
    </row>
    <row r="611" spans="2:10" x14ac:dyDescent="0.25">
      <c r="B611" s="2">
        <v>607</v>
      </c>
      <c r="C611" s="1">
        <v>22056</v>
      </c>
      <c r="D611" t="s">
        <v>492</v>
      </c>
      <c r="E611" s="2" t="s">
        <v>1</v>
      </c>
      <c r="F611" s="13">
        <v>8848.1</v>
      </c>
      <c r="G611" s="13">
        <v>1047257.16</v>
      </c>
      <c r="H611" s="13">
        <v>15357.06</v>
      </c>
      <c r="I611" s="4">
        <f t="shared" si="19"/>
        <v>1.466407735039978E-2</v>
      </c>
      <c r="J611" s="13">
        <f t="shared" si="18"/>
        <v>129.7492228040723</v>
      </c>
    </row>
    <row r="612" spans="2:10" x14ac:dyDescent="0.25">
      <c r="B612" s="2">
        <v>608</v>
      </c>
      <c r="C612" s="1">
        <v>22058</v>
      </c>
      <c r="D612" t="s">
        <v>493</v>
      </c>
      <c r="E612" s="2" t="s">
        <v>1</v>
      </c>
      <c r="F612" s="13">
        <v>7950.83</v>
      </c>
      <c r="G612" s="13">
        <v>1150269.32</v>
      </c>
      <c r="H612" s="13">
        <v>10510.94</v>
      </c>
      <c r="I612" s="4">
        <f t="shared" si="19"/>
        <v>9.1378078309521452E-3</v>
      </c>
      <c r="J612" s="13">
        <f t="shared" si="18"/>
        <v>72.65315663656925</v>
      </c>
    </row>
    <row r="613" spans="2:10" x14ac:dyDescent="0.25">
      <c r="B613" s="2">
        <v>609</v>
      </c>
      <c r="C613" s="1">
        <v>22060</v>
      </c>
      <c r="D613" t="s">
        <v>494</v>
      </c>
      <c r="E613" s="2" t="s">
        <v>1</v>
      </c>
      <c r="F613" s="13">
        <v>4159.46</v>
      </c>
      <c r="G613" s="13">
        <v>450506.49</v>
      </c>
      <c r="H613" s="13">
        <v>8030.5</v>
      </c>
      <c r="I613" s="4">
        <f t="shared" si="19"/>
        <v>1.7825492369710368E-2</v>
      </c>
      <c r="J613" s="13">
        <f t="shared" si="18"/>
        <v>74.144422492115496</v>
      </c>
    </row>
    <row r="614" spans="2:10" x14ac:dyDescent="0.25">
      <c r="B614" s="2">
        <v>610</v>
      </c>
      <c r="C614" s="1">
        <v>22062</v>
      </c>
      <c r="D614" t="s">
        <v>495</v>
      </c>
      <c r="E614" s="2" t="s">
        <v>1</v>
      </c>
      <c r="F614" s="13">
        <v>4010.54</v>
      </c>
      <c r="G614" s="13">
        <v>610489.31000000006</v>
      </c>
      <c r="H614" s="13">
        <v>1223.81</v>
      </c>
      <c r="I614" s="4">
        <f t="shared" si="19"/>
        <v>2.0046378862882954E-3</v>
      </c>
      <c r="J614" s="13">
        <f t="shared" si="18"/>
        <v>8.0396804284746608</v>
      </c>
    </row>
    <row r="615" spans="2:10" x14ac:dyDescent="0.25">
      <c r="B615" s="2">
        <v>611</v>
      </c>
      <c r="C615" s="1">
        <v>22064</v>
      </c>
      <c r="D615" t="s">
        <v>496</v>
      </c>
      <c r="E615" s="2" t="s">
        <v>1</v>
      </c>
      <c r="F615" s="13">
        <v>2430.83</v>
      </c>
      <c r="G615" s="13">
        <v>265031.15000000002</v>
      </c>
      <c r="H615" s="13">
        <v>1020.12</v>
      </c>
      <c r="I615" s="4">
        <f t="shared" si="19"/>
        <v>3.8490569882068575E-3</v>
      </c>
      <c r="J615" s="13">
        <f t="shared" si="18"/>
        <v>9.3564031986428748</v>
      </c>
    </row>
    <row r="616" spans="2:10" x14ac:dyDescent="0.25">
      <c r="B616" s="2">
        <v>612</v>
      </c>
      <c r="C616" s="1">
        <v>22066</v>
      </c>
      <c r="D616" t="s">
        <v>497</v>
      </c>
      <c r="E616" s="2" t="s">
        <v>1</v>
      </c>
      <c r="F616" s="13">
        <v>5089.45</v>
      </c>
      <c r="G616" s="13">
        <v>701156.09</v>
      </c>
      <c r="H616" s="13">
        <v>13065.23</v>
      </c>
      <c r="I616" s="4">
        <f t="shared" si="19"/>
        <v>1.8633839435096399E-2</v>
      </c>
      <c r="J616" s="13">
        <f t="shared" si="18"/>
        <v>94.835994112951369</v>
      </c>
    </row>
    <row r="617" spans="2:10" x14ac:dyDescent="0.25">
      <c r="B617" s="2">
        <v>613</v>
      </c>
      <c r="C617" s="1">
        <v>22106</v>
      </c>
      <c r="D617" t="s">
        <v>498</v>
      </c>
      <c r="E617" s="2" t="s">
        <v>19</v>
      </c>
      <c r="F617" s="13">
        <v>3712.2</v>
      </c>
      <c r="G617" s="13">
        <v>443038.09</v>
      </c>
      <c r="H617" s="13">
        <v>1510.86</v>
      </c>
      <c r="I617" s="4">
        <f t="shared" si="19"/>
        <v>3.4102259695097544E-3</v>
      </c>
      <c r="J617" s="13">
        <f t="shared" si="18"/>
        <v>12.65944084401411</v>
      </c>
    </row>
    <row r="618" spans="2:10" x14ac:dyDescent="0.25">
      <c r="B618" s="2">
        <v>614</v>
      </c>
      <c r="C618" s="1">
        <v>22107</v>
      </c>
      <c r="D618" t="s">
        <v>467</v>
      </c>
      <c r="E618" s="2" t="s">
        <v>19</v>
      </c>
      <c r="F618" s="13">
        <v>4692.5600000000004</v>
      </c>
      <c r="G618" s="13">
        <v>770330.63</v>
      </c>
      <c r="H618" s="13">
        <v>18184.22</v>
      </c>
      <c r="I618" s="4">
        <f t="shared" si="19"/>
        <v>2.3605734072913602E-2</v>
      </c>
      <c r="J618" s="13">
        <f t="shared" si="18"/>
        <v>110.77132348119146</v>
      </c>
    </row>
    <row r="619" spans="2:10" x14ac:dyDescent="0.25">
      <c r="B619" s="2">
        <v>615</v>
      </c>
      <c r="C619" s="1">
        <v>22108</v>
      </c>
      <c r="D619" t="s">
        <v>499</v>
      </c>
      <c r="E619" s="2" t="s">
        <v>19</v>
      </c>
      <c r="F619" s="13">
        <v>2447.4699999999998</v>
      </c>
      <c r="G619" s="13">
        <v>406162.3</v>
      </c>
      <c r="H619" s="13">
        <v>2449.4699999999998</v>
      </c>
      <c r="I619" s="4">
        <f t="shared" si="19"/>
        <v>6.0307665187044682E-3</v>
      </c>
      <c r="J619" s="13">
        <f t="shared" si="18"/>
        <v>14.760120131533624</v>
      </c>
    </row>
    <row r="620" spans="2:10" x14ac:dyDescent="0.25">
      <c r="B620" s="2">
        <v>616</v>
      </c>
      <c r="C620" s="1">
        <v>22111</v>
      </c>
      <c r="D620" t="s">
        <v>469</v>
      </c>
      <c r="E620" s="2" t="s">
        <v>19</v>
      </c>
      <c r="F620" s="13">
        <v>1740.47</v>
      </c>
      <c r="G620" s="13">
        <v>1223324.8400000001</v>
      </c>
      <c r="H620" s="13">
        <v>24076.59</v>
      </c>
      <c r="I620" s="4">
        <f t="shared" si="19"/>
        <v>1.9681272882515814E-2</v>
      </c>
      <c r="J620" s="13">
        <f t="shared" si="18"/>
        <v>34.254665013832302</v>
      </c>
    </row>
    <row r="621" spans="2:10" x14ac:dyDescent="0.25">
      <c r="B621" s="2">
        <v>617</v>
      </c>
      <c r="C621" s="1">
        <v>22116</v>
      </c>
      <c r="D621" t="s">
        <v>500</v>
      </c>
      <c r="E621" s="2" t="s">
        <v>19</v>
      </c>
      <c r="F621" s="13">
        <v>8701.2000000000007</v>
      </c>
      <c r="G621" s="13">
        <v>1278221.81</v>
      </c>
      <c r="H621" s="13">
        <v>12463.98</v>
      </c>
      <c r="I621" s="4">
        <f t="shared" si="19"/>
        <v>9.7510306133800038E-3</v>
      </c>
      <c r="J621" s="13">
        <f t="shared" si="18"/>
        <v>84.845667573142094</v>
      </c>
    </row>
    <row r="622" spans="2:10" x14ac:dyDescent="0.25">
      <c r="B622" s="2">
        <v>618</v>
      </c>
      <c r="C622" s="1">
        <v>22136</v>
      </c>
      <c r="D622" t="s">
        <v>475</v>
      </c>
      <c r="E622" s="2" t="s">
        <v>19</v>
      </c>
      <c r="F622" s="13">
        <v>7877.07</v>
      </c>
      <c r="G622" s="13">
        <v>935425.13</v>
      </c>
      <c r="H622" s="13">
        <v>22942.87</v>
      </c>
      <c r="I622" s="4">
        <f t="shared" si="19"/>
        <v>2.4526676977343981E-2</v>
      </c>
      <c r="J622" s="13">
        <f t="shared" si="18"/>
        <v>193.19835141792694</v>
      </c>
    </row>
    <row r="623" spans="2:10" x14ac:dyDescent="0.25">
      <c r="B623" s="2">
        <v>619</v>
      </c>
      <c r="C623" s="1">
        <v>22147</v>
      </c>
      <c r="D623" t="s">
        <v>501</v>
      </c>
      <c r="E623" s="2" t="s">
        <v>19</v>
      </c>
      <c r="F623" s="13">
        <v>4059.52</v>
      </c>
      <c r="G623" s="13">
        <v>618876.31000000006</v>
      </c>
      <c r="H623" s="13">
        <v>6326.77</v>
      </c>
      <c r="I623" s="4">
        <f t="shared" si="19"/>
        <v>1.022299593274139E-2</v>
      </c>
      <c r="J623" s="13">
        <f t="shared" si="18"/>
        <v>41.500456448882325</v>
      </c>
    </row>
    <row r="624" spans="2:10" x14ac:dyDescent="0.25">
      <c r="B624" s="2">
        <v>620</v>
      </c>
      <c r="C624" s="1">
        <v>22151</v>
      </c>
      <c r="D624" t="s">
        <v>502</v>
      </c>
      <c r="E624" s="2" t="s">
        <v>19</v>
      </c>
      <c r="F624" s="13">
        <v>4704.84</v>
      </c>
      <c r="G624" s="13">
        <v>669351.77</v>
      </c>
      <c r="H624" s="13">
        <v>16405.689999999999</v>
      </c>
      <c r="I624" s="4">
        <f t="shared" si="19"/>
        <v>2.4509817909348322E-2</v>
      </c>
      <c r="J624" s="13">
        <f t="shared" si="18"/>
        <v>115.31477169261836</v>
      </c>
    </row>
    <row r="625" spans="2:10" x14ac:dyDescent="0.25">
      <c r="B625" s="2">
        <v>621</v>
      </c>
      <c r="C625" s="1">
        <v>22152</v>
      </c>
      <c r="D625" t="s">
        <v>483</v>
      </c>
      <c r="E625" s="2" t="s">
        <v>19</v>
      </c>
      <c r="F625" s="13">
        <v>1143.8</v>
      </c>
      <c r="G625" s="13">
        <v>135160.95999999999</v>
      </c>
      <c r="H625" s="13">
        <v>1525.03</v>
      </c>
      <c r="I625" s="4">
        <f t="shared" si="19"/>
        <v>1.1283065761000809E-2</v>
      </c>
      <c r="J625" s="13">
        <f t="shared" si="18"/>
        <v>12.905570617432724</v>
      </c>
    </row>
    <row r="626" spans="2:10" x14ac:dyDescent="0.25">
      <c r="B626" s="2">
        <v>622</v>
      </c>
      <c r="C626" s="1">
        <v>22153</v>
      </c>
      <c r="D626" t="s">
        <v>485</v>
      </c>
      <c r="E626" s="2" t="s">
        <v>19</v>
      </c>
      <c r="F626" s="13">
        <v>10223.209999999999</v>
      </c>
      <c r="G626" s="13">
        <v>1723161.92</v>
      </c>
      <c r="H626" s="13">
        <v>65469.93</v>
      </c>
      <c r="I626" s="4">
        <f t="shared" si="19"/>
        <v>3.7994067324793254E-2</v>
      </c>
      <c r="J626" s="13">
        <f t="shared" si="18"/>
        <v>388.42132901549962</v>
      </c>
    </row>
    <row r="627" spans="2:10" x14ac:dyDescent="0.25">
      <c r="B627" s="2">
        <v>623</v>
      </c>
      <c r="C627" s="1">
        <v>22171</v>
      </c>
      <c r="D627" t="s">
        <v>488</v>
      </c>
      <c r="E627" s="2" t="s">
        <v>19</v>
      </c>
      <c r="F627" s="13">
        <v>1404.81</v>
      </c>
      <c r="G627" s="13">
        <v>172998.58</v>
      </c>
      <c r="H627" s="13">
        <v>4325.8</v>
      </c>
      <c r="I627" s="4">
        <f t="shared" si="19"/>
        <v>2.5004829519409931E-2</v>
      </c>
      <c r="J627" s="13">
        <f t="shared" si="18"/>
        <v>35.127034557162261</v>
      </c>
    </row>
    <row r="628" spans="2:10" x14ac:dyDescent="0.25">
      <c r="B628" s="2">
        <v>624</v>
      </c>
      <c r="C628" s="1">
        <v>22172</v>
      </c>
      <c r="D628" t="s">
        <v>490</v>
      </c>
      <c r="E628" s="2" t="s">
        <v>19</v>
      </c>
      <c r="F628" s="13">
        <v>5669.3</v>
      </c>
      <c r="G628" s="13">
        <v>698054.55</v>
      </c>
      <c r="H628" s="13">
        <v>4538.49</v>
      </c>
      <c r="I628" s="4">
        <f t="shared" si="19"/>
        <v>6.5016265562626869E-3</v>
      </c>
      <c r="J628" s="13">
        <f t="shared" si="18"/>
        <v>36.859671435420054</v>
      </c>
    </row>
    <row r="629" spans="2:10" x14ac:dyDescent="0.25">
      <c r="B629" s="2">
        <v>625</v>
      </c>
      <c r="C629" s="1">
        <v>22186</v>
      </c>
      <c r="D629" t="s">
        <v>503</v>
      </c>
      <c r="E629" s="2" t="s">
        <v>19</v>
      </c>
      <c r="F629" s="13">
        <v>2576.6799999999998</v>
      </c>
      <c r="G629" s="13">
        <v>331105.94</v>
      </c>
      <c r="H629" s="13">
        <v>10305.02</v>
      </c>
      <c r="I629" s="4">
        <f t="shared" si="19"/>
        <v>3.1123029686510609E-2</v>
      </c>
      <c r="J629" s="13">
        <f t="shared" si="18"/>
        <v>80.194088132638157</v>
      </c>
    </row>
    <row r="630" spans="2:10" x14ac:dyDescent="0.25">
      <c r="B630" s="2">
        <v>626</v>
      </c>
      <c r="C630" s="1">
        <v>22191</v>
      </c>
      <c r="D630" t="s">
        <v>496</v>
      </c>
      <c r="E630" s="2" t="s">
        <v>19</v>
      </c>
      <c r="F630" s="13">
        <v>631.30999999999995</v>
      </c>
      <c r="G630" s="13">
        <v>58579.86</v>
      </c>
      <c r="H630" s="13">
        <v>218.01</v>
      </c>
      <c r="I630" s="4">
        <f t="shared" si="19"/>
        <v>3.7215862243439981E-3</v>
      </c>
      <c r="J630" s="13">
        <f t="shared" si="18"/>
        <v>2.3494745992906094</v>
      </c>
    </row>
    <row r="631" spans="2:10" x14ac:dyDescent="0.25">
      <c r="B631" s="2">
        <v>627</v>
      </c>
      <c r="C631" s="1">
        <v>22206</v>
      </c>
      <c r="D631" t="s">
        <v>468</v>
      </c>
      <c r="E631" s="2" t="s">
        <v>20</v>
      </c>
      <c r="F631" s="13">
        <v>18672.310000000001</v>
      </c>
      <c r="G631" s="13">
        <v>2550612.39</v>
      </c>
      <c r="H631" s="13">
        <v>118024.42</v>
      </c>
      <c r="I631" s="4">
        <f t="shared" si="19"/>
        <v>4.6272973683782657E-2</v>
      </c>
      <c r="J631" s="13">
        <f t="shared" si="18"/>
        <v>864.02330924543185</v>
      </c>
    </row>
    <row r="632" spans="2:10" x14ac:dyDescent="0.25">
      <c r="B632" s="2">
        <v>628</v>
      </c>
      <c r="C632" s="1">
        <v>22211</v>
      </c>
      <c r="D632" t="s">
        <v>504</v>
      </c>
      <c r="E632" s="2" t="s">
        <v>20</v>
      </c>
      <c r="F632" s="13">
        <v>15175.25</v>
      </c>
      <c r="G632" s="13">
        <v>2324405.09</v>
      </c>
      <c r="H632" s="13">
        <v>46412.3</v>
      </c>
      <c r="I632" s="4">
        <f t="shared" si="19"/>
        <v>1.9967388730851559E-2</v>
      </c>
      <c r="J632" s="13">
        <f t="shared" si="18"/>
        <v>303.0101158378551</v>
      </c>
    </row>
    <row r="633" spans="2:10" x14ac:dyDescent="0.25">
      <c r="B633" s="2">
        <v>629</v>
      </c>
      <c r="C633" s="1">
        <v>22226</v>
      </c>
      <c r="D633" t="s">
        <v>473</v>
      </c>
      <c r="E633" s="2" t="s">
        <v>20</v>
      </c>
      <c r="F633" s="13">
        <v>16593.63</v>
      </c>
      <c r="G633" s="13">
        <v>2188247.7999999998</v>
      </c>
      <c r="H633" s="13">
        <v>45202.78</v>
      </c>
      <c r="I633" s="4">
        <f t="shared" si="19"/>
        <v>2.0657066352357353E-2</v>
      </c>
      <c r="J633" s="13">
        <f t="shared" si="18"/>
        <v>342.77571593646758</v>
      </c>
    </row>
    <row r="634" spans="2:10" x14ac:dyDescent="0.25">
      <c r="B634" s="2">
        <v>630</v>
      </c>
      <c r="C634" s="1">
        <v>22246</v>
      </c>
      <c r="D634" t="s">
        <v>505</v>
      </c>
      <c r="E634" s="2" t="s">
        <v>20</v>
      </c>
      <c r="F634" s="13">
        <v>34561.51</v>
      </c>
      <c r="G634" s="13">
        <v>4796803.16</v>
      </c>
      <c r="H634" s="13">
        <v>162935.9</v>
      </c>
      <c r="I634" s="4">
        <f t="shared" si="19"/>
        <v>3.3967601872577149E-2</v>
      </c>
      <c r="J634" s="13">
        <f t="shared" si="18"/>
        <v>1173.9716117950938</v>
      </c>
    </row>
    <row r="635" spans="2:10" x14ac:dyDescent="0.25">
      <c r="B635" s="2">
        <v>631</v>
      </c>
      <c r="C635" s="1">
        <v>22271</v>
      </c>
      <c r="D635" t="s">
        <v>489</v>
      </c>
      <c r="E635" s="2" t="s">
        <v>20</v>
      </c>
      <c r="F635" s="13">
        <v>94166.46</v>
      </c>
      <c r="G635" s="13">
        <v>14009416.890000001</v>
      </c>
      <c r="H635" s="13">
        <v>370193.09</v>
      </c>
      <c r="I635" s="4">
        <f t="shared" si="19"/>
        <v>2.642458946769197E-2</v>
      </c>
      <c r="J635" s="13">
        <f t="shared" si="18"/>
        <v>2488.3100471258372</v>
      </c>
    </row>
    <row r="636" spans="2:10" x14ac:dyDescent="0.25">
      <c r="B636" s="2">
        <v>632</v>
      </c>
      <c r="C636" s="1">
        <v>23002</v>
      </c>
      <c r="D636" t="s">
        <v>0</v>
      </c>
      <c r="E636" s="2" t="s">
        <v>1</v>
      </c>
      <c r="F636" s="13">
        <v>7998.79</v>
      </c>
      <c r="G636" s="13">
        <v>1047392.14</v>
      </c>
      <c r="H636" s="13">
        <v>1650.78</v>
      </c>
      <c r="I636" s="4">
        <f t="shared" si="19"/>
        <v>1.5760859156342341E-3</v>
      </c>
      <c r="J636" s="13">
        <f t="shared" si="18"/>
        <v>12.606780261115956</v>
      </c>
    </row>
    <row r="637" spans="2:10" x14ac:dyDescent="0.25">
      <c r="B637" s="2">
        <v>633</v>
      </c>
      <c r="C637" s="1">
        <v>23004</v>
      </c>
      <c r="D637" t="s">
        <v>506</v>
      </c>
      <c r="E637" s="2" t="s">
        <v>1</v>
      </c>
      <c r="F637" s="13">
        <v>15258.3</v>
      </c>
      <c r="G637" s="13">
        <v>2069954.22</v>
      </c>
      <c r="H637" s="13">
        <v>10722.16</v>
      </c>
      <c r="I637" s="4">
        <f t="shared" si="19"/>
        <v>5.179901998025831E-3</v>
      </c>
      <c r="J637" s="13">
        <f t="shared" si="18"/>
        <v>79.036498656477534</v>
      </c>
    </row>
    <row r="638" spans="2:10" x14ac:dyDescent="0.25">
      <c r="B638" s="2">
        <v>634</v>
      </c>
      <c r="C638" s="1">
        <v>23006</v>
      </c>
      <c r="D638" t="s">
        <v>309</v>
      </c>
      <c r="E638" s="2" t="s">
        <v>1</v>
      </c>
      <c r="F638" s="13">
        <v>19008.849999999999</v>
      </c>
      <c r="G638" s="13">
        <v>2602734.1</v>
      </c>
      <c r="H638" s="13">
        <v>1697.47</v>
      </c>
      <c r="I638" s="4">
        <f t="shared" si="19"/>
        <v>6.5218725185949651E-4</v>
      </c>
      <c r="J638" s="13">
        <f t="shared" si="18"/>
        <v>12.397329642509389</v>
      </c>
    </row>
    <row r="639" spans="2:10" x14ac:dyDescent="0.25">
      <c r="B639" s="2">
        <v>635</v>
      </c>
      <c r="C639" s="1">
        <v>23008</v>
      </c>
      <c r="D639" t="s">
        <v>507</v>
      </c>
      <c r="E639" s="2" t="s">
        <v>1</v>
      </c>
      <c r="F639" s="13">
        <v>10447.07</v>
      </c>
      <c r="G639" s="13">
        <v>1383883.69</v>
      </c>
      <c r="H639" s="13">
        <v>13364.11</v>
      </c>
      <c r="I639" s="4">
        <f t="shared" si="19"/>
        <v>9.6569604053936067E-3</v>
      </c>
      <c r="J639" s="13">
        <f t="shared" si="18"/>
        <v>100.88694134237538</v>
      </c>
    </row>
    <row r="640" spans="2:10" x14ac:dyDescent="0.25">
      <c r="B640" s="2">
        <v>636</v>
      </c>
      <c r="C640" s="1">
        <v>23010</v>
      </c>
      <c r="D640" t="s">
        <v>508</v>
      </c>
      <c r="E640" s="2" t="s">
        <v>1</v>
      </c>
      <c r="F640" s="13">
        <v>14214.83</v>
      </c>
      <c r="G640" s="13">
        <v>1894749.33</v>
      </c>
      <c r="H640" s="13">
        <v>26012.47</v>
      </c>
      <c r="I640" s="4">
        <f t="shared" si="19"/>
        <v>1.3728713127451006E-2</v>
      </c>
      <c r="J640" s="13">
        <f t="shared" si="18"/>
        <v>195.15132322548439</v>
      </c>
    </row>
    <row r="641" spans="2:10" x14ac:dyDescent="0.25">
      <c r="B641" s="2">
        <v>637</v>
      </c>
      <c r="C641" s="1">
        <v>23012</v>
      </c>
      <c r="D641" t="s">
        <v>509</v>
      </c>
      <c r="E641" s="2" t="s">
        <v>1</v>
      </c>
      <c r="F641" s="13">
        <v>22994.080000000002</v>
      </c>
      <c r="G641" s="13">
        <v>2707373.03</v>
      </c>
      <c r="H641" s="13">
        <v>20243.82</v>
      </c>
      <c r="I641" s="4">
        <f t="shared" si="19"/>
        <v>7.4772924808222683E-3</v>
      </c>
      <c r="J641" s="13">
        <f t="shared" si="18"/>
        <v>171.93346148742572</v>
      </c>
    </row>
    <row r="642" spans="2:10" x14ac:dyDescent="0.25">
      <c r="B642" s="2">
        <v>638</v>
      </c>
      <c r="C642" s="1">
        <v>23014</v>
      </c>
      <c r="D642" t="s">
        <v>510</v>
      </c>
      <c r="E642" s="2" t="s">
        <v>1</v>
      </c>
      <c r="F642" s="13">
        <v>30074.19</v>
      </c>
      <c r="G642" s="13">
        <v>3867940.65</v>
      </c>
      <c r="H642" s="13">
        <v>11299.34</v>
      </c>
      <c r="I642" s="4">
        <f t="shared" si="19"/>
        <v>2.9212806044477441E-3</v>
      </c>
      <c r="J642" s="13">
        <f t="shared" si="18"/>
        <v>87.855147941476304</v>
      </c>
    </row>
    <row r="643" spans="2:10" x14ac:dyDescent="0.25">
      <c r="B643" s="2">
        <v>639</v>
      </c>
      <c r="C643" s="1">
        <v>23016</v>
      </c>
      <c r="D643" t="s">
        <v>511</v>
      </c>
      <c r="E643" s="2" t="s">
        <v>1</v>
      </c>
      <c r="F643" s="13">
        <v>13656.46</v>
      </c>
      <c r="G643" s="13">
        <v>1851756.89</v>
      </c>
      <c r="H643" s="13">
        <v>22378.79</v>
      </c>
      <c r="I643" s="4">
        <f t="shared" si="19"/>
        <v>1.2085166320077795E-2</v>
      </c>
      <c r="J643" s="13">
        <f t="shared" si="18"/>
        <v>165.04059044348961</v>
      </c>
    </row>
    <row r="644" spans="2:10" x14ac:dyDescent="0.25">
      <c r="B644" s="2">
        <v>640</v>
      </c>
      <c r="C644" s="1">
        <v>23018</v>
      </c>
      <c r="D644" t="s">
        <v>512</v>
      </c>
      <c r="E644" s="2" t="s">
        <v>1</v>
      </c>
      <c r="F644" s="13">
        <v>9968.33</v>
      </c>
      <c r="G644" s="13">
        <v>1326002.48</v>
      </c>
      <c r="H644" s="13">
        <v>146355.01999999999</v>
      </c>
      <c r="I644" s="4">
        <f t="shared" si="19"/>
        <v>0.11037311182102766</v>
      </c>
      <c r="J644" s="13">
        <f t="shared" si="18"/>
        <v>1100.2356017589045</v>
      </c>
    </row>
    <row r="645" spans="2:10" x14ac:dyDescent="0.25">
      <c r="B645" s="2">
        <v>641</v>
      </c>
      <c r="C645" s="1">
        <v>23020</v>
      </c>
      <c r="D645" t="s">
        <v>9</v>
      </c>
      <c r="E645" s="2" t="s">
        <v>1</v>
      </c>
      <c r="F645" s="13">
        <v>17605.23</v>
      </c>
      <c r="G645" s="13">
        <v>2111797.52</v>
      </c>
      <c r="H645" s="13">
        <v>19453.18</v>
      </c>
      <c r="I645" s="4">
        <f t="shared" si="19"/>
        <v>9.2116691187325572E-3</v>
      </c>
      <c r="J645" s="13">
        <f t="shared" ref="J645:J708" si="20">I645*F645</f>
        <v>162.17355351918397</v>
      </c>
    </row>
    <row r="646" spans="2:10" x14ac:dyDescent="0.25">
      <c r="B646" s="2">
        <v>642</v>
      </c>
      <c r="C646" s="1">
        <v>23022</v>
      </c>
      <c r="D646" t="s">
        <v>513</v>
      </c>
      <c r="E646" s="2" t="s">
        <v>1</v>
      </c>
      <c r="F646" s="13">
        <v>8883.6</v>
      </c>
      <c r="G646" s="13">
        <v>1253738.32</v>
      </c>
      <c r="H646" s="13">
        <v>3671.27</v>
      </c>
      <c r="I646" s="4">
        <f t="shared" ref="I646:I709" si="21">IF(G646=0,0,H646/G646)</f>
        <v>2.9282585858905548E-3</v>
      </c>
      <c r="J646" s="13">
        <f t="shared" si="20"/>
        <v>26.013477973617334</v>
      </c>
    </row>
    <row r="647" spans="2:10" x14ac:dyDescent="0.25">
      <c r="B647" s="2">
        <v>643</v>
      </c>
      <c r="C647" s="1">
        <v>23024</v>
      </c>
      <c r="D647" t="s">
        <v>514</v>
      </c>
      <c r="E647" s="2" t="s">
        <v>1</v>
      </c>
      <c r="F647" s="13">
        <v>23263.84</v>
      </c>
      <c r="G647" s="13">
        <v>3364935.31</v>
      </c>
      <c r="H647" s="13">
        <v>6699.32</v>
      </c>
      <c r="I647" s="4">
        <f t="shared" si="21"/>
        <v>1.9909208893528476E-3</v>
      </c>
      <c r="J647" s="13">
        <f t="shared" si="20"/>
        <v>46.316465022562355</v>
      </c>
    </row>
    <row r="648" spans="2:10" x14ac:dyDescent="0.25">
      <c r="B648" s="2">
        <v>644</v>
      </c>
      <c r="C648" s="1">
        <v>23026</v>
      </c>
      <c r="D648" t="s">
        <v>515</v>
      </c>
      <c r="E648" s="2" t="s">
        <v>1</v>
      </c>
      <c r="F648" s="13">
        <v>13415.89</v>
      </c>
      <c r="G648" s="13">
        <v>1711370.52</v>
      </c>
      <c r="H648" s="13">
        <v>20417.400000000001</v>
      </c>
      <c r="I648" s="4">
        <f t="shared" si="21"/>
        <v>1.1930438067847517E-2</v>
      </c>
      <c r="J648" s="13">
        <f t="shared" si="20"/>
        <v>160.05744477005481</v>
      </c>
    </row>
    <row r="649" spans="2:10" x14ac:dyDescent="0.25">
      <c r="B649" s="2">
        <v>645</v>
      </c>
      <c r="C649" s="1">
        <v>23028</v>
      </c>
      <c r="D649" t="s">
        <v>516</v>
      </c>
      <c r="E649" s="2" t="s">
        <v>1</v>
      </c>
      <c r="F649" s="13">
        <v>16581.509999999998</v>
      </c>
      <c r="G649" s="13">
        <v>2073940.25</v>
      </c>
      <c r="H649" s="13">
        <v>80826.789999999994</v>
      </c>
      <c r="I649" s="4">
        <f t="shared" si="21"/>
        <v>3.8972574065236444E-2</v>
      </c>
      <c r="J649" s="13">
        <f t="shared" si="20"/>
        <v>646.22412658845872</v>
      </c>
    </row>
    <row r="650" spans="2:10" x14ac:dyDescent="0.25">
      <c r="B650" s="2">
        <v>646</v>
      </c>
      <c r="C650" s="1">
        <v>23030</v>
      </c>
      <c r="D650" t="s">
        <v>368</v>
      </c>
      <c r="E650" s="2" t="s">
        <v>1</v>
      </c>
      <c r="F650" s="13">
        <v>12398.52</v>
      </c>
      <c r="G650" s="13">
        <v>1733266.98</v>
      </c>
      <c r="H650" s="13">
        <v>15454.46</v>
      </c>
      <c r="I650" s="4">
        <f t="shared" si="21"/>
        <v>8.916375941114392E-3</v>
      </c>
      <c r="J650" s="13">
        <f t="shared" si="20"/>
        <v>110.54986543342561</v>
      </c>
    </row>
    <row r="651" spans="2:10" x14ac:dyDescent="0.25">
      <c r="B651" s="2">
        <v>647</v>
      </c>
      <c r="C651" s="1">
        <v>23032</v>
      </c>
      <c r="D651" t="s">
        <v>221</v>
      </c>
      <c r="E651" s="2" t="s">
        <v>1</v>
      </c>
      <c r="F651" s="13">
        <v>14537.88</v>
      </c>
      <c r="G651" s="13">
        <v>1982221.16</v>
      </c>
      <c r="H651" s="13">
        <v>2027.43</v>
      </c>
      <c r="I651" s="4">
        <f t="shared" si="21"/>
        <v>1.0228071624459906E-3</v>
      </c>
      <c r="J651" s="13">
        <f t="shared" si="20"/>
        <v>14.869447790780317</v>
      </c>
    </row>
    <row r="652" spans="2:10" x14ac:dyDescent="0.25">
      <c r="B652" s="2">
        <v>648</v>
      </c>
      <c r="C652" s="1">
        <v>23101</v>
      </c>
      <c r="D652" t="s">
        <v>506</v>
      </c>
      <c r="E652" s="2" t="s">
        <v>19</v>
      </c>
      <c r="F652" s="13">
        <v>8549.3799999999992</v>
      </c>
      <c r="G652" s="13">
        <v>1443415.54</v>
      </c>
      <c r="H652" s="13">
        <v>30679.65</v>
      </c>
      <c r="I652" s="4">
        <f t="shared" si="21"/>
        <v>2.1254897948514536E-2</v>
      </c>
      <c r="J652" s="13">
        <f t="shared" si="20"/>
        <v>181.71619942307117</v>
      </c>
    </row>
    <row r="653" spans="2:10" x14ac:dyDescent="0.25">
      <c r="B653" s="2">
        <v>649</v>
      </c>
      <c r="C653" s="1">
        <v>23106</v>
      </c>
      <c r="D653" t="s">
        <v>308</v>
      </c>
      <c r="E653" s="2" t="s">
        <v>19</v>
      </c>
      <c r="F653" s="13">
        <v>5639.59</v>
      </c>
      <c r="G653" s="13">
        <v>906399.99</v>
      </c>
      <c r="H653" s="13">
        <v>552.87</v>
      </c>
      <c r="I653" s="4">
        <f t="shared" si="21"/>
        <v>6.0996249569685013E-4</v>
      </c>
      <c r="J653" s="13">
        <f t="shared" si="20"/>
        <v>3.4399383911069989</v>
      </c>
    </row>
    <row r="654" spans="2:10" x14ac:dyDescent="0.25">
      <c r="B654" s="2">
        <v>650</v>
      </c>
      <c r="C654" s="1">
        <v>23109</v>
      </c>
      <c r="D654" t="s">
        <v>309</v>
      </c>
      <c r="E654" s="2" t="s">
        <v>19</v>
      </c>
      <c r="F654" s="13">
        <v>4085.5</v>
      </c>
      <c r="G654" s="13">
        <v>697324.1</v>
      </c>
      <c r="H654" s="13">
        <v>8951.9500000000007</v>
      </c>
      <c r="I654" s="4">
        <f t="shared" si="21"/>
        <v>1.2837574378972419E-2</v>
      </c>
      <c r="J654" s="13">
        <f t="shared" si="20"/>
        <v>52.447910125291813</v>
      </c>
    </row>
    <row r="655" spans="2:10" x14ac:dyDescent="0.25">
      <c r="B655" s="2">
        <v>651</v>
      </c>
      <c r="C655" s="1">
        <v>23110</v>
      </c>
      <c r="D655" t="s">
        <v>517</v>
      </c>
      <c r="E655" s="2" t="s">
        <v>19</v>
      </c>
      <c r="F655" s="13">
        <v>1922.19</v>
      </c>
      <c r="G655" s="13">
        <v>256286.17</v>
      </c>
      <c r="H655" s="13">
        <v>4737.3599999999997</v>
      </c>
      <c r="I655" s="4">
        <f t="shared" si="21"/>
        <v>1.8484649405779482E-2</v>
      </c>
      <c r="J655" s="13">
        <f t="shared" si="20"/>
        <v>35.531008241295261</v>
      </c>
    </row>
    <row r="656" spans="2:10" x14ac:dyDescent="0.25">
      <c r="B656" s="2">
        <v>652</v>
      </c>
      <c r="C656" s="1">
        <v>23151</v>
      </c>
      <c r="D656" t="s">
        <v>518</v>
      </c>
      <c r="E656" s="2" t="s">
        <v>19</v>
      </c>
      <c r="F656" s="13">
        <v>11103.1</v>
      </c>
      <c r="G656" s="13">
        <v>1868906.13</v>
      </c>
      <c r="H656" s="13">
        <v>73637.399999999994</v>
      </c>
      <c r="I656" s="4">
        <f t="shared" si="21"/>
        <v>3.9401336866501692E-2</v>
      </c>
      <c r="J656" s="13">
        <f t="shared" si="20"/>
        <v>437.47698336245497</v>
      </c>
    </row>
    <row r="657" spans="2:10" x14ac:dyDescent="0.25">
      <c r="B657" s="2">
        <v>653</v>
      </c>
      <c r="C657" s="1">
        <v>23161</v>
      </c>
      <c r="D657" t="s">
        <v>514</v>
      </c>
      <c r="E657" s="2" t="s">
        <v>19</v>
      </c>
      <c r="F657" s="13">
        <v>25988.54</v>
      </c>
      <c r="G657" s="13">
        <v>4493287.0199999996</v>
      </c>
      <c r="H657" s="13">
        <v>129102.31</v>
      </c>
      <c r="I657" s="4">
        <f t="shared" si="21"/>
        <v>2.8732264247833428E-2</v>
      </c>
      <c r="J657" s="13">
        <f t="shared" si="20"/>
        <v>746.70959869538899</v>
      </c>
    </row>
    <row r="658" spans="2:10" x14ac:dyDescent="0.25">
      <c r="B658" s="2">
        <v>654</v>
      </c>
      <c r="C658" s="1">
        <v>23206</v>
      </c>
      <c r="D658" t="s">
        <v>519</v>
      </c>
      <c r="E658" s="2" t="s">
        <v>20</v>
      </c>
      <c r="F658" s="13">
        <v>26102.41</v>
      </c>
      <c r="G658" s="13">
        <v>4589570.63</v>
      </c>
      <c r="H658" s="13">
        <v>136385.67000000001</v>
      </c>
      <c r="I658" s="4">
        <f t="shared" si="21"/>
        <v>2.9716433408499481E-2</v>
      </c>
      <c r="J658" s="13">
        <f t="shared" si="20"/>
        <v>775.67052856635098</v>
      </c>
    </row>
    <row r="659" spans="2:10" x14ac:dyDescent="0.25">
      <c r="B659" s="2">
        <v>655</v>
      </c>
      <c r="C659" s="1">
        <v>23251</v>
      </c>
      <c r="D659" t="s">
        <v>9</v>
      </c>
      <c r="E659" s="2" t="s">
        <v>20</v>
      </c>
      <c r="F659" s="13">
        <v>108945.67</v>
      </c>
      <c r="G659" s="13">
        <v>18837837.859999999</v>
      </c>
      <c r="H659" s="13">
        <v>1201619.97</v>
      </c>
      <c r="I659" s="4">
        <f t="shared" si="21"/>
        <v>6.37875736552284E-2</v>
      </c>
      <c r="J659" s="13">
        <f t="shared" si="20"/>
        <v>6949.3799495432067</v>
      </c>
    </row>
    <row r="660" spans="2:10" x14ac:dyDescent="0.25">
      <c r="B660" s="2">
        <v>656</v>
      </c>
      <c r="C660" s="1">
        <v>24002</v>
      </c>
      <c r="D660" t="s">
        <v>520</v>
      </c>
      <c r="E660" s="2" t="s">
        <v>1</v>
      </c>
      <c r="F660" s="13">
        <v>16833.259999999998</v>
      </c>
      <c r="G660" s="13">
        <v>1694723.06</v>
      </c>
      <c r="H660" s="13">
        <v>25905.85</v>
      </c>
      <c r="I660" s="4">
        <f t="shared" si="21"/>
        <v>1.5286184870818951E-2</v>
      </c>
      <c r="J660" s="13">
        <f t="shared" si="20"/>
        <v>257.3163243385618</v>
      </c>
    </row>
    <row r="661" spans="2:10" x14ac:dyDescent="0.25">
      <c r="B661" s="2">
        <v>657</v>
      </c>
      <c r="C661" s="1">
        <v>24004</v>
      </c>
      <c r="D661" t="s">
        <v>309</v>
      </c>
      <c r="E661" s="2" t="s">
        <v>1</v>
      </c>
      <c r="F661" s="13">
        <v>78505.3</v>
      </c>
      <c r="G661" s="13">
        <v>7222966.75</v>
      </c>
      <c r="H661" s="13">
        <v>35932.94</v>
      </c>
      <c r="I661" s="4">
        <f t="shared" si="21"/>
        <v>4.9748173075834807E-3</v>
      </c>
      <c r="J661" s="13">
        <f t="shared" si="20"/>
        <v>390.54952517703344</v>
      </c>
    </row>
    <row r="662" spans="2:10" x14ac:dyDescent="0.25">
      <c r="B662" s="2">
        <v>658</v>
      </c>
      <c r="C662" s="1">
        <v>24006</v>
      </c>
      <c r="D662" t="s">
        <v>521</v>
      </c>
      <c r="E662" s="2" t="s">
        <v>1</v>
      </c>
      <c r="F662" s="13">
        <v>69218.33</v>
      </c>
      <c r="G662" s="13">
        <v>7870315.4299999997</v>
      </c>
      <c r="H662" s="13">
        <v>37595.629999999997</v>
      </c>
      <c r="I662" s="4">
        <f t="shared" si="21"/>
        <v>4.7768898634854336E-3</v>
      </c>
      <c r="J662" s="13">
        <f t="shared" si="20"/>
        <v>330.64833894438971</v>
      </c>
    </row>
    <row r="663" spans="2:10" x14ac:dyDescent="0.25">
      <c r="B663" s="2">
        <v>659</v>
      </c>
      <c r="C663" s="1">
        <v>24008</v>
      </c>
      <c r="D663" t="s">
        <v>522</v>
      </c>
      <c r="E663" s="2" t="s">
        <v>1</v>
      </c>
      <c r="F663" s="13">
        <v>8162.42</v>
      </c>
      <c r="G663" s="13">
        <v>1148809.69</v>
      </c>
      <c r="H663" s="13">
        <v>9117.67</v>
      </c>
      <c r="I663" s="4">
        <f t="shared" si="21"/>
        <v>7.936623515074983E-3</v>
      </c>
      <c r="J663" s="13">
        <f t="shared" si="20"/>
        <v>64.782054511918346</v>
      </c>
    </row>
    <row r="664" spans="2:10" x14ac:dyDescent="0.25">
      <c r="B664" s="2">
        <v>660</v>
      </c>
      <c r="C664" s="1">
        <v>24010</v>
      </c>
      <c r="D664" t="s">
        <v>523</v>
      </c>
      <c r="E664" s="2" t="s">
        <v>1</v>
      </c>
      <c r="F664" s="13">
        <v>7984.01</v>
      </c>
      <c r="G664" s="13">
        <v>1121494.93</v>
      </c>
      <c r="H664" s="13">
        <v>56907.39</v>
      </c>
      <c r="I664" s="4">
        <f t="shared" si="21"/>
        <v>5.0742440717052556E-2</v>
      </c>
      <c r="J664" s="13">
        <f t="shared" si="20"/>
        <v>405.1281541093548</v>
      </c>
    </row>
    <row r="665" spans="2:10" x14ac:dyDescent="0.25">
      <c r="B665" s="2">
        <v>661</v>
      </c>
      <c r="C665" s="1">
        <v>24012</v>
      </c>
      <c r="D665" t="s">
        <v>524</v>
      </c>
      <c r="E665" s="2" t="s">
        <v>1</v>
      </c>
      <c r="F665" s="13">
        <v>9333.9500000000007</v>
      </c>
      <c r="G665" s="13">
        <v>1249467.17</v>
      </c>
      <c r="H665" s="13">
        <v>8898.1</v>
      </c>
      <c r="I665" s="4">
        <f t="shared" si="21"/>
        <v>7.1215156457452187E-3</v>
      </c>
      <c r="J665" s="13">
        <f t="shared" si="20"/>
        <v>66.471870961603585</v>
      </c>
    </row>
    <row r="666" spans="2:10" x14ac:dyDescent="0.25">
      <c r="B666" s="2">
        <v>662</v>
      </c>
      <c r="C666" s="1">
        <v>24014</v>
      </c>
      <c r="D666" t="s">
        <v>525</v>
      </c>
      <c r="E666" s="2" t="s">
        <v>1</v>
      </c>
      <c r="F666" s="13">
        <v>12775.48</v>
      </c>
      <c r="G666" s="13">
        <v>1658695.13</v>
      </c>
      <c r="H666" s="13">
        <v>2096.2600000000002</v>
      </c>
      <c r="I666" s="4">
        <f t="shared" si="21"/>
        <v>1.2638006599802341E-3</v>
      </c>
      <c r="J666" s="13">
        <f t="shared" si="20"/>
        <v>16.145660055564282</v>
      </c>
    </row>
    <row r="667" spans="2:10" x14ac:dyDescent="0.25">
      <c r="B667" s="2">
        <v>663</v>
      </c>
      <c r="C667" s="1">
        <v>24016</v>
      </c>
      <c r="D667" t="s">
        <v>526</v>
      </c>
      <c r="E667" s="2" t="s">
        <v>1</v>
      </c>
      <c r="F667" s="13">
        <v>56414.5</v>
      </c>
      <c r="G667" s="13">
        <v>6093645.3799999999</v>
      </c>
      <c r="H667" s="13">
        <v>83548.11</v>
      </c>
      <c r="I667" s="4">
        <f t="shared" si="21"/>
        <v>1.3710694467750599E-2</v>
      </c>
      <c r="J667" s="13">
        <f t="shared" si="20"/>
        <v>773.48197305091617</v>
      </c>
    </row>
    <row r="668" spans="2:10" x14ac:dyDescent="0.25">
      <c r="B668" s="2">
        <v>664</v>
      </c>
      <c r="C668" s="1">
        <v>24018</v>
      </c>
      <c r="D668" t="s">
        <v>527</v>
      </c>
      <c r="E668" s="2" t="s">
        <v>1</v>
      </c>
      <c r="F668" s="13">
        <v>5632.52</v>
      </c>
      <c r="G668" s="13">
        <v>645246.56999999995</v>
      </c>
      <c r="H668" s="13">
        <v>17676.8</v>
      </c>
      <c r="I668" s="4">
        <f t="shared" si="21"/>
        <v>2.7395418777662005E-2</v>
      </c>
      <c r="J668" s="13">
        <f t="shared" si="20"/>
        <v>154.30524417355682</v>
      </c>
    </row>
    <row r="669" spans="2:10" x14ac:dyDescent="0.25">
      <c r="B669" s="2">
        <v>665</v>
      </c>
      <c r="C669" s="1">
        <v>24020</v>
      </c>
      <c r="D669" t="s">
        <v>264</v>
      </c>
      <c r="E669" s="2" t="s">
        <v>1</v>
      </c>
      <c r="F669" s="13">
        <v>5344.33</v>
      </c>
      <c r="G669" s="13">
        <v>617576.66</v>
      </c>
      <c r="H669" s="13">
        <v>12407.44</v>
      </c>
      <c r="I669" s="4">
        <f t="shared" si="21"/>
        <v>2.0090526089506039E-2</v>
      </c>
      <c r="J669" s="13">
        <f t="shared" si="20"/>
        <v>107.37040129592981</v>
      </c>
    </row>
    <row r="670" spans="2:10" x14ac:dyDescent="0.25">
      <c r="B670" s="2">
        <v>666</v>
      </c>
      <c r="C670" s="1">
        <v>24141</v>
      </c>
      <c r="D670" t="s">
        <v>522</v>
      </c>
      <c r="E670" s="2" t="s">
        <v>19</v>
      </c>
      <c r="F670" s="13">
        <v>2758.08</v>
      </c>
      <c r="G670" s="13">
        <v>395909.29</v>
      </c>
      <c r="H670" s="13">
        <v>8078.6</v>
      </c>
      <c r="I670" s="4">
        <f t="shared" si="21"/>
        <v>2.0405179176270404E-2</v>
      </c>
      <c r="J670" s="13">
        <f t="shared" si="20"/>
        <v>56.279116582487873</v>
      </c>
    </row>
    <row r="671" spans="2:10" x14ac:dyDescent="0.25">
      <c r="B671" s="2">
        <v>667</v>
      </c>
      <c r="C671" s="1">
        <v>24154</v>
      </c>
      <c r="D671" t="s">
        <v>525</v>
      </c>
      <c r="E671" s="2" t="s">
        <v>19</v>
      </c>
      <c r="F671" s="13">
        <v>2645.31</v>
      </c>
      <c r="G671" s="13">
        <v>362479.02</v>
      </c>
      <c r="H671" s="13">
        <v>870.67</v>
      </c>
      <c r="I671" s="4">
        <f t="shared" si="21"/>
        <v>2.4019872929473269E-3</v>
      </c>
      <c r="J671" s="13">
        <f t="shared" si="20"/>
        <v>6.3540010059064933</v>
      </c>
    </row>
    <row r="672" spans="2:10" x14ac:dyDescent="0.25">
      <c r="B672" s="2">
        <v>668</v>
      </c>
      <c r="C672" s="1">
        <v>24206</v>
      </c>
      <c r="D672" t="s">
        <v>520</v>
      </c>
      <c r="E672" s="2" t="s">
        <v>20</v>
      </c>
      <c r="F672" s="13">
        <v>40563.94</v>
      </c>
      <c r="G672" s="13">
        <v>6264195.0599999996</v>
      </c>
      <c r="H672" s="13">
        <v>247175.74</v>
      </c>
      <c r="I672" s="4">
        <f t="shared" si="21"/>
        <v>3.9458499876279397E-2</v>
      </c>
      <c r="J672" s="13">
        <f t="shared" si="20"/>
        <v>1600.5922214714051</v>
      </c>
    </row>
    <row r="673" spans="2:10" x14ac:dyDescent="0.25">
      <c r="B673" s="2">
        <v>669</v>
      </c>
      <c r="C673" s="1">
        <v>24231</v>
      </c>
      <c r="D673" t="s">
        <v>521</v>
      </c>
      <c r="E673" s="2" t="s">
        <v>20</v>
      </c>
      <c r="F673" s="13">
        <v>40375.31</v>
      </c>
      <c r="G673" s="13">
        <v>4364958.55</v>
      </c>
      <c r="H673" s="13">
        <v>82451.91</v>
      </c>
      <c r="I673" s="4">
        <f t="shared" si="21"/>
        <v>1.8889505835055411E-2</v>
      </c>
      <c r="J673" s="13">
        <f t="shared" si="20"/>
        <v>762.66965383717104</v>
      </c>
    </row>
    <row r="674" spans="2:10" x14ac:dyDescent="0.25">
      <c r="B674" s="2">
        <v>670</v>
      </c>
      <c r="C674" s="1">
        <v>24251</v>
      </c>
      <c r="D674" t="s">
        <v>528</v>
      </c>
      <c r="E674" s="2" t="s">
        <v>20</v>
      </c>
      <c r="F674" s="13">
        <v>11565.92</v>
      </c>
      <c r="G674" s="13">
        <v>1894472.7</v>
      </c>
      <c r="H674" s="13">
        <v>41829.300000000003</v>
      </c>
      <c r="I674" s="4">
        <f t="shared" si="21"/>
        <v>2.2079653087637527E-2</v>
      </c>
      <c r="J674" s="13">
        <f t="shared" si="20"/>
        <v>255.37150123936863</v>
      </c>
    </row>
    <row r="675" spans="2:10" x14ac:dyDescent="0.25">
      <c r="B675" s="2">
        <v>671</v>
      </c>
      <c r="C675" s="1">
        <v>24271</v>
      </c>
      <c r="D675" t="s">
        <v>526</v>
      </c>
      <c r="E675" s="2" t="s">
        <v>20</v>
      </c>
      <c r="F675" s="13">
        <v>8219.27</v>
      </c>
      <c r="G675" s="13">
        <v>1431358.8</v>
      </c>
      <c r="H675" s="13">
        <v>32872.33</v>
      </c>
      <c r="I675" s="4">
        <f t="shared" si="21"/>
        <v>2.2965821008680703E-2</v>
      </c>
      <c r="J675" s="13">
        <f t="shared" si="20"/>
        <v>188.76228364201904</v>
      </c>
    </row>
    <row r="676" spans="2:10" x14ac:dyDescent="0.25">
      <c r="B676" s="2">
        <v>672</v>
      </c>
      <c r="C676" s="1">
        <v>25002</v>
      </c>
      <c r="D676" t="s">
        <v>529</v>
      </c>
      <c r="E676" s="2" t="s">
        <v>1</v>
      </c>
      <c r="F676" s="13">
        <v>25088.69</v>
      </c>
      <c r="G676" s="13">
        <v>3067736.82</v>
      </c>
      <c r="H676" s="13">
        <v>21408.14</v>
      </c>
      <c r="I676" s="4">
        <f t="shared" si="21"/>
        <v>6.9784799857766158E-3</v>
      </c>
      <c r="J676" s="13">
        <f t="shared" si="20"/>
        <v>175.08092103435391</v>
      </c>
    </row>
    <row r="677" spans="2:10" x14ac:dyDescent="0.25">
      <c r="B677" s="2">
        <v>673</v>
      </c>
      <c r="C677" s="1">
        <v>25004</v>
      </c>
      <c r="D677" t="s">
        <v>530</v>
      </c>
      <c r="E677" s="2" t="s">
        <v>1</v>
      </c>
      <c r="F677" s="13">
        <v>18521.2</v>
      </c>
      <c r="G677" s="13">
        <v>2411810.91</v>
      </c>
      <c r="H677" s="13">
        <v>23201.3</v>
      </c>
      <c r="I677" s="4">
        <f t="shared" si="21"/>
        <v>9.6198669239787125E-3</v>
      </c>
      <c r="J677" s="13">
        <f t="shared" si="20"/>
        <v>178.17147927239455</v>
      </c>
    </row>
    <row r="678" spans="2:10" x14ac:dyDescent="0.25">
      <c r="B678" s="2">
        <v>674</v>
      </c>
      <c r="C678" s="1">
        <v>25006</v>
      </c>
      <c r="D678" t="s">
        <v>531</v>
      </c>
      <c r="E678" s="2" t="s">
        <v>1</v>
      </c>
      <c r="F678" s="13">
        <v>6855.27</v>
      </c>
      <c r="G678" s="13">
        <v>906265.5</v>
      </c>
      <c r="H678" s="13">
        <v>1016.27</v>
      </c>
      <c r="I678" s="4">
        <f t="shared" si="21"/>
        <v>1.1213821998078929E-3</v>
      </c>
      <c r="J678" s="13">
        <f t="shared" si="20"/>
        <v>7.6873777528770546</v>
      </c>
    </row>
    <row r="679" spans="2:10" x14ac:dyDescent="0.25">
      <c r="B679" s="2">
        <v>675</v>
      </c>
      <c r="C679" s="1">
        <v>25008</v>
      </c>
      <c r="D679" t="s">
        <v>532</v>
      </c>
      <c r="E679" s="2" t="s">
        <v>1</v>
      </c>
      <c r="F679" s="13">
        <v>32908.93</v>
      </c>
      <c r="G679" s="13">
        <v>4428846.05</v>
      </c>
      <c r="H679" s="13">
        <v>37063.089999999997</v>
      </c>
      <c r="I679" s="4">
        <f t="shared" si="21"/>
        <v>8.3685658931404935E-3</v>
      </c>
      <c r="J679" s="13">
        <f t="shared" si="20"/>
        <v>275.40054917774796</v>
      </c>
    </row>
    <row r="680" spans="2:10" x14ac:dyDescent="0.25">
      <c r="B680" s="2">
        <v>676</v>
      </c>
      <c r="C680" s="1">
        <v>25010</v>
      </c>
      <c r="D680" t="s">
        <v>433</v>
      </c>
      <c r="E680" s="2" t="s">
        <v>1</v>
      </c>
      <c r="F680" s="13">
        <v>5502.46</v>
      </c>
      <c r="G680" s="13">
        <v>757800.65</v>
      </c>
      <c r="H680" s="13">
        <v>11982.48</v>
      </c>
      <c r="I680" s="4">
        <f t="shared" si="21"/>
        <v>1.5812179627979997E-2</v>
      </c>
      <c r="J680" s="13">
        <f t="shared" si="20"/>
        <v>87.005885915774812</v>
      </c>
    </row>
    <row r="681" spans="2:10" x14ac:dyDescent="0.25">
      <c r="B681" s="2">
        <v>677</v>
      </c>
      <c r="C681" s="1">
        <v>25012</v>
      </c>
      <c r="D681" t="s">
        <v>377</v>
      </c>
      <c r="E681" s="2" t="s">
        <v>1</v>
      </c>
      <c r="F681" s="13">
        <v>10806.35</v>
      </c>
      <c r="G681" s="13">
        <v>1752371.18</v>
      </c>
      <c r="H681" s="13">
        <v>9930.4500000000007</v>
      </c>
      <c r="I681" s="4">
        <f t="shared" si="21"/>
        <v>5.6668644824437262E-3</v>
      </c>
      <c r="J681" s="13">
        <f t="shared" si="20"/>
        <v>61.238120999855759</v>
      </c>
    </row>
    <row r="682" spans="2:10" x14ac:dyDescent="0.25">
      <c r="B682" s="2">
        <v>678</v>
      </c>
      <c r="C682" s="1">
        <v>25014</v>
      </c>
      <c r="D682" t="s">
        <v>533</v>
      </c>
      <c r="E682" s="2" t="s">
        <v>1</v>
      </c>
      <c r="F682" s="13">
        <v>8812.48</v>
      </c>
      <c r="G682" s="13">
        <v>1349693.64</v>
      </c>
      <c r="H682" s="13">
        <v>13262.95</v>
      </c>
      <c r="I682" s="4">
        <f t="shared" si="21"/>
        <v>9.8266373989878194E-3</v>
      </c>
      <c r="J682" s="13">
        <f t="shared" si="20"/>
        <v>86.597045545832174</v>
      </c>
    </row>
    <row r="683" spans="2:10" x14ac:dyDescent="0.25">
      <c r="B683" s="2">
        <v>679</v>
      </c>
      <c r="C683" s="1">
        <v>25016</v>
      </c>
      <c r="D683" t="s">
        <v>534</v>
      </c>
      <c r="E683" s="2" t="s">
        <v>1</v>
      </c>
      <c r="F683" s="13">
        <v>5830.05</v>
      </c>
      <c r="G683" s="13">
        <v>867565.46</v>
      </c>
      <c r="H683" s="13">
        <v>1936.86</v>
      </c>
      <c r="I683" s="4">
        <f t="shared" si="21"/>
        <v>2.2325231804410472E-3</v>
      </c>
      <c r="J683" s="13">
        <f t="shared" si="20"/>
        <v>13.015721768130328</v>
      </c>
    </row>
    <row r="684" spans="2:10" x14ac:dyDescent="0.25">
      <c r="B684" s="2">
        <v>680</v>
      </c>
      <c r="C684" s="1">
        <v>25018</v>
      </c>
      <c r="D684" t="s">
        <v>535</v>
      </c>
      <c r="E684" s="2" t="s">
        <v>1</v>
      </c>
      <c r="F684" s="13">
        <v>12839.96</v>
      </c>
      <c r="G684" s="13">
        <v>1728733.05</v>
      </c>
      <c r="H684" s="13">
        <v>20951.73</v>
      </c>
      <c r="I684" s="4">
        <f t="shared" si="21"/>
        <v>1.2119702345020822E-2</v>
      </c>
      <c r="J684" s="13">
        <f t="shared" si="20"/>
        <v>155.61649332197354</v>
      </c>
    </row>
    <row r="685" spans="2:10" x14ac:dyDescent="0.25">
      <c r="B685" s="2">
        <v>681</v>
      </c>
      <c r="C685" s="1">
        <v>25020</v>
      </c>
      <c r="D685" t="s">
        <v>536</v>
      </c>
      <c r="E685" s="2" t="s">
        <v>1</v>
      </c>
      <c r="F685" s="13">
        <v>9134.83</v>
      </c>
      <c r="G685" s="13">
        <v>1359282.55</v>
      </c>
      <c r="H685" s="13">
        <v>1345.06</v>
      </c>
      <c r="I685" s="4">
        <f t="shared" si="21"/>
        <v>9.8953672288370066E-4</v>
      </c>
      <c r="J685" s="13">
        <f t="shared" si="20"/>
        <v>9.0392497422997149</v>
      </c>
    </row>
    <row r="686" spans="2:10" x14ac:dyDescent="0.25">
      <c r="B686" s="2">
        <v>682</v>
      </c>
      <c r="C686" s="1">
        <v>25022</v>
      </c>
      <c r="D686" t="s">
        <v>108</v>
      </c>
      <c r="E686" s="2" t="s">
        <v>1</v>
      </c>
      <c r="F686" s="13">
        <v>5665.09</v>
      </c>
      <c r="G686" s="13">
        <v>744760.09</v>
      </c>
      <c r="H686" s="13">
        <v>2242.5700000000002</v>
      </c>
      <c r="I686" s="4">
        <f t="shared" si="21"/>
        <v>3.0111307387591085E-3</v>
      </c>
      <c r="J686" s="13">
        <f t="shared" si="20"/>
        <v>17.058326636836838</v>
      </c>
    </row>
    <row r="687" spans="2:10" x14ac:dyDescent="0.25">
      <c r="B687" s="2">
        <v>683</v>
      </c>
      <c r="C687" s="1">
        <v>25024</v>
      </c>
      <c r="D687" t="s">
        <v>537</v>
      </c>
      <c r="E687" s="2" t="s">
        <v>1</v>
      </c>
      <c r="F687" s="13">
        <v>10264.91</v>
      </c>
      <c r="G687" s="13">
        <v>1539553.37</v>
      </c>
      <c r="H687" s="13">
        <v>7104.73</v>
      </c>
      <c r="I687" s="4">
        <f t="shared" si="21"/>
        <v>4.614799420691729E-3</v>
      </c>
      <c r="J687" s="13">
        <f t="shared" si="20"/>
        <v>47.370500721452736</v>
      </c>
    </row>
    <row r="688" spans="2:10" x14ac:dyDescent="0.25">
      <c r="B688" s="2">
        <v>684</v>
      </c>
      <c r="C688" s="1">
        <v>25026</v>
      </c>
      <c r="D688" t="s">
        <v>538</v>
      </c>
      <c r="E688" s="2" t="s">
        <v>1</v>
      </c>
      <c r="F688" s="13">
        <v>6582.52</v>
      </c>
      <c r="G688" s="13">
        <v>911497.19</v>
      </c>
      <c r="H688" s="13">
        <v>826.41</v>
      </c>
      <c r="I688" s="4">
        <f t="shared" si="21"/>
        <v>9.0665117684016118E-4</v>
      </c>
      <c r="J688" s="13">
        <f t="shared" si="20"/>
        <v>5.9680495045738979</v>
      </c>
    </row>
    <row r="689" spans="2:10" x14ac:dyDescent="0.25">
      <c r="B689" s="2">
        <v>685</v>
      </c>
      <c r="C689" s="1">
        <v>25028</v>
      </c>
      <c r="D689" t="s">
        <v>539</v>
      </c>
      <c r="E689" s="2" t="s">
        <v>1</v>
      </c>
      <c r="F689" s="13">
        <v>16532.060000000001</v>
      </c>
      <c r="G689" s="13">
        <v>2166659.7200000002</v>
      </c>
      <c r="H689" s="13">
        <v>38433.72</v>
      </c>
      <c r="I689" s="4">
        <f t="shared" si="21"/>
        <v>1.7738696872991205E-2</v>
      </c>
      <c r="J689" s="13">
        <f t="shared" si="20"/>
        <v>293.25720102610302</v>
      </c>
    </row>
    <row r="690" spans="2:10" x14ac:dyDescent="0.25">
      <c r="B690" s="2">
        <v>686</v>
      </c>
      <c r="C690" s="1">
        <v>25101</v>
      </c>
      <c r="D690" t="s">
        <v>529</v>
      </c>
      <c r="E690" s="2" t="s">
        <v>19</v>
      </c>
      <c r="F690" s="13">
        <v>6751.24</v>
      </c>
      <c r="G690" s="13">
        <v>1130595.4099999999</v>
      </c>
      <c r="H690" s="13">
        <v>17413.310000000001</v>
      </c>
      <c r="I690" s="4">
        <f t="shared" si="21"/>
        <v>1.5401893414727381E-2</v>
      </c>
      <c r="J690" s="13">
        <f t="shared" si="20"/>
        <v>103.98187889724407</v>
      </c>
    </row>
    <row r="691" spans="2:10" x14ac:dyDescent="0.25">
      <c r="B691" s="2">
        <v>687</v>
      </c>
      <c r="C691" s="1">
        <v>25102</v>
      </c>
      <c r="D691" t="s">
        <v>540</v>
      </c>
      <c r="E691" s="2" t="s">
        <v>19</v>
      </c>
      <c r="F691" s="13">
        <v>2863.26</v>
      </c>
      <c r="G691" s="13">
        <v>527707.57999999996</v>
      </c>
      <c r="H691" s="13">
        <v>5209.59</v>
      </c>
      <c r="I691" s="4">
        <f t="shared" si="21"/>
        <v>9.8721151589294971E-3</v>
      </c>
      <c r="J691" s="13">
        <f t="shared" si="20"/>
        <v>28.266432449956476</v>
      </c>
    </row>
    <row r="692" spans="2:10" x14ac:dyDescent="0.25">
      <c r="B692" s="2">
        <v>688</v>
      </c>
      <c r="C692" s="1">
        <v>25106</v>
      </c>
      <c r="D692" t="s">
        <v>541</v>
      </c>
      <c r="E692" s="2" t="s">
        <v>19</v>
      </c>
      <c r="F692" s="13">
        <v>14349.2</v>
      </c>
      <c r="G692" s="13">
        <v>2128006.0299999998</v>
      </c>
      <c r="H692" s="13">
        <v>32446.47</v>
      </c>
      <c r="I692" s="4">
        <f t="shared" si="21"/>
        <v>1.5247358110164755E-2</v>
      </c>
      <c r="J692" s="13">
        <f t="shared" si="20"/>
        <v>218.78739099437612</v>
      </c>
    </row>
    <row r="693" spans="2:10" x14ac:dyDescent="0.25">
      <c r="B693" s="2">
        <v>689</v>
      </c>
      <c r="C693" s="1">
        <v>25108</v>
      </c>
      <c r="D693" t="s">
        <v>542</v>
      </c>
      <c r="E693" s="2" t="s">
        <v>19</v>
      </c>
      <c r="F693" s="13">
        <v>1435.54</v>
      </c>
      <c r="G693" s="13">
        <v>235239.57</v>
      </c>
      <c r="H693" s="13">
        <v>834.37</v>
      </c>
      <c r="I693" s="4">
        <f t="shared" si="21"/>
        <v>3.5468947677467699E-3</v>
      </c>
      <c r="J693" s="13">
        <f t="shared" si="20"/>
        <v>5.0917093148911983</v>
      </c>
    </row>
    <row r="694" spans="2:10" x14ac:dyDescent="0.25">
      <c r="B694" s="2">
        <v>690</v>
      </c>
      <c r="C694" s="1">
        <v>25111</v>
      </c>
      <c r="D694" t="s">
        <v>543</v>
      </c>
      <c r="E694" s="2" t="s">
        <v>19</v>
      </c>
      <c r="F694" s="13">
        <v>4131.34</v>
      </c>
      <c r="G694" s="13">
        <v>633299.73</v>
      </c>
      <c r="H694" s="13">
        <v>13930.39</v>
      </c>
      <c r="I694" s="4">
        <f t="shared" si="21"/>
        <v>2.1996519720606861E-2</v>
      </c>
      <c r="J694" s="13">
        <f t="shared" si="20"/>
        <v>90.875101782531956</v>
      </c>
    </row>
    <row r="695" spans="2:10" x14ac:dyDescent="0.25">
      <c r="B695" s="2">
        <v>691</v>
      </c>
      <c r="C695" s="1">
        <v>25136</v>
      </c>
      <c r="D695" t="s">
        <v>377</v>
      </c>
      <c r="E695" s="2" t="s">
        <v>19</v>
      </c>
      <c r="F695" s="13">
        <v>5957.55</v>
      </c>
      <c r="G695" s="13">
        <v>982802.21</v>
      </c>
      <c r="H695" s="13">
        <v>18605.73</v>
      </c>
      <c r="I695" s="4">
        <f t="shared" si="21"/>
        <v>1.8931306635950686E-2</v>
      </c>
      <c r="J695" s="13">
        <f t="shared" si="20"/>
        <v>112.78420584900802</v>
      </c>
    </row>
    <row r="696" spans="2:10" x14ac:dyDescent="0.25">
      <c r="B696" s="2">
        <v>692</v>
      </c>
      <c r="C696" s="1">
        <v>25137</v>
      </c>
      <c r="D696" t="s">
        <v>544</v>
      </c>
      <c r="E696" s="2" t="s">
        <v>19</v>
      </c>
      <c r="F696" s="13">
        <v>2191.0100000000002</v>
      </c>
      <c r="G696" s="13">
        <v>334901.58</v>
      </c>
      <c r="H696" s="13">
        <v>3676.64</v>
      </c>
      <c r="I696" s="4">
        <f t="shared" si="21"/>
        <v>1.0978270093560024E-2</v>
      </c>
      <c r="J696" s="13">
        <f t="shared" si="20"/>
        <v>24.053499557690952</v>
      </c>
    </row>
    <row r="697" spans="2:10" x14ac:dyDescent="0.25">
      <c r="B697" s="2">
        <v>693</v>
      </c>
      <c r="C697" s="1">
        <v>25146</v>
      </c>
      <c r="D697" t="s">
        <v>533</v>
      </c>
      <c r="E697" s="2" t="s">
        <v>19</v>
      </c>
      <c r="F697" s="13">
        <v>2976.59</v>
      </c>
      <c r="G697" s="13">
        <v>449152.06</v>
      </c>
      <c r="H697" s="13">
        <v>5258.89</v>
      </c>
      <c r="I697" s="4">
        <f t="shared" si="21"/>
        <v>1.1708484649942383E-2</v>
      </c>
      <c r="J697" s="13">
        <f t="shared" si="20"/>
        <v>34.851358324171997</v>
      </c>
    </row>
    <row r="698" spans="2:10" x14ac:dyDescent="0.25">
      <c r="B698" s="2">
        <v>694</v>
      </c>
      <c r="C698" s="1">
        <v>25147</v>
      </c>
      <c r="D698" t="s">
        <v>501</v>
      </c>
      <c r="E698" s="2" t="s">
        <v>19</v>
      </c>
      <c r="F698" s="13">
        <v>526.73</v>
      </c>
      <c r="G698" s="13">
        <v>84379.73</v>
      </c>
      <c r="H698" s="13">
        <v>15399.07</v>
      </c>
      <c r="I698" s="4">
        <f t="shared" si="21"/>
        <v>0.18249726563476798</v>
      </c>
      <c r="J698" s="13">
        <f t="shared" si="20"/>
        <v>96.126784727801336</v>
      </c>
    </row>
    <row r="699" spans="2:10" x14ac:dyDescent="0.25">
      <c r="B699" s="2">
        <v>695</v>
      </c>
      <c r="C699" s="1">
        <v>25151</v>
      </c>
      <c r="D699" t="s">
        <v>502</v>
      </c>
      <c r="E699" s="2" t="s">
        <v>19</v>
      </c>
      <c r="F699" s="13">
        <v>877.57</v>
      </c>
      <c r="G699" s="13">
        <v>134346.48000000001</v>
      </c>
      <c r="H699" s="13">
        <v>3841.14</v>
      </c>
      <c r="I699" s="4">
        <f t="shared" si="21"/>
        <v>2.859129617687043E-2</v>
      </c>
      <c r="J699" s="13">
        <f t="shared" si="20"/>
        <v>25.090863785936186</v>
      </c>
    </row>
    <row r="700" spans="2:10" x14ac:dyDescent="0.25">
      <c r="B700" s="2">
        <v>696</v>
      </c>
      <c r="C700" s="1">
        <v>25153</v>
      </c>
      <c r="D700" t="s">
        <v>485</v>
      </c>
      <c r="E700" s="2" t="s">
        <v>19</v>
      </c>
      <c r="F700" s="13">
        <v>376.27</v>
      </c>
      <c r="G700" s="13">
        <v>67364.34</v>
      </c>
      <c r="H700" s="13">
        <v>5591.99</v>
      </c>
      <c r="I700" s="4">
        <f t="shared" si="21"/>
        <v>8.3011130221122928E-2</v>
      </c>
      <c r="J700" s="13">
        <f t="shared" si="20"/>
        <v>31.234597968301923</v>
      </c>
    </row>
    <row r="701" spans="2:10" x14ac:dyDescent="0.25">
      <c r="B701" s="2">
        <v>697</v>
      </c>
      <c r="C701" s="1">
        <v>25176</v>
      </c>
      <c r="D701" t="s">
        <v>545</v>
      </c>
      <c r="E701" s="2" t="s">
        <v>19</v>
      </c>
      <c r="F701" s="13">
        <v>1191.06</v>
      </c>
      <c r="G701" s="13">
        <v>195046.18</v>
      </c>
      <c r="H701" s="13">
        <v>2506.61</v>
      </c>
      <c r="I701" s="4">
        <f t="shared" si="21"/>
        <v>1.2851366789136809E-2</v>
      </c>
      <c r="J701" s="13">
        <f t="shared" si="20"/>
        <v>15.306748927869288</v>
      </c>
    </row>
    <row r="702" spans="2:10" x14ac:dyDescent="0.25">
      <c r="B702" s="2">
        <v>698</v>
      </c>
      <c r="C702" s="1">
        <v>25177</v>
      </c>
      <c r="D702" t="s">
        <v>537</v>
      </c>
      <c r="E702" s="2" t="s">
        <v>19</v>
      </c>
      <c r="F702" s="13">
        <v>5324.7</v>
      </c>
      <c r="G702" s="13">
        <v>933406.57</v>
      </c>
      <c r="H702" s="13">
        <v>6672.49</v>
      </c>
      <c r="I702" s="4">
        <f t="shared" si="21"/>
        <v>7.1485354983091666E-3</v>
      </c>
      <c r="J702" s="13">
        <f t="shared" si="20"/>
        <v>38.063806967846816</v>
      </c>
    </row>
    <row r="703" spans="2:10" x14ac:dyDescent="0.25">
      <c r="B703" s="2">
        <v>699</v>
      </c>
      <c r="C703" s="1">
        <v>25216</v>
      </c>
      <c r="D703" t="s">
        <v>532</v>
      </c>
      <c r="E703" s="2" t="s">
        <v>20</v>
      </c>
      <c r="F703" s="13">
        <v>59895.98</v>
      </c>
      <c r="G703" s="13">
        <v>10520718.66</v>
      </c>
      <c r="H703" s="13">
        <v>629103.87</v>
      </c>
      <c r="I703" s="4">
        <f t="shared" si="21"/>
        <v>5.9796663168255465E-2</v>
      </c>
      <c r="J703" s="13">
        <f t="shared" si="20"/>
        <v>3581.579741192566</v>
      </c>
    </row>
    <row r="704" spans="2:10" x14ac:dyDescent="0.25">
      <c r="B704" s="2">
        <v>700</v>
      </c>
      <c r="C704" s="1">
        <v>25251</v>
      </c>
      <c r="D704" t="s">
        <v>535</v>
      </c>
      <c r="E704" s="2" t="s">
        <v>20</v>
      </c>
      <c r="F704" s="13">
        <v>29683.67</v>
      </c>
      <c r="G704" s="13">
        <v>4891667.16</v>
      </c>
      <c r="H704" s="13">
        <v>140182.82999999999</v>
      </c>
      <c r="I704" s="4">
        <f t="shared" si="21"/>
        <v>2.8657475133692455E-2</v>
      </c>
      <c r="J704" s="13">
        <f t="shared" si="20"/>
        <v>850.65903490173264</v>
      </c>
    </row>
    <row r="705" spans="2:10" x14ac:dyDescent="0.25">
      <c r="B705" s="2">
        <v>701</v>
      </c>
      <c r="C705" s="1">
        <v>26002</v>
      </c>
      <c r="D705" t="s">
        <v>130</v>
      </c>
      <c r="E705" s="2" t="s">
        <v>1</v>
      </c>
      <c r="F705" s="13">
        <v>2998.6</v>
      </c>
      <c r="G705" s="13">
        <v>309900.45</v>
      </c>
      <c r="H705" s="13">
        <v>11282.2</v>
      </c>
      <c r="I705" s="4">
        <f t="shared" si="21"/>
        <v>3.6405884534856277E-2</v>
      </c>
      <c r="J705" s="13">
        <f t="shared" si="20"/>
        <v>109.16668536622002</v>
      </c>
    </row>
    <row r="706" spans="2:10" x14ac:dyDescent="0.25">
      <c r="B706" s="2">
        <v>702</v>
      </c>
      <c r="C706" s="1">
        <v>26004</v>
      </c>
      <c r="D706" t="s">
        <v>546</v>
      </c>
      <c r="E706" s="2" t="s">
        <v>1</v>
      </c>
      <c r="F706" s="13">
        <v>3427.33</v>
      </c>
      <c r="G706" s="13">
        <v>353639.58</v>
      </c>
      <c r="H706" s="13">
        <v>961.11</v>
      </c>
      <c r="I706" s="4">
        <f t="shared" si="21"/>
        <v>2.7177670553731569E-3</v>
      </c>
      <c r="J706" s="13">
        <f t="shared" si="20"/>
        <v>9.314684561892081</v>
      </c>
    </row>
    <row r="707" spans="2:10" x14ac:dyDescent="0.25">
      <c r="B707" s="2">
        <v>703</v>
      </c>
      <c r="C707" s="1">
        <v>26006</v>
      </c>
      <c r="D707" t="s">
        <v>547</v>
      </c>
      <c r="E707" s="2" t="s">
        <v>1</v>
      </c>
      <c r="F707" s="13">
        <v>2292.4699999999998</v>
      </c>
      <c r="G707" s="13">
        <v>237623.12</v>
      </c>
      <c r="H707" s="13">
        <v>2046.8</v>
      </c>
      <c r="I707" s="4">
        <f t="shared" si="21"/>
        <v>8.6136399522066705E-3</v>
      </c>
      <c r="J707" s="13">
        <f t="shared" si="20"/>
        <v>19.746511181235224</v>
      </c>
    </row>
    <row r="708" spans="2:10" x14ac:dyDescent="0.25">
      <c r="B708" s="2">
        <v>704</v>
      </c>
      <c r="C708" s="1">
        <v>26008</v>
      </c>
      <c r="D708" t="s">
        <v>548</v>
      </c>
      <c r="E708" s="2" t="s">
        <v>1</v>
      </c>
      <c r="F708" s="13">
        <v>7233.84</v>
      </c>
      <c r="G708" s="13">
        <v>827549.67</v>
      </c>
      <c r="H708" s="13">
        <v>7846.02</v>
      </c>
      <c r="I708" s="4">
        <f t="shared" si="21"/>
        <v>9.4810260754499484E-3</v>
      </c>
      <c r="J708" s="13">
        <f t="shared" si="20"/>
        <v>68.584225665632857</v>
      </c>
    </row>
    <row r="709" spans="2:10" x14ac:dyDescent="0.25">
      <c r="B709" s="2">
        <v>705</v>
      </c>
      <c r="C709" s="1">
        <v>26010</v>
      </c>
      <c r="D709" t="s">
        <v>549</v>
      </c>
      <c r="E709" s="2" t="s">
        <v>1</v>
      </c>
      <c r="F709" s="13">
        <v>3782.02</v>
      </c>
      <c r="G709" s="13">
        <v>389062.06</v>
      </c>
      <c r="H709" s="13">
        <v>4195.7299999999996</v>
      </c>
      <c r="I709" s="4">
        <f t="shared" si="21"/>
        <v>1.0784217818617419E-2</v>
      </c>
      <c r="J709" s="13">
        <f t="shared" ref="J709:J772" si="22">I709*F709</f>
        <v>40.786127474367454</v>
      </c>
    </row>
    <row r="710" spans="2:10" x14ac:dyDescent="0.25">
      <c r="B710" s="2">
        <v>706</v>
      </c>
      <c r="C710" s="1">
        <v>26012</v>
      </c>
      <c r="D710" t="s">
        <v>550</v>
      </c>
      <c r="E710" s="2" t="s">
        <v>1</v>
      </c>
      <c r="F710" s="13">
        <v>71548.320000000007</v>
      </c>
      <c r="G710" s="13">
        <v>6520217.75</v>
      </c>
      <c r="H710" s="13">
        <v>57726.239999999998</v>
      </c>
      <c r="I710" s="4">
        <f t="shared" ref="I710:I773" si="23">IF(G710=0,0,H710/G710)</f>
        <v>8.8534221115544789E-3</v>
      </c>
      <c r="J710" s="13">
        <f t="shared" si="22"/>
        <v>633.44747833257566</v>
      </c>
    </row>
    <row r="711" spans="2:10" x14ac:dyDescent="0.25">
      <c r="B711" s="2">
        <v>707</v>
      </c>
      <c r="C711" s="1">
        <v>26014</v>
      </c>
      <c r="D711" t="s">
        <v>551</v>
      </c>
      <c r="E711" s="2" t="s">
        <v>1</v>
      </c>
      <c r="F711" s="13">
        <v>18816.439999999999</v>
      </c>
      <c r="G711" s="13">
        <v>2016266.9</v>
      </c>
      <c r="H711" s="13">
        <v>6855.49</v>
      </c>
      <c r="I711" s="4">
        <f t="shared" si="23"/>
        <v>3.4000905336490916E-3</v>
      </c>
      <c r="J711" s="13">
        <f t="shared" si="22"/>
        <v>63.977599520976106</v>
      </c>
    </row>
    <row r="712" spans="2:10" x14ac:dyDescent="0.25">
      <c r="B712" s="2">
        <v>708</v>
      </c>
      <c r="C712" s="1">
        <v>26016</v>
      </c>
      <c r="D712" t="s">
        <v>552</v>
      </c>
      <c r="E712" s="2" t="s">
        <v>1</v>
      </c>
      <c r="F712" s="13">
        <v>2932.6</v>
      </c>
      <c r="G712" s="13">
        <v>289386.96000000002</v>
      </c>
      <c r="H712" s="13">
        <v>4310.8900000000003</v>
      </c>
      <c r="I712" s="4">
        <f t="shared" si="23"/>
        <v>1.4896628376067809E-2</v>
      </c>
      <c r="J712" s="13">
        <f t="shared" si="22"/>
        <v>43.685852375656452</v>
      </c>
    </row>
    <row r="713" spans="2:10" x14ac:dyDescent="0.25">
      <c r="B713" s="2">
        <v>709</v>
      </c>
      <c r="C713" s="1">
        <v>26018</v>
      </c>
      <c r="D713" t="s">
        <v>553</v>
      </c>
      <c r="E713" s="2" t="s">
        <v>1</v>
      </c>
      <c r="F713" s="13">
        <v>4212.07</v>
      </c>
      <c r="G713" s="13">
        <v>499563.55</v>
      </c>
      <c r="H713" s="13">
        <v>4649.78</v>
      </c>
      <c r="I713" s="4">
        <f t="shared" si="23"/>
        <v>9.3076846779553864E-3</v>
      </c>
      <c r="J713" s="13">
        <f t="shared" si="22"/>
        <v>39.20461940147554</v>
      </c>
    </row>
    <row r="714" spans="2:10" x14ac:dyDescent="0.25">
      <c r="B714" s="2">
        <v>710</v>
      </c>
      <c r="C714" s="1">
        <v>26020</v>
      </c>
      <c r="D714" t="s">
        <v>214</v>
      </c>
      <c r="E714" s="2" t="s">
        <v>1</v>
      </c>
      <c r="F714" s="13">
        <v>22929.71</v>
      </c>
      <c r="G714" s="13">
        <v>2039270.33</v>
      </c>
      <c r="H714" s="13">
        <v>20078.79</v>
      </c>
      <c r="I714" s="4">
        <f t="shared" si="23"/>
        <v>9.8460658720023655E-3</v>
      </c>
      <c r="J714" s="13">
        <f t="shared" si="22"/>
        <v>225.76743508591136</v>
      </c>
    </row>
    <row r="715" spans="2:10" x14ac:dyDescent="0.25">
      <c r="B715" s="2">
        <v>711</v>
      </c>
      <c r="C715" s="1">
        <v>26236</v>
      </c>
      <c r="D715" t="s">
        <v>554</v>
      </c>
      <c r="E715" s="2" t="s">
        <v>20</v>
      </c>
      <c r="F715" s="13">
        <v>9748.1</v>
      </c>
      <c r="G715" s="13">
        <v>1763769.44</v>
      </c>
      <c r="H715" s="13">
        <v>60485.53</v>
      </c>
      <c r="I715" s="4">
        <f t="shared" si="23"/>
        <v>3.4293331445860636E-2</v>
      </c>
      <c r="J715" s="13">
        <f t="shared" si="22"/>
        <v>334.29482426739406</v>
      </c>
    </row>
    <row r="716" spans="2:10" x14ac:dyDescent="0.25">
      <c r="B716" s="2">
        <v>712</v>
      </c>
      <c r="C716" s="1">
        <v>26251</v>
      </c>
      <c r="D716" t="s">
        <v>555</v>
      </c>
      <c r="E716" s="2" t="s">
        <v>20</v>
      </c>
      <c r="F716" s="13">
        <v>4859.28</v>
      </c>
      <c r="G716" s="13">
        <v>584447.44999999995</v>
      </c>
      <c r="H716" s="13">
        <v>2535</v>
      </c>
      <c r="I716" s="4">
        <f t="shared" si="23"/>
        <v>4.3374301658771893E-3</v>
      </c>
      <c r="J716" s="13">
        <f t="shared" si="22"/>
        <v>21.076787656443706</v>
      </c>
    </row>
    <row r="717" spans="2:10" x14ac:dyDescent="0.25">
      <c r="B717" s="2">
        <v>713</v>
      </c>
      <c r="C717" s="1">
        <v>27002</v>
      </c>
      <c r="D717" t="s">
        <v>0</v>
      </c>
      <c r="E717" s="2" t="s">
        <v>1</v>
      </c>
      <c r="F717" s="13">
        <v>25577.27</v>
      </c>
      <c r="G717" s="13">
        <v>2971043.58</v>
      </c>
      <c r="H717" s="13">
        <v>15370.88</v>
      </c>
      <c r="I717" s="4">
        <f t="shared" si="23"/>
        <v>5.1735626173480759E-3</v>
      </c>
      <c r="J717" s="13">
        <f t="shared" si="22"/>
        <v>132.32560792581842</v>
      </c>
    </row>
    <row r="718" spans="2:10" x14ac:dyDescent="0.25">
      <c r="B718" s="2">
        <v>714</v>
      </c>
      <c r="C718" s="1">
        <v>27004</v>
      </c>
      <c r="D718" t="s">
        <v>275</v>
      </c>
      <c r="E718" s="2" t="s">
        <v>1</v>
      </c>
      <c r="F718" s="13">
        <v>16356.47</v>
      </c>
      <c r="G718" s="13">
        <v>1911678.38</v>
      </c>
      <c r="H718" s="13">
        <v>11474.8</v>
      </c>
      <c r="I718" s="4">
        <f t="shared" si="23"/>
        <v>6.0024741191036539E-3</v>
      </c>
      <c r="J718" s="13">
        <f t="shared" si="22"/>
        <v>98.179287854895335</v>
      </c>
    </row>
    <row r="719" spans="2:10" x14ac:dyDescent="0.25">
      <c r="B719" s="2">
        <v>715</v>
      </c>
      <c r="C719" s="1">
        <v>27006</v>
      </c>
      <c r="D719" t="s">
        <v>111</v>
      </c>
      <c r="E719" s="2" t="s">
        <v>1</v>
      </c>
      <c r="F719" s="13">
        <v>16482.849999999999</v>
      </c>
      <c r="G719" s="13">
        <v>2007402.92</v>
      </c>
      <c r="H719" s="13">
        <v>79724.149999999994</v>
      </c>
      <c r="I719" s="4">
        <f t="shared" si="23"/>
        <v>3.9715071252362233E-2</v>
      </c>
      <c r="J719" s="13">
        <f t="shared" si="22"/>
        <v>654.61756219199879</v>
      </c>
    </row>
    <row r="720" spans="2:10" x14ac:dyDescent="0.25">
      <c r="B720" s="2">
        <v>716</v>
      </c>
      <c r="C720" s="1">
        <v>27008</v>
      </c>
      <c r="D720" t="s">
        <v>556</v>
      </c>
      <c r="E720" s="2" t="s">
        <v>1</v>
      </c>
      <c r="F720" s="13">
        <v>5001.2</v>
      </c>
      <c r="G720" s="13">
        <v>592178.29</v>
      </c>
      <c r="H720" s="13">
        <v>5570.85</v>
      </c>
      <c r="I720" s="4">
        <f t="shared" si="23"/>
        <v>9.4073864139801542E-3</v>
      </c>
      <c r="J720" s="13">
        <f t="shared" si="22"/>
        <v>47.048220933597548</v>
      </c>
    </row>
    <row r="721" spans="2:10" x14ac:dyDescent="0.25">
      <c r="B721" s="2">
        <v>717</v>
      </c>
      <c r="C721" s="1">
        <v>27010</v>
      </c>
      <c r="D721" t="s">
        <v>557</v>
      </c>
      <c r="E721" s="2" t="s">
        <v>1</v>
      </c>
      <c r="F721" s="13">
        <v>17765.47</v>
      </c>
      <c r="G721" s="13">
        <v>2267326.7599999998</v>
      </c>
      <c r="H721" s="13">
        <v>325788.28000000003</v>
      </c>
      <c r="I721" s="4">
        <f t="shared" si="23"/>
        <v>0.14368827896690112</v>
      </c>
      <c r="J721" s="13">
        <f t="shared" si="22"/>
        <v>2552.6898093381128</v>
      </c>
    </row>
    <row r="722" spans="2:10" x14ac:dyDescent="0.25">
      <c r="B722" s="2">
        <v>718</v>
      </c>
      <c r="C722" s="1">
        <v>27012</v>
      </c>
      <c r="D722" t="s">
        <v>558</v>
      </c>
      <c r="E722" s="2" t="s">
        <v>1</v>
      </c>
      <c r="F722" s="13">
        <v>5263.31</v>
      </c>
      <c r="G722" s="13">
        <v>626399.29</v>
      </c>
      <c r="H722" s="13">
        <v>3435.01</v>
      </c>
      <c r="I722" s="4">
        <f t="shared" si="23"/>
        <v>5.4837386549400459E-3</v>
      </c>
      <c r="J722" s="13">
        <f t="shared" si="22"/>
        <v>28.862616499932496</v>
      </c>
    </row>
    <row r="723" spans="2:10" x14ac:dyDescent="0.25">
      <c r="B723" s="2">
        <v>719</v>
      </c>
      <c r="C723" s="1">
        <v>27014</v>
      </c>
      <c r="D723" t="s">
        <v>170</v>
      </c>
      <c r="E723" s="2" t="s">
        <v>1</v>
      </c>
      <c r="F723" s="13">
        <v>6683.55</v>
      </c>
      <c r="G723" s="13">
        <v>887405.8</v>
      </c>
      <c r="H723" s="13">
        <v>4038.75</v>
      </c>
      <c r="I723" s="4">
        <f t="shared" si="23"/>
        <v>4.5511872922173822E-3</v>
      </c>
      <c r="J723" s="13">
        <f t="shared" si="22"/>
        <v>30.418087826899484</v>
      </c>
    </row>
    <row r="724" spans="2:10" x14ac:dyDescent="0.25">
      <c r="B724" s="2">
        <v>720</v>
      </c>
      <c r="C724" s="1">
        <v>27016</v>
      </c>
      <c r="D724" t="s">
        <v>559</v>
      </c>
      <c r="E724" s="2" t="s">
        <v>1</v>
      </c>
      <c r="F724" s="13">
        <v>12600.33</v>
      </c>
      <c r="G724" s="13">
        <v>1647966.93</v>
      </c>
      <c r="H724" s="13">
        <v>233166.5</v>
      </c>
      <c r="I724" s="4">
        <f t="shared" si="23"/>
        <v>0.14148736589028518</v>
      </c>
      <c r="J724" s="13">
        <f t="shared" si="22"/>
        <v>1782.7875010483372</v>
      </c>
    </row>
    <row r="725" spans="2:10" x14ac:dyDescent="0.25">
      <c r="B725" s="2">
        <v>721</v>
      </c>
      <c r="C725" s="1">
        <v>27018</v>
      </c>
      <c r="D725" t="s">
        <v>560</v>
      </c>
      <c r="E725" s="2" t="s">
        <v>1</v>
      </c>
      <c r="F725" s="13">
        <v>6554.52</v>
      </c>
      <c r="G725" s="13">
        <v>895278.36</v>
      </c>
      <c r="H725" s="13">
        <v>10383.15</v>
      </c>
      <c r="I725" s="4">
        <f t="shared" si="23"/>
        <v>1.1597677844017138E-2</v>
      </c>
      <c r="J725" s="13">
        <f t="shared" si="22"/>
        <v>76.017211382167218</v>
      </c>
    </row>
    <row r="726" spans="2:10" x14ac:dyDescent="0.25">
      <c r="B726" s="2">
        <v>722</v>
      </c>
      <c r="C726" s="1">
        <v>27020</v>
      </c>
      <c r="D726" t="s">
        <v>561</v>
      </c>
      <c r="E726" s="2" t="s">
        <v>1</v>
      </c>
      <c r="F726" s="13">
        <v>5404.07</v>
      </c>
      <c r="G726" s="13">
        <v>727189.59</v>
      </c>
      <c r="H726" s="13">
        <v>3013.79</v>
      </c>
      <c r="I726" s="4">
        <f t="shared" si="23"/>
        <v>4.1444350159083E-3</v>
      </c>
      <c r="J726" s="13">
        <f t="shared" si="22"/>
        <v>22.396816936419565</v>
      </c>
    </row>
    <row r="727" spans="2:10" x14ac:dyDescent="0.25">
      <c r="B727" s="2">
        <v>723</v>
      </c>
      <c r="C727" s="1">
        <v>27022</v>
      </c>
      <c r="D727" t="s">
        <v>562</v>
      </c>
      <c r="E727" s="2" t="s">
        <v>1</v>
      </c>
      <c r="F727" s="13">
        <v>8482.82</v>
      </c>
      <c r="G727" s="13">
        <v>1108641.47</v>
      </c>
      <c r="H727" s="13">
        <v>8675.89</v>
      </c>
      <c r="I727" s="4">
        <f t="shared" si="23"/>
        <v>7.8256949922683294E-3</v>
      </c>
      <c r="J727" s="13">
        <f t="shared" si="22"/>
        <v>66.383961994313623</v>
      </c>
    </row>
    <row r="728" spans="2:10" x14ac:dyDescent="0.25">
      <c r="B728" s="2">
        <v>724</v>
      </c>
      <c r="C728" s="1">
        <v>27024</v>
      </c>
      <c r="D728" t="s">
        <v>563</v>
      </c>
      <c r="E728" s="2" t="s">
        <v>1</v>
      </c>
      <c r="F728" s="13">
        <v>7538.32</v>
      </c>
      <c r="G728" s="13">
        <v>957384.54</v>
      </c>
      <c r="H728" s="13">
        <v>17342.09</v>
      </c>
      <c r="I728" s="4">
        <f t="shared" si="23"/>
        <v>1.8114027619455814E-2</v>
      </c>
      <c r="J728" s="13">
        <f t="shared" si="22"/>
        <v>136.54933668429615</v>
      </c>
    </row>
    <row r="729" spans="2:10" x14ac:dyDescent="0.25">
      <c r="B729" s="2">
        <v>725</v>
      </c>
      <c r="C729" s="1">
        <v>27026</v>
      </c>
      <c r="D729" t="s">
        <v>564</v>
      </c>
      <c r="E729" s="2" t="s">
        <v>1</v>
      </c>
      <c r="F729" s="13">
        <v>10420.02</v>
      </c>
      <c r="G729" s="13">
        <v>1400431.69</v>
      </c>
      <c r="H729" s="13">
        <v>4557.51</v>
      </c>
      <c r="I729" s="4">
        <f t="shared" si="23"/>
        <v>3.254360803560508E-3</v>
      </c>
      <c r="J729" s="13">
        <f t="shared" si="22"/>
        <v>33.910504660316569</v>
      </c>
    </row>
    <row r="730" spans="2:10" x14ac:dyDescent="0.25">
      <c r="B730" s="2">
        <v>726</v>
      </c>
      <c r="C730" s="1">
        <v>27028</v>
      </c>
      <c r="D730" t="s">
        <v>407</v>
      </c>
      <c r="E730" s="2" t="s">
        <v>1</v>
      </c>
      <c r="F730" s="13">
        <v>7815.18</v>
      </c>
      <c r="G730" s="13">
        <v>889343.27</v>
      </c>
      <c r="H730" s="13">
        <v>3928.53</v>
      </c>
      <c r="I730" s="4">
        <f t="shared" si="23"/>
        <v>4.4173382005803005E-3</v>
      </c>
      <c r="J730" s="13">
        <f t="shared" si="22"/>
        <v>34.522293158411152</v>
      </c>
    </row>
    <row r="731" spans="2:10" x14ac:dyDescent="0.25">
      <c r="B731" s="2">
        <v>727</v>
      </c>
      <c r="C731" s="1">
        <v>27030</v>
      </c>
      <c r="D731" t="s">
        <v>565</v>
      </c>
      <c r="E731" s="2" t="s">
        <v>1</v>
      </c>
      <c r="F731" s="13">
        <v>1725.35</v>
      </c>
      <c r="G731" s="13">
        <v>186618.47</v>
      </c>
      <c r="H731" s="13">
        <v>123.79</v>
      </c>
      <c r="I731" s="4">
        <f t="shared" si="23"/>
        <v>6.6333198423500098E-4</v>
      </c>
      <c r="J731" s="13">
        <f t="shared" si="22"/>
        <v>1.1444798389998589</v>
      </c>
    </row>
    <row r="732" spans="2:10" x14ac:dyDescent="0.25">
      <c r="B732" s="2">
        <v>728</v>
      </c>
      <c r="C732" s="1">
        <v>27032</v>
      </c>
      <c r="D732" t="s">
        <v>524</v>
      </c>
      <c r="E732" s="2" t="s">
        <v>1</v>
      </c>
      <c r="F732" s="13">
        <v>11321.7</v>
      </c>
      <c r="G732" s="13">
        <v>1272133.3400000001</v>
      </c>
      <c r="H732" s="13">
        <v>3568.51</v>
      </c>
      <c r="I732" s="4">
        <f t="shared" si="23"/>
        <v>2.8051383355773068E-3</v>
      </c>
      <c r="J732" s="13">
        <f t="shared" si="22"/>
        <v>31.758934693905598</v>
      </c>
    </row>
    <row r="733" spans="2:10" x14ac:dyDescent="0.25">
      <c r="B733" s="2">
        <v>729</v>
      </c>
      <c r="C733" s="1">
        <v>27034</v>
      </c>
      <c r="D733" t="s">
        <v>566</v>
      </c>
      <c r="E733" s="2" t="s">
        <v>1</v>
      </c>
      <c r="F733" s="13">
        <v>6236.31</v>
      </c>
      <c r="G733" s="13">
        <v>861855.02</v>
      </c>
      <c r="H733" s="13">
        <v>4357.6400000000003</v>
      </c>
      <c r="I733" s="4">
        <f t="shared" si="23"/>
        <v>5.0561172109898486E-3</v>
      </c>
      <c r="J733" s="13">
        <f t="shared" si="22"/>
        <v>31.531514324068105</v>
      </c>
    </row>
    <row r="734" spans="2:10" x14ac:dyDescent="0.25">
      <c r="B734" s="2">
        <v>730</v>
      </c>
      <c r="C734" s="1">
        <v>27036</v>
      </c>
      <c r="D734" t="s">
        <v>567</v>
      </c>
      <c r="E734" s="2" t="s">
        <v>1</v>
      </c>
      <c r="F734" s="13">
        <v>2351.2399999999998</v>
      </c>
      <c r="G734" s="13">
        <v>269543.65999999997</v>
      </c>
      <c r="H734" s="13">
        <v>27409.72</v>
      </c>
      <c r="I734" s="4">
        <f t="shared" si="23"/>
        <v>0.10168935155069128</v>
      </c>
      <c r="J734" s="13">
        <f t="shared" si="22"/>
        <v>239.09607094004735</v>
      </c>
    </row>
    <row r="735" spans="2:10" x14ac:dyDescent="0.25">
      <c r="B735" s="2">
        <v>731</v>
      </c>
      <c r="C735" s="1">
        <v>27038</v>
      </c>
      <c r="D735" t="s">
        <v>568</v>
      </c>
      <c r="E735" s="2" t="s">
        <v>1</v>
      </c>
      <c r="F735" s="13">
        <v>6421.74</v>
      </c>
      <c r="G735" s="13">
        <v>836495.22</v>
      </c>
      <c r="H735" s="13">
        <v>10094.35</v>
      </c>
      <c r="I735" s="4">
        <f t="shared" si="23"/>
        <v>1.2067432973496252E-2</v>
      </c>
      <c r="J735" s="13">
        <f t="shared" si="22"/>
        <v>77.493917023219822</v>
      </c>
    </row>
    <row r="736" spans="2:10" x14ac:dyDescent="0.25">
      <c r="B736" s="2">
        <v>732</v>
      </c>
      <c r="C736" s="1">
        <v>27040</v>
      </c>
      <c r="D736" t="s">
        <v>569</v>
      </c>
      <c r="E736" s="2" t="s">
        <v>1</v>
      </c>
      <c r="F736" s="13">
        <v>6824.22</v>
      </c>
      <c r="G736" s="13">
        <v>852432.32</v>
      </c>
      <c r="H736" s="13">
        <v>3958.68</v>
      </c>
      <c r="I736" s="4">
        <f t="shared" si="23"/>
        <v>4.6439815890603493E-3</v>
      </c>
      <c r="J736" s="13">
        <f t="shared" si="22"/>
        <v>31.691552039697417</v>
      </c>
    </row>
    <row r="737" spans="2:10" x14ac:dyDescent="0.25">
      <c r="B737" s="2">
        <v>733</v>
      </c>
      <c r="C737" s="1">
        <v>27042</v>
      </c>
      <c r="D737" t="s">
        <v>301</v>
      </c>
      <c r="E737" s="2" t="s">
        <v>1</v>
      </c>
      <c r="F737" s="13">
        <v>8999.5400000000009</v>
      </c>
      <c r="G737" s="13">
        <v>1177691.8899999999</v>
      </c>
      <c r="H737" s="13">
        <v>27916.53</v>
      </c>
      <c r="I737" s="4">
        <f t="shared" si="23"/>
        <v>2.3704442763887931E-2</v>
      </c>
      <c r="J737" s="13">
        <f t="shared" si="22"/>
        <v>213.32908083132003</v>
      </c>
    </row>
    <row r="738" spans="2:10" x14ac:dyDescent="0.25">
      <c r="B738" s="2">
        <v>734</v>
      </c>
      <c r="C738" s="1">
        <v>27101</v>
      </c>
      <c r="D738" t="s">
        <v>570</v>
      </c>
      <c r="E738" s="2" t="s">
        <v>19</v>
      </c>
      <c r="F738" s="13">
        <v>2862.55</v>
      </c>
      <c r="G738" s="13">
        <v>418236.25</v>
      </c>
      <c r="H738" s="13">
        <v>4671.67</v>
      </c>
      <c r="I738" s="4">
        <f t="shared" si="23"/>
        <v>1.1169930870411161E-2</v>
      </c>
      <c r="J738" s="13">
        <f t="shared" si="22"/>
        <v>31.974485613095471</v>
      </c>
    </row>
    <row r="739" spans="2:10" x14ac:dyDescent="0.25">
      <c r="B739" s="2">
        <v>735</v>
      </c>
      <c r="C739" s="1">
        <v>27136</v>
      </c>
      <c r="D739" t="s">
        <v>563</v>
      </c>
      <c r="E739" s="2" t="s">
        <v>19</v>
      </c>
      <c r="F739" s="13">
        <v>3330.8</v>
      </c>
      <c r="G739" s="13">
        <v>448321.44</v>
      </c>
      <c r="H739" s="13">
        <v>28453.01</v>
      </c>
      <c r="I739" s="4">
        <f t="shared" si="23"/>
        <v>6.3465646434397602E-2</v>
      </c>
      <c r="J739" s="13">
        <f t="shared" si="22"/>
        <v>211.39137514369153</v>
      </c>
    </row>
    <row r="740" spans="2:10" x14ac:dyDescent="0.25">
      <c r="B740" s="2">
        <v>736</v>
      </c>
      <c r="C740" s="1">
        <v>27151</v>
      </c>
      <c r="D740" t="s">
        <v>566</v>
      </c>
      <c r="E740" s="2" t="s">
        <v>19</v>
      </c>
      <c r="F740" s="13">
        <v>3535.32</v>
      </c>
      <c r="G740" s="13">
        <v>495914.42</v>
      </c>
      <c r="H740" s="13">
        <v>9016.1</v>
      </c>
      <c r="I740" s="4">
        <f t="shared" si="23"/>
        <v>1.8180757881571585E-2</v>
      </c>
      <c r="J740" s="13">
        <f t="shared" si="22"/>
        <v>64.274796953877654</v>
      </c>
    </row>
    <row r="741" spans="2:10" x14ac:dyDescent="0.25">
      <c r="B741" s="2">
        <v>737</v>
      </c>
      <c r="C741" s="1">
        <v>27152</v>
      </c>
      <c r="D741" t="s">
        <v>571</v>
      </c>
      <c r="E741" s="2" t="s">
        <v>19</v>
      </c>
      <c r="F741" s="13">
        <v>3191.47</v>
      </c>
      <c r="G741" s="13">
        <v>403427.22</v>
      </c>
      <c r="H741" s="13">
        <v>6453.79</v>
      </c>
      <c r="I741" s="4">
        <f t="shared" si="23"/>
        <v>1.5997408404916258E-2</v>
      </c>
      <c r="J741" s="13">
        <f t="shared" si="22"/>
        <v>51.055249002038089</v>
      </c>
    </row>
    <row r="742" spans="2:10" x14ac:dyDescent="0.25">
      <c r="B742" s="2">
        <v>738</v>
      </c>
      <c r="C742" s="1">
        <v>27186</v>
      </c>
      <c r="D742" t="s">
        <v>572</v>
      </c>
      <c r="E742" s="2" t="s">
        <v>19</v>
      </c>
      <c r="F742" s="13">
        <v>2078.3200000000002</v>
      </c>
      <c r="G742" s="13">
        <v>316253.28000000003</v>
      </c>
      <c r="H742" s="13">
        <v>9213.92</v>
      </c>
      <c r="I742" s="4">
        <f t="shared" si="23"/>
        <v>2.9134622730236977E-2</v>
      </c>
      <c r="J742" s="13">
        <f t="shared" si="22"/>
        <v>60.551069112706116</v>
      </c>
    </row>
    <row r="743" spans="2:10" x14ac:dyDescent="0.25">
      <c r="B743" s="2">
        <v>739</v>
      </c>
      <c r="C743" s="1">
        <v>27206</v>
      </c>
      <c r="D743" t="s">
        <v>573</v>
      </c>
      <c r="E743" s="2" t="s">
        <v>20</v>
      </c>
      <c r="F743" s="13">
        <v>38860.65</v>
      </c>
      <c r="G743" s="13">
        <v>6129684.9000000004</v>
      </c>
      <c r="H743" s="13">
        <v>511009.48</v>
      </c>
      <c r="I743" s="4">
        <f t="shared" si="23"/>
        <v>8.3366353790877562E-2</v>
      </c>
      <c r="J743" s="13">
        <f t="shared" si="22"/>
        <v>3239.6706964434661</v>
      </c>
    </row>
    <row r="744" spans="2:10" x14ac:dyDescent="0.25">
      <c r="B744" s="2">
        <v>740</v>
      </c>
      <c r="C744" s="1">
        <v>28002</v>
      </c>
      <c r="D744" t="s">
        <v>574</v>
      </c>
      <c r="E744" s="2" t="s">
        <v>1</v>
      </c>
      <c r="F744" s="13">
        <v>21315.17</v>
      </c>
      <c r="G744" s="13">
        <v>2543888.2400000002</v>
      </c>
      <c r="H744" s="13">
        <v>77338.149999999994</v>
      </c>
      <c r="I744" s="4">
        <f t="shared" si="23"/>
        <v>3.040155175999398E-2</v>
      </c>
      <c r="J744" s="13">
        <f t="shared" si="22"/>
        <v>648.01424402807083</v>
      </c>
    </row>
    <row r="745" spans="2:10" x14ac:dyDescent="0.25">
      <c r="B745" s="2">
        <v>741</v>
      </c>
      <c r="C745" s="1">
        <v>28004</v>
      </c>
      <c r="D745" t="s">
        <v>575</v>
      </c>
      <c r="E745" s="2" t="s">
        <v>1</v>
      </c>
      <c r="F745" s="13">
        <v>11759.4</v>
      </c>
      <c r="G745" s="13">
        <v>1377114.54</v>
      </c>
      <c r="H745" s="13">
        <v>3968.91</v>
      </c>
      <c r="I745" s="4">
        <f t="shared" si="23"/>
        <v>2.8820478505731262E-3</v>
      </c>
      <c r="J745" s="13">
        <f t="shared" si="22"/>
        <v>33.891153494029616</v>
      </c>
    </row>
    <row r="746" spans="2:10" x14ac:dyDescent="0.25">
      <c r="B746" s="2">
        <v>742</v>
      </c>
      <c r="C746" s="1">
        <v>28006</v>
      </c>
      <c r="D746" t="s">
        <v>576</v>
      </c>
      <c r="E746" s="2" t="s">
        <v>1</v>
      </c>
      <c r="F746" s="13">
        <v>27684.06</v>
      </c>
      <c r="G746" s="13">
        <v>3097316.63</v>
      </c>
      <c r="H746" s="13">
        <v>11303.37</v>
      </c>
      <c r="I746" s="4">
        <f t="shared" si="23"/>
        <v>3.6494073258503124E-3</v>
      </c>
      <c r="J746" s="13">
        <f t="shared" si="22"/>
        <v>101.03041137327961</v>
      </c>
    </row>
    <row r="747" spans="2:10" x14ac:dyDescent="0.25">
      <c r="B747" s="2">
        <v>743</v>
      </c>
      <c r="C747" s="1">
        <v>28008</v>
      </c>
      <c r="D747" t="s">
        <v>577</v>
      </c>
      <c r="E747" s="2" t="s">
        <v>1</v>
      </c>
      <c r="F747" s="13">
        <v>22139.61</v>
      </c>
      <c r="G747" s="13">
        <v>2263839.7799999998</v>
      </c>
      <c r="H747" s="13">
        <v>14598.92</v>
      </c>
      <c r="I747" s="4">
        <f t="shared" si="23"/>
        <v>6.4487425872514709E-3</v>
      </c>
      <c r="J747" s="13">
        <f t="shared" si="22"/>
        <v>142.77264587213855</v>
      </c>
    </row>
    <row r="748" spans="2:10" x14ac:dyDescent="0.25">
      <c r="B748" s="2">
        <v>744</v>
      </c>
      <c r="C748" s="1">
        <v>28010</v>
      </c>
      <c r="D748" t="s">
        <v>578</v>
      </c>
      <c r="E748" s="2" t="s">
        <v>1</v>
      </c>
      <c r="F748" s="13">
        <v>15922.48</v>
      </c>
      <c r="G748" s="13">
        <v>1981430.44</v>
      </c>
      <c r="H748" s="13">
        <v>916.76</v>
      </c>
      <c r="I748" s="4">
        <f t="shared" si="23"/>
        <v>4.6267584341744543E-4</v>
      </c>
      <c r="J748" s="13">
        <f t="shared" si="22"/>
        <v>7.3669468632974064</v>
      </c>
    </row>
    <row r="749" spans="2:10" x14ac:dyDescent="0.25">
      <c r="B749" s="2">
        <v>745</v>
      </c>
      <c r="C749" s="1">
        <v>28012</v>
      </c>
      <c r="D749" t="s">
        <v>579</v>
      </c>
      <c r="E749" s="2" t="s">
        <v>1</v>
      </c>
      <c r="F749" s="13">
        <v>68388.820000000007</v>
      </c>
      <c r="G749" s="13">
        <v>7776888.9199999999</v>
      </c>
      <c r="H749" s="13">
        <v>107901.08</v>
      </c>
      <c r="I749" s="4">
        <f t="shared" si="23"/>
        <v>1.38745816109715E-2</v>
      </c>
      <c r="J749" s="13">
        <f t="shared" si="22"/>
        <v>948.86626436803999</v>
      </c>
    </row>
    <row r="750" spans="2:10" x14ac:dyDescent="0.25">
      <c r="B750" s="2">
        <v>746</v>
      </c>
      <c r="C750" s="1">
        <v>28014</v>
      </c>
      <c r="D750" t="s">
        <v>511</v>
      </c>
      <c r="E750" s="2" t="s">
        <v>1</v>
      </c>
      <c r="F750" s="13">
        <v>29173.919999999998</v>
      </c>
      <c r="G750" s="13">
        <v>3482799.82</v>
      </c>
      <c r="H750" s="13">
        <v>13603.46</v>
      </c>
      <c r="I750" s="4">
        <f t="shared" si="23"/>
        <v>3.9058977555592039E-3</v>
      </c>
      <c r="J750" s="13">
        <f t="shared" si="22"/>
        <v>113.95034864886377</v>
      </c>
    </row>
    <row r="751" spans="2:10" x14ac:dyDescent="0.25">
      <c r="B751" s="2">
        <v>747</v>
      </c>
      <c r="C751" s="1">
        <v>28016</v>
      </c>
      <c r="D751" t="s">
        <v>580</v>
      </c>
      <c r="E751" s="2" t="s">
        <v>1</v>
      </c>
      <c r="F751" s="13">
        <v>56690.48</v>
      </c>
      <c r="G751" s="13">
        <v>6411272.8600000003</v>
      </c>
      <c r="H751" s="13">
        <v>46565.65</v>
      </c>
      <c r="I751" s="4">
        <f t="shared" si="23"/>
        <v>7.2630897197534031E-3</v>
      </c>
      <c r="J751" s="13">
        <f t="shared" si="22"/>
        <v>411.7480424958859</v>
      </c>
    </row>
    <row r="752" spans="2:10" x14ac:dyDescent="0.25">
      <c r="B752" s="2">
        <v>748</v>
      </c>
      <c r="C752" s="1">
        <v>28018</v>
      </c>
      <c r="D752" t="s">
        <v>581</v>
      </c>
      <c r="E752" s="2" t="s">
        <v>1</v>
      </c>
      <c r="F752" s="13">
        <v>46360.86</v>
      </c>
      <c r="G752" s="13">
        <v>5201787.03</v>
      </c>
      <c r="H752" s="13">
        <v>17450.490000000002</v>
      </c>
      <c r="I752" s="4">
        <f t="shared" si="23"/>
        <v>3.3547105829897848E-3</v>
      </c>
      <c r="J752" s="13">
        <f t="shared" si="22"/>
        <v>155.5272676785078</v>
      </c>
    </row>
    <row r="753" spans="2:10" x14ac:dyDescent="0.25">
      <c r="B753" s="2">
        <v>749</v>
      </c>
      <c r="C753" s="1">
        <v>28020</v>
      </c>
      <c r="D753" t="s">
        <v>582</v>
      </c>
      <c r="E753" s="2" t="s">
        <v>1</v>
      </c>
      <c r="F753" s="13">
        <v>16887.53</v>
      </c>
      <c r="G753" s="13">
        <v>1888993.04</v>
      </c>
      <c r="H753" s="13">
        <v>11435.4</v>
      </c>
      <c r="I753" s="4">
        <f t="shared" si="23"/>
        <v>6.053701500138931E-3</v>
      </c>
      <c r="J753" s="13">
        <f t="shared" si="22"/>
        <v>102.23206569464119</v>
      </c>
    </row>
    <row r="754" spans="2:10" x14ac:dyDescent="0.25">
      <c r="B754" s="2">
        <v>750</v>
      </c>
      <c r="C754" s="1">
        <v>28022</v>
      </c>
      <c r="D754" t="s">
        <v>137</v>
      </c>
      <c r="E754" s="2" t="s">
        <v>1</v>
      </c>
      <c r="F754" s="13">
        <v>53342.13</v>
      </c>
      <c r="G754" s="13">
        <v>6959059.9699999997</v>
      </c>
      <c r="H754" s="13">
        <v>13376.01</v>
      </c>
      <c r="I754" s="4">
        <f t="shared" si="23"/>
        <v>1.9221001195079514E-3</v>
      </c>
      <c r="J754" s="13">
        <f t="shared" si="22"/>
        <v>102.52891444780867</v>
      </c>
    </row>
    <row r="755" spans="2:10" x14ac:dyDescent="0.25">
      <c r="B755" s="2">
        <v>751</v>
      </c>
      <c r="C755" s="1">
        <v>28024</v>
      </c>
      <c r="D755" t="s">
        <v>583</v>
      </c>
      <c r="E755" s="2" t="s">
        <v>1</v>
      </c>
      <c r="F755" s="13">
        <v>28597.74</v>
      </c>
      <c r="G755" s="13">
        <v>3314751.27</v>
      </c>
      <c r="H755" s="13">
        <v>11256.17</v>
      </c>
      <c r="I755" s="4">
        <f t="shared" si="23"/>
        <v>3.3957811863211083E-3</v>
      </c>
      <c r="J755" s="13">
        <f t="shared" si="22"/>
        <v>97.111667463302624</v>
      </c>
    </row>
    <row r="756" spans="2:10" x14ac:dyDescent="0.25">
      <c r="B756" s="2">
        <v>752</v>
      </c>
      <c r="C756" s="1">
        <v>28026</v>
      </c>
      <c r="D756" t="s">
        <v>584</v>
      </c>
      <c r="E756" s="2" t="s">
        <v>1</v>
      </c>
      <c r="F756" s="13">
        <v>30623.87</v>
      </c>
      <c r="G756" s="13">
        <v>3725021.65</v>
      </c>
      <c r="H756" s="13">
        <v>26370.03</v>
      </c>
      <c r="I756" s="4">
        <f t="shared" si="23"/>
        <v>7.0791615399067543E-3</v>
      </c>
      <c r="J756" s="13">
        <f t="shared" si="22"/>
        <v>216.79132270710426</v>
      </c>
    </row>
    <row r="757" spans="2:10" x14ac:dyDescent="0.25">
      <c r="B757" s="2">
        <v>753</v>
      </c>
      <c r="C757" s="1">
        <v>28028</v>
      </c>
      <c r="D757" t="s">
        <v>59</v>
      </c>
      <c r="E757" s="2" t="s">
        <v>1</v>
      </c>
      <c r="F757" s="13">
        <v>19482.3</v>
      </c>
      <c r="G757" s="13">
        <v>2279595.42</v>
      </c>
      <c r="H757" s="13">
        <v>6663.26</v>
      </c>
      <c r="I757" s="4">
        <f t="shared" si="23"/>
        <v>2.9230011349996483E-3</v>
      </c>
      <c r="J757" s="13">
        <f t="shared" si="22"/>
        <v>56.946785012403645</v>
      </c>
    </row>
    <row r="758" spans="2:10" x14ac:dyDescent="0.25">
      <c r="B758" s="2">
        <v>754</v>
      </c>
      <c r="C758" s="1">
        <v>28030</v>
      </c>
      <c r="D758" t="s">
        <v>493</v>
      </c>
      <c r="E758" s="2" t="s">
        <v>1</v>
      </c>
      <c r="F758" s="13">
        <v>13831.14</v>
      </c>
      <c r="G758" s="13">
        <v>1638109.71</v>
      </c>
      <c r="H758" s="13">
        <v>20197.23</v>
      </c>
      <c r="I758" s="4">
        <f t="shared" si="23"/>
        <v>1.2329595433507319E-2</v>
      </c>
      <c r="J758" s="13">
        <f t="shared" si="22"/>
        <v>170.5323605842004</v>
      </c>
    </row>
    <row r="759" spans="2:10" x14ac:dyDescent="0.25">
      <c r="B759" s="2">
        <v>755</v>
      </c>
      <c r="C759" s="1">
        <v>28032</v>
      </c>
      <c r="D759" t="s">
        <v>354</v>
      </c>
      <c r="E759" s="2" t="s">
        <v>1</v>
      </c>
      <c r="F759" s="13">
        <v>29394.22</v>
      </c>
      <c r="G759" s="13">
        <v>3030329.05</v>
      </c>
      <c r="H759" s="13">
        <v>36343.230000000003</v>
      </c>
      <c r="I759" s="4">
        <f t="shared" si="23"/>
        <v>1.1993162920706584E-2</v>
      </c>
      <c r="J759" s="13">
        <f t="shared" si="22"/>
        <v>352.52966938709187</v>
      </c>
    </row>
    <row r="760" spans="2:10" x14ac:dyDescent="0.25">
      <c r="B760" s="2">
        <v>756</v>
      </c>
      <c r="C760" s="1">
        <v>28111</v>
      </c>
      <c r="D760" t="s">
        <v>310</v>
      </c>
      <c r="E760" s="2" t="s">
        <v>19</v>
      </c>
      <c r="F760" s="13">
        <v>820.56</v>
      </c>
      <c r="G760" s="13">
        <v>133290.32</v>
      </c>
      <c r="H760" s="13">
        <v>673.76</v>
      </c>
      <c r="I760" s="4">
        <f t="shared" si="23"/>
        <v>5.0548306883800714E-3</v>
      </c>
      <c r="J760" s="13">
        <f t="shared" si="22"/>
        <v>4.1477918696571514</v>
      </c>
    </row>
    <row r="761" spans="2:10" x14ac:dyDescent="0.25">
      <c r="B761" s="2">
        <v>757</v>
      </c>
      <c r="C761" s="1">
        <v>28141</v>
      </c>
      <c r="D761" t="s">
        <v>585</v>
      </c>
      <c r="E761" s="2" t="s">
        <v>19</v>
      </c>
      <c r="F761" s="13">
        <v>48588.34</v>
      </c>
      <c r="G761" s="13">
        <v>6578980.4400000004</v>
      </c>
      <c r="H761" s="13">
        <v>297785.78999999998</v>
      </c>
      <c r="I761" s="4">
        <f t="shared" si="23"/>
        <v>4.5263212547262108E-2</v>
      </c>
      <c r="J761" s="13">
        <f t="shared" si="22"/>
        <v>2199.2643607386372</v>
      </c>
    </row>
    <row r="762" spans="2:10" x14ac:dyDescent="0.25">
      <c r="B762" s="2">
        <v>758</v>
      </c>
      <c r="C762" s="1">
        <v>28146</v>
      </c>
      <c r="D762" t="s">
        <v>586</v>
      </c>
      <c r="E762" s="2" t="s">
        <v>19</v>
      </c>
      <c r="F762" s="13">
        <v>113.01</v>
      </c>
      <c r="G762" s="13">
        <v>12878.64</v>
      </c>
      <c r="H762" s="13">
        <v>0</v>
      </c>
      <c r="I762" s="4">
        <f t="shared" si="23"/>
        <v>0</v>
      </c>
      <c r="J762" s="13">
        <f t="shared" si="22"/>
        <v>0</v>
      </c>
    </row>
    <row r="763" spans="2:10" x14ac:dyDescent="0.25">
      <c r="B763" s="2">
        <v>759</v>
      </c>
      <c r="C763" s="1">
        <v>28171</v>
      </c>
      <c r="D763" t="s">
        <v>583</v>
      </c>
      <c r="E763" s="2" t="s">
        <v>19</v>
      </c>
      <c r="F763" s="13">
        <v>18851.16</v>
      </c>
      <c r="G763" s="13">
        <v>2974063.84</v>
      </c>
      <c r="H763" s="13">
        <v>187591.18</v>
      </c>
      <c r="I763" s="4">
        <f t="shared" si="23"/>
        <v>6.3075707211449769E-2</v>
      </c>
      <c r="J763" s="13">
        <f t="shared" si="22"/>
        <v>1189.0502487561935</v>
      </c>
    </row>
    <row r="764" spans="2:10" x14ac:dyDescent="0.25">
      <c r="B764" s="2">
        <v>760</v>
      </c>
      <c r="C764" s="1">
        <v>28181</v>
      </c>
      <c r="D764" t="s">
        <v>584</v>
      </c>
      <c r="E764" s="2" t="s">
        <v>19</v>
      </c>
      <c r="F764" s="13">
        <v>7278.57</v>
      </c>
      <c r="G764" s="13">
        <v>1067660.31</v>
      </c>
      <c r="H764" s="13">
        <v>21260.86</v>
      </c>
      <c r="I764" s="4">
        <f t="shared" si="23"/>
        <v>1.9913506010165349E-2</v>
      </c>
      <c r="J764" s="13">
        <f t="shared" si="22"/>
        <v>144.94184744040919</v>
      </c>
    </row>
    <row r="765" spans="2:10" x14ac:dyDescent="0.25">
      <c r="B765" s="2">
        <v>761</v>
      </c>
      <c r="C765" s="1">
        <v>28226</v>
      </c>
      <c r="D765" t="s">
        <v>587</v>
      </c>
      <c r="E765" s="2" t="s">
        <v>20</v>
      </c>
      <c r="F765" s="13">
        <v>139839.71</v>
      </c>
      <c r="G765" s="13">
        <v>21459741.859999999</v>
      </c>
      <c r="H765" s="13">
        <v>626236.82999999996</v>
      </c>
      <c r="I765" s="4">
        <f t="shared" si="23"/>
        <v>2.9181936767248697E-2</v>
      </c>
      <c r="J765" s="13">
        <f t="shared" si="22"/>
        <v>4080.793574770395</v>
      </c>
    </row>
    <row r="766" spans="2:10" x14ac:dyDescent="0.25">
      <c r="B766" s="2">
        <v>762</v>
      </c>
      <c r="C766" s="1">
        <v>28241</v>
      </c>
      <c r="D766" t="s">
        <v>511</v>
      </c>
      <c r="E766" s="2" t="s">
        <v>20</v>
      </c>
      <c r="F766" s="13">
        <v>76533.23</v>
      </c>
      <c r="G766" s="13">
        <v>11953612.539999999</v>
      </c>
      <c r="H766" s="13">
        <v>314253.14</v>
      </c>
      <c r="I766" s="4">
        <f t="shared" si="23"/>
        <v>2.6289386488680688E-2</v>
      </c>
      <c r="J766" s="13">
        <f t="shared" si="22"/>
        <v>2012.0116626970914</v>
      </c>
    </row>
    <row r="767" spans="2:10" x14ac:dyDescent="0.25">
      <c r="B767" s="2">
        <v>763</v>
      </c>
      <c r="C767" s="1">
        <v>28246</v>
      </c>
      <c r="D767" t="s">
        <v>581</v>
      </c>
      <c r="E767" s="2" t="s">
        <v>20</v>
      </c>
      <c r="F767" s="13">
        <v>78070.12</v>
      </c>
      <c r="G767" s="13">
        <v>11672326.68</v>
      </c>
      <c r="H767" s="13">
        <v>268850.52</v>
      </c>
      <c r="I767" s="4">
        <f t="shared" si="23"/>
        <v>2.3033155888334E-2</v>
      </c>
      <c r="J767" s="13">
        <f t="shared" si="22"/>
        <v>1798.2012441809418</v>
      </c>
    </row>
    <row r="768" spans="2:10" x14ac:dyDescent="0.25">
      <c r="B768" s="2">
        <v>764</v>
      </c>
      <c r="C768" s="1">
        <v>28290</v>
      </c>
      <c r="D768" t="s">
        <v>493</v>
      </c>
      <c r="E768" s="2" t="s">
        <v>20</v>
      </c>
      <c r="F768" s="13">
        <v>31249.7</v>
      </c>
      <c r="G768" s="13">
        <v>5164214.46</v>
      </c>
      <c r="H768" s="13">
        <v>181455.64</v>
      </c>
      <c r="I768" s="4">
        <f t="shared" si="23"/>
        <v>3.5137123255721651E-2</v>
      </c>
      <c r="J768" s="13">
        <f t="shared" si="22"/>
        <v>1098.024560604325</v>
      </c>
    </row>
    <row r="769" spans="2:10" x14ac:dyDescent="0.25">
      <c r="B769" s="2">
        <v>765</v>
      </c>
      <c r="C769" s="1">
        <v>28291</v>
      </c>
      <c r="D769" t="s">
        <v>354</v>
      </c>
      <c r="E769" s="2" t="s">
        <v>20</v>
      </c>
      <c r="F769" s="13">
        <v>144216.68</v>
      </c>
      <c r="G769" s="13">
        <v>21760198.920000002</v>
      </c>
      <c r="H769" s="13">
        <v>736849.53</v>
      </c>
      <c r="I769" s="4">
        <f t="shared" si="23"/>
        <v>3.3862260759149346E-2</v>
      </c>
      <c r="J769" s="13">
        <f t="shared" si="22"/>
        <v>4883.502823978798</v>
      </c>
    </row>
    <row r="770" spans="2:10" x14ac:dyDescent="0.25">
      <c r="B770" s="2">
        <v>766</v>
      </c>
      <c r="C770" s="1">
        <v>28292</v>
      </c>
      <c r="D770" t="s">
        <v>588</v>
      </c>
      <c r="E770" s="2" t="s">
        <v>20</v>
      </c>
      <c r="F770" s="13">
        <v>12814.36</v>
      </c>
      <c r="G770" s="13">
        <v>1759896.15</v>
      </c>
      <c r="H770" s="13">
        <v>66916.37</v>
      </c>
      <c r="I770" s="4">
        <f t="shared" si="23"/>
        <v>3.8022908340358604E-2</v>
      </c>
      <c r="J770" s="13">
        <f t="shared" si="22"/>
        <v>487.23923572035767</v>
      </c>
    </row>
    <row r="771" spans="2:10" x14ac:dyDescent="0.25">
      <c r="B771" s="2">
        <v>767</v>
      </c>
      <c r="C771" s="1">
        <v>29002</v>
      </c>
      <c r="D771" t="s">
        <v>589</v>
      </c>
      <c r="E771" s="2" t="s">
        <v>1</v>
      </c>
      <c r="F771" s="13">
        <v>22813.93</v>
      </c>
      <c r="G771" s="13">
        <v>2954215.19</v>
      </c>
      <c r="H771" s="13">
        <v>12158.85</v>
      </c>
      <c r="I771" s="4">
        <f t="shared" si="23"/>
        <v>4.1157631445257045E-3</v>
      </c>
      <c r="J771" s="13">
        <f t="shared" si="22"/>
        <v>93.896732275789304</v>
      </c>
    </row>
    <row r="772" spans="2:10" x14ac:dyDescent="0.25">
      <c r="B772" s="2">
        <v>768</v>
      </c>
      <c r="C772" s="1">
        <v>29004</v>
      </c>
      <c r="D772" t="s">
        <v>590</v>
      </c>
      <c r="E772" s="2" t="s">
        <v>1</v>
      </c>
      <c r="F772" s="13">
        <v>10316.950000000001</v>
      </c>
      <c r="G772" s="13">
        <v>1335445.3500000001</v>
      </c>
      <c r="H772" s="13">
        <v>2632.6</v>
      </c>
      <c r="I772" s="4">
        <f t="shared" si="23"/>
        <v>1.9713273927682625E-3</v>
      </c>
      <c r="J772" s="13">
        <f t="shared" si="22"/>
        <v>20.338086144820526</v>
      </c>
    </row>
    <row r="773" spans="2:10" x14ac:dyDescent="0.25">
      <c r="B773" s="2">
        <v>769</v>
      </c>
      <c r="C773" s="1">
        <v>29006</v>
      </c>
      <c r="D773" t="s">
        <v>591</v>
      </c>
      <c r="E773" s="2" t="s">
        <v>1</v>
      </c>
      <c r="F773" s="13">
        <v>5210.13</v>
      </c>
      <c r="G773" s="13">
        <v>709239.02</v>
      </c>
      <c r="H773" s="13">
        <v>20310.02</v>
      </c>
      <c r="I773" s="4">
        <f t="shared" si="23"/>
        <v>2.8636354497246923E-2</v>
      </c>
      <c r="J773" s="13">
        <f t="shared" ref="J773:J836" si="24">I773*F773</f>
        <v>149.19912965674112</v>
      </c>
    </row>
    <row r="774" spans="2:10" x14ac:dyDescent="0.25">
      <c r="B774" s="2">
        <v>770</v>
      </c>
      <c r="C774" s="1">
        <v>29008</v>
      </c>
      <c r="D774" t="s">
        <v>592</v>
      </c>
      <c r="E774" s="2" t="s">
        <v>1</v>
      </c>
      <c r="F774" s="13">
        <v>3073.92</v>
      </c>
      <c r="G774" s="13">
        <v>394900.88</v>
      </c>
      <c r="H774" s="13">
        <v>3521.71</v>
      </c>
      <c r="I774" s="4">
        <f t="shared" ref="I774:I837" si="25">IF(G774=0,0,H774/G774)</f>
        <v>8.9179593623594858E-3</v>
      </c>
      <c r="J774" s="13">
        <f t="shared" si="24"/>
        <v>27.413093643144069</v>
      </c>
    </row>
    <row r="775" spans="2:10" x14ac:dyDescent="0.25">
      <c r="B775" s="2">
        <v>771</v>
      </c>
      <c r="C775" s="1">
        <v>29010</v>
      </c>
      <c r="D775" t="s">
        <v>593</v>
      </c>
      <c r="E775" s="2" t="s">
        <v>1</v>
      </c>
      <c r="F775" s="13">
        <v>5705.53</v>
      </c>
      <c r="G775" s="13">
        <v>811439.14</v>
      </c>
      <c r="H775" s="13">
        <v>2916.85</v>
      </c>
      <c r="I775" s="4">
        <f t="shared" si="25"/>
        <v>3.5946626878264709E-3</v>
      </c>
      <c r="J775" s="13">
        <f t="shared" si="24"/>
        <v>20.509455805274563</v>
      </c>
    </row>
    <row r="776" spans="2:10" x14ac:dyDescent="0.25">
      <c r="B776" s="2">
        <v>772</v>
      </c>
      <c r="C776" s="1">
        <v>29012</v>
      </c>
      <c r="D776" t="s">
        <v>594</v>
      </c>
      <c r="E776" s="2" t="s">
        <v>1</v>
      </c>
      <c r="F776" s="13">
        <v>56563.21</v>
      </c>
      <c r="G776" s="13">
        <v>7448014.6699999999</v>
      </c>
      <c r="H776" s="13">
        <v>69251.100000000006</v>
      </c>
      <c r="I776" s="4">
        <f t="shared" si="25"/>
        <v>9.2979274435290565E-3</v>
      </c>
      <c r="J776" s="13">
        <f t="shared" si="24"/>
        <v>525.92062255309713</v>
      </c>
    </row>
    <row r="777" spans="2:10" x14ac:dyDescent="0.25">
      <c r="B777" s="2">
        <v>773</v>
      </c>
      <c r="C777" s="1">
        <v>29014</v>
      </c>
      <c r="D777" t="s">
        <v>595</v>
      </c>
      <c r="E777" s="2" t="s">
        <v>1</v>
      </c>
      <c r="F777" s="13">
        <v>11160.12</v>
      </c>
      <c r="G777" s="13">
        <v>1616429.24</v>
      </c>
      <c r="H777" s="13">
        <v>5210.71</v>
      </c>
      <c r="I777" s="4">
        <f t="shared" si="25"/>
        <v>3.2235930104803105E-3</v>
      </c>
      <c r="J777" s="13">
        <f t="shared" si="24"/>
        <v>35.975684828121523</v>
      </c>
    </row>
    <row r="778" spans="2:10" x14ac:dyDescent="0.25">
      <c r="B778" s="2">
        <v>774</v>
      </c>
      <c r="C778" s="1">
        <v>29016</v>
      </c>
      <c r="D778" t="s">
        <v>522</v>
      </c>
      <c r="E778" s="2" t="s">
        <v>1</v>
      </c>
      <c r="F778" s="13">
        <v>628.07000000000005</v>
      </c>
      <c r="G778" s="13">
        <v>66406.58</v>
      </c>
      <c r="H778" s="13">
        <v>1381.82</v>
      </c>
      <c r="I778" s="4">
        <f t="shared" si="25"/>
        <v>2.0808480123505831E-2</v>
      </c>
      <c r="J778" s="13">
        <f t="shared" si="24"/>
        <v>13.069182111170308</v>
      </c>
    </row>
    <row r="779" spans="2:10" x14ac:dyDescent="0.25">
      <c r="B779" s="2">
        <v>775</v>
      </c>
      <c r="C779" s="1">
        <v>29018</v>
      </c>
      <c r="D779" t="s">
        <v>596</v>
      </c>
      <c r="E779" s="2" t="s">
        <v>1</v>
      </c>
      <c r="F779" s="13">
        <v>17723.919999999998</v>
      </c>
      <c r="G779" s="13">
        <v>2485555.98</v>
      </c>
      <c r="H779" s="13">
        <v>43271.98</v>
      </c>
      <c r="I779" s="4">
        <f t="shared" si="25"/>
        <v>1.7409376553249065E-2</v>
      </c>
      <c r="J779" s="13">
        <f t="shared" si="24"/>
        <v>308.56239727966215</v>
      </c>
    </row>
    <row r="780" spans="2:10" x14ac:dyDescent="0.25">
      <c r="B780" s="2">
        <v>776</v>
      </c>
      <c r="C780" s="1">
        <v>29020</v>
      </c>
      <c r="D780" t="s">
        <v>597</v>
      </c>
      <c r="E780" s="2" t="s">
        <v>1</v>
      </c>
      <c r="F780" s="13">
        <v>8364.59</v>
      </c>
      <c r="G780" s="13">
        <v>1194318.94</v>
      </c>
      <c r="H780" s="13">
        <v>3225.59</v>
      </c>
      <c r="I780" s="4">
        <f t="shared" si="25"/>
        <v>2.7007777336261621E-3</v>
      </c>
      <c r="J780" s="13">
        <f t="shared" si="24"/>
        <v>22.590898422912058</v>
      </c>
    </row>
    <row r="781" spans="2:10" x14ac:dyDescent="0.25">
      <c r="B781" s="2">
        <v>777</v>
      </c>
      <c r="C781" s="1">
        <v>29022</v>
      </c>
      <c r="D781" t="s">
        <v>598</v>
      </c>
      <c r="E781" s="2" t="s">
        <v>1</v>
      </c>
      <c r="F781" s="13">
        <v>10085.73</v>
      </c>
      <c r="G781" s="13">
        <v>1412648.65</v>
      </c>
      <c r="H781" s="13">
        <v>17655.3</v>
      </c>
      <c r="I781" s="4">
        <f t="shared" si="25"/>
        <v>1.2498012156101235E-2</v>
      </c>
      <c r="J781" s="13">
        <f t="shared" si="24"/>
        <v>126.0515761431549</v>
      </c>
    </row>
    <row r="782" spans="2:10" x14ac:dyDescent="0.25">
      <c r="B782" s="2">
        <v>778</v>
      </c>
      <c r="C782" s="1">
        <v>29024</v>
      </c>
      <c r="D782" t="s">
        <v>599</v>
      </c>
      <c r="E782" s="2" t="s">
        <v>1</v>
      </c>
      <c r="F782" s="13">
        <v>17602.04</v>
      </c>
      <c r="G782" s="13">
        <v>2139081.38</v>
      </c>
      <c r="H782" s="13">
        <v>16631.349999999999</v>
      </c>
      <c r="I782" s="4">
        <f t="shared" si="25"/>
        <v>7.7749963865329889E-3</v>
      </c>
      <c r="J782" s="13">
        <f t="shared" si="24"/>
        <v>136.85579739560913</v>
      </c>
    </row>
    <row r="783" spans="2:10" x14ac:dyDescent="0.25">
      <c r="B783" s="2">
        <v>779</v>
      </c>
      <c r="C783" s="1">
        <v>29026</v>
      </c>
      <c r="D783" t="s">
        <v>481</v>
      </c>
      <c r="E783" s="2" t="s">
        <v>1</v>
      </c>
      <c r="F783" s="13">
        <v>8246.0499999999993</v>
      </c>
      <c r="G783" s="13">
        <v>1141599.44</v>
      </c>
      <c r="H783" s="13">
        <v>2705.52</v>
      </c>
      <c r="I783" s="4">
        <f t="shared" si="25"/>
        <v>2.3699380931721551E-3</v>
      </c>
      <c r="J783" s="13">
        <f t="shared" si="24"/>
        <v>19.542628013202247</v>
      </c>
    </row>
    <row r="784" spans="2:10" x14ac:dyDescent="0.25">
      <c r="B784" s="2">
        <v>780</v>
      </c>
      <c r="C784" s="1">
        <v>29028</v>
      </c>
      <c r="D784" t="s">
        <v>600</v>
      </c>
      <c r="E784" s="2" t="s">
        <v>1</v>
      </c>
      <c r="F784" s="13">
        <v>31505.68</v>
      </c>
      <c r="G784" s="13">
        <v>3994761.91</v>
      </c>
      <c r="H784" s="13">
        <v>115304.8</v>
      </c>
      <c r="I784" s="4">
        <f t="shared" si="25"/>
        <v>2.8863998054892839E-2</v>
      </c>
      <c r="J784" s="13">
        <f t="shared" si="24"/>
        <v>909.37988623807621</v>
      </c>
    </row>
    <row r="785" spans="2:10" x14ac:dyDescent="0.25">
      <c r="B785" s="2">
        <v>781</v>
      </c>
      <c r="C785" s="1">
        <v>29030</v>
      </c>
      <c r="D785" t="s">
        <v>601</v>
      </c>
      <c r="E785" s="2" t="s">
        <v>1</v>
      </c>
      <c r="F785" s="13">
        <v>6430.77</v>
      </c>
      <c r="G785" s="13">
        <v>861102.49</v>
      </c>
      <c r="H785" s="13">
        <v>1002.15</v>
      </c>
      <c r="I785" s="4">
        <f t="shared" si="25"/>
        <v>1.1637987482767584E-3</v>
      </c>
      <c r="J785" s="13">
        <f t="shared" si="24"/>
        <v>7.4841220764557308</v>
      </c>
    </row>
    <row r="786" spans="2:10" x14ac:dyDescent="0.25">
      <c r="B786" s="2">
        <v>782</v>
      </c>
      <c r="C786" s="1">
        <v>29032</v>
      </c>
      <c r="D786" t="s">
        <v>602</v>
      </c>
      <c r="E786" s="2" t="s">
        <v>1</v>
      </c>
      <c r="F786" s="13">
        <v>9257.2900000000009</v>
      </c>
      <c r="G786" s="13">
        <v>1465395.15</v>
      </c>
      <c r="H786" s="13">
        <v>2204.6999999999998</v>
      </c>
      <c r="I786" s="4">
        <f t="shared" si="25"/>
        <v>1.5045088691606492E-3</v>
      </c>
      <c r="J786" s="13">
        <f t="shared" si="24"/>
        <v>13.927674909392188</v>
      </c>
    </row>
    <row r="787" spans="2:10" x14ac:dyDescent="0.25">
      <c r="B787" s="2">
        <v>783</v>
      </c>
      <c r="C787" s="1">
        <v>29034</v>
      </c>
      <c r="D787" t="s">
        <v>603</v>
      </c>
      <c r="E787" s="2" t="s">
        <v>1</v>
      </c>
      <c r="F787" s="13">
        <v>5186.67</v>
      </c>
      <c r="G787" s="13">
        <v>852661.34</v>
      </c>
      <c r="H787" s="13">
        <v>774.13</v>
      </c>
      <c r="I787" s="4">
        <f t="shared" si="25"/>
        <v>9.0789855677049936E-4</v>
      </c>
      <c r="J787" s="13">
        <f t="shared" si="24"/>
        <v>4.7089702074448461</v>
      </c>
    </row>
    <row r="788" spans="2:10" x14ac:dyDescent="0.25">
      <c r="B788" s="2">
        <v>784</v>
      </c>
      <c r="C788" s="1">
        <v>29036</v>
      </c>
      <c r="D788" t="s">
        <v>382</v>
      </c>
      <c r="E788" s="2" t="s">
        <v>1</v>
      </c>
      <c r="F788" s="13">
        <v>8625.2199999999993</v>
      </c>
      <c r="G788" s="13">
        <v>1408326.84</v>
      </c>
      <c r="H788" s="13">
        <v>3860.97</v>
      </c>
      <c r="I788" s="4">
        <f t="shared" si="25"/>
        <v>2.741529800000119E-3</v>
      </c>
      <c r="J788" s="13">
        <f t="shared" si="24"/>
        <v>23.646297661557025</v>
      </c>
    </row>
    <row r="789" spans="2:10" x14ac:dyDescent="0.25">
      <c r="B789" s="2">
        <v>785</v>
      </c>
      <c r="C789" s="1">
        <v>29038</v>
      </c>
      <c r="D789" t="s">
        <v>604</v>
      </c>
      <c r="E789" s="2" t="s">
        <v>1</v>
      </c>
      <c r="F789" s="13">
        <v>7230.43</v>
      </c>
      <c r="G789" s="13">
        <v>1148635.49</v>
      </c>
      <c r="H789" s="13">
        <v>9865.92</v>
      </c>
      <c r="I789" s="4">
        <f t="shared" si="25"/>
        <v>8.5892522788060463E-3</v>
      </c>
      <c r="J789" s="13">
        <f t="shared" si="24"/>
        <v>62.103987354247607</v>
      </c>
    </row>
    <row r="790" spans="2:10" x14ac:dyDescent="0.25">
      <c r="B790" s="2">
        <v>786</v>
      </c>
      <c r="C790" s="1">
        <v>29111</v>
      </c>
      <c r="D790" t="s">
        <v>605</v>
      </c>
      <c r="E790" s="2" t="s">
        <v>19</v>
      </c>
      <c r="F790" s="13">
        <v>3442.32</v>
      </c>
      <c r="G790" s="13">
        <v>591715.71</v>
      </c>
      <c r="H790" s="13">
        <v>17911.78</v>
      </c>
      <c r="I790" s="4">
        <f t="shared" si="25"/>
        <v>3.0270921824941913E-2</v>
      </c>
      <c r="J790" s="13">
        <f t="shared" si="24"/>
        <v>104.20219961643404</v>
      </c>
    </row>
    <row r="791" spans="2:10" x14ac:dyDescent="0.25">
      <c r="B791" s="2">
        <v>787</v>
      </c>
      <c r="C791" s="1">
        <v>29136</v>
      </c>
      <c r="D791" t="s">
        <v>606</v>
      </c>
      <c r="E791" s="2" t="s">
        <v>19</v>
      </c>
      <c r="F791" s="13">
        <v>1613.46</v>
      </c>
      <c r="G791" s="13">
        <v>223243.73</v>
      </c>
      <c r="H791" s="13">
        <v>2836.24</v>
      </c>
      <c r="I791" s="4">
        <f t="shared" si="25"/>
        <v>1.2704679320668938E-2</v>
      </c>
      <c r="J791" s="13">
        <f t="shared" si="24"/>
        <v>20.498491896726506</v>
      </c>
    </row>
    <row r="792" spans="2:10" x14ac:dyDescent="0.25">
      <c r="B792" s="2">
        <v>788</v>
      </c>
      <c r="C792" s="1">
        <v>29146</v>
      </c>
      <c r="D792" t="s">
        <v>607</v>
      </c>
      <c r="E792" s="2" t="s">
        <v>19</v>
      </c>
      <c r="F792" s="13">
        <v>3717.1</v>
      </c>
      <c r="G792" s="13">
        <v>552063.64</v>
      </c>
      <c r="H792" s="13">
        <v>15634.54</v>
      </c>
      <c r="I792" s="4">
        <f t="shared" si="25"/>
        <v>2.8320176999883564E-2</v>
      </c>
      <c r="J792" s="13">
        <f t="shared" si="24"/>
        <v>105.26892992626719</v>
      </c>
    </row>
    <row r="793" spans="2:10" x14ac:dyDescent="0.25">
      <c r="B793" s="2">
        <v>789</v>
      </c>
      <c r="C793" s="1">
        <v>29161</v>
      </c>
      <c r="D793" t="s">
        <v>600</v>
      </c>
      <c r="E793" s="2" t="s">
        <v>19</v>
      </c>
      <c r="F793" s="13">
        <v>6918.79</v>
      </c>
      <c r="G793" s="13">
        <v>1347406.21</v>
      </c>
      <c r="H793" s="13">
        <v>45704.58</v>
      </c>
      <c r="I793" s="4">
        <f t="shared" si="25"/>
        <v>3.3920416620315266E-2</v>
      </c>
      <c r="J793" s="13">
        <f t="shared" si="24"/>
        <v>234.68823930847105</v>
      </c>
    </row>
    <row r="794" spans="2:10" x14ac:dyDescent="0.25">
      <c r="B794" s="2">
        <v>790</v>
      </c>
      <c r="C794" s="1">
        <v>29186</v>
      </c>
      <c r="D794" t="s">
        <v>608</v>
      </c>
      <c r="E794" s="2" t="s">
        <v>19</v>
      </c>
      <c r="F794" s="13">
        <v>1817.65</v>
      </c>
      <c r="G794" s="13">
        <v>302907.06</v>
      </c>
      <c r="H794" s="13">
        <v>23067.47</v>
      </c>
      <c r="I794" s="4">
        <f t="shared" si="25"/>
        <v>7.6153622830712503E-2</v>
      </c>
      <c r="J794" s="13">
        <f t="shared" si="24"/>
        <v>138.42063253824458</v>
      </c>
    </row>
    <row r="795" spans="2:10" x14ac:dyDescent="0.25">
      <c r="B795" s="2">
        <v>791</v>
      </c>
      <c r="C795" s="1">
        <v>29191</v>
      </c>
      <c r="D795" t="s">
        <v>604</v>
      </c>
      <c r="E795" s="2" t="s">
        <v>19</v>
      </c>
      <c r="F795" s="13">
        <v>3550.42</v>
      </c>
      <c r="G795" s="13">
        <v>652487.04</v>
      </c>
      <c r="H795" s="13">
        <v>13408.63</v>
      </c>
      <c r="I795" s="4">
        <f t="shared" si="25"/>
        <v>2.0550032687239272E-2</v>
      </c>
      <c r="J795" s="13">
        <f t="shared" si="24"/>
        <v>72.961247053428053</v>
      </c>
    </row>
    <row r="796" spans="2:10" x14ac:dyDescent="0.25">
      <c r="B796" s="2">
        <v>792</v>
      </c>
      <c r="C796" s="1">
        <v>29221</v>
      </c>
      <c r="D796" t="s">
        <v>609</v>
      </c>
      <c r="E796" s="2" t="s">
        <v>20</v>
      </c>
      <c r="F796" s="13">
        <v>8086.69</v>
      </c>
      <c r="G796" s="13">
        <v>1612244.05</v>
      </c>
      <c r="H796" s="13">
        <v>54353.94</v>
      </c>
      <c r="I796" s="4">
        <f t="shared" si="25"/>
        <v>3.3713221022586504E-2</v>
      </c>
      <c r="J796" s="13">
        <f t="shared" si="24"/>
        <v>272.62836731114004</v>
      </c>
    </row>
    <row r="797" spans="2:10" x14ac:dyDescent="0.25">
      <c r="B797" s="2">
        <v>793</v>
      </c>
      <c r="C797" s="1">
        <v>29251</v>
      </c>
      <c r="D797" t="s">
        <v>610</v>
      </c>
      <c r="E797" s="2" t="s">
        <v>20</v>
      </c>
      <c r="F797" s="13">
        <v>32377.39</v>
      </c>
      <c r="G797" s="13">
        <v>6348898.1299999999</v>
      </c>
      <c r="H797" s="13">
        <v>329043.28000000003</v>
      </c>
      <c r="I797" s="4">
        <f t="shared" si="25"/>
        <v>5.1826832508966407E-2</v>
      </c>
      <c r="J797" s="13">
        <f t="shared" si="24"/>
        <v>1678.0175686074838</v>
      </c>
    </row>
    <row r="798" spans="2:10" x14ac:dyDescent="0.25">
      <c r="B798" s="2">
        <v>794</v>
      </c>
      <c r="C798" s="1">
        <v>29261</v>
      </c>
      <c r="D798" t="s">
        <v>611</v>
      </c>
      <c r="E798" s="2" t="s">
        <v>20</v>
      </c>
      <c r="F798" s="13">
        <v>12113.9</v>
      </c>
      <c r="G798" s="13">
        <v>2087356.09</v>
      </c>
      <c r="H798" s="13">
        <v>65139.39</v>
      </c>
      <c r="I798" s="4">
        <f t="shared" si="25"/>
        <v>3.1206649556377319E-2</v>
      </c>
      <c r="J798" s="13">
        <f t="shared" si="24"/>
        <v>378.03423206099922</v>
      </c>
    </row>
    <row r="799" spans="2:10" x14ac:dyDescent="0.25">
      <c r="B799" s="2">
        <v>795</v>
      </c>
      <c r="C799" s="1">
        <v>29291</v>
      </c>
      <c r="D799" t="s">
        <v>21</v>
      </c>
      <c r="E799" s="2" t="s">
        <v>20</v>
      </c>
      <c r="F799" s="13">
        <v>82.71</v>
      </c>
      <c r="G799" s="13">
        <v>13014.96</v>
      </c>
      <c r="H799" s="13">
        <v>0</v>
      </c>
      <c r="I799" s="4">
        <f t="shared" si="25"/>
        <v>0</v>
      </c>
      <c r="J799" s="13">
        <f t="shared" si="24"/>
        <v>0</v>
      </c>
    </row>
    <row r="800" spans="2:10" x14ac:dyDescent="0.25">
      <c r="B800" s="2">
        <v>796</v>
      </c>
      <c r="C800" s="1">
        <v>30002</v>
      </c>
      <c r="D800" t="s">
        <v>612</v>
      </c>
      <c r="E800" s="2" t="s">
        <v>1</v>
      </c>
      <c r="F800" s="13">
        <v>27778.94</v>
      </c>
      <c r="G800" s="13">
        <v>3411197.73</v>
      </c>
      <c r="H800" s="13">
        <v>10109.93</v>
      </c>
      <c r="I800" s="4">
        <f t="shared" si="25"/>
        <v>2.9637478681131747E-3</v>
      </c>
      <c r="J800" s="13">
        <f t="shared" si="24"/>
        <v>82.32977420344379</v>
      </c>
    </row>
    <row r="801" spans="2:10" x14ac:dyDescent="0.25">
      <c r="B801" s="2">
        <v>797</v>
      </c>
      <c r="C801" s="1">
        <v>30006</v>
      </c>
      <c r="D801" t="s">
        <v>487</v>
      </c>
      <c r="E801" s="2" t="s">
        <v>1</v>
      </c>
      <c r="F801" s="13">
        <v>35076.94</v>
      </c>
      <c r="G801" s="13">
        <v>3310026.65</v>
      </c>
      <c r="H801" s="13">
        <v>65332.57</v>
      </c>
      <c r="I801" s="4">
        <f t="shared" si="25"/>
        <v>1.9737777639947402E-2</v>
      </c>
      <c r="J801" s="13">
        <f t="shared" si="24"/>
        <v>692.34084200977668</v>
      </c>
    </row>
    <row r="802" spans="2:10" x14ac:dyDescent="0.25">
      <c r="B802" s="2">
        <v>798</v>
      </c>
      <c r="C802" s="1">
        <v>30010</v>
      </c>
      <c r="D802" t="s">
        <v>613</v>
      </c>
      <c r="E802" s="2" t="s">
        <v>1</v>
      </c>
      <c r="F802" s="13">
        <v>75540.350000000006</v>
      </c>
      <c r="G802" s="13">
        <v>9913811.6600000001</v>
      </c>
      <c r="H802" s="13">
        <v>106697.77</v>
      </c>
      <c r="I802" s="4">
        <f t="shared" si="25"/>
        <v>1.0762537524341066E-2</v>
      </c>
      <c r="J802" s="13">
        <f t="shared" si="24"/>
        <v>813.00585147685774</v>
      </c>
    </row>
    <row r="803" spans="2:10" x14ac:dyDescent="0.25">
      <c r="B803" s="2">
        <v>799</v>
      </c>
      <c r="C803" s="1">
        <v>30012</v>
      </c>
      <c r="D803" t="s">
        <v>614</v>
      </c>
      <c r="E803" s="2" t="s">
        <v>1</v>
      </c>
      <c r="F803" s="13">
        <v>162744.03</v>
      </c>
      <c r="G803" s="13">
        <v>23653420.399999999</v>
      </c>
      <c r="H803" s="13">
        <v>131765.95000000001</v>
      </c>
      <c r="I803" s="4">
        <f t="shared" si="25"/>
        <v>5.5706932769858525E-3</v>
      </c>
      <c r="J803" s="13">
        <f t="shared" si="24"/>
        <v>906.59707379058386</v>
      </c>
    </row>
    <row r="804" spans="2:10" x14ac:dyDescent="0.25">
      <c r="B804" s="2">
        <v>800</v>
      </c>
      <c r="C804" s="1">
        <v>30014</v>
      </c>
      <c r="D804" t="s">
        <v>615</v>
      </c>
      <c r="E804" s="2" t="s">
        <v>1</v>
      </c>
      <c r="F804" s="13">
        <v>131228.44</v>
      </c>
      <c r="G804" s="13">
        <v>18839878.370000001</v>
      </c>
      <c r="H804" s="13">
        <v>233415.67</v>
      </c>
      <c r="I804" s="4">
        <f t="shared" si="25"/>
        <v>1.2389446758408133E-2</v>
      </c>
      <c r="J804" s="13">
        <f t="shared" si="24"/>
        <v>1625.8477705689563</v>
      </c>
    </row>
    <row r="805" spans="2:10" x14ac:dyDescent="0.25">
      <c r="B805" s="2">
        <v>801</v>
      </c>
      <c r="C805" s="1">
        <v>30016</v>
      </c>
      <c r="D805" t="s">
        <v>616</v>
      </c>
      <c r="E805" s="2" t="s">
        <v>1</v>
      </c>
      <c r="F805" s="13">
        <v>49001.22</v>
      </c>
      <c r="G805" s="13">
        <v>6857272.5700000003</v>
      </c>
      <c r="H805" s="13">
        <v>53677.15</v>
      </c>
      <c r="I805" s="4">
        <f t="shared" si="25"/>
        <v>7.8277696346551965E-3</v>
      </c>
      <c r="J805" s="13">
        <f t="shared" si="24"/>
        <v>383.57026197705892</v>
      </c>
    </row>
    <row r="806" spans="2:10" x14ac:dyDescent="0.25">
      <c r="B806" s="2">
        <v>802</v>
      </c>
      <c r="C806" s="1">
        <v>30104</v>
      </c>
      <c r="D806" t="s">
        <v>280</v>
      </c>
      <c r="E806" s="2" t="s">
        <v>19</v>
      </c>
      <c r="F806" s="13">
        <v>85100.79</v>
      </c>
      <c r="G806" s="13">
        <v>10901073.949999999</v>
      </c>
      <c r="H806" s="13">
        <v>169915.28</v>
      </c>
      <c r="I806" s="4">
        <f t="shared" si="25"/>
        <v>1.5587022047492854E-2</v>
      </c>
      <c r="J806" s="13">
        <f t="shared" si="24"/>
        <v>1326.4678899890594</v>
      </c>
    </row>
    <row r="807" spans="2:10" x14ac:dyDescent="0.25">
      <c r="B807" s="2">
        <v>803</v>
      </c>
      <c r="C807" s="1">
        <v>30131</v>
      </c>
      <c r="D807" t="s">
        <v>617</v>
      </c>
      <c r="E807" s="2" t="s">
        <v>19</v>
      </c>
      <c r="F807" s="13">
        <v>41.85</v>
      </c>
      <c r="G807" s="13">
        <v>7254.63</v>
      </c>
      <c r="H807" s="13">
        <v>0</v>
      </c>
      <c r="I807" s="4">
        <f t="shared" si="25"/>
        <v>0</v>
      </c>
      <c r="J807" s="13">
        <f t="shared" si="24"/>
        <v>0</v>
      </c>
    </row>
    <row r="808" spans="2:10" x14ac:dyDescent="0.25">
      <c r="B808" s="2">
        <v>804</v>
      </c>
      <c r="C808" s="1">
        <v>30171</v>
      </c>
      <c r="D808" t="s">
        <v>618</v>
      </c>
      <c r="E808" s="2" t="s">
        <v>19</v>
      </c>
      <c r="F808" s="13">
        <v>36766.18</v>
      </c>
      <c r="G808" s="13">
        <v>5788227.29</v>
      </c>
      <c r="H808" s="13">
        <v>95756.93</v>
      </c>
      <c r="I808" s="4">
        <f t="shared" si="25"/>
        <v>1.6543394929468984E-2</v>
      </c>
      <c r="J808" s="13">
        <f t="shared" si="24"/>
        <v>608.23743578794392</v>
      </c>
    </row>
    <row r="809" spans="2:10" x14ac:dyDescent="0.25">
      <c r="B809" s="2">
        <v>805</v>
      </c>
      <c r="C809" s="1">
        <v>30174</v>
      </c>
      <c r="D809" t="s">
        <v>619</v>
      </c>
      <c r="E809" s="2" t="s">
        <v>19</v>
      </c>
      <c r="F809" s="13">
        <v>419056.4</v>
      </c>
      <c r="G809" s="13">
        <v>58887945.159999996</v>
      </c>
      <c r="H809" s="13">
        <v>2273333.09</v>
      </c>
      <c r="I809" s="4">
        <f t="shared" si="25"/>
        <v>3.8604388110729589E-2</v>
      </c>
      <c r="J809" s="13">
        <f t="shared" si="24"/>
        <v>16177.415905885144</v>
      </c>
    </row>
    <row r="810" spans="2:10" x14ac:dyDescent="0.25">
      <c r="B810" s="2">
        <v>806</v>
      </c>
      <c r="C810" s="1">
        <v>30181</v>
      </c>
      <c r="D810" t="s">
        <v>620</v>
      </c>
      <c r="E810" s="2" t="s">
        <v>19</v>
      </c>
      <c r="F810" s="13">
        <v>28406.51</v>
      </c>
      <c r="G810" s="13">
        <v>4465992.91</v>
      </c>
      <c r="H810" s="13">
        <v>26803.64</v>
      </c>
      <c r="I810" s="4">
        <f t="shared" si="25"/>
        <v>6.0017202311232502E-3</v>
      </c>
      <c r="J810" s="13">
        <f t="shared" si="24"/>
        <v>170.4879257626049</v>
      </c>
    </row>
    <row r="811" spans="2:10" x14ac:dyDescent="0.25">
      <c r="B811" s="2">
        <v>807</v>
      </c>
      <c r="C811" s="1">
        <v>30186</v>
      </c>
      <c r="D811" t="s">
        <v>621</v>
      </c>
      <c r="E811" s="2" t="s">
        <v>19</v>
      </c>
      <c r="F811" s="13">
        <v>116517.73</v>
      </c>
      <c r="G811" s="13">
        <v>17803938.73</v>
      </c>
      <c r="H811" s="13">
        <v>105771.69</v>
      </c>
      <c r="I811" s="4">
        <f t="shared" si="25"/>
        <v>5.9409151875911897E-3</v>
      </c>
      <c r="J811" s="13">
        <f t="shared" si="24"/>
        <v>692.22195178064953</v>
      </c>
    </row>
    <row r="812" spans="2:10" x14ac:dyDescent="0.25">
      <c r="B812" s="2">
        <v>808</v>
      </c>
      <c r="C812" s="1">
        <v>30241</v>
      </c>
      <c r="D812" t="s">
        <v>622</v>
      </c>
      <c r="E812" s="2" t="s">
        <v>20</v>
      </c>
      <c r="F812" s="13">
        <v>909295.7</v>
      </c>
      <c r="G812" s="13">
        <v>166679160.94</v>
      </c>
      <c r="H812" s="13">
        <v>4977989.71</v>
      </c>
      <c r="I812" s="4">
        <f t="shared" si="25"/>
        <v>2.9865699358733525E-2</v>
      </c>
      <c r="J812" s="13">
        <f t="shared" si="24"/>
        <v>27156.752004389149</v>
      </c>
    </row>
    <row r="813" spans="2:10" x14ac:dyDescent="0.25">
      <c r="B813" s="2">
        <v>809</v>
      </c>
      <c r="C813" s="1">
        <v>31002</v>
      </c>
      <c r="D813" t="s">
        <v>623</v>
      </c>
      <c r="E813" s="2" t="s">
        <v>1</v>
      </c>
      <c r="F813" s="13">
        <v>14016.41</v>
      </c>
      <c r="G813" s="13">
        <v>1688543.04</v>
      </c>
      <c r="H813" s="13">
        <v>21021.54</v>
      </c>
      <c r="I813" s="4">
        <f t="shared" si="25"/>
        <v>1.2449513872030174E-2</v>
      </c>
      <c r="J813" s="13">
        <f t="shared" si="24"/>
        <v>174.49749073106244</v>
      </c>
    </row>
    <row r="814" spans="2:10" x14ac:dyDescent="0.25">
      <c r="B814" s="2">
        <v>810</v>
      </c>
      <c r="C814" s="1">
        <v>31004</v>
      </c>
      <c r="D814" t="s">
        <v>624</v>
      </c>
      <c r="E814" s="2" t="s">
        <v>1</v>
      </c>
      <c r="F814" s="13">
        <v>13387.44</v>
      </c>
      <c r="G814" s="13">
        <v>1441331.63</v>
      </c>
      <c r="H814" s="13">
        <v>22188.21</v>
      </c>
      <c r="I814" s="4">
        <f t="shared" si="25"/>
        <v>1.5394243446943574E-2</v>
      </c>
      <c r="J814" s="13">
        <f t="shared" si="24"/>
        <v>206.0895104913503</v>
      </c>
    </row>
    <row r="815" spans="2:10" x14ac:dyDescent="0.25">
      <c r="B815" s="2">
        <v>811</v>
      </c>
      <c r="C815" s="1">
        <v>31006</v>
      </c>
      <c r="D815" t="s">
        <v>625</v>
      </c>
      <c r="E815" s="2" t="s">
        <v>1</v>
      </c>
      <c r="F815" s="13">
        <v>14223.82</v>
      </c>
      <c r="G815" s="13">
        <v>1677711.13</v>
      </c>
      <c r="H815" s="13">
        <v>10533.93</v>
      </c>
      <c r="I815" s="4">
        <f t="shared" si="25"/>
        <v>6.2787507405997842E-3</v>
      </c>
      <c r="J815" s="13">
        <f t="shared" si="24"/>
        <v>89.307820359158015</v>
      </c>
    </row>
    <row r="816" spans="2:10" x14ac:dyDescent="0.25">
      <c r="B816" s="2">
        <v>812</v>
      </c>
      <c r="C816" s="1">
        <v>31008</v>
      </c>
      <c r="D816" t="s">
        <v>560</v>
      </c>
      <c r="E816" s="2" t="s">
        <v>1</v>
      </c>
      <c r="F816" s="13">
        <v>14237.69</v>
      </c>
      <c r="G816" s="13">
        <v>1747247.2</v>
      </c>
      <c r="H816" s="13">
        <v>17818.45</v>
      </c>
      <c r="I816" s="4">
        <f t="shared" si="25"/>
        <v>1.0198013194698496E-2</v>
      </c>
      <c r="J816" s="13">
        <f t="shared" si="24"/>
        <v>145.19615048202684</v>
      </c>
    </row>
    <row r="817" spans="2:10" x14ac:dyDescent="0.25">
      <c r="B817" s="2">
        <v>813</v>
      </c>
      <c r="C817" s="1">
        <v>31010</v>
      </c>
      <c r="D817" t="s">
        <v>8</v>
      </c>
      <c r="E817" s="2" t="s">
        <v>1</v>
      </c>
      <c r="F817" s="13">
        <v>12610.56</v>
      </c>
      <c r="G817" s="13">
        <v>1449332.84</v>
      </c>
      <c r="H817" s="13">
        <v>3486.28</v>
      </c>
      <c r="I817" s="4">
        <f t="shared" si="25"/>
        <v>2.4054378012989758E-3</v>
      </c>
      <c r="J817" s="13">
        <f t="shared" si="24"/>
        <v>30.333917719548811</v>
      </c>
    </row>
    <row r="818" spans="2:10" x14ac:dyDescent="0.25">
      <c r="B818" s="2">
        <v>814</v>
      </c>
      <c r="C818" s="1">
        <v>31012</v>
      </c>
      <c r="D818" t="s">
        <v>626</v>
      </c>
      <c r="E818" s="2" t="s">
        <v>1</v>
      </c>
      <c r="F818" s="13">
        <v>20067.259999999998</v>
      </c>
      <c r="G818" s="13">
        <v>2363908.25</v>
      </c>
      <c r="H818" s="13">
        <v>30662.58</v>
      </c>
      <c r="I818" s="4">
        <f t="shared" si="25"/>
        <v>1.2971137944968889E-2</v>
      </c>
      <c r="J818" s="13">
        <f t="shared" si="24"/>
        <v>260.29519763755638</v>
      </c>
    </row>
    <row r="819" spans="2:10" x14ac:dyDescent="0.25">
      <c r="B819" s="2">
        <v>815</v>
      </c>
      <c r="C819" s="1">
        <v>31014</v>
      </c>
      <c r="D819" t="s">
        <v>627</v>
      </c>
      <c r="E819" s="2" t="s">
        <v>1</v>
      </c>
      <c r="F819" s="13">
        <v>18009.400000000001</v>
      </c>
      <c r="G819" s="13">
        <v>2124914.2999999998</v>
      </c>
      <c r="H819" s="13">
        <v>23899.54</v>
      </c>
      <c r="I819" s="4">
        <f t="shared" si="25"/>
        <v>1.1247295949770775E-2</v>
      </c>
      <c r="J819" s="13">
        <f t="shared" si="24"/>
        <v>202.55705167780181</v>
      </c>
    </row>
    <row r="820" spans="2:10" x14ac:dyDescent="0.25">
      <c r="B820" s="2">
        <v>816</v>
      </c>
      <c r="C820" s="1">
        <v>31016</v>
      </c>
      <c r="D820" t="s">
        <v>628</v>
      </c>
      <c r="E820" s="2" t="s">
        <v>1</v>
      </c>
      <c r="F820" s="13">
        <v>13020.68</v>
      </c>
      <c r="G820" s="13">
        <v>1608363.1</v>
      </c>
      <c r="H820" s="13">
        <v>4632.79</v>
      </c>
      <c r="I820" s="4">
        <f t="shared" si="25"/>
        <v>2.8804378812222189E-3</v>
      </c>
      <c r="J820" s="13">
        <f t="shared" si="24"/>
        <v>37.505259911272525</v>
      </c>
    </row>
    <row r="821" spans="2:10" x14ac:dyDescent="0.25">
      <c r="B821" s="2">
        <v>817</v>
      </c>
      <c r="C821" s="1">
        <v>31018</v>
      </c>
      <c r="D821" t="s">
        <v>629</v>
      </c>
      <c r="E821" s="2" t="s">
        <v>1</v>
      </c>
      <c r="F821" s="13">
        <v>23536.2</v>
      </c>
      <c r="G821" s="13">
        <v>2691799.83</v>
      </c>
      <c r="H821" s="13">
        <v>5195.51</v>
      </c>
      <c r="I821" s="4">
        <f t="shared" si="25"/>
        <v>1.9301249454347429E-3</v>
      </c>
      <c r="J821" s="13">
        <f t="shared" si="24"/>
        <v>45.427806740741197</v>
      </c>
    </row>
    <row r="822" spans="2:10" x14ac:dyDescent="0.25">
      <c r="B822" s="2">
        <v>818</v>
      </c>
      <c r="C822" s="1">
        <v>31020</v>
      </c>
      <c r="D822" t="s">
        <v>630</v>
      </c>
      <c r="E822" s="2" t="s">
        <v>1</v>
      </c>
      <c r="F822" s="13">
        <v>16274.48</v>
      </c>
      <c r="G822" s="13">
        <v>1953076.05</v>
      </c>
      <c r="H822" s="13">
        <v>9415.25</v>
      </c>
      <c r="I822" s="4">
        <f t="shared" si="25"/>
        <v>4.8207288190339542E-3</v>
      </c>
      <c r="J822" s="13">
        <f t="shared" si="24"/>
        <v>78.454854750791711</v>
      </c>
    </row>
    <row r="823" spans="2:10" x14ac:dyDescent="0.25">
      <c r="B823" s="2">
        <v>819</v>
      </c>
      <c r="C823" s="1">
        <v>31111</v>
      </c>
      <c r="D823" t="s">
        <v>625</v>
      </c>
      <c r="E823" s="2" t="s">
        <v>19</v>
      </c>
      <c r="F823" s="13">
        <v>4710</v>
      </c>
      <c r="G823" s="13">
        <v>640587.22</v>
      </c>
      <c r="H823" s="13">
        <v>13185.52</v>
      </c>
      <c r="I823" s="4">
        <f t="shared" si="25"/>
        <v>2.058348900560333E-2</v>
      </c>
      <c r="J823" s="13">
        <f t="shared" si="24"/>
        <v>96.948233216391685</v>
      </c>
    </row>
    <row r="824" spans="2:10" x14ac:dyDescent="0.25">
      <c r="B824" s="2">
        <v>820</v>
      </c>
      <c r="C824" s="1">
        <v>31146</v>
      </c>
      <c r="D824" t="s">
        <v>626</v>
      </c>
      <c r="E824" s="2" t="s">
        <v>19</v>
      </c>
      <c r="F824" s="13">
        <v>28233.17</v>
      </c>
      <c r="G824" s="13">
        <v>3824653.09</v>
      </c>
      <c r="H824" s="13">
        <v>106313.21</v>
      </c>
      <c r="I824" s="4">
        <f t="shared" si="25"/>
        <v>2.7796824312764014E-2</v>
      </c>
      <c r="J824" s="13">
        <f t="shared" si="24"/>
        <v>784.79246628239957</v>
      </c>
    </row>
    <row r="825" spans="2:10" x14ac:dyDescent="0.25">
      <c r="B825" s="2">
        <v>821</v>
      </c>
      <c r="C825" s="1">
        <v>31201</v>
      </c>
      <c r="D825" t="s">
        <v>631</v>
      </c>
      <c r="E825" s="2" t="s">
        <v>20</v>
      </c>
      <c r="F825" s="13">
        <v>27784.81</v>
      </c>
      <c r="G825" s="13">
        <v>4513051.8600000003</v>
      </c>
      <c r="H825" s="13">
        <v>165301.54999999999</v>
      </c>
      <c r="I825" s="4">
        <f t="shared" si="25"/>
        <v>3.6627443053579262E-2</v>
      </c>
      <c r="J825" s="13">
        <f t="shared" si="24"/>
        <v>1017.6865460295196</v>
      </c>
    </row>
    <row r="826" spans="2:10" x14ac:dyDescent="0.25">
      <c r="B826" s="2">
        <v>822</v>
      </c>
      <c r="C826" s="1">
        <v>31241</v>
      </c>
      <c r="D826" t="s">
        <v>632</v>
      </c>
      <c r="E826" s="2" t="s">
        <v>20</v>
      </c>
      <c r="F826" s="13">
        <v>26757.55</v>
      </c>
      <c r="G826" s="13">
        <v>4193824.46</v>
      </c>
      <c r="H826" s="13">
        <v>95310.080000000002</v>
      </c>
      <c r="I826" s="4">
        <f t="shared" si="25"/>
        <v>2.2726292172944217E-2</v>
      </c>
      <c r="J826" s="13">
        <f t="shared" si="24"/>
        <v>608.0998991321635</v>
      </c>
    </row>
    <row r="827" spans="2:10" x14ac:dyDescent="0.25">
      <c r="B827" s="2">
        <v>823</v>
      </c>
      <c r="C827" s="1">
        <v>32002</v>
      </c>
      <c r="D827" t="s">
        <v>633</v>
      </c>
      <c r="E827" s="2" t="s">
        <v>1</v>
      </c>
      <c r="F827" s="13">
        <v>8251.67</v>
      </c>
      <c r="G827" s="13">
        <v>1018410.78</v>
      </c>
      <c r="H827" s="13">
        <v>36868.43</v>
      </c>
      <c r="I827" s="4">
        <f t="shared" si="25"/>
        <v>3.6201924335482777E-2</v>
      </c>
      <c r="J827" s="13">
        <f t="shared" si="24"/>
        <v>298.72633298137316</v>
      </c>
    </row>
    <row r="828" spans="2:10" x14ac:dyDescent="0.25">
      <c r="B828" s="2">
        <v>824</v>
      </c>
      <c r="C828" s="1">
        <v>32004</v>
      </c>
      <c r="D828" t="s">
        <v>634</v>
      </c>
      <c r="E828" s="2" t="s">
        <v>1</v>
      </c>
      <c r="F828" s="13">
        <v>16535.68</v>
      </c>
      <c r="G828" s="13">
        <v>1767192.97</v>
      </c>
      <c r="H828" s="13">
        <v>9465.4699999999993</v>
      </c>
      <c r="I828" s="4">
        <f t="shared" si="25"/>
        <v>5.3562175499147664E-3</v>
      </c>
      <c r="J828" s="13">
        <f t="shared" si="24"/>
        <v>88.568699415774603</v>
      </c>
    </row>
    <row r="829" spans="2:10" x14ac:dyDescent="0.25">
      <c r="B829" s="2">
        <v>825</v>
      </c>
      <c r="C829" s="1">
        <v>32006</v>
      </c>
      <c r="D829" t="s">
        <v>635</v>
      </c>
      <c r="E829" s="2" t="s">
        <v>1</v>
      </c>
      <c r="F829" s="13">
        <v>12681.35</v>
      </c>
      <c r="G829" s="13">
        <v>1547315.32</v>
      </c>
      <c r="H829" s="13">
        <v>21268.3</v>
      </c>
      <c r="I829" s="4">
        <f t="shared" si="25"/>
        <v>1.3745291425150498E-2</v>
      </c>
      <c r="J829" s="13">
        <f t="shared" si="24"/>
        <v>174.30885141433228</v>
      </c>
    </row>
    <row r="830" spans="2:10" x14ac:dyDescent="0.25">
      <c r="B830" s="2">
        <v>826</v>
      </c>
      <c r="C830" s="1">
        <v>32008</v>
      </c>
      <c r="D830" t="s">
        <v>636</v>
      </c>
      <c r="E830" s="2" t="s">
        <v>1</v>
      </c>
      <c r="F830" s="13">
        <v>54810.86</v>
      </c>
      <c r="G830" s="13">
        <v>7408751.1600000001</v>
      </c>
      <c r="H830" s="13">
        <v>611013.79</v>
      </c>
      <c r="I830" s="4">
        <f t="shared" si="25"/>
        <v>8.2471900702897949E-2</v>
      </c>
      <c r="J830" s="13">
        <f t="shared" si="24"/>
        <v>4520.3558033604413</v>
      </c>
    </row>
    <row r="831" spans="2:10" x14ac:dyDescent="0.25">
      <c r="B831" s="2">
        <v>827</v>
      </c>
      <c r="C831" s="1">
        <v>32010</v>
      </c>
      <c r="D831" t="s">
        <v>577</v>
      </c>
      <c r="E831" s="2" t="s">
        <v>1</v>
      </c>
      <c r="F831" s="13">
        <v>25254.39</v>
      </c>
      <c r="G831" s="13">
        <v>2956101.58</v>
      </c>
      <c r="H831" s="13">
        <v>34217.800000000003</v>
      </c>
      <c r="I831" s="4">
        <f t="shared" si="25"/>
        <v>1.1575312645379393E-2</v>
      </c>
      <c r="J831" s="13">
        <f t="shared" si="24"/>
        <v>292.32745991834287</v>
      </c>
    </row>
    <row r="832" spans="2:10" x14ac:dyDescent="0.25">
      <c r="B832" s="2">
        <v>828</v>
      </c>
      <c r="C832" s="1">
        <v>32012</v>
      </c>
      <c r="D832" t="s">
        <v>637</v>
      </c>
      <c r="E832" s="2" t="s">
        <v>1</v>
      </c>
      <c r="F832" s="13">
        <v>26183.96</v>
      </c>
      <c r="G832" s="13">
        <v>3255000.63</v>
      </c>
      <c r="H832" s="13">
        <v>43326.71</v>
      </c>
      <c r="I832" s="4">
        <f t="shared" si="25"/>
        <v>1.3310814628014374E-2</v>
      </c>
      <c r="J832" s="13">
        <f t="shared" si="24"/>
        <v>348.52983778734324</v>
      </c>
    </row>
    <row r="833" spans="2:10" x14ac:dyDescent="0.25">
      <c r="B833" s="2">
        <v>829</v>
      </c>
      <c r="C833" s="1">
        <v>32014</v>
      </c>
      <c r="D833" t="s">
        <v>638</v>
      </c>
      <c r="E833" s="2" t="s">
        <v>1</v>
      </c>
      <c r="F833" s="13">
        <v>36338.26</v>
      </c>
      <c r="G833" s="13">
        <v>4110320.38</v>
      </c>
      <c r="H833" s="13">
        <v>36823.51</v>
      </c>
      <c r="I833" s="4">
        <f t="shared" si="25"/>
        <v>8.958793134271446E-3</v>
      </c>
      <c r="J833" s="13">
        <f t="shared" si="24"/>
        <v>325.54695419937076</v>
      </c>
    </row>
    <row r="834" spans="2:10" x14ac:dyDescent="0.25">
      <c r="B834" s="2">
        <v>830</v>
      </c>
      <c r="C834" s="1">
        <v>32016</v>
      </c>
      <c r="D834" t="s">
        <v>92</v>
      </c>
      <c r="E834" s="2" t="s">
        <v>1</v>
      </c>
      <c r="F834" s="13">
        <v>51073.84</v>
      </c>
      <c r="G834" s="13">
        <v>5956178.6500000004</v>
      </c>
      <c r="H834" s="13">
        <v>17080.990000000002</v>
      </c>
      <c r="I834" s="4">
        <f t="shared" si="25"/>
        <v>2.8677766406486147E-3</v>
      </c>
      <c r="J834" s="13">
        <f t="shared" si="24"/>
        <v>146.46836530022483</v>
      </c>
    </row>
    <row r="835" spans="2:10" x14ac:dyDescent="0.25">
      <c r="B835" s="2">
        <v>831</v>
      </c>
      <c r="C835" s="1">
        <v>32018</v>
      </c>
      <c r="D835" t="s">
        <v>639</v>
      </c>
      <c r="E835" s="2" t="s">
        <v>1</v>
      </c>
      <c r="F835" s="13">
        <v>23095</v>
      </c>
      <c r="G835" s="13">
        <v>2648777.56</v>
      </c>
      <c r="H835" s="13">
        <v>53443.12</v>
      </c>
      <c r="I835" s="4">
        <f t="shared" si="25"/>
        <v>2.0176522486093546E-2</v>
      </c>
      <c r="J835" s="13">
        <f t="shared" si="24"/>
        <v>465.97678681633045</v>
      </c>
    </row>
    <row r="836" spans="2:10" x14ac:dyDescent="0.25">
      <c r="B836" s="2">
        <v>832</v>
      </c>
      <c r="C836" s="1">
        <v>32020</v>
      </c>
      <c r="D836" t="s">
        <v>640</v>
      </c>
      <c r="E836" s="2" t="s">
        <v>1</v>
      </c>
      <c r="F836" s="13">
        <v>75222.42</v>
      </c>
      <c r="G836" s="13">
        <v>8697131.1999999993</v>
      </c>
      <c r="H836" s="13">
        <v>113634.72</v>
      </c>
      <c r="I836" s="4">
        <f t="shared" si="25"/>
        <v>1.306577046923243E-2</v>
      </c>
      <c r="J836" s="13">
        <f t="shared" si="24"/>
        <v>982.83887386019887</v>
      </c>
    </row>
    <row r="837" spans="2:10" x14ac:dyDescent="0.25">
      <c r="B837" s="2">
        <v>833</v>
      </c>
      <c r="C837" s="1">
        <v>32022</v>
      </c>
      <c r="D837" t="s">
        <v>641</v>
      </c>
      <c r="E837" s="2" t="s">
        <v>1</v>
      </c>
      <c r="F837" s="13">
        <v>63375.99</v>
      </c>
      <c r="G837" s="13">
        <v>8689639.5099999998</v>
      </c>
      <c r="H837" s="13">
        <v>77539.11</v>
      </c>
      <c r="I837" s="4">
        <f t="shared" si="25"/>
        <v>8.9231676309205147E-3</v>
      </c>
      <c r="J837" s="13">
        <f t="shared" ref="J837:J900" si="26">I837*F837</f>
        <v>565.51458254554223</v>
      </c>
    </row>
    <row r="838" spans="2:10" x14ac:dyDescent="0.25">
      <c r="B838" s="2">
        <v>834</v>
      </c>
      <c r="C838" s="1">
        <v>32024</v>
      </c>
      <c r="D838" t="s">
        <v>368</v>
      </c>
      <c r="E838" s="2" t="s">
        <v>1</v>
      </c>
      <c r="F838" s="13">
        <v>7291.03</v>
      </c>
      <c r="G838" s="13">
        <v>930245.52</v>
      </c>
      <c r="H838" s="13">
        <v>1866.92</v>
      </c>
      <c r="I838" s="4">
        <f t="shared" ref="I838:I901" si="27">IF(G838=0,0,H838/G838)</f>
        <v>2.0069110357016284E-3</v>
      </c>
      <c r="J838" s="13">
        <f t="shared" si="26"/>
        <v>14.632448568631643</v>
      </c>
    </row>
    <row r="839" spans="2:10" x14ac:dyDescent="0.25">
      <c r="B839" s="2">
        <v>835</v>
      </c>
      <c r="C839" s="1">
        <v>32106</v>
      </c>
      <c r="D839" t="s">
        <v>633</v>
      </c>
      <c r="E839" s="2" t="s">
        <v>19</v>
      </c>
      <c r="F839" s="13">
        <v>11771.98</v>
      </c>
      <c r="G839" s="13">
        <v>1649583.07</v>
      </c>
      <c r="H839" s="13">
        <v>16382.2</v>
      </c>
      <c r="I839" s="4">
        <f t="shared" si="27"/>
        <v>9.9311155030222271E-3</v>
      </c>
      <c r="J839" s="13">
        <f t="shared" si="26"/>
        <v>116.90889307926759</v>
      </c>
    </row>
    <row r="840" spans="2:10" x14ac:dyDescent="0.25">
      <c r="B840" s="2">
        <v>836</v>
      </c>
      <c r="C840" s="1">
        <v>32136</v>
      </c>
      <c r="D840" t="s">
        <v>642</v>
      </c>
      <c r="E840" s="2" t="s">
        <v>19</v>
      </c>
      <c r="F840" s="13">
        <v>89028.02</v>
      </c>
      <c r="G840" s="13">
        <v>12060106.220000001</v>
      </c>
      <c r="H840" s="13">
        <v>194098.8</v>
      </c>
      <c r="I840" s="4">
        <f t="shared" si="27"/>
        <v>1.6094286108203116E-2</v>
      </c>
      <c r="J840" s="13">
        <f t="shared" si="26"/>
        <v>1432.8424255268292</v>
      </c>
    </row>
    <row r="841" spans="2:10" x14ac:dyDescent="0.25">
      <c r="B841" s="2">
        <v>837</v>
      </c>
      <c r="C841" s="1">
        <v>32176</v>
      </c>
      <c r="D841" t="s">
        <v>99</v>
      </c>
      <c r="E841" s="2" t="s">
        <v>19</v>
      </c>
      <c r="F841" s="13">
        <v>4445.7700000000004</v>
      </c>
      <c r="G841" s="13">
        <v>574623.77</v>
      </c>
      <c r="H841" s="13">
        <v>9779.0300000000007</v>
      </c>
      <c r="I841" s="4">
        <f t="shared" si="27"/>
        <v>1.701814388917465E-2</v>
      </c>
      <c r="J841" s="13">
        <f t="shared" si="26"/>
        <v>75.658753558175988</v>
      </c>
    </row>
    <row r="842" spans="2:10" x14ac:dyDescent="0.25">
      <c r="B842" s="2">
        <v>838</v>
      </c>
      <c r="C842" s="1">
        <v>32191</v>
      </c>
      <c r="D842" t="s">
        <v>643</v>
      </c>
      <c r="E842" s="2" t="s">
        <v>19</v>
      </c>
      <c r="F842" s="13">
        <v>54279.96</v>
      </c>
      <c r="G842" s="13">
        <v>6670112.5800000001</v>
      </c>
      <c r="H842" s="13">
        <v>162149.45000000001</v>
      </c>
      <c r="I842" s="4">
        <f t="shared" si="27"/>
        <v>2.4309852053501623E-2</v>
      </c>
      <c r="J842" s="13">
        <f t="shared" si="26"/>
        <v>1319.537797069986</v>
      </c>
    </row>
    <row r="843" spans="2:10" x14ac:dyDescent="0.25">
      <c r="B843" s="2">
        <v>839</v>
      </c>
      <c r="C843" s="1">
        <v>32246</v>
      </c>
      <c r="D843" t="s">
        <v>644</v>
      </c>
      <c r="E843" s="2" t="s">
        <v>20</v>
      </c>
      <c r="F843" s="13">
        <v>526624.86</v>
      </c>
      <c r="G843" s="13">
        <v>97385146.569999993</v>
      </c>
      <c r="H843" s="13">
        <v>6150011.0899999999</v>
      </c>
      <c r="I843" s="4">
        <f t="shared" si="27"/>
        <v>6.3151428186016031E-2</v>
      </c>
      <c r="J843" s="13">
        <f t="shared" si="26"/>
        <v>33257.112027260744</v>
      </c>
    </row>
    <row r="844" spans="2:10" x14ac:dyDescent="0.25">
      <c r="B844" s="2">
        <v>840</v>
      </c>
      <c r="C844" s="1">
        <v>32265</v>
      </c>
      <c r="D844" t="s">
        <v>640</v>
      </c>
      <c r="E844" s="2" t="s">
        <v>20</v>
      </c>
      <c r="F844" s="13">
        <v>282200.14</v>
      </c>
      <c r="G844" s="13">
        <v>38046909.009999998</v>
      </c>
      <c r="H844" s="13">
        <v>1146763.25</v>
      </c>
      <c r="I844" s="4">
        <f t="shared" si="27"/>
        <v>3.0140773057243424E-2</v>
      </c>
      <c r="J844" s="13">
        <f t="shared" si="26"/>
        <v>8505.730376462323</v>
      </c>
    </row>
    <row r="845" spans="2:10" x14ac:dyDescent="0.25">
      <c r="B845" s="2">
        <v>841</v>
      </c>
      <c r="C845" s="1">
        <v>33002</v>
      </c>
      <c r="D845" t="s">
        <v>645</v>
      </c>
      <c r="E845" s="2" t="s">
        <v>1</v>
      </c>
      <c r="F845" s="13">
        <v>8028.45</v>
      </c>
      <c r="G845" s="13">
        <v>1111526.21</v>
      </c>
      <c r="H845" s="13">
        <v>5578.4</v>
      </c>
      <c r="I845" s="4">
        <f t="shared" si="27"/>
        <v>5.0186850744617165E-3</v>
      </c>
      <c r="J845" s="13">
        <f t="shared" si="26"/>
        <v>40.292262186062167</v>
      </c>
    </row>
    <row r="846" spans="2:10" x14ac:dyDescent="0.25">
      <c r="B846" s="2">
        <v>842</v>
      </c>
      <c r="C846" s="1">
        <v>33004</v>
      </c>
      <c r="D846" t="s">
        <v>646</v>
      </c>
      <c r="E846" s="2" t="s">
        <v>1</v>
      </c>
      <c r="F846" s="13">
        <v>8455.89</v>
      </c>
      <c r="G846" s="13">
        <v>1101541.67</v>
      </c>
      <c r="H846" s="13">
        <v>14528.21</v>
      </c>
      <c r="I846" s="4">
        <f t="shared" si="27"/>
        <v>1.3188979042436044E-2</v>
      </c>
      <c r="J846" s="13">
        <f t="shared" si="26"/>
        <v>111.52455599514451</v>
      </c>
    </row>
    <row r="847" spans="2:10" x14ac:dyDescent="0.25">
      <c r="B847" s="2">
        <v>843</v>
      </c>
      <c r="C847" s="1">
        <v>33006</v>
      </c>
      <c r="D847" t="s">
        <v>647</v>
      </c>
      <c r="E847" s="2" t="s">
        <v>1</v>
      </c>
      <c r="F847" s="13">
        <v>5787.67</v>
      </c>
      <c r="G847" s="13">
        <v>840992.36</v>
      </c>
      <c r="H847" s="13">
        <v>8787.7199999999993</v>
      </c>
      <c r="I847" s="4">
        <f t="shared" si="27"/>
        <v>1.0449226910931747E-2</v>
      </c>
      <c r="J847" s="13">
        <f t="shared" si="26"/>
        <v>60.476677115592345</v>
      </c>
    </row>
    <row r="848" spans="2:10" x14ac:dyDescent="0.25">
      <c r="B848" s="2">
        <v>844</v>
      </c>
      <c r="C848" s="1">
        <v>33008</v>
      </c>
      <c r="D848" t="s">
        <v>648</v>
      </c>
      <c r="E848" s="2" t="s">
        <v>1</v>
      </c>
      <c r="F848" s="13">
        <v>4280.6000000000004</v>
      </c>
      <c r="G848" s="13">
        <v>644636.61</v>
      </c>
      <c r="H848" s="13">
        <v>1236.83</v>
      </c>
      <c r="I848" s="4">
        <f t="shared" si="27"/>
        <v>1.9186468481831958E-3</v>
      </c>
      <c r="J848" s="13">
        <f t="shared" si="26"/>
        <v>8.2129596983329876</v>
      </c>
    </row>
    <row r="849" spans="2:10" x14ac:dyDescent="0.25">
      <c r="B849" s="2">
        <v>845</v>
      </c>
      <c r="C849" s="1">
        <v>33010</v>
      </c>
      <c r="D849" t="s">
        <v>649</v>
      </c>
      <c r="E849" s="2" t="s">
        <v>1</v>
      </c>
      <c r="F849" s="13">
        <v>11314.32</v>
      </c>
      <c r="G849" s="13">
        <v>1677389.65</v>
      </c>
      <c r="H849" s="13">
        <v>29729.31</v>
      </c>
      <c r="I849" s="4">
        <f t="shared" si="27"/>
        <v>1.7723556360324511E-2</v>
      </c>
      <c r="J849" s="13">
        <f t="shared" si="26"/>
        <v>200.52998819874682</v>
      </c>
    </row>
    <row r="850" spans="2:10" x14ac:dyDescent="0.25">
      <c r="B850" s="2">
        <v>846</v>
      </c>
      <c r="C850" s="1">
        <v>33012</v>
      </c>
      <c r="D850" t="s">
        <v>650</v>
      </c>
      <c r="E850" s="2" t="s">
        <v>1</v>
      </c>
      <c r="F850" s="13">
        <v>5971.84</v>
      </c>
      <c r="G850" s="13">
        <v>851385.63</v>
      </c>
      <c r="H850" s="13">
        <v>3344.65</v>
      </c>
      <c r="I850" s="4">
        <f t="shared" si="27"/>
        <v>3.9284783324332129E-3</v>
      </c>
      <c r="J850" s="13">
        <f t="shared" si="26"/>
        <v>23.46024404475796</v>
      </c>
    </row>
    <row r="851" spans="2:10" x14ac:dyDescent="0.25">
      <c r="B851" s="2">
        <v>847</v>
      </c>
      <c r="C851" s="1">
        <v>33014</v>
      </c>
      <c r="D851" t="s">
        <v>651</v>
      </c>
      <c r="E851" s="2" t="s">
        <v>1</v>
      </c>
      <c r="F851" s="13">
        <v>4945.66</v>
      </c>
      <c r="G851" s="13">
        <v>682454.53</v>
      </c>
      <c r="H851" s="13">
        <v>3403.13</v>
      </c>
      <c r="I851" s="4">
        <f t="shared" si="27"/>
        <v>4.9866032832985956E-3</v>
      </c>
      <c r="J851" s="13">
        <f t="shared" si="26"/>
        <v>24.662044394078531</v>
      </c>
    </row>
    <row r="852" spans="2:10" x14ac:dyDescent="0.25">
      <c r="B852" s="2">
        <v>848</v>
      </c>
      <c r="C852" s="1">
        <v>33016</v>
      </c>
      <c r="D852" t="s">
        <v>652</v>
      </c>
      <c r="E852" s="2" t="s">
        <v>1</v>
      </c>
      <c r="F852" s="13">
        <v>7007.81</v>
      </c>
      <c r="G852" s="13">
        <v>1038110.47</v>
      </c>
      <c r="H852" s="13">
        <v>9189.2199999999993</v>
      </c>
      <c r="I852" s="4">
        <f t="shared" si="27"/>
        <v>8.8518710344959711E-3</v>
      </c>
      <c r="J852" s="13">
        <f t="shared" si="26"/>
        <v>62.032230354251212</v>
      </c>
    </row>
    <row r="853" spans="2:10" x14ac:dyDescent="0.25">
      <c r="B853" s="2">
        <v>849</v>
      </c>
      <c r="C853" s="1">
        <v>33018</v>
      </c>
      <c r="D853" t="s">
        <v>653</v>
      </c>
      <c r="E853" s="2" t="s">
        <v>1</v>
      </c>
      <c r="F853" s="13">
        <v>5262.72</v>
      </c>
      <c r="G853" s="13">
        <v>799148.21</v>
      </c>
      <c r="H853" s="13">
        <v>652.32000000000005</v>
      </c>
      <c r="I853" s="4">
        <f t="shared" si="27"/>
        <v>8.1626911233399378E-4</v>
      </c>
      <c r="J853" s="13">
        <f t="shared" si="26"/>
        <v>4.2957957828623563</v>
      </c>
    </row>
    <row r="854" spans="2:10" x14ac:dyDescent="0.25">
      <c r="B854" s="2">
        <v>850</v>
      </c>
      <c r="C854" s="1">
        <v>33020</v>
      </c>
      <c r="D854" t="s">
        <v>654</v>
      </c>
      <c r="E854" s="2" t="s">
        <v>1</v>
      </c>
      <c r="F854" s="13">
        <v>3208.75</v>
      </c>
      <c r="G854" s="13">
        <v>507595.56</v>
      </c>
      <c r="H854" s="13">
        <v>100.84</v>
      </c>
      <c r="I854" s="4">
        <f t="shared" si="27"/>
        <v>1.9866210019646352E-4</v>
      </c>
      <c r="J854" s="13">
        <f t="shared" si="26"/>
        <v>0.63745701400540233</v>
      </c>
    </row>
    <row r="855" spans="2:10" x14ac:dyDescent="0.25">
      <c r="B855" s="2">
        <v>851</v>
      </c>
      <c r="C855" s="1">
        <v>33022</v>
      </c>
      <c r="D855" t="s">
        <v>518</v>
      </c>
      <c r="E855" s="2" t="s">
        <v>1</v>
      </c>
      <c r="F855" s="13">
        <v>2033.16</v>
      </c>
      <c r="G855" s="13">
        <v>317182.8</v>
      </c>
      <c r="H855" s="13">
        <v>94.52</v>
      </c>
      <c r="I855" s="4">
        <f t="shared" si="27"/>
        <v>2.9799850433251737E-4</v>
      </c>
      <c r="J855" s="13">
        <f t="shared" si="26"/>
        <v>0.6058786390687011</v>
      </c>
    </row>
    <row r="856" spans="2:10" x14ac:dyDescent="0.25">
      <c r="B856" s="2">
        <v>852</v>
      </c>
      <c r="C856" s="1">
        <v>33024</v>
      </c>
      <c r="D856" t="s">
        <v>655</v>
      </c>
      <c r="E856" s="2" t="s">
        <v>1</v>
      </c>
      <c r="F856" s="13">
        <v>4884.8999999999996</v>
      </c>
      <c r="G856" s="13">
        <v>685919.51</v>
      </c>
      <c r="H856" s="13">
        <v>722.75</v>
      </c>
      <c r="I856" s="4">
        <f t="shared" si="27"/>
        <v>1.0536950611012654E-3</v>
      </c>
      <c r="J856" s="13">
        <f t="shared" si="26"/>
        <v>5.1471950039735708</v>
      </c>
    </row>
    <row r="857" spans="2:10" x14ac:dyDescent="0.25">
      <c r="B857" s="2">
        <v>853</v>
      </c>
      <c r="C857" s="1">
        <v>33026</v>
      </c>
      <c r="D857" t="s">
        <v>417</v>
      </c>
      <c r="E857" s="2" t="s">
        <v>1</v>
      </c>
      <c r="F857" s="13">
        <v>5652.92</v>
      </c>
      <c r="G857" s="13">
        <v>856519.68000000005</v>
      </c>
      <c r="H857" s="13">
        <v>4660.5</v>
      </c>
      <c r="I857" s="4">
        <f t="shared" si="27"/>
        <v>5.4412059743916214E-3</v>
      </c>
      <c r="J857" s="13">
        <f t="shared" si="26"/>
        <v>30.758702076757885</v>
      </c>
    </row>
    <row r="858" spans="2:10" x14ac:dyDescent="0.25">
      <c r="B858" s="2">
        <v>854</v>
      </c>
      <c r="C858" s="1">
        <v>33028</v>
      </c>
      <c r="D858" t="s">
        <v>656</v>
      </c>
      <c r="E858" s="2" t="s">
        <v>1</v>
      </c>
      <c r="F858" s="13">
        <v>6914.4</v>
      </c>
      <c r="G858" s="13">
        <v>980372.62</v>
      </c>
      <c r="H858" s="13">
        <v>16720.96</v>
      </c>
      <c r="I858" s="4">
        <f t="shared" si="27"/>
        <v>1.7055719079547529E-2</v>
      </c>
      <c r="J858" s="13">
        <f t="shared" si="26"/>
        <v>117.93006400362343</v>
      </c>
    </row>
    <row r="859" spans="2:10" x14ac:dyDescent="0.25">
      <c r="B859" s="2">
        <v>855</v>
      </c>
      <c r="C859" s="1">
        <v>33030</v>
      </c>
      <c r="D859" t="s">
        <v>657</v>
      </c>
      <c r="E859" s="2" t="s">
        <v>1</v>
      </c>
      <c r="F859" s="13">
        <v>5644.32</v>
      </c>
      <c r="G859" s="13">
        <v>860888.12</v>
      </c>
      <c r="H859" s="13">
        <v>12996.88</v>
      </c>
      <c r="I859" s="4">
        <f t="shared" si="27"/>
        <v>1.5097060463559422E-2</v>
      </c>
      <c r="J859" s="13">
        <f t="shared" si="26"/>
        <v>85.212640315677717</v>
      </c>
    </row>
    <row r="860" spans="2:10" x14ac:dyDescent="0.25">
      <c r="B860" s="2">
        <v>856</v>
      </c>
      <c r="C860" s="1">
        <v>33032</v>
      </c>
      <c r="D860" t="s">
        <v>658</v>
      </c>
      <c r="E860" s="2" t="s">
        <v>1</v>
      </c>
      <c r="F860" s="13">
        <v>1651.92</v>
      </c>
      <c r="G860" s="13">
        <v>240722.42</v>
      </c>
      <c r="H860" s="13">
        <v>1047.98</v>
      </c>
      <c r="I860" s="4">
        <f t="shared" si="27"/>
        <v>4.3534789987571577E-3</v>
      </c>
      <c r="J860" s="13">
        <f t="shared" si="26"/>
        <v>7.1915990276269239</v>
      </c>
    </row>
    <row r="861" spans="2:10" x14ac:dyDescent="0.25">
      <c r="B861" s="2">
        <v>857</v>
      </c>
      <c r="C861" s="1">
        <v>33034</v>
      </c>
      <c r="D861" t="s">
        <v>659</v>
      </c>
      <c r="E861" s="2" t="s">
        <v>1</v>
      </c>
      <c r="F861" s="13">
        <v>10518.16</v>
      </c>
      <c r="G861" s="13">
        <v>1541507.54</v>
      </c>
      <c r="H861" s="13">
        <v>5460.33</v>
      </c>
      <c r="I861" s="4">
        <f t="shared" si="27"/>
        <v>3.5422012921195313E-3</v>
      </c>
      <c r="J861" s="13">
        <f t="shared" si="26"/>
        <v>37.257439942719969</v>
      </c>
    </row>
    <row r="862" spans="2:10" x14ac:dyDescent="0.25">
      <c r="B862" s="2">
        <v>858</v>
      </c>
      <c r="C862" s="1">
        <v>33036</v>
      </c>
      <c r="D862" t="s">
        <v>660</v>
      </c>
      <c r="E862" s="2" t="s">
        <v>1</v>
      </c>
      <c r="F862" s="13">
        <v>11065.34</v>
      </c>
      <c r="G862" s="13">
        <v>1527922.68</v>
      </c>
      <c r="H862" s="13">
        <v>14831.32</v>
      </c>
      <c r="I862" s="4">
        <f t="shared" si="27"/>
        <v>9.706852443606636E-3</v>
      </c>
      <c r="J862" s="13">
        <f t="shared" si="26"/>
        <v>107.40962261833826</v>
      </c>
    </row>
    <row r="863" spans="2:10" x14ac:dyDescent="0.25">
      <c r="B863" s="2">
        <v>859</v>
      </c>
      <c r="C863" s="1">
        <v>33101</v>
      </c>
      <c r="D863" t="s">
        <v>645</v>
      </c>
      <c r="E863" s="2" t="s">
        <v>19</v>
      </c>
      <c r="F863" s="13">
        <v>5768.97</v>
      </c>
      <c r="G863" s="13">
        <v>798360.38</v>
      </c>
      <c r="H863" s="13">
        <v>16085.06</v>
      </c>
      <c r="I863" s="4">
        <f t="shared" si="27"/>
        <v>2.0147618046877525E-2</v>
      </c>
      <c r="J863" s="13">
        <f t="shared" si="26"/>
        <v>116.23100408389504</v>
      </c>
    </row>
    <row r="864" spans="2:10" x14ac:dyDescent="0.25">
      <c r="B864" s="2">
        <v>860</v>
      </c>
      <c r="C864" s="1">
        <v>33106</v>
      </c>
      <c r="D864" t="s">
        <v>646</v>
      </c>
      <c r="E864" s="2" t="s">
        <v>19</v>
      </c>
      <c r="F864" s="13">
        <v>9984.77</v>
      </c>
      <c r="G864" s="13">
        <v>1435874.21</v>
      </c>
      <c r="H864" s="13">
        <v>62811.74</v>
      </c>
      <c r="I864" s="4">
        <f t="shared" si="27"/>
        <v>4.3744597933825971E-2</v>
      </c>
      <c r="J864" s="13">
        <f t="shared" si="26"/>
        <v>436.77974911172754</v>
      </c>
    </row>
    <row r="865" spans="2:10" x14ac:dyDescent="0.25">
      <c r="B865" s="2">
        <v>861</v>
      </c>
      <c r="C865" s="1">
        <v>33107</v>
      </c>
      <c r="D865" t="s">
        <v>647</v>
      </c>
      <c r="E865" s="2" t="s">
        <v>19</v>
      </c>
      <c r="F865" s="13">
        <v>6194.52</v>
      </c>
      <c r="G865" s="13">
        <v>1003077.57</v>
      </c>
      <c r="H865" s="13">
        <v>11591.01</v>
      </c>
      <c r="I865" s="4">
        <f t="shared" si="27"/>
        <v>1.1555447302046641E-2</v>
      </c>
      <c r="J865" s="13">
        <f t="shared" si="26"/>
        <v>71.580449421473958</v>
      </c>
    </row>
    <row r="866" spans="2:10" x14ac:dyDescent="0.25">
      <c r="B866" s="2">
        <v>862</v>
      </c>
      <c r="C866" s="1">
        <v>33108</v>
      </c>
      <c r="D866" t="s">
        <v>542</v>
      </c>
      <c r="E866" s="2" t="s">
        <v>19</v>
      </c>
      <c r="F866" s="13">
        <v>4974.6400000000003</v>
      </c>
      <c r="G866" s="13">
        <v>844772.2</v>
      </c>
      <c r="H866" s="13">
        <v>35674.519999999997</v>
      </c>
      <c r="I866" s="4">
        <f t="shared" si="27"/>
        <v>4.2229751405171712E-2</v>
      </c>
      <c r="J866" s="13">
        <f t="shared" si="26"/>
        <v>210.07781053022342</v>
      </c>
    </row>
    <row r="867" spans="2:10" x14ac:dyDescent="0.25">
      <c r="B867" s="2">
        <v>863</v>
      </c>
      <c r="C867" s="1">
        <v>33131</v>
      </c>
      <c r="D867" t="s">
        <v>652</v>
      </c>
      <c r="E867" s="2" t="s">
        <v>19</v>
      </c>
      <c r="F867" s="13">
        <v>1267.99</v>
      </c>
      <c r="G867" s="13">
        <v>218367.17</v>
      </c>
      <c r="H867" s="13">
        <v>3526.07</v>
      </c>
      <c r="I867" s="4">
        <f t="shared" si="27"/>
        <v>1.6147436448436824E-2</v>
      </c>
      <c r="J867" s="13">
        <f t="shared" si="26"/>
        <v>20.474787942253407</v>
      </c>
    </row>
    <row r="868" spans="2:10" x14ac:dyDescent="0.25">
      <c r="B868" s="2">
        <v>864</v>
      </c>
      <c r="C868" s="1">
        <v>33136</v>
      </c>
      <c r="D868" t="s">
        <v>475</v>
      </c>
      <c r="E868" s="2" t="s">
        <v>19</v>
      </c>
      <c r="F868" s="13">
        <v>173.49</v>
      </c>
      <c r="G868" s="13">
        <v>23206.06</v>
      </c>
      <c r="H868" s="13">
        <v>6.61</v>
      </c>
      <c r="I868" s="4">
        <f t="shared" si="27"/>
        <v>2.8483939109008594E-4</v>
      </c>
      <c r="J868" s="13">
        <f t="shared" si="26"/>
        <v>4.9416785960219013E-2</v>
      </c>
    </row>
    <row r="869" spans="2:10" x14ac:dyDescent="0.25">
      <c r="B869" s="2">
        <v>865</v>
      </c>
      <c r="C869" s="1">
        <v>33181</v>
      </c>
      <c r="D869" t="s">
        <v>661</v>
      </c>
      <c r="E869" s="2" t="s">
        <v>19</v>
      </c>
      <c r="F869" s="13">
        <v>3073.32</v>
      </c>
      <c r="G869" s="13">
        <v>506118.64</v>
      </c>
      <c r="H869" s="13">
        <v>20068.66</v>
      </c>
      <c r="I869" s="4">
        <f t="shared" si="27"/>
        <v>3.9652086317152828E-2</v>
      </c>
      <c r="J869" s="13">
        <f t="shared" si="26"/>
        <v>121.86354992023213</v>
      </c>
    </row>
    <row r="870" spans="2:10" x14ac:dyDescent="0.25">
      <c r="B870" s="2">
        <v>866</v>
      </c>
      <c r="C870" s="1">
        <v>33211</v>
      </c>
      <c r="D870" t="s">
        <v>504</v>
      </c>
      <c r="E870" s="2" t="s">
        <v>20</v>
      </c>
      <c r="F870" s="13">
        <v>2206.13</v>
      </c>
      <c r="G870" s="13">
        <v>374743.94</v>
      </c>
      <c r="H870" s="13">
        <v>1405.67</v>
      </c>
      <c r="I870" s="4">
        <f t="shared" si="27"/>
        <v>3.7510146261471233E-3</v>
      </c>
      <c r="J870" s="13">
        <f t="shared" si="26"/>
        <v>8.2752258971819543</v>
      </c>
    </row>
    <row r="871" spans="2:10" x14ac:dyDescent="0.25">
      <c r="B871" s="2">
        <v>867</v>
      </c>
      <c r="C871" s="1">
        <v>33216</v>
      </c>
      <c r="D871" t="s">
        <v>649</v>
      </c>
      <c r="E871" s="2" t="s">
        <v>20</v>
      </c>
      <c r="F871" s="13">
        <v>16039.66</v>
      </c>
      <c r="G871" s="13">
        <v>3100470.67</v>
      </c>
      <c r="H871" s="13">
        <v>146814.26</v>
      </c>
      <c r="I871" s="4">
        <f t="shared" si="27"/>
        <v>4.7352249263496501E-2</v>
      </c>
      <c r="J871" s="13">
        <f t="shared" si="26"/>
        <v>759.51397842173424</v>
      </c>
    </row>
    <row r="872" spans="2:10" x14ac:dyDescent="0.25">
      <c r="B872" s="2">
        <v>868</v>
      </c>
      <c r="C872" s="1">
        <v>33281</v>
      </c>
      <c r="D872" t="s">
        <v>656</v>
      </c>
      <c r="E872" s="2" t="s">
        <v>20</v>
      </c>
      <c r="F872" s="13">
        <v>9572.2999999999993</v>
      </c>
      <c r="G872" s="13">
        <v>1497507.1</v>
      </c>
      <c r="H872" s="13">
        <v>61743.32</v>
      </c>
      <c r="I872" s="4">
        <f t="shared" si="27"/>
        <v>4.1230736067962549E-2</v>
      </c>
      <c r="J872" s="13">
        <f t="shared" si="26"/>
        <v>394.67297486335787</v>
      </c>
    </row>
    <row r="873" spans="2:10" x14ac:dyDescent="0.25">
      <c r="B873" s="2">
        <v>869</v>
      </c>
      <c r="C873" s="1">
        <v>34002</v>
      </c>
      <c r="D873" t="s">
        <v>662</v>
      </c>
      <c r="E873" s="2" t="s">
        <v>1</v>
      </c>
      <c r="F873" s="13">
        <v>6597.58</v>
      </c>
      <c r="G873" s="13">
        <v>691789.5</v>
      </c>
      <c r="H873" s="13">
        <v>3433.56</v>
      </c>
      <c r="I873" s="4">
        <f t="shared" si="27"/>
        <v>4.9633016979876102E-3</v>
      </c>
      <c r="J873" s="13">
        <f t="shared" si="26"/>
        <v>32.745780016609096</v>
      </c>
    </row>
    <row r="874" spans="2:10" x14ac:dyDescent="0.25">
      <c r="B874" s="2">
        <v>870</v>
      </c>
      <c r="C874" s="1">
        <v>34004</v>
      </c>
      <c r="D874" t="s">
        <v>663</v>
      </c>
      <c r="E874" s="2" t="s">
        <v>1</v>
      </c>
      <c r="F874" s="13">
        <v>12923.13</v>
      </c>
      <c r="G874" s="13">
        <v>1225786.8</v>
      </c>
      <c r="H874" s="13">
        <v>17036.689999999999</v>
      </c>
      <c r="I874" s="4">
        <f t="shared" si="27"/>
        <v>1.3898575184526378E-2</v>
      </c>
      <c r="J874" s="13">
        <f t="shared" si="26"/>
        <v>179.61309392440836</v>
      </c>
    </row>
    <row r="875" spans="2:10" x14ac:dyDescent="0.25">
      <c r="B875" s="2">
        <v>871</v>
      </c>
      <c r="C875" s="1">
        <v>34006</v>
      </c>
      <c r="D875" t="s">
        <v>664</v>
      </c>
      <c r="E875" s="2" t="s">
        <v>1</v>
      </c>
      <c r="F875" s="13">
        <v>15326.22</v>
      </c>
      <c r="G875" s="13">
        <v>1720863.47</v>
      </c>
      <c r="H875" s="13">
        <v>17990.29</v>
      </c>
      <c r="I875" s="4">
        <f t="shared" si="27"/>
        <v>1.0454222728081967E-2</v>
      </c>
      <c r="J875" s="13">
        <f t="shared" si="26"/>
        <v>160.22371745958441</v>
      </c>
    </row>
    <row r="876" spans="2:10" x14ac:dyDescent="0.25">
      <c r="B876" s="2">
        <v>872</v>
      </c>
      <c r="C876" s="1">
        <v>34008</v>
      </c>
      <c r="D876" t="s">
        <v>665</v>
      </c>
      <c r="E876" s="2" t="s">
        <v>1</v>
      </c>
      <c r="F876" s="13">
        <v>42583</v>
      </c>
      <c r="G876" s="13">
        <v>3650636.57</v>
      </c>
      <c r="H876" s="13">
        <v>72087.360000000001</v>
      </c>
      <c r="I876" s="4">
        <f t="shared" si="27"/>
        <v>1.9746517797031765E-2</v>
      </c>
      <c r="J876" s="13">
        <f t="shared" si="26"/>
        <v>840.86596735100363</v>
      </c>
    </row>
    <row r="877" spans="2:10" x14ac:dyDescent="0.25">
      <c r="B877" s="2">
        <v>873</v>
      </c>
      <c r="C877" s="1">
        <v>34010</v>
      </c>
      <c r="D877" t="s">
        <v>666</v>
      </c>
      <c r="E877" s="2" t="s">
        <v>1</v>
      </c>
      <c r="F877" s="13">
        <v>5444.13</v>
      </c>
      <c r="G877" s="13">
        <v>660221.19999999995</v>
      </c>
      <c r="H877" s="13">
        <v>1747.69</v>
      </c>
      <c r="I877" s="4">
        <f t="shared" si="27"/>
        <v>2.6471279625676974E-3</v>
      </c>
      <c r="J877" s="13">
        <f t="shared" si="26"/>
        <v>14.411308754853678</v>
      </c>
    </row>
    <row r="878" spans="2:10" x14ac:dyDescent="0.25">
      <c r="B878" s="2">
        <v>874</v>
      </c>
      <c r="C878" s="1">
        <v>34012</v>
      </c>
      <c r="D878" t="s">
        <v>667</v>
      </c>
      <c r="E878" s="2" t="s">
        <v>1</v>
      </c>
      <c r="F878" s="13">
        <v>11183.15</v>
      </c>
      <c r="G878" s="13">
        <v>1173367.44</v>
      </c>
      <c r="H878" s="13">
        <v>14955.21</v>
      </c>
      <c r="I878" s="4">
        <f t="shared" si="27"/>
        <v>1.2745547123755198E-2</v>
      </c>
      <c r="J878" s="13">
        <f t="shared" si="26"/>
        <v>142.53536531702295</v>
      </c>
    </row>
    <row r="879" spans="2:10" x14ac:dyDescent="0.25">
      <c r="B879" s="2">
        <v>875</v>
      </c>
      <c r="C879" s="1">
        <v>34014</v>
      </c>
      <c r="D879" t="s">
        <v>668</v>
      </c>
      <c r="E879" s="2" t="s">
        <v>1</v>
      </c>
      <c r="F879" s="13">
        <v>12155.53</v>
      </c>
      <c r="G879" s="13">
        <v>1298468.6599999999</v>
      </c>
      <c r="H879" s="13">
        <v>4424.46</v>
      </c>
      <c r="I879" s="4">
        <f t="shared" si="27"/>
        <v>3.4074445816813172E-3</v>
      </c>
      <c r="J879" s="13">
        <f t="shared" si="26"/>
        <v>41.419294835964706</v>
      </c>
    </row>
    <row r="880" spans="2:10" x14ac:dyDescent="0.25">
      <c r="B880" s="2">
        <v>876</v>
      </c>
      <c r="C880" s="1">
        <v>34016</v>
      </c>
      <c r="D880" t="s">
        <v>669</v>
      </c>
      <c r="E880" s="2" t="s">
        <v>1</v>
      </c>
      <c r="F880" s="13">
        <v>11310.48</v>
      </c>
      <c r="G880" s="13">
        <v>1202977.99</v>
      </c>
      <c r="H880" s="13">
        <v>9147.17</v>
      </c>
      <c r="I880" s="4">
        <f t="shared" si="27"/>
        <v>7.6037717032545211E-3</v>
      </c>
      <c r="J880" s="13">
        <f t="shared" si="26"/>
        <v>86.002307774226196</v>
      </c>
    </row>
    <row r="881" spans="2:10" x14ac:dyDescent="0.25">
      <c r="B881" s="2">
        <v>877</v>
      </c>
      <c r="C881" s="1">
        <v>34018</v>
      </c>
      <c r="D881" t="s">
        <v>670</v>
      </c>
      <c r="E881" s="2" t="s">
        <v>1</v>
      </c>
      <c r="F881" s="13">
        <v>2293.85</v>
      </c>
      <c r="G881" s="13">
        <v>241884.93</v>
      </c>
      <c r="H881" s="13">
        <v>530.32000000000005</v>
      </c>
      <c r="I881" s="4">
        <f t="shared" si="27"/>
        <v>2.1924474583844477E-3</v>
      </c>
      <c r="J881" s="13">
        <f t="shared" si="26"/>
        <v>5.0291456024151655</v>
      </c>
    </row>
    <row r="882" spans="2:10" x14ac:dyDescent="0.25">
      <c r="B882" s="2">
        <v>878</v>
      </c>
      <c r="C882" s="1">
        <v>34020</v>
      </c>
      <c r="D882" t="s">
        <v>671</v>
      </c>
      <c r="E882" s="2" t="s">
        <v>1</v>
      </c>
      <c r="F882" s="13">
        <v>5089.58</v>
      </c>
      <c r="G882" s="13">
        <v>510894.22</v>
      </c>
      <c r="H882" s="13">
        <v>419.41</v>
      </c>
      <c r="I882" s="4">
        <f t="shared" si="27"/>
        <v>8.209331473744214E-4</v>
      </c>
      <c r="J882" s="13">
        <f t="shared" si="26"/>
        <v>4.1782049282139075</v>
      </c>
    </row>
    <row r="883" spans="2:10" x14ac:dyDescent="0.25">
      <c r="B883" s="2">
        <v>879</v>
      </c>
      <c r="C883" s="1">
        <v>34022</v>
      </c>
      <c r="D883" t="s">
        <v>672</v>
      </c>
      <c r="E883" s="2" t="s">
        <v>1</v>
      </c>
      <c r="F883" s="13">
        <v>13455.11</v>
      </c>
      <c r="G883" s="13">
        <v>1446183.27</v>
      </c>
      <c r="H883" s="13">
        <v>9972.89</v>
      </c>
      <c r="I883" s="4">
        <f t="shared" si="27"/>
        <v>6.8960070323590451E-3</v>
      </c>
      <c r="J883" s="13">
        <f t="shared" si="26"/>
        <v>92.786533181164515</v>
      </c>
    </row>
    <row r="884" spans="2:10" x14ac:dyDescent="0.25">
      <c r="B884" s="2">
        <v>880</v>
      </c>
      <c r="C884" s="1">
        <v>34024</v>
      </c>
      <c r="D884" t="s">
        <v>673</v>
      </c>
      <c r="E884" s="2" t="s">
        <v>1</v>
      </c>
      <c r="F884" s="13">
        <v>3353.61</v>
      </c>
      <c r="G884" s="13">
        <v>345838.13</v>
      </c>
      <c r="H884" s="13">
        <v>4511.4399999999996</v>
      </c>
      <c r="I884" s="4">
        <f t="shared" si="27"/>
        <v>1.3044946779003228E-2</v>
      </c>
      <c r="J884" s="13">
        <f t="shared" si="26"/>
        <v>43.747663967533015</v>
      </c>
    </row>
    <row r="885" spans="2:10" x14ac:dyDescent="0.25">
      <c r="B885" s="2">
        <v>881</v>
      </c>
      <c r="C885" s="1">
        <v>34026</v>
      </c>
      <c r="D885" t="s">
        <v>674</v>
      </c>
      <c r="E885" s="2" t="s">
        <v>1</v>
      </c>
      <c r="F885" s="13">
        <v>16819.87</v>
      </c>
      <c r="G885" s="13">
        <v>1887836.92</v>
      </c>
      <c r="H885" s="13">
        <v>21568.73</v>
      </c>
      <c r="I885" s="4">
        <f t="shared" si="27"/>
        <v>1.1425102333521479E-2</v>
      </c>
      <c r="J885" s="13">
        <f t="shared" si="26"/>
        <v>192.16873598652791</v>
      </c>
    </row>
    <row r="886" spans="2:10" x14ac:dyDescent="0.25">
      <c r="B886" s="2">
        <v>882</v>
      </c>
      <c r="C886" s="1">
        <v>34028</v>
      </c>
      <c r="D886" t="s">
        <v>382</v>
      </c>
      <c r="E886" s="2" t="s">
        <v>1</v>
      </c>
      <c r="F886" s="13">
        <v>3586.84</v>
      </c>
      <c r="G886" s="13">
        <v>367162.3</v>
      </c>
      <c r="H886" s="13">
        <v>8731.6299999999992</v>
      </c>
      <c r="I886" s="4">
        <f t="shared" si="27"/>
        <v>2.3781390409636283E-2</v>
      </c>
      <c r="J886" s="13">
        <f t="shared" si="26"/>
        <v>85.30004237689981</v>
      </c>
    </row>
    <row r="887" spans="2:10" x14ac:dyDescent="0.25">
      <c r="B887" s="2">
        <v>883</v>
      </c>
      <c r="C887" s="1">
        <v>34030</v>
      </c>
      <c r="D887" t="s">
        <v>675</v>
      </c>
      <c r="E887" s="2" t="s">
        <v>1</v>
      </c>
      <c r="F887" s="13">
        <v>30658.66</v>
      </c>
      <c r="G887" s="13">
        <v>2570862.2200000002</v>
      </c>
      <c r="H887" s="13">
        <v>23202.65</v>
      </c>
      <c r="I887" s="4">
        <f t="shared" si="27"/>
        <v>9.0252405669565602E-3</v>
      </c>
      <c r="J887" s="13">
        <f t="shared" si="26"/>
        <v>276.70178196052842</v>
      </c>
    </row>
    <row r="888" spans="2:10" x14ac:dyDescent="0.25">
      <c r="B888" s="2">
        <v>884</v>
      </c>
      <c r="C888" s="1">
        <v>34032</v>
      </c>
      <c r="D888" t="s">
        <v>676</v>
      </c>
      <c r="E888" s="2" t="s">
        <v>1</v>
      </c>
      <c r="F888" s="13">
        <v>4656.8999999999996</v>
      </c>
      <c r="G888" s="13">
        <v>490885.23</v>
      </c>
      <c r="H888" s="13">
        <v>7696.74</v>
      </c>
      <c r="I888" s="4">
        <f t="shared" si="27"/>
        <v>1.5679306545849831E-2</v>
      </c>
      <c r="J888" s="13">
        <f t="shared" si="26"/>
        <v>73.016962653368068</v>
      </c>
    </row>
    <row r="889" spans="2:10" x14ac:dyDescent="0.25">
      <c r="B889" s="2">
        <v>885</v>
      </c>
      <c r="C889" s="1">
        <v>34034</v>
      </c>
      <c r="D889" t="s">
        <v>677</v>
      </c>
      <c r="E889" s="2" t="s">
        <v>1</v>
      </c>
      <c r="F889" s="13">
        <v>19958.169999999998</v>
      </c>
      <c r="G889" s="13">
        <v>2351826.16</v>
      </c>
      <c r="H889" s="13">
        <v>4301.24</v>
      </c>
      <c r="I889" s="4">
        <f t="shared" si="27"/>
        <v>1.8288936797947683E-3</v>
      </c>
      <c r="J889" s="13">
        <f t="shared" si="26"/>
        <v>36.501370973269545</v>
      </c>
    </row>
    <row r="890" spans="2:10" x14ac:dyDescent="0.25">
      <c r="B890" s="2">
        <v>886</v>
      </c>
      <c r="C890" s="1">
        <v>34191</v>
      </c>
      <c r="D890" t="s">
        <v>678</v>
      </c>
      <c r="E890" s="2" t="s">
        <v>19</v>
      </c>
      <c r="F890" s="13">
        <v>2907.42</v>
      </c>
      <c r="G890" s="13">
        <v>446396.68</v>
      </c>
      <c r="H890" s="13">
        <v>10228.52</v>
      </c>
      <c r="I890" s="4">
        <f t="shared" si="27"/>
        <v>2.2913521668664741E-2</v>
      </c>
      <c r="J890" s="13">
        <f t="shared" si="26"/>
        <v>66.619231169909241</v>
      </c>
    </row>
    <row r="891" spans="2:10" x14ac:dyDescent="0.25">
      <c r="B891" s="2">
        <v>887</v>
      </c>
      <c r="C891" s="1">
        <v>34201</v>
      </c>
      <c r="D891" t="s">
        <v>664</v>
      </c>
      <c r="E891" s="2" t="s">
        <v>20</v>
      </c>
      <c r="F891" s="13">
        <v>61694.9</v>
      </c>
      <c r="G891" s="13">
        <v>9455418.25</v>
      </c>
      <c r="H891" s="13">
        <v>453570.17</v>
      </c>
      <c r="I891" s="4">
        <f t="shared" si="27"/>
        <v>4.7969339695787649E-2</v>
      </c>
      <c r="J891" s="13">
        <f t="shared" si="26"/>
        <v>2959.4636155976496</v>
      </c>
    </row>
    <row r="892" spans="2:10" x14ac:dyDescent="0.25">
      <c r="B892" s="2">
        <v>888</v>
      </c>
      <c r="C892" s="1">
        <v>35002</v>
      </c>
      <c r="D892" t="s">
        <v>679</v>
      </c>
      <c r="E892" s="2" t="s">
        <v>1</v>
      </c>
      <c r="F892" s="13">
        <v>6331.76</v>
      </c>
      <c r="G892" s="13">
        <v>687120.14</v>
      </c>
      <c r="H892" s="13">
        <v>4275.8500000000004</v>
      </c>
      <c r="I892" s="4">
        <f t="shared" si="27"/>
        <v>6.2228564570964264E-3</v>
      </c>
      <c r="J892" s="13">
        <f t="shared" si="26"/>
        <v>39.401633600784869</v>
      </c>
    </row>
    <row r="893" spans="2:10" x14ac:dyDescent="0.25">
      <c r="B893" s="2">
        <v>889</v>
      </c>
      <c r="C893" s="1">
        <v>35004</v>
      </c>
      <c r="D893" t="s">
        <v>680</v>
      </c>
      <c r="E893" s="2" t="s">
        <v>1</v>
      </c>
      <c r="F893" s="13">
        <v>68966.490000000005</v>
      </c>
      <c r="G893" s="13">
        <v>7142390.4299999997</v>
      </c>
      <c r="H893" s="13">
        <v>176819.21</v>
      </c>
      <c r="I893" s="4">
        <f t="shared" si="27"/>
        <v>2.47563069721463E-2</v>
      </c>
      <c r="J893" s="13">
        <f t="shared" si="26"/>
        <v>1707.3555972314582</v>
      </c>
    </row>
    <row r="894" spans="2:10" x14ac:dyDescent="0.25">
      <c r="B894" s="2">
        <v>890</v>
      </c>
      <c r="C894" s="1">
        <v>35006</v>
      </c>
      <c r="D894" t="s">
        <v>681</v>
      </c>
      <c r="E894" s="2" t="s">
        <v>1</v>
      </c>
      <c r="F894" s="13">
        <v>11191.45</v>
      </c>
      <c r="G894" s="13">
        <v>1331817.3</v>
      </c>
      <c r="H894" s="13">
        <v>30322.19</v>
      </c>
      <c r="I894" s="4">
        <f t="shared" si="27"/>
        <v>2.2767529750514576E-2</v>
      </c>
      <c r="J894" s="13">
        <f t="shared" si="26"/>
        <v>254.80167082639636</v>
      </c>
    </row>
    <row r="895" spans="2:10" x14ac:dyDescent="0.25">
      <c r="B895" s="2">
        <v>891</v>
      </c>
      <c r="C895" s="1">
        <v>35008</v>
      </c>
      <c r="D895" t="s">
        <v>682</v>
      </c>
      <c r="E895" s="2" t="s">
        <v>1</v>
      </c>
      <c r="F895" s="13">
        <v>7720.84</v>
      </c>
      <c r="G895" s="13">
        <v>869954.21</v>
      </c>
      <c r="H895" s="13">
        <v>103.77</v>
      </c>
      <c r="I895" s="4">
        <f t="shared" si="27"/>
        <v>1.1928214014850276E-4</v>
      </c>
      <c r="J895" s="13">
        <f t="shared" si="26"/>
        <v>0.92095831894416613</v>
      </c>
    </row>
    <row r="896" spans="2:10" x14ac:dyDescent="0.25">
      <c r="B896" s="2">
        <v>892</v>
      </c>
      <c r="C896" s="1">
        <v>35010</v>
      </c>
      <c r="D896" t="s">
        <v>153</v>
      </c>
      <c r="E896" s="2" t="s">
        <v>1</v>
      </c>
      <c r="F896" s="13">
        <v>25665.42</v>
      </c>
      <c r="G896" s="13">
        <v>2653314.73</v>
      </c>
      <c r="H896" s="13">
        <v>10046</v>
      </c>
      <c r="I896" s="4">
        <f t="shared" si="27"/>
        <v>3.7862074507836467E-3</v>
      </c>
      <c r="J896" s="13">
        <f t="shared" si="26"/>
        <v>97.174604431491616</v>
      </c>
    </row>
    <row r="897" spans="2:10" x14ac:dyDescent="0.25">
      <c r="B897" s="2">
        <v>893</v>
      </c>
      <c r="C897" s="1">
        <v>35012</v>
      </c>
      <c r="D897" t="s">
        <v>683</v>
      </c>
      <c r="E897" s="2" t="s">
        <v>1</v>
      </c>
      <c r="F897" s="13">
        <v>25353.64</v>
      </c>
      <c r="G897" s="13">
        <v>2481945.92</v>
      </c>
      <c r="H897" s="13">
        <v>9146.41</v>
      </c>
      <c r="I897" s="4">
        <f t="shared" si="27"/>
        <v>3.6851769920917534E-3</v>
      </c>
      <c r="J897" s="13">
        <f t="shared" si="26"/>
        <v>93.432650793777157</v>
      </c>
    </row>
    <row r="898" spans="2:10" x14ac:dyDescent="0.25">
      <c r="B898" s="2">
        <v>894</v>
      </c>
      <c r="C898" s="1">
        <v>35014</v>
      </c>
      <c r="D898" t="s">
        <v>684</v>
      </c>
      <c r="E898" s="2" t="s">
        <v>1</v>
      </c>
      <c r="F898" s="13">
        <v>32291.08</v>
      </c>
      <c r="G898" s="13">
        <v>3712498.75</v>
      </c>
      <c r="H898" s="13">
        <v>21755.53</v>
      </c>
      <c r="I898" s="4">
        <f t="shared" si="27"/>
        <v>5.8600773939654523E-3</v>
      </c>
      <c r="J898" s="13">
        <f t="shared" si="26"/>
        <v>189.22822793472994</v>
      </c>
    </row>
    <row r="899" spans="2:10" x14ac:dyDescent="0.25">
      <c r="B899" s="2">
        <v>895</v>
      </c>
      <c r="C899" s="1">
        <v>35016</v>
      </c>
      <c r="D899" t="s">
        <v>685</v>
      </c>
      <c r="E899" s="2" t="s">
        <v>1</v>
      </c>
      <c r="F899" s="13">
        <v>21012.44</v>
      </c>
      <c r="G899" s="13">
        <v>2555459.84</v>
      </c>
      <c r="H899" s="13">
        <v>12590.06</v>
      </c>
      <c r="I899" s="4">
        <f t="shared" si="27"/>
        <v>4.9267297426986763E-3</v>
      </c>
      <c r="J899" s="13">
        <f t="shared" si="26"/>
        <v>103.52261311467137</v>
      </c>
    </row>
    <row r="900" spans="2:10" x14ac:dyDescent="0.25">
      <c r="B900" s="2">
        <v>896</v>
      </c>
      <c r="C900" s="1">
        <v>35018</v>
      </c>
      <c r="D900" t="s">
        <v>686</v>
      </c>
      <c r="E900" s="2" t="s">
        <v>1</v>
      </c>
      <c r="F900" s="13">
        <v>13695.24</v>
      </c>
      <c r="G900" s="13">
        <v>1519284.9</v>
      </c>
      <c r="H900" s="13">
        <v>12710.97</v>
      </c>
      <c r="I900" s="4">
        <f t="shared" si="27"/>
        <v>8.3664163317887248E-3</v>
      </c>
      <c r="J900" s="13">
        <f t="shared" si="26"/>
        <v>114.58007960376621</v>
      </c>
    </row>
    <row r="901" spans="2:10" x14ac:dyDescent="0.25">
      <c r="B901" s="2">
        <v>897</v>
      </c>
      <c r="C901" s="1">
        <v>35020</v>
      </c>
      <c r="D901" t="s">
        <v>86</v>
      </c>
      <c r="E901" s="2" t="s">
        <v>1</v>
      </c>
      <c r="F901" s="13">
        <v>7353.5</v>
      </c>
      <c r="G901" s="13">
        <v>856886.14</v>
      </c>
      <c r="H901" s="13">
        <v>11295.22</v>
      </c>
      <c r="I901" s="4">
        <f t="shared" si="27"/>
        <v>1.3181704631142708E-2</v>
      </c>
      <c r="J901" s="13">
        <f t="shared" ref="J901:J964" si="28">I901*F901</f>
        <v>96.931665005107902</v>
      </c>
    </row>
    <row r="902" spans="2:10" x14ac:dyDescent="0.25">
      <c r="B902" s="2">
        <v>898</v>
      </c>
      <c r="C902" s="1">
        <v>35022</v>
      </c>
      <c r="D902" t="s">
        <v>687</v>
      </c>
      <c r="E902" s="2" t="s">
        <v>1</v>
      </c>
      <c r="F902" s="13">
        <v>10490.83</v>
      </c>
      <c r="G902" s="13">
        <v>1173310.28</v>
      </c>
      <c r="H902" s="13">
        <v>8152.46</v>
      </c>
      <c r="I902" s="4">
        <f t="shared" ref="I902:I965" si="29">IF(G902=0,0,H902/G902)</f>
        <v>6.9482558356174975E-3</v>
      </c>
      <c r="J902" s="13">
        <f t="shared" si="28"/>
        <v>72.892970767971107</v>
      </c>
    </row>
    <row r="903" spans="2:10" x14ac:dyDescent="0.25">
      <c r="B903" s="2">
        <v>899</v>
      </c>
      <c r="C903" s="1">
        <v>35024</v>
      </c>
      <c r="D903" t="s">
        <v>100</v>
      </c>
      <c r="E903" s="2" t="s">
        <v>1</v>
      </c>
      <c r="F903" s="13">
        <v>15960.97</v>
      </c>
      <c r="G903" s="13">
        <v>1929055.99</v>
      </c>
      <c r="H903" s="13">
        <v>12361.9</v>
      </c>
      <c r="I903" s="4">
        <f t="shared" si="29"/>
        <v>6.4082639716434566E-3</v>
      </c>
      <c r="J903" s="13">
        <f t="shared" si="28"/>
        <v>102.28210900348206</v>
      </c>
    </row>
    <row r="904" spans="2:10" x14ac:dyDescent="0.25">
      <c r="B904" s="2">
        <v>900</v>
      </c>
      <c r="C904" s="1">
        <v>35026</v>
      </c>
      <c r="D904" t="s">
        <v>688</v>
      </c>
      <c r="E904" s="2" t="s">
        <v>1</v>
      </c>
      <c r="F904" s="13">
        <v>8152.78</v>
      </c>
      <c r="G904" s="13">
        <v>840446.28</v>
      </c>
      <c r="H904" s="13">
        <v>8877.26</v>
      </c>
      <c r="I904" s="4">
        <f t="shared" si="29"/>
        <v>1.056255493212487E-2</v>
      </c>
      <c r="J904" s="13">
        <f t="shared" si="28"/>
        <v>86.114186599528992</v>
      </c>
    </row>
    <row r="905" spans="2:10" x14ac:dyDescent="0.25">
      <c r="B905" s="2">
        <v>901</v>
      </c>
      <c r="C905" s="1">
        <v>35028</v>
      </c>
      <c r="D905" t="s">
        <v>689</v>
      </c>
      <c r="E905" s="2" t="s">
        <v>1</v>
      </c>
      <c r="F905" s="13">
        <v>3221.68</v>
      </c>
      <c r="G905" s="13">
        <v>376067.17</v>
      </c>
      <c r="H905" s="13">
        <v>369.43</v>
      </c>
      <c r="I905" s="4">
        <f t="shared" si="29"/>
        <v>9.8235110499010061E-4</v>
      </c>
      <c r="J905" s="13">
        <f t="shared" si="28"/>
        <v>3.1648209079245073</v>
      </c>
    </row>
    <row r="906" spans="2:10" x14ac:dyDescent="0.25">
      <c r="B906" s="2">
        <v>902</v>
      </c>
      <c r="C906" s="1">
        <v>35030</v>
      </c>
      <c r="D906" t="s">
        <v>690</v>
      </c>
      <c r="E906" s="2" t="s">
        <v>1</v>
      </c>
      <c r="F906" s="13">
        <v>11279.44</v>
      </c>
      <c r="G906" s="13">
        <v>1155184.18</v>
      </c>
      <c r="H906" s="13">
        <v>9939.7800000000007</v>
      </c>
      <c r="I906" s="4">
        <f t="shared" si="29"/>
        <v>8.6044980290502261E-3</v>
      </c>
      <c r="J906" s="13">
        <f t="shared" si="28"/>
        <v>97.053919248790294</v>
      </c>
    </row>
    <row r="907" spans="2:10" x14ac:dyDescent="0.25">
      <c r="B907" s="2">
        <v>903</v>
      </c>
      <c r="C907" s="1">
        <v>35032</v>
      </c>
      <c r="D907" t="s">
        <v>404</v>
      </c>
      <c r="E907" s="2" t="s">
        <v>1</v>
      </c>
      <c r="F907" s="13">
        <v>10957.53</v>
      </c>
      <c r="G907" s="13">
        <v>1067001.01</v>
      </c>
      <c r="H907" s="13">
        <v>25987.45</v>
      </c>
      <c r="I907" s="4">
        <f t="shared" si="29"/>
        <v>2.4355600188232251E-2</v>
      </c>
      <c r="J907" s="13">
        <f t="shared" si="28"/>
        <v>266.87721973056057</v>
      </c>
    </row>
    <row r="908" spans="2:10" x14ac:dyDescent="0.25">
      <c r="B908" s="2">
        <v>904</v>
      </c>
      <c r="C908" s="1">
        <v>35251</v>
      </c>
      <c r="D908" t="s">
        <v>684</v>
      </c>
      <c r="E908" s="2" t="s">
        <v>20</v>
      </c>
      <c r="F908" s="13">
        <v>63560.01</v>
      </c>
      <c r="G908" s="13">
        <v>11617250</v>
      </c>
      <c r="H908" s="13">
        <v>476589.03</v>
      </c>
      <c r="I908" s="4">
        <f t="shared" si="29"/>
        <v>4.1024255309991611E-2</v>
      </c>
      <c r="J908" s="13">
        <f t="shared" si="28"/>
        <v>2607.5020777456198</v>
      </c>
    </row>
    <row r="909" spans="2:10" x14ac:dyDescent="0.25">
      <c r="B909" s="2">
        <v>905</v>
      </c>
      <c r="C909" s="1">
        <v>35286</v>
      </c>
      <c r="D909" t="s">
        <v>690</v>
      </c>
      <c r="E909" s="2" t="s">
        <v>20</v>
      </c>
      <c r="F909" s="13">
        <v>36969.35</v>
      </c>
      <c r="G909" s="13">
        <v>5560428.5599999996</v>
      </c>
      <c r="H909" s="13">
        <v>219023.81</v>
      </c>
      <c r="I909" s="4">
        <f t="shared" si="29"/>
        <v>3.93897354559304E-2</v>
      </c>
      <c r="J909" s="13">
        <f t="shared" si="28"/>
        <v>1456.2129164777004</v>
      </c>
    </row>
    <row r="910" spans="2:10" x14ac:dyDescent="0.25">
      <c r="B910" s="2">
        <v>906</v>
      </c>
      <c r="C910" s="1">
        <v>36002</v>
      </c>
      <c r="D910" t="s">
        <v>691</v>
      </c>
      <c r="E910" s="2" t="s">
        <v>1</v>
      </c>
      <c r="F910" s="13">
        <v>21735.08</v>
      </c>
      <c r="G910" s="13">
        <v>2900834.13</v>
      </c>
      <c r="H910" s="13">
        <v>53210.34</v>
      </c>
      <c r="I910" s="4">
        <f t="shared" si="29"/>
        <v>1.8343117053714476E-2</v>
      </c>
      <c r="J910" s="13">
        <f t="shared" si="28"/>
        <v>398.68911661184848</v>
      </c>
    </row>
    <row r="911" spans="2:10" x14ac:dyDescent="0.25">
      <c r="B911" s="2">
        <v>907</v>
      </c>
      <c r="C911" s="1">
        <v>36004</v>
      </c>
      <c r="D911" t="s">
        <v>692</v>
      </c>
      <c r="E911" s="2" t="s">
        <v>1</v>
      </c>
      <c r="F911" s="13">
        <v>12350.25</v>
      </c>
      <c r="G911" s="13">
        <v>1464287.47</v>
      </c>
      <c r="H911" s="13">
        <v>4871.6000000000004</v>
      </c>
      <c r="I911" s="4">
        <f t="shared" si="29"/>
        <v>3.3269423523783893E-3</v>
      </c>
      <c r="J911" s="13">
        <f t="shared" si="28"/>
        <v>41.088569787461203</v>
      </c>
    </row>
    <row r="912" spans="2:10" x14ac:dyDescent="0.25">
      <c r="B912" s="2">
        <v>908</v>
      </c>
      <c r="C912" s="1">
        <v>36006</v>
      </c>
      <c r="D912" t="s">
        <v>693</v>
      </c>
      <c r="E912" s="2" t="s">
        <v>1</v>
      </c>
      <c r="F912" s="13">
        <v>16196.42</v>
      </c>
      <c r="G912" s="13">
        <v>1880184.51</v>
      </c>
      <c r="H912" s="13">
        <v>5902.15</v>
      </c>
      <c r="I912" s="4">
        <f t="shared" si="29"/>
        <v>3.1391334034551743E-3</v>
      </c>
      <c r="J912" s="13">
        <f t="shared" si="28"/>
        <v>50.842723038389458</v>
      </c>
    </row>
    <row r="913" spans="2:10" x14ac:dyDescent="0.25">
      <c r="B913" s="2">
        <v>909</v>
      </c>
      <c r="C913" s="1">
        <v>36008</v>
      </c>
      <c r="D913" t="s">
        <v>89</v>
      </c>
      <c r="E913" s="2" t="s">
        <v>1</v>
      </c>
      <c r="F913" s="13">
        <v>12611.21</v>
      </c>
      <c r="G913" s="13">
        <v>1601061.78</v>
      </c>
      <c r="H913" s="13">
        <v>17581.87</v>
      </c>
      <c r="I913" s="4">
        <f t="shared" si="29"/>
        <v>1.0981381368056889E-2</v>
      </c>
      <c r="J913" s="13">
        <f t="shared" si="28"/>
        <v>138.4885065226527</v>
      </c>
    </row>
    <row r="914" spans="2:10" x14ac:dyDescent="0.25">
      <c r="B914" s="2">
        <v>910</v>
      </c>
      <c r="C914" s="1">
        <v>36010</v>
      </c>
      <c r="D914" t="s">
        <v>560</v>
      </c>
      <c r="E914" s="2" t="s">
        <v>1</v>
      </c>
      <c r="F914" s="13">
        <v>17241.810000000001</v>
      </c>
      <c r="G914" s="13">
        <v>2066240.73</v>
      </c>
      <c r="H914" s="13">
        <v>27391.53</v>
      </c>
      <c r="I914" s="4">
        <f t="shared" si="29"/>
        <v>1.325669831317283E-2</v>
      </c>
      <c r="J914" s="13">
        <f t="shared" si="28"/>
        <v>228.56947354304646</v>
      </c>
    </row>
    <row r="915" spans="2:10" x14ac:dyDescent="0.25">
      <c r="B915" s="2">
        <v>911</v>
      </c>
      <c r="C915" s="1">
        <v>36012</v>
      </c>
      <c r="D915" t="s">
        <v>694</v>
      </c>
      <c r="E915" s="2" t="s">
        <v>1</v>
      </c>
      <c r="F915" s="13">
        <v>16730.57</v>
      </c>
      <c r="G915" s="13">
        <v>2116893.35</v>
      </c>
      <c r="H915" s="13">
        <v>15858.86</v>
      </c>
      <c r="I915" s="4">
        <f t="shared" si="29"/>
        <v>7.4915724970273066E-3</v>
      </c>
      <c r="J915" s="13">
        <f t="shared" si="28"/>
        <v>125.33827807159014</v>
      </c>
    </row>
    <row r="916" spans="2:10" x14ac:dyDescent="0.25">
      <c r="B916" s="2">
        <v>912</v>
      </c>
      <c r="C916" s="1">
        <v>36014</v>
      </c>
      <c r="D916" t="s">
        <v>695</v>
      </c>
      <c r="E916" s="2" t="s">
        <v>1</v>
      </c>
      <c r="F916" s="13">
        <v>26816.52</v>
      </c>
      <c r="G916" s="13">
        <v>3038610.3</v>
      </c>
      <c r="H916" s="13">
        <v>27592.53</v>
      </c>
      <c r="I916" s="4">
        <f t="shared" si="29"/>
        <v>9.080641239187533E-3</v>
      </c>
      <c r="J916" s="13">
        <f t="shared" si="28"/>
        <v>243.51119740349728</v>
      </c>
    </row>
    <row r="917" spans="2:10" x14ac:dyDescent="0.25">
      <c r="B917" s="2">
        <v>913</v>
      </c>
      <c r="C917" s="1">
        <v>36016</v>
      </c>
      <c r="D917" t="s">
        <v>478</v>
      </c>
      <c r="E917" s="2" t="s">
        <v>1</v>
      </c>
      <c r="F917" s="13">
        <v>22615.51</v>
      </c>
      <c r="G917" s="13">
        <v>2892696.95</v>
      </c>
      <c r="H917" s="13">
        <v>22350.75</v>
      </c>
      <c r="I917" s="4">
        <f t="shared" si="29"/>
        <v>7.7266130487675172E-3</v>
      </c>
      <c r="J917" s="13">
        <f t="shared" si="28"/>
        <v>174.74129467053226</v>
      </c>
    </row>
    <row r="918" spans="2:10" x14ac:dyDescent="0.25">
      <c r="B918" s="2">
        <v>914</v>
      </c>
      <c r="C918" s="1">
        <v>36018</v>
      </c>
      <c r="D918" t="s">
        <v>696</v>
      </c>
      <c r="E918" s="2" t="s">
        <v>1</v>
      </c>
      <c r="F918" s="13">
        <v>14651.55</v>
      </c>
      <c r="G918" s="13">
        <v>1544288.65</v>
      </c>
      <c r="H918" s="13">
        <v>9621.49</v>
      </c>
      <c r="I918" s="4">
        <f t="shared" si="29"/>
        <v>6.2303702096107487E-3</v>
      </c>
      <c r="J918" s="13">
        <f t="shared" si="28"/>
        <v>91.284580644622366</v>
      </c>
    </row>
    <row r="919" spans="2:10" x14ac:dyDescent="0.25">
      <c r="B919" s="2">
        <v>915</v>
      </c>
      <c r="C919" s="1">
        <v>36020</v>
      </c>
      <c r="D919" t="s">
        <v>697</v>
      </c>
      <c r="E919" s="2" t="s">
        <v>1</v>
      </c>
      <c r="F919" s="13">
        <v>32683.63</v>
      </c>
      <c r="G919" s="13">
        <v>3667389.75</v>
      </c>
      <c r="H919" s="13">
        <v>119384.13</v>
      </c>
      <c r="I919" s="4">
        <f t="shared" si="29"/>
        <v>3.2552888604217754E-2</v>
      </c>
      <c r="J919" s="13">
        <f t="shared" si="28"/>
        <v>1063.9465665714695</v>
      </c>
    </row>
    <row r="920" spans="2:10" x14ac:dyDescent="0.25">
      <c r="B920" s="2">
        <v>916</v>
      </c>
      <c r="C920" s="1">
        <v>36022</v>
      </c>
      <c r="D920" t="s">
        <v>50</v>
      </c>
      <c r="E920" s="2" t="s">
        <v>1</v>
      </c>
      <c r="F920" s="13">
        <v>10721.3</v>
      </c>
      <c r="G920" s="13">
        <v>1499916.59</v>
      </c>
      <c r="H920" s="13">
        <v>7233.68</v>
      </c>
      <c r="I920" s="4">
        <f t="shared" si="29"/>
        <v>4.8227215088006989E-3</v>
      </c>
      <c r="J920" s="13">
        <f t="shared" si="28"/>
        <v>51.705844112304931</v>
      </c>
    </row>
    <row r="921" spans="2:10" x14ac:dyDescent="0.25">
      <c r="B921" s="2">
        <v>917</v>
      </c>
      <c r="C921" s="1">
        <v>36024</v>
      </c>
      <c r="D921" t="s">
        <v>698</v>
      </c>
      <c r="E921" s="2" t="s">
        <v>1</v>
      </c>
      <c r="F921" s="13">
        <v>18643.490000000002</v>
      </c>
      <c r="G921" s="13">
        <v>2159963.06</v>
      </c>
      <c r="H921" s="13">
        <v>26568.74</v>
      </c>
      <c r="I921" s="4">
        <f t="shared" si="29"/>
        <v>1.2300552954826922E-2</v>
      </c>
      <c r="J921" s="13">
        <f t="shared" si="28"/>
        <v>229.32523600778617</v>
      </c>
    </row>
    <row r="922" spans="2:10" x14ac:dyDescent="0.25">
      <c r="B922" s="2">
        <v>918</v>
      </c>
      <c r="C922" s="1">
        <v>36026</v>
      </c>
      <c r="D922" t="s">
        <v>699</v>
      </c>
      <c r="E922" s="2" t="s">
        <v>1</v>
      </c>
      <c r="F922" s="13">
        <v>14528.06</v>
      </c>
      <c r="G922" s="13">
        <v>1758470.41</v>
      </c>
      <c r="H922" s="13">
        <v>12761.56</v>
      </c>
      <c r="I922" s="4">
        <f t="shared" si="29"/>
        <v>7.2571934832841457E-3</v>
      </c>
      <c r="J922" s="13">
        <f t="shared" si="28"/>
        <v>105.43294235676106</v>
      </c>
    </row>
    <row r="923" spans="2:10" x14ac:dyDescent="0.25">
      <c r="B923" s="2">
        <v>919</v>
      </c>
      <c r="C923" s="1">
        <v>36028</v>
      </c>
      <c r="D923" t="s">
        <v>700</v>
      </c>
      <c r="E923" s="2" t="s">
        <v>1</v>
      </c>
      <c r="F923" s="13">
        <v>36621.81</v>
      </c>
      <c r="G923" s="13">
        <v>4037320.63</v>
      </c>
      <c r="H923" s="13">
        <v>59104.37</v>
      </c>
      <c r="I923" s="4">
        <f t="shared" si="29"/>
        <v>1.4639503625452707E-2</v>
      </c>
      <c r="J923" s="13">
        <f t="shared" si="28"/>
        <v>536.12512026564013</v>
      </c>
    </row>
    <row r="924" spans="2:10" x14ac:dyDescent="0.25">
      <c r="B924" s="2">
        <v>920</v>
      </c>
      <c r="C924" s="1">
        <v>36030</v>
      </c>
      <c r="D924" t="s">
        <v>99</v>
      </c>
      <c r="E924" s="2" t="s">
        <v>1</v>
      </c>
      <c r="F924" s="13">
        <v>13247.95</v>
      </c>
      <c r="G924" s="13">
        <v>1894654.8</v>
      </c>
      <c r="H924" s="13">
        <v>39607.96</v>
      </c>
      <c r="I924" s="4">
        <f t="shared" si="29"/>
        <v>2.0905106302213997E-2</v>
      </c>
      <c r="J924" s="13">
        <f t="shared" si="28"/>
        <v>276.94980303641591</v>
      </c>
    </row>
    <row r="925" spans="2:10" x14ac:dyDescent="0.25">
      <c r="B925" s="2">
        <v>921</v>
      </c>
      <c r="C925" s="1">
        <v>36032</v>
      </c>
      <c r="D925" t="s">
        <v>701</v>
      </c>
      <c r="E925" s="2" t="s">
        <v>1</v>
      </c>
      <c r="F925" s="13">
        <v>38319.550000000003</v>
      </c>
      <c r="G925" s="13">
        <v>4292082.55</v>
      </c>
      <c r="H925" s="13">
        <v>54404.32</v>
      </c>
      <c r="I925" s="4">
        <f t="shared" si="29"/>
        <v>1.2675506439176013E-2</v>
      </c>
      <c r="J925" s="13">
        <f t="shared" si="28"/>
        <v>485.71970277132721</v>
      </c>
    </row>
    <row r="926" spans="2:10" x14ac:dyDescent="0.25">
      <c r="B926" s="2">
        <v>922</v>
      </c>
      <c r="C926" s="1">
        <v>36034</v>
      </c>
      <c r="D926" t="s">
        <v>702</v>
      </c>
      <c r="E926" s="2" t="s">
        <v>1</v>
      </c>
      <c r="F926" s="13">
        <v>7562.34</v>
      </c>
      <c r="G926" s="13">
        <v>809710.17</v>
      </c>
      <c r="H926" s="13">
        <v>14165.83</v>
      </c>
      <c r="I926" s="4">
        <f t="shared" si="29"/>
        <v>1.7494938960690095E-2</v>
      </c>
      <c r="J926" s="13">
        <f t="shared" si="28"/>
        <v>132.30267669998514</v>
      </c>
    </row>
    <row r="927" spans="2:10" x14ac:dyDescent="0.25">
      <c r="B927" s="2">
        <v>923</v>
      </c>
      <c r="C927" s="1">
        <v>36036</v>
      </c>
      <c r="D927" t="s">
        <v>703</v>
      </c>
      <c r="E927" s="2" t="s">
        <v>1</v>
      </c>
      <c r="F927" s="13">
        <v>22251.85</v>
      </c>
      <c r="G927" s="13">
        <v>2596359.0299999998</v>
      </c>
      <c r="H927" s="13">
        <v>8672.76</v>
      </c>
      <c r="I927" s="4">
        <f t="shared" si="29"/>
        <v>3.3403546658183096E-3</v>
      </c>
      <c r="J927" s="13">
        <f t="shared" si="28"/>
        <v>74.329070970589143</v>
      </c>
    </row>
    <row r="928" spans="2:10" x14ac:dyDescent="0.25">
      <c r="B928" s="2">
        <v>924</v>
      </c>
      <c r="C928" s="1">
        <v>36112</v>
      </c>
      <c r="D928" t="s">
        <v>170</v>
      </c>
      <c r="E928" s="2" t="s">
        <v>19</v>
      </c>
      <c r="F928" s="13">
        <v>14557.62</v>
      </c>
      <c r="G928" s="13">
        <v>2240949.89</v>
      </c>
      <c r="H928" s="13">
        <v>34275.4</v>
      </c>
      <c r="I928" s="4">
        <f t="shared" si="29"/>
        <v>1.5295031875969346E-2</v>
      </c>
      <c r="J928" s="13">
        <f t="shared" si="28"/>
        <v>222.65926193824887</v>
      </c>
    </row>
    <row r="929" spans="2:10" x14ac:dyDescent="0.25">
      <c r="B929" s="2">
        <v>925</v>
      </c>
      <c r="C929" s="1">
        <v>36126</v>
      </c>
      <c r="D929" t="s">
        <v>704</v>
      </c>
      <c r="E929" s="2" t="s">
        <v>19</v>
      </c>
      <c r="F929" s="13">
        <v>6529.57</v>
      </c>
      <c r="G929" s="13">
        <v>858079.37</v>
      </c>
      <c r="H929" s="13">
        <v>7569.27</v>
      </c>
      <c r="I929" s="4">
        <f t="shared" si="29"/>
        <v>8.8211769967153509E-3</v>
      </c>
      <c r="J929" s="13">
        <f t="shared" si="28"/>
        <v>57.598492682442654</v>
      </c>
    </row>
    <row r="930" spans="2:10" x14ac:dyDescent="0.25">
      <c r="B930" s="2">
        <v>926</v>
      </c>
      <c r="C930" s="1">
        <v>36132</v>
      </c>
      <c r="D930" t="s">
        <v>705</v>
      </c>
      <c r="E930" s="2" t="s">
        <v>19</v>
      </c>
      <c r="F930" s="13">
        <v>2071.84</v>
      </c>
      <c r="G930" s="13">
        <v>299496.77</v>
      </c>
      <c r="H930" s="13">
        <v>2214.63</v>
      </c>
      <c r="I930" s="4">
        <f t="shared" si="29"/>
        <v>7.3945037871360015E-3</v>
      </c>
      <c r="J930" s="13">
        <f t="shared" si="28"/>
        <v>15.320228726339854</v>
      </c>
    </row>
    <row r="931" spans="2:10" x14ac:dyDescent="0.25">
      <c r="B931" s="2">
        <v>927</v>
      </c>
      <c r="C931" s="1">
        <v>36147</v>
      </c>
      <c r="D931" t="s">
        <v>706</v>
      </c>
      <c r="E931" s="2" t="s">
        <v>19</v>
      </c>
      <c r="F931" s="13">
        <v>2781.43</v>
      </c>
      <c r="G931" s="13">
        <v>319248.53000000003</v>
      </c>
      <c r="H931" s="13">
        <v>11222.55</v>
      </c>
      <c r="I931" s="4">
        <f t="shared" si="29"/>
        <v>3.5153020125104406E-2</v>
      </c>
      <c r="J931" s="13">
        <f t="shared" si="28"/>
        <v>97.775664766569136</v>
      </c>
    </row>
    <row r="932" spans="2:10" x14ac:dyDescent="0.25">
      <c r="B932" s="2">
        <v>928</v>
      </c>
      <c r="C932" s="1">
        <v>36151</v>
      </c>
      <c r="D932" t="s">
        <v>699</v>
      </c>
      <c r="E932" s="2" t="s">
        <v>19</v>
      </c>
      <c r="F932" s="13">
        <v>14197.16</v>
      </c>
      <c r="G932" s="13">
        <v>2117908.83</v>
      </c>
      <c r="H932" s="13">
        <v>51533.45</v>
      </c>
      <c r="I932" s="4">
        <f t="shared" si="29"/>
        <v>2.4332232469137963E-2</v>
      </c>
      <c r="J932" s="13">
        <f t="shared" si="28"/>
        <v>345.44859752154673</v>
      </c>
    </row>
    <row r="933" spans="2:10" x14ac:dyDescent="0.25">
      <c r="B933" s="2">
        <v>929</v>
      </c>
      <c r="C933" s="1">
        <v>36176</v>
      </c>
      <c r="D933" t="s">
        <v>707</v>
      </c>
      <c r="E933" s="2" t="s">
        <v>19</v>
      </c>
      <c r="F933" s="13">
        <v>8080.31</v>
      </c>
      <c r="G933" s="13">
        <v>1454062</v>
      </c>
      <c r="H933" s="13">
        <v>48663.53</v>
      </c>
      <c r="I933" s="4">
        <f t="shared" si="29"/>
        <v>3.346730056902663E-2</v>
      </c>
      <c r="J933" s="13">
        <f t="shared" si="28"/>
        <v>270.4261634609116</v>
      </c>
    </row>
    <row r="934" spans="2:10" x14ac:dyDescent="0.25">
      <c r="B934" s="2">
        <v>930</v>
      </c>
      <c r="C934" s="1">
        <v>36181</v>
      </c>
      <c r="D934" t="s">
        <v>708</v>
      </c>
      <c r="E934" s="2" t="s">
        <v>19</v>
      </c>
      <c r="F934" s="13">
        <v>6160.31</v>
      </c>
      <c r="G934" s="13">
        <v>941073.3</v>
      </c>
      <c r="H934" s="13">
        <v>37609.370000000003</v>
      </c>
      <c r="I934" s="4">
        <f t="shared" si="29"/>
        <v>3.9964336465607937E-2</v>
      </c>
      <c r="J934" s="13">
        <f t="shared" si="28"/>
        <v>246.19270157244924</v>
      </c>
    </row>
    <row r="935" spans="2:10" x14ac:dyDescent="0.25">
      <c r="B935" s="2">
        <v>931</v>
      </c>
      <c r="C935" s="1">
        <v>36186</v>
      </c>
      <c r="D935" t="s">
        <v>709</v>
      </c>
      <c r="E935" s="2" t="s">
        <v>19</v>
      </c>
      <c r="F935" s="13">
        <v>8827.66</v>
      </c>
      <c r="G935" s="13">
        <v>1321931.98</v>
      </c>
      <c r="H935" s="13">
        <v>57784.03</v>
      </c>
      <c r="I935" s="4">
        <f t="shared" si="29"/>
        <v>4.3711802781259593E-2</v>
      </c>
      <c r="J935" s="13">
        <f t="shared" si="28"/>
        <v>385.87293294001404</v>
      </c>
    </row>
    <row r="936" spans="2:10" x14ac:dyDescent="0.25">
      <c r="B936" s="2">
        <v>932</v>
      </c>
      <c r="C936" s="1">
        <v>36191</v>
      </c>
      <c r="D936" t="s">
        <v>710</v>
      </c>
      <c r="E936" s="2" t="s">
        <v>19</v>
      </c>
      <c r="F936" s="13">
        <v>6752.74</v>
      </c>
      <c r="G936" s="13">
        <v>907685.44</v>
      </c>
      <c r="H936" s="13">
        <v>12447.31</v>
      </c>
      <c r="I936" s="4">
        <f t="shared" si="29"/>
        <v>1.3713241891375938E-2</v>
      </c>
      <c r="J936" s="13">
        <f t="shared" si="28"/>
        <v>92.601957049569947</v>
      </c>
    </row>
    <row r="937" spans="2:10" x14ac:dyDescent="0.25">
      <c r="B937" s="2">
        <v>933</v>
      </c>
      <c r="C937" s="1">
        <v>36241</v>
      </c>
      <c r="D937" t="s">
        <v>163</v>
      </c>
      <c r="E937" s="2" t="s">
        <v>20</v>
      </c>
      <c r="F937" s="13">
        <v>38383.24</v>
      </c>
      <c r="G937" s="13">
        <v>4899645.32</v>
      </c>
      <c r="H937" s="13">
        <v>187822.11</v>
      </c>
      <c r="I937" s="4">
        <f t="shared" si="29"/>
        <v>3.833381759967882E-2</v>
      </c>
      <c r="J937" s="13">
        <f t="shared" si="28"/>
        <v>1471.376121044696</v>
      </c>
    </row>
    <row r="938" spans="2:10" x14ac:dyDescent="0.25">
      <c r="B938" s="2">
        <v>934</v>
      </c>
      <c r="C938" s="1">
        <v>36251</v>
      </c>
      <c r="D938" t="s">
        <v>696</v>
      </c>
      <c r="E938" s="2" t="s">
        <v>20</v>
      </c>
      <c r="F938" s="13">
        <v>317178.42</v>
      </c>
      <c r="G938" s="13">
        <v>44504577.109999999</v>
      </c>
      <c r="H938" s="13">
        <v>1763281.84</v>
      </c>
      <c r="I938" s="4">
        <f t="shared" si="29"/>
        <v>3.9620235816234681E-2</v>
      </c>
      <c r="J938" s="13">
        <f t="shared" si="28"/>
        <v>12566.683796220726</v>
      </c>
    </row>
    <row r="939" spans="2:10" x14ac:dyDescent="0.25">
      <c r="B939" s="2">
        <v>935</v>
      </c>
      <c r="C939" s="1">
        <v>36286</v>
      </c>
      <c r="D939" t="s">
        <v>703</v>
      </c>
      <c r="E939" s="2" t="s">
        <v>20</v>
      </c>
      <c r="F939" s="13">
        <v>87149.08</v>
      </c>
      <c r="G939" s="13">
        <v>14044551.619999999</v>
      </c>
      <c r="H939" s="13">
        <v>287144.46000000002</v>
      </c>
      <c r="I939" s="4">
        <f t="shared" si="29"/>
        <v>2.0445256478754004E-2</v>
      </c>
      <c r="J939" s="13">
        <f t="shared" si="28"/>
        <v>1781.785292487451</v>
      </c>
    </row>
    <row r="940" spans="2:10" x14ac:dyDescent="0.25">
      <c r="B940" s="2">
        <v>936</v>
      </c>
      <c r="C940" s="1">
        <v>37002</v>
      </c>
      <c r="D940" t="s">
        <v>711</v>
      </c>
      <c r="E940" s="2" t="s">
        <v>1</v>
      </c>
      <c r="F940" s="13">
        <v>11212.7</v>
      </c>
      <c r="G940" s="13">
        <v>1271724.77</v>
      </c>
      <c r="H940" s="13">
        <v>1336.46</v>
      </c>
      <c r="I940" s="4">
        <f t="shared" si="29"/>
        <v>1.0509034906979126E-3</v>
      </c>
      <c r="J940" s="13">
        <f t="shared" si="28"/>
        <v>11.783465570148485</v>
      </c>
    </row>
    <row r="941" spans="2:10" x14ac:dyDescent="0.25">
      <c r="B941" s="2">
        <v>937</v>
      </c>
      <c r="C941" s="1">
        <v>37004</v>
      </c>
      <c r="D941" t="s">
        <v>520</v>
      </c>
      <c r="E941" s="2" t="s">
        <v>1</v>
      </c>
      <c r="F941" s="13">
        <v>12035.62</v>
      </c>
      <c r="G941" s="13">
        <v>1467294.05</v>
      </c>
      <c r="H941" s="13">
        <v>5934.49</v>
      </c>
      <c r="I941" s="4">
        <f t="shared" si="29"/>
        <v>4.0445130953812563E-3</v>
      </c>
      <c r="J941" s="13">
        <f t="shared" si="28"/>
        <v>48.67822270103256</v>
      </c>
    </row>
    <row r="942" spans="2:10" x14ac:dyDescent="0.25">
      <c r="B942" s="2">
        <v>938</v>
      </c>
      <c r="C942" s="1">
        <v>37006</v>
      </c>
      <c r="D942" t="s">
        <v>712</v>
      </c>
      <c r="E942" s="2" t="s">
        <v>1</v>
      </c>
      <c r="F942" s="13">
        <v>5707.94</v>
      </c>
      <c r="G942" s="13">
        <v>669091.29</v>
      </c>
      <c r="H942" s="13">
        <v>7666.94</v>
      </c>
      <c r="I942" s="4">
        <f t="shared" si="29"/>
        <v>1.1458735324442797E-2</v>
      </c>
      <c r="J942" s="13">
        <f t="shared" si="28"/>
        <v>65.405773707800009</v>
      </c>
    </row>
    <row r="943" spans="2:10" x14ac:dyDescent="0.25">
      <c r="B943" s="2">
        <v>939</v>
      </c>
      <c r="C943" s="1">
        <v>37008</v>
      </c>
      <c r="D943" t="s">
        <v>713</v>
      </c>
      <c r="E943" s="2" t="s">
        <v>1</v>
      </c>
      <c r="F943" s="13">
        <v>14897.59</v>
      </c>
      <c r="G943" s="13">
        <v>1651834.66</v>
      </c>
      <c r="H943" s="13">
        <v>3002.73</v>
      </c>
      <c r="I943" s="4">
        <f t="shared" si="29"/>
        <v>1.8178151074757084E-3</v>
      </c>
      <c r="J943" s="13">
        <f t="shared" si="28"/>
        <v>27.08106416697904</v>
      </c>
    </row>
    <row r="944" spans="2:10" x14ac:dyDescent="0.25">
      <c r="B944" s="2">
        <v>940</v>
      </c>
      <c r="C944" s="1">
        <v>37010</v>
      </c>
      <c r="D944" t="s">
        <v>612</v>
      </c>
      <c r="E944" s="2" t="s">
        <v>1</v>
      </c>
      <c r="F944" s="13">
        <v>6807.15</v>
      </c>
      <c r="G944" s="13">
        <v>822284.07</v>
      </c>
      <c r="H944" s="13">
        <v>11092.82</v>
      </c>
      <c r="I944" s="4">
        <f t="shared" si="29"/>
        <v>1.3490252827103899E-2</v>
      </c>
      <c r="J944" s="13">
        <f t="shared" si="28"/>
        <v>91.830174532020294</v>
      </c>
    </row>
    <row r="945" spans="2:10" x14ac:dyDescent="0.25">
      <c r="B945" s="2">
        <v>941</v>
      </c>
      <c r="C945" s="1">
        <v>37012</v>
      </c>
      <c r="D945" t="s">
        <v>714</v>
      </c>
      <c r="E945" s="2" t="s">
        <v>1</v>
      </c>
      <c r="F945" s="13">
        <v>11033.71</v>
      </c>
      <c r="G945" s="13">
        <v>1229550.82</v>
      </c>
      <c r="H945" s="13">
        <v>9989.16</v>
      </c>
      <c r="I945" s="4">
        <f t="shared" si="29"/>
        <v>8.1242351576814031E-3</v>
      </c>
      <c r="J945" s="13">
        <f t="shared" si="28"/>
        <v>89.640454701660872</v>
      </c>
    </row>
    <row r="946" spans="2:10" x14ac:dyDescent="0.25">
      <c r="B946" s="2">
        <v>942</v>
      </c>
      <c r="C946" s="1">
        <v>37014</v>
      </c>
      <c r="D946" t="s">
        <v>170</v>
      </c>
      <c r="E946" s="2" t="s">
        <v>1</v>
      </c>
      <c r="F946" s="13">
        <v>18381.96</v>
      </c>
      <c r="G946" s="13">
        <v>2074195.66</v>
      </c>
      <c r="H946" s="13">
        <v>13106.06</v>
      </c>
      <c r="I946" s="4">
        <f t="shared" si="29"/>
        <v>6.3186228053336109E-3</v>
      </c>
      <c r="J946" s="13">
        <f t="shared" si="28"/>
        <v>116.14867166273022</v>
      </c>
    </row>
    <row r="947" spans="2:10" x14ac:dyDescent="0.25">
      <c r="B947" s="2">
        <v>943</v>
      </c>
      <c r="C947" s="1">
        <v>37016</v>
      </c>
      <c r="D947" t="s">
        <v>715</v>
      </c>
      <c r="E947" s="2" t="s">
        <v>1</v>
      </c>
      <c r="F947" s="13">
        <v>11991.85</v>
      </c>
      <c r="G947" s="13">
        <v>1454541.69</v>
      </c>
      <c r="H947" s="13">
        <v>10131.629999999999</v>
      </c>
      <c r="I947" s="4">
        <f t="shared" si="29"/>
        <v>6.9655136526200218E-3</v>
      </c>
      <c r="J947" s="13">
        <f t="shared" si="28"/>
        <v>83.529394895171407</v>
      </c>
    </row>
    <row r="948" spans="2:10" x14ac:dyDescent="0.25">
      <c r="B948" s="2">
        <v>944</v>
      </c>
      <c r="C948" s="1">
        <v>37018</v>
      </c>
      <c r="D948" t="s">
        <v>5</v>
      </c>
      <c r="E948" s="2" t="s">
        <v>1</v>
      </c>
      <c r="F948" s="13">
        <v>13064.71</v>
      </c>
      <c r="G948" s="13">
        <v>1687466.21</v>
      </c>
      <c r="H948" s="13">
        <v>6398.13</v>
      </c>
      <c r="I948" s="4">
        <f t="shared" si="29"/>
        <v>3.7915603655257787E-3</v>
      </c>
      <c r="J948" s="13">
        <f t="shared" si="28"/>
        <v>49.535636623088294</v>
      </c>
    </row>
    <row r="949" spans="2:10" x14ac:dyDescent="0.25">
      <c r="B949" s="2">
        <v>945</v>
      </c>
      <c r="C949" s="1">
        <v>37020</v>
      </c>
      <c r="D949" t="s">
        <v>716</v>
      </c>
      <c r="E949" s="2" t="s">
        <v>1</v>
      </c>
      <c r="F949" s="13">
        <v>9482.8799999999992</v>
      </c>
      <c r="G949" s="13">
        <v>1012678.66</v>
      </c>
      <c r="H949" s="13">
        <v>6413.44</v>
      </c>
      <c r="I949" s="4">
        <f t="shared" si="29"/>
        <v>6.3331442177324039E-3</v>
      </c>
      <c r="J949" s="13">
        <f t="shared" si="28"/>
        <v>60.05644663945025</v>
      </c>
    </row>
    <row r="950" spans="2:10" x14ac:dyDescent="0.25">
      <c r="B950" s="2">
        <v>946</v>
      </c>
      <c r="C950" s="1">
        <v>37022</v>
      </c>
      <c r="D950" t="s">
        <v>717</v>
      </c>
      <c r="E950" s="2" t="s">
        <v>1</v>
      </c>
      <c r="F950" s="13">
        <v>8858.3799999999992</v>
      </c>
      <c r="G950" s="13">
        <v>911095.63</v>
      </c>
      <c r="H950" s="13">
        <v>2686.94</v>
      </c>
      <c r="I950" s="4">
        <f t="shared" si="29"/>
        <v>2.9491305978495363E-3</v>
      </c>
      <c r="J950" s="13">
        <f t="shared" si="28"/>
        <v>26.124519505378373</v>
      </c>
    </row>
    <row r="951" spans="2:10" x14ac:dyDescent="0.25">
      <c r="B951" s="2">
        <v>947</v>
      </c>
      <c r="C951" s="1">
        <v>37024</v>
      </c>
      <c r="D951" t="s">
        <v>330</v>
      </c>
      <c r="E951" s="2" t="s">
        <v>1</v>
      </c>
      <c r="F951" s="13">
        <v>11506.15</v>
      </c>
      <c r="G951" s="13">
        <v>1266850.6499999999</v>
      </c>
      <c r="H951" s="13">
        <v>8144.65</v>
      </c>
      <c r="I951" s="4">
        <f t="shared" si="29"/>
        <v>6.4290530221537958E-3</v>
      </c>
      <c r="J951" s="13">
        <f t="shared" si="28"/>
        <v>73.973648430854894</v>
      </c>
    </row>
    <row r="952" spans="2:10" x14ac:dyDescent="0.25">
      <c r="B952" s="2">
        <v>948</v>
      </c>
      <c r="C952" s="1">
        <v>37026</v>
      </c>
      <c r="D952" t="s">
        <v>718</v>
      </c>
      <c r="E952" s="2" t="s">
        <v>1</v>
      </c>
      <c r="F952" s="13">
        <v>7003.17</v>
      </c>
      <c r="G952" s="13">
        <v>804076.74</v>
      </c>
      <c r="H952" s="13">
        <v>7443.85</v>
      </c>
      <c r="I952" s="4">
        <f t="shared" si="29"/>
        <v>9.2576362798406538E-3</v>
      </c>
      <c r="J952" s="13">
        <f t="shared" si="28"/>
        <v>64.832800665891668</v>
      </c>
    </row>
    <row r="953" spans="2:10" x14ac:dyDescent="0.25">
      <c r="B953" s="2">
        <v>949</v>
      </c>
      <c r="C953" s="1">
        <v>37028</v>
      </c>
      <c r="D953" t="s">
        <v>719</v>
      </c>
      <c r="E953" s="2" t="s">
        <v>1</v>
      </c>
      <c r="F953" s="13">
        <v>6990.77</v>
      </c>
      <c r="G953" s="13">
        <v>728815.59</v>
      </c>
      <c r="H953" s="13">
        <v>5477.76</v>
      </c>
      <c r="I953" s="4">
        <f t="shared" si="29"/>
        <v>7.5159753374649963E-3</v>
      </c>
      <c r="J953" s="13">
        <f t="shared" si="28"/>
        <v>52.542454909890175</v>
      </c>
    </row>
    <row r="954" spans="2:10" x14ac:dyDescent="0.25">
      <c r="B954" s="2">
        <v>950</v>
      </c>
      <c r="C954" s="1">
        <v>37030</v>
      </c>
      <c r="D954" t="s">
        <v>720</v>
      </c>
      <c r="E954" s="2" t="s">
        <v>1</v>
      </c>
      <c r="F954" s="13">
        <v>8835.35</v>
      </c>
      <c r="G954" s="13">
        <v>1079618.72</v>
      </c>
      <c r="H954" s="13">
        <v>2596.23</v>
      </c>
      <c r="I954" s="4">
        <f t="shared" si="29"/>
        <v>2.4047656380022757E-3</v>
      </c>
      <c r="J954" s="13">
        <f t="shared" si="28"/>
        <v>21.246946079723408</v>
      </c>
    </row>
    <row r="955" spans="2:10" x14ac:dyDescent="0.25">
      <c r="B955" s="2">
        <v>951</v>
      </c>
      <c r="C955" s="1">
        <v>37032</v>
      </c>
      <c r="D955" t="s">
        <v>721</v>
      </c>
      <c r="E955" s="2" t="s">
        <v>1</v>
      </c>
      <c r="F955" s="13">
        <v>5518.82</v>
      </c>
      <c r="G955" s="13">
        <v>708043.44</v>
      </c>
      <c r="H955" s="13">
        <v>4108.29</v>
      </c>
      <c r="I955" s="4">
        <f t="shared" si="29"/>
        <v>5.8023134851726051E-3</v>
      </c>
      <c r="J955" s="13">
        <f t="shared" si="28"/>
        <v>32.021923708240273</v>
      </c>
    </row>
    <row r="956" spans="2:10" x14ac:dyDescent="0.25">
      <c r="B956" s="2">
        <v>952</v>
      </c>
      <c r="C956" s="1">
        <v>37034</v>
      </c>
      <c r="D956" t="s">
        <v>722</v>
      </c>
      <c r="E956" s="2" t="s">
        <v>1</v>
      </c>
      <c r="F956" s="13">
        <v>6310.62</v>
      </c>
      <c r="G956" s="13">
        <v>791349.66</v>
      </c>
      <c r="H956" s="13">
        <v>15112.58</v>
      </c>
      <c r="I956" s="4">
        <f t="shared" si="29"/>
        <v>1.9097221827327253E-2</v>
      </c>
      <c r="J956" s="13">
        <f t="shared" si="28"/>
        <v>120.51531000796791</v>
      </c>
    </row>
    <row r="957" spans="2:10" x14ac:dyDescent="0.25">
      <c r="B957" s="2">
        <v>953</v>
      </c>
      <c r="C957" s="1">
        <v>37036</v>
      </c>
      <c r="D957" t="s">
        <v>723</v>
      </c>
      <c r="E957" s="2" t="s">
        <v>1</v>
      </c>
      <c r="F957" s="13">
        <v>9408.75</v>
      </c>
      <c r="G957" s="13">
        <v>1106089.79</v>
      </c>
      <c r="H957" s="13">
        <v>14697.84</v>
      </c>
      <c r="I957" s="4">
        <f t="shared" si="29"/>
        <v>1.3288107469105198E-2</v>
      </c>
      <c r="J957" s="13">
        <f t="shared" si="28"/>
        <v>125.02448114994353</v>
      </c>
    </row>
    <row r="958" spans="2:10" x14ac:dyDescent="0.25">
      <c r="B958" s="2">
        <v>954</v>
      </c>
      <c r="C958" s="1">
        <v>37038</v>
      </c>
      <c r="D958" t="s">
        <v>153</v>
      </c>
      <c r="E958" s="2" t="s">
        <v>1</v>
      </c>
      <c r="F958" s="13">
        <v>4301.66</v>
      </c>
      <c r="G958" s="13">
        <v>434805.66</v>
      </c>
      <c r="H958" s="13">
        <v>1339.19</v>
      </c>
      <c r="I958" s="4">
        <f t="shared" si="29"/>
        <v>3.079973705954058E-3</v>
      </c>
      <c r="J958" s="13">
        <f t="shared" si="28"/>
        <v>13.248999691954333</v>
      </c>
    </row>
    <row r="959" spans="2:10" x14ac:dyDescent="0.25">
      <c r="B959" s="2">
        <v>955</v>
      </c>
      <c r="C959" s="1">
        <v>37040</v>
      </c>
      <c r="D959" t="s">
        <v>724</v>
      </c>
      <c r="E959" s="2" t="s">
        <v>1</v>
      </c>
      <c r="F959" s="13">
        <v>8252.36</v>
      </c>
      <c r="G959" s="13">
        <v>1096351.1299999999</v>
      </c>
      <c r="H959" s="13">
        <v>2898.94</v>
      </c>
      <c r="I959" s="4">
        <f t="shared" si="29"/>
        <v>2.6441711242638118E-3</v>
      </c>
      <c r="J959" s="13">
        <f t="shared" si="28"/>
        <v>21.820652019029712</v>
      </c>
    </row>
    <row r="960" spans="2:10" x14ac:dyDescent="0.25">
      <c r="B960" s="2">
        <v>956</v>
      </c>
      <c r="C960" s="1">
        <v>37042</v>
      </c>
      <c r="D960" t="s">
        <v>725</v>
      </c>
      <c r="E960" s="2" t="s">
        <v>1</v>
      </c>
      <c r="F960" s="13">
        <v>8272.15</v>
      </c>
      <c r="G960" s="13">
        <v>906698.04</v>
      </c>
      <c r="H960" s="13">
        <v>5274.57</v>
      </c>
      <c r="I960" s="4">
        <f t="shared" si="29"/>
        <v>5.817339144132262E-3</v>
      </c>
      <c r="J960" s="13">
        <f t="shared" si="28"/>
        <v>48.121902001133691</v>
      </c>
    </row>
    <row r="961" spans="2:10" x14ac:dyDescent="0.25">
      <c r="B961" s="2">
        <v>957</v>
      </c>
      <c r="C961" s="1">
        <v>37044</v>
      </c>
      <c r="D961" t="s">
        <v>726</v>
      </c>
      <c r="E961" s="2" t="s">
        <v>1</v>
      </c>
      <c r="F961" s="13">
        <v>8312.98</v>
      </c>
      <c r="G961" s="13">
        <v>920051.29</v>
      </c>
      <c r="H961" s="13">
        <v>14268.66</v>
      </c>
      <c r="I961" s="4">
        <f t="shared" si="29"/>
        <v>1.5508548441902624E-2</v>
      </c>
      <c r="J961" s="13">
        <f t="shared" si="28"/>
        <v>128.92225302656766</v>
      </c>
    </row>
    <row r="962" spans="2:10" x14ac:dyDescent="0.25">
      <c r="B962" s="2">
        <v>958</v>
      </c>
      <c r="C962" s="1">
        <v>37046</v>
      </c>
      <c r="D962" t="s">
        <v>727</v>
      </c>
      <c r="E962" s="2" t="s">
        <v>1</v>
      </c>
      <c r="F962" s="13">
        <v>7938.22</v>
      </c>
      <c r="G962" s="13">
        <v>953641.07</v>
      </c>
      <c r="H962" s="13">
        <v>50886.080000000002</v>
      </c>
      <c r="I962" s="4">
        <f t="shared" si="29"/>
        <v>5.3359782417927958E-2</v>
      </c>
      <c r="J962" s="13">
        <f t="shared" si="28"/>
        <v>423.58169198564411</v>
      </c>
    </row>
    <row r="963" spans="2:10" x14ac:dyDescent="0.25">
      <c r="B963" s="2">
        <v>959</v>
      </c>
      <c r="C963" s="1">
        <v>37048</v>
      </c>
      <c r="D963" t="s">
        <v>728</v>
      </c>
      <c r="E963" s="2" t="s">
        <v>1</v>
      </c>
      <c r="F963" s="13">
        <v>36081.72</v>
      </c>
      <c r="G963" s="13">
        <v>4101268.19</v>
      </c>
      <c r="H963" s="13">
        <v>49376.72</v>
      </c>
      <c r="I963" s="4">
        <f t="shared" si="29"/>
        <v>1.203937848307355E-2</v>
      </c>
      <c r="J963" s="13">
        <f t="shared" si="28"/>
        <v>434.40148340028458</v>
      </c>
    </row>
    <row r="964" spans="2:10" x14ac:dyDescent="0.25">
      <c r="B964" s="2">
        <v>960</v>
      </c>
      <c r="C964" s="1">
        <v>37052</v>
      </c>
      <c r="D964" t="s">
        <v>729</v>
      </c>
      <c r="E964" s="2" t="s">
        <v>1</v>
      </c>
      <c r="F964" s="13">
        <v>32780.33</v>
      </c>
      <c r="G964" s="13">
        <v>4245608.46</v>
      </c>
      <c r="H964" s="13">
        <v>54411.21</v>
      </c>
      <c r="I964" s="4">
        <f t="shared" si="29"/>
        <v>1.2815880341448161E-2</v>
      </c>
      <c r="J964" s="13">
        <f t="shared" si="28"/>
        <v>420.10878683318344</v>
      </c>
    </row>
    <row r="965" spans="2:10" x14ac:dyDescent="0.25">
      <c r="B965" s="2">
        <v>961</v>
      </c>
      <c r="C965" s="1">
        <v>37054</v>
      </c>
      <c r="D965" t="s">
        <v>730</v>
      </c>
      <c r="E965" s="2" t="s">
        <v>1</v>
      </c>
      <c r="F965" s="13">
        <v>15130.56</v>
      </c>
      <c r="G965" s="13">
        <v>1673257.54</v>
      </c>
      <c r="H965" s="13">
        <v>7248.72</v>
      </c>
      <c r="I965" s="4">
        <f t="shared" si="29"/>
        <v>4.3321006041903152E-3</v>
      </c>
      <c r="J965" s="13">
        <f t="shared" ref="J965:J1028" si="30">I965*F965</f>
        <v>65.547108117737807</v>
      </c>
    </row>
    <row r="966" spans="2:10" x14ac:dyDescent="0.25">
      <c r="B966" s="2">
        <v>962</v>
      </c>
      <c r="C966" s="1">
        <v>37056</v>
      </c>
      <c r="D966" t="s">
        <v>731</v>
      </c>
      <c r="E966" s="2" t="s">
        <v>1</v>
      </c>
      <c r="F966" s="13">
        <v>30959.79</v>
      </c>
      <c r="G966" s="13">
        <v>3552939.89</v>
      </c>
      <c r="H966" s="13">
        <v>48289.71</v>
      </c>
      <c r="I966" s="4">
        <f t="shared" ref="I966:I1029" si="31">IF(G966=0,0,H966/G966)</f>
        <v>1.3591479590159911E-2</v>
      </c>
      <c r="J966" s="13">
        <f t="shared" si="30"/>
        <v>420.78935390063691</v>
      </c>
    </row>
    <row r="967" spans="2:10" x14ac:dyDescent="0.25">
      <c r="B967" s="2">
        <v>963</v>
      </c>
      <c r="C967" s="1">
        <v>37058</v>
      </c>
      <c r="D967" t="s">
        <v>732</v>
      </c>
      <c r="E967" s="2" t="s">
        <v>1</v>
      </c>
      <c r="F967" s="13">
        <v>25701.14</v>
      </c>
      <c r="G967" s="13">
        <v>2969004.7</v>
      </c>
      <c r="H967" s="13">
        <v>22551.68</v>
      </c>
      <c r="I967" s="4">
        <f t="shared" si="31"/>
        <v>7.595703705016027E-3</v>
      </c>
      <c r="J967" s="13">
        <f t="shared" si="30"/>
        <v>195.21824432113561</v>
      </c>
    </row>
    <row r="968" spans="2:10" x14ac:dyDescent="0.25">
      <c r="B968" s="2">
        <v>964</v>
      </c>
      <c r="C968" s="1">
        <v>37060</v>
      </c>
      <c r="D968" t="s">
        <v>733</v>
      </c>
      <c r="E968" s="2" t="s">
        <v>1</v>
      </c>
      <c r="F968" s="13">
        <v>11589.31</v>
      </c>
      <c r="G968" s="13">
        <v>1198569.74</v>
      </c>
      <c r="H968" s="13">
        <v>6530.94</v>
      </c>
      <c r="I968" s="4">
        <f t="shared" si="31"/>
        <v>5.448944506141128E-3</v>
      </c>
      <c r="J968" s="13">
        <f t="shared" si="30"/>
        <v>63.149507054466433</v>
      </c>
    </row>
    <row r="969" spans="2:10" x14ac:dyDescent="0.25">
      <c r="B969" s="2">
        <v>965</v>
      </c>
      <c r="C969" s="1">
        <v>37062</v>
      </c>
      <c r="D969" t="s">
        <v>734</v>
      </c>
      <c r="E969" s="2" t="s">
        <v>1</v>
      </c>
      <c r="F969" s="13">
        <v>7618.59</v>
      </c>
      <c r="G969" s="13">
        <v>897781.98</v>
      </c>
      <c r="H969" s="13">
        <v>7290.27</v>
      </c>
      <c r="I969" s="4">
        <f t="shared" si="31"/>
        <v>8.1203122388355357E-3</v>
      </c>
      <c r="J969" s="13">
        <f t="shared" si="30"/>
        <v>61.865329619670028</v>
      </c>
    </row>
    <row r="970" spans="2:10" x14ac:dyDescent="0.25">
      <c r="B970" s="2">
        <v>966</v>
      </c>
      <c r="C970" s="1">
        <v>37064</v>
      </c>
      <c r="D970" t="s">
        <v>735</v>
      </c>
      <c r="E970" s="2" t="s">
        <v>1</v>
      </c>
      <c r="F970" s="13">
        <v>15155.75</v>
      </c>
      <c r="G970" s="13">
        <v>1662641.75</v>
      </c>
      <c r="H970" s="13">
        <v>6525.36</v>
      </c>
      <c r="I970" s="4">
        <f t="shared" si="31"/>
        <v>3.9246939396295078E-3</v>
      </c>
      <c r="J970" s="13">
        <f t="shared" si="30"/>
        <v>59.481680175539914</v>
      </c>
    </row>
    <row r="971" spans="2:10" x14ac:dyDescent="0.25">
      <c r="B971" s="2">
        <v>967</v>
      </c>
      <c r="C971" s="1">
        <v>37066</v>
      </c>
      <c r="D971" t="s">
        <v>736</v>
      </c>
      <c r="E971" s="2" t="s">
        <v>1</v>
      </c>
      <c r="F971" s="13">
        <v>12914.71</v>
      </c>
      <c r="G971" s="13">
        <v>1433886.11</v>
      </c>
      <c r="H971" s="13">
        <v>7100.68</v>
      </c>
      <c r="I971" s="4">
        <f t="shared" si="31"/>
        <v>4.9520529911542275E-3</v>
      </c>
      <c r="J971" s="13">
        <f t="shared" si="30"/>
        <v>63.954328285389408</v>
      </c>
    </row>
    <row r="972" spans="2:10" x14ac:dyDescent="0.25">
      <c r="B972" s="2">
        <v>968</v>
      </c>
      <c r="C972" s="1">
        <v>37068</v>
      </c>
      <c r="D972" t="s">
        <v>737</v>
      </c>
      <c r="E972" s="2" t="s">
        <v>1</v>
      </c>
      <c r="F972" s="13">
        <v>115654.79</v>
      </c>
      <c r="G972" s="13">
        <v>15117221.25</v>
      </c>
      <c r="H972" s="13">
        <v>536021.19999999995</v>
      </c>
      <c r="I972" s="4">
        <f t="shared" si="31"/>
        <v>3.5457653965341014E-2</v>
      </c>
      <c r="J972" s="13">
        <f t="shared" si="30"/>
        <v>4100.8475232541823</v>
      </c>
    </row>
    <row r="973" spans="2:10" x14ac:dyDescent="0.25">
      <c r="B973" s="2">
        <v>969</v>
      </c>
      <c r="C973" s="1">
        <v>37070</v>
      </c>
      <c r="D973" t="s">
        <v>738</v>
      </c>
      <c r="E973" s="2" t="s">
        <v>1</v>
      </c>
      <c r="F973" s="13">
        <v>8060.41</v>
      </c>
      <c r="G973" s="13">
        <v>976460.97</v>
      </c>
      <c r="H973" s="13">
        <v>9243.16</v>
      </c>
      <c r="I973" s="4">
        <f t="shared" si="31"/>
        <v>9.4659799868908236E-3</v>
      </c>
      <c r="J973" s="13">
        <f t="shared" si="30"/>
        <v>76.299679746134657</v>
      </c>
    </row>
    <row r="974" spans="2:10" x14ac:dyDescent="0.25">
      <c r="B974" s="2">
        <v>970</v>
      </c>
      <c r="C974" s="1">
        <v>37072</v>
      </c>
      <c r="D974" t="s">
        <v>739</v>
      </c>
      <c r="E974" s="2" t="s">
        <v>1</v>
      </c>
      <c r="F974" s="13">
        <v>22658.69</v>
      </c>
      <c r="G974" s="13">
        <v>2623335.75</v>
      </c>
      <c r="H974" s="13">
        <v>33679.49</v>
      </c>
      <c r="I974" s="4">
        <f t="shared" si="31"/>
        <v>1.2838421463970061E-2</v>
      </c>
      <c r="J974" s="13">
        <f t="shared" si="30"/>
        <v>290.90181204144375</v>
      </c>
    </row>
    <row r="975" spans="2:10" x14ac:dyDescent="0.25">
      <c r="B975" s="2">
        <v>971</v>
      </c>
      <c r="C975" s="1">
        <v>37074</v>
      </c>
      <c r="D975" t="s">
        <v>740</v>
      </c>
      <c r="E975" s="2" t="s">
        <v>1</v>
      </c>
      <c r="F975" s="13">
        <v>18038.87</v>
      </c>
      <c r="G975" s="13">
        <v>2107027.9500000002</v>
      </c>
      <c r="H975" s="13">
        <v>32168.65</v>
      </c>
      <c r="I975" s="4">
        <f t="shared" si="31"/>
        <v>1.5267310526184524E-2</v>
      </c>
      <c r="J975" s="13">
        <f t="shared" si="30"/>
        <v>275.40502983147422</v>
      </c>
    </row>
    <row r="976" spans="2:10" x14ac:dyDescent="0.25">
      <c r="B976" s="2">
        <v>972</v>
      </c>
      <c r="C976" s="1">
        <v>37076</v>
      </c>
      <c r="D976" t="s">
        <v>741</v>
      </c>
      <c r="E976" s="2" t="s">
        <v>1</v>
      </c>
      <c r="F976" s="13">
        <v>40295.910000000003</v>
      </c>
      <c r="G976" s="13">
        <v>5092023.26</v>
      </c>
      <c r="H976" s="13">
        <v>63960.51</v>
      </c>
      <c r="I976" s="4">
        <f t="shared" si="31"/>
        <v>1.2560922590915267E-2</v>
      </c>
      <c r="J976" s="13">
        <f t="shared" si="30"/>
        <v>506.15380624048845</v>
      </c>
    </row>
    <row r="977" spans="2:10" x14ac:dyDescent="0.25">
      <c r="B977" s="2">
        <v>973</v>
      </c>
      <c r="C977" s="1">
        <v>37078</v>
      </c>
      <c r="D977" t="s">
        <v>742</v>
      </c>
      <c r="E977" s="2" t="s">
        <v>1</v>
      </c>
      <c r="F977" s="13">
        <v>18897.12</v>
      </c>
      <c r="G977" s="13">
        <v>2386995.0099999998</v>
      </c>
      <c r="H977" s="13">
        <v>24074.91</v>
      </c>
      <c r="I977" s="4">
        <f t="shared" si="31"/>
        <v>1.0085865240246147E-2</v>
      </c>
      <c r="J977" s="13">
        <f t="shared" si="30"/>
        <v>190.59380574876025</v>
      </c>
    </row>
    <row r="978" spans="2:10" x14ac:dyDescent="0.25">
      <c r="B978" s="2">
        <v>974</v>
      </c>
      <c r="C978" s="1">
        <v>37080</v>
      </c>
      <c r="D978" t="s">
        <v>743</v>
      </c>
      <c r="E978" s="2" t="s">
        <v>1</v>
      </c>
      <c r="F978" s="13">
        <v>25176.85</v>
      </c>
      <c r="G978" s="13">
        <v>3210458.76</v>
      </c>
      <c r="H978" s="13">
        <v>33225.360000000001</v>
      </c>
      <c r="I978" s="4">
        <f t="shared" si="31"/>
        <v>1.0349100388381879E-2</v>
      </c>
      <c r="J978" s="13">
        <f t="shared" si="30"/>
        <v>260.55774811323226</v>
      </c>
    </row>
    <row r="979" spans="2:10" x14ac:dyDescent="0.25">
      <c r="B979" s="2">
        <v>975</v>
      </c>
      <c r="C979" s="1">
        <v>37082</v>
      </c>
      <c r="D979" t="s">
        <v>218</v>
      </c>
      <c r="E979" s="2" t="s">
        <v>1</v>
      </c>
      <c r="F979" s="13">
        <v>8926.26</v>
      </c>
      <c r="G979" s="13">
        <v>1005802.61</v>
      </c>
      <c r="H979" s="13">
        <v>15442.58</v>
      </c>
      <c r="I979" s="4">
        <f t="shared" si="31"/>
        <v>1.5353489687206122E-2</v>
      </c>
      <c r="J979" s="13">
        <f t="shared" si="30"/>
        <v>137.04924085532051</v>
      </c>
    </row>
    <row r="980" spans="2:10" x14ac:dyDescent="0.25">
      <c r="B980" s="2">
        <v>976</v>
      </c>
      <c r="C980" s="1">
        <v>37084</v>
      </c>
      <c r="D980" t="s">
        <v>744</v>
      </c>
      <c r="E980" s="2" t="s">
        <v>1</v>
      </c>
      <c r="F980" s="13">
        <v>9123.51</v>
      </c>
      <c r="G980" s="13">
        <v>1024776.79</v>
      </c>
      <c r="H980" s="13">
        <v>7241.96</v>
      </c>
      <c r="I980" s="4">
        <f t="shared" si="31"/>
        <v>7.0668657513213188E-3</v>
      </c>
      <c r="J980" s="13">
        <f t="shared" si="30"/>
        <v>64.474620350837569</v>
      </c>
    </row>
    <row r="981" spans="2:10" x14ac:dyDescent="0.25">
      <c r="B981" s="2">
        <v>977</v>
      </c>
      <c r="C981" s="1">
        <v>37102</v>
      </c>
      <c r="D981" t="s">
        <v>745</v>
      </c>
      <c r="E981" s="2" t="s">
        <v>19</v>
      </c>
      <c r="F981" s="13">
        <v>8159.97</v>
      </c>
      <c r="G981" s="13">
        <v>1258422.3600000001</v>
      </c>
      <c r="H981" s="13">
        <v>51648.89</v>
      </c>
      <c r="I981" s="4">
        <f t="shared" si="31"/>
        <v>4.1042571748327802E-2</v>
      </c>
      <c r="J981" s="13">
        <f t="shared" si="30"/>
        <v>334.90615418920243</v>
      </c>
    </row>
    <row r="982" spans="2:10" x14ac:dyDescent="0.25">
      <c r="B982" s="2">
        <v>978</v>
      </c>
      <c r="C982" s="1">
        <v>37104</v>
      </c>
      <c r="D982" t="s">
        <v>746</v>
      </c>
      <c r="E982" s="2" t="s">
        <v>19</v>
      </c>
      <c r="F982" s="13">
        <v>119.59</v>
      </c>
      <c r="G982" s="13">
        <v>13647.52</v>
      </c>
      <c r="H982" s="13">
        <v>0</v>
      </c>
      <c r="I982" s="4">
        <f t="shared" si="31"/>
        <v>0</v>
      </c>
      <c r="J982" s="13">
        <f t="shared" si="30"/>
        <v>0</v>
      </c>
    </row>
    <row r="983" spans="2:10" x14ac:dyDescent="0.25">
      <c r="B983" s="2">
        <v>979</v>
      </c>
      <c r="C983" s="1">
        <v>37106</v>
      </c>
      <c r="D983" t="s">
        <v>747</v>
      </c>
      <c r="E983" s="2" t="s">
        <v>19</v>
      </c>
      <c r="F983" s="13">
        <v>3761.92</v>
      </c>
      <c r="G983" s="13">
        <v>957020.98</v>
      </c>
      <c r="H983" s="13">
        <v>96376.51</v>
      </c>
      <c r="I983" s="4">
        <f t="shared" si="31"/>
        <v>0.10070469928464891</v>
      </c>
      <c r="J983" s="13">
        <f t="shared" si="30"/>
        <v>378.84302233290646</v>
      </c>
    </row>
    <row r="984" spans="2:10" x14ac:dyDescent="0.25">
      <c r="B984" s="2">
        <v>980</v>
      </c>
      <c r="C984" s="1">
        <v>37116</v>
      </c>
      <c r="D984" t="s">
        <v>223</v>
      </c>
      <c r="E984" s="2" t="s">
        <v>19</v>
      </c>
      <c r="F984" s="13">
        <v>157.28</v>
      </c>
      <c r="G984" s="13">
        <v>21760.15</v>
      </c>
      <c r="H984" s="13">
        <v>2198.94</v>
      </c>
      <c r="I984" s="4">
        <f t="shared" si="31"/>
        <v>0.10105353134054681</v>
      </c>
      <c r="J984" s="13">
        <f t="shared" si="30"/>
        <v>15.893699409241203</v>
      </c>
    </row>
    <row r="985" spans="2:10" x14ac:dyDescent="0.25">
      <c r="B985" s="2">
        <v>981</v>
      </c>
      <c r="C985" s="1">
        <v>37121</v>
      </c>
      <c r="D985" t="s">
        <v>748</v>
      </c>
      <c r="E985" s="2" t="s">
        <v>19</v>
      </c>
      <c r="F985" s="13">
        <v>11026.55</v>
      </c>
      <c r="G985" s="13">
        <v>1518650.05</v>
      </c>
      <c r="H985" s="13">
        <v>30851.27</v>
      </c>
      <c r="I985" s="4">
        <f t="shared" si="31"/>
        <v>2.0314930355416642E-2</v>
      </c>
      <c r="J985" s="13">
        <f t="shared" si="30"/>
        <v>224.00359531051936</v>
      </c>
    </row>
    <row r="986" spans="2:10" x14ac:dyDescent="0.25">
      <c r="B986" s="2">
        <v>982</v>
      </c>
      <c r="C986" s="1">
        <v>37122</v>
      </c>
      <c r="D986" t="s">
        <v>717</v>
      </c>
      <c r="E986" s="2" t="s">
        <v>19</v>
      </c>
      <c r="F986" s="13">
        <v>1092.1400000000001</v>
      </c>
      <c r="G986" s="13">
        <v>117614.2</v>
      </c>
      <c r="H986" s="13">
        <v>376.18</v>
      </c>
      <c r="I986" s="4">
        <f t="shared" si="31"/>
        <v>3.1984233196331738E-3</v>
      </c>
      <c r="J986" s="13">
        <f t="shared" si="30"/>
        <v>3.4931260443041747</v>
      </c>
    </row>
    <row r="987" spans="2:10" x14ac:dyDescent="0.25">
      <c r="B987" s="2">
        <v>983</v>
      </c>
      <c r="C987" s="1">
        <v>37126</v>
      </c>
      <c r="D987" t="s">
        <v>749</v>
      </c>
      <c r="E987" s="2" t="s">
        <v>19</v>
      </c>
      <c r="F987" s="13">
        <v>914.55</v>
      </c>
      <c r="G987" s="13">
        <v>104884.11</v>
      </c>
      <c r="H987" s="13">
        <v>1328.32</v>
      </c>
      <c r="I987" s="4">
        <f t="shared" si="31"/>
        <v>1.2664644816073664E-2</v>
      </c>
      <c r="J987" s="13">
        <f t="shared" si="30"/>
        <v>11.58245091654017</v>
      </c>
    </row>
    <row r="988" spans="2:10" x14ac:dyDescent="0.25">
      <c r="B988" s="2">
        <v>984</v>
      </c>
      <c r="C988" s="1">
        <v>37136</v>
      </c>
      <c r="D988" t="s">
        <v>750</v>
      </c>
      <c r="E988" s="2" t="s">
        <v>19</v>
      </c>
      <c r="F988" s="13">
        <v>5192.4399999999996</v>
      </c>
      <c r="G988" s="13">
        <v>654378.06000000006</v>
      </c>
      <c r="H988" s="13">
        <v>3846.27</v>
      </c>
      <c r="I988" s="4">
        <f t="shared" si="31"/>
        <v>5.8777490186636139E-3</v>
      </c>
      <c r="J988" s="13">
        <f t="shared" si="30"/>
        <v>30.519859114469693</v>
      </c>
    </row>
    <row r="989" spans="2:10" x14ac:dyDescent="0.25">
      <c r="B989" s="2">
        <v>985</v>
      </c>
      <c r="C989" s="1">
        <v>37145</v>
      </c>
      <c r="D989" t="s">
        <v>751</v>
      </c>
      <c r="E989" s="2" t="s">
        <v>19</v>
      </c>
      <c r="F989" s="13">
        <v>81665.789999999994</v>
      </c>
      <c r="G989" s="13">
        <v>11001506.380000001</v>
      </c>
      <c r="H989" s="13">
        <v>122652.03</v>
      </c>
      <c r="I989" s="4">
        <f t="shared" si="31"/>
        <v>1.1148657807713782E-2</v>
      </c>
      <c r="J989" s="13">
        <f t="shared" si="30"/>
        <v>910.46394730661405</v>
      </c>
    </row>
    <row r="990" spans="2:10" x14ac:dyDescent="0.25">
      <c r="B990" s="2">
        <v>986</v>
      </c>
      <c r="C990" s="1">
        <v>37151</v>
      </c>
      <c r="D990" t="s">
        <v>730</v>
      </c>
      <c r="E990" s="2" t="s">
        <v>19</v>
      </c>
      <c r="F990" s="13">
        <v>19117.36</v>
      </c>
      <c r="G990" s="13">
        <v>2696339.45</v>
      </c>
      <c r="H990" s="13">
        <v>168519.85</v>
      </c>
      <c r="I990" s="4">
        <f t="shared" si="31"/>
        <v>6.2499493526306564E-2</v>
      </c>
      <c r="J990" s="13">
        <f t="shared" si="30"/>
        <v>1194.8253175600721</v>
      </c>
    </row>
    <row r="991" spans="2:10" x14ac:dyDescent="0.25">
      <c r="B991" s="2">
        <v>987</v>
      </c>
      <c r="C991" s="1">
        <v>37176</v>
      </c>
      <c r="D991" t="s">
        <v>752</v>
      </c>
      <c r="E991" s="2" t="s">
        <v>19</v>
      </c>
      <c r="F991" s="13">
        <v>68662.83</v>
      </c>
      <c r="G991" s="13">
        <v>10329522.109999999</v>
      </c>
      <c r="H991" s="13">
        <v>648610.93000000005</v>
      </c>
      <c r="I991" s="4">
        <f t="shared" si="31"/>
        <v>6.2791959114166615E-2</v>
      </c>
      <c r="J991" s="13">
        <f t="shared" si="30"/>
        <v>4311.4736140229734</v>
      </c>
    </row>
    <row r="992" spans="2:10" x14ac:dyDescent="0.25">
      <c r="B992" s="2">
        <v>988</v>
      </c>
      <c r="C992" s="1">
        <v>37181</v>
      </c>
      <c r="D992" t="s">
        <v>740</v>
      </c>
      <c r="E992" s="2" t="s">
        <v>19</v>
      </c>
      <c r="F992" s="13">
        <v>15690.83</v>
      </c>
      <c r="G992" s="13">
        <v>2321771.2400000002</v>
      </c>
      <c r="H992" s="13">
        <v>154605.48000000001</v>
      </c>
      <c r="I992" s="4">
        <f t="shared" si="31"/>
        <v>6.6589454351239183E-2</v>
      </c>
      <c r="J992" s="13">
        <f t="shared" si="30"/>
        <v>1044.8438080180542</v>
      </c>
    </row>
    <row r="993" spans="2:10" x14ac:dyDescent="0.25">
      <c r="B993" s="2">
        <v>989</v>
      </c>
      <c r="C993" s="1">
        <v>37182</v>
      </c>
      <c r="D993" t="s">
        <v>753</v>
      </c>
      <c r="E993" s="2" t="s">
        <v>19</v>
      </c>
      <c r="F993" s="13">
        <v>15281.62</v>
      </c>
      <c r="G993" s="13">
        <v>2025476.24</v>
      </c>
      <c r="H993" s="13">
        <v>93499.19</v>
      </c>
      <c r="I993" s="4">
        <f t="shared" si="31"/>
        <v>4.6161583213634734E-2</v>
      </c>
      <c r="J993" s="13">
        <f t="shared" si="30"/>
        <v>705.42377326914482</v>
      </c>
    </row>
    <row r="994" spans="2:10" x14ac:dyDescent="0.25">
      <c r="B994" s="2">
        <v>990</v>
      </c>
      <c r="C994" s="1">
        <v>37186</v>
      </c>
      <c r="D994" t="s">
        <v>216</v>
      </c>
      <c r="E994" s="2" t="s">
        <v>19</v>
      </c>
      <c r="F994" s="13">
        <v>1262.1400000000001</v>
      </c>
      <c r="G994" s="13">
        <v>154967.29999999999</v>
      </c>
      <c r="H994" s="13">
        <v>1466.96</v>
      </c>
      <c r="I994" s="4">
        <f t="shared" si="31"/>
        <v>9.4662551389873874E-3</v>
      </c>
      <c r="J994" s="13">
        <f t="shared" si="30"/>
        <v>11.947739261121542</v>
      </c>
    </row>
    <row r="995" spans="2:10" x14ac:dyDescent="0.25">
      <c r="B995" s="2">
        <v>991</v>
      </c>
      <c r="C995" s="1">
        <v>37192</v>
      </c>
      <c r="D995" t="s">
        <v>218</v>
      </c>
      <c r="E995" s="2" t="s">
        <v>19</v>
      </c>
      <c r="F995" s="13">
        <v>169107.45</v>
      </c>
      <c r="G995" s="13">
        <v>24314131.239999998</v>
      </c>
      <c r="H995" s="13">
        <v>699480.55</v>
      </c>
      <c r="I995" s="4">
        <f t="shared" si="31"/>
        <v>2.8768478013693574E-2</v>
      </c>
      <c r="J995" s="13">
        <f t="shared" si="30"/>
        <v>4864.9639572767855</v>
      </c>
    </row>
    <row r="996" spans="2:10" x14ac:dyDescent="0.25">
      <c r="B996" s="2">
        <v>992</v>
      </c>
      <c r="C996" s="1">
        <v>37201</v>
      </c>
      <c r="D996" t="s">
        <v>225</v>
      </c>
      <c r="E996" s="2" t="s">
        <v>20</v>
      </c>
      <c r="F996" s="13">
        <v>8540.98</v>
      </c>
      <c r="G996" s="13">
        <v>1235179.58</v>
      </c>
      <c r="H996" s="13">
        <v>121626.74</v>
      </c>
      <c r="I996" s="4">
        <f t="shared" si="31"/>
        <v>9.8468872032356616E-2</v>
      </c>
      <c r="J996" s="13">
        <f t="shared" si="30"/>
        <v>841.02066665091718</v>
      </c>
    </row>
    <row r="997" spans="2:10" x14ac:dyDescent="0.25">
      <c r="B997" s="2">
        <v>993</v>
      </c>
      <c r="C997" s="1">
        <v>37211</v>
      </c>
      <c r="D997" t="s">
        <v>194</v>
      </c>
      <c r="E997" s="2" t="s">
        <v>20</v>
      </c>
      <c r="F997" s="13">
        <v>4719.1499999999996</v>
      </c>
      <c r="G997" s="13">
        <v>725228.44</v>
      </c>
      <c r="H997" s="13">
        <v>33977.81</v>
      </c>
      <c r="I997" s="4">
        <f t="shared" si="31"/>
        <v>4.6851182504646399E-2</v>
      </c>
      <c r="J997" s="13">
        <f t="shared" si="30"/>
        <v>221.09775791680204</v>
      </c>
    </row>
    <row r="998" spans="2:10" x14ac:dyDescent="0.25">
      <c r="B998" s="2">
        <v>994</v>
      </c>
      <c r="C998" s="1">
        <v>37250</v>
      </c>
      <c r="D998" t="s">
        <v>439</v>
      </c>
      <c r="E998" s="2" t="s">
        <v>20</v>
      </c>
      <c r="F998" s="13">
        <v>17465.53</v>
      </c>
      <c r="G998" s="13">
        <v>2648686.94</v>
      </c>
      <c r="H998" s="13">
        <v>146426.96</v>
      </c>
      <c r="I998" s="4">
        <f t="shared" si="31"/>
        <v>5.5282848942502807E-2</v>
      </c>
      <c r="J998" s="13">
        <f t="shared" si="30"/>
        <v>965.54425669075101</v>
      </c>
    </row>
    <row r="999" spans="2:10" x14ac:dyDescent="0.25">
      <c r="B999" s="2">
        <v>995</v>
      </c>
      <c r="C999" s="1">
        <v>37251</v>
      </c>
      <c r="D999" t="s">
        <v>732</v>
      </c>
      <c r="E999" s="2" t="s">
        <v>20</v>
      </c>
      <c r="F999" s="13">
        <v>43757.55</v>
      </c>
      <c r="G999" s="13">
        <v>6321963.6600000001</v>
      </c>
      <c r="H999" s="13">
        <v>326862.48</v>
      </c>
      <c r="I999" s="4">
        <f t="shared" si="31"/>
        <v>5.1702682517475902E-2</v>
      </c>
      <c r="J999" s="13">
        <f t="shared" si="30"/>
        <v>2262.3827153925777</v>
      </c>
    </row>
    <row r="1000" spans="2:10" x14ac:dyDescent="0.25">
      <c r="B1000" s="2">
        <v>996</v>
      </c>
      <c r="C1000" s="1">
        <v>37281</v>
      </c>
      <c r="D1000" t="s">
        <v>754</v>
      </c>
      <c r="E1000" s="2" t="s">
        <v>20</v>
      </c>
      <c r="F1000" s="13">
        <v>32409.42</v>
      </c>
      <c r="G1000" s="13">
        <v>4877322.99</v>
      </c>
      <c r="H1000" s="13">
        <v>289516.2</v>
      </c>
      <c r="I1000" s="4">
        <f t="shared" si="31"/>
        <v>5.9359652947651102E-2</v>
      </c>
      <c r="J1000" s="13">
        <f t="shared" si="30"/>
        <v>1923.8119234346625</v>
      </c>
    </row>
    <row r="1001" spans="2:10" x14ac:dyDescent="0.25">
      <c r="B1001" s="2">
        <v>997</v>
      </c>
      <c r="C1001" s="1">
        <v>37291</v>
      </c>
      <c r="D1001" t="s">
        <v>743</v>
      </c>
      <c r="E1001" s="2" t="s">
        <v>20</v>
      </c>
      <c r="F1001" s="13">
        <v>427814.88</v>
      </c>
      <c r="G1001" s="13">
        <v>70320438.950000003</v>
      </c>
      <c r="H1001" s="13">
        <v>3054032.82</v>
      </c>
      <c r="I1001" s="4">
        <f t="shared" si="31"/>
        <v>4.343022975399103E-2</v>
      </c>
      <c r="J1001" s="13">
        <f t="shared" si="30"/>
        <v>18580.098530576102</v>
      </c>
    </row>
    <row r="1002" spans="2:10" x14ac:dyDescent="0.25">
      <c r="B1002" s="2">
        <v>998</v>
      </c>
      <c r="C1002" s="1">
        <v>38002</v>
      </c>
      <c r="D1002" t="s">
        <v>755</v>
      </c>
      <c r="E1002" s="2" t="s">
        <v>1</v>
      </c>
      <c r="F1002" s="13">
        <v>15019.2</v>
      </c>
      <c r="G1002" s="13">
        <v>1425131.07</v>
      </c>
      <c r="H1002" s="13">
        <v>6683.43</v>
      </c>
      <c r="I1002" s="4">
        <f t="shared" si="31"/>
        <v>4.6896949625833363E-3</v>
      </c>
      <c r="J1002" s="13">
        <f t="shared" si="30"/>
        <v>70.435466582031651</v>
      </c>
    </row>
    <row r="1003" spans="2:10" x14ac:dyDescent="0.25">
      <c r="B1003" s="2">
        <v>999</v>
      </c>
      <c r="C1003" s="1">
        <v>38004</v>
      </c>
      <c r="D1003" t="s">
        <v>756</v>
      </c>
      <c r="E1003" s="2" t="s">
        <v>1</v>
      </c>
      <c r="F1003" s="13">
        <v>21020.400000000001</v>
      </c>
      <c r="G1003" s="13">
        <v>1991414.79</v>
      </c>
      <c r="H1003" s="13">
        <v>113374.36</v>
      </c>
      <c r="I1003" s="4">
        <f t="shared" si="31"/>
        <v>5.6931564719372198E-2</v>
      </c>
      <c r="J1003" s="13">
        <f t="shared" si="30"/>
        <v>1196.7242630270914</v>
      </c>
    </row>
    <row r="1004" spans="2:10" x14ac:dyDescent="0.25">
      <c r="B1004" s="2">
        <v>1000</v>
      </c>
      <c r="C1004" s="1">
        <v>38006</v>
      </c>
      <c r="D1004" t="s">
        <v>192</v>
      </c>
      <c r="E1004" s="2" t="s">
        <v>1</v>
      </c>
      <c r="F1004" s="13">
        <v>23703.599999999999</v>
      </c>
      <c r="G1004" s="13">
        <v>2279614.89</v>
      </c>
      <c r="H1004" s="13">
        <v>24558.59</v>
      </c>
      <c r="I1004" s="4">
        <f t="shared" si="31"/>
        <v>1.0773131070397596E-2</v>
      </c>
      <c r="J1004" s="13">
        <f t="shared" si="30"/>
        <v>255.36198964027645</v>
      </c>
    </row>
    <row r="1005" spans="2:10" x14ac:dyDescent="0.25">
      <c r="B1005" s="2">
        <v>1001</v>
      </c>
      <c r="C1005" s="1">
        <v>38008</v>
      </c>
      <c r="D1005" t="s">
        <v>757</v>
      </c>
      <c r="E1005" s="2" t="s">
        <v>1</v>
      </c>
      <c r="F1005" s="13">
        <v>16219.14</v>
      </c>
      <c r="G1005" s="13">
        <v>1909139.94</v>
      </c>
      <c r="H1005" s="13">
        <v>21703.09</v>
      </c>
      <c r="I1005" s="4">
        <f t="shared" si="31"/>
        <v>1.1367993275547942E-2</v>
      </c>
      <c r="J1005" s="13">
        <f t="shared" si="30"/>
        <v>184.37907445517064</v>
      </c>
    </row>
    <row r="1006" spans="2:10" x14ac:dyDescent="0.25">
      <c r="B1006" s="2">
        <v>1002</v>
      </c>
      <c r="C1006" s="1">
        <v>38010</v>
      </c>
      <c r="D1006" t="s">
        <v>758</v>
      </c>
      <c r="E1006" s="2" t="s">
        <v>1</v>
      </c>
      <c r="F1006" s="13">
        <v>13255.68</v>
      </c>
      <c r="G1006" s="13">
        <v>1456798.89</v>
      </c>
      <c r="H1006" s="13">
        <v>11937.97</v>
      </c>
      <c r="I1006" s="4">
        <f t="shared" si="31"/>
        <v>8.1946589072428525E-3</v>
      </c>
      <c r="J1006" s="13">
        <f t="shared" si="30"/>
        <v>108.62577618356094</v>
      </c>
    </row>
    <row r="1007" spans="2:10" x14ac:dyDescent="0.25">
      <c r="B1007" s="2">
        <v>1003</v>
      </c>
      <c r="C1007" s="1">
        <v>38012</v>
      </c>
      <c r="D1007" t="s">
        <v>759</v>
      </c>
      <c r="E1007" s="2" t="s">
        <v>1</v>
      </c>
      <c r="F1007" s="13">
        <v>12944.65</v>
      </c>
      <c r="G1007" s="13">
        <v>1671042.27</v>
      </c>
      <c r="H1007" s="13">
        <v>37862.699999999997</v>
      </c>
      <c r="I1007" s="4">
        <f t="shared" si="31"/>
        <v>2.2658134195492251E-2</v>
      </c>
      <c r="J1007" s="13">
        <f t="shared" si="30"/>
        <v>293.30161681367878</v>
      </c>
    </row>
    <row r="1008" spans="2:10" x14ac:dyDescent="0.25">
      <c r="B1008" s="2">
        <v>1004</v>
      </c>
      <c r="C1008" s="1">
        <v>38014</v>
      </c>
      <c r="D1008" t="s">
        <v>760</v>
      </c>
      <c r="E1008" s="2" t="s">
        <v>1</v>
      </c>
      <c r="F1008" s="13">
        <v>20922.07</v>
      </c>
      <c r="G1008" s="13">
        <v>1991281.82</v>
      </c>
      <c r="H1008" s="13">
        <v>9474.7900000000009</v>
      </c>
      <c r="I1008" s="4">
        <f t="shared" si="31"/>
        <v>4.7581361436825655E-3</v>
      </c>
      <c r="J1008" s="13">
        <f t="shared" si="30"/>
        <v>99.550057467656686</v>
      </c>
    </row>
    <row r="1009" spans="2:10" x14ac:dyDescent="0.25">
      <c r="B1009" s="2">
        <v>1005</v>
      </c>
      <c r="C1009" s="1">
        <v>38016</v>
      </c>
      <c r="D1009" t="s">
        <v>761</v>
      </c>
      <c r="E1009" s="2" t="s">
        <v>1</v>
      </c>
      <c r="F1009" s="13">
        <v>26276.29</v>
      </c>
      <c r="G1009" s="13">
        <v>2731872.46</v>
      </c>
      <c r="H1009" s="13">
        <v>10325.530000000001</v>
      </c>
      <c r="I1009" s="4">
        <f t="shared" si="31"/>
        <v>3.7796530223083696E-3</v>
      </c>
      <c r="J1009" s="13">
        <f t="shared" si="30"/>
        <v>99.31525891355119</v>
      </c>
    </row>
    <row r="1010" spans="2:10" x14ac:dyDescent="0.25">
      <c r="B1010" s="2">
        <v>1006</v>
      </c>
      <c r="C1010" s="1">
        <v>38018</v>
      </c>
      <c r="D1010" t="s">
        <v>762</v>
      </c>
      <c r="E1010" s="2" t="s">
        <v>1</v>
      </c>
      <c r="F1010" s="13">
        <v>17422.87</v>
      </c>
      <c r="G1010" s="13">
        <v>1885294.05</v>
      </c>
      <c r="H1010" s="13">
        <v>6807.38</v>
      </c>
      <c r="I1010" s="4">
        <f t="shared" si="31"/>
        <v>3.6107789127112558E-3</v>
      </c>
      <c r="J1010" s="13">
        <f t="shared" si="30"/>
        <v>62.910131594909551</v>
      </c>
    </row>
    <row r="1011" spans="2:10" x14ac:dyDescent="0.25">
      <c r="B1011" s="2">
        <v>1007</v>
      </c>
      <c r="C1011" s="1">
        <v>38020</v>
      </c>
      <c r="D1011" t="s">
        <v>763</v>
      </c>
      <c r="E1011" s="2" t="s">
        <v>1</v>
      </c>
      <c r="F1011" s="13">
        <v>12825.4</v>
      </c>
      <c r="G1011" s="13">
        <v>1155212.18</v>
      </c>
      <c r="H1011" s="13">
        <v>12338.76</v>
      </c>
      <c r="I1011" s="4">
        <f t="shared" si="31"/>
        <v>1.0680946940846833E-2</v>
      </c>
      <c r="J1011" s="13">
        <f t="shared" si="30"/>
        <v>136.98741689513696</v>
      </c>
    </row>
    <row r="1012" spans="2:10" x14ac:dyDescent="0.25">
      <c r="B1012" s="2">
        <v>1008</v>
      </c>
      <c r="C1012" s="1">
        <v>38022</v>
      </c>
      <c r="D1012" t="s">
        <v>764</v>
      </c>
      <c r="E1012" s="2" t="s">
        <v>1</v>
      </c>
      <c r="F1012" s="13">
        <v>13694.15</v>
      </c>
      <c r="G1012" s="13">
        <v>1582342.08</v>
      </c>
      <c r="H1012" s="13">
        <v>35916.050000000003</v>
      </c>
      <c r="I1012" s="4">
        <f t="shared" si="31"/>
        <v>2.2698031262620533E-2</v>
      </c>
      <c r="J1012" s="13">
        <f t="shared" si="30"/>
        <v>310.83024481501496</v>
      </c>
    </row>
    <row r="1013" spans="2:10" x14ac:dyDescent="0.25">
      <c r="B1013" s="2">
        <v>1009</v>
      </c>
      <c r="C1013" s="1">
        <v>38024</v>
      </c>
      <c r="D1013" t="s">
        <v>765</v>
      </c>
      <c r="E1013" s="2" t="s">
        <v>1</v>
      </c>
      <c r="F1013" s="13">
        <v>53862.77</v>
      </c>
      <c r="G1013" s="13">
        <v>5334981.33</v>
      </c>
      <c r="H1013" s="13">
        <v>34706.910000000003</v>
      </c>
      <c r="I1013" s="4">
        <f t="shared" si="31"/>
        <v>6.5055354186216059E-3</v>
      </c>
      <c r="J1013" s="13">
        <f t="shared" si="30"/>
        <v>350.40615798006928</v>
      </c>
    </row>
    <row r="1014" spans="2:10" x14ac:dyDescent="0.25">
      <c r="B1014" s="2">
        <v>1010</v>
      </c>
      <c r="C1014" s="1">
        <v>38026</v>
      </c>
      <c r="D1014" t="s">
        <v>766</v>
      </c>
      <c r="E1014" s="2" t="s">
        <v>1</v>
      </c>
      <c r="F1014" s="13">
        <v>27409.79</v>
      </c>
      <c r="G1014" s="13">
        <v>3118571.23</v>
      </c>
      <c r="H1014" s="13">
        <v>32048.16</v>
      </c>
      <c r="I1014" s="4">
        <f t="shared" si="31"/>
        <v>1.0276552188933008E-2</v>
      </c>
      <c r="J1014" s="13">
        <f t="shared" si="30"/>
        <v>281.67813742269408</v>
      </c>
    </row>
    <row r="1015" spans="2:10" x14ac:dyDescent="0.25">
      <c r="B1015" s="2">
        <v>1011</v>
      </c>
      <c r="C1015" s="1">
        <v>38028</v>
      </c>
      <c r="D1015" t="s">
        <v>767</v>
      </c>
      <c r="E1015" s="2" t="s">
        <v>1</v>
      </c>
      <c r="F1015" s="13">
        <v>16051.57</v>
      </c>
      <c r="G1015" s="13">
        <v>1539143.07</v>
      </c>
      <c r="H1015" s="13">
        <v>14485.2</v>
      </c>
      <c r="I1015" s="4">
        <f t="shared" si="31"/>
        <v>9.4112108759324114E-3</v>
      </c>
      <c r="J1015" s="13">
        <f t="shared" si="30"/>
        <v>151.06471015979042</v>
      </c>
    </row>
    <row r="1016" spans="2:10" x14ac:dyDescent="0.25">
      <c r="B1016" s="2">
        <v>1012</v>
      </c>
      <c r="C1016" s="1">
        <v>38030</v>
      </c>
      <c r="D1016" t="s">
        <v>768</v>
      </c>
      <c r="E1016" s="2" t="s">
        <v>1</v>
      </c>
      <c r="F1016" s="13">
        <v>21045.02</v>
      </c>
      <c r="G1016" s="13">
        <v>1855091.35</v>
      </c>
      <c r="H1016" s="13">
        <v>8534.92</v>
      </c>
      <c r="I1016" s="4">
        <f t="shared" si="31"/>
        <v>4.6008084723159317E-3</v>
      </c>
      <c r="J1016" s="13">
        <f t="shared" si="30"/>
        <v>96.824106316058234</v>
      </c>
    </row>
    <row r="1017" spans="2:10" x14ac:dyDescent="0.25">
      <c r="B1017" s="2">
        <v>1013</v>
      </c>
      <c r="C1017" s="1">
        <v>38032</v>
      </c>
      <c r="D1017" t="s">
        <v>769</v>
      </c>
      <c r="E1017" s="2" t="s">
        <v>1</v>
      </c>
      <c r="F1017" s="13">
        <v>87173.71</v>
      </c>
      <c r="G1017" s="13">
        <v>8195973.75</v>
      </c>
      <c r="H1017" s="13">
        <v>31647.23</v>
      </c>
      <c r="I1017" s="4">
        <f t="shared" si="31"/>
        <v>3.8613142215102873E-3</v>
      </c>
      <c r="J1017" s="13">
        <f t="shared" si="30"/>
        <v>336.6050861648136</v>
      </c>
    </row>
    <row r="1018" spans="2:10" x14ac:dyDescent="0.25">
      <c r="B1018" s="2">
        <v>1014</v>
      </c>
      <c r="C1018" s="1">
        <v>38034</v>
      </c>
      <c r="D1018" t="s">
        <v>770</v>
      </c>
      <c r="E1018" s="2" t="s">
        <v>1</v>
      </c>
      <c r="F1018" s="13">
        <v>17184.240000000002</v>
      </c>
      <c r="G1018" s="13">
        <v>1754719.08</v>
      </c>
      <c r="H1018" s="13">
        <v>5201.74</v>
      </c>
      <c r="I1018" s="4">
        <f t="shared" si="31"/>
        <v>2.9644289272787753E-3</v>
      </c>
      <c r="J1018" s="13">
        <f t="shared" si="30"/>
        <v>50.941458149301027</v>
      </c>
    </row>
    <row r="1019" spans="2:10" x14ac:dyDescent="0.25">
      <c r="B1019" s="2">
        <v>1015</v>
      </c>
      <c r="C1019" s="1">
        <v>38036</v>
      </c>
      <c r="D1019" t="s">
        <v>771</v>
      </c>
      <c r="E1019" s="2" t="s">
        <v>1</v>
      </c>
      <c r="F1019" s="13">
        <v>29768.25</v>
      </c>
      <c r="G1019" s="13">
        <v>2900393.34</v>
      </c>
      <c r="H1019" s="13">
        <v>15729.88</v>
      </c>
      <c r="I1019" s="4">
        <f t="shared" si="31"/>
        <v>5.423360956965927E-3</v>
      </c>
      <c r="J1019" s="13">
        <f t="shared" si="30"/>
        <v>161.44396480720096</v>
      </c>
    </row>
    <row r="1020" spans="2:10" x14ac:dyDescent="0.25">
      <c r="B1020" s="2">
        <v>1016</v>
      </c>
      <c r="C1020" s="1">
        <v>38111</v>
      </c>
      <c r="D1020" t="s">
        <v>772</v>
      </c>
      <c r="E1020" s="2" t="s">
        <v>19</v>
      </c>
      <c r="F1020" s="13">
        <v>6573.21</v>
      </c>
      <c r="G1020" s="13">
        <v>917528.5</v>
      </c>
      <c r="H1020" s="13">
        <v>56238.52</v>
      </c>
      <c r="I1020" s="4">
        <f t="shared" si="31"/>
        <v>6.1293485706438541E-2</v>
      </c>
      <c r="J1020" s="13">
        <f t="shared" si="30"/>
        <v>402.8949531804189</v>
      </c>
    </row>
    <row r="1021" spans="2:10" x14ac:dyDescent="0.25">
      <c r="B1021" s="2">
        <v>1017</v>
      </c>
      <c r="C1021" s="1">
        <v>38121</v>
      </c>
      <c r="D1021" t="s">
        <v>773</v>
      </c>
      <c r="E1021" s="2" t="s">
        <v>19</v>
      </c>
      <c r="F1021" s="13">
        <v>13326.71</v>
      </c>
      <c r="G1021" s="13">
        <v>1646895.3</v>
      </c>
      <c r="H1021" s="13">
        <v>87695.24</v>
      </c>
      <c r="I1021" s="4">
        <f t="shared" si="31"/>
        <v>5.3248825228901925E-2</v>
      </c>
      <c r="J1021" s="13">
        <f t="shared" si="30"/>
        <v>709.63165166625947</v>
      </c>
    </row>
    <row r="1022" spans="2:10" x14ac:dyDescent="0.25">
      <c r="B1022" s="2">
        <v>1018</v>
      </c>
      <c r="C1022" s="1">
        <v>38171</v>
      </c>
      <c r="D1022" t="s">
        <v>767</v>
      </c>
      <c r="E1022" s="2" t="s">
        <v>19</v>
      </c>
      <c r="F1022" s="13">
        <v>2105.19</v>
      </c>
      <c r="G1022" s="13">
        <v>302823.39</v>
      </c>
      <c r="H1022" s="13">
        <v>5544.72</v>
      </c>
      <c r="I1022" s="4">
        <f t="shared" si="31"/>
        <v>1.8310078359534909E-2</v>
      </c>
      <c r="J1022" s="13">
        <f t="shared" si="30"/>
        <v>38.546193861709298</v>
      </c>
    </row>
    <row r="1023" spans="2:10" x14ac:dyDescent="0.25">
      <c r="B1023" s="2">
        <v>1019</v>
      </c>
      <c r="C1023" s="1">
        <v>38191</v>
      </c>
      <c r="D1023" t="s">
        <v>771</v>
      </c>
      <c r="E1023" s="2" t="s">
        <v>19</v>
      </c>
      <c r="F1023" s="13">
        <v>4159.1400000000003</v>
      </c>
      <c r="G1023" s="13">
        <v>553476.92000000004</v>
      </c>
      <c r="H1023" s="13">
        <v>30354.43</v>
      </c>
      <c r="I1023" s="4">
        <f t="shared" si="31"/>
        <v>5.4843172141667618E-2</v>
      </c>
      <c r="J1023" s="13">
        <f t="shared" si="30"/>
        <v>228.10043098129546</v>
      </c>
    </row>
    <row r="1024" spans="2:10" x14ac:dyDescent="0.25">
      <c r="B1024" s="2">
        <v>1020</v>
      </c>
      <c r="C1024" s="1">
        <v>38251</v>
      </c>
      <c r="D1024" t="s">
        <v>774</v>
      </c>
      <c r="E1024" s="2" t="s">
        <v>20</v>
      </c>
      <c r="F1024" s="13">
        <v>103397.56</v>
      </c>
      <c r="G1024" s="13">
        <v>14994577.85</v>
      </c>
      <c r="H1024" s="13">
        <v>1338241.46</v>
      </c>
      <c r="I1024" s="4">
        <f t="shared" si="31"/>
        <v>8.9248358532481128E-2</v>
      </c>
      <c r="J1024" s="13">
        <f t="shared" si="30"/>
        <v>9228.06250626373</v>
      </c>
    </row>
    <row r="1025" spans="2:10" x14ac:dyDescent="0.25">
      <c r="B1025" s="2">
        <v>1021</v>
      </c>
      <c r="C1025" s="1">
        <v>38261</v>
      </c>
      <c r="D1025" t="s">
        <v>763</v>
      </c>
      <c r="E1025" s="2" t="s">
        <v>20</v>
      </c>
      <c r="F1025" s="13">
        <v>11548.29</v>
      </c>
      <c r="G1025" s="13">
        <v>1749713.68</v>
      </c>
      <c r="H1025" s="13">
        <v>27052.01</v>
      </c>
      <c r="I1025" s="4">
        <f t="shared" si="31"/>
        <v>1.5460820995581402E-2</v>
      </c>
      <c r="J1025" s="13">
        <f t="shared" si="30"/>
        <v>178.54604449506277</v>
      </c>
    </row>
    <row r="1026" spans="2:10" x14ac:dyDescent="0.25">
      <c r="B1026" s="2">
        <v>1022</v>
      </c>
      <c r="C1026" s="1">
        <v>38271</v>
      </c>
      <c r="D1026" t="s">
        <v>765</v>
      </c>
      <c r="E1026" s="2" t="s">
        <v>20</v>
      </c>
      <c r="F1026" s="13">
        <v>27224.5</v>
      </c>
      <c r="G1026" s="13">
        <v>3179982.46</v>
      </c>
      <c r="H1026" s="13">
        <v>156571.89000000001</v>
      </c>
      <c r="I1026" s="4">
        <f t="shared" si="31"/>
        <v>4.9236714972320954E-2</v>
      </c>
      <c r="J1026" s="13">
        <f t="shared" si="30"/>
        <v>1340.4449467639517</v>
      </c>
    </row>
    <row r="1027" spans="2:10" x14ac:dyDescent="0.25">
      <c r="B1027" s="2">
        <v>1023</v>
      </c>
      <c r="C1027" s="1">
        <v>39002</v>
      </c>
      <c r="D1027" t="s">
        <v>113</v>
      </c>
      <c r="E1027" s="2" t="s">
        <v>1</v>
      </c>
      <c r="F1027" s="13">
        <v>15098.78</v>
      </c>
      <c r="G1027" s="13">
        <v>1750149.97</v>
      </c>
      <c r="H1027" s="13">
        <v>14958.41</v>
      </c>
      <c r="I1027" s="4">
        <f t="shared" si="31"/>
        <v>8.5469304096265526E-3</v>
      </c>
      <c r="J1027" s="13">
        <f t="shared" si="30"/>
        <v>129.04822193026121</v>
      </c>
    </row>
    <row r="1028" spans="2:10" x14ac:dyDescent="0.25">
      <c r="B1028" s="2">
        <v>1024</v>
      </c>
      <c r="C1028" s="1">
        <v>39004</v>
      </c>
      <c r="D1028" t="s">
        <v>44</v>
      </c>
      <c r="E1028" s="2" t="s">
        <v>1</v>
      </c>
      <c r="F1028" s="13">
        <v>19875.22</v>
      </c>
      <c r="G1028" s="13">
        <v>2371800.3199999998</v>
      </c>
      <c r="H1028" s="13">
        <v>1291.02</v>
      </c>
      <c r="I1028" s="4">
        <f t="shared" si="31"/>
        <v>5.4432069559717409E-4</v>
      </c>
      <c r="J1028" s="13">
        <f t="shared" si="30"/>
        <v>10.818493575546867</v>
      </c>
    </row>
    <row r="1029" spans="2:10" x14ac:dyDescent="0.25">
      <c r="B1029" s="2">
        <v>1025</v>
      </c>
      <c r="C1029" s="1">
        <v>39006</v>
      </c>
      <c r="D1029" t="s">
        <v>775</v>
      </c>
      <c r="E1029" s="2" t="s">
        <v>1</v>
      </c>
      <c r="F1029" s="13">
        <v>10559.02</v>
      </c>
      <c r="G1029" s="13">
        <v>1265965.57</v>
      </c>
      <c r="H1029" s="13">
        <v>3013.93</v>
      </c>
      <c r="I1029" s="4">
        <f t="shared" si="31"/>
        <v>2.3807361522478056E-3</v>
      </c>
      <c r="J1029" s="13">
        <f t="shared" ref="J1029:J1092" si="32">I1029*F1029</f>
        <v>25.138240646307626</v>
      </c>
    </row>
    <row r="1030" spans="2:10" x14ac:dyDescent="0.25">
      <c r="B1030" s="2">
        <v>1026</v>
      </c>
      <c r="C1030" s="1">
        <v>39008</v>
      </c>
      <c r="D1030" t="s">
        <v>776</v>
      </c>
      <c r="E1030" s="2" t="s">
        <v>1</v>
      </c>
      <c r="F1030" s="13">
        <v>12064.91</v>
      </c>
      <c r="G1030" s="13">
        <v>1461976.77</v>
      </c>
      <c r="H1030" s="13">
        <v>11349.12</v>
      </c>
      <c r="I1030" s="4">
        <f t="shared" ref="I1030:I1093" si="33">IF(G1030=0,0,H1030/G1030)</f>
        <v>7.76285932368132E-3</v>
      </c>
      <c r="J1030" s="13">
        <f t="shared" si="32"/>
        <v>93.658199082875996</v>
      </c>
    </row>
    <row r="1031" spans="2:10" x14ac:dyDescent="0.25">
      <c r="B1031" s="2">
        <v>1027</v>
      </c>
      <c r="C1031" s="1">
        <v>39010</v>
      </c>
      <c r="D1031" t="s">
        <v>777</v>
      </c>
      <c r="E1031" s="2" t="s">
        <v>1</v>
      </c>
      <c r="F1031" s="13">
        <v>18737.310000000001</v>
      </c>
      <c r="G1031" s="13">
        <v>2172007.9500000002</v>
      </c>
      <c r="H1031" s="13">
        <v>90873.52</v>
      </c>
      <c r="I1031" s="4">
        <f t="shared" si="33"/>
        <v>4.1838484062638903E-2</v>
      </c>
      <c r="J1031" s="13">
        <f t="shared" si="32"/>
        <v>783.94064581172461</v>
      </c>
    </row>
    <row r="1032" spans="2:10" x14ac:dyDescent="0.25">
      <c r="B1032" s="2">
        <v>1028</v>
      </c>
      <c r="C1032" s="1">
        <v>39012</v>
      </c>
      <c r="D1032" t="s">
        <v>778</v>
      </c>
      <c r="E1032" s="2" t="s">
        <v>1</v>
      </c>
      <c r="F1032" s="13">
        <v>23138.58</v>
      </c>
      <c r="G1032" s="13">
        <v>2671354.2599999998</v>
      </c>
      <c r="H1032" s="13">
        <v>29169.3</v>
      </c>
      <c r="I1032" s="4">
        <f t="shared" si="33"/>
        <v>1.0919293048013782E-2</v>
      </c>
      <c r="J1032" s="13">
        <f t="shared" si="32"/>
        <v>252.65693573491077</v>
      </c>
    </row>
    <row r="1033" spans="2:10" x14ac:dyDescent="0.25">
      <c r="B1033" s="2">
        <v>1029</v>
      </c>
      <c r="C1033" s="1">
        <v>39014</v>
      </c>
      <c r="D1033" t="s">
        <v>779</v>
      </c>
      <c r="E1033" s="2" t="s">
        <v>1</v>
      </c>
      <c r="F1033" s="13">
        <v>6624.2</v>
      </c>
      <c r="G1033" s="13">
        <v>811166.38</v>
      </c>
      <c r="H1033" s="13">
        <v>5174.95</v>
      </c>
      <c r="I1033" s="4">
        <f t="shared" si="33"/>
        <v>6.379640635500697E-3</v>
      </c>
      <c r="J1033" s="13">
        <f t="shared" si="32"/>
        <v>42.260015497683717</v>
      </c>
    </row>
    <row r="1034" spans="2:10" x14ac:dyDescent="0.25">
      <c r="B1034" s="2">
        <v>1030</v>
      </c>
      <c r="C1034" s="1">
        <v>39016</v>
      </c>
      <c r="D1034" t="s">
        <v>780</v>
      </c>
      <c r="E1034" s="2" t="s">
        <v>1</v>
      </c>
      <c r="F1034" s="13">
        <v>15544.37</v>
      </c>
      <c r="G1034" s="13">
        <v>1859013.04</v>
      </c>
      <c r="H1034" s="13">
        <v>919.29</v>
      </c>
      <c r="I1034" s="4">
        <f t="shared" si="33"/>
        <v>4.9450433117994696E-4</v>
      </c>
      <c r="J1034" s="13">
        <f t="shared" si="32"/>
        <v>7.6867582904636329</v>
      </c>
    </row>
    <row r="1035" spans="2:10" x14ac:dyDescent="0.25">
      <c r="B1035" s="2">
        <v>1031</v>
      </c>
      <c r="C1035" s="1">
        <v>39018</v>
      </c>
      <c r="D1035" t="s">
        <v>700</v>
      </c>
      <c r="E1035" s="2" t="s">
        <v>1</v>
      </c>
      <c r="F1035" s="13">
        <v>10639.68</v>
      </c>
      <c r="G1035" s="13">
        <v>1330961.8700000001</v>
      </c>
      <c r="H1035" s="13">
        <v>5632.97</v>
      </c>
      <c r="I1035" s="4">
        <f t="shared" si="33"/>
        <v>4.2322549781234524E-3</v>
      </c>
      <c r="J1035" s="13">
        <f t="shared" si="32"/>
        <v>45.029838645640538</v>
      </c>
    </row>
    <row r="1036" spans="2:10" x14ac:dyDescent="0.25">
      <c r="B1036" s="2">
        <v>1032</v>
      </c>
      <c r="C1036" s="1">
        <v>39020</v>
      </c>
      <c r="D1036" t="s">
        <v>781</v>
      </c>
      <c r="E1036" s="2" t="s">
        <v>1</v>
      </c>
      <c r="F1036" s="13">
        <v>17326.61</v>
      </c>
      <c r="G1036" s="13">
        <v>2124049.91</v>
      </c>
      <c r="H1036" s="13">
        <v>120784.12</v>
      </c>
      <c r="I1036" s="4">
        <f t="shared" si="33"/>
        <v>5.6865010295356004E-2</v>
      </c>
      <c r="J1036" s="13">
        <f t="shared" si="32"/>
        <v>985.27785603361838</v>
      </c>
    </row>
    <row r="1037" spans="2:10" x14ac:dyDescent="0.25">
      <c r="B1037" s="2">
        <v>1033</v>
      </c>
      <c r="C1037" s="1">
        <v>39022</v>
      </c>
      <c r="D1037" t="s">
        <v>782</v>
      </c>
      <c r="E1037" s="2" t="s">
        <v>1</v>
      </c>
      <c r="F1037" s="13">
        <v>25978.560000000001</v>
      </c>
      <c r="G1037" s="13">
        <v>3107557.35</v>
      </c>
      <c r="H1037" s="13">
        <v>7838.35</v>
      </c>
      <c r="I1037" s="4">
        <f t="shared" si="33"/>
        <v>2.5223508747151523E-3</v>
      </c>
      <c r="J1037" s="13">
        <f t="shared" si="32"/>
        <v>65.527043539840065</v>
      </c>
    </row>
    <row r="1038" spans="2:10" x14ac:dyDescent="0.25">
      <c r="B1038" s="2">
        <v>1034</v>
      </c>
      <c r="C1038" s="1">
        <v>39024</v>
      </c>
      <c r="D1038" t="s">
        <v>341</v>
      </c>
      <c r="E1038" s="2" t="s">
        <v>1</v>
      </c>
      <c r="F1038" s="13">
        <v>9243.9699999999993</v>
      </c>
      <c r="G1038" s="13">
        <v>1091553.21</v>
      </c>
      <c r="H1038" s="13">
        <v>970.18</v>
      </c>
      <c r="I1038" s="4">
        <f t="shared" si="33"/>
        <v>8.888068773120094E-4</v>
      </c>
      <c r="J1038" s="13">
        <f t="shared" si="32"/>
        <v>8.2161041096658955</v>
      </c>
    </row>
    <row r="1039" spans="2:10" x14ac:dyDescent="0.25">
      <c r="B1039" s="2">
        <v>1035</v>
      </c>
      <c r="C1039" s="1">
        <v>39026</v>
      </c>
      <c r="D1039" t="s">
        <v>301</v>
      </c>
      <c r="E1039" s="2" t="s">
        <v>1</v>
      </c>
      <c r="F1039" s="13">
        <v>21797.29</v>
      </c>
      <c r="G1039" s="13">
        <v>2586232.96</v>
      </c>
      <c r="H1039" s="13">
        <v>9453.52</v>
      </c>
      <c r="I1039" s="4">
        <f t="shared" si="33"/>
        <v>3.6553242287964654E-3</v>
      </c>
      <c r="J1039" s="13">
        <f t="shared" si="32"/>
        <v>79.67616225910291</v>
      </c>
    </row>
    <row r="1040" spans="2:10" x14ac:dyDescent="0.25">
      <c r="B1040" s="2">
        <v>1036</v>
      </c>
      <c r="C1040" s="1">
        <v>39028</v>
      </c>
      <c r="D1040" t="s">
        <v>783</v>
      </c>
      <c r="E1040" s="2" t="s">
        <v>1</v>
      </c>
      <c r="F1040" s="13">
        <v>16949.009999999998</v>
      </c>
      <c r="G1040" s="13">
        <v>1982771</v>
      </c>
      <c r="H1040" s="13">
        <v>9155.07</v>
      </c>
      <c r="I1040" s="4">
        <f t="shared" si="33"/>
        <v>4.6173108240941587E-3</v>
      </c>
      <c r="J1040" s="13">
        <f t="shared" si="32"/>
        <v>78.258847330680126</v>
      </c>
    </row>
    <row r="1041" spans="2:10" x14ac:dyDescent="0.25">
      <c r="B1041" s="2">
        <v>1037</v>
      </c>
      <c r="C1041" s="1">
        <v>39121</v>
      </c>
      <c r="D1041" t="s">
        <v>784</v>
      </c>
      <c r="E1041" s="2" t="s">
        <v>19</v>
      </c>
      <c r="F1041" s="13">
        <v>3060.95</v>
      </c>
      <c r="G1041" s="13">
        <v>476284.56</v>
      </c>
      <c r="H1041" s="13">
        <v>5902.72</v>
      </c>
      <c r="I1041" s="4">
        <f t="shared" si="33"/>
        <v>1.2393263388592736E-2</v>
      </c>
      <c r="J1041" s="13">
        <f t="shared" si="32"/>
        <v>37.93515956931293</v>
      </c>
    </row>
    <row r="1042" spans="2:10" x14ac:dyDescent="0.25">
      <c r="B1042" s="2">
        <v>1038</v>
      </c>
      <c r="C1042" s="1">
        <v>39161</v>
      </c>
      <c r="D1042" t="s">
        <v>780</v>
      </c>
      <c r="E1042" s="2" t="s">
        <v>19</v>
      </c>
      <c r="F1042" s="13">
        <v>3920.7</v>
      </c>
      <c r="G1042" s="13">
        <v>577380.22</v>
      </c>
      <c r="H1042" s="13">
        <v>19374.59</v>
      </c>
      <c r="I1042" s="4">
        <f t="shared" si="33"/>
        <v>3.3556033492106813E-2</v>
      </c>
      <c r="J1042" s="13">
        <f t="shared" si="32"/>
        <v>131.56314051250317</v>
      </c>
    </row>
    <row r="1043" spans="2:10" x14ac:dyDescent="0.25">
      <c r="B1043" s="2">
        <v>1039</v>
      </c>
      <c r="C1043" s="1">
        <v>39165</v>
      </c>
      <c r="D1043" t="s">
        <v>781</v>
      </c>
      <c r="E1043" s="2" t="s">
        <v>19</v>
      </c>
      <c r="F1043" s="13">
        <v>4193.0600000000004</v>
      </c>
      <c r="G1043" s="13">
        <v>638193.75</v>
      </c>
      <c r="H1043" s="13">
        <v>13503.95</v>
      </c>
      <c r="I1043" s="4">
        <f t="shared" si="33"/>
        <v>2.1159639999608272E-2</v>
      </c>
      <c r="J1043" s="13">
        <f t="shared" si="32"/>
        <v>88.723640096757464</v>
      </c>
    </row>
    <row r="1044" spans="2:10" x14ac:dyDescent="0.25">
      <c r="B1044" s="2">
        <v>1040</v>
      </c>
      <c r="C1044" s="1">
        <v>39191</v>
      </c>
      <c r="D1044" t="s">
        <v>783</v>
      </c>
      <c r="E1044" s="2" t="s">
        <v>19</v>
      </c>
      <c r="F1044" s="13">
        <v>9264.44</v>
      </c>
      <c r="G1044" s="13">
        <v>1535170.19</v>
      </c>
      <c r="H1044" s="13">
        <v>55762.11</v>
      </c>
      <c r="I1044" s="4">
        <f t="shared" si="33"/>
        <v>3.6323080244282234E-2</v>
      </c>
      <c r="J1044" s="13">
        <f t="shared" si="32"/>
        <v>336.51299753833814</v>
      </c>
    </row>
    <row r="1045" spans="2:10" x14ac:dyDescent="0.25">
      <c r="B1045" s="2">
        <v>1041</v>
      </c>
      <c r="C1045" s="1">
        <v>39251</v>
      </c>
      <c r="D1045" t="s">
        <v>778</v>
      </c>
      <c r="E1045" s="2" t="s">
        <v>20</v>
      </c>
      <c r="F1045" s="13">
        <v>15728.3</v>
      </c>
      <c r="G1045" s="13">
        <v>2458663.17</v>
      </c>
      <c r="H1045" s="13">
        <v>56260.27</v>
      </c>
      <c r="I1045" s="4">
        <f t="shared" si="33"/>
        <v>2.2882463399815763E-2</v>
      </c>
      <c r="J1045" s="13">
        <f t="shared" si="32"/>
        <v>359.90224909132223</v>
      </c>
    </row>
    <row r="1046" spans="2:10" x14ac:dyDescent="0.25">
      <c r="B1046" s="2">
        <v>1042</v>
      </c>
      <c r="C1046" s="1">
        <v>40106</v>
      </c>
      <c r="D1046" t="s">
        <v>785</v>
      </c>
      <c r="E1046" s="2" t="s">
        <v>19</v>
      </c>
      <c r="F1046" s="13">
        <v>92643.29</v>
      </c>
      <c r="G1046" s="13">
        <v>16154208.310000001</v>
      </c>
      <c r="H1046" s="13">
        <v>105582.69</v>
      </c>
      <c r="I1046" s="4">
        <f t="shared" si="33"/>
        <v>6.5359247555722526E-3</v>
      </c>
      <c r="J1046" s="13">
        <f t="shared" si="32"/>
        <v>605.50957254865932</v>
      </c>
    </row>
    <row r="1047" spans="2:10" x14ac:dyDescent="0.25">
      <c r="B1047" s="2">
        <v>1043</v>
      </c>
      <c r="C1047" s="1">
        <v>40107</v>
      </c>
      <c r="D1047" t="s">
        <v>786</v>
      </c>
      <c r="E1047" s="2" t="s">
        <v>19</v>
      </c>
      <c r="F1047" s="13">
        <v>157345.06</v>
      </c>
      <c r="G1047" s="13">
        <v>30597190.010000002</v>
      </c>
      <c r="H1047" s="13">
        <v>864523.93</v>
      </c>
      <c r="I1047" s="4">
        <f t="shared" si="33"/>
        <v>2.8255010663314178E-2</v>
      </c>
      <c r="J1047" s="13">
        <f t="shared" si="32"/>
        <v>4445.7863481198092</v>
      </c>
    </row>
    <row r="1048" spans="2:10" x14ac:dyDescent="0.25">
      <c r="B1048" s="2">
        <v>1044</v>
      </c>
      <c r="C1048" s="1">
        <v>40126</v>
      </c>
      <c r="D1048" t="s">
        <v>787</v>
      </c>
      <c r="E1048" s="2" t="s">
        <v>19</v>
      </c>
      <c r="F1048" s="13">
        <v>167977.48</v>
      </c>
      <c r="G1048" s="13">
        <v>28861201.390000001</v>
      </c>
      <c r="H1048" s="13">
        <v>323341.38</v>
      </c>
      <c r="I1048" s="4">
        <f t="shared" si="33"/>
        <v>1.1203323646535144E-2</v>
      </c>
      <c r="J1048" s="13">
        <f t="shared" si="32"/>
        <v>1881.9060737693844</v>
      </c>
    </row>
    <row r="1049" spans="2:10" x14ac:dyDescent="0.25">
      <c r="B1049" s="2">
        <v>1045</v>
      </c>
      <c r="C1049" s="1">
        <v>40131</v>
      </c>
      <c r="D1049" t="s">
        <v>788</v>
      </c>
      <c r="E1049" s="2" t="s">
        <v>19</v>
      </c>
      <c r="F1049" s="13">
        <v>212358.02</v>
      </c>
      <c r="G1049" s="13">
        <v>37090206.960000001</v>
      </c>
      <c r="H1049" s="13">
        <v>913647.15</v>
      </c>
      <c r="I1049" s="4">
        <f t="shared" si="33"/>
        <v>2.4633110054773338E-2</v>
      </c>
      <c r="J1049" s="13">
        <f t="shared" si="32"/>
        <v>5231.0384776737574</v>
      </c>
    </row>
    <row r="1050" spans="2:10" x14ac:dyDescent="0.25">
      <c r="B1050" s="2">
        <v>1046</v>
      </c>
      <c r="C1050" s="1">
        <v>40136</v>
      </c>
      <c r="D1050" t="s">
        <v>789</v>
      </c>
      <c r="E1050" s="2" t="s">
        <v>19</v>
      </c>
      <c r="F1050" s="13">
        <v>107708.9</v>
      </c>
      <c r="G1050" s="13">
        <v>17284113.239999998</v>
      </c>
      <c r="H1050" s="13">
        <v>337457.41</v>
      </c>
      <c r="I1050" s="4">
        <f t="shared" si="33"/>
        <v>1.9524137878189463E-2</v>
      </c>
      <c r="J1050" s="13">
        <f t="shared" si="32"/>
        <v>2102.9234143081208</v>
      </c>
    </row>
    <row r="1051" spans="2:10" x14ac:dyDescent="0.25">
      <c r="B1051" s="2">
        <v>1047</v>
      </c>
      <c r="C1051" s="1">
        <v>40176</v>
      </c>
      <c r="D1051" t="s">
        <v>790</v>
      </c>
      <c r="E1051" s="2" t="s">
        <v>19</v>
      </c>
      <c r="F1051" s="13">
        <v>77138.03</v>
      </c>
      <c r="G1051" s="13">
        <v>12821155.65</v>
      </c>
      <c r="H1051" s="13">
        <v>48188.69</v>
      </c>
      <c r="I1051" s="4">
        <f t="shared" si="33"/>
        <v>3.7585293647066833E-3</v>
      </c>
      <c r="J1051" s="13">
        <f t="shared" si="32"/>
        <v>289.92555089062506</v>
      </c>
    </row>
    <row r="1052" spans="2:10" x14ac:dyDescent="0.25">
      <c r="B1052" s="2">
        <v>1048</v>
      </c>
      <c r="C1052" s="1">
        <v>40181</v>
      </c>
      <c r="D1052" t="s">
        <v>791</v>
      </c>
      <c r="E1052" s="2" t="s">
        <v>19</v>
      </c>
      <c r="F1052" s="13">
        <v>225857.52</v>
      </c>
      <c r="G1052" s="13">
        <v>41289713.950000003</v>
      </c>
      <c r="H1052" s="13">
        <v>267512.40999999997</v>
      </c>
      <c r="I1052" s="4">
        <f t="shared" si="33"/>
        <v>6.4789116806172487E-3</v>
      </c>
      <c r="J1052" s="13">
        <f t="shared" si="32"/>
        <v>1463.3109244832438</v>
      </c>
    </row>
    <row r="1053" spans="2:10" x14ac:dyDescent="0.25">
      <c r="B1053" s="2">
        <v>1049</v>
      </c>
      <c r="C1053" s="1">
        <v>40191</v>
      </c>
      <c r="D1053" t="s">
        <v>792</v>
      </c>
      <c r="E1053" s="2" t="s">
        <v>19</v>
      </c>
      <c r="F1053" s="13">
        <v>60801.93</v>
      </c>
      <c r="G1053" s="13">
        <v>11543074.91</v>
      </c>
      <c r="H1053" s="13">
        <v>897531.86</v>
      </c>
      <c r="I1053" s="4">
        <f t="shared" si="33"/>
        <v>7.7755006096551435E-2</v>
      </c>
      <c r="J1053" s="13">
        <f t="shared" si="32"/>
        <v>4727.6544378320932</v>
      </c>
    </row>
    <row r="1054" spans="2:10" x14ac:dyDescent="0.25">
      <c r="B1054" s="2">
        <v>1050</v>
      </c>
      <c r="C1054" s="1">
        <v>40192</v>
      </c>
      <c r="D1054" t="s">
        <v>793</v>
      </c>
      <c r="E1054" s="2" t="s">
        <v>19</v>
      </c>
      <c r="F1054" s="13">
        <v>325209.02</v>
      </c>
      <c r="G1054" s="13">
        <v>49443190.850000001</v>
      </c>
      <c r="H1054" s="13">
        <v>179950.05</v>
      </c>
      <c r="I1054" s="4">
        <f t="shared" si="33"/>
        <v>3.6395314886923402E-3</v>
      </c>
      <c r="J1054" s="13">
        <f t="shared" si="32"/>
        <v>1183.6084686967772</v>
      </c>
    </row>
    <row r="1055" spans="2:10" x14ac:dyDescent="0.25">
      <c r="B1055" s="2">
        <v>1051</v>
      </c>
      <c r="C1055" s="1">
        <v>40211</v>
      </c>
      <c r="D1055" t="s">
        <v>794</v>
      </c>
      <c r="E1055" s="2" t="s">
        <v>20</v>
      </c>
      <c r="F1055" s="13">
        <v>199812.49</v>
      </c>
      <c r="G1055" s="13">
        <v>34134894.149999999</v>
      </c>
      <c r="H1055" s="13">
        <v>878586.04</v>
      </c>
      <c r="I1055" s="4">
        <f t="shared" si="33"/>
        <v>2.5738648438140832E-2</v>
      </c>
      <c r="J1055" s="13">
        <f t="shared" si="32"/>
        <v>5142.9034336595305</v>
      </c>
    </row>
    <row r="1056" spans="2:10" x14ac:dyDescent="0.25">
      <c r="B1056" s="2">
        <v>1052</v>
      </c>
      <c r="C1056" s="1">
        <v>40226</v>
      </c>
      <c r="D1056" t="s">
        <v>560</v>
      </c>
      <c r="E1056" s="2" t="s">
        <v>20</v>
      </c>
      <c r="F1056" s="13">
        <v>579423.22</v>
      </c>
      <c r="G1056" s="13">
        <v>93498096.090000004</v>
      </c>
      <c r="H1056" s="13">
        <v>2499542.5099999998</v>
      </c>
      <c r="I1056" s="4">
        <f t="shared" si="33"/>
        <v>2.6733619341232081E-2</v>
      </c>
      <c r="J1056" s="13">
        <f t="shared" si="32"/>
        <v>15490.079800950971</v>
      </c>
    </row>
    <row r="1057" spans="2:10" x14ac:dyDescent="0.25">
      <c r="B1057" s="2">
        <v>1053</v>
      </c>
      <c r="C1057" s="1">
        <v>40231</v>
      </c>
      <c r="D1057" t="s">
        <v>795</v>
      </c>
      <c r="E1057" s="2" t="s">
        <v>20</v>
      </c>
      <c r="F1057" s="13">
        <v>347774.13</v>
      </c>
      <c r="G1057" s="13">
        <v>58264622.130000003</v>
      </c>
      <c r="H1057" s="13">
        <v>2562731.8199999998</v>
      </c>
      <c r="I1057" s="4">
        <f t="shared" si="33"/>
        <v>4.3984354936380324E-2</v>
      </c>
      <c r="J1057" s="13">
        <f t="shared" si="32"/>
        <v>15296.620771610873</v>
      </c>
    </row>
    <row r="1058" spans="2:10" x14ac:dyDescent="0.25">
      <c r="B1058" s="2">
        <v>1054</v>
      </c>
      <c r="C1058" s="1">
        <v>40236</v>
      </c>
      <c r="D1058" t="s">
        <v>637</v>
      </c>
      <c r="E1058" s="2" t="s">
        <v>20</v>
      </c>
      <c r="F1058" s="13">
        <v>465140.68</v>
      </c>
      <c r="G1058" s="13">
        <v>78169088.890000001</v>
      </c>
      <c r="H1058" s="13">
        <v>1890519.04</v>
      </c>
      <c r="I1058" s="4">
        <f t="shared" si="33"/>
        <v>2.4184995205206363E-2</v>
      </c>
      <c r="J1058" s="13">
        <f t="shared" si="32"/>
        <v>11249.425115546426</v>
      </c>
    </row>
    <row r="1059" spans="2:10" x14ac:dyDescent="0.25">
      <c r="B1059" s="2">
        <v>1055</v>
      </c>
      <c r="C1059" s="1">
        <v>40251</v>
      </c>
      <c r="D1059" t="s">
        <v>796</v>
      </c>
      <c r="E1059" s="2" t="s">
        <v>20</v>
      </c>
      <c r="F1059" s="13">
        <v>4425170.95</v>
      </c>
      <c r="G1059" s="13">
        <v>815295907.25999999</v>
      </c>
      <c r="H1059" s="13">
        <v>27967388.48</v>
      </c>
      <c r="I1059" s="4">
        <f t="shared" si="33"/>
        <v>3.4303359345922886E-2</v>
      </c>
      <c r="J1059" s="13">
        <f t="shared" si="32"/>
        <v>151798.22926498897</v>
      </c>
    </row>
    <row r="1060" spans="2:10" x14ac:dyDescent="0.25">
      <c r="B1060" s="2">
        <v>1056</v>
      </c>
      <c r="C1060" s="1">
        <v>40265</v>
      </c>
      <c r="D1060" t="s">
        <v>797</v>
      </c>
      <c r="E1060" s="2" t="s">
        <v>20</v>
      </c>
      <c r="F1060" s="13">
        <v>495878.2</v>
      </c>
      <c r="G1060" s="13">
        <v>73459529.5</v>
      </c>
      <c r="H1060" s="13">
        <v>2959367.85</v>
      </c>
      <c r="I1060" s="4">
        <f t="shared" si="33"/>
        <v>4.0285690231653334E-2</v>
      </c>
      <c r="J1060" s="13">
        <f t="shared" si="32"/>
        <v>19976.795557829839</v>
      </c>
    </row>
    <row r="1061" spans="2:10" x14ac:dyDescent="0.25">
      <c r="B1061" s="2">
        <v>1057</v>
      </c>
      <c r="C1061" s="1">
        <v>40281</v>
      </c>
      <c r="D1061" t="s">
        <v>798</v>
      </c>
      <c r="E1061" s="2" t="s">
        <v>20</v>
      </c>
      <c r="F1061" s="13">
        <v>97033.26</v>
      </c>
      <c r="G1061" s="13">
        <v>17876131.899999999</v>
      </c>
      <c r="H1061" s="13">
        <v>501302.17</v>
      </c>
      <c r="I1061" s="4">
        <f t="shared" si="33"/>
        <v>2.8043100867923224E-2</v>
      </c>
      <c r="J1061" s="13">
        <f t="shared" si="32"/>
        <v>2721.1134977234196</v>
      </c>
    </row>
    <row r="1062" spans="2:10" x14ac:dyDescent="0.25">
      <c r="B1062" s="2">
        <v>1058</v>
      </c>
      <c r="C1062" s="1">
        <v>40282</v>
      </c>
      <c r="D1062" t="s">
        <v>799</v>
      </c>
      <c r="E1062" s="2" t="s">
        <v>20</v>
      </c>
      <c r="F1062" s="13">
        <v>192311.04000000001</v>
      </c>
      <c r="G1062" s="13">
        <v>34348921.990000002</v>
      </c>
      <c r="H1062" s="13">
        <v>738949.64</v>
      </c>
      <c r="I1062" s="4">
        <f t="shared" si="33"/>
        <v>2.1513037300417474E-2</v>
      </c>
      <c r="J1062" s="13">
        <f t="shared" si="32"/>
        <v>4137.1945768020769</v>
      </c>
    </row>
    <row r="1063" spans="2:10" x14ac:dyDescent="0.25">
      <c r="B1063" s="2">
        <v>1059</v>
      </c>
      <c r="C1063" s="1">
        <v>40291</v>
      </c>
      <c r="D1063" t="s">
        <v>800</v>
      </c>
      <c r="E1063" s="2" t="s">
        <v>20</v>
      </c>
      <c r="F1063" s="13">
        <v>837158.42</v>
      </c>
      <c r="G1063" s="13">
        <v>131585281.28</v>
      </c>
      <c r="H1063" s="13">
        <v>5503033.6200000001</v>
      </c>
      <c r="I1063" s="4">
        <f t="shared" si="33"/>
        <v>4.182104234203906E-2</v>
      </c>
      <c r="J1063" s="13">
        <f t="shared" si="32"/>
        <v>35010.837729814521</v>
      </c>
    </row>
    <row r="1064" spans="2:10" x14ac:dyDescent="0.25">
      <c r="B1064" s="2">
        <v>1060</v>
      </c>
      <c r="C1064" s="1">
        <v>40292</v>
      </c>
      <c r="D1064" t="s">
        <v>801</v>
      </c>
      <c r="E1064" s="2" t="s">
        <v>20</v>
      </c>
      <c r="F1064" s="13">
        <v>628142.02</v>
      </c>
      <c r="G1064" s="13">
        <v>111417637.75</v>
      </c>
      <c r="H1064" s="13">
        <v>3688079.04</v>
      </c>
      <c r="I1064" s="4">
        <f t="shared" si="33"/>
        <v>3.3101393230714052E-2</v>
      </c>
      <c r="J1064" s="13">
        <f t="shared" si="32"/>
        <v>20792.376008755051</v>
      </c>
    </row>
    <row r="1065" spans="2:10" x14ac:dyDescent="0.25">
      <c r="B1065" s="2">
        <v>1061</v>
      </c>
      <c r="C1065" s="1">
        <v>41002</v>
      </c>
      <c r="D1065" t="s">
        <v>802</v>
      </c>
      <c r="E1065" s="2" t="s">
        <v>1</v>
      </c>
      <c r="F1065" s="13">
        <v>10033.290000000001</v>
      </c>
      <c r="G1065" s="13">
        <v>1230625.03</v>
      </c>
      <c r="H1065" s="13">
        <v>2760.33</v>
      </c>
      <c r="I1065" s="4">
        <f t="shared" si="33"/>
        <v>2.2430309255127047E-3</v>
      </c>
      <c r="J1065" s="13">
        <f t="shared" si="32"/>
        <v>22.504979754637368</v>
      </c>
    </row>
    <row r="1066" spans="2:10" x14ac:dyDescent="0.25">
      <c r="B1066" s="2">
        <v>1062</v>
      </c>
      <c r="C1066" s="1">
        <v>41004</v>
      </c>
      <c r="D1066" t="s">
        <v>803</v>
      </c>
      <c r="E1066" s="2" t="s">
        <v>1</v>
      </c>
      <c r="F1066" s="13">
        <v>10971.76</v>
      </c>
      <c r="G1066" s="13">
        <v>1284855.8400000001</v>
      </c>
      <c r="H1066" s="13">
        <v>5841.26</v>
      </c>
      <c r="I1066" s="4">
        <f t="shared" si="33"/>
        <v>4.5462376541791647E-3</v>
      </c>
      <c r="J1066" s="13">
        <f t="shared" si="32"/>
        <v>49.88022844461679</v>
      </c>
    </row>
    <row r="1067" spans="2:10" x14ac:dyDescent="0.25">
      <c r="B1067" s="2">
        <v>1063</v>
      </c>
      <c r="C1067" s="1">
        <v>41006</v>
      </c>
      <c r="D1067" t="s">
        <v>431</v>
      </c>
      <c r="E1067" s="2" t="s">
        <v>1</v>
      </c>
      <c r="F1067" s="13">
        <v>19853.310000000001</v>
      </c>
      <c r="G1067" s="13">
        <v>2264585.48</v>
      </c>
      <c r="H1067" s="13">
        <v>175756.88</v>
      </c>
      <c r="I1067" s="4">
        <f t="shared" si="33"/>
        <v>7.7611060192790779E-2</v>
      </c>
      <c r="J1067" s="13">
        <f t="shared" si="32"/>
        <v>1540.8364374361352</v>
      </c>
    </row>
    <row r="1068" spans="2:10" x14ac:dyDescent="0.25">
      <c r="B1068" s="2">
        <v>1064</v>
      </c>
      <c r="C1068" s="1">
        <v>41008</v>
      </c>
      <c r="D1068" t="s">
        <v>471</v>
      </c>
      <c r="E1068" s="2" t="s">
        <v>1</v>
      </c>
      <c r="F1068" s="13">
        <v>5552.75</v>
      </c>
      <c r="G1068" s="13">
        <v>829737.21</v>
      </c>
      <c r="H1068" s="13">
        <v>2943.49</v>
      </c>
      <c r="I1068" s="4">
        <f t="shared" si="33"/>
        <v>3.5474966827147595E-3</v>
      </c>
      <c r="J1068" s="13">
        <f t="shared" si="32"/>
        <v>19.698362204944381</v>
      </c>
    </row>
    <row r="1069" spans="2:10" x14ac:dyDescent="0.25">
      <c r="B1069" s="2">
        <v>1065</v>
      </c>
      <c r="C1069" s="1">
        <v>41010</v>
      </c>
      <c r="D1069" t="s">
        <v>795</v>
      </c>
      <c r="E1069" s="2" t="s">
        <v>1</v>
      </c>
      <c r="F1069" s="13">
        <v>6031.15</v>
      </c>
      <c r="G1069" s="13">
        <v>995793.14</v>
      </c>
      <c r="H1069" s="13">
        <v>2061.42</v>
      </c>
      <c r="I1069" s="4">
        <f t="shared" si="33"/>
        <v>2.0701287417987232E-3</v>
      </c>
      <c r="J1069" s="13">
        <f t="shared" si="32"/>
        <v>12.485256961099369</v>
      </c>
    </row>
    <row r="1070" spans="2:10" x14ac:dyDescent="0.25">
      <c r="B1070" s="2">
        <v>1066</v>
      </c>
      <c r="C1070" s="1">
        <v>41012</v>
      </c>
      <c r="D1070" t="s">
        <v>198</v>
      </c>
      <c r="E1070" s="2" t="s">
        <v>1</v>
      </c>
      <c r="F1070" s="13">
        <v>6821.45</v>
      </c>
      <c r="G1070" s="13">
        <v>844799.92</v>
      </c>
      <c r="H1070" s="13">
        <v>4468.1400000000003</v>
      </c>
      <c r="I1070" s="4">
        <f t="shared" si="33"/>
        <v>5.2889919781242403E-3</v>
      </c>
      <c r="J1070" s="13">
        <f t="shared" si="32"/>
        <v>36.078594329175601</v>
      </c>
    </row>
    <row r="1071" spans="2:10" x14ac:dyDescent="0.25">
      <c r="B1071" s="2">
        <v>1067</v>
      </c>
      <c r="C1071" s="1">
        <v>41014</v>
      </c>
      <c r="D1071" t="s">
        <v>637</v>
      </c>
      <c r="E1071" s="2" t="s">
        <v>1</v>
      </c>
      <c r="F1071" s="13">
        <v>15991.36</v>
      </c>
      <c r="G1071" s="13">
        <v>1885164.2</v>
      </c>
      <c r="H1071" s="13">
        <v>183554.45</v>
      </c>
      <c r="I1071" s="4">
        <f t="shared" si="33"/>
        <v>9.7367884452717712E-2</v>
      </c>
      <c r="J1071" s="13">
        <f t="shared" si="32"/>
        <v>1557.0448927218119</v>
      </c>
    </row>
    <row r="1072" spans="2:10" x14ac:dyDescent="0.25">
      <c r="B1072" s="2">
        <v>1068</v>
      </c>
      <c r="C1072" s="1">
        <v>41016</v>
      </c>
      <c r="D1072" t="s">
        <v>511</v>
      </c>
      <c r="E1072" s="2" t="s">
        <v>1</v>
      </c>
      <c r="F1072" s="13">
        <v>5964.69</v>
      </c>
      <c r="G1072" s="13">
        <v>980543.87</v>
      </c>
      <c r="H1072" s="13">
        <v>5142.87</v>
      </c>
      <c r="I1072" s="4">
        <f t="shared" si="33"/>
        <v>5.2449157629224684E-3</v>
      </c>
      <c r="J1072" s="13">
        <f t="shared" si="32"/>
        <v>31.284296601946018</v>
      </c>
    </row>
    <row r="1073" spans="2:10" x14ac:dyDescent="0.25">
      <c r="B1073" s="2">
        <v>1069</v>
      </c>
      <c r="C1073" s="1">
        <v>41018</v>
      </c>
      <c r="D1073" t="s">
        <v>804</v>
      </c>
      <c r="E1073" s="2" t="s">
        <v>1</v>
      </c>
      <c r="F1073" s="13">
        <v>3403.3</v>
      </c>
      <c r="G1073" s="13">
        <v>406649.36</v>
      </c>
      <c r="H1073" s="13">
        <v>3511.34</v>
      </c>
      <c r="I1073" s="4">
        <f t="shared" si="33"/>
        <v>8.6348100978199012E-3</v>
      </c>
      <c r="J1073" s="13">
        <f t="shared" si="32"/>
        <v>29.386849205910472</v>
      </c>
    </row>
    <row r="1074" spans="2:10" x14ac:dyDescent="0.25">
      <c r="B1074" s="2">
        <v>1070</v>
      </c>
      <c r="C1074" s="1">
        <v>41020</v>
      </c>
      <c r="D1074" t="s">
        <v>805</v>
      </c>
      <c r="E1074" s="2" t="s">
        <v>1</v>
      </c>
      <c r="F1074" s="13">
        <v>22995.54</v>
      </c>
      <c r="G1074" s="13">
        <v>2766002.29</v>
      </c>
      <c r="H1074" s="13">
        <v>8319.6200000000008</v>
      </c>
      <c r="I1074" s="4">
        <f t="shared" si="33"/>
        <v>3.0078138510868696E-3</v>
      </c>
      <c r="J1074" s="13">
        <f t="shared" si="32"/>
        <v>69.16630372522215</v>
      </c>
    </row>
    <row r="1075" spans="2:10" x14ac:dyDescent="0.25">
      <c r="B1075" s="2">
        <v>1071</v>
      </c>
      <c r="C1075" s="1">
        <v>41022</v>
      </c>
      <c r="D1075" t="s">
        <v>806</v>
      </c>
      <c r="E1075" s="2" t="s">
        <v>1</v>
      </c>
      <c r="F1075" s="13">
        <v>14426.67</v>
      </c>
      <c r="G1075" s="13">
        <v>1823489.97</v>
      </c>
      <c r="H1075" s="13">
        <v>5005.08</v>
      </c>
      <c r="I1075" s="4">
        <f t="shared" si="33"/>
        <v>2.7447806581573902E-3</v>
      </c>
      <c r="J1075" s="13">
        <f t="shared" si="32"/>
        <v>39.598044777619478</v>
      </c>
    </row>
    <row r="1076" spans="2:10" x14ac:dyDescent="0.25">
      <c r="B1076" s="2">
        <v>1072</v>
      </c>
      <c r="C1076" s="1">
        <v>41024</v>
      </c>
      <c r="D1076" t="s">
        <v>8</v>
      </c>
      <c r="E1076" s="2" t="s">
        <v>1</v>
      </c>
      <c r="F1076" s="13">
        <v>11642.27</v>
      </c>
      <c r="G1076" s="13">
        <v>1354410.9</v>
      </c>
      <c r="H1076" s="13">
        <v>13708.2</v>
      </c>
      <c r="I1076" s="4">
        <f t="shared" si="33"/>
        <v>1.0121153041517904E-2</v>
      </c>
      <c r="J1076" s="13">
        <f t="shared" si="32"/>
        <v>117.83319642067266</v>
      </c>
    </row>
    <row r="1077" spans="2:10" x14ac:dyDescent="0.25">
      <c r="B1077" s="2">
        <v>1073</v>
      </c>
      <c r="C1077" s="1">
        <v>41026</v>
      </c>
      <c r="D1077" t="s">
        <v>807</v>
      </c>
      <c r="E1077" s="2" t="s">
        <v>1</v>
      </c>
      <c r="F1077" s="13">
        <v>18085.62</v>
      </c>
      <c r="G1077" s="13">
        <v>2226578.6</v>
      </c>
      <c r="H1077" s="13">
        <v>18586.54</v>
      </c>
      <c r="I1077" s="4">
        <f t="shared" si="33"/>
        <v>8.3475786572277302E-3</v>
      </c>
      <c r="J1077" s="13">
        <f t="shared" si="32"/>
        <v>150.97113551473097</v>
      </c>
    </row>
    <row r="1078" spans="2:10" x14ac:dyDescent="0.25">
      <c r="B1078" s="2">
        <v>1074</v>
      </c>
      <c r="C1078" s="1">
        <v>41028</v>
      </c>
      <c r="D1078" t="s">
        <v>808</v>
      </c>
      <c r="E1078" s="2" t="s">
        <v>1</v>
      </c>
      <c r="F1078" s="13">
        <v>3503.61</v>
      </c>
      <c r="G1078" s="13">
        <v>415309.49</v>
      </c>
      <c r="H1078" s="13">
        <v>2590.0300000000002</v>
      </c>
      <c r="I1078" s="4">
        <f t="shared" si="33"/>
        <v>6.2363853038850626E-3</v>
      </c>
      <c r="J1078" s="13">
        <f t="shared" si="32"/>
        <v>21.849861914544746</v>
      </c>
    </row>
    <row r="1079" spans="2:10" x14ac:dyDescent="0.25">
      <c r="B1079" s="2">
        <v>1075</v>
      </c>
      <c r="C1079" s="1">
        <v>41030</v>
      </c>
      <c r="D1079" t="s">
        <v>809</v>
      </c>
      <c r="E1079" s="2" t="s">
        <v>1</v>
      </c>
      <c r="F1079" s="13">
        <v>13571.3</v>
      </c>
      <c r="G1079" s="13">
        <v>1641205.69</v>
      </c>
      <c r="H1079" s="13">
        <v>117709.78</v>
      </c>
      <c r="I1079" s="4">
        <f t="shared" si="33"/>
        <v>7.1721528091948067E-2</v>
      </c>
      <c r="J1079" s="13">
        <f t="shared" si="32"/>
        <v>973.35437419425477</v>
      </c>
    </row>
    <row r="1080" spans="2:10" x14ac:dyDescent="0.25">
      <c r="B1080" s="2">
        <v>1076</v>
      </c>
      <c r="C1080" s="1">
        <v>41032</v>
      </c>
      <c r="D1080" t="s">
        <v>339</v>
      </c>
      <c r="E1080" s="2" t="s">
        <v>1</v>
      </c>
      <c r="F1080" s="13">
        <v>8518</v>
      </c>
      <c r="G1080" s="13">
        <v>1396897.65</v>
      </c>
      <c r="H1080" s="13">
        <v>9909.93</v>
      </c>
      <c r="I1080" s="4">
        <f t="shared" si="33"/>
        <v>7.0942420155120176E-3</v>
      </c>
      <c r="J1080" s="13">
        <f t="shared" si="32"/>
        <v>60.428753488131363</v>
      </c>
    </row>
    <row r="1081" spans="2:10" x14ac:dyDescent="0.25">
      <c r="B1081" s="2">
        <v>1077</v>
      </c>
      <c r="C1081" s="1">
        <v>41034</v>
      </c>
      <c r="D1081" t="s">
        <v>810</v>
      </c>
      <c r="E1081" s="2" t="s">
        <v>1</v>
      </c>
      <c r="F1081" s="13">
        <v>5714</v>
      </c>
      <c r="G1081" s="13">
        <v>798998.66</v>
      </c>
      <c r="H1081" s="13">
        <v>20514.63</v>
      </c>
      <c r="I1081" s="4">
        <f t="shared" si="33"/>
        <v>2.5675424787320669E-2</v>
      </c>
      <c r="J1081" s="13">
        <f t="shared" si="32"/>
        <v>146.70937723475029</v>
      </c>
    </row>
    <row r="1082" spans="2:10" x14ac:dyDescent="0.25">
      <c r="B1082" s="2">
        <v>1078</v>
      </c>
      <c r="C1082" s="1">
        <v>41036</v>
      </c>
      <c r="D1082" t="s">
        <v>100</v>
      </c>
      <c r="E1082" s="2" t="s">
        <v>1</v>
      </c>
      <c r="F1082" s="13">
        <v>2072.77</v>
      </c>
      <c r="G1082" s="13">
        <v>237375.5</v>
      </c>
      <c r="H1082" s="13">
        <v>6600.6</v>
      </c>
      <c r="I1082" s="4">
        <f t="shared" si="33"/>
        <v>2.7806576500102161E-2</v>
      </c>
      <c r="J1082" s="13">
        <f t="shared" si="32"/>
        <v>57.636637572116754</v>
      </c>
    </row>
    <row r="1083" spans="2:10" x14ac:dyDescent="0.25">
      <c r="B1083" s="2">
        <v>1079</v>
      </c>
      <c r="C1083" s="1">
        <v>41038</v>
      </c>
      <c r="D1083" t="s">
        <v>811</v>
      </c>
      <c r="E1083" s="2" t="s">
        <v>1</v>
      </c>
      <c r="F1083" s="13">
        <v>4829.68</v>
      </c>
      <c r="G1083" s="13">
        <v>687308.9</v>
      </c>
      <c r="H1083" s="13">
        <v>8109.9</v>
      </c>
      <c r="I1083" s="4">
        <f t="shared" si="33"/>
        <v>1.1799498013193193E-2</v>
      </c>
      <c r="J1083" s="13">
        <f t="shared" si="32"/>
        <v>56.987799564358909</v>
      </c>
    </row>
    <row r="1084" spans="2:10" x14ac:dyDescent="0.25">
      <c r="B1084" s="2">
        <v>1080</v>
      </c>
      <c r="C1084" s="1">
        <v>41040</v>
      </c>
      <c r="D1084" t="s">
        <v>812</v>
      </c>
      <c r="E1084" s="2" t="s">
        <v>1</v>
      </c>
      <c r="F1084" s="13">
        <v>34349.07</v>
      </c>
      <c r="G1084" s="13">
        <v>4083491.5</v>
      </c>
      <c r="H1084" s="13">
        <v>59591.16</v>
      </c>
      <c r="I1084" s="4">
        <f t="shared" si="33"/>
        <v>1.4593188206709871E-2</v>
      </c>
      <c r="J1084" s="13">
        <f t="shared" si="32"/>
        <v>501.26244323545183</v>
      </c>
    </row>
    <row r="1085" spans="2:10" x14ac:dyDescent="0.25">
      <c r="B1085" s="2">
        <v>1081</v>
      </c>
      <c r="C1085" s="1">
        <v>41042</v>
      </c>
      <c r="D1085" t="s">
        <v>813</v>
      </c>
      <c r="E1085" s="2" t="s">
        <v>1</v>
      </c>
      <c r="F1085" s="13">
        <v>16852.45</v>
      </c>
      <c r="G1085" s="13">
        <v>2005278.69</v>
      </c>
      <c r="H1085" s="13">
        <v>93318.44</v>
      </c>
      <c r="I1085" s="4">
        <f t="shared" si="33"/>
        <v>4.6536394400122014E-2</v>
      </c>
      <c r="J1085" s="13">
        <f t="shared" si="32"/>
        <v>784.25225980833625</v>
      </c>
    </row>
    <row r="1086" spans="2:10" x14ac:dyDescent="0.25">
      <c r="B1086" s="2">
        <v>1082</v>
      </c>
      <c r="C1086" s="1">
        <v>41044</v>
      </c>
      <c r="D1086" t="s">
        <v>814</v>
      </c>
      <c r="E1086" s="2" t="s">
        <v>1</v>
      </c>
      <c r="F1086" s="13">
        <v>6034.47</v>
      </c>
      <c r="G1086" s="13">
        <v>863359.7</v>
      </c>
      <c r="H1086" s="13">
        <v>578.85</v>
      </c>
      <c r="I1086" s="4">
        <f t="shared" si="33"/>
        <v>6.7046214920617685E-4</v>
      </c>
      <c r="J1086" s="13">
        <f t="shared" si="32"/>
        <v>4.0458837255201985</v>
      </c>
    </row>
    <row r="1087" spans="2:10" x14ac:dyDescent="0.25">
      <c r="B1087" s="2">
        <v>1083</v>
      </c>
      <c r="C1087" s="1">
        <v>41046</v>
      </c>
      <c r="D1087" t="s">
        <v>815</v>
      </c>
      <c r="E1087" s="2" t="s">
        <v>1</v>
      </c>
      <c r="F1087" s="13">
        <v>6963.21</v>
      </c>
      <c r="G1087" s="13">
        <v>955321.85</v>
      </c>
      <c r="H1087" s="13">
        <v>1934.05</v>
      </c>
      <c r="I1087" s="4">
        <f t="shared" si="33"/>
        <v>2.0245009574521929E-3</v>
      </c>
      <c r="J1087" s="13">
        <f t="shared" si="32"/>
        <v>14.097025311940683</v>
      </c>
    </row>
    <row r="1088" spans="2:10" x14ac:dyDescent="0.25">
      <c r="B1088" s="2">
        <v>1084</v>
      </c>
      <c r="C1088" s="1">
        <v>41048</v>
      </c>
      <c r="D1088" t="s">
        <v>816</v>
      </c>
      <c r="E1088" s="2" t="s">
        <v>1</v>
      </c>
      <c r="F1088" s="13">
        <v>6183.95</v>
      </c>
      <c r="G1088" s="13">
        <v>870761.73</v>
      </c>
      <c r="H1088" s="13">
        <v>1679.88</v>
      </c>
      <c r="I1088" s="4">
        <f t="shared" si="33"/>
        <v>1.9292074308318535E-3</v>
      </c>
      <c r="J1088" s="13">
        <f t="shared" si="32"/>
        <v>11.930122291892641</v>
      </c>
    </row>
    <row r="1089" spans="2:10" x14ac:dyDescent="0.25">
      <c r="B1089" s="2">
        <v>1085</v>
      </c>
      <c r="C1089" s="1">
        <v>41111</v>
      </c>
      <c r="D1089" t="s">
        <v>817</v>
      </c>
      <c r="E1089" s="2" t="s">
        <v>19</v>
      </c>
      <c r="F1089" s="13">
        <v>9907.57</v>
      </c>
      <c r="G1089" s="13">
        <v>1698758.33</v>
      </c>
      <c r="H1089" s="13">
        <v>176694.77</v>
      </c>
      <c r="I1089" s="4">
        <f t="shared" si="33"/>
        <v>0.10401407126580506</v>
      </c>
      <c r="J1089" s="13">
        <f t="shared" si="32"/>
        <v>1030.5266920509521</v>
      </c>
    </row>
    <row r="1090" spans="2:10" x14ac:dyDescent="0.25">
      <c r="B1090" s="2">
        <v>1086</v>
      </c>
      <c r="C1090" s="1">
        <v>41141</v>
      </c>
      <c r="D1090" t="s">
        <v>653</v>
      </c>
      <c r="E1090" s="2" t="s">
        <v>19</v>
      </c>
      <c r="F1090" s="13">
        <v>2759.57</v>
      </c>
      <c r="G1090" s="13">
        <v>518374.32</v>
      </c>
      <c r="H1090" s="13">
        <v>14540.88</v>
      </c>
      <c r="I1090" s="4">
        <f t="shared" si="33"/>
        <v>2.8050926596826786E-2</v>
      </c>
      <c r="J1090" s="13">
        <f t="shared" si="32"/>
        <v>77.408495508805302</v>
      </c>
    </row>
    <row r="1091" spans="2:10" x14ac:dyDescent="0.25">
      <c r="B1091" s="2">
        <v>1087</v>
      </c>
      <c r="C1091" s="1">
        <v>41151</v>
      </c>
      <c r="D1091" t="s">
        <v>818</v>
      </c>
      <c r="E1091" s="2" t="s">
        <v>19</v>
      </c>
      <c r="F1091" s="13">
        <v>395.69</v>
      </c>
      <c r="G1091" s="13">
        <v>50482.19</v>
      </c>
      <c r="H1091" s="13">
        <v>588.24</v>
      </c>
      <c r="I1091" s="4">
        <f t="shared" si="33"/>
        <v>1.1652426330949588E-2</v>
      </c>
      <c r="J1091" s="13">
        <f t="shared" si="32"/>
        <v>4.6107485748934423</v>
      </c>
    </row>
    <row r="1092" spans="2:10" x14ac:dyDescent="0.25">
      <c r="B1092" s="2">
        <v>1088</v>
      </c>
      <c r="C1092" s="1">
        <v>41161</v>
      </c>
      <c r="D1092" t="s">
        <v>819</v>
      </c>
      <c r="E1092" s="2" t="s">
        <v>19</v>
      </c>
      <c r="F1092" s="13">
        <v>2381.84</v>
      </c>
      <c r="G1092" s="13">
        <v>446358.51</v>
      </c>
      <c r="H1092" s="13">
        <v>10172.33</v>
      </c>
      <c r="I1092" s="4">
        <f t="shared" si="33"/>
        <v>2.2789595744461107E-2</v>
      </c>
      <c r="J1092" s="13">
        <f t="shared" si="32"/>
        <v>54.281170727987245</v>
      </c>
    </row>
    <row r="1093" spans="2:10" x14ac:dyDescent="0.25">
      <c r="B1093" s="2">
        <v>1089</v>
      </c>
      <c r="C1093" s="1">
        <v>41165</v>
      </c>
      <c r="D1093" t="s">
        <v>809</v>
      </c>
      <c r="E1093" s="2" t="s">
        <v>19</v>
      </c>
      <c r="F1093" s="13">
        <v>3416.3</v>
      </c>
      <c r="G1093" s="13">
        <v>485730.25</v>
      </c>
      <c r="H1093" s="13">
        <v>28887.919999999998</v>
      </c>
      <c r="I1093" s="4">
        <f t="shared" si="33"/>
        <v>5.9473174668450229E-2</v>
      </c>
      <c r="J1093" s="13">
        <f t="shared" ref="J1093:J1156" si="34">I1093*F1093</f>
        <v>203.17820661982654</v>
      </c>
    </row>
    <row r="1094" spans="2:10" x14ac:dyDescent="0.25">
      <c r="B1094" s="2">
        <v>1090</v>
      </c>
      <c r="C1094" s="1">
        <v>41185</v>
      </c>
      <c r="D1094" t="s">
        <v>820</v>
      </c>
      <c r="E1094" s="2" t="s">
        <v>19</v>
      </c>
      <c r="F1094" s="13">
        <v>9780.6299999999992</v>
      </c>
      <c r="G1094" s="13">
        <v>2052043.15</v>
      </c>
      <c r="H1094" s="13">
        <v>22181.599999999999</v>
      </c>
      <c r="I1094" s="4">
        <f t="shared" ref="I1094:I1157" si="35">IF(G1094=0,0,H1094/G1094)</f>
        <v>1.0809519283256788E-2</v>
      </c>
      <c r="J1094" s="13">
        <f t="shared" si="34"/>
        <v>105.72390858739983</v>
      </c>
    </row>
    <row r="1095" spans="2:10" x14ac:dyDescent="0.25">
      <c r="B1095" s="2">
        <v>1091</v>
      </c>
      <c r="C1095" s="1">
        <v>41191</v>
      </c>
      <c r="D1095" t="s">
        <v>816</v>
      </c>
      <c r="E1095" s="2" t="s">
        <v>19</v>
      </c>
      <c r="F1095" s="13">
        <v>3967.05</v>
      </c>
      <c r="G1095" s="13">
        <v>655227.46</v>
      </c>
      <c r="H1095" s="13">
        <v>16758.3</v>
      </c>
      <c r="I1095" s="4">
        <f t="shared" si="35"/>
        <v>2.5576309027097247E-2</v>
      </c>
      <c r="J1095" s="13">
        <f t="shared" si="34"/>
        <v>101.46249672594614</v>
      </c>
    </row>
    <row r="1096" spans="2:10" x14ac:dyDescent="0.25">
      <c r="B1096" s="2">
        <v>1092</v>
      </c>
      <c r="C1096" s="1">
        <v>41192</v>
      </c>
      <c r="D1096" t="s">
        <v>821</v>
      </c>
      <c r="E1096" s="2" t="s">
        <v>19</v>
      </c>
      <c r="F1096" s="13">
        <v>831.34</v>
      </c>
      <c r="G1096" s="13">
        <v>95475.72</v>
      </c>
      <c r="H1096" s="13">
        <v>486.56</v>
      </c>
      <c r="I1096" s="4">
        <f t="shared" si="35"/>
        <v>5.0961647631460648E-3</v>
      </c>
      <c r="J1096" s="13">
        <f t="shared" si="34"/>
        <v>4.2366456141938498</v>
      </c>
    </row>
    <row r="1097" spans="2:10" x14ac:dyDescent="0.25">
      <c r="B1097" s="2">
        <v>1093</v>
      </c>
      <c r="C1097" s="1">
        <v>41281</v>
      </c>
      <c r="D1097" t="s">
        <v>812</v>
      </c>
      <c r="E1097" s="2" t="s">
        <v>20</v>
      </c>
      <c r="F1097" s="13">
        <v>86875.5</v>
      </c>
      <c r="G1097" s="13">
        <v>13169634.59</v>
      </c>
      <c r="H1097" s="13">
        <v>1251632.74</v>
      </c>
      <c r="I1097" s="4">
        <f t="shared" si="35"/>
        <v>9.5039291443241178E-2</v>
      </c>
      <c r="J1097" s="13">
        <f t="shared" si="34"/>
        <v>8256.5859637772992</v>
      </c>
    </row>
    <row r="1098" spans="2:10" x14ac:dyDescent="0.25">
      <c r="B1098" s="2">
        <v>1094</v>
      </c>
      <c r="C1098" s="1">
        <v>41286</v>
      </c>
      <c r="D1098" t="s">
        <v>813</v>
      </c>
      <c r="E1098" s="2" t="s">
        <v>20</v>
      </c>
      <c r="F1098" s="13">
        <v>98519.42</v>
      </c>
      <c r="G1098" s="13">
        <v>15236132.140000001</v>
      </c>
      <c r="H1098" s="13">
        <v>789415.06</v>
      </c>
      <c r="I1098" s="4">
        <f t="shared" si="35"/>
        <v>5.1812038169944619E-2</v>
      </c>
      <c r="J1098" s="13">
        <f t="shared" si="34"/>
        <v>5104.4919495208051</v>
      </c>
    </row>
    <row r="1099" spans="2:10" x14ac:dyDescent="0.25">
      <c r="B1099" s="2">
        <v>1095</v>
      </c>
      <c r="C1099" s="1">
        <v>42002</v>
      </c>
      <c r="D1099" t="s">
        <v>822</v>
      </c>
      <c r="E1099" s="2" t="s">
        <v>1</v>
      </c>
      <c r="F1099" s="13">
        <v>26037.1</v>
      </c>
      <c r="G1099" s="13">
        <v>2979779.08</v>
      </c>
      <c r="H1099" s="13">
        <v>34381.17</v>
      </c>
      <c r="I1099" s="4">
        <f t="shared" si="35"/>
        <v>1.1538160741768815E-2</v>
      </c>
      <c r="J1099" s="13">
        <f t="shared" si="34"/>
        <v>300.42024504950882</v>
      </c>
    </row>
    <row r="1100" spans="2:10" x14ac:dyDescent="0.25">
      <c r="B1100" s="2">
        <v>1096</v>
      </c>
      <c r="C1100" s="1">
        <v>42006</v>
      </c>
      <c r="D1100" t="s">
        <v>498</v>
      </c>
      <c r="E1100" s="2" t="s">
        <v>1</v>
      </c>
      <c r="F1100" s="13">
        <v>7168.35</v>
      </c>
      <c r="G1100" s="13">
        <v>672474.42</v>
      </c>
      <c r="H1100" s="13">
        <v>1120.93</v>
      </c>
      <c r="I1100" s="4">
        <f t="shared" si="35"/>
        <v>1.6668738120923618E-3</v>
      </c>
      <c r="J1100" s="13">
        <f t="shared" si="34"/>
        <v>11.948734890912283</v>
      </c>
    </row>
    <row r="1101" spans="2:10" x14ac:dyDescent="0.25">
      <c r="B1101" s="2">
        <v>1097</v>
      </c>
      <c r="C1101" s="1">
        <v>42008</v>
      </c>
      <c r="D1101" t="s">
        <v>823</v>
      </c>
      <c r="E1101" s="2" t="s">
        <v>1</v>
      </c>
      <c r="F1101" s="13">
        <v>40717.120000000003</v>
      </c>
      <c r="G1101" s="13">
        <v>4427920.9000000004</v>
      </c>
      <c r="H1101" s="13">
        <v>26739.93</v>
      </c>
      <c r="I1101" s="4">
        <f t="shared" si="35"/>
        <v>6.0389357903841501E-3</v>
      </c>
      <c r="J1101" s="13">
        <f t="shared" si="34"/>
        <v>245.8880732493663</v>
      </c>
    </row>
    <row r="1102" spans="2:10" x14ac:dyDescent="0.25">
      <c r="B1102" s="2">
        <v>1098</v>
      </c>
      <c r="C1102" s="1">
        <v>42010</v>
      </c>
      <c r="D1102" t="s">
        <v>824</v>
      </c>
      <c r="E1102" s="2" t="s">
        <v>1</v>
      </c>
      <c r="F1102" s="13">
        <v>12091.47</v>
      </c>
      <c r="G1102" s="13">
        <v>1158772.1299999999</v>
      </c>
      <c r="H1102" s="13">
        <v>4808.66</v>
      </c>
      <c r="I1102" s="4">
        <f t="shared" si="35"/>
        <v>4.1497891393021341E-3</v>
      </c>
      <c r="J1102" s="13">
        <f t="shared" si="34"/>
        <v>50.17705088419757</v>
      </c>
    </row>
    <row r="1103" spans="2:10" x14ac:dyDescent="0.25">
      <c r="B1103" s="2">
        <v>1099</v>
      </c>
      <c r="C1103" s="1">
        <v>42012</v>
      </c>
      <c r="D1103" t="s">
        <v>825</v>
      </c>
      <c r="E1103" s="2" t="s">
        <v>1</v>
      </c>
      <c r="F1103" s="13">
        <v>35312.83</v>
      </c>
      <c r="G1103" s="13">
        <v>3837551.69</v>
      </c>
      <c r="H1103" s="13">
        <v>45376.54</v>
      </c>
      <c r="I1103" s="4">
        <f t="shared" si="35"/>
        <v>1.1824346266981488E-2</v>
      </c>
      <c r="J1103" s="13">
        <f t="shared" si="34"/>
        <v>417.55112958705195</v>
      </c>
    </row>
    <row r="1104" spans="2:10" x14ac:dyDescent="0.25">
      <c r="B1104" s="2">
        <v>1100</v>
      </c>
      <c r="C1104" s="1">
        <v>42014</v>
      </c>
      <c r="D1104" t="s">
        <v>826</v>
      </c>
      <c r="E1104" s="2" t="s">
        <v>1</v>
      </c>
      <c r="F1104" s="13">
        <v>17101.43</v>
      </c>
      <c r="G1104" s="13">
        <v>1729129.62</v>
      </c>
      <c r="H1104" s="13">
        <v>13825.84</v>
      </c>
      <c r="I1104" s="4">
        <f t="shared" si="35"/>
        <v>7.9958378134775115E-3</v>
      </c>
      <c r="J1104" s="13">
        <f t="shared" si="34"/>
        <v>136.74026065853872</v>
      </c>
    </row>
    <row r="1105" spans="2:10" x14ac:dyDescent="0.25">
      <c r="B1105" s="2">
        <v>1101</v>
      </c>
      <c r="C1105" s="1">
        <v>42016</v>
      </c>
      <c r="D1105" t="s">
        <v>827</v>
      </c>
      <c r="E1105" s="2" t="s">
        <v>1</v>
      </c>
      <c r="F1105" s="13">
        <v>10936.23</v>
      </c>
      <c r="G1105" s="13">
        <v>1409023.91</v>
      </c>
      <c r="H1105" s="13">
        <v>11680.44</v>
      </c>
      <c r="I1105" s="4">
        <f t="shared" si="35"/>
        <v>8.2897386744842406E-3</v>
      </c>
      <c r="J1105" s="13">
        <f t="shared" si="34"/>
        <v>90.658488784054782</v>
      </c>
    </row>
    <row r="1106" spans="2:10" x14ac:dyDescent="0.25">
      <c r="B1106" s="2">
        <v>1102</v>
      </c>
      <c r="C1106" s="1">
        <v>42018</v>
      </c>
      <c r="D1106" t="s">
        <v>828</v>
      </c>
      <c r="E1106" s="2" t="s">
        <v>1</v>
      </c>
      <c r="F1106" s="13">
        <v>7177</v>
      </c>
      <c r="G1106" s="13">
        <v>736366.26</v>
      </c>
      <c r="H1106" s="13">
        <v>8100.08</v>
      </c>
      <c r="I1106" s="4">
        <f t="shared" si="35"/>
        <v>1.1000069449135272E-2</v>
      </c>
      <c r="J1106" s="13">
        <f t="shared" si="34"/>
        <v>78.947498436443851</v>
      </c>
    </row>
    <row r="1107" spans="2:10" x14ac:dyDescent="0.25">
      <c r="B1107" s="2">
        <v>1103</v>
      </c>
      <c r="C1107" s="1">
        <v>42019</v>
      </c>
      <c r="D1107" t="s">
        <v>829</v>
      </c>
      <c r="E1107" s="2" t="s">
        <v>1</v>
      </c>
      <c r="F1107" s="13">
        <v>37353.26</v>
      </c>
      <c r="G1107" s="13">
        <v>3375372.68</v>
      </c>
      <c r="H1107" s="13">
        <v>26021.9</v>
      </c>
      <c r="I1107" s="4">
        <f t="shared" si="35"/>
        <v>7.7093412985732883E-3</v>
      </c>
      <c r="J1107" s="13">
        <f t="shared" si="34"/>
        <v>287.96902995434567</v>
      </c>
    </row>
    <row r="1108" spans="2:10" x14ac:dyDescent="0.25">
      <c r="B1108" s="2">
        <v>1104</v>
      </c>
      <c r="C1108" s="1">
        <v>42020</v>
      </c>
      <c r="D1108" t="s">
        <v>830</v>
      </c>
      <c r="E1108" s="2" t="s">
        <v>1</v>
      </c>
      <c r="F1108" s="13">
        <v>7904.11</v>
      </c>
      <c r="G1108" s="13">
        <v>1019380.92</v>
      </c>
      <c r="H1108" s="13">
        <v>10392.450000000001</v>
      </c>
      <c r="I1108" s="4">
        <f t="shared" si="35"/>
        <v>1.0194864153431477E-2</v>
      </c>
      <c r="J1108" s="13">
        <f t="shared" si="34"/>
        <v>80.581327703779266</v>
      </c>
    </row>
    <row r="1109" spans="2:10" x14ac:dyDescent="0.25">
      <c r="B1109" s="2">
        <v>1105</v>
      </c>
      <c r="C1109" s="1">
        <v>42022</v>
      </c>
      <c r="D1109" t="s">
        <v>831</v>
      </c>
      <c r="E1109" s="2" t="s">
        <v>1</v>
      </c>
      <c r="F1109" s="13">
        <v>12853.45</v>
      </c>
      <c r="G1109" s="13">
        <v>1531578.19</v>
      </c>
      <c r="H1109" s="13">
        <v>10779.4</v>
      </c>
      <c r="I1109" s="4">
        <f t="shared" si="35"/>
        <v>7.038099700283666E-3</v>
      </c>
      <c r="J1109" s="13">
        <f t="shared" si="34"/>
        <v>90.463862592611093</v>
      </c>
    </row>
    <row r="1110" spans="2:10" x14ac:dyDescent="0.25">
      <c r="B1110" s="2">
        <v>1106</v>
      </c>
      <c r="C1110" s="1">
        <v>42024</v>
      </c>
      <c r="D1110" t="s">
        <v>832</v>
      </c>
      <c r="E1110" s="2" t="s">
        <v>1</v>
      </c>
      <c r="F1110" s="13">
        <v>66259.88</v>
      </c>
      <c r="G1110" s="13">
        <v>7385829.3600000003</v>
      </c>
      <c r="H1110" s="13">
        <v>59195.67</v>
      </c>
      <c r="I1110" s="4">
        <f t="shared" si="35"/>
        <v>8.0147627456153402E-3</v>
      </c>
      <c r="J1110" s="13">
        <f t="shared" si="34"/>
        <v>531.05721775294296</v>
      </c>
    </row>
    <row r="1111" spans="2:10" x14ac:dyDescent="0.25">
      <c r="B1111" s="2">
        <v>1107</v>
      </c>
      <c r="C1111" s="1">
        <v>42026</v>
      </c>
      <c r="D1111" t="s">
        <v>833</v>
      </c>
      <c r="E1111" s="2" t="s">
        <v>1</v>
      </c>
      <c r="F1111" s="13">
        <v>8986.9</v>
      </c>
      <c r="G1111" s="13">
        <v>934724.39</v>
      </c>
      <c r="H1111" s="13">
        <v>2605.7199999999998</v>
      </c>
      <c r="I1111" s="4">
        <f t="shared" si="35"/>
        <v>2.7876880371122013E-3</v>
      </c>
      <c r="J1111" s="13">
        <f t="shared" si="34"/>
        <v>25.052673620723642</v>
      </c>
    </row>
    <row r="1112" spans="2:10" x14ac:dyDescent="0.25">
      <c r="B1112" s="2">
        <v>1108</v>
      </c>
      <c r="C1112" s="1">
        <v>42028</v>
      </c>
      <c r="D1112" t="s">
        <v>834</v>
      </c>
      <c r="E1112" s="2" t="s">
        <v>1</v>
      </c>
      <c r="F1112" s="13">
        <v>12277.35</v>
      </c>
      <c r="G1112" s="13">
        <v>1438908.72</v>
      </c>
      <c r="H1112" s="13">
        <v>3795.98</v>
      </c>
      <c r="I1112" s="4">
        <f t="shared" si="35"/>
        <v>2.6380964596558983E-3</v>
      </c>
      <c r="J1112" s="13">
        <f t="shared" si="34"/>
        <v>32.388833568956343</v>
      </c>
    </row>
    <row r="1113" spans="2:10" x14ac:dyDescent="0.25">
      <c r="B1113" s="2">
        <v>1109</v>
      </c>
      <c r="C1113" s="1">
        <v>42029</v>
      </c>
      <c r="D1113" t="s">
        <v>835</v>
      </c>
      <c r="E1113" s="2" t="s">
        <v>1</v>
      </c>
      <c r="F1113" s="13">
        <v>26005.09</v>
      </c>
      <c r="G1113" s="13">
        <v>2562925.5699999998</v>
      </c>
      <c r="H1113" s="13">
        <v>39718.589999999997</v>
      </c>
      <c r="I1113" s="4">
        <f t="shared" si="35"/>
        <v>1.5497363819270022E-2</v>
      </c>
      <c r="J1113" s="13">
        <f t="shared" si="34"/>
        <v>403.01034088286065</v>
      </c>
    </row>
    <row r="1114" spans="2:10" x14ac:dyDescent="0.25">
      <c r="B1114" s="2">
        <v>1110</v>
      </c>
      <c r="C1114" s="1">
        <v>42030</v>
      </c>
      <c r="D1114" t="s">
        <v>836</v>
      </c>
      <c r="E1114" s="2" t="s">
        <v>1</v>
      </c>
      <c r="F1114" s="13">
        <v>16431.330000000002</v>
      </c>
      <c r="G1114" s="13">
        <v>1901213.28</v>
      </c>
      <c r="H1114" s="13">
        <v>14993.28</v>
      </c>
      <c r="I1114" s="4">
        <f t="shared" si="35"/>
        <v>7.8861641446140128E-3</v>
      </c>
      <c r="J1114" s="13">
        <f t="shared" si="34"/>
        <v>129.58016549432057</v>
      </c>
    </row>
    <row r="1115" spans="2:10" x14ac:dyDescent="0.25">
      <c r="B1115" s="2">
        <v>1111</v>
      </c>
      <c r="C1115" s="1">
        <v>42032</v>
      </c>
      <c r="D1115" t="s">
        <v>837</v>
      </c>
      <c r="E1115" s="2" t="s">
        <v>1</v>
      </c>
      <c r="F1115" s="13">
        <v>15516.85</v>
      </c>
      <c r="G1115" s="13">
        <v>1795420.24</v>
      </c>
      <c r="H1115" s="13">
        <v>10866.09</v>
      </c>
      <c r="I1115" s="4">
        <f t="shared" si="35"/>
        <v>6.052115130438766E-3</v>
      </c>
      <c r="J1115" s="13">
        <f t="shared" si="34"/>
        <v>93.909762661748772</v>
      </c>
    </row>
    <row r="1116" spans="2:10" x14ac:dyDescent="0.25">
      <c r="B1116" s="2">
        <v>1112</v>
      </c>
      <c r="C1116" s="1">
        <v>42034</v>
      </c>
      <c r="D1116" t="s">
        <v>838</v>
      </c>
      <c r="E1116" s="2" t="s">
        <v>1</v>
      </c>
      <c r="F1116" s="13">
        <v>19833.05</v>
      </c>
      <c r="G1116" s="13">
        <v>2270853.44</v>
      </c>
      <c r="H1116" s="13">
        <v>7374.46</v>
      </c>
      <c r="I1116" s="4">
        <f t="shared" si="35"/>
        <v>3.2474398700076392E-3</v>
      </c>
      <c r="J1116" s="13">
        <f t="shared" si="34"/>
        <v>64.406637313855001</v>
      </c>
    </row>
    <row r="1117" spans="2:10" x14ac:dyDescent="0.25">
      <c r="B1117" s="2">
        <v>1113</v>
      </c>
      <c r="C1117" s="1">
        <v>42036</v>
      </c>
      <c r="D1117" t="s">
        <v>839</v>
      </c>
      <c r="E1117" s="2" t="s">
        <v>1</v>
      </c>
      <c r="F1117" s="13">
        <v>42524.71</v>
      </c>
      <c r="G1117" s="13">
        <v>3841689.12</v>
      </c>
      <c r="H1117" s="13">
        <v>13942.4</v>
      </c>
      <c r="I1117" s="4">
        <f t="shared" si="35"/>
        <v>3.629236922741942E-3</v>
      </c>
      <c r="J1117" s="13">
        <f t="shared" si="34"/>
        <v>154.33224766089347</v>
      </c>
    </row>
    <row r="1118" spans="2:10" x14ac:dyDescent="0.25">
      <c r="B1118" s="2">
        <v>1114</v>
      </c>
      <c r="C1118" s="1">
        <v>42038</v>
      </c>
      <c r="D1118" t="s">
        <v>840</v>
      </c>
      <c r="E1118" s="2" t="s">
        <v>1</v>
      </c>
      <c r="F1118" s="13">
        <v>16452.71</v>
      </c>
      <c r="G1118" s="13">
        <v>1913179.32</v>
      </c>
      <c r="H1118" s="13">
        <v>8527.5499999999993</v>
      </c>
      <c r="I1118" s="4">
        <f t="shared" si="35"/>
        <v>4.4572664521588075E-3</v>
      </c>
      <c r="J1118" s="13">
        <f t="shared" si="34"/>
        <v>73.334112330097724</v>
      </c>
    </row>
    <row r="1119" spans="2:10" x14ac:dyDescent="0.25">
      <c r="B1119" s="2">
        <v>1115</v>
      </c>
      <c r="C1119" s="1">
        <v>42040</v>
      </c>
      <c r="D1119" t="s">
        <v>841</v>
      </c>
      <c r="E1119" s="2" t="s">
        <v>1</v>
      </c>
      <c r="F1119" s="13">
        <v>20711.919999999998</v>
      </c>
      <c r="G1119" s="13">
        <v>2427622.83</v>
      </c>
      <c r="H1119" s="13">
        <v>32578.95</v>
      </c>
      <c r="I1119" s="4">
        <f t="shared" si="35"/>
        <v>1.3420103649297119E-2</v>
      </c>
      <c r="J1119" s="13">
        <f t="shared" si="34"/>
        <v>277.95611317594995</v>
      </c>
    </row>
    <row r="1120" spans="2:10" x14ac:dyDescent="0.25">
      <c r="B1120" s="2">
        <v>1116</v>
      </c>
      <c r="C1120" s="1">
        <v>42042</v>
      </c>
      <c r="D1120" t="s">
        <v>842</v>
      </c>
      <c r="E1120" s="2" t="s">
        <v>1</v>
      </c>
      <c r="F1120" s="13">
        <v>50040.53</v>
      </c>
      <c r="G1120" s="13">
        <v>4295367.5999999996</v>
      </c>
      <c r="H1120" s="13">
        <v>10702.93</v>
      </c>
      <c r="I1120" s="4">
        <f t="shared" si="35"/>
        <v>2.4917378433454685E-3</v>
      </c>
      <c r="J1120" s="13">
        <f t="shared" si="34"/>
        <v>124.68788230206421</v>
      </c>
    </row>
    <row r="1121" spans="2:10" x14ac:dyDescent="0.25">
      <c r="B1121" s="2">
        <v>1117</v>
      </c>
      <c r="C1121" s="1">
        <v>42044</v>
      </c>
      <c r="D1121" t="s">
        <v>843</v>
      </c>
      <c r="E1121" s="2" t="s">
        <v>1</v>
      </c>
      <c r="F1121" s="13">
        <v>13711.8</v>
      </c>
      <c r="G1121" s="13">
        <v>1729206.99</v>
      </c>
      <c r="H1121" s="13">
        <v>19648.37</v>
      </c>
      <c r="I1121" s="4">
        <f t="shared" si="35"/>
        <v>1.1362647799613625E-2</v>
      </c>
      <c r="J1121" s="13">
        <f t="shared" si="34"/>
        <v>155.80235409874209</v>
      </c>
    </row>
    <row r="1122" spans="2:10" x14ac:dyDescent="0.25">
      <c r="B1122" s="2">
        <v>1118</v>
      </c>
      <c r="C1122" s="1">
        <v>42146</v>
      </c>
      <c r="D1122" t="s">
        <v>830</v>
      </c>
      <c r="E1122" s="2" t="s">
        <v>19</v>
      </c>
      <c r="F1122" s="13">
        <v>5127.1899999999996</v>
      </c>
      <c r="G1122" s="13">
        <v>740244.57</v>
      </c>
      <c r="H1122" s="13">
        <v>60747.58</v>
      </c>
      <c r="I1122" s="4">
        <f t="shared" si="35"/>
        <v>8.206420210552845E-2</v>
      </c>
      <c r="J1122" s="13">
        <f t="shared" si="34"/>
        <v>420.7587563934444</v>
      </c>
    </row>
    <row r="1123" spans="2:10" x14ac:dyDescent="0.25">
      <c r="B1123" s="2">
        <v>1119</v>
      </c>
      <c r="C1123" s="1">
        <v>42171</v>
      </c>
      <c r="D1123" t="s">
        <v>108</v>
      </c>
      <c r="E1123" s="2" t="s">
        <v>19</v>
      </c>
      <c r="F1123" s="13">
        <v>134.07</v>
      </c>
      <c r="G1123" s="13">
        <v>20237.400000000001</v>
      </c>
      <c r="H1123" s="13">
        <v>156.30000000000001</v>
      </c>
      <c r="I1123" s="4">
        <f t="shared" si="35"/>
        <v>7.7233241424293636E-3</v>
      </c>
      <c r="J1123" s="13">
        <f t="shared" si="34"/>
        <v>1.0354660677755048</v>
      </c>
    </row>
    <row r="1124" spans="2:10" x14ac:dyDescent="0.25">
      <c r="B1124" s="2">
        <v>1120</v>
      </c>
      <c r="C1124" s="1">
        <v>42181</v>
      </c>
      <c r="D1124" t="s">
        <v>844</v>
      </c>
      <c r="E1124" s="2" t="s">
        <v>19</v>
      </c>
      <c r="F1124" s="13">
        <v>3676.92</v>
      </c>
      <c r="G1124" s="13">
        <v>526235.06999999995</v>
      </c>
      <c r="H1124" s="13">
        <v>22855.87</v>
      </c>
      <c r="I1124" s="4">
        <f t="shared" si="35"/>
        <v>4.3432814160409339E-2</v>
      </c>
      <c r="J1124" s="13">
        <f t="shared" si="34"/>
        <v>159.6989830426923</v>
      </c>
    </row>
    <row r="1125" spans="2:10" x14ac:dyDescent="0.25">
      <c r="B1125" s="2">
        <v>1121</v>
      </c>
      <c r="C1125" s="1">
        <v>42231</v>
      </c>
      <c r="D1125" t="s">
        <v>827</v>
      </c>
      <c r="E1125" s="2" t="s">
        <v>20</v>
      </c>
      <c r="F1125" s="13">
        <v>9052.64</v>
      </c>
      <c r="G1125" s="13">
        <v>1415239.54</v>
      </c>
      <c r="H1125" s="13">
        <v>57360.21</v>
      </c>
      <c r="I1125" s="4">
        <f t="shared" si="35"/>
        <v>4.0530389646970998E-2</v>
      </c>
      <c r="J1125" s="13">
        <f t="shared" si="34"/>
        <v>366.90702653375553</v>
      </c>
    </row>
    <row r="1126" spans="2:10" x14ac:dyDescent="0.25">
      <c r="B1126" s="2">
        <v>1122</v>
      </c>
      <c r="C1126" s="1">
        <v>42265</v>
      </c>
      <c r="D1126" t="s">
        <v>836</v>
      </c>
      <c r="E1126" s="2" t="s">
        <v>20</v>
      </c>
      <c r="F1126" s="13">
        <v>30887.22</v>
      </c>
      <c r="G1126" s="13">
        <v>4644604.6399999997</v>
      </c>
      <c r="H1126" s="13">
        <v>99236.26</v>
      </c>
      <c r="I1126" s="4">
        <f t="shared" si="35"/>
        <v>2.1365921901158848E-2</v>
      </c>
      <c r="J1126" s="13">
        <f t="shared" si="34"/>
        <v>659.93393026391163</v>
      </c>
    </row>
    <row r="1127" spans="2:10" x14ac:dyDescent="0.25">
      <c r="B1127" s="2">
        <v>1123</v>
      </c>
      <c r="C1127" s="1">
        <v>42266</v>
      </c>
      <c r="D1127" t="s">
        <v>837</v>
      </c>
      <c r="E1127" s="2" t="s">
        <v>20</v>
      </c>
      <c r="F1127" s="13">
        <v>23751.37</v>
      </c>
      <c r="G1127" s="13">
        <v>3609241.17</v>
      </c>
      <c r="H1127" s="13">
        <v>165946.12</v>
      </c>
      <c r="I1127" s="4">
        <f t="shared" si="35"/>
        <v>4.5978118996132362E-2</v>
      </c>
      <c r="J1127" s="13">
        <f t="shared" si="34"/>
        <v>1092.0433161811682</v>
      </c>
    </row>
    <row r="1128" spans="2:10" x14ac:dyDescent="0.25">
      <c r="B1128" s="2">
        <v>1124</v>
      </c>
      <c r="C1128" s="1">
        <v>43002</v>
      </c>
      <c r="D1128" t="s">
        <v>845</v>
      </c>
      <c r="E1128" s="2" t="s">
        <v>1</v>
      </c>
      <c r="F1128" s="13">
        <v>40510.94</v>
      </c>
      <c r="G1128" s="13">
        <v>3899730.32</v>
      </c>
      <c r="H1128" s="13">
        <v>12601.17</v>
      </c>
      <c r="I1128" s="4">
        <f t="shared" si="35"/>
        <v>3.2312926705147143E-3</v>
      </c>
      <c r="J1128" s="13">
        <f t="shared" si="34"/>
        <v>130.90270349766138</v>
      </c>
    </row>
    <row r="1129" spans="2:10" x14ac:dyDescent="0.25">
      <c r="B1129" s="2">
        <v>1125</v>
      </c>
      <c r="C1129" s="1">
        <v>43004</v>
      </c>
      <c r="D1129" t="s">
        <v>846</v>
      </c>
      <c r="E1129" s="2" t="s">
        <v>1</v>
      </c>
      <c r="F1129" s="13">
        <v>42138.14</v>
      </c>
      <c r="G1129" s="13">
        <v>4188242.41</v>
      </c>
      <c r="H1129" s="13">
        <v>16406.48</v>
      </c>
      <c r="I1129" s="4">
        <f t="shared" si="35"/>
        <v>3.9172708725806532E-3</v>
      </c>
      <c r="J1129" s="13">
        <f t="shared" si="34"/>
        <v>165.06650844672572</v>
      </c>
    </row>
    <row r="1130" spans="2:10" x14ac:dyDescent="0.25">
      <c r="B1130" s="2">
        <v>1126</v>
      </c>
      <c r="C1130" s="1">
        <v>43006</v>
      </c>
      <c r="D1130" t="s">
        <v>847</v>
      </c>
      <c r="E1130" s="2" t="s">
        <v>1</v>
      </c>
      <c r="F1130" s="13">
        <v>16293.03</v>
      </c>
      <c r="G1130" s="13">
        <v>1152024.97</v>
      </c>
      <c r="H1130" s="13">
        <v>16477.86</v>
      </c>
      <c r="I1130" s="4">
        <f t="shared" si="35"/>
        <v>1.430338788576779E-2</v>
      </c>
      <c r="J1130" s="13">
        <f t="shared" si="34"/>
        <v>233.04552792445119</v>
      </c>
    </row>
    <row r="1131" spans="2:10" x14ac:dyDescent="0.25">
      <c r="B1131" s="2">
        <v>1127</v>
      </c>
      <c r="C1131" s="1">
        <v>43008</v>
      </c>
      <c r="D1131" t="s">
        <v>848</v>
      </c>
      <c r="E1131" s="2" t="s">
        <v>1</v>
      </c>
      <c r="F1131" s="13">
        <v>56661.73</v>
      </c>
      <c r="G1131" s="13">
        <v>3460710.94</v>
      </c>
      <c r="H1131" s="13">
        <v>9724.43</v>
      </c>
      <c r="I1131" s="4">
        <f t="shared" si="35"/>
        <v>2.8099515297859579E-3</v>
      </c>
      <c r="J1131" s="13">
        <f t="shared" si="34"/>
        <v>159.2167148938189</v>
      </c>
    </row>
    <row r="1132" spans="2:10" x14ac:dyDescent="0.25">
      <c r="B1132" s="2">
        <v>1128</v>
      </c>
      <c r="C1132" s="1">
        <v>43010</v>
      </c>
      <c r="D1132" t="s">
        <v>849</v>
      </c>
      <c r="E1132" s="2" t="s">
        <v>1</v>
      </c>
      <c r="F1132" s="13">
        <v>38878</v>
      </c>
      <c r="G1132" s="13">
        <v>2840500.09</v>
      </c>
      <c r="H1132" s="13">
        <v>8862.08</v>
      </c>
      <c r="I1132" s="4">
        <f t="shared" si="35"/>
        <v>3.1199013269526074E-3</v>
      </c>
      <c r="J1132" s="13">
        <f t="shared" si="34"/>
        <v>121.29552378926347</v>
      </c>
    </row>
    <row r="1133" spans="2:10" x14ac:dyDescent="0.25">
      <c r="B1133" s="2">
        <v>1129</v>
      </c>
      <c r="C1133" s="1">
        <v>43012</v>
      </c>
      <c r="D1133" t="s">
        <v>850</v>
      </c>
      <c r="E1133" s="2" t="s">
        <v>1</v>
      </c>
      <c r="F1133" s="13">
        <v>11620.01</v>
      </c>
      <c r="G1133" s="13">
        <v>1007573.95</v>
      </c>
      <c r="H1133" s="13">
        <v>16260.61</v>
      </c>
      <c r="I1133" s="4">
        <f t="shared" si="35"/>
        <v>1.6138378726444844E-2</v>
      </c>
      <c r="J1133" s="13">
        <f t="shared" si="34"/>
        <v>187.52812218507634</v>
      </c>
    </row>
    <row r="1134" spans="2:10" x14ac:dyDescent="0.25">
      <c r="B1134" s="2">
        <v>1130</v>
      </c>
      <c r="C1134" s="1">
        <v>43014</v>
      </c>
      <c r="D1134" t="s">
        <v>851</v>
      </c>
      <c r="E1134" s="2" t="s">
        <v>1</v>
      </c>
      <c r="F1134" s="13">
        <v>5588.91</v>
      </c>
      <c r="G1134" s="13">
        <v>631253.29</v>
      </c>
      <c r="H1134" s="13">
        <v>8259.14</v>
      </c>
      <c r="I1134" s="4">
        <f t="shared" si="35"/>
        <v>1.3083717947830417E-2</v>
      </c>
      <c r="J1134" s="13">
        <f t="shared" si="34"/>
        <v>73.123722075808885</v>
      </c>
    </row>
    <row r="1135" spans="2:10" x14ac:dyDescent="0.25">
      <c r="B1135" s="2">
        <v>1131</v>
      </c>
      <c r="C1135" s="1">
        <v>43016</v>
      </c>
      <c r="D1135" t="s">
        <v>852</v>
      </c>
      <c r="E1135" s="2" t="s">
        <v>1</v>
      </c>
      <c r="F1135" s="13">
        <v>248861.2</v>
      </c>
      <c r="G1135" s="13">
        <v>17015612.52</v>
      </c>
      <c r="H1135" s="13">
        <v>285307.25</v>
      </c>
      <c r="I1135" s="4">
        <f t="shared" si="35"/>
        <v>1.676738052565856E-2</v>
      </c>
      <c r="J1135" s="13">
        <f t="shared" si="34"/>
        <v>4172.7504384720205</v>
      </c>
    </row>
    <row r="1136" spans="2:10" x14ac:dyDescent="0.25">
      <c r="B1136" s="2">
        <v>1132</v>
      </c>
      <c r="C1136" s="1">
        <v>43018</v>
      </c>
      <c r="D1136" t="s">
        <v>853</v>
      </c>
      <c r="E1136" s="2" t="s">
        <v>1</v>
      </c>
      <c r="F1136" s="13">
        <v>4651.76</v>
      </c>
      <c r="G1136" s="13">
        <v>331786.42</v>
      </c>
      <c r="H1136" s="13">
        <v>3681.14</v>
      </c>
      <c r="I1136" s="4">
        <f t="shared" si="35"/>
        <v>1.1094908586071726E-2</v>
      </c>
      <c r="J1136" s="13">
        <f t="shared" si="34"/>
        <v>51.610851964345017</v>
      </c>
    </row>
    <row r="1137" spans="2:10" x14ac:dyDescent="0.25">
      <c r="B1137" s="2">
        <v>1133</v>
      </c>
      <c r="C1137" s="1">
        <v>43020</v>
      </c>
      <c r="D1137" t="s">
        <v>854</v>
      </c>
      <c r="E1137" s="2" t="s">
        <v>1</v>
      </c>
      <c r="F1137" s="13">
        <v>85430.39</v>
      </c>
      <c r="G1137" s="13">
        <v>7951049.9500000002</v>
      </c>
      <c r="H1137" s="13">
        <v>24258.86</v>
      </c>
      <c r="I1137" s="4">
        <f t="shared" si="35"/>
        <v>3.0510259843104116E-3</v>
      </c>
      <c r="J1137" s="13">
        <f t="shared" si="34"/>
        <v>260.65033973977233</v>
      </c>
    </row>
    <row r="1138" spans="2:10" x14ac:dyDescent="0.25">
      <c r="B1138" s="2">
        <v>1134</v>
      </c>
      <c r="C1138" s="1">
        <v>43022</v>
      </c>
      <c r="D1138" t="s">
        <v>855</v>
      </c>
      <c r="E1138" s="2" t="s">
        <v>1</v>
      </c>
      <c r="F1138" s="13">
        <v>36587.730000000003</v>
      </c>
      <c r="G1138" s="13">
        <v>3161946.49</v>
      </c>
      <c r="H1138" s="13">
        <v>10757.59</v>
      </c>
      <c r="I1138" s="4">
        <f t="shared" si="35"/>
        <v>3.4022049500274749E-3</v>
      </c>
      <c r="J1138" s="13">
        <f t="shared" si="34"/>
        <v>124.47895611626876</v>
      </c>
    </row>
    <row r="1139" spans="2:10" x14ac:dyDescent="0.25">
      <c r="B1139" s="2">
        <v>1135</v>
      </c>
      <c r="C1139" s="1">
        <v>43024</v>
      </c>
      <c r="D1139" t="s">
        <v>856</v>
      </c>
      <c r="E1139" s="2" t="s">
        <v>1</v>
      </c>
      <c r="F1139" s="13">
        <v>52284.81</v>
      </c>
      <c r="G1139" s="13">
        <v>4964637.28</v>
      </c>
      <c r="H1139" s="13">
        <v>159383.72</v>
      </c>
      <c r="I1139" s="4">
        <f t="shared" si="35"/>
        <v>3.2103799534776885E-2</v>
      </c>
      <c r="J1139" s="13">
        <f t="shared" si="34"/>
        <v>1678.5410589538978</v>
      </c>
    </row>
    <row r="1140" spans="2:10" x14ac:dyDescent="0.25">
      <c r="B1140" s="2">
        <v>1136</v>
      </c>
      <c r="C1140" s="1">
        <v>43026</v>
      </c>
      <c r="D1140" t="s">
        <v>857</v>
      </c>
      <c r="E1140" s="2" t="s">
        <v>1</v>
      </c>
      <c r="F1140" s="13">
        <v>2880.28</v>
      </c>
      <c r="G1140" s="13">
        <v>177506.45</v>
      </c>
      <c r="H1140" s="13">
        <v>1156.6600000000001</v>
      </c>
      <c r="I1140" s="4">
        <f t="shared" si="35"/>
        <v>6.5161575818794186E-3</v>
      </c>
      <c r="J1140" s="13">
        <f t="shared" si="34"/>
        <v>18.768358359935654</v>
      </c>
    </row>
    <row r="1141" spans="2:10" x14ac:dyDescent="0.25">
      <c r="B1141" s="2">
        <v>1137</v>
      </c>
      <c r="C1141" s="1">
        <v>43028</v>
      </c>
      <c r="D1141" t="s">
        <v>858</v>
      </c>
      <c r="E1141" s="2" t="s">
        <v>1</v>
      </c>
      <c r="F1141" s="13">
        <v>48011.9</v>
      </c>
      <c r="G1141" s="13">
        <v>4903080.7699999996</v>
      </c>
      <c r="H1141" s="13">
        <v>20616.77</v>
      </c>
      <c r="I1141" s="4">
        <f t="shared" si="35"/>
        <v>4.2048603657818193E-3</v>
      </c>
      <c r="J1141" s="13">
        <f t="shared" si="34"/>
        <v>201.88333539588012</v>
      </c>
    </row>
    <row r="1142" spans="2:10" x14ac:dyDescent="0.25">
      <c r="B1142" s="2">
        <v>1138</v>
      </c>
      <c r="C1142" s="1">
        <v>43030</v>
      </c>
      <c r="D1142" t="s">
        <v>859</v>
      </c>
      <c r="E1142" s="2" t="s">
        <v>1</v>
      </c>
      <c r="F1142" s="13">
        <v>21390.47</v>
      </c>
      <c r="G1142" s="13">
        <v>1461137.75</v>
      </c>
      <c r="H1142" s="13">
        <v>3361.46</v>
      </c>
      <c r="I1142" s="4">
        <f t="shared" si="35"/>
        <v>2.3005770674257098E-3</v>
      </c>
      <c r="J1142" s="13">
        <f t="shared" si="34"/>
        <v>49.210424743457622</v>
      </c>
    </row>
    <row r="1143" spans="2:10" x14ac:dyDescent="0.25">
      <c r="B1143" s="2">
        <v>1139</v>
      </c>
      <c r="C1143" s="1">
        <v>43032</v>
      </c>
      <c r="D1143" t="s">
        <v>860</v>
      </c>
      <c r="E1143" s="2" t="s">
        <v>1</v>
      </c>
      <c r="F1143" s="13">
        <v>14588.3</v>
      </c>
      <c r="G1143" s="13">
        <v>1419183.9</v>
      </c>
      <c r="H1143" s="13">
        <v>31229.13</v>
      </c>
      <c r="I1143" s="4">
        <f t="shared" si="35"/>
        <v>2.2004991742085013E-2</v>
      </c>
      <c r="J1143" s="13">
        <f t="shared" si="34"/>
        <v>321.01542103105879</v>
      </c>
    </row>
    <row r="1144" spans="2:10" x14ac:dyDescent="0.25">
      <c r="B1144" s="2">
        <v>1140</v>
      </c>
      <c r="C1144" s="1">
        <v>43034</v>
      </c>
      <c r="D1144" t="s">
        <v>861</v>
      </c>
      <c r="E1144" s="2" t="s">
        <v>1</v>
      </c>
      <c r="F1144" s="13">
        <v>63232.54</v>
      </c>
      <c r="G1144" s="13">
        <v>4238957.57</v>
      </c>
      <c r="H1144" s="13">
        <v>35897.480000000003</v>
      </c>
      <c r="I1144" s="4">
        <f t="shared" si="35"/>
        <v>8.4684688174408874E-3</v>
      </c>
      <c r="J1144" s="13">
        <f t="shared" si="34"/>
        <v>535.48279323758356</v>
      </c>
    </row>
    <row r="1145" spans="2:10" x14ac:dyDescent="0.25">
      <c r="B1145" s="2">
        <v>1141</v>
      </c>
      <c r="C1145" s="1">
        <v>43036</v>
      </c>
      <c r="D1145" t="s">
        <v>862</v>
      </c>
      <c r="E1145" s="2" t="s">
        <v>1</v>
      </c>
      <c r="F1145" s="13">
        <v>158247.85999999999</v>
      </c>
      <c r="G1145" s="13">
        <v>10842107.82</v>
      </c>
      <c r="H1145" s="13">
        <v>69113.89</v>
      </c>
      <c r="I1145" s="4">
        <f t="shared" si="35"/>
        <v>6.374580584091627E-3</v>
      </c>
      <c r="J1145" s="13">
        <f t="shared" si="34"/>
        <v>1008.7637358300499</v>
      </c>
    </row>
    <row r="1146" spans="2:10" x14ac:dyDescent="0.25">
      <c r="B1146" s="2">
        <v>1142</v>
      </c>
      <c r="C1146" s="1">
        <v>43038</v>
      </c>
      <c r="D1146" t="s">
        <v>863</v>
      </c>
      <c r="E1146" s="2" t="s">
        <v>1</v>
      </c>
      <c r="F1146" s="13">
        <v>28056.73</v>
      </c>
      <c r="G1146" s="13">
        <v>2631869.79</v>
      </c>
      <c r="H1146" s="13">
        <v>3888.76</v>
      </c>
      <c r="I1146" s="4">
        <f t="shared" si="35"/>
        <v>1.4775654991655192E-3</v>
      </c>
      <c r="J1146" s="13">
        <f t="shared" si="34"/>
        <v>41.455656267402198</v>
      </c>
    </row>
    <row r="1147" spans="2:10" x14ac:dyDescent="0.25">
      <c r="B1147" s="2">
        <v>1143</v>
      </c>
      <c r="C1147" s="1">
        <v>43040</v>
      </c>
      <c r="D1147" t="s">
        <v>864</v>
      </c>
      <c r="E1147" s="2" t="s">
        <v>1</v>
      </c>
      <c r="F1147" s="13">
        <v>56836.07</v>
      </c>
      <c r="G1147" s="13">
        <v>5487291.5499999998</v>
      </c>
      <c r="H1147" s="13">
        <v>119563.15</v>
      </c>
      <c r="I1147" s="4">
        <f t="shared" si="35"/>
        <v>2.1789101036557824E-2</v>
      </c>
      <c r="J1147" s="13">
        <f t="shared" si="34"/>
        <v>1238.4068717508731</v>
      </c>
    </row>
    <row r="1148" spans="2:10" x14ac:dyDescent="0.25">
      <c r="B1148" s="2">
        <v>1144</v>
      </c>
      <c r="C1148" s="1">
        <v>43276</v>
      </c>
      <c r="D1148" t="s">
        <v>865</v>
      </c>
      <c r="E1148" s="2" t="s">
        <v>20</v>
      </c>
      <c r="F1148" s="13">
        <v>92987.91</v>
      </c>
      <c r="G1148" s="13">
        <v>14176297.460000001</v>
      </c>
      <c r="H1148" s="13">
        <v>1103877.19</v>
      </c>
      <c r="I1148" s="4">
        <f t="shared" si="35"/>
        <v>7.7867806676229265E-2</v>
      </c>
      <c r="J1148" s="13">
        <f t="shared" si="34"/>
        <v>7240.7645991066065</v>
      </c>
    </row>
    <row r="1149" spans="2:10" x14ac:dyDescent="0.25">
      <c r="B1149" s="2">
        <v>1145</v>
      </c>
      <c r="C1149" s="1">
        <v>44002</v>
      </c>
      <c r="D1149" t="s">
        <v>866</v>
      </c>
      <c r="E1149" s="2" t="s">
        <v>1</v>
      </c>
      <c r="F1149" s="13">
        <v>15626.41</v>
      </c>
      <c r="G1149" s="13">
        <v>1767470.98</v>
      </c>
      <c r="H1149" s="13">
        <v>21973.46</v>
      </c>
      <c r="I1149" s="4">
        <f t="shared" si="35"/>
        <v>1.2432147542247059E-2</v>
      </c>
      <c r="J1149" s="13">
        <f t="shared" si="34"/>
        <v>194.26983467564486</v>
      </c>
    </row>
    <row r="1150" spans="2:10" x14ac:dyDescent="0.25">
      <c r="B1150" s="2">
        <v>1146</v>
      </c>
      <c r="C1150" s="1">
        <v>44004</v>
      </c>
      <c r="D1150" t="s">
        <v>867</v>
      </c>
      <c r="E1150" s="2" t="s">
        <v>1</v>
      </c>
      <c r="F1150" s="13">
        <v>14662.68</v>
      </c>
      <c r="G1150" s="13">
        <v>1751287.3</v>
      </c>
      <c r="H1150" s="13">
        <v>7732.86</v>
      </c>
      <c r="I1150" s="4">
        <f t="shared" si="35"/>
        <v>4.4155290796661405E-3</v>
      </c>
      <c r="J1150" s="13">
        <f t="shared" si="34"/>
        <v>64.743489925839128</v>
      </c>
    </row>
    <row r="1151" spans="2:10" x14ac:dyDescent="0.25">
      <c r="B1151" s="2">
        <v>1147</v>
      </c>
      <c r="C1151" s="1">
        <v>44006</v>
      </c>
      <c r="D1151" t="s">
        <v>868</v>
      </c>
      <c r="E1151" s="2" t="s">
        <v>1</v>
      </c>
      <c r="F1151" s="13">
        <v>94064.39</v>
      </c>
      <c r="G1151" s="13">
        <v>11257837.369999999</v>
      </c>
      <c r="H1151" s="13">
        <v>251322.09</v>
      </c>
      <c r="I1151" s="4">
        <f t="shared" si="35"/>
        <v>2.2324189072914277E-2</v>
      </c>
      <c r="J1151" s="13">
        <f t="shared" si="34"/>
        <v>2099.911227388347</v>
      </c>
    </row>
    <row r="1152" spans="2:10" x14ac:dyDescent="0.25">
      <c r="B1152" s="2">
        <v>1148</v>
      </c>
      <c r="C1152" s="1">
        <v>44008</v>
      </c>
      <c r="D1152" t="s">
        <v>869</v>
      </c>
      <c r="E1152" s="2" t="s">
        <v>1</v>
      </c>
      <c r="F1152" s="13">
        <v>50617.53</v>
      </c>
      <c r="G1152" s="13">
        <v>5382860.8300000001</v>
      </c>
      <c r="H1152" s="13">
        <v>35852.19</v>
      </c>
      <c r="I1152" s="4">
        <f t="shared" si="35"/>
        <v>6.6604341320115465E-3</v>
      </c>
      <c r="J1152" s="13">
        <f t="shared" si="34"/>
        <v>337.1347244901184</v>
      </c>
    </row>
    <row r="1153" spans="2:10" x14ac:dyDescent="0.25">
      <c r="B1153" s="2">
        <v>1149</v>
      </c>
      <c r="C1153" s="1">
        <v>44010</v>
      </c>
      <c r="D1153" t="s">
        <v>870</v>
      </c>
      <c r="E1153" s="2" t="s">
        <v>1</v>
      </c>
      <c r="F1153" s="13">
        <v>13299.98</v>
      </c>
      <c r="G1153" s="13">
        <v>1475695.97</v>
      </c>
      <c r="H1153" s="13">
        <v>3705.87</v>
      </c>
      <c r="I1153" s="4">
        <f t="shared" si="35"/>
        <v>2.5112693097616846E-3</v>
      </c>
      <c r="J1153" s="13">
        <f t="shared" si="34"/>
        <v>33.399831594444208</v>
      </c>
    </row>
    <row r="1154" spans="2:10" x14ac:dyDescent="0.25">
      <c r="B1154" s="2">
        <v>1150</v>
      </c>
      <c r="C1154" s="1">
        <v>44012</v>
      </c>
      <c r="D1154" t="s">
        <v>871</v>
      </c>
      <c r="E1154" s="2" t="s">
        <v>1</v>
      </c>
      <c r="F1154" s="13">
        <v>36887.64</v>
      </c>
      <c r="G1154" s="13">
        <v>4164048.58</v>
      </c>
      <c r="H1154" s="13">
        <v>22224.55</v>
      </c>
      <c r="I1154" s="4">
        <f t="shared" si="35"/>
        <v>5.337245609175866E-3</v>
      </c>
      <c r="J1154" s="13">
        <f t="shared" si="34"/>
        <v>196.87839462286004</v>
      </c>
    </row>
    <row r="1155" spans="2:10" x14ac:dyDescent="0.25">
      <c r="B1155" s="2">
        <v>1151</v>
      </c>
      <c r="C1155" s="1">
        <v>44014</v>
      </c>
      <c r="D1155" t="s">
        <v>872</v>
      </c>
      <c r="E1155" s="2" t="s">
        <v>1</v>
      </c>
      <c r="F1155" s="13">
        <v>6915.82</v>
      </c>
      <c r="G1155" s="13">
        <v>829105.74</v>
      </c>
      <c r="H1155" s="13">
        <v>977.39</v>
      </c>
      <c r="I1155" s="4">
        <f t="shared" si="35"/>
        <v>1.1788484301170077E-3</v>
      </c>
      <c r="J1155" s="13">
        <f t="shared" si="34"/>
        <v>8.1527035499718039</v>
      </c>
    </row>
    <row r="1156" spans="2:10" x14ac:dyDescent="0.25">
      <c r="B1156" s="2">
        <v>1152</v>
      </c>
      <c r="C1156" s="1">
        <v>44016</v>
      </c>
      <c r="D1156" t="s">
        <v>873</v>
      </c>
      <c r="E1156" s="2" t="s">
        <v>1</v>
      </c>
      <c r="F1156" s="13">
        <v>36910.44</v>
      </c>
      <c r="G1156" s="13">
        <v>4169110.27</v>
      </c>
      <c r="H1156" s="13">
        <v>19027.060000000001</v>
      </c>
      <c r="I1156" s="4">
        <f t="shared" si="35"/>
        <v>4.5638178814589141E-3</v>
      </c>
      <c r="J1156" s="13">
        <f t="shared" si="34"/>
        <v>168.45252608451636</v>
      </c>
    </row>
    <row r="1157" spans="2:10" x14ac:dyDescent="0.25">
      <c r="B1157" s="2">
        <v>1153</v>
      </c>
      <c r="C1157" s="1">
        <v>44018</v>
      </c>
      <c r="D1157" t="s">
        <v>459</v>
      </c>
      <c r="E1157" s="2" t="s">
        <v>1</v>
      </c>
      <c r="F1157" s="13">
        <v>73747.78</v>
      </c>
      <c r="G1157" s="13">
        <v>8525539.5399999991</v>
      </c>
      <c r="H1157" s="13">
        <v>112800.37</v>
      </c>
      <c r="I1157" s="4">
        <f t="shared" si="35"/>
        <v>1.3230877585021441E-2</v>
      </c>
      <c r="J1157" s="13">
        <f t="shared" ref="J1157:J1220" si="36">I1157*F1157</f>
        <v>975.74784934709248</v>
      </c>
    </row>
    <row r="1158" spans="2:10" x14ac:dyDescent="0.25">
      <c r="B1158" s="2">
        <v>1154</v>
      </c>
      <c r="C1158" s="1">
        <v>44020</v>
      </c>
      <c r="D1158" t="s">
        <v>874</v>
      </c>
      <c r="E1158" s="2" t="s">
        <v>1</v>
      </c>
      <c r="F1158" s="13">
        <v>385024.44</v>
      </c>
      <c r="G1158" s="13">
        <v>48210371.159999996</v>
      </c>
      <c r="H1158" s="13">
        <v>2324368.36</v>
      </c>
      <c r="I1158" s="4">
        <f t="shared" ref="I1158:I1221" si="37">IF(G1158=0,0,H1158/G1158)</f>
        <v>4.8213035993560686E-2</v>
      </c>
      <c r="J1158" s="13">
        <f t="shared" si="36"/>
        <v>18563.197184120549</v>
      </c>
    </row>
    <row r="1159" spans="2:10" x14ac:dyDescent="0.25">
      <c r="B1159" s="2">
        <v>1155</v>
      </c>
      <c r="C1159" s="1">
        <v>44022</v>
      </c>
      <c r="D1159" t="s">
        <v>875</v>
      </c>
      <c r="E1159" s="2" t="s">
        <v>1</v>
      </c>
      <c r="F1159" s="13">
        <v>179834.29</v>
      </c>
      <c r="G1159" s="13">
        <v>19672208.170000002</v>
      </c>
      <c r="H1159" s="13">
        <v>705104.02</v>
      </c>
      <c r="I1159" s="4">
        <f t="shared" si="37"/>
        <v>3.5842647348317477E-2</v>
      </c>
      <c r="J1159" s="13">
        <f t="shared" si="36"/>
        <v>6445.7370376050567</v>
      </c>
    </row>
    <row r="1160" spans="2:10" x14ac:dyDescent="0.25">
      <c r="B1160" s="2">
        <v>1156</v>
      </c>
      <c r="C1160" s="1">
        <v>44024</v>
      </c>
      <c r="D1160" t="s">
        <v>876</v>
      </c>
      <c r="E1160" s="2" t="s">
        <v>1</v>
      </c>
      <c r="F1160" s="13">
        <v>18688.28</v>
      </c>
      <c r="G1160" s="13">
        <v>2209137.94</v>
      </c>
      <c r="H1160" s="13">
        <v>85499.08</v>
      </c>
      <c r="I1160" s="4">
        <f t="shared" si="37"/>
        <v>3.8702463278504011E-2</v>
      </c>
      <c r="J1160" s="13">
        <f t="shared" si="36"/>
        <v>723.28247043840088</v>
      </c>
    </row>
    <row r="1161" spans="2:10" x14ac:dyDescent="0.25">
      <c r="B1161" s="2">
        <v>1157</v>
      </c>
      <c r="C1161" s="1">
        <v>44026</v>
      </c>
      <c r="D1161" t="s">
        <v>162</v>
      </c>
      <c r="E1161" s="2" t="s">
        <v>1</v>
      </c>
      <c r="F1161" s="13">
        <v>19668.3</v>
      </c>
      <c r="G1161" s="13">
        <v>1979787.83</v>
      </c>
      <c r="H1161" s="13">
        <v>39945.46</v>
      </c>
      <c r="I1161" s="4">
        <f t="shared" si="37"/>
        <v>2.0176636806581438E-2</v>
      </c>
      <c r="J1161" s="13">
        <f t="shared" si="36"/>
        <v>396.84014570288571</v>
      </c>
    </row>
    <row r="1162" spans="2:10" x14ac:dyDescent="0.25">
      <c r="B1162" s="2">
        <v>1158</v>
      </c>
      <c r="C1162" s="1">
        <v>44028</v>
      </c>
      <c r="D1162" t="s">
        <v>478</v>
      </c>
      <c r="E1162" s="2" t="s">
        <v>1</v>
      </c>
      <c r="F1162" s="13">
        <v>11015.79</v>
      </c>
      <c r="G1162" s="13">
        <v>1194110.75</v>
      </c>
      <c r="H1162" s="13">
        <v>6929.19</v>
      </c>
      <c r="I1162" s="4">
        <f t="shared" si="37"/>
        <v>5.8028034669313543E-3</v>
      </c>
      <c r="J1162" s="13">
        <f t="shared" si="36"/>
        <v>63.92246440298775</v>
      </c>
    </row>
    <row r="1163" spans="2:10" x14ac:dyDescent="0.25">
      <c r="B1163" s="2">
        <v>1159</v>
      </c>
      <c r="C1163" s="1">
        <v>44030</v>
      </c>
      <c r="D1163" t="s">
        <v>729</v>
      </c>
      <c r="E1163" s="2" t="s">
        <v>1</v>
      </c>
      <c r="F1163" s="13">
        <v>11466.41</v>
      </c>
      <c r="G1163" s="13">
        <v>1379193.98</v>
      </c>
      <c r="H1163" s="13">
        <v>4903.6899999999996</v>
      </c>
      <c r="I1163" s="4">
        <f t="shared" si="37"/>
        <v>3.5554752058880069E-3</v>
      </c>
      <c r="J1163" s="13">
        <f t="shared" si="36"/>
        <v>40.768536455546304</v>
      </c>
    </row>
    <row r="1164" spans="2:10" x14ac:dyDescent="0.25">
      <c r="B1164" s="2">
        <v>1160</v>
      </c>
      <c r="C1164" s="1">
        <v>44032</v>
      </c>
      <c r="D1164" t="s">
        <v>877</v>
      </c>
      <c r="E1164" s="2" t="s">
        <v>1</v>
      </c>
      <c r="F1164" s="13">
        <v>7501.23</v>
      </c>
      <c r="G1164" s="13">
        <v>840241.14</v>
      </c>
      <c r="H1164" s="13">
        <v>4236.79</v>
      </c>
      <c r="I1164" s="4">
        <f t="shared" si="37"/>
        <v>5.0423501043997919E-3</v>
      </c>
      <c r="J1164" s="13">
        <f t="shared" si="36"/>
        <v>37.823827873626847</v>
      </c>
    </row>
    <row r="1165" spans="2:10" x14ac:dyDescent="0.25">
      <c r="B1165" s="2">
        <v>1161</v>
      </c>
      <c r="C1165" s="1">
        <v>44034</v>
      </c>
      <c r="D1165" t="s">
        <v>878</v>
      </c>
      <c r="E1165" s="2" t="s">
        <v>1</v>
      </c>
      <c r="F1165" s="13">
        <v>32524.7</v>
      </c>
      <c r="G1165" s="13">
        <v>3396143.29</v>
      </c>
      <c r="H1165" s="13">
        <v>27715.99</v>
      </c>
      <c r="I1165" s="4">
        <f t="shared" si="37"/>
        <v>8.1610190246124755E-3</v>
      </c>
      <c r="J1165" s="13">
        <f t="shared" si="36"/>
        <v>265.43469546981339</v>
      </c>
    </row>
    <row r="1166" spans="2:10" x14ac:dyDescent="0.25">
      <c r="B1166" s="2">
        <v>1162</v>
      </c>
      <c r="C1166" s="1">
        <v>44036</v>
      </c>
      <c r="D1166" t="s">
        <v>879</v>
      </c>
      <c r="E1166" s="2" t="s">
        <v>1</v>
      </c>
      <c r="F1166" s="13">
        <v>15648.32</v>
      </c>
      <c r="G1166" s="13">
        <v>1759655.38</v>
      </c>
      <c r="H1166" s="13">
        <v>4203.37</v>
      </c>
      <c r="I1166" s="4">
        <f t="shared" si="37"/>
        <v>2.3887461418723934E-3</v>
      </c>
      <c r="J1166" s="13">
        <f t="shared" si="36"/>
        <v>37.37986402678461</v>
      </c>
    </row>
    <row r="1167" spans="2:10" x14ac:dyDescent="0.25">
      <c r="B1167" s="2">
        <v>1163</v>
      </c>
      <c r="C1167" s="1">
        <v>44038</v>
      </c>
      <c r="D1167" t="s">
        <v>417</v>
      </c>
      <c r="E1167" s="2" t="s">
        <v>1</v>
      </c>
      <c r="F1167" s="13">
        <v>16114.69</v>
      </c>
      <c r="G1167" s="13">
        <v>1770163.53</v>
      </c>
      <c r="H1167" s="13">
        <v>48960.63</v>
      </c>
      <c r="I1167" s="4">
        <f t="shared" si="37"/>
        <v>2.765881748789616E-2</v>
      </c>
      <c r="J1167" s="13">
        <f t="shared" si="36"/>
        <v>445.7132695840254</v>
      </c>
    </row>
    <row r="1168" spans="2:10" x14ac:dyDescent="0.25">
      <c r="B1168" s="2">
        <v>1164</v>
      </c>
      <c r="C1168" s="1">
        <v>44040</v>
      </c>
      <c r="D1168" t="s">
        <v>880</v>
      </c>
      <c r="E1168" s="2" t="s">
        <v>1</v>
      </c>
      <c r="F1168" s="13">
        <v>22776.68</v>
      </c>
      <c r="G1168" s="13">
        <v>2360723.41</v>
      </c>
      <c r="H1168" s="13">
        <v>29290.35</v>
      </c>
      <c r="I1168" s="4">
        <f t="shared" si="37"/>
        <v>1.2407362029760189E-2</v>
      </c>
      <c r="J1168" s="13">
        <f t="shared" si="36"/>
        <v>282.59851459599832</v>
      </c>
    </row>
    <row r="1169" spans="2:10" x14ac:dyDescent="0.25">
      <c r="B1169" s="2">
        <v>1165</v>
      </c>
      <c r="C1169" s="1">
        <v>44106</v>
      </c>
      <c r="D1169" t="s">
        <v>881</v>
      </c>
      <c r="E1169" s="2" t="s">
        <v>19</v>
      </c>
      <c r="F1169" s="13">
        <v>2265.98</v>
      </c>
      <c r="G1169" s="13">
        <v>263723.51</v>
      </c>
      <c r="H1169" s="13">
        <v>4956.6400000000003</v>
      </c>
      <c r="I1169" s="4">
        <f t="shared" si="37"/>
        <v>1.8794835545757754E-2</v>
      </c>
      <c r="J1169" s="13">
        <f t="shared" si="36"/>
        <v>42.588721449976155</v>
      </c>
    </row>
    <row r="1170" spans="2:10" x14ac:dyDescent="0.25">
      <c r="B1170" s="2">
        <v>1166</v>
      </c>
      <c r="C1170" s="1">
        <v>44107</v>
      </c>
      <c r="D1170" t="s">
        <v>866</v>
      </c>
      <c r="E1170" s="2" t="s">
        <v>19</v>
      </c>
      <c r="F1170" s="13">
        <v>10858.08</v>
      </c>
      <c r="G1170" s="13">
        <v>1658016.52</v>
      </c>
      <c r="H1170" s="13">
        <v>75785.460000000006</v>
      </c>
      <c r="I1170" s="4">
        <f t="shared" si="37"/>
        <v>4.5708507174584731E-2</v>
      </c>
      <c r="J1170" s="13">
        <f t="shared" si="36"/>
        <v>496.30662758221496</v>
      </c>
    </row>
    <row r="1171" spans="2:10" x14ac:dyDescent="0.25">
      <c r="B1171" s="2">
        <v>1167</v>
      </c>
      <c r="C1171" s="1">
        <v>44111</v>
      </c>
      <c r="D1171" t="s">
        <v>882</v>
      </c>
      <c r="E1171" s="2" t="s">
        <v>19</v>
      </c>
      <c r="F1171" s="13">
        <v>45333.43</v>
      </c>
      <c r="G1171" s="13">
        <v>6025069.2000000002</v>
      </c>
      <c r="H1171" s="13">
        <v>313307</v>
      </c>
      <c r="I1171" s="4">
        <f t="shared" si="37"/>
        <v>5.2000564574428455E-2</v>
      </c>
      <c r="J1171" s="13">
        <f t="shared" si="36"/>
        <v>2357.3639540953322</v>
      </c>
    </row>
    <row r="1172" spans="2:10" x14ac:dyDescent="0.25">
      <c r="B1172" s="2">
        <v>1168</v>
      </c>
      <c r="C1172" s="1">
        <v>44131</v>
      </c>
      <c r="D1172" t="s">
        <v>153</v>
      </c>
      <c r="E1172" s="2" t="s">
        <v>19</v>
      </c>
      <c r="F1172" s="13">
        <v>0</v>
      </c>
      <c r="G1172" s="13">
        <v>0</v>
      </c>
      <c r="H1172" s="13">
        <v>0</v>
      </c>
      <c r="I1172" s="4">
        <f t="shared" si="37"/>
        <v>0</v>
      </c>
      <c r="J1172" s="13">
        <f t="shared" si="36"/>
        <v>0</v>
      </c>
    </row>
    <row r="1173" spans="2:10" x14ac:dyDescent="0.25">
      <c r="B1173" s="2">
        <v>1169</v>
      </c>
      <c r="C1173" s="1">
        <v>44136</v>
      </c>
      <c r="D1173" t="s">
        <v>883</v>
      </c>
      <c r="E1173" s="2" t="s">
        <v>19</v>
      </c>
      <c r="F1173" s="13">
        <v>28302.65</v>
      </c>
      <c r="G1173" s="13">
        <v>3915236.45</v>
      </c>
      <c r="H1173" s="13">
        <v>63245.919999999998</v>
      </c>
      <c r="I1173" s="4">
        <f t="shared" si="37"/>
        <v>1.6153793214711207E-2</v>
      </c>
      <c r="J1173" s="13">
        <f t="shared" si="36"/>
        <v>457.19515552834616</v>
      </c>
    </row>
    <row r="1174" spans="2:10" x14ac:dyDescent="0.25">
      <c r="B1174" s="2">
        <v>1170</v>
      </c>
      <c r="C1174" s="1">
        <v>44137</v>
      </c>
      <c r="D1174" t="s">
        <v>107</v>
      </c>
      <c r="E1174" s="2" t="s">
        <v>19</v>
      </c>
      <c r="F1174" s="13">
        <v>3.96</v>
      </c>
      <c r="G1174" s="13">
        <v>464.62</v>
      </c>
      <c r="H1174" s="13">
        <v>0</v>
      </c>
      <c r="I1174" s="4">
        <f t="shared" si="37"/>
        <v>0</v>
      </c>
      <c r="J1174" s="13">
        <f t="shared" si="36"/>
        <v>0</v>
      </c>
    </row>
    <row r="1175" spans="2:10" x14ac:dyDescent="0.25">
      <c r="B1175" s="2">
        <v>1171</v>
      </c>
      <c r="C1175" s="1">
        <v>44141</v>
      </c>
      <c r="D1175" t="s">
        <v>884</v>
      </c>
      <c r="E1175" s="2" t="s">
        <v>19</v>
      </c>
      <c r="F1175" s="13">
        <v>76088.820000000007</v>
      </c>
      <c r="G1175" s="13">
        <v>10942149.43</v>
      </c>
      <c r="H1175" s="13">
        <v>234114.7</v>
      </c>
      <c r="I1175" s="4">
        <f t="shared" si="37"/>
        <v>2.1395677467000194E-2</v>
      </c>
      <c r="J1175" s="13">
        <f t="shared" si="36"/>
        <v>1627.9718515646339</v>
      </c>
    </row>
    <row r="1176" spans="2:10" x14ac:dyDescent="0.25">
      <c r="B1176" s="2">
        <v>1172</v>
      </c>
      <c r="C1176" s="1">
        <v>44146</v>
      </c>
      <c r="D1176" t="s">
        <v>885</v>
      </c>
      <c r="E1176" s="2" t="s">
        <v>19</v>
      </c>
      <c r="F1176" s="13">
        <v>111216.62</v>
      </c>
      <c r="G1176" s="13">
        <v>15279869.130000001</v>
      </c>
      <c r="H1176" s="13">
        <v>438981.46</v>
      </c>
      <c r="I1176" s="4">
        <f t="shared" si="37"/>
        <v>2.87293992026488E-2</v>
      </c>
      <c r="J1176" s="13">
        <f t="shared" si="36"/>
        <v>3195.1866739492943</v>
      </c>
    </row>
    <row r="1177" spans="2:10" x14ac:dyDescent="0.25">
      <c r="B1177" s="2">
        <v>1173</v>
      </c>
      <c r="C1177" s="1">
        <v>44155</v>
      </c>
      <c r="D1177" t="s">
        <v>886</v>
      </c>
      <c r="E1177" s="2" t="s">
        <v>19</v>
      </c>
      <c r="F1177" s="13">
        <v>1467.48</v>
      </c>
      <c r="G1177" s="13">
        <v>188775.98</v>
      </c>
      <c r="H1177" s="13">
        <v>3111.24</v>
      </c>
      <c r="I1177" s="4">
        <f t="shared" si="37"/>
        <v>1.648112222752068E-2</v>
      </c>
      <c r="J1177" s="13">
        <f t="shared" si="36"/>
        <v>24.185717246442049</v>
      </c>
    </row>
    <row r="1178" spans="2:10" x14ac:dyDescent="0.25">
      <c r="B1178" s="2">
        <v>1174</v>
      </c>
      <c r="C1178" s="1">
        <v>44181</v>
      </c>
      <c r="D1178" t="s">
        <v>887</v>
      </c>
      <c r="E1178" s="2" t="s">
        <v>19</v>
      </c>
      <c r="F1178" s="13">
        <v>6064</v>
      </c>
      <c r="G1178" s="13">
        <v>934306.15</v>
      </c>
      <c r="H1178" s="13">
        <v>14058.92</v>
      </c>
      <c r="I1178" s="4">
        <f t="shared" si="37"/>
        <v>1.5047444566216331E-2</v>
      </c>
      <c r="J1178" s="13">
        <f t="shared" si="36"/>
        <v>91.247703849535824</v>
      </c>
    </row>
    <row r="1179" spans="2:10" x14ac:dyDescent="0.25">
      <c r="B1179" s="2">
        <v>1175</v>
      </c>
      <c r="C1179" s="1">
        <v>44191</v>
      </c>
      <c r="D1179" t="s">
        <v>101</v>
      </c>
      <c r="E1179" s="2" t="s">
        <v>19</v>
      </c>
      <c r="F1179" s="13">
        <v>4517.84</v>
      </c>
      <c r="G1179" s="13">
        <v>634543.19999999995</v>
      </c>
      <c r="H1179" s="13">
        <v>10886.8</v>
      </c>
      <c r="I1179" s="4">
        <f t="shared" si="37"/>
        <v>1.7156909096181314E-2</v>
      </c>
      <c r="J1179" s="13">
        <f t="shared" si="36"/>
        <v>77.512170191091798</v>
      </c>
    </row>
    <row r="1180" spans="2:10" x14ac:dyDescent="0.25">
      <c r="B1180" s="2">
        <v>1176</v>
      </c>
      <c r="C1180" s="1">
        <v>44201</v>
      </c>
      <c r="D1180" t="s">
        <v>161</v>
      </c>
      <c r="E1180" s="2" t="s">
        <v>20</v>
      </c>
      <c r="F1180" s="13">
        <v>661930.02</v>
      </c>
      <c r="G1180" s="13">
        <v>96486174.879999995</v>
      </c>
      <c r="H1180" s="13">
        <v>3060155.15</v>
      </c>
      <c r="I1180" s="4">
        <f t="shared" si="37"/>
        <v>3.171599613940463E-2</v>
      </c>
      <c r="J1180" s="13">
        <f t="shared" si="36"/>
        <v>20993.76995887603</v>
      </c>
    </row>
    <row r="1181" spans="2:10" x14ac:dyDescent="0.25">
      <c r="B1181" s="2">
        <v>1177</v>
      </c>
      <c r="C1181" s="1">
        <v>44241</v>
      </c>
      <c r="D1181" t="s">
        <v>162</v>
      </c>
      <c r="E1181" s="2" t="s">
        <v>20</v>
      </c>
      <c r="F1181" s="13">
        <v>152072.99</v>
      </c>
      <c r="G1181" s="13">
        <v>22734713.550000001</v>
      </c>
      <c r="H1181" s="13">
        <v>895798.33</v>
      </c>
      <c r="I1181" s="4">
        <f t="shared" si="37"/>
        <v>3.9402226380811381E-2</v>
      </c>
      <c r="J1181" s="13">
        <f t="shared" si="36"/>
        <v>5992.0143783868652</v>
      </c>
    </row>
    <row r="1182" spans="2:10" x14ac:dyDescent="0.25">
      <c r="B1182" s="2">
        <v>1178</v>
      </c>
      <c r="C1182" s="1">
        <v>44261</v>
      </c>
      <c r="D1182" t="s">
        <v>888</v>
      </c>
      <c r="E1182" s="2" t="s">
        <v>20</v>
      </c>
      <c r="F1182" s="13">
        <v>19215.52</v>
      </c>
      <c r="G1182" s="13">
        <v>2893559.51</v>
      </c>
      <c r="H1182" s="13">
        <v>149070.76999999999</v>
      </c>
      <c r="I1182" s="4">
        <f t="shared" si="37"/>
        <v>5.1518128272399002E-2</v>
      </c>
      <c r="J1182" s="13">
        <f t="shared" si="36"/>
        <v>989.94762418084849</v>
      </c>
    </row>
    <row r="1183" spans="2:10" x14ac:dyDescent="0.25">
      <c r="B1183" s="2">
        <v>1179</v>
      </c>
      <c r="C1183" s="1">
        <v>44281</v>
      </c>
      <c r="D1183" t="s">
        <v>417</v>
      </c>
      <c r="E1183" s="2" t="s">
        <v>20</v>
      </c>
      <c r="F1183" s="13">
        <v>31011.77</v>
      </c>
      <c r="G1183" s="13">
        <v>4693234.97</v>
      </c>
      <c r="H1183" s="13">
        <v>139372.18</v>
      </c>
      <c r="I1183" s="4">
        <f t="shared" si="37"/>
        <v>2.9696399368642733E-2</v>
      </c>
      <c r="J1183" s="13">
        <f t="shared" si="36"/>
        <v>920.93790704849368</v>
      </c>
    </row>
    <row r="1184" spans="2:10" x14ac:dyDescent="0.25">
      <c r="B1184" s="2">
        <v>1180</v>
      </c>
      <c r="C1184" s="1">
        <v>45002</v>
      </c>
      <c r="D1184" t="s">
        <v>889</v>
      </c>
      <c r="E1184" s="2" t="s">
        <v>1</v>
      </c>
      <c r="F1184" s="13">
        <v>42330.96</v>
      </c>
      <c r="G1184" s="13">
        <v>4121365.32</v>
      </c>
      <c r="H1184" s="13">
        <v>13809.73</v>
      </c>
      <c r="I1184" s="4">
        <f t="shared" si="37"/>
        <v>3.3507658088412313E-3</v>
      </c>
      <c r="J1184" s="13">
        <f t="shared" si="36"/>
        <v>141.84113342342582</v>
      </c>
    </row>
    <row r="1185" spans="2:10" x14ac:dyDescent="0.25">
      <c r="B1185" s="2">
        <v>1181</v>
      </c>
      <c r="C1185" s="1">
        <v>45004</v>
      </c>
      <c r="D1185" t="s">
        <v>890</v>
      </c>
      <c r="E1185" s="2" t="s">
        <v>1</v>
      </c>
      <c r="F1185" s="13">
        <v>131221.16</v>
      </c>
      <c r="G1185" s="13">
        <v>13231915.32</v>
      </c>
      <c r="H1185" s="13">
        <v>81710.77</v>
      </c>
      <c r="I1185" s="4">
        <f t="shared" si="37"/>
        <v>6.1752790902836587E-3</v>
      </c>
      <c r="J1185" s="13">
        <f t="shared" si="36"/>
        <v>810.32728555076642</v>
      </c>
    </row>
    <row r="1186" spans="2:10" x14ac:dyDescent="0.25">
      <c r="B1186" s="2">
        <v>1182</v>
      </c>
      <c r="C1186" s="1">
        <v>45006</v>
      </c>
      <c r="D1186" t="s">
        <v>891</v>
      </c>
      <c r="E1186" s="2" t="s">
        <v>1</v>
      </c>
      <c r="F1186" s="13">
        <v>35065.57</v>
      </c>
      <c r="G1186" s="13">
        <v>3542048.04</v>
      </c>
      <c r="H1186" s="13">
        <v>31066.86</v>
      </c>
      <c r="I1186" s="4">
        <f t="shared" si="37"/>
        <v>8.7708748298060916E-3</v>
      </c>
      <c r="J1186" s="13">
        <f t="shared" si="36"/>
        <v>307.55572530580361</v>
      </c>
    </row>
    <row r="1187" spans="2:10" x14ac:dyDescent="0.25">
      <c r="B1187" s="2">
        <v>1183</v>
      </c>
      <c r="C1187" s="1">
        <v>45008</v>
      </c>
      <c r="D1187" t="s">
        <v>892</v>
      </c>
      <c r="E1187" s="2" t="s">
        <v>1</v>
      </c>
      <c r="F1187" s="13">
        <v>90602.66</v>
      </c>
      <c r="G1187" s="13">
        <v>10080565.42</v>
      </c>
      <c r="H1187" s="13">
        <v>92102.91</v>
      </c>
      <c r="I1187" s="4">
        <f t="shared" si="37"/>
        <v>9.136680946216209E-3</v>
      </c>
      <c r="J1187" s="13">
        <f t="shared" si="36"/>
        <v>827.80759729850547</v>
      </c>
    </row>
    <row r="1188" spans="2:10" x14ac:dyDescent="0.25">
      <c r="B1188" s="2">
        <v>1184</v>
      </c>
      <c r="C1188" s="1">
        <v>45012</v>
      </c>
      <c r="D1188" t="s">
        <v>893</v>
      </c>
      <c r="E1188" s="2" t="s">
        <v>1</v>
      </c>
      <c r="F1188" s="13">
        <v>31545.29</v>
      </c>
      <c r="G1188" s="13">
        <v>3113665.16</v>
      </c>
      <c r="H1188" s="13">
        <v>15921.24</v>
      </c>
      <c r="I1188" s="4">
        <f t="shared" si="37"/>
        <v>5.1133436583142419E-3</v>
      </c>
      <c r="J1188" s="13">
        <f t="shared" si="36"/>
        <v>161.30190857118367</v>
      </c>
    </row>
    <row r="1189" spans="2:10" x14ac:dyDescent="0.25">
      <c r="B1189" s="2">
        <v>1185</v>
      </c>
      <c r="C1189" s="1">
        <v>45014</v>
      </c>
      <c r="D1189" t="s">
        <v>894</v>
      </c>
      <c r="E1189" s="2" t="s">
        <v>1</v>
      </c>
      <c r="F1189" s="13">
        <v>33192.46</v>
      </c>
      <c r="G1189" s="13">
        <v>3584643.57</v>
      </c>
      <c r="H1189" s="13">
        <v>23250.06</v>
      </c>
      <c r="I1189" s="4">
        <f t="shared" si="37"/>
        <v>6.4860172415970498E-3</v>
      </c>
      <c r="J1189" s="13">
        <f t="shared" si="36"/>
        <v>215.28686785102042</v>
      </c>
    </row>
    <row r="1190" spans="2:10" x14ac:dyDescent="0.25">
      <c r="B1190" s="2">
        <v>1186</v>
      </c>
      <c r="C1190" s="1">
        <v>45105</v>
      </c>
      <c r="D1190" t="s">
        <v>785</v>
      </c>
      <c r="E1190" s="2" t="s">
        <v>19</v>
      </c>
      <c r="F1190" s="13">
        <v>3960.29</v>
      </c>
      <c r="G1190" s="13">
        <v>623332.94999999995</v>
      </c>
      <c r="H1190" s="13">
        <v>0</v>
      </c>
      <c r="I1190" s="4">
        <f t="shared" si="37"/>
        <v>0</v>
      </c>
      <c r="J1190" s="13">
        <f t="shared" si="36"/>
        <v>0</v>
      </c>
    </row>
    <row r="1191" spans="2:10" x14ac:dyDescent="0.25">
      <c r="B1191" s="2">
        <v>1187</v>
      </c>
      <c r="C1191" s="1">
        <v>45106</v>
      </c>
      <c r="D1191" t="s">
        <v>889</v>
      </c>
      <c r="E1191" s="2" t="s">
        <v>19</v>
      </c>
      <c r="F1191" s="13">
        <v>28634.68</v>
      </c>
      <c r="G1191" s="13">
        <v>3184844.82</v>
      </c>
      <c r="H1191" s="13">
        <v>72731.17</v>
      </c>
      <c r="I1191" s="4">
        <f t="shared" si="37"/>
        <v>2.2836644832196253E-2</v>
      </c>
      <c r="J1191" s="13">
        <f t="shared" si="36"/>
        <v>653.92001704359336</v>
      </c>
    </row>
    <row r="1192" spans="2:10" x14ac:dyDescent="0.25">
      <c r="B1192" s="2">
        <v>1188</v>
      </c>
      <c r="C1192" s="1">
        <v>45126</v>
      </c>
      <c r="D1192" t="s">
        <v>891</v>
      </c>
      <c r="E1192" s="2" t="s">
        <v>19</v>
      </c>
      <c r="F1192" s="13">
        <v>24890.66</v>
      </c>
      <c r="G1192" s="13">
        <v>3195402.44</v>
      </c>
      <c r="H1192" s="13">
        <v>33966.980000000003</v>
      </c>
      <c r="I1192" s="4">
        <f t="shared" si="37"/>
        <v>1.062995370310852E-2</v>
      </c>
      <c r="J1192" s="13">
        <f t="shared" si="36"/>
        <v>264.58656343981511</v>
      </c>
    </row>
    <row r="1193" spans="2:10" x14ac:dyDescent="0.25">
      <c r="B1193" s="2">
        <v>1189</v>
      </c>
      <c r="C1193" s="1">
        <v>45131</v>
      </c>
      <c r="D1193" t="s">
        <v>892</v>
      </c>
      <c r="E1193" s="2" t="s">
        <v>19</v>
      </c>
      <c r="F1193" s="13">
        <v>185903.49</v>
      </c>
      <c r="G1193" s="13">
        <v>25621191.420000002</v>
      </c>
      <c r="H1193" s="13">
        <v>625156.36</v>
      </c>
      <c r="I1193" s="4">
        <f t="shared" si="37"/>
        <v>2.439997226327268E-2</v>
      </c>
      <c r="J1193" s="13">
        <f t="shared" si="36"/>
        <v>4536.0399996455899</v>
      </c>
    </row>
    <row r="1194" spans="2:10" x14ac:dyDescent="0.25">
      <c r="B1194" s="2">
        <v>1190</v>
      </c>
      <c r="C1194" s="1">
        <v>45161</v>
      </c>
      <c r="D1194" t="s">
        <v>895</v>
      </c>
      <c r="E1194" s="2" t="s">
        <v>19</v>
      </c>
      <c r="F1194" s="13">
        <v>905.92</v>
      </c>
      <c r="G1194" s="13">
        <v>127563.25</v>
      </c>
      <c r="H1194" s="13">
        <v>2107.77</v>
      </c>
      <c r="I1194" s="4">
        <f t="shared" si="37"/>
        <v>1.6523332542875788E-2</v>
      </c>
      <c r="J1194" s="13">
        <f t="shared" si="36"/>
        <v>14.968817417242033</v>
      </c>
    </row>
    <row r="1195" spans="2:10" x14ac:dyDescent="0.25">
      <c r="B1195" s="2">
        <v>1191</v>
      </c>
      <c r="C1195" s="1">
        <v>45181</v>
      </c>
      <c r="D1195" t="s">
        <v>894</v>
      </c>
      <c r="E1195" s="2" t="s">
        <v>19</v>
      </c>
      <c r="F1195" s="13">
        <v>67308.56</v>
      </c>
      <c r="G1195" s="13">
        <v>8491853.7200000007</v>
      </c>
      <c r="H1195" s="13">
        <v>388263.61</v>
      </c>
      <c r="I1195" s="4">
        <f t="shared" si="37"/>
        <v>4.5721890979535142E-2</v>
      </c>
      <c r="J1195" s="13">
        <f t="shared" si="36"/>
        <v>3077.4746423094998</v>
      </c>
    </row>
    <row r="1196" spans="2:10" x14ac:dyDescent="0.25">
      <c r="B1196" s="2">
        <v>1192</v>
      </c>
      <c r="C1196" s="1">
        <v>45186</v>
      </c>
      <c r="D1196" t="s">
        <v>896</v>
      </c>
      <c r="E1196" s="2" t="s">
        <v>19</v>
      </c>
      <c r="F1196" s="13">
        <v>50638.68</v>
      </c>
      <c r="G1196" s="13">
        <v>6351601.1200000001</v>
      </c>
      <c r="H1196" s="13">
        <v>54872.7</v>
      </c>
      <c r="I1196" s="4">
        <f t="shared" si="37"/>
        <v>8.6391917507565395E-3</v>
      </c>
      <c r="J1196" s="13">
        <f t="shared" si="36"/>
        <v>437.47726652520015</v>
      </c>
    </row>
    <row r="1197" spans="2:10" x14ac:dyDescent="0.25">
      <c r="B1197" s="2">
        <v>1193</v>
      </c>
      <c r="C1197" s="1">
        <v>45211</v>
      </c>
      <c r="D1197" t="s">
        <v>890</v>
      </c>
      <c r="E1197" s="2" t="s">
        <v>20</v>
      </c>
      <c r="F1197" s="13">
        <v>196307.79</v>
      </c>
      <c r="G1197" s="13">
        <v>24882936.539999999</v>
      </c>
      <c r="H1197" s="13">
        <v>402086.78</v>
      </c>
      <c r="I1197" s="4">
        <f t="shared" si="37"/>
        <v>1.6159136979416983E-2</v>
      </c>
      <c r="J1197" s="13">
        <f t="shared" si="36"/>
        <v>3172.1644687366233</v>
      </c>
    </row>
    <row r="1198" spans="2:10" x14ac:dyDescent="0.25">
      <c r="B1198" s="2">
        <v>1194</v>
      </c>
      <c r="C1198" s="1">
        <v>45255</v>
      </c>
      <c r="D1198" t="s">
        <v>897</v>
      </c>
      <c r="E1198" s="2" t="s">
        <v>20</v>
      </c>
      <c r="F1198" s="13">
        <v>670248.5</v>
      </c>
      <c r="G1198" s="13">
        <v>71857725.930000007</v>
      </c>
      <c r="H1198" s="13">
        <v>1178446.21</v>
      </c>
      <c r="I1198" s="4">
        <f t="shared" si="37"/>
        <v>1.6399714780119538E-2</v>
      </c>
      <c r="J1198" s="13">
        <f t="shared" si="36"/>
        <v>10991.884231802949</v>
      </c>
    </row>
    <row r="1199" spans="2:10" x14ac:dyDescent="0.25">
      <c r="B1199" s="2">
        <v>1195</v>
      </c>
      <c r="C1199" s="1">
        <v>45271</v>
      </c>
      <c r="D1199" t="s">
        <v>893</v>
      </c>
      <c r="E1199" s="2" t="s">
        <v>20</v>
      </c>
      <c r="F1199" s="13">
        <v>142734.29</v>
      </c>
      <c r="G1199" s="13">
        <v>16778744.68</v>
      </c>
      <c r="H1199" s="13">
        <v>239755.6</v>
      </c>
      <c r="I1199" s="4">
        <f t="shared" si="37"/>
        <v>1.4289245385906904E-2</v>
      </c>
      <c r="J1199" s="13">
        <f t="shared" si="36"/>
        <v>2039.5652947931981</v>
      </c>
    </row>
    <row r="1200" spans="2:10" x14ac:dyDescent="0.25">
      <c r="B1200" s="2">
        <v>1196</v>
      </c>
      <c r="C1200" s="1">
        <v>46002</v>
      </c>
      <c r="D1200" t="s">
        <v>506</v>
      </c>
      <c r="E1200" s="2" t="s">
        <v>1</v>
      </c>
      <c r="F1200" s="13">
        <v>7757.77</v>
      </c>
      <c r="G1200" s="13">
        <v>1011410.12</v>
      </c>
      <c r="H1200" s="13">
        <v>19742.419999999998</v>
      </c>
      <c r="I1200" s="4">
        <f t="shared" si="37"/>
        <v>1.9519697904545386E-2</v>
      </c>
      <c r="J1200" s="13">
        <f t="shared" si="36"/>
        <v>151.42932681294508</v>
      </c>
    </row>
    <row r="1201" spans="2:10" x14ac:dyDescent="0.25">
      <c r="B1201" s="2">
        <v>1197</v>
      </c>
      <c r="C1201" s="1">
        <v>46004</v>
      </c>
      <c r="D1201" t="s">
        <v>898</v>
      </c>
      <c r="E1201" s="2" t="s">
        <v>1</v>
      </c>
      <c r="F1201" s="13">
        <v>7348.49</v>
      </c>
      <c r="G1201" s="13">
        <v>858829.05</v>
      </c>
      <c r="H1201" s="13">
        <v>17839.75</v>
      </c>
      <c r="I1201" s="4">
        <f t="shared" si="37"/>
        <v>2.0772178118567367E-2</v>
      </c>
      <c r="J1201" s="13">
        <f t="shared" si="36"/>
        <v>152.6441431825111</v>
      </c>
    </row>
    <row r="1202" spans="2:10" x14ac:dyDescent="0.25">
      <c r="B1202" s="2">
        <v>1198</v>
      </c>
      <c r="C1202" s="1">
        <v>46006</v>
      </c>
      <c r="D1202" t="s">
        <v>718</v>
      </c>
      <c r="E1202" s="2" t="s">
        <v>1</v>
      </c>
      <c r="F1202" s="13">
        <v>4463.78</v>
      </c>
      <c r="G1202" s="13">
        <v>648084.15</v>
      </c>
      <c r="H1202" s="13">
        <v>24122.79</v>
      </c>
      <c r="I1202" s="4">
        <f t="shared" si="37"/>
        <v>3.7221694127220976E-2</v>
      </c>
      <c r="J1202" s="13">
        <f t="shared" si="36"/>
        <v>166.14945381120643</v>
      </c>
    </row>
    <row r="1203" spans="2:10" x14ac:dyDescent="0.25">
      <c r="B1203" s="2">
        <v>1199</v>
      </c>
      <c r="C1203" s="1">
        <v>46008</v>
      </c>
      <c r="D1203" t="s">
        <v>479</v>
      </c>
      <c r="E1203" s="2" t="s">
        <v>1</v>
      </c>
      <c r="F1203" s="13">
        <v>7973.16</v>
      </c>
      <c r="G1203" s="13">
        <v>1015299.33</v>
      </c>
      <c r="H1203" s="13">
        <v>34894.43</v>
      </c>
      <c r="I1203" s="4">
        <f t="shared" si="37"/>
        <v>3.4368613244332588E-2</v>
      </c>
      <c r="J1203" s="13">
        <f t="shared" si="36"/>
        <v>274.02645237518283</v>
      </c>
    </row>
    <row r="1204" spans="2:10" x14ac:dyDescent="0.25">
      <c r="B1204" s="2">
        <v>1200</v>
      </c>
      <c r="C1204" s="1">
        <v>46010</v>
      </c>
      <c r="D1204" t="s">
        <v>899</v>
      </c>
      <c r="E1204" s="2" t="s">
        <v>1</v>
      </c>
      <c r="F1204" s="13">
        <v>14697.3</v>
      </c>
      <c r="G1204" s="13">
        <v>2271597.39</v>
      </c>
      <c r="H1204" s="13">
        <v>2599.7800000000002</v>
      </c>
      <c r="I1204" s="4">
        <f t="shared" si="37"/>
        <v>1.1444721725094077E-3</v>
      </c>
      <c r="J1204" s="13">
        <f t="shared" si="36"/>
        <v>16.820650861022518</v>
      </c>
    </row>
    <row r="1205" spans="2:10" x14ac:dyDescent="0.25">
      <c r="B1205" s="2">
        <v>1201</v>
      </c>
      <c r="C1205" s="1">
        <v>46012</v>
      </c>
      <c r="D1205" t="s">
        <v>900</v>
      </c>
      <c r="E1205" s="2" t="s">
        <v>1</v>
      </c>
      <c r="F1205" s="13">
        <v>5777.08</v>
      </c>
      <c r="G1205" s="13">
        <v>876830.09</v>
      </c>
      <c r="H1205" s="13">
        <v>2947.52</v>
      </c>
      <c r="I1205" s="4">
        <f t="shared" si="37"/>
        <v>3.361563470067502E-3</v>
      </c>
      <c r="J1205" s="13">
        <f t="shared" si="36"/>
        <v>19.420021091657564</v>
      </c>
    </row>
    <row r="1206" spans="2:10" x14ac:dyDescent="0.25">
      <c r="B1206" s="2">
        <v>1202</v>
      </c>
      <c r="C1206" s="1">
        <v>46014</v>
      </c>
      <c r="D1206" t="s">
        <v>901</v>
      </c>
      <c r="E1206" s="2" t="s">
        <v>1</v>
      </c>
      <c r="F1206" s="13">
        <v>9161.7999999999993</v>
      </c>
      <c r="G1206" s="13">
        <v>1139262.8799999999</v>
      </c>
      <c r="H1206" s="13">
        <v>19221.09</v>
      </c>
      <c r="I1206" s="4">
        <f t="shared" si="37"/>
        <v>1.6871514325122225E-2</v>
      </c>
      <c r="J1206" s="13">
        <f t="shared" si="36"/>
        <v>154.57343994390479</v>
      </c>
    </row>
    <row r="1207" spans="2:10" x14ac:dyDescent="0.25">
      <c r="B1207" s="2">
        <v>1203</v>
      </c>
      <c r="C1207" s="1">
        <v>46016</v>
      </c>
      <c r="D1207" t="s">
        <v>902</v>
      </c>
      <c r="E1207" s="2" t="s">
        <v>1</v>
      </c>
      <c r="F1207" s="13">
        <v>6281.06</v>
      </c>
      <c r="G1207" s="13">
        <v>737083.66</v>
      </c>
      <c r="H1207" s="13">
        <v>25545.53</v>
      </c>
      <c r="I1207" s="4">
        <f t="shared" si="37"/>
        <v>3.4657571977650403E-2</v>
      </c>
      <c r="J1207" s="13">
        <f t="shared" si="36"/>
        <v>217.68628904594087</v>
      </c>
    </row>
    <row r="1208" spans="2:10" x14ac:dyDescent="0.25">
      <c r="B1208" s="2">
        <v>1204</v>
      </c>
      <c r="C1208" s="1">
        <v>46171</v>
      </c>
      <c r="D1208" t="s">
        <v>899</v>
      </c>
      <c r="E1208" s="2" t="s">
        <v>19</v>
      </c>
      <c r="F1208" s="13">
        <v>10884.79</v>
      </c>
      <c r="G1208" s="13">
        <v>1766240.53</v>
      </c>
      <c r="H1208" s="13">
        <v>16959.71</v>
      </c>
      <c r="I1208" s="4">
        <f t="shared" si="37"/>
        <v>9.6021519787002057E-3</v>
      </c>
      <c r="J1208" s="13">
        <f t="shared" si="36"/>
        <v>104.51740783623622</v>
      </c>
    </row>
    <row r="1209" spans="2:10" x14ac:dyDescent="0.25">
      <c r="B1209" s="2">
        <v>1205</v>
      </c>
      <c r="C1209" s="1">
        <v>46181</v>
      </c>
      <c r="D1209" t="s">
        <v>900</v>
      </c>
      <c r="E1209" s="2" t="s">
        <v>19</v>
      </c>
      <c r="F1209" s="13">
        <v>3017.66</v>
      </c>
      <c r="G1209" s="13">
        <v>445348.85</v>
      </c>
      <c r="H1209" s="13">
        <v>1079.45</v>
      </c>
      <c r="I1209" s="4">
        <f t="shared" si="37"/>
        <v>2.423830217592344E-3</v>
      </c>
      <c r="J1209" s="13">
        <f t="shared" si="36"/>
        <v>7.3142954944197127</v>
      </c>
    </row>
    <row r="1210" spans="2:10" x14ac:dyDescent="0.25">
      <c r="B1210" s="2">
        <v>1206</v>
      </c>
      <c r="C1210" s="1">
        <v>46216</v>
      </c>
      <c r="D1210" t="s">
        <v>898</v>
      </c>
      <c r="E1210" s="2" t="s">
        <v>20</v>
      </c>
      <c r="F1210" s="13">
        <v>16098.26</v>
      </c>
      <c r="G1210" s="13">
        <v>2382801.25</v>
      </c>
      <c r="H1210" s="13">
        <v>87214.82</v>
      </c>
      <c r="I1210" s="4">
        <f t="shared" si="37"/>
        <v>3.6601802185557863E-2</v>
      </c>
      <c r="J1210" s="13">
        <f t="shared" si="36"/>
        <v>589.22532805167873</v>
      </c>
    </row>
    <row r="1211" spans="2:10" x14ac:dyDescent="0.25">
      <c r="B1211" s="2">
        <v>1207</v>
      </c>
      <c r="C1211" s="1">
        <v>47002</v>
      </c>
      <c r="D1211" t="s">
        <v>471</v>
      </c>
      <c r="E1211" s="2" t="s">
        <v>1</v>
      </c>
      <c r="F1211" s="13">
        <v>38565.57</v>
      </c>
      <c r="G1211" s="13">
        <v>4552444.8099999996</v>
      </c>
      <c r="H1211" s="13">
        <v>9071.6</v>
      </c>
      <c r="I1211" s="4">
        <f t="shared" si="37"/>
        <v>1.9926875291432695E-3</v>
      </c>
      <c r="J1211" s="13">
        <f t="shared" si="36"/>
        <v>76.849130393301806</v>
      </c>
    </row>
    <row r="1212" spans="2:10" x14ac:dyDescent="0.25">
      <c r="B1212" s="2">
        <v>1208</v>
      </c>
      <c r="C1212" s="1">
        <v>47004</v>
      </c>
      <c r="D1212" t="s">
        <v>903</v>
      </c>
      <c r="E1212" s="2" t="s">
        <v>1</v>
      </c>
      <c r="F1212" s="13">
        <v>7393.68</v>
      </c>
      <c r="G1212" s="13">
        <v>888549.17</v>
      </c>
      <c r="H1212" s="13">
        <v>4463.24</v>
      </c>
      <c r="I1212" s="4">
        <f t="shared" si="37"/>
        <v>5.0230647337164243E-3</v>
      </c>
      <c r="J1212" s="13">
        <f t="shared" si="36"/>
        <v>37.138933260384455</v>
      </c>
    </row>
    <row r="1213" spans="2:10" x14ac:dyDescent="0.25">
      <c r="B1213" s="2">
        <v>1209</v>
      </c>
      <c r="C1213" s="1">
        <v>47006</v>
      </c>
      <c r="D1213" t="s">
        <v>904</v>
      </c>
      <c r="E1213" s="2" t="s">
        <v>1</v>
      </c>
      <c r="F1213" s="13">
        <v>14410.3</v>
      </c>
      <c r="G1213" s="13">
        <v>1970747.25</v>
      </c>
      <c r="H1213" s="13">
        <v>31796.2</v>
      </c>
      <c r="I1213" s="4">
        <f t="shared" si="37"/>
        <v>1.6134083150439509E-2</v>
      </c>
      <c r="J1213" s="13">
        <f t="shared" si="36"/>
        <v>232.49697842277843</v>
      </c>
    </row>
    <row r="1214" spans="2:10" x14ac:dyDescent="0.25">
      <c r="B1214" s="2">
        <v>1210</v>
      </c>
      <c r="C1214" s="1">
        <v>47008</v>
      </c>
      <c r="D1214" t="s">
        <v>905</v>
      </c>
      <c r="E1214" s="2" t="s">
        <v>1</v>
      </c>
      <c r="F1214" s="13">
        <v>9396.6</v>
      </c>
      <c r="G1214" s="13">
        <v>1402589.81</v>
      </c>
      <c r="H1214" s="13">
        <v>19802.439999999999</v>
      </c>
      <c r="I1214" s="4">
        <f t="shared" si="37"/>
        <v>1.4118482723042169E-2</v>
      </c>
      <c r="J1214" s="13">
        <f t="shared" si="36"/>
        <v>132.66573475533806</v>
      </c>
    </row>
    <row r="1215" spans="2:10" x14ac:dyDescent="0.25">
      <c r="B1215" s="2">
        <v>1211</v>
      </c>
      <c r="C1215" s="1">
        <v>47010</v>
      </c>
      <c r="D1215" t="s">
        <v>906</v>
      </c>
      <c r="E1215" s="2" t="s">
        <v>1</v>
      </c>
      <c r="F1215" s="13">
        <v>12754.12</v>
      </c>
      <c r="G1215" s="13">
        <v>1752064.36</v>
      </c>
      <c r="H1215" s="13">
        <v>3374.54</v>
      </c>
      <c r="I1215" s="4">
        <f t="shared" si="37"/>
        <v>1.9260365526754964E-3</v>
      </c>
      <c r="J1215" s="13">
        <f t="shared" si="36"/>
        <v>24.564901317209603</v>
      </c>
    </row>
    <row r="1216" spans="2:10" x14ac:dyDescent="0.25">
      <c r="B1216" s="2">
        <v>1212</v>
      </c>
      <c r="C1216" s="1">
        <v>47012</v>
      </c>
      <c r="D1216" t="s">
        <v>907</v>
      </c>
      <c r="E1216" s="2" t="s">
        <v>1</v>
      </c>
      <c r="F1216" s="13">
        <v>10440.719999999999</v>
      </c>
      <c r="G1216" s="13">
        <v>1429956.65</v>
      </c>
      <c r="H1216" s="13">
        <v>2577.52</v>
      </c>
      <c r="I1216" s="4">
        <f t="shared" si="37"/>
        <v>1.8025161811723455E-3</v>
      </c>
      <c r="J1216" s="13">
        <f t="shared" si="36"/>
        <v>18.81956674308973</v>
      </c>
    </row>
    <row r="1217" spans="2:10" x14ac:dyDescent="0.25">
      <c r="B1217" s="2">
        <v>1213</v>
      </c>
      <c r="C1217" s="1">
        <v>47014</v>
      </c>
      <c r="D1217" t="s">
        <v>908</v>
      </c>
      <c r="E1217" s="2" t="s">
        <v>1</v>
      </c>
      <c r="F1217" s="13">
        <v>5033.57</v>
      </c>
      <c r="G1217" s="13">
        <v>590758.78</v>
      </c>
      <c r="H1217" s="13">
        <v>91471.77</v>
      </c>
      <c r="I1217" s="4">
        <f t="shared" si="37"/>
        <v>0.15483776643996724</v>
      </c>
      <c r="J1217" s="13">
        <f t="shared" si="36"/>
        <v>779.38673601922585</v>
      </c>
    </row>
    <row r="1218" spans="2:10" x14ac:dyDescent="0.25">
      <c r="B1218" s="2">
        <v>1214</v>
      </c>
      <c r="C1218" s="1">
        <v>47016</v>
      </c>
      <c r="D1218" t="s">
        <v>909</v>
      </c>
      <c r="E1218" s="2" t="s">
        <v>1</v>
      </c>
      <c r="F1218" s="13">
        <v>10487.47</v>
      </c>
      <c r="G1218" s="13">
        <v>1431181.55</v>
      </c>
      <c r="H1218" s="13">
        <v>8592.34</v>
      </c>
      <c r="I1218" s="4">
        <f t="shared" si="37"/>
        <v>6.0036687868146423E-3</v>
      </c>
      <c r="J1218" s="13">
        <f t="shared" si="36"/>
        <v>62.963296291654956</v>
      </c>
    </row>
    <row r="1219" spans="2:10" x14ac:dyDescent="0.25">
      <c r="B1219" s="2">
        <v>1215</v>
      </c>
      <c r="C1219" s="1">
        <v>47018</v>
      </c>
      <c r="D1219" t="s">
        <v>910</v>
      </c>
      <c r="E1219" s="2" t="s">
        <v>1</v>
      </c>
      <c r="F1219" s="13">
        <v>15114.02</v>
      </c>
      <c r="G1219" s="13">
        <v>2014794.63</v>
      </c>
      <c r="H1219" s="13">
        <v>4780.91</v>
      </c>
      <c r="I1219" s="4">
        <f t="shared" si="37"/>
        <v>2.372901897202297E-3</v>
      </c>
      <c r="J1219" s="13">
        <f t="shared" si="36"/>
        <v>35.864086732353464</v>
      </c>
    </row>
    <row r="1220" spans="2:10" x14ac:dyDescent="0.25">
      <c r="B1220" s="2">
        <v>1216</v>
      </c>
      <c r="C1220" s="1">
        <v>47020</v>
      </c>
      <c r="D1220" t="s">
        <v>52</v>
      </c>
      <c r="E1220" s="2" t="s">
        <v>1</v>
      </c>
      <c r="F1220" s="13">
        <v>37870.639999999999</v>
      </c>
      <c r="G1220" s="13">
        <v>4679822.13</v>
      </c>
      <c r="H1220" s="13">
        <v>29032.11</v>
      </c>
      <c r="I1220" s="4">
        <f t="shared" si="37"/>
        <v>6.2036780872267898E-3</v>
      </c>
      <c r="J1220" s="13">
        <f t="shared" si="36"/>
        <v>234.93725951725435</v>
      </c>
    </row>
    <row r="1221" spans="2:10" x14ac:dyDescent="0.25">
      <c r="B1221" s="2">
        <v>1217</v>
      </c>
      <c r="C1221" s="1">
        <v>47022</v>
      </c>
      <c r="D1221" t="s">
        <v>911</v>
      </c>
      <c r="E1221" s="2" t="s">
        <v>1</v>
      </c>
      <c r="F1221" s="13">
        <v>34254.410000000003</v>
      </c>
      <c r="G1221" s="13">
        <v>4350938.5199999996</v>
      </c>
      <c r="H1221" s="13">
        <v>21389.51</v>
      </c>
      <c r="I1221" s="4">
        <f t="shared" si="37"/>
        <v>4.9160680854667647E-3</v>
      </c>
      <c r="J1221" s="13">
        <f t="shared" ref="J1221:J1284" si="38">I1221*F1221</f>
        <v>168.39701178749362</v>
      </c>
    </row>
    <row r="1222" spans="2:10" x14ac:dyDescent="0.25">
      <c r="B1222" s="2">
        <v>1218</v>
      </c>
      <c r="C1222" s="1">
        <v>47024</v>
      </c>
      <c r="D1222" t="s">
        <v>912</v>
      </c>
      <c r="E1222" s="2" t="s">
        <v>1</v>
      </c>
      <c r="F1222" s="13">
        <v>5881.21</v>
      </c>
      <c r="G1222" s="13">
        <v>1044703.26</v>
      </c>
      <c r="H1222" s="13">
        <v>18035.8</v>
      </c>
      <c r="I1222" s="4">
        <f t="shared" ref="I1222:I1285" si="39">IF(G1222=0,0,H1222/G1222)</f>
        <v>1.7264041082823842E-2</v>
      </c>
      <c r="J1222" s="13">
        <f t="shared" si="38"/>
        <v>101.53345105671441</v>
      </c>
    </row>
    <row r="1223" spans="2:10" x14ac:dyDescent="0.25">
      <c r="B1223" s="2">
        <v>1219</v>
      </c>
      <c r="C1223" s="1">
        <v>47026</v>
      </c>
      <c r="D1223" t="s">
        <v>614</v>
      </c>
      <c r="E1223" s="2" t="s">
        <v>1</v>
      </c>
      <c r="F1223" s="13">
        <v>7122.44</v>
      </c>
      <c r="G1223" s="13">
        <v>1013649.95</v>
      </c>
      <c r="H1223" s="13">
        <v>13798.87</v>
      </c>
      <c r="I1223" s="4">
        <f t="shared" si="39"/>
        <v>1.3613052513838729E-2</v>
      </c>
      <c r="J1223" s="13">
        <f t="shared" si="38"/>
        <v>96.958149746665512</v>
      </c>
    </row>
    <row r="1224" spans="2:10" x14ac:dyDescent="0.25">
      <c r="B1224" s="2">
        <v>1220</v>
      </c>
      <c r="C1224" s="1">
        <v>47028</v>
      </c>
      <c r="D1224" t="s">
        <v>913</v>
      </c>
      <c r="E1224" s="2" t="s">
        <v>1</v>
      </c>
      <c r="F1224" s="13">
        <v>6662.39</v>
      </c>
      <c r="G1224" s="13">
        <v>1044088.91</v>
      </c>
      <c r="H1224" s="13">
        <v>7018.94</v>
      </c>
      <c r="I1224" s="4">
        <f t="shared" si="39"/>
        <v>6.7225500939378808E-3</v>
      </c>
      <c r="J1224" s="13">
        <f t="shared" si="38"/>
        <v>44.7882505203508</v>
      </c>
    </row>
    <row r="1225" spans="2:10" x14ac:dyDescent="0.25">
      <c r="B1225" s="2">
        <v>1221</v>
      </c>
      <c r="C1225" s="1">
        <v>47030</v>
      </c>
      <c r="D1225" t="s">
        <v>343</v>
      </c>
      <c r="E1225" s="2" t="s">
        <v>1</v>
      </c>
      <c r="F1225" s="13">
        <v>24861.17</v>
      </c>
      <c r="G1225" s="13">
        <v>3116943.01</v>
      </c>
      <c r="H1225" s="13">
        <v>91436.73</v>
      </c>
      <c r="I1225" s="4">
        <f t="shared" si="39"/>
        <v>2.9335387174756207E-2</v>
      </c>
      <c r="J1225" s="13">
        <f t="shared" si="38"/>
        <v>729.31204756743375</v>
      </c>
    </row>
    <row r="1226" spans="2:10" x14ac:dyDescent="0.25">
      <c r="B1226" s="2">
        <v>1222</v>
      </c>
      <c r="C1226" s="1">
        <v>47032</v>
      </c>
      <c r="D1226" t="s">
        <v>914</v>
      </c>
      <c r="E1226" s="2" t="s">
        <v>1</v>
      </c>
      <c r="F1226" s="13">
        <v>21582.58</v>
      </c>
      <c r="G1226" s="13">
        <v>2783174.24</v>
      </c>
      <c r="H1226" s="13">
        <v>27525.200000000001</v>
      </c>
      <c r="I1226" s="4">
        <f t="shared" si="39"/>
        <v>9.8898587103910529E-3</v>
      </c>
      <c r="J1226" s="13">
        <f t="shared" si="38"/>
        <v>213.44866680571175</v>
      </c>
    </row>
    <row r="1227" spans="2:10" x14ac:dyDescent="0.25">
      <c r="B1227" s="2">
        <v>1223</v>
      </c>
      <c r="C1227" s="1">
        <v>47034</v>
      </c>
      <c r="D1227" t="s">
        <v>144</v>
      </c>
      <c r="E1227" s="2" t="s">
        <v>1</v>
      </c>
      <c r="F1227" s="13">
        <v>7951.37</v>
      </c>
      <c r="G1227" s="13">
        <v>1079819.1200000001</v>
      </c>
      <c r="H1227" s="13">
        <v>66080.929999999993</v>
      </c>
      <c r="I1227" s="4">
        <f t="shared" si="39"/>
        <v>6.1196295542534924E-2</v>
      </c>
      <c r="J1227" s="13">
        <f t="shared" si="38"/>
        <v>486.59438848804592</v>
      </c>
    </row>
    <row r="1228" spans="2:10" x14ac:dyDescent="0.25">
      <c r="B1228" s="2">
        <v>1224</v>
      </c>
      <c r="C1228" s="1">
        <v>47106</v>
      </c>
      <c r="D1228" t="s">
        <v>915</v>
      </c>
      <c r="E1228" s="2" t="s">
        <v>19</v>
      </c>
      <c r="F1228" s="13">
        <v>3129.14</v>
      </c>
      <c r="G1228" s="13">
        <v>447212.48</v>
      </c>
      <c r="H1228" s="13">
        <v>9785.1299999999992</v>
      </c>
      <c r="I1228" s="4">
        <f t="shared" si="39"/>
        <v>2.1880270425369167E-2</v>
      </c>
      <c r="J1228" s="13">
        <f t="shared" si="38"/>
        <v>68.466429398839679</v>
      </c>
    </row>
    <row r="1229" spans="2:10" x14ac:dyDescent="0.25">
      <c r="B1229" s="2">
        <v>1225</v>
      </c>
      <c r="C1229" s="1">
        <v>47121</v>
      </c>
      <c r="D1229" t="s">
        <v>904</v>
      </c>
      <c r="E1229" s="2" t="s">
        <v>19</v>
      </c>
      <c r="F1229" s="13">
        <v>28719.96</v>
      </c>
      <c r="G1229" s="13">
        <v>4355590.71</v>
      </c>
      <c r="H1229" s="13">
        <v>114237.7</v>
      </c>
      <c r="I1229" s="4">
        <f t="shared" si="39"/>
        <v>2.6227831677967741E-2</v>
      </c>
      <c r="J1229" s="13">
        <f t="shared" si="38"/>
        <v>753.26227667796638</v>
      </c>
    </row>
    <row r="1230" spans="2:10" x14ac:dyDescent="0.25">
      <c r="B1230" s="2">
        <v>1226</v>
      </c>
      <c r="C1230" s="1">
        <v>47122</v>
      </c>
      <c r="D1230" t="s">
        <v>916</v>
      </c>
      <c r="E1230" s="2" t="s">
        <v>19</v>
      </c>
      <c r="F1230" s="13">
        <v>5812.38</v>
      </c>
      <c r="G1230" s="13">
        <v>1005078.31</v>
      </c>
      <c r="H1230" s="13">
        <v>17140.12</v>
      </c>
      <c r="I1230" s="4">
        <f t="shared" si="39"/>
        <v>1.7053516954315728E-2</v>
      </c>
      <c r="J1230" s="13">
        <f t="shared" si="38"/>
        <v>99.12152087492565</v>
      </c>
    </row>
    <row r="1231" spans="2:10" x14ac:dyDescent="0.25">
      <c r="B1231" s="2">
        <v>1227</v>
      </c>
      <c r="C1231" s="1">
        <v>47151</v>
      </c>
      <c r="D1231" t="s">
        <v>909</v>
      </c>
      <c r="E1231" s="2" t="s">
        <v>19</v>
      </c>
      <c r="F1231" s="13">
        <v>3159.11</v>
      </c>
      <c r="G1231" s="13">
        <v>470725.3</v>
      </c>
      <c r="H1231" s="13">
        <v>59435.56</v>
      </c>
      <c r="I1231" s="4">
        <f t="shared" si="39"/>
        <v>0.12626378909312927</v>
      </c>
      <c r="J1231" s="13">
        <f t="shared" si="38"/>
        <v>398.88119876199562</v>
      </c>
    </row>
    <row r="1232" spans="2:10" x14ac:dyDescent="0.25">
      <c r="B1232" s="2">
        <v>1228</v>
      </c>
      <c r="C1232" s="1">
        <v>47171</v>
      </c>
      <c r="D1232" t="s">
        <v>917</v>
      </c>
      <c r="E1232" s="2" t="s">
        <v>19</v>
      </c>
      <c r="F1232" s="13">
        <v>4215.8500000000004</v>
      </c>
      <c r="G1232" s="13">
        <v>602212.25</v>
      </c>
      <c r="H1232" s="13">
        <v>6246.61</v>
      </c>
      <c r="I1232" s="4">
        <f t="shared" si="39"/>
        <v>1.037277139413886E-2</v>
      </c>
      <c r="J1232" s="13">
        <f t="shared" si="38"/>
        <v>43.730048281980316</v>
      </c>
    </row>
    <row r="1233" spans="2:10" x14ac:dyDescent="0.25">
      <c r="B1233" s="2">
        <v>1229</v>
      </c>
      <c r="C1233" s="1">
        <v>47181</v>
      </c>
      <c r="D1233" t="s">
        <v>918</v>
      </c>
      <c r="E1233" s="2" t="s">
        <v>19</v>
      </c>
      <c r="F1233" s="13">
        <v>9943.7900000000009</v>
      </c>
      <c r="G1233" s="13">
        <v>1557596.7</v>
      </c>
      <c r="H1233" s="13">
        <v>14720.8</v>
      </c>
      <c r="I1233" s="4">
        <f t="shared" si="39"/>
        <v>9.4509702030056951E-3</v>
      </c>
      <c r="J1233" s="13">
        <f t="shared" si="38"/>
        <v>93.978462994946014</v>
      </c>
    </row>
    <row r="1234" spans="2:10" x14ac:dyDescent="0.25">
      <c r="B1234" s="2">
        <v>1230</v>
      </c>
      <c r="C1234" s="1">
        <v>47271</v>
      </c>
      <c r="D1234" t="s">
        <v>919</v>
      </c>
      <c r="E1234" s="2" t="s">
        <v>20</v>
      </c>
      <c r="F1234" s="13">
        <v>48599.18</v>
      </c>
      <c r="G1234" s="13">
        <v>7692345.2199999997</v>
      </c>
      <c r="H1234" s="13">
        <v>164282.84</v>
      </c>
      <c r="I1234" s="4">
        <f t="shared" si="39"/>
        <v>2.1356665009374085E-2</v>
      </c>
      <c r="J1234" s="13">
        <f t="shared" si="38"/>
        <v>1037.9164069902729</v>
      </c>
    </row>
    <row r="1235" spans="2:10" x14ac:dyDescent="0.25">
      <c r="B1235" s="2">
        <v>1231</v>
      </c>
      <c r="C1235" s="1">
        <v>47276</v>
      </c>
      <c r="D1235" t="s">
        <v>911</v>
      </c>
      <c r="E1235" s="2" t="s">
        <v>20</v>
      </c>
      <c r="F1235" s="13">
        <v>88942.71</v>
      </c>
      <c r="G1235" s="13">
        <v>13254896.279999999</v>
      </c>
      <c r="H1235" s="13">
        <v>191411.15</v>
      </c>
      <c r="I1235" s="4">
        <f t="shared" si="39"/>
        <v>1.4440788215658524E-2</v>
      </c>
      <c r="J1235" s="13">
        <f t="shared" si="38"/>
        <v>1284.4028384367336</v>
      </c>
    </row>
    <row r="1236" spans="2:10" x14ac:dyDescent="0.25">
      <c r="B1236" s="2">
        <v>1232</v>
      </c>
      <c r="C1236" s="1">
        <v>48002</v>
      </c>
      <c r="D1236" t="s">
        <v>920</v>
      </c>
      <c r="E1236" s="2" t="s">
        <v>1</v>
      </c>
      <c r="F1236" s="13">
        <v>46613.77</v>
      </c>
      <c r="G1236" s="13">
        <v>5618545.9900000002</v>
      </c>
      <c r="H1236" s="13">
        <v>7832.42</v>
      </c>
      <c r="I1236" s="4">
        <f t="shared" si="39"/>
        <v>1.3940297034037447E-3</v>
      </c>
      <c r="J1236" s="13">
        <f t="shared" si="38"/>
        <v>64.980979967630375</v>
      </c>
    </row>
    <row r="1237" spans="2:10" x14ac:dyDescent="0.25">
      <c r="B1237" s="2">
        <v>1233</v>
      </c>
      <c r="C1237" s="1">
        <v>48004</v>
      </c>
      <c r="D1237" t="s">
        <v>921</v>
      </c>
      <c r="E1237" s="2" t="s">
        <v>1</v>
      </c>
      <c r="F1237" s="13">
        <v>23129.57</v>
      </c>
      <c r="G1237" s="13">
        <v>2738697.15</v>
      </c>
      <c r="H1237" s="13">
        <v>62283.63</v>
      </c>
      <c r="I1237" s="4">
        <f t="shared" si="39"/>
        <v>2.2742065510967503E-2</v>
      </c>
      <c r="J1237" s="13">
        <f t="shared" si="38"/>
        <v>526.01419618050863</v>
      </c>
    </row>
    <row r="1238" spans="2:10" x14ac:dyDescent="0.25">
      <c r="B1238" s="2">
        <v>1234</v>
      </c>
      <c r="C1238" s="1">
        <v>48006</v>
      </c>
      <c r="D1238" t="s">
        <v>922</v>
      </c>
      <c r="E1238" s="2" t="s">
        <v>1</v>
      </c>
      <c r="F1238" s="13">
        <v>43771.23</v>
      </c>
      <c r="G1238" s="13">
        <v>4965408.0599999996</v>
      </c>
      <c r="H1238" s="13">
        <v>5166.55</v>
      </c>
      <c r="I1238" s="4">
        <f t="shared" si="39"/>
        <v>1.0405086425062113E-3</v>
      </c>
      <c r="J1238" s="13">
        <f t="shared" si="38"/>
        <v>45.544343108127158</v>
      </c>
    </row>
    <row r="1239" spans="2:10" x14ac:dyDescent="0.25">
      <c r="B1239" s="2">
        <v>1235</v>
      </c>
      <c r="C1239" s="1">
        <v>48008</v>
      </c>
      <c r="D1239" t="s">
        <v>192</v>
      </c>
      <c r="E1239" s="2" t="s">
        <v>1</v>
      </c>
      <c r="F1239" s="13">
        <v>17422.97</v>
      </c>
      <c r="G1239" s="13">
        <v>2016195.87</v>
      </c>
      <c r="H1239" s="13">
        <v>7188.71</v>
      </c>
      <c r="I1239" s="4">
        <f t="shared" si="39"/>
        <v>3.5654819588535314E-3</v>
      </c>
      <c r="J1239" s="13">
        <f t="shared" si="38"/>
        <v>62.12128520464632</v>
      </c>
    </row>
    <row r="1240" spans="2:10" x14ac:dyDescent="0.25">
      <c r="B1240" s="2">
        <v>1236</v>
      </c>
      <c r="C1240" s="1">
        <v>48010</v>
      </c>
      <c r="D1240" t="s">
        <v>923</v>
      </c>
      <c r="E1240" s="2" t="s">
        <v>1</v>
      </c>
      <c r="F1240" s="13">
        <v>16228.05</v>
      </c>
      <c r="G1240" s="13">
        <v>2065924.15</v>
      </c>
      <c r="H1240" s="13">
        <v>13182.25</v>
      </c>
      <c r="I1240" s="4">
        <f t="shared" si="39"/>
        <v>6.3808005729542394E-3</v>
      </c>
      <c r="J1240" s="13">
        <f t="shared" si="38"/>
        <v>103.54795073793004</v>
      </c>
    </row>
    <row r="1241" spans="2:10" x14ac:dyDescent="0.25">
      <c r="B1241" s="2">
        <v>1237</v>
      </c>
      <c r="C1241" s="1">
        <v>48012</v>
      </c>
      <c r="D1241" t="s">
        <v>924</v>
      </c>
      <c r="E1241" s="2" t="s">
        <v>1</v>
      </c>
      <c r="F1241" s="13">
        <v>17211.009999999998</v>
      </c>
      <c r="G1241" s="13">
        <v>1886388.62</v>
      </c>
      <c r="H1241" s="13">
        <v>5907.81</v>
      </c>
      <c r="I1241" s="4">
        <f t="shared" si="39"/>
        <v>3.131809605594419E-3</v>
      </c>
      <c r="J1241" s="13">
        <f t="shared" si="38"/>
        <v>53.901606439981599</v>
      </c>
    </row>
    <row r="1242" spans="2:10" x14ac:dyDescent="0.25">
      <c r="B1242" s="2">
        <v>1238</v>
      </c>
      <c r="C1242" s="1">
        <v>48014</v>
      </c>
      <c r="D1242" t="s">
        <v>925</v>
      </c>
      <c r="E1242" s="2" t="s">
        <v>1</v>
      </c>
      <c r="F1242" s="13">
        <v>8634.4500000000007</v>
      </c>
      <c r="G1242" s="13">
        <v>1084166.79</v>
      </c>
      <c r="H1242" s="13">
        <v>0</v>
      </c>
      <c r="I1242" s="4">
        <f t="shared" si="39"/>
        <v>0</v>
      </c>
      <c r="J1242" s="13">
        <f t="shared" si="38"/>
        <v>0</v>
      </c>
    </row>
    <row r="1243" spans="2:10" x14ac:dyDescent="0.25">
      <c r="B1243" s="2">
        <v>1239</v>
      </c>
      <c r="C1243" s="1">
        <v>48016</v>
      </c>
      <c r="D1243" t="s">
        <v>258</v>
      </c>
      <c r="E1243" s="2" t="s">
        <v>1</v>
      </c>
      <c r="F1243" s="13">
        <v>11793.75</v>
      </c>
      <c r="G1243" s="13">
        <v>1568031.79</v>
      </c>
      <c r="H1243" s="13">
        <v>12180.27</v>
      </c>
      <c r="I1243" s="4">
        <f t="shared" si="39"/>
        <v>7.7678718490777534E-3</v>
      </c>
      <c r="J1243" s="13">
        <f t="shared" si="38"/>
        <v>91.612338620060754</v>
      </c>
    </row>
    <row r="1244" spans="2:10" x14ac:dyDescent="0.25">
      <c r="B1244" s="2">
        <v>1240</v>
      </c>
      <c r="C1244" s="1">
        <v>48018</v>
      </c>
      <c r="D1244" t="s">
        <v>926</v>
      </c>
      <c r="E1244" s="2" t="s">
        <v>1</v>
      </c>
      <c r="F1244" s="13">
        <v>8565.8799999999992</v>
      </c>
      <c r="G1244" s="13">
        <v>1223885.6000000001</v>
      </c>
      <c r="H1244" s="13">
        <v>2027.61</v>
      </c>
      <c r="I1244" s="4">
        <f t="shared" si="39"/>
        <v>1.6566989594452291E-3</v>
      </c>
      <c r="J1244" s="13">
        <f t="shared" si="38"/>
        <v>14.191084482732697</v>
      </c>
    </row>
    <row r="1245" spans="2:10" x14ac:dyDescent="0.25">
      <c r="B1245" s="2">
        <v>1241</v>
      </c>
      <c r="C1245" s="1">
        <v>48020</v>
      </c>
      <c r="D1245" t="s">
        <v>927</v>
      </c>
      <c r="E1245" s="2" t="s">
        <v>1</v>
      </c>
      <c r="F1245" s="13">
        <v>18899.310000000001</v>
      </c>
      <c r="G1245" s="13">
        <v>2371207.9700000002</v>
      </c>
      <c r="H1245" s="13">
        <v>3545.94</v>
      </c>
      <c r="I1245" s="4">
        <f t="shared" si="39"/>
        <v>1.4954150141457225E-3</v>
      </c>
      <c r="J1245" s="13">
        <f t="shared" si="38"/>
        <v>28.262311930994397</v>
      </c>
    </row>
    <row r="1246" spans="2:10" x14ac:dyDescent="0.25">
      <c r="B1246" s="2">
        <v>1242</v>
      </c>
      <c r="C1246" s="1">
        <v>48022</v>
      </c>
      <c r="D1246" t="s">
        <v>577</v>
      </c>
      <c r="E1246" s="2" t="s">
        <v>1</v>
      </c>
      <c r="F1246" s="13">
        <v>21716.17</v>
      </c>
      <c r="G1246" s="13">
        <v>2570555.02</v>
      </c>
      <c r="H1246" s="13">
        <v>26902.25</v>
      </c>
      <c r="I1246" s="4">
        <f t="shared" si="39"/>
        <v>1.0465541406695898E-2</v>
      </c>
      <c r="J1246" s="13">
        <f t="shared" si="38"/>
        <v>227.27147632984722</v>
      </c>
    </row>
    <row r="1247" spans="2:10" x14ac:dyDescent="0.25">
      <c r="B1247" s="2">
        <v>1243</v>
      </c>
      <c r="C1247" s="1">
        <v>48024</v>
      </c>
      <c r="D1247" t="s">
        <v>562</v>
      </c>
      <c r="E1247" s="2" t="s">
        <v>1</v>
      </c>
      <c r="F1247" s="13">
        <v>30825.040000000001</v>
      </c>
      <c r="G1247" s="13">
        <v>3833694.36</v>
      </c>
      <c r="H1247" s="13">
        <v>14792.56</v>
      </c>
      <c r="I1247" s="4">
        <f t="shared" si="39"/>
        <v>3.8585652926176411E-3</v>
      </c>
      <c r="J1247" s="13">
        <f t="shared" si="38"/>
        <v>118.94042948755049</v>
      </c>
    </row>
    <row r="1248" spans="2:10" x14ac:dyDescent="0.25">
      <c r="B1248" s="2">
        <v>1244</v>
      </c>
      <c r="C1248" s="1">
        <v>48026</v>
      </c>
      <c r="D1248" t="s">
        <v>928</v>
      </c>
      <c r="E1248" s="2" t="s">
        <v>1</v>
      </c>
      <c r="F1248" s="13">
        <v>48794.11</v>
      </c>
      <c r="G1248" s="13">
        <v>5619570.5899999999</v>
      </c>
      <c r="H1248" s="13">
        <v>18670.23</v>
      </c>
      <c r="I1248" s="4">
        <f t="shared" si="39"/>
        <v>3.3223588352504349E-3</v>
      </c>
      <c r="J1248" s="13">
        <f t="shared" si="38"/>
        <v>162.11154246668161</v>
      </c>
    </row>
    <row r="1249" spans="2:10" x14ac:dyDescent="0.25">
      <c r="B1249" s="2">
        <v>1245</v>
      </c>
      <c r="C1249" s="1">
        <v>48028</v>
      </c>
      <c r="D1249" t="s">
        <v>929</v>
      </c>
      <c r="E1249" s="2" t="s">
        <v>1</v>
      </c>
      <c r="F1249" s="13">
        <v>18405.07</v>
      </c>
      <c r="G1249" s="13">
        <v>2085115.33</v>
      </c>
      <c r="H1249" s="13">
        <v>4832.93</v>
      </c>
      <c r="I1249" s="4">
        <f t="shared" si="39"/>
        <v>2.3178238299173602E-3</v>
      </c>
      <c r="J1249" s="13">
        <f t="shared" si="38"/>
        <v>42.659709837297108</v>
      </c>
    </row>
    <row r="1250" spans="2:10" x14ac:dyDescent="0.25">
      <c r="B1250" s="2">
        <v>1246</v>
      </c>
      <c r="C1250" s="1">
        <v>48030</v>
      </c>
      <c r="D1250" t="s">
        <v>930</v>
      </c>
      <c r="E1250" s="2" t="s">
        <v>1</v>
      </c>
      <c r="F1250" s="13">
        <v>13870.26</v>
      </c>
      <c r="G1250" s="13">
        <v>1661073.36</v>
      </c>
      <c r="H1250" s="13">
        <v>4065.31</v>
      </c>
      <c r="I1250" s="4">
        <f t="shared" si="39"/>
        <v>2.4473994333398977E-3</v>
      </c>
      <c r="J1250" s="13">
        <f t="shared" si="38"/>
        <v>33.946066464277052</v>
      </c>
    </row>
    <row r="1251" spans="2:10" x14ac:dyDescent="0.25">
      <c r="B1251" s="2">
        <v>1247</v>
      </c>
      <c r="C1251" s="1">
        <v>48032</v>
      </c>
      <c r="D1251" t="s">
        <v>8</v>
      </c>
      <c r="E1251" s="2" t="s">
        <v>1</v>
      </c>
      <c r="F1251" s="13">
        <v>40863.910000000003</v>
      </c>
      <c r="G1251" s="13">
        <v>5037023.5599999996</v>
      </c>
      <c r="H1251" s="13">
        <v>25268.080000000002</v>
      </c>
      <c r="I1251" s="4">
        <f t="shared" si="39"/>
        <v>5.0164704808329311E-3</v>
      </c>
      <c r="J1251" s="13">
        <f t="shared" si="38"/>
        <v>204.99259824641365</v>
      </c>
    </row>
    <row r="1252" spans="2:10" x14ac:dyDescent="0.25">
      <c r="B1252" s="2">
        <v>1248</v>
      </c>
      <c r="C1252" s="1">
        <v>48034</v>
      </c>
      <c r="D1252" t="s">
        <v>931</v>
      </c>
      <c r="E1252" s="2" t="s">
        <v>1</v>
      </c>
      <c r="F1252" s="13">
        <v>4294.29</v>
      </c>
      <c r="G1252" s="13">
        <v>473271.78</v>
      </c>
      <c r="H1252" s="13">
        <v>1447.41</v>
      </c>
      <c r="I1252" s="4">
        <f t="shared" si="39"/>
        <v>3.0583061597291941E-3</v>
      </c>
      <c r="J1252" s="13">
        <f t="shared" si="38"/>
        <v>13.133253558663482</v>
      </c>
    </row>
    <row r="1253" spans="2:10" x14ac:dyDescent="0.25">
      <c r="B1253" s="2">
        <v>1249</v>
      </c>
      <c r="C1253" s="1">
        <v>48036</v>
      </c>
      <c r="D1253" t="s">
        <v>932</v>
      </c>
      <c r="E1253" s="2" t="s">
        <v>1</v>
      </c>
      <c r="F1253" s="13">
        <v>11092.17</v>
      </c>
      <c r="G1253" s="13">
        <v>1243597.56</v>
      </c>
      <c r="H1253" s="13">
        <v>8216.58</v>
      </c>
      <c r="I1253" s="4">
        <f t="shared" si="39"/>
        <v>6.6071052760830438E-3</v>
      </c>
      <c r="J1253" s="13">
        <f t="shared" si="38"/>
        <v>73.287134930210058</v>
      </c>
    </row>
    <row r="1254" spans="2:10" x14ac:dyDescent="0.25">
      <c r="B1254" s="2">
        <v>1250</v>
      </c>
      <c r="C1254" s="1">
        <v>48038</v>
      </c>
      <c r="D1254" t="s">
        <v>933</v>
      </c>
      <c r="E1254" s="2" t="s">
        <v>1</v>
      </c>
      <c r="F1254" s="13">
        <v>7289.42</v>
      </c>
      <c r="G1254" s="13">
        <v>884466.64</v>
      </c>
      <c r="H1254" s="13">
        <v>4520.54</v>
      </c>
      <c r="I1254" s="4">
        <f t="shared" si="39"/>
        <v>5.1110350527183252E-3</v>
      </c>
      <c r="J1254" s="13">
        <f t="shared" si="38"/>
        <v>37.256481133986014</v>
      </c>
    </row>
    <row r="1255" spans="2:10" x14ac:dyDescent="0.25">
      <c r="B1255" s="2">
        <v>1251</v>
      </c>
      <c r="C1255" s="1">
        <v>48040</v>
      </c>
      <c r="D1255" t="s">
        <v>934</v>
      </c>
      <c r="E1255" s="2" t="s">
        <v>1</v>
      </c>
      <c r="F1255" s="13">
        <v>35302.99</v>
      </c>
      <c r="G1255" s="13">
        <v>4299156.13</v>
      </c>
      <c r="H1255" s="13">
        <v>5604.8</v>
      </c>
      <c r="I1255" s="4">
        <f t="shared" si="39"/>
        <v>1.3036977096247027E-3</v>
      </c>
      <c r="J1255" s="13">
        <f t="shared" si="38"/>
        <v>46.024427205903777</v>
      </c>
    </row>
    <row r="1256" spans="2:10" x14ac:dyDescent="0.25">
      <c r="B1256" s="2">
        <v>1252</v>
      </c>
      <c r="C1256" s="1">
        <v>48042</v>
      </c>
      <c r="D1256" t="s">
        <v>442</v>
      </c>
      <c r="E1256" s="2" t="s">
        <v>1</v>
      </c>
      <c r="F1256" s="13">
        <v>37980.47</v>
      </c>
      <c r="G1256" s="13">
        <v>4335945.26</v>
      </c>
      <c r="H1256" s="13">
        <v>19020.259999999998</v>
      </c>
      <c r="I1256" s="4">
        <f t="shared" si="39"/>
        <v>4.3866467078046093E-3</v>
      </c>
      <c r="J1256" s="13">
        <f t="shared" si="38"/>
        <v>166.60690368637174</v>
      </c>
    </row>
    <row r="1257" spans="2:10" x14ac:dyDescent="0.25">
      <c r="B1257" s="2">
        <v>1253</v>
      </c>
      <c r="C1257" s="1">
        <v>48044</v>
      </c>
      <c r="D1257" t="s">
        <v>935</v>
      </c>
      <c r="E1257" s="2" t="s">
        <v>1</v>
      </c>
      <c r="F1257" s="13">
        <v>23376.880000000001</v>
      </c>
      <c r="G1257" s="13">
        <v>2844880.89</v>
      </c>
      <c r="H1257" s="13">
        <v>15470.71</v>
      </c>
      <c r="I1257" s="4">
        <f t="shared" si="39"/>
        <v>5.4380870757650586E-3</v>
      </c>
      <c r="J1257" s="13">
        <f t="shared" si="38"/>
        <v>127.12550899971069</v>
      </c>
    </row>
    <row r="1258" spans="2:10" x14ac:dyDescent="0.25">
      <c r="B1258" s="2">
        <v>1254</v>
      </c>
      <c r="C1258" s="1">
        <v>48046</v>
      </c>
      <c r="D1258" t="s">
        <v>936</v>
      </c>
      <c r="E1258" s="2" t="s">
        <v>1</v>
      </c>
      <c r="F1258" s="13">
        <v>9800.17</v>
      </c>
      <c r="G1258" s="13">
        <v>1147239.29</v>
      </c>
      <c r="H1258" s="13">
        <v>13207.72</v>
      </c>
      <c r="I1258" s="4">
        <f t="shared" si="39"/>
        <v>1.1512611287920586E-2</v>
      </c>
      <c r="J1258" s="13">
        <f t="shared" si="38"/>
        <v>112.82554776554069</v>
      </c>
    </row>
    <row r="1259" spans="2:10" x14ac:dyDescent="0.25">
      <c r="B1259" s="2">
        <v>1255</v>
      </c>
      <c r="C1259" s="1">
        <v>48048</v>
      </c>
      <c r="D1259" t="s">
        <v>937</v>
      </c>
      <c r="E1259" s="2" t="s">
        <v>1</v>
      </c>
      <c r="F1259" s="13">
        <v>9229.92</v>
      </c>
      <c r="G1259" s="13">
        <v>1085474.6299999999</v>
      </c>
      <c r="H1259" s="13">
        <v>1528.28</v>
      </c>
      <c r="I1259" s="4">
        <f t="shared" si="39"/>
        <v>1.4079370975257157E-3</v>
      </c>
      <c r="J1259" s="13">
        <f t="shared" si="38"/>
        <v>12.995146775194554</v>
      </c>
    </row>
    <row r="1260" spans="2:10" x14ac:dyDescent="0.25">
      <c r="B1260" s="2">
        <v>1256</v>
      </c>
      <c r="C1260" s="1">
        <v>48106</v>
      </c>
      <c r="D1260" t="s">
        <v>922</v>
      </c>
      <c r="E1260" s="2" t="s">
        <v>19</v>
      </c>
      <c r="F1260" s="13">
        <v>21258.7</v>
      </c>
      <c r="G1260" s="13">
        <v>2924171.68</v>
      </c>
      <c r="H1260" s="13">
        <v>30626.11</v>
      </c>
      <c r="I1260" s="4">
        <f t="shared" si="39"/>
        <v>1.0473430889666504E-2</v>
      </c>
      <c r="J1260" s="13">
        <f t="shared" si="38"/>
        <v>222.65152525415331</v>
      </c>
    </row>
    <row r="1261" spans="2:10" x14ac:dyDescent="0.25">
      <c r="B1261" s="2">
        <v>1257</v>
      </c>
      <c r="C1261" s="1">
        <v>48111</v>
      </c>
      <c r="D1261" t="s">
        <v>938</v>
      </c>
      <c r="E1261" s="2" t="s">
        <v>19</v>
      </c>
      <c r="F1261" s="13">
        <v>4894.91</v>
      </c>
      <c r="G1261" s="13">
        <v>731097.93</v>
      </c>
      <c r="H1261" s="13">
        <v>14112.24</v>
      </c>
      <c r="I1261" s="4">
        <f t="shared" si="39"/>
        <v>1.9302803934898295E-2</v>
      </c>
      <c r="J1261" s="13">
        <f t="shared" si="38"/>
        <v>94.485488008973007</v>
      </c>
    </row>
    <row r="1262" spans="2:10" x14ac:dyDescent="0.25">
      <c r="B1262" s="2">
        <v>1258</v>
      </c>
      <c r="C1262" s="1">
        <v>48112</v>
      </c>
      <c r="D1262" t="s">
        <v>258</v>
      </c>
      <c r="E1262" s="2" t="s">
        <v>19</v>
      </c>
      <c r="F1262" s="13">
        <v>3763.2</v>
      </c>
      <c r="G1262" s="13">
        <v>613371.48</v>
      </c>
      <c r="H1262" s="13">
        <v>61126.64</v>
      </c>
      <c r="I1262" s="4">
        <f t="shared" si="39"/>
        <v>9.9656801780219711E-2</v>
      </c>
      <c r="J1262" s="13">
        <f t="shared" si="38"/>
        <v>375.0284764593228</v>
      </c>
    </row>
    <row r="1263" spans="2:10" x14ac:dyDescent="0.25">
      <c r="B1263" s="2">
        <v>1259</v>
      </c>
      <c r="C1263" s="1">
        <v>48113</v>
      </c>
      <c r="D1263" t="s">
        <v>926</v>
      </c>
      <c r="E1263" s="2" t="s">
        <v>19</v>
      </c>
      <c r="F1263" s="13">
        <v>8473.34</v>
      </c>
      <c r="G1263" s="13">
        <v>1268453.72</v>
      </c>
      <c r="H1263" s="13">
        <v>80301.67</v>
      </c>
      <c r="I1263" s="4">
        <f t="shared" si="39"/>
        <v>6.3306740115043378E-2</v>
      </c>
      <c r="J1263" s="13">
        <f t="shared" si="38"/>
        <v>536.4195332864017</v>
      </c>
    </row>
    <row r="1264" spans="2:10" x14ac:dyDescent="0.25">
      <c r="B1264" s="2">
        <v>1260</v>
      </c>
      <c r="C1264" s="1">
        <v>48116</v>
      </c>
      <c r="D1264" t="s">
        <v>939</v>
      </c>
      <c r="E1264" s="2" t="s">
        <v>19</v>
      </c>
      <c r="F1264" s="13">
        <v>7689.63</v>
      </c>
      <c r="G1264" s="13">
        <v>1247730.05</v>
      </c>
      <c r="H1264" s="13">
        <v>62867.24</v>
      </c>
      <c r="I1264" s="4">
        <f t="shared" si="39"/>
        <v>5.0385289670630273E-2</v>
      </c>
      <c r="J1264" s="13">
        <f t="shared" si="38"/>
        <v>387.44423500996868</v>
      </c>
    </row>
    <row r="1265" spans="2:10" x14ac:dyDescent="0.25">
      <c r="B1265" s="2">
        <v>1261</v>
      </c>
      <c r="C1265" s="1">
        <v>48126</v>
      </c>
      <c r="D1265" t="s">
        <v>940</v>
      </c>
      <c r="E1265" s="2" t="s">
        <v>19</v>
      </c>
      <c r="F1265" s="13">
        <v>9232.86</v>
      </c>
      <c r="G1265" s="13">
        <v>1278014.06</v>
      </c>
      <c r="H1265" s="13">
        <v>34568.379999999997</v>
      </c>
      <c r="I1265" s="4">
        <f t="shared" si="39"/>
        <v>2.7048513065654377E-2</v>
      </c>
      <c r="J1265" s="13">
        <f t="shared" si="38"/>
        <v>249.73513434335769</v>
      </c>
    </row>
    <row r="1266" spans="2:10" x14ac:dyDescent="0.25">
      <c r="B1266" s="2">
        <v>1262</v>
      </c>
      <c r="C1266" s="1">
        <v>48146</v>
      </c>
      <c r="D1266" t="s">
        <v>932</v>
      </c>
      <c r="E1266" s="2" t="s">
        <v>19</v>
      </c>
      <c r="F1266" s="13">
        <v>12420.44</v>
      </c>
      <c r="G1266" s="13">
        <v>1778853.58</v>
      </c>
      <c r="H1266" s="13">
        <v>26100.46</v>
      </c>
      <c r="I1266" s="4">
        <f t="shared" si="39"/>
        <v>1.4672629773159857E-2</v>
      </c>
      <c r="J1266" s="13">
        <f t="shared" si="38"/>
        <v>182.24051773974563</v>
      </c>
    </row>
    <row r="1267" spans="2:10" x14ac:dyDescent="0.25">
      <c r="B1267" s="2">
        <v>1263</v>
      </c>
      <c r="C1267" s="1">
        <v>48151</v>
      </c>
      <c r="D1267" t="s">
        <v>934</v>
      </c>
      <c r="E1267" s="2" t="s">
        <v>19</v>
      </c>
      <c r="F1267" s="13">
        <v>6583.61</v>
      </c>
      <c r="G1267" s="13">
        <v>1129275.03</v>
      </c>
      <c r="H1267" s="13">
        <v>30235.72</v>
      </c>
      <c r="I1267" s="4">
        <f t="shared" si="39"/>
        <v>2.6774451924257991E-2</v>
      </c>
      <c r="J1267" s="13">
        <f t="shared" si="38"/>
        <v>176.27254943306414</v>
      </c>
    </row>
    <row r="1268" spans="2:10" x14ac:dyDescent="0.25">
      <c r="B1268" s="2">
        <v>1264</v>
      </c>
      <c r="C1268" s="1">
        <v>48165</v>
      </c>
      <c r="D1268" t="s">
        <v>442</v>
      </c>
      <c r="E1268" s="2" t="s">
        <v>19</v>
      </c>
      <c r="F1268" s="13">
        <v>27302.69</v>
      </c>
      <c r="G1268" s="13">
        <v>3870929.78</v>
      </c>
      <c r="H1268" s="13">
        <v>247609.57</v>
      </c>
      <c r="I1268" s="4">
        <f t="shared" si="39"/>
        <v>6.396643289147963E-2</v>
      </c>
      <c r="J1268" s="13">
        <f t="shared" si="38"/>
        <v>1746.4556876418719</v>
      </c>
    </row>
    <row r="1269" spans="2:10" x14ac:dyDescent="0.25">
      <c r="B1269" s="2">
        <v>1265</v>
      </c>
      <c r="C1269" s="1">
        <v>48168</v>
      </c>
      <c r="D1269" t="s">
        <v>60</v>
      </c>
      <c r="E1269" s="2" t="s">
        <v>19</v>
      </c>
      <c r="F1269" s="13">
        <v>3523.71</v>
      </c>
      <c r="G1269" s="13">
        <v>620930.28</v>
      </c>
      <c r="H1269" s="13">
        <v>55286.61</v>
      </c>
      <c r="I1269" s="4">
        <f t="shared" si="39"/>
        <v>8.9038353871226897E-2</v>
      </c>
      <c r="J1269" s="13">
        <f t="shared" si="38"/>
        <v>313.74533791958095</v>
      </c>
    </row>
    <row r="1270" spans="2:10" x14ac:dyDescent="0.25">
      <c r="B1270" s="2">
        <v>1266</v>
      </c>
      <c r="C1270" s="1">
        <v>48201</v>
      </c>
      <c r="D1270" t="s">
        <v>941</v>
      </c>
      <c r="E1270" s="2" t="s">
        <v>20</v>
      </c>
      <c r="F1270" s="13">
        <v>29375.65</v>
      </c>
      <c r="G1270" s="13">
        <v>4990579.9800000004</v>
      </c>
      <c r="H1270" s="13">
        <v>199063.24</v>
      </c>
      <c r="I1270" s="4">
        <f t="shared" si="39"/>
        <v>3.9887796768663344E-2</v>
      </c>
      <c r="J1270" s="13">
        <f t="shared" si="38"/>
        <v>1171.7299571473854</v>
      </c>
    </row>
    <row r="1271" spans="2:10" x14ac:dyDescent="0.25">
      <c r="B1271" s="2">
        <v>1267</v>
      </c>
      <c r="C1271" s="1">
        <v>48281</v>
      </c>
      <c r="D1271" t="s">
        <v>935</v>
      </c>
      <c r="E1271" s="2" t="s">
        <v>20</v>
      </c>
      <c r="F1271" s="13">
        <v>33603.42</v>
      </c>
      <c r="G1271" s="13">
        <v>4690873.95</v>
      </c>
      <c r="H1271" s="13">
        <v>264510.87</v>
      </c>
      <c r="I1271" s="4">
        <f t="shared" si="39"/>
        <v>5.6388398584020782E-2</v>
      </c>
      <c r="J1271" s="13">
        <f t="shared" si="38"/>
        <v>1894.8430407462556</v>
      </c>
    </row>
    <row r="1272" spans="2:10" x14ac:dyDescent="0.25">
      <c r="B1272" s="2">
        <v>1268</v>
      </c>
      <c r="C1272" s="1">
        <v>49002</v>
      </c>
      <c r="D1272" t="s">
        <v>942</v>
      </c>
      <c r="E1272" s="2" t="s">
        <v>1</v>
      </c>
      <c r="F1272" s="13">
        <v>13917.89</v>
      </c>
      <c r="G1272" s="13">
        <v>1717435.92</v>
      </c>
      <c r="H1272" s="13">
        <v>6207.31</v>
      </c>
      <c r="I1272" s="4">
        <f t="shared" si="39"/>
        <v>3.6142891433177901E-3</v>
      </c>
      <c r="J1272" s="13">
        <f t="shared" si="38"/>
        <v>50.303278724891236</v>
      </c>
    </row>
    <row r="1273" spans="2:10" x14ac:dyDescent="0.25">
      <c r="B1273" s="2">
        <v>1269</v>
      </c>
      <c r="C1273" s="1">
        <v>49004</v>
      </c>
      <c r="D1273" t="s">
        <v>943</v>
      </c>
      <c r="E1273" s="2" t="s">
        <v>1</v>
      </c>
      <c r="F1273" s="13">
        <v>8537.3799999999992</v>
      </c>
      <c r="G1273" s="13">
        <v>1071365.07</v>
      </c>
      <c r="H1273" s="13">
        <v>20925.86</v>
      </c>
      <c r="I1273" s="4">
        <f t="shared" si="39"/>
        <v>1.9531960286888951E-2</v>
      </c>
      <c r="J1273" s="13">
        <f t="shared" si="38"/>
        <v>166.75176711407997</v>
      </c>
    </row>
    <row r="1274" spans="2:10" x14ac:dyDescent="0.25">
      <c r="B1274" s="2">
        <v>1270</v>
      </c>
      <c r="C1274" s="1">
        <v>49006</v>
      </c>
      <c r="D1274" t="s">
        <v>944</v>
      </c>
      <c r="E1274" s="2" t="s">
        <v>1</v>
      </c>
      <c r="F1274" s="13">
        <v>19551.39</v>
      </c>
      <c r="G1274" s="13">
        <v>2383564.61</v>
      </c>
      <c r="H1274" s="13">
        <v>9576.34</v>
      </c>
      <c r="I1274" s="4">
        <f t="shared" si="39"/>
        <v>4.0176548853861366E-3</v>
      </c>
      <c r="J1274" s="13">
        <f t="shared" si="38"/>
        <v>78.550737549589655</v>
      </c>
    </row>
    <row r="1275" spans="2:10" x14ac:dyDescent="0.25">
      <c r="B1275" s="2">
        <v>1271</v>
      </c>
      <c r="C1275" s="1">
        <v>49008</v>
      </c>
      <c r="D1275" t="s">
        <v>646</v>
      </c>
      <c r="E1275" s="2" t="s">
        <v>1</v>
      </c>
      <c r="F1275" s="13">
        <v>10010.89</v>
      </c>
      <c r="G1275" s="13">
        <v>1132136.1599999999</v>
      </c>
      <c r="H1275" s="13">
        <v>5378.56</v>
      </c>
      <c r="I1275" s="4">
        <f t="shared" si="39"/>
        <v>4.7508066520903286E-3</v>
      </c>
      <c r="J1275" s="13">
        <f t="shared" si="38"/>
        <v>47.559802805344546</v>
      </c>
    </row>
    <row r="1276" spans="2:10" x14ac:dyDescent="0.25">
      <c r="B1276" s="2">
        <v>1272</v>
      </c>
      <c r="C1276" s="1">
        <v>49010</v>
      </c>
      <c r="D1276" t="s">
        <v>945</v>
      </c>
      <c r="E1276" s="2" t="s">
        <v>1</v>
      </c>
      <c r="F1276" s="13">
        <v>13868.22</v>
      </c>
      <c r="G1276" s="13">
        <v>1568439.58</v>
      </c>
      <c r="H1276" s="13">
        <v>16537.689999999999</v>
      </c>
      <c r="I1276" s="4">
        <f t="shared" si="39"/>
        <v>1.0544040210971977E-2</v>
      </c>
      <c r="J1276" s="13">
        <f t="shared" si="38"/>
        <v>146.22706933460577</v>
      </c>
    </row>
    <row r="1277" spans="2:10" x14ac:dyDescent="0.25">
      <c r="B1277" s="2">
        <v>1273</v>
      </c>
      <c r="C1277" s="1">
        <v>49012</v>
      </c>
      <c r="D1277" t="s">
        <v>946</v>
      </c>
      <c r="E1277" s="2" t="s">
        <v>1</v>
      </c>
      <c r="F1277" s="13">
        <v>20956.13</v>
      </c>
      <c r="G1277" s="13">
        <v>2376277.38</v>
      </c>
      <c r="H1277" s="13">
        <v>29295.68</v>
      </c>
      <c r="I1277" s="4">
        <f t="shared" si="39"/>
        <v>1.2328392403415465E-2</v>
      </c>
      <c r="J1277" s="13">
        <f t="shared" si="38"/>
        <v>258.35539389698693</v>
      </c>
    </row>
    <row r="1278" spans="2:10" x14ac:dyDescent="0.25">
      <c r="B1278" s="2">
        <v>1274</v>
      </c>
      <c r="C1278" s="1">
        <v>49014</v>
      </c>
      <c r="D1278" t="s">
        <v>133</v>
      </c>
      <c r="E1278" s="2" t="s">
        <v>1</v>
      </c>
      <c r="F1278" s="13">
        <v>16269.36</v>
      </c>
      <c r="G1278" s="13">
        <v>1891674.36</v>
      </c>
      <c r="H1278" s="13">
        <v>9267.73</v>
      </c>
      <c r="I1278" s="4">
        <f t="shared" si="39"/>
        <v>4.8992206036984074E-3</v>
      </c>
      <c r="J1278" s="13">
        <f t="shared" si="38"/>
        <v>79.70718372098672</v>
      </c>
    </row>
    <row r="1279" spans="2:10" x14ac:dyDescent="0.25">
      <c r="B1279" s="2">
        <v>1275</v>
      </c>
      <c r="C1279" s="1">
        <v>49016</v>
      </c>
      <c r="D1279" t="s">
        <v>716</v>
      </c>
      <c r="E1279" s="2" t="s">
        <v>1</v>
      </c>
      <c r="F1279" s="13">
        <v>16827.150000000001</v>
      </c>
      <c r="G1279" s="13">
        <v>1775090.9</v>
      </c>
      <c r="H1279" s="13">
        <v>4348.4799999999996</v>
      </c>
      <c r="I1279" s="4">
        <f t="shared" si="39"/>
        <v>2.4497224339328199E-3</v>
      </c>
      <c r="J1279" s="13">
        <f t="shared" si="38"/>
        <v>41.221846854152652</v>
      </c>
    </row>
    <row r="1280" spans="2:10" x14ac:dyDescent="0.25">
      <c r="B1280" s="2">
        <v>1276</v>
      </c>
      <c r="C1280" s="1">
        <v>49018</v>
      </c>
      <c r="D1280" t="s">
        <v>198</v>
      </c>
      <c r="E1280" s="2" t="s">
        <v>1</v>
      </c>
      <c r="F1280" s="13">
        <v>23776.83</v>
      </c>
      <c r="G1280" s="13">
        <v>2693662.21</v>
      </c>
      <c r="H1280" s="13">
        <v>10838.05</v>
      </c>
      <c r="I1280" s="4">
        <f t="shared" si="39"/>
        <v>4.0235371605855507E-3</v>
      </c>
      <c r="J1280" s="13">
        <f t="shared" si="38"/>
        <v>95.66695906592534</v>
      </c>
    </row>
    <row r="1281" spans="2:10" x14ac:dyDescent="0.25">
      <c r="B1281" s="2">
        <v>1277</v>
      </c>
      <c r="C1281" s="1">
        <v>49020</v>
      </c>
      <c r="D1281" t="s">
        <v>726</v>
      </c>
      <c r="E1281" s="2" t="s">
        <v>1</v>
      </c>
      <c r="F1281" s="13">
        <v>64851.94</v>
      </c>
      <c r="G1281" s="13">
        <v>7100810.7800000003</v>
      </c>
      <c r="H1281" s="13">
        <v>47004.1</v>
      </c>
      <c r="I1281" s="4">
        <f t="shared" si="39"/>
        <v>6.619539860489001E-3</v>
      </c>
      <c r="J1281" s="13">
        <f t="shared" si="38"/>
        <v>429.29000186004106</v>
      </c>
    </row>
    <row r="1282" spans="2:10" x14ac:dyDescent="0.25">
      <c r="B1282" s="2">
        <v>1278</v>
      </c>
      <c r="C1282" s="1">
        <v>49022</v>
      </c>
      <c r="D1282" t="s">
        <v>947</v>
      </c>
      <c r="E1282" s="2" t="s">
        <v>1</v>
      </c>
      <c r="F1282" s="13">
        <v>18764.259999999998</v>
      </c>
      <c r="G1282" s="13">
        <v>2271735.77</v>
      </c>
      <c r="H1282" s="13">
        <v>3678.83</v>
      </c>
      <c r="I1282" s="4">
        <f t="shared" si="39"/>
        <v>1.619391677756608E-3</v>
      </c>
      <c r="J1282" s="13">
        <f t="shared" si="38"/>
        <v>30.386686483261204</v>
      </c>
    </row>
    <row r="1283" spans="2:10" x14ac:dyDescent="0.25">
      <c r="B1283" s="2">
        <v>1279</v>
      </c>
      <c r="C1283" s="1">
        <v>49024</v>
      </c>
      <c r="D1283" t="s">
        <v>948</v>
      </c>
      <c r="E1283" s="2" t="s">
        <v>1</v>
      </c>
      <c r="F1283" s="13">
        <v>16493.62</v>
      </c>
      <c r="G1283" s="13">
        <v>1802770.04</v>
      </c>
      <c r="H1283" s="13">
        <v>14181.73</v>
      </c>
      <c r="I1283" s="4">
        <f t="shared" si="39"/>
        <v>7.8666328402040662E-3</v>
      </c>
      <c r="J1283" s="13">
        <f t="shared" si="38"/>
        <v>129.74925274584658</v>
      </c>
    </row>
    <row r="1284" spans="2:10" x14ac:dyDescent="0.25">
      <c r="B1284" s="2">
        <v>1280</v>
      </c>
      <c r="C1284" s="1">
        <v>49026</v>
      </c>
      <c r="D1284" t="s">
        <v>949</v>
      </c>
      <c r="E1284" s="2" t="s">
        <v>1</v>
      </c>
      <c r="F1284" s="13">
        <v>14869.32</v>
      </c>
      <c r="G1284" s="13">
        <v>1636029.47</v>
      </c>
      <c r="H1284" s="13">
        <v>2668.69</v>
      </c>
      <c r="I1284" s="4">
        <f t="shared" si="39"/>
        <v>1.6311992228355153E-3</v>
      </c>
      <c r="J1284" s="13">
        <f t="shared" si="38"/>
        <v>24.254823228092583</v>
      </c>
    </row>
    <row r="1285" spans="2:10" x14ac:dyDescent="0.25">
      <c r="B1285" s="2">
        <v>1281</v>
      </c>
      <c r="C1285" s="1">
        <v>49028</v>
      </c>
      <c r="D1285" t="s">
        <v>950</v>
      </c>
      <c r="E1285" s="2" t="s">
        <v>1</v>
      </c>
      <c r="F1285" s="13">
        <v>7699.58</v>
      </c>
      <c r="G1285" s="13">
        <v>964489.4</v>
      </c>
      <c r="H1285" s="13">
        <v>17428.189999999999</v>
      </c>
      <c r="I1285" s="4">
        <f t="shared" si="39"/>
        <v>1.8069861628339304E-2</v>
      </c>
      <c r="J1285" s="13">
        <f t="shared" ref="J1285:J1348" si="40">I1285*F1285</f>
        <v>139.13034519632873</v>
      </c>
    </row>
    <row r="1286" spans="2:10" x14ac:dyDescent="0.25">
      <c r="B1286" s="2">
        <v>1282</v>
      </c>
      <c r="C1286" s="1">
        <v>49030</v>
      </c>
      <c r="D1286" t="s">
        <v>734</v>
      </c>
      <c r="E1286" s="2" t="s">
        <v>1</v>
      </c>
      <c r="F1286" s="13">
        <v>28693.65</v>
      </c>
      <c r="G1286" s="13">
        <v>3171623.6</v>
      </c>
      <c r="H1286" s="13">
        <v>164471.01</v>
      </c>
      <c r="I1286" s="4">
        <f t="shared" ref="I1286:I1349" si="41">IF(G1286=0,0,H1286/G1286)</f>
        <v>5.1857039404045298E-2</v>
      </c>
      <c r="J1286" s="13">
        <f t="shared" si="40"/>
        <v>1487.9677386958845</v>
      </c>
    </row>
    <row r="1287" spans="2:10" x14ac:dyDescent="0.25">
      <c r="B1287" s="2">
        <v>1283</v>
      </c>
      <c r="C1287" s="1">
        <v>49032</v>
      </c>
      <c r="D1287" t="s">
        <v>951</v>
      </c>
      <c r="E1287" s="2" t="s">
        <v>1</v>
      </c>
      <c r="F1287" s="13">
        <v>28096.240000000002</v>
      </c>
      <c r="G1287" s="13">
        <v>3271783.2</v>
      </c>
      <c r="H1287" s="13">
        <v>12688.75</v>
      </c>
      <c r="I1287" s="4">
        <f t="shared" si="41"/>
        <v>3.8782367975971023E-3</v>
      </c>
      <c r="J1287" s="13">
        <f t="shared" si="40"/>
        <v>108.96387184211962</v>
      </c>
    </row>
    <row r="1288" spans="2:10" x14ac:dyDescent="0.25">
      <c r="B1288" s="2">
        <v>1284</v>
      </c>
      <c r="C1288" s="1">
        <v>49034</v>
      </c>
      <c r="D1288" t="s">
        <v>952</v>
      </c>
      <c r="E1288" s="2" t="s">
        <v>1</v>
      </c>
      <c r="F1288" s="13">
        <v>39725.629999999997</v>
      </c>
      <c r="G1288" s="13">
        <v>4464776.4800000004</v>
      </c>
      <c r="H1288" s="13">
        <v>66662.78</v>
      </c>
      <c r="I1288" s="4">
        <f t="shared" si="41"/>
        <v>1.4930821352113911E-2</v>
      </c>
      <c r="J1288" s="13">
        <f t="shared" si="40"/>
        <v>593.13628463017687</v>
      </c>
    </row>
    <row r="1289" spans="2:10" x14ac:dyDescent="0.25">
      <c r="B1289" s="2">
        <v>1285</v>
      </c>
      <c r="C1289" s="1">
        <v>49101</v>
      </c>
      <c r="D1289" t="s">
        <v>943</v>
      </c>
      <c r="E1289" s="2" t="s">
        <v>19</v>
      </c>
      <c r="F1289" s="13">
        <v>2783.59</v>
      </c>
      <c r="G1289" s="13">
        <v>341927.48</v>
      </c>
      <c r="H1289" s="13">
        <v>3056.86</v>
      </c>
      <c r="I1289" s="4">
        <f t="shared" si="41"/>
        <v>8.9400828503166819E-3</v>
      </c>
      <c r="J1289" s="13">
        <f t="shared" si="40"/>
        <v>24.885525221313014</v>
      </c>
    </row>
    <row r="1290" spans="2:10" x14ac:dyDescent="0.25">
      <c r="B1290" s="2">
        <v>1286</v>
      </c>
      <c r="C1290" s="1">
        <v>49102</v>
      </c>
      <c r="D1290" t="s">
        <v>944</v>
      </c>
      <c r="E1290" s="2" t="s">
        <v>19</v>
      </c>
      <c r="F1290" s="13">
        <v>9313.0400000000009</v>
      </c>
      <c r="G1290" s="13">
        <v>1304393.99</v>
      </c>
      <c r="H1290" s="13">
        <v>32145.52</v>
      </c>
      <c r="I1290" s="4">
        <f t="shared" si="41"/>
        <v>2.4644026457067623E-2</v>
      </c>
      <c r="J1290" s="13">
        <f t="shared" si="40"/>
        <v>229.51080415572906</v>
      </c>
    </row>
    <row r="1291" spans="2:10" x14ac:dyDescent="0.25">
      <c r="B1291" s="2">
        <v>1287</v>
      </c>
      <c r="C1291" s="1">
        <v>49103</v>
      </c>
      <c r="D1291" t="s">
        <v>953</v>
      </c>
      <c r="E1291" s="2" t="s">
        <v>19</v>
      </c>
      <c r="F1291" s="13">
        <v>4497.5</v>
      </c>
      <c r="G1291" s="13">
        <v>551386.81999999995</v>
      </c>
      <c r="H1291" s="13">
        <v>3259.55</v>
      </c>
      <c r="I1291" s="4">
        <f t="shared" si="41"/>
        <v>5.9115486293270497E-3</v>
      </c>
      <c r="J1291" s="13">
        <f t="shared" si="40"/>
        <v>26.587189960398405</v>
      </c>
    </row>
    <row r="1292" spans="2:10" x14ac:dyDescent="0.25">
      <c r="B1292" s="2">
        <v>1288</v>
      </c>
      <c r="C1292" s="1">
        <v>49141</v>
      </c>
      <c r="D1292" t="s">
        <v>954</v>
      </c>
      <c r="E1292" s="2" t="s">
        <v>19</v>
      </c>
      <c r="F1292" s="13">
        <v>2561.0500000000002</v>
      </c>
      <c r="G1292" s="13">
        <v>287921.99</v>
      </c>
      <c r="H1292" s="13">
        <v>3819.76</v>
      </c>
      <c r="I1292" s="4">
        <f t="shared" si="41"/>
        <v>1.326664906699207E-2</v>
      </c>
      <c r="J1292" s="13">
        <f t="shared" si="40"/>
        <v>33.976551593020041</v>
      </c>
    </row>
    <row r="1293" spans="2:10" x14ac:dyDescent="0.25">
      <c r="B1293" s="2">
        <v>1289</v>
      </c>
      <c r="C1293" s="1">
        <v>49151</v>
      </c>
      <c r="D1293" t="s">
        <v>955</v>
      </c>
      <c r="E1293" s="2" t="s">
        <v>19</v>
      </c>
      <c r="F1293" s="13">
        <v>0</v>
      </c>
      <c r="G1293" s="13">
        <v>0</v>
      </c>
      <c r="H1293" s="13">
        <v>0</v>
      </c>
      <c r="I1293" s="4">
        <f t="shared" si="41"/>
        <v>0</v>
      </c>
      <c r="J1293" s="13">
        <f t="shared" si="40"/>
        <v>0</v>
      </c>
    </row>
    <row r="1294" spans="2:10" x14ac:dyDescent="0.25">
      <c r="B1294" s="2">
        <v>1290</v>
      </c>
      <c r="C1294" s="1">
        <v>49161</v>
      </c>
      <c r="D1294" t="s">
        <v>956</v>
      </c>
      <c r="E1294" s="2" t="s">
        <v>19</v>
      </c>
      <c r="F1294" s="13">
        <v>1550.76</v>
      </c>
      <c r="G1294" s="13">
        <v>175989.56</v>
      </c>
      <c r="H1294" s="13">
        <v>615.80999999999995</v>
      </c>
      <c r="I1294" s="4">
        <f t="shared" si="41"/>
        <v>3.4991280164573396E-3</v>
      </c>
      <c r="J1294" s="13">
        <f t="shared" si="40"/>
        <v>5.4263077628013843</v>
      </c>
    </row>
    <row r="1295" spans="2:10" x14ac:dyDescent="0.25">
      <c r="B1295" s="2">
        <v>1291</v>
      </c>
      <c r="C1295" s="1">
        <v>49171</v>
      </c>
      <c r="D1295" t="s">
        <v>957</v>
      </c>
      <c r="E1295" s="2" t="s">
        <v>19</v>
      </c>
      <c r="F1295" s="13">
        <v>7374.98</v>
      </c>
      <c r="G1295" s="13">
        <v>877325.07</v>
      </c>
      <c r="H1295" s="13">
        <v>13383.23</v>
      </c>
      <c r="I1295" s="4">
        <f t="shared" si="41"/>
        <v>1.5254585167616378E-2</v>
      </c>
      <c r="J1295" s="13">
        <f t="shared" si="40"/>
        <v>112.50226051946743</v>
      </c>
    </row>
    <row r="1296" spans="2:10" x14ac:dyDescent="0.25">
      <c r="B1296" s="2">
        <v>1292</v>
      </c>
      <c r="C1296" s="1">
        <v>49173</v>
      </c>
      <c r="D1296" t="s">
        <v>734</v>
      </c>
      <c r="E1296" s="2" t="s">
        <v>19</v>
      </c>
      <c r="F1296" s="13">
        <v>155725.85999999999</v>
      </c>
      <c r="G1296" s="13">
        <v>20620435.68</v>
      </c>
      <c r="H1296" s="13">
        <v>780778.16</v>
      </c>
      <c r="I1296" s="4">
        <f t="shared" si="41"/>
        <v>3.7864290169062037E-2</v>
      </c>
      <c r="J1296" s="13">
        <f t="shared" si="40"/>
        <v>5896.4491498667303</v>
      </c>
    </row>
    <row r="1297" spans="2:10" x14ac:dyDescent="0.25">
      <c r="B1297" s="2">
        <v>1293</v>
      </c>
      <c r="C1297" s="1">
        <v>49176</v>
      </c>
      <c r="D1297" t="s">
        <v>958</v>
      </c>
      <c r="E1297" s="2" t="s">
        <v>19</v>
      </c>
      <c r="F1297" s="13">
        <v>3467.64</v>
      </c>
      <c r="G1297" s="13">
        <v>510401.27</v>
      </c>
      <c r="H1297" s="13">
        <v>14887.35</v>
      </c>
      <c r="I1297" s="4">
        <f t="shared" si="41"/>
        <v>2.9167932908944368E-2</v>
      </c>
      <c r="J1297" s="13">
        <f t="shared" si="40"/>
        <v>101.14389087237184</v>
      </c>
    </row>
    <row r="1298" spans="2:10" x14ac:dyDescent="0.25">
      <c r="B1298" s="2">
        <v>1294</v>
      </c>
      <c r="C1298" s="1">
        <v>49191</v>
      </c>
      <c r="D1298" t="s">
        <v>959</v>
      </c>
      <c r="E1298" s="2" t="s">
        <v>19</v>
      </c>
      <c r="F1298" s="13">
        <v>19931.82</v>
      </c>
      <c r="G1298" s="13">
        <v>2456493.19</v>
      </c>
      <c r="H1298" s="13">
        <v>113497.92</v>
      </c>
      <c r="I1298" s="4">
        <f t="shared" si="41"/>
        <v>4.6203230060654063E-2</v>
      </c>
      <c r="J1298" s="13">
        <f t="shared" si="40"/>
        <v>920.9144649875459</v>
      </c>
    </row>
    <row r="1299" spans="2:10" x14ac:dyDescent="0.25">
      <c r="B1299" s="2">
        <v>1295</v>
      </c>
      <c r="C1299" s="1">
        <v>49281</v>
      </c>
      <c r="D1299" t="s">
        <v>960</v>
      </c>
      <c r="E1299" s="2" t="s">
        <v>20</v>
      </c>
      <c r="F1299" s="13">
        <v>258455.5</v>
      </c>
      <c r="G1299" s="13">
        <v>39010227.579999998</v>
      </c>
      <c r="H1299" s="13">
        <v>1756788.55</v>
      </c>
      <c r="I1299" s="4">
        <f t="shared" si="41"/>
        <v>4.5034050273028425E-2</v>
      </c>
      <c r="J1299" s="13">
        <f t="shared" si="40"/>
        <v>11639.297980340698</v>
      </c>
    </row>
    <row r="1300" spans="2:10" x14ac:dyDescent="0.25">
      <c r="B1300" s="2">
        <v>1296</v>
      </c>
      <c r="C1300" s="1">
        <v>50002</v>
      </c>
      <c r="D1300" t="s">
        <v>961</v>
      </c>
      <c r="E1300" s="2" t="s">
        <v>1</v>
      </c>
      <c r="F1300" s="13">
        <v>4003.09</v>
      </c>
      <c r="G1300" s="13">
        <v>421958.7</v>
      </c>
      <c r="H1300" s="13">
        <v>4534.5200000000004</v>
      </c>
      <c r="I1300" s="4">
        <f t="shared" si="41"/>
        <v>1.0746359774072676E-2</v>
      </c>
      <c r="J1300" s="13">
        <f t="shared" si="40"/>
        <v>43.018645347992589</v>
      </c>
    </row>
    <row r="1301" spans="2:10" x14ac:dyDescent="0.25">
      <c r="B1301" s="2">
        <v>1297</v>
      </c>
      <c r="C1301" s="1">
        <v>50004</v>
      </c>
      <c r="D1301" t="s">
        <v>962</v>
      </c>
      <c r="E1301" s="2" t="s">
        <v>1</v>
      </c>
      <c r="F1301" s="13">
        <v>10851.27</v>
      </c>
      <c r="G1301" s="13">
        <v>1046071.27</v>
      </c>
      <c r="H1301" s="13">
        <v>3134.19</v>
      </c>
      <c r="I1301" s="4">
        <f t="shared" si="41"/>
        <v>2.9961534074059793E-3</v>
      </c>
      <c r="J1301" s="13">
        <f t="shared" si="40"/>
        <v>32.512069585182282</v>
      </c>
    </row>
    <row r="1302" spans="2:10" x14ac:dyDescent="0.25">
      <c r="B1302" s="2">
        <v>1298</v>
      </c>
      <c r="C1302" s="1">
        <v>50006</v>
      </c>
      <c r="D1302" t="s">
        <v>963</v>
      </c>
      <c r="E1302" s="2" t="s">
        <v>1</v>
      </c>
      <c r="F1302" s="13">
        <v>26357.4</v>
      </c>
      <c r="G1302" s="13">
        <v>2847038.67</v>
      </c>
      <c r="H1302" s="13">
        <v>9517.56</v>
      </c>
      <c r="I1302" s="4">
        <f t="shared" si="41"/>
        <v>3.3429682920323662E-3</v>
      </c>
      <c r="J1302" s="13">
        <f t="shared" si="40"/>
        <v>88.111952460413889</v>
      </c>
    </row>
    <row r="1303" spans="2:10" x14ac:dyDescent="0.25">
      <c r="B1303" s="2">
        <v>1299</v>
      </c>
      <c r="C1303" s="1">
        <v>50008</v>
      </c>
      <c r="D1303" t="s">
        <v>964</v>
      </c>
      <c r="E1303" s="2" t="s">
        <v>1</v>
      </c>
      <c r="F1303" s="13">
        <v>6113.1</v>
      </c>
      <c r="G1303" s="13">
        <v>638351.05000000005</v>
      </c>
      <c r="H1303" s="13">
        <v>4059.62</v>
      </c>
      <c r="I1303" s="4">
        <f t="shared" si="41"/>
        <v>6.3595415093309548E-3</v>
      </c>
      <c r="J1303" s="13">
        <f t="shared" si="40"/>
        <v>38.876513200691065</v>
      </c>
    </row>
    <row r="1304" spans="2:10" x14ac:dyDescent="0.25">
      <c r="B1304" s="2">
        <v>1300</v>
      </c>
      <c r="C1304" s="1">
        <v>50010</v>
      </c>
      <c r="D1304" t="s">
        <v>965</v>
      </c>
      <c r="E1304" s="2" t="s">
        <v>1</v>
      </c>
      <c r="F1304" s="13">
        <v>29331.88</v>
      </c>
      <c r="G1304" s="13">
        <v>3171818.18</v>
      </c>
      <c r="H1304" s="13">
        <v>14777.47</v>
      </c>
      <c r="I1304" s="4">
        <f t="shared" si="41"/>
        <v>4.6589902577580909E-3</v>
      </c>
      <c r="J1304" s="13">
        <f t="shared" si="40"/>
        <v>136.6569431617294</v>
      </c>
    </row>
    <row r="1305" spans="2:10" x14ac:dyDescent="0.25">
      <c r="B1305" s="2">
        <v>1301</v>
      </c>
      <c r="C1305" s="1">
        <v>50012</v>
      </c>
      <c r="D1305" t="s">
        <v>966</v>
      </c>
      <c r="E1305" s="2" t="s">
        <v>1</v>
      </c>
      <c r="F1305" s="13">
        <v>11874.07</v>
      </c>
      <c r="G1305" s="13">
        <v>1309996.31</v>
      </c>
      <c r="H1305" s="13">
        <v>16308.01</v>
      </c>
      <c r="I1305" s="4">
        <f t="shared" si="41"/>
        <v>1.2448897661398756E-2</v>
      </c>
      <c r="J1305" s="13">
        <f t="shared" si="40"/>
        <v>147.81908225428512</v>
      </c>
    </row>
    <row r="1306" spans="2:10" x14ac:dyDescent="0.25">
      <c r="B1306" s="2">
        <v>1302</v>
      </c>
      <c r="C1306" s="1">
        <v>50014</v>
      </c>
      <c r="D1306" t="s">
        <v>928</v>
      </c>
      <c r="E1306" s="2" t="s">
        <v>1</v>
      </c>
      <c r="F1306" s="13">
        <v>2666.61</v>
      </c>
      <c r="G1306" s="13">
        <v>283747.32</v>
      </c>
      <c r="H1306" s="13">
        <v>444.56</v>
      </c>
      <c r="I1306" s="4">
        <f t="shared" si="41"/>
        <v>1.5667460753461917E-3</v>
      </c>
      <c r="J1306" s="13">
        <f t="shared" si="40"/>
        <v>4.1779007519789086</v>
      </c>
    </row>
    <row r="1307" spans="2:10" x14ac:dyDescent="0.25">
      <c r="B1307" s="2">
        <v>1303</v>
      </c>
      <c r="C1307" s="1">
        <v>50016</v>
      </c>
      <c r="D1307" t="s">
        <v>967</v>
      </c>
      <c r="E1307" s="2" t="s">
        <v>1</v>
      </c>
      <c r="F1307" s="13">
        <v>4959.6400000000003</v>
      </c>
      <c r="G1307" s="13">
        <v>574519.68999999994</v>
      </c>
      <c r="H1307" s="13">
        <v>6592.42</v>
      </c>
      <c r="I1307" s="4">
        <f t="shared" si="41"/>
        <v>1.1474663296570395E-2</v>
      </c>
      <c r="J1307" s="13">
        <f t="shared" si="40"/>
        <v>56.910199072202396</v>
      </c>
    </row>
    <row r="1308" spans="2:10" x14ac:dyDescent="0.25">
      <c r="B1308" s="2">
        <v>1304</v>
      </c>
      <c r="C1308" s="1">
        <v>50018</v>
      </c>
      <c r="D1308" t="s">
        <v>968</v>
      </c>
      <c r="E1308" s="2" t="s">
        <v>1</v>
      </c>
      <c r="F1308" s="13">
        <v>3983.32</v>
      </c>
      <c r="G1308" s="13">
        <v>435653.98</v>
      </c>
      <c r="H1308" s="13">
        <v>208.99</v>
      </c>
      <c r="I1308" s="4">
        <f t="shared" si="41"/>
        <v>4.7971557610927831E-4</v>
      </c>
      <c r="J1308" s="13">
        <f t="shared" si="40"/>
        <v>1.9108606486276105</v>
      </c>
    </row>
    <row r="1309" spans="2:10" x14ac:dyDescent="0.25">
      <c r="B1309" s="2">
        <v>1305</v>
      </c>
      <c r="C1309" s="1">
        <v>50020</v>
      </c>
      <c r="D1309" t="s">
        <v>969</v>
      </c>
      <c r="E1309" s="2" t="s">
        <v>1</v>
      </c>
      <c r="F1309" s="13">
        <v>6215.11</v>
      </c>
      <c r="G1309" s="13">
        <v>728219.45</v>
      </c>
      <c r="H1309" s="13">
        <v>4345.8</v>
      </c>
      <c r="I1309" s="4">
        <f t="shared" si="41"/>
        <v>5.9677065752638172E-3</v>
      </c>
      <c r="J1309" s="13">
        <f t="shared" si="40"/>
        <v>37.089952812987903</v>
      </c>
    </row>
    <row r="1310" spans="2:10" x14ac:dyDescent="0.25">
      <c r="B1310" s="2">
        <v>1306</v>
      </c>
      <c r="C1310" s="1">
        <v>50022</v>
      </c>
      <c r="D1310" t="s">
        <v>970</v>
      </c>
      <c r="E1310" s="2" t="s">
        <v>1</v>
      </c>
      <c r="F1310" s="13">
        <v>4955.26</v>
      </c>
      <c r="G1310" s="13">
        <v>548115.04</v>
      </c>
      <c r="H1310" s="13">
        <v>4396.42</v>
      </c>
      <c r="I1310" s="4">
        <f t="shared" si="41"/>
        <v>8.0209804131629002E-3</v>
      </c>
      <c r="J1310" s="13">
        <f t="shared" si="40"/>
        <v>39.746043402129594</v>
      </c>
    </row>
    <row r="1311" spans="2:10" x14ac:dyDescent="0.25">
      <c r="B1311" s="2">
        <v>1307</v>
      </c>
      <c r="C1311" s="1">
        <v>50024</v>
      </c>
      <c r="D1311" t="s">
        <v>971</v>
      </c>
      <c r="E1311" s="2" t="s">
        <v>1</v>
      </c>
      <c r="F1311" s="13">
        <v>6048.03</v>
      </c>
      <c r="G1311" s="13">
        <v>701328.09</v>
      </c>
      <c r="H1311" s="13">
        <v>3987.24</v>
      </c>
      <c r="I1311" s="4">
        <f t="shared" si="41"/>
        <v>5.6852706413056979E-3</v>
      </c>
      <c r="J1311" s="13">
        <f t="shared" si="40"/>
        <v>34.384687396736098</v>
      </c>
    </row>
    <row r="1312" spans="2:10" x14ac:dyDescent="0.25">
      <c r="B1312" s="2">
        <v>1308</v>
      </c>
      <c r="C1312" s="1">
        <v>50026</v>
      </c>
      <c r="D1312" t="s">
        <v>761</v>
      </c>
      <c r="E1312" s="2" t="s">
        <v>1</v>
      </c>
      <c r="F1312" s="13">
        <v>24187.14</v>
      </c>
      <c r="G1312" s="13">
        <v>2493572.54</v>
      </c>
      <c r="H1312" s="13">
        <v>15486.97</v>
      </c>
      <c r="I1312" s="4">
        <f t="shared" si="41"/>
        <v>6.2107557536705948E-3</v>
      </c>
      <c r="J1312" s="13">
        <f t="shared" si="40"/>
        <v>150.22041891983619</v>
      </c>
    </row>
    <row r="1313" spans="2:10" x14ac:dyDescent="0.25">
      <c r="B1313" s="2">
        <v>1309</v>
      </c>
      <c r="C1313" s="1">
        <v>50028</v>
      </c>
      <c r="D1313" t="s">
        <v>972</v>
      </c>
      <c r="E1313" s="2" t="s">
        <v>1</v>
      </c>
      <c r="F1313" s="13">
        <v>11150.18</v>
      </c>
      <c r="G1313" s="13">
        <v>1378499.73</v>
      </c>
      <c r="H1313" s="13">
        <v>12115.34</v>
      </c>
      <c r="I1313" s="4">
        <f t="shared" si="41"/>
        <v>8.7887866325516081E-3</v>
      </c>
      <c r="J1313" s="13">
        <f t="shared" si="40"/>
        <v>97.996552934544297</v>
      </c>
    </row>
    <row r="1314" spans="2:10" x14ac:dyDescent="0.25">
      <c r="B1314" s="2">
        <v>1310</v>
      </c>
      <c r="C1314" s="1">
        <v>50030</v>
      </c>
      <c r="D1314" t="s">
        <v>973</v>
      </c>
      <c r="E1314" s="2" t="s">
        <v>1</v>
      </c>
      <c r="F1314" s="13">
        <v>8564.52</v>
      </c>
      <c r="G1314" s="13">
        <v>1012742.94</v>
      </c>
      <c r="H1314" s="13">
        <v>5746.43</v>
      </c>
      <c r="I1314" s="4">
        <f t="shared" si="41"/>
        <v>5.6741249660056878E-3</v>
      </c>
      <c r="J1314" s="13">
        <f t="shared" si="40"/>
        <v>48.596156753855034</v>
      </c>
    </row>
    <row r="1315" spans="2:10" x14ac:dyDescent="0.25">
      <c r="B1315" s="2">
        <v>1311</v>
      </c>
      <c r="C1315" s="1">
        <v>50032</v>
      </c>
      <c r="D1315" t="s">
        <v>974</v>
      </c>
      <c r="E1315" s="2" t="s">
        <v>1</v>
      </c>
      <c r="F1315" s="13">
        <v>7129.67</v>
      </c>
      <c r="G1315" s="13">
        <v>858662.22</v>
      </c>
      <c r="H1315" s="13">
        <v>2324.9899999999998</v>
      </c>
      <c r="I1315" s="4">
        <f t="shared" si="41"/>
        <v>2.7076887114003919E-3</v>
      </c>
      <c r="J1315" s="13">
        <f t="shared" si="40"/>
        <v>19.304926975010034</v>
      </c>
    </row>
    <row r="1316" spans="2:10" x14ac:dyDescent="0.25">
      <c r="B1316" s="2">
        <v>1312</v>
      </c>
      <c r="C1316" s="1">
        <v>50034</v>
      </c>
      <c r="D1316" t="s">
        <v>975</v>
      </c>
      <c r="E1316" s="2" t="s">
        <v>1</v>
      </c>
      <c r="F1316" s="13">
        <v>29093.41</v>
      </c>
      <c r="G1316" s="13">
        <v>3033443.69</v>
      </c>
      <c r="H1316" s="13">
        <v>18000.169999999998</v>
      </c>
      <c r="I1316" s="4">
        <f t="shared" si="41"/>
        <v>5.9339060946933218E-3</v>
      </c>
      <c r="J1316" s="13">
        <f t="shared" si="40"/>
        <v>172.63756291441163</v>
      </c>
    </row>
    <row r="1317" spans="2:10" x14ac:dyDescent="0.25">
      <c r="B1317" s="2">
        <v>1313</v>
      </c>
      <c r="C1317" s="1">
        <v>50111</v>
      </c>
      <c r="D1317" t="s">
        <v>961</v>
      </c>
      <c r="E1317" s="2" t="s">
        <v>19</v>
      </c>
      <c r="F1317" s="13">
        <v>917.31</v>
      </c>
      <c r="G1317" s="13">
        <v>96274.64</v>
      </c>
      <c r="H1317" s="13">
        <v>594.02</v>
      </c>
      <c r="I1317" s="4">
        <f t="shared" si="41"/>
        <v>6.1700568290881169E-3</v>
      </c>
      <c r="J1317" s="13">
        <f t="shared" si="40"/>
        <v>5.6598548298908202</v>
      </c>
    </row>
    <row r="1318" spans="2:10" x14ac:dyDescent="0.25">
      <c r="B1318" s="2">
        <v>1314</v>
      </c>
      <c r="C1318" s="1">
        <v>50141</v>
      </c>
      <c r="D1318" t="s">
        <v>970</v>
      </c>
      <c r="E1318" s="2" t="s">
        <v>19</v>
      </c>
      <c r="F1318" s="13">
        <v>898.02</v>
      </c>
      <c r="G1318" s="13">
        <v>93746.54</v>
      </c>
      <c r="H1318" s="13">
        <v>1473.37</v>
      </c>
      <c r="I1318" s="4">
        <f t="shared" si="41"/>
        <v>1.5716526711279159E-2</v>
      </c>
      <c r="J1318" s="13">
        <f t="shared" si="40"/>
        <v>14.11375531726291</v>
      </c>
    </row>
    <row r="1319" spans="2:10" x14ac:dyDescent="0.25">
      <c r="B1319" s="2">
        <v>1315</v>
      </c>
      <c r="C1319" s="1">
        <v>50171</v>
      </c>
      <c r="D1319" t="s">
        <v>973</v>
      </c>
      <c r="E1319" s="2" t="s">
        <v>19</v>
      </c>
      <c r="F1319" s="13">
        <v>4834.1099999999997</v>
      </c>
      <c r="G1319" s="13">
        <v>670573.65</v>
      </c>
      <c r="H1319" s="13">
        <v>32575.73</v>
      </c>
      <c r="I1319" s="4">
        <f t="shared" si="41"/>
        <v>4.8578899573521864E-2</v>
      </c>
      <c r="J1319" s="13">
        <f t="shared" si="40"/>
        <v>234.83574421735776</v>
      </c>
    </row>
    <row r="1320" spans="2:10" x14ac:dyDescent="0.25">
      <c r="B1320" s="2">
        <v>1316</v>
      </c>
      <c r="C1320" s="1">
        <v>50271</v>
      </c>
      <c r="D1320" t="s">
        <v>976</v>
      </c>
      <c r="E1320" s="2" t="s">
        <v>20</v>
      </c>
      <c r="F1320" s="13">
        <v>19237.75</v>
      </c>
      <c r="G1320" s="13">
        <v>3379938.38</v>
      </c>
      <c r="H1320" s="13">
        <v>227478.73</v>
      </c>
      <c r="I1320" s="4">
        <f t="shared" si="41"/>
        <v>6.7302626386934308E-2</v>
      </c>
      <c r="J1320" s="13">
        <f t="shared" si="40"/>
        <v>1294.7511007752455</v>
      </c>
    </row>
    <row r="1321" spans="2:10" x14ac:dyDescent="0.25">
      <c r="B1321" s="2">
        <v>1317</v>
      </c>
      <c r="C1321" s="1">
        <v>50272</v>
      </c>
      <c r="D1321" t="s">
        <v>977</v>
      </c>
      <c r="E1321" s="2" t="s">
        <v>20</v>
      </c>
      <c r="F1321" s="13">
        <v>15730.61</v>
      </c>
      <c r="G1321" s="13">
        <v>2434944.96</v>
      </c>
      <c r="H1321" s="13">
        <v>183872.72</v>
      </c>
      <c r="I1321" s="4">
        <f t="shared" si="41"/>
        <v>7.5514117575782899E-2</v>
      </c>
      <c r="J1321" s="13">
        <f t="shared" si="40"/>
        <v>1187.8831330787864</v>
      </c>
    </row>
    <row r="1322" spans="2:10" x14ac:dyDescent="0.25">
      <c r="B1322" s="2">
        <v>1318</v>
      </c>
      <c r="C1322" s="1">
        <v>51002</v>
      </c>
      <c r="D1322" t="s">
        <v>978</v>
      </c>
      <c r="E1322" s="2" t="s">
        <v>1</v>
      </c>
      <c r="F1322" s="13">
        <v>103263.81</v>
      </c>
      <c r="G1322" s="13">
        <v>12358405.140000001</v>
      </c>
      <c r="H1322" s="13">
        <v>107018.12</v>
      </c>
      <c r="I1322" s="4">
        <f t="shared" si="41"/>
        <v>8.6595413233070285E-3</v>
      </c>
      <c r="J1322" s="13">
        <f t="shared" si="40"/>
        <v>894.21722989712555</v>
      </c>
    </row>
    <row r="1323" spans="2:10" x14ac:dyDescent="0.25">
      <c r="B1323" s="2">
        <v>1319</v>
      </c>
      <c r="C1323" s="1">
        <v>51006</v>
      </c>
      <c r="D1323" t="s">
        <v>116</v>
      </c>
      <c r="E1323" s="2" t="s">
        <v>1</v>
      </c>
      <c r="F1323" s="13">
        <v>54275.93</v>
      </c>
      <c r="G1323" s="13">
        <v>6342589</v>
      </c>
      <c r="H1323" s="13">
        <v>85127.74</v>
      </c>
      <c r="I1323" s="4">
        <f t="shared" si="41"/>
        <v>1.3421607485523656E-2</v>
      </c>
      <c r="J1323" s="13">
        <f t="shared" si="40"/>
        <v>728.47022837175803</v>
      </c>
    </row>
    <row r="1324" spans="2:10" x14ac:dyDescent="0.25">
      <c r="B1324" s="2">
        <v>1320</v>
      </c>
      <c r="C1324" s="1">
        <v>51010</v>
      </c>
      <c r="D1324" t="s">
        <v>979</v>
      </c>
      <c r="E1324" s="2" t="s">
        <v>1</v>
      </c>
      <c r="F1324" s="13">
        <v>129688.02</v>
      </c>
      <c r="G1324" s="13">
        <v>14776796.48</v>
      </c>
      <c r="H1324" s="13">
        <v>87438.44</v>
      </c>
      <c r="I1324" s="4">
        <f t="shared" si="41"/>
        <v>5.9172798460306059E-3</v>
      </c>
      <c r="J1324" s="13">
        <f t="shared" si="40"/>
        <v>767.40030701761418</v>
      </c>
    </row>
    <row r="1325" spans="2:10" x14ac:dyDescent="0.25">
      <c r="B1325" s="2">
        <v>1321</v>
      </c>
      <c r="C1325" s="1">
        <v>51012</v>
      </c>
      <c r="D1325" t="s">
        <v>980</v>
      </c>
      <c r="E1325" s="2" t="s">
        <v>1</v>
      </c>
      <c r="F1325" s="13">
        <v>73096.92</v>
      </c>
      <c r="G1325" s="13">
        <v>9134516.3399999999</v>
      </c>
      <c r="H1325" s="13">
        <v>107585.22</v>
      </c>
      <c r="I1325" s="4">
        <f t="shared" si="41"/>
        <v>1.177787810492876E-2</v>
      </c>
      <c r="J1325" s="13">
        <f t="shared" si="40"/>
        <v>860.92661360572913</v>
      </c>
    </row>
    <row r="1326" spans="2:10" x14ac:dyDescent="0.25">
      <c r="B1326" s="2">
        <v>1322</v>
      </c>
      <c r="C1326" s="1">
        <v>51016</v>
      </c>
      <c r="D1326" t="s">
        <v>981</v>
      </c>
      <c r="E1326" s="2" t="s">
        <v>1</v>
      </c>
      <c r="F1326" s="13">
        <v>120225.79</v>
      </c>
      <c r="G1326" s="13">
        <v>15246525.17</v>
      </c>
      <c r="H1326" s="13">
        <v>56947.02</v>
      </c>
      <c r="I1326" s="4">
        <f t="shared" si="41"/>
        <v>3.7350818868585513E-3</v>
      </c>
      <c r="J1326" s="13">
        <f t="shared" si="40"/>
        <v>449.05317056225994</v>
      </c>
    </row>
    <row r="1327" spans="2:10" x14ac:dyDescent="0.25">
      <c r="B1327" s="2">
        <v>1323</v>
      </c>
      <c r="C1327" s="1">
        <v>51018</v>
      </c>
      <c r="D1327" t="s">
        <v>982</v>
      </c>
      <c r="E1327" s="2" t="s">
        <v>1</v>
      </c>
      <c r="F1327" s="13">
        <v>80216.09</v>
      </c>
      <c r="G1327" s="13">
        <v>9903371.7599999998</v>
      </c>
      <c r="H1327" s="13">
        <v>424927.27</v>
      </c>
      <c r="I1327" s="4">
        <f t="shared" si="41"/>
        <v>4.2907333007157558E-2</v>
      </c>
      <c r="J1327" s="13">
        <f t="shared" si="40"/>
        <v>3441.8584861621212</v>
      </c>
    </row>
    <row r="1328" spans="2:10" x14ac:dyDescent="0.25">
      <c r="B1328" s="2">
        <v>1324</v>
      </c>
      <c r="C1328" s="1">
        <v>51104</v>
      </c>
      <c r="D1328" t="s">
        <v>230</v>
      </c>
      <c r="E1328" s="2" t="s">
        <v>19</v>
      </c>
      <c r="F1328" s="13">
        <v>326117.90999999997</v>
      </c>
      <c r="G1328" s="13">
        <v>43620392.68</v>
      </c>
      <c r="H1328" s="13">
        <v>455019.24</v>
      </c>
      <c r="I1328" s="4">
        <f t="shared" si="41"/>
        <v>1.0431342132521124E-2</v>
      </c>
      <c r="J1328" s="13">
        <f t="shared" si="40"/>
        <v>3401.8474947527316</v>
      </c>
    </row>
    <row r="1329" spans="2:10" x14ac:dyDescent="0.25">
      <c r="B1329" s="2">
        <v>1325</v>
      </c>
      <c r="C1329" s="1">
        <v>51121</v>
      </c>
      <c r="D1329" t="s">
        <v>983</v>
      </c>
      <c r="E1329" s="2" t="s">
        <v>19</v>
      </c>
      <c r="F1329" s="13">
        <v>5946.67</v>
      </c>
      <c r="G1329" s="13">
        <v>744597.93</v>
      </c>
      <c r="H1329" s="13">
        <v>8415.8700000000008</v>
      </c>
      <c r="I1329" s="4">
        <f t="shared" si="41"/>
        <v>1.1302569696910117E-2</v>
      </c>
      <c r="J1329" s="13">
        <f t="shared" si="40"/>
        <v>67.212652139524479</v>
      </c>
    </row>
    <row r="1330" spans="2:10" x14ac:dyDescent="0.25">
      <c r="B1330" s="2">
        <v>1326</v>
      </c>
      <c r="C1330" s="1">
        <v>51151</v>
      </c>
      <c r="D1330" t="s">
        <v>513</v>
      </c>
      <c r="E1330" s="2" t="s">
        <v>19</v>
      </c>
      <c r="F1330" s="13">
        <v>392845.99</v>
      </c>
      <c r="G1330" s="13">
        <v>53885645.289999999</v>
      </c>
      <c r="H1330" s="13">
        <v>1566106.12</v>
      </c>
      <c r="I1330" s="4">
        <f t="shared" si="41"/>
        <v>2.9063512398739617E-2</v>
      </c>
      <c r="J1330" s="13">
        <f t="shared" si="40"/>
        <v>11417.484301160139</v>
      </c>
    </row>
    <row r="1331" spans="2:10" x14ac:dyDescent="0.25">
      <c r="B1331" s="2">
        <v>1327</v>
      </c>
      <c r="C1331" s="1">
        <v>51161</v>
      </c>
      <c r="D1331" t="s">
        <v>984</v>
      </c>
      <c r="E1331" s="2" t="s">
        <v>19</v>
      </c>
      <c r="F1331" s="13">
        <v>5714.8</v>
      </c>
      <c r="G1331" s="13">
        <v>772234.37</v>
      </c>
      <c r="H1331" s="13">
        <v>466.28</v>
      </c>
      <c r="I1331" s="4">
        <f t="shared" si="41"/>
        <v>6.0380632889986494E-4</v>
      </c>
      <c r="J1331" s="13">
        <f t="shared" si="40"/>
        <v>3.4506324083969484</v>
      </c>
    </row>
    <row r="1332" spans="2:10" x14ac:dyDescent="0.25">
      <c r="B1332" s="2">
        <v>1328</v>
      </c>
      <c r="C1332" s="1">
        <v>51176</v>
      </c>
      <c r="D1332" t="s">
        <v>985</v>
      </c>
      <c r="E1332" s="2" t="s">
        <v>19</v>
      </c>
      <c r="F1332" s="13">
        <v>58205.08</v>
      </c>
      <c r="G1332" s="13">
        <v>7196419.21</v>
      </c>
      <c r="H1332" s="13">
        <v>37995.19</v>
      </c>
      <c r="I1332" s="4">
        <f t="shared" si="41"/>
        <v>5.2797355033462542E-3</v>
      </c>
      <c r="J1332" s="13">
        <f t="shared" si="40"/>
        <v>307.30742735110903</v>
      </c>
    </row>
    <row r="1333" spans="2:10" x14ac:dyDescent="0.25">
      <c r="B1333" s="2">
        <v>1329</v>
      </c>
      <c r="C1333" s="1">
        <v>51181</v>
      </c>
      <c r="D1333" t="s">
        <v>986</v>
      </c>
      <c r="E1333" s="2" t="s">
        <v>19</v>
      </c>
      <c r="F1333" s="13">
        <v>83160.009999999995</v>
      </c>
      <c r="G1333" s="13">
        <v>12097321.26</v>
      </c>
      <c r="H1333" s="13">
        <v>574829.86</v>
      </c>
      <c r="I1333" s="4">
        <f t="shared" si="41"/>
        <v>4.7517119504851442E-2</v>
      </c>
      <c r="J1333" s="13">
        <f t="shared" si="40"/>
        <v>3951.5241331946409</v>
      </c>
    </row>
    <row r="1334" spans="2:10" x14ac:dyDescent="0.25">
      <c r="B1334" s="2">
        <v>1330</v>
      </c>
      <c r="C1334" s="1">
        <v>51186</v>
      </c>
      <c r="D1334" t="s">
        <v>987</v>
      </c>
      <c r="E1334" s="2" t="s">
        <v>19</v>
      </c>
      <c r="F1334" s="13">
        <v>48465.42</v>
      </c>
      <c r="G1334" s="13">
        <v>7386584.0099999998</v>
      </c>
      <c r="H1334" s="13">
        <v>99044.36</v>
      </c>
      <c r="I1334" s="4">
        <f t="shared" si="41"/>
        <v>1.340868253389025E-2</v>
      </c>
      <c r="J1334" s="13">
        <f t="shared" si="40"/>
        <v>649.85743065165514</v>
      </c>
    </row>
    <row r="1335" spans="2:10" x14ac:dyDescent="0.25">
      <c r="B1335" s="2">
        <v>1331</v>
      </c>
      <c r="C1335" s="1">
        <v>51191</v>
      </c>
      <c r="D1335" t="s">
        <v>981</v>
      </c>
      <c r="E1335" s="2" t="s">
        <v>19</v>
      </c>
      <c r="F1335" s="13">
        <v>68549.789999999994</v>
      </c>
      <c r="G1335" s="13">
        <v>10468700.4</v>
      </c>
      <c r="H1335" s="13">
        <v>168816.49</v>
      </c>
      <c r="I1335" s="4">
        <f t="shared" si="41"/>
        <v>1.6125830671398333E-2</v>
      </c>
      <c r="J1335" s="13">
        <f t="shared" si="40"/>
        <v>1105.4223060999147</v>
      </c>
    </row>
    <row r="1336" spans="2:10" x14ac:dyDescent="0.25">
      <c r="B1336" s="2">
        <v>1332</v>
      </c>
      <c r="C1336" s="1">
        <v>51192</v>
      </c>
      <c r="D1336" t="s">
        <v>988</v>
      </c>
      <c r="E1336" s="2" t="s">
        <v>19</v>
      </c>
      <c r="F1336" s="13">
        <v>37953.1</v>
      </c>
      <c r="G1336" s="13">
        <v>4625908.2699999996</v>
      </c>
      <c r="H1336" s="13">
        <v>34167.279999999999</v>
      </c>
      <c r="I1336" s="4">
        <f t="shared" si="41"/>
        <v>7.3860695037085118E-3</v>
      </c>
      <c r="J1336" s="13">
        <f t="shared" si="40"/>
        <v>280.32423448119948</v>
      </c>
    </row>
    <row r="1337" spans="2:10" x14ac:dyDescent="0.25">
      <c r="B1337" s="2">
        <v>1333</v>
      </c>
      <c r="C1337" s="1">
        <v>51206</v>
      </c>
      <c r="D1337" t="s">
        <v>978</v>
      </c>
      <c r="E1337" s="2" t="s">
        <v>20</v>
      </c>
      <c r="F1337" s="13">
        <v>138676.21</v>
      </c>
      <c r="G1337" s="13">
        <v>20939217.620000001</v>
      </c>
      <c r="H1337" s="13">
        <v>868454.05</v>
      </c>
      <c r="I1337" s="4">
        <f t="shared" si="41"/>
        <v>4.1474999962295631E-2</v>
      </c>
      <c r="J1337" s="13">
        <f t="shared" si="40"/>
        <v>5751.595804521301</v>
      </c>
    </row>
    <row r="1338" spans="2:10" x14ac:dyDescent="0.25">
      <c r="B1338" s="2">
        <v>1334</v>
      </c>
      <c r="C1338" s="1">
        <v>51276</v>
      </c>
      <c r="D1338" t="s">
        <v>989</v>
      </c>
      <c r="E1338" s="2" t="s">
        <v>20</v>
      </c>
      <c r="F1338" s="13">
        <v>554251.84</v>
      </c>
      <c r="G1338" s="13">
        <v>103746786.44</v>
      </c>
      <c r="H1338" s="13">
        <v>3197401.09</v>
      </c>
      <c r="I1338" s="4">
        <f t="shared" si="41"/>
        <v>3.0819278357591892E-2</v>
      </c>
      <c r="J1338" s="13">
        <f t="shared" si="40"/>
        <v>17081.641737167483</v>
      </c>
    </row>
    <row r="1339" spans="2:10" x14ac:dyDescent="0.25">
      <c r="B1339" s="2">
        <v>1335</v>
      </c>
      <c r="C1339" s="1">
        <v>52002</v>
      </c>
      <c r="D1339" t="s">
        <v>990</v>
      </c>
      <c r="E1339" s="2" t="s">
        <v>1</v>
      </c>
      <c r="F1339" s="13">
        <v>5030</v>
      </c>
      <c r="G1339" s="13">
        <v>624817.41</v>
      </c>
      <c r="H1339" s="13">
        <v>1283.6099999999999</v>
      </c>
      <c r="I1339" s="4">
        <f t="shared" si="41"/>
        <v>2.0543761736728813E-3</v>
      </c>
      <c r="J1339" s="13">
        <f t="shared" si="40"/>
        <v>10.333512153574594</v>
      </c>
    </row>
    <row r="1340" spans="2:10" x14ac:dyDescent="0.25">
      <c r="B1340" s="2">
        <v>1336</v>
      </c>
      <c r="C1340" s="1">
        <v>52004</v>
      </c>
      <c r="D1340" t="s">
        <v>991</v>
      </c>
      <c r="E1340" s="2" t="s">
        <v>1</v>
      </c>
      <c r="F1340" s="13">
        <v>5372.91</v>
      </c>
      <c r="G1340" s="13">
        <v>706526.27</v>
      </c>
      <c r="H1340" s="13">
        <v>381.8</v>
      </c>
      <c r="I1340" s="4">
        <f t="shared" si="41"/>
        <v>5.4039038067190336E-4</v>
      </c>
      <c r="J1340" s="13">
        <f t="shared" si="40"/>
        <v>2.9034688802158763</v>
      </c>
    </row>
    <row r="1341" spans="2:10" x14ac:dyDescent="0.25">
      <c r="B1341" s="2">
        <v>1337</v>
      </c>
      <c r="C1341" s="1">
        <v>52006</v>
      </c>
      <c r="D1341" t="s">
        <v>945</v>
      </c>
      <c r="E1341" s="2" t="s">
        <v>1</v>
      </c>
      <c r="F1341" s="13">
        <v>16604.32</v>
      </c>
      <c r="G1341" s="13">
        <v>1952640.12</v>
      </c>
      <c r="H1341" s="13">
        <v>14399.7</v>
      </c>
      <c r="I1341" s="4">
        <f t="shared" si="41"/>
        <v>7.3744771770847357E-3</v>
      </c>
      <c r="J1341" s="13">
        <f t="shared" si="40"/>
        <v>122.44817888101161</v>
      </c>
    </row>
    <row r="1342" spans="2:10" x14ac:dyDescent="0.25">
      <c r="B1342" s="2">
        <v>1338</v>
      </c>
      <c r="C1342" s="1">
        <v>52008</v>
      </c>
      <c r="D1342" t="s">
        <v>992</v>
      </c>
      <c r="E1342" s="2" t="s">
        <v>1</v>
      </c>
      <c r="F1342" s="13">
        <v>7610.43</v>
      </c>
      <c r="G1342" s="13">
        <v>912919.18</v>
      </c>
      <c r="H1342" s="13">
        <v>8091.9</v>
      </c>
      <c r="I1342" s="4">
        <f t="shared" si="41"/>
        <v>8.8637638218971356E-3</v>
      </c>
      <c r="J1342" s="13">
        <f t="shared" si="40"/>
        <v>67.457054103080623</v>
      </c>
    </row>
    <row r="1343" spans="2:10" x14ac:dyDescent="0.25">
      <c r="B1343" s="2">
        <v>1339</v>
      </c>
      <c r="C1343" s="1">
        <v>52010</v>
      </c>
      <c r="D1343" t="s">
        <v>993</v>
      </c>
      <c r="E1343" s="2" t="s">
        <v>1</v>
      </c>
      <c r="F1343" s="13">
        <v>6456.13</v>
      </c>
      <c r="G1343" s="13">
        <v>833935.71</v>
      </c>
      <c r="H1343" s="13">
        <v>1748.46</v>
      </c>
      <c r="I1343" s="4">
        <f t="shared" si="41"/>
        <v>2.0966364421545159E-3</v>
      </c>
      <c r="J1343" s="13">
        <f t="shared" si="40"/>
        <v>13.536157433287036</v>
      </c>
    </row>
    <row r="1344" spans="2:10" x14ac:dyDescent="0.25">
      <c r="B1344" s="2">
        <v>1340</v>
      </c>
      <c r="C1344" s="1">
        <v>52012</v>
      </c>
      <c r="D1344" t="s">
        <v>437</v>
      </c>
      <c r="E1344" s="2" t="s">
        <v>1</v>
      </c>
      <c r="F1344" s="13">
        <v>5192.83</v>
      </c>
      <c r="G1344" s="13">
        <v>700334.96</v>
      </c>
      <c r="H1344" s="13">
        <v>24274.720000000001</v>
      </c>
      <c r="I1344" s="4">
        <f t="shared" si="41"/>
        <v>3.4661585364808865E-2</v>
      </c>
      <c r="J1344" s="13">
        <f t="shared" si="40"/>
        <v>179.99172032994042</v>
      </c>
    </row>
    <row r="1345" spans="2:10" x14ac:dyDescent="0.25">
      <c r="B1345" s="2">
        <v>1341</v>
      </c>
      <c r="C1345" s="1">
        <v>52014</v>
      </c>
      <c r="D1345" t="s">
        <v>994</v>
      </c>
      <c r="E1345" s="2" t="s">
        <v>1</v>
      </c>
      <c r="F1345" s="13">
        <v>5566.83</v>
      </c>
      <c r="G1345" s="13">
        <v>678431.34</v>
      </c>
      <c r="H1345" s="13">
        <v>1562.18</v>
      </c>
      <c r="I1345" s="4">
        <f t="shared" si="41"/>
        <v>2.3026353705888646E-3</v>
      </c>
      <c r="J1345" s="13">
        <f t="shared" si="40"/>
        <v>12.818379660055209</v>
      </c>
    </row>
    <row r="1346" spans="2:10" x14ac:dyDescent="0.25">
      <c r="B1346" s="2">
        <v>1342</v>
      </c>
      <c r="C1346" s="1">
        <v>52016</v>
      </c>
      <c r="D1346" t="s">
        <v>995</v>
      </c>
      <c r="E1346" s="2" t="s">
        <v>1</v>
      </c>
      <c r="F1346" s="13">
        <v>7407.75</v>
      </c>
      <c r="G1346" s="13">
        <v>1092450.18</v>
      </c>
      <c r="H1346" s="13">
        <v>4328.4399999999996</v>
      </c>
      <c r="I1346" s="4">
        <f t="shared" si="41"/>
        <v>3.9621394908827788E-3</v>
      </c>
      <c r="J1346" s="13">
        <f t="shared" si="40"/>
        <v>29.350538813586905</v>
      </c>
    </row>
    <row r="1347" spans="2:10" x14ac:dyDescent="0.25">
      <c r="B1347" s="2">
        <v>1343</v>
      </c>
      <c r="C1347" s="1">
        <v>52018</v>
      </c>
      <c r="D1347" t="s">
        <v>313</v>
      </c>
      <c r="E1347" s="2" t="s">
        <v>1</v>
      </c>
      <c r="F1347" s="13">
        <v>6733.39</v>
      </c>
      <c r="G1347" s="13">
        <v>791749.15</v>
      </c>
      <c r="H1347" s="13">
        <v>13205.34</v>
      </c>
      <c r="I1347" s="4">
        <f t="shared" si="41"/>
        <v>1.6678691729571166E-2</v>
      </c>
      <c r="J1347" s="13">
        <f t="shared" si="40"/>
        <v>112.3041361049772</v>
      </c>
    </row>
    <row r="1348" spans="2:10" x14ac:dyDescent="0.25">
      <c r="B1348" s="2">
        <v>1344</v>
      </c>
      <c r="C1348" s="1">
        <v>52020</v>
      </c>
      <c r="D1348" t="s">
        <v>996</v>
      </c>
      <c r="E1348" s="2" t="s">
        <v>1</v>
      </c>
      <c r="F1348" s="13">
        <v>9667.08</v>
      </c>
      <c r="G1348" s="13">
        <v>1118023.76</v>
      </c>
      <c r="H1348" s="13">
        <v>9311.34</v>
      </c>
      <c r="I1348" s="4">
        <f t="shared" si="41"/>
        <v>8.3283918760366955E-3</v>
      </c>
      <c r="J1348" s="13">
        <f t="shared" si="40"/>
        <v>80.51123053699682</v>
      </c>
    </row>
    <row r="1349" spans="2:10" x14ac:dyDescent="0.25">
      <c r="B1349" s="2">
        <v>1345</v>
      </c>
      <c r="C1349" s="1">
        <v>52022</v>
      </c>
      <c r="D1349" t="s">
        <v>997</v>
      </c>
      <c r="E1349" s="2" t="s">
        <v>1</v>
      </c>
      <c r="F1349" s="13">
        <v>14299.48</v>
      </c>
      <c r="G1349" s="13">
        <v>1601060.92</v>
      </c>
      <c r="H1349" s="13">
        <v>17074.490000000002</v>
      </c>
      <c r="I1349" s="4">
        <f t="shared" si="41"/>
        <v>1.0664484896677137E-2</v>
      </c>
      <c r="J1349" s="13">
        <f t="shared" ref="J1349:J1412" si="42">I1349*F1349</f>
        <v>152.49658849033679</v>
      </c>
    </row>
    <row r="1350" spans="2:10" x14ac:dyDescent="0.25">
      <c r="B1350" s="2">
        <v>1346</v>
      </c>
      <c r="C1350" s="1">
        <v>52024</v>
      </c>
      <c r="D1350" t="s">
        <v>998</v>
      </c>
      <c r="E1350" s="2" t="s">
        <v>1</v>
      </c>
      <c r="F1350" s="13">
        <v>6496.52</v>
      </c>
      <c r="G1350" s="13">
        <v>855304.68</v>
      </c>
      <c r="H1350" s="13">
        <v>1257.96</v>
      </c>
      <c r="I1350" s="4">
        <f t="shared" ref="I1350:I1413" si="43">IF(G1350=0,0,H1350/G1350)</f>
        <v>1.4707741339612453E-3</v>
      </c>
      <c r="J1350" s="13">
        <f t="shared" si="42"/>
        <v>9.5549135767619102</v>
      </c>
    </row>
    <row r="1351" spans="2:10" x14ac:dyDescent="0.25">
      <c r="B1351" s="2">
        <v>1347</v>
      </c>
      <c r="C1351" s="1">
        <v>52026</v>
      </c>
      <c r="D1351" t="s">
        <v>999</v>
      </c>
      <c r="E1351" s="2" t="s">
        <v>1</v>
      </c>
      <c r="F1351" s="13">
        <v>8048.04</v>
      </c>
      <c r="G1351" s="13">
        <v>930696.73</v>
      </c>
      <c r="H1351" s="13">
        <v>5810.5</v>
      </c>
      <c r="I1351" s="4">
        <f t="shared" si="43"/>
        <v>6.243172252254502E-3</v>
      </c>
      <c r="J1351" s="13">
        <f t="shared" si="42"/>
        <v>50.245300013034324</v>
      </c>
    </row>
    <row r="1352" spans="2:10" x14ac:dyDescent="0.25">
      <c r="B1352" s="2">
        <v>1348</v>
      </c>
      <c r="C1352" s="1">
        <v>52028</v>
      </c>
      <c r="D1352" t="s">
        <v>1000</v>
      </c>
      <c r="E1352" s="2" t="s">
        <v>1</v>
      </c>
      <c r="F1352" s="13">
        <v>5210.1400000000003</v>
      </c>
      <c r="G1352" s="13">
        <v>640668.61</v>
      </c>
      <c r="H1352" s="13">
        <v>3107.35</v>
      </c>
      <c r="I1352" s="4">
        <f t="shared" si="43"/>
        <v>4.8501673899709243E-3</v>
      </c>
      <c r="J1352" s="13">
        <f t="shared" si="42"/>
        <v>25.270051125183112</v>
      </c>
    </row>
    <row r="1353" spans="2:10" x14ac:dyDescent="0.25">
      <c r="B1353" s="2">
        <v>1349</v>
      </c>
      <c r="C1353" s="1">
        <v>52030</v>
      </c>
      <c r="D1353" t="s">
        <v>344</v>
      </c>
      <c r="E1353" s="2" t="s">
        <v>1</v>
      </c>
      <c r="F1353" s="13">
        <v>5524.85</v>
      </c>
      <c r="G1353" s="13">
        <v>817341.97</v>
      </c>
      <c r="H1353" s="13">
        <v>3948.28</v>
      </c>
      <c r="I1353" s="4">
        <f t="shared" si="43"/>
        <v>4.8306341102243907E-3</v>
      </c>
      <c r="J1353" s="13">
        <f t="shared" si="42"/>
        <v>26.688528863873227</v>
      </c>
    </row>
    <row r="1354" spans="2:10" x14ac:dyDescent="0.25">
      <c r="B1354" s="2">
        <v>1350</v>
      </c>
      <c r="C1354" s="1">
        <v>52032</v>
      </c>
      <c r="D1354" t="s">
        <v>1001</v>
      </c>
      <c r="E1354" s="2" t="s">
        <v>1</v>
      </c>
      <c r="F1354" s="13">
        <v>5517.02</v>
      </c>
      <c r="G1354" s="13">
        <v>795102.89</v>
      </c>
      <c r="H1354" s="13">
        <v>900.7</v>
      </c>
      <c r="I1354" s="4">
        <f t="shared" si="43"/>
        <v>1.1328093650873285E-3</v>
      </c>
      <c r="J1354" s="13">
        <f t="shared" si="42"/>
        <v>6.2497319233740933</v>
      </c>
    </row>
    <row r="1355" spans="2:10" x14ac:dyDescent="0.25">
      <c r="B1355" s="2">
        <v>1351</v>
      </c>
      <c r="C1355" s="1">
        <v>52106</v>
      </c>
      <c r="D1355" t="s">
        <v>1002</v>
      </c>
      <c r="E1355" s="2" t="s">
        <v>19</v>
      </c>
      <c r="F1355" s="13">
        <v>659.55</v>
      </c>
      <c r="G1355" s="13">
        <v>80096.03</v>
      </c>
      <c r="H1355" s="13">
        <v>343.27</v>
      </c>
      <c r="I1355" s="4">
        <f t="shared" si="43"/>
        <v>4.2857305162315781E-3</v>
      </c>
      <c r="J1355" s="13">
        <f t="shared" si="42"/>
        <v>2.8266535619805371</v>
      </c>
    </row>
    <row r="1356" spans="2:10" x14ac:dyDescent="0.25">
      <c r="B1356" s="2">
        <v>1352</v>
      </c>
      <c r="C1356" s="1">
        <v>52111</v>
      </c>
      <c r="D1356" t="s">
        <v>1003</v>
      </c>
      <c r="E1356" s="2" t="s">
        <v>19</v>
      </c>
      <c r="F1356" s="13">
        <v>2316.86</v>
      </c>
      <c r="G1356" s="13">
        <v>402271.33</v>
      </c>
      <c r="H1356" s="13">
        <v>3569.54</v>
      </c>
      <c r="I1356" s="4">
        <f t="shared" si="43"/>
        <v>8.8734635898611008E-3</v>
      </c>
      <c r="J1356" s="13">
        <f t="shared" si="42"/>
        <v>20.55857285280559</v>
      </c>
    </row>
    <row r="1357" spans="2:10" x14ac:dyDescent="0.25">
      <c r="B1357" s="2">
        <v>1353</v>
      </c>
      <c r="C1357" s="1">
        <v>52146</v>
      </c>
      <c r="D1357" t="s">
        <v>1004</v>
      </c>
      <c r="E1357" s="2" t="s">
        <v>19</v>
      </c>
      <c r="F1357" s="13">
        <v>5307.72</v>
      </c>
      <c r="G1357" s="13">
        <v>750404.36</v>
      </c>
      <c r="H1357" s="13">
        <v>9995.81</v>
      </c>
      <c r="I1357" s="4">
        <f t="shared" si="43"/>
        <v>1.3320564928487355E-2</v>
      </c>
      <c r="J1357" s="13">
        <f t="shared" si="42"/>
        <v>70.701828882230899</v>
      </c>
    </row>
    <row r="1358" spans="2:10" x14ac:dyDescent="0.25">
      <c r="B1358" s="2">
        <v>1354</v>
      </c>
      <c r="C1358" s="1">
        <v>52186</v>
      </c>
      <c r="D1358" t="s">
        <v>1005</v>
      </c>
      <c r="E1358" s="2" t="s">
        <v>19</v>
      </c>
      <c r="F1358" s="13">
        <v>2671.61</v>
      </c>
      <c r="G1358" s="13">
        <v>358348.64</v>
      </c>
      <c r="H1358" s="13">
        <v>3303.92</v>
      </c>
      <c r="I1358" s="4">
        <f t="shared" si="43"/>
        <v>9.2198480228639912E-3</v>
      </c>
      <c r="J1358" s="13">
        <f t="shared" si="42"/>
        <v>24.631838176363669</v>
      </c>
    </row>
    <row r="1359" spans="2:10" x14ac:dyDescent="0.25">
      <c r="B1359" s="2">
        <v>1355</v>
      </c>
      <c r="C1359" s="1">
        <v>52196</v>
      </c>
      <c r="D1359" t="s">
        <v>1006</v>
      </c>
      <c r="E1359" s="2" t="s">
        <v>19</v>
      </c>
      <c r="F1359" s="13">
        <v>385.84</v>
      </c>
      <c r="G1359" s="13">
        <v>52833.03</v>
      </c>
      <c r="H1359" s="13">
        <v>814.9</v>
      </c>
      <c r="I1359" s="4">
        <f t="shared" si="43"/>
        <v>1.5424063317966053E-2</v>
      </c>
      <c r="J1359" s="13">
        <f t="shared" si="42"/>
        <v>5.9512205906040219</v>
      </c>
    </row>
    <row r="1360" spans="2:10" x14ac:dyDescent="0.25">
      <c r="B1360" s="2">
        <v>1356</v>
      </c>
      <c r="C1360" s="1">
        <v>52276</v>
      </c>
      <c r="D1360" t="s">
        <v>1007</v>
      </c>
      <c r="E1360" s="2" t="s">
        <v>20</v>
      </c>
      <c r="F1360" s="13">
        <v>43936.59</v>
      </c>
      <c r="G1360" s="13">
        <v>6338114.8200000003</v>
      </c>
      <c r="H1360" s="13">
        <v>482181.21</v>
      </c>
      <c r="I1360" s="4">
        <f t="shared" si="43"/>
        <v>7.6076439713346808E-2</v>
      </c>
      <c r="J1360" s="13">
        <f t="shared" si="42"/>
        <v>3342.5393403450362</v>
      </c>
    </row>
    <row r="1361" spans="2:10" x14ac:dyDescent="0.25">
      <c r="B1361" s="2">
        <v>1357</v>
      </c>
      <c r="C1361" s="1">
        <v>53002</v>
      </c>
      <c r="D1361" t="s">
        <v>1008</v>
      </c>
      <c r="E1361" s="2" t="s">
        <v>1</v>
      </c>
      <c r="F1361" s="13">
        <v>7807.33</v>
      </c>
      <c r="G1361" s="13">
        <v>1042007.25</v>
      </c>
      <c r="H1361" s="13">
        <v>16287.65</v>
      </c>
      <c r="I1361" s="4">
        <f t="shared" si="43"/>
        <v>1.5631033277359634E-2</v>
      </c>
      <c r="J1361" s="13">
        <f t="shared" si="42"/>
        <v>122.0366350373282</v>
      </c>
    </row>
    <row r="1362" spans="2:10" x14ac:dyDescent="0.25">
      <c r="B1362" s="2">
        <v>1358</v>
      </c>
      <c r="C1362" s="1">
        <v>53004</v>
      </c>
      <c r="D1362" t="s">
        <v>1009</v>
      </c>
      <c r="E1362" s="2" t="s">
        <v>1</v>
      </c>
      <c r="F1362" s="13">
        <v>68056.81</v>
      </c>
      <c r="G1362" s="13">
        <v>11095716.83</v>
      </c>
      <c r="H1362" s="13">
        <v>282462.81</v>
      </c>
      <c r="I1362" s="4">
        <f t="shared" si="43"/>
        <v>2.5456923092728206E-2</v>
      </c>
      <c r="J1362" s="13">
        <f t="shared" si="42"/>
        <v>1732.5169781064158</v>
      </c>
    </row>
    <row r="1363" spans="2:10" x14ac:dyDescent="0.25">
      <c r="B1363" s="2">
        <v>1359</v>
      </c>
      <c r="C1363" s="1">
        <v>53006</v>
      </c>
      <c r="D1363" t="s">
        <v>1010</v>
      </c>
      <c r="E1363" s="2" t="s">
        <v>1</v>
      </c>
      <c r="F1363" s="13">
        <v>15133.26</v>
      </c>
      <c r="G1363" s="13">
        <v>2235994.67</v>
      </c>
      <c r="H1363" s="13">
        <v>37292.33</v>
      </c>
      <c r="I1363" s="4">
        <f t="shared" si="43"/>
        <v>1.6678183763291353E-2</v>
      </c>
      <c r="J1363" s="13">
        <f t="shared" si="42"/>
        <v>252.39529121766651</v>
      </c>
    </row>
    <row r="1364" spans="2:10" x14ac:dyDescent="0.25">
      <c r="B1364" s="2">
        <v>1360</v>
      </c>
      <c r="C1364" s="1">
        <v>53008</v>
      </c>
      <c r="D1364" t="s">
        <v>869</v>
      </c>
      <c r="E1364" s="2" t="s">
        <v>1</v>
      </c>
      <c r="F1364" s="13">
        <v>16108.07</v>
      </c>
      <c r="G1364" s="13">
        <v>2224381.35</v>
      </c>
      <c r="H1364" s="13">
        <v>14916.25</v>
      </c>
      <c r="I1364" s="4">
        <f t="shared" si="43"/>
        <v>6.7057970972468368E-3</v>
      </c>
      <c r="J1364" s="13">
        <f t="shared" si="42"/>
        <v>108.01744904824885</v>
      </c>
    </row>
    <row r="1365" spans="2:10" x14ac:dyDescent="0.25">
      <c r="B1365" s="2">
        <v>1361</v>
      </c>
      <c r="C1365" s="1">
        <v>53010</v>
      </c>
      <c r="D1365" t="s">
        <v>43</v>
      </c>
      <c r="E1365" s="2" t="s">
        <v>1</v>
      </c>
      <c r="F1365" s="13">
        <v>11100.98</v>
      </c>
      <c r="G1365" s="13">
        <v>1665524.71</v>
      </c>
      <c r="H1365" s="13">
        <v>17885.82</v>
      </c>
      <c r="I1365" s="4">
        <f t="shared" si="43"/>
        <v>1.0738849980796742E-2</v>
      </c>
      <c r="J1365" s="13">
        <f t="shared" si="42"/>
        <v>119.21175885982501</v>
      </c>
    </row>
    <row r="1366" spans="2:10" x14ac:dyDescent="0.25">
      <c r="B1366" s="2">
        <v>1362</v>
      </c>
      <c r="C1366" s="1">
        <v>53012</v>
      </c>
      <c r="D1366" t="s">
        <v>1011</v>
      </c>
      <c r="E1366" s="2" t="s">
        <v>1</v>
      </c>
      <c r="F1366" s="13">
        <v>59960.13</v>
      </c>
      <c r="G1366" s="13">
        <v>7473188.2000000002</v>
      </c>
      <c r="H1366" s="13">
        <v>50061.51</v>
      </c>
      <c r="I1366" s="4">
        <f t="shared" si="43"/>
        <v>6.6988156406926833E-3</v>
      </c>
      <c r="J1366" s="13">
        <f t="shared" si="42"/>
        <v>401.66185666196657</v>
      </c>
    </row>
    <row r="1367" spans="2:10" x14ac:dyDescent="0.25">
      <c r="B1367" s="2">
        <v>1363</v>
      </c>
      <c r="C1367" s="1">
        <v>53014</v>
      </c>
      <c r="D1367" t="s">
        <v>968</v>
      </c>
      <c r="E1367" s="2" t="s">
        <v>1</v>
      </c>
      <c r="F1367" s="13">
        <v>37054.32</v>
      </c>
      <c r="G1367" s="13">
        <v>4337000.4400000004</v>
      </c>
      <c r="H1367" s="13">
        <v>57564.09</v>
      </c>
      <c r="I1367" s="4">
        <f t="shared" si="43"/>
        <v>1.327278860040881E-2</v>
      </c>
      <c r="J1367" s="13">
        <f t="shared" si="42"/>
        <v>491.8141560919002</v>
      </c>
    </row>
    <row r="1368" spans="2:10" x14ac:dyDescent="0.25">
      <c r="B1368" s="2">
        <v>1364</v>
      </c>
      <c r="C1368" s="1">
        <v>53016</v>
      </c>
      <c r="D1368" t="s">
        <v>1012</v>
      </c>
      <c r="E1368" s="2" t="s">
        <v>1</v>
      </c>
      <c r="F1368" s="13">
        <v>60448.07</v>
      </c>
      <c r="G1368" s="13">
        <v>7177812.2400000002</v>
      </c>
      <c r="H1368" s="13">
        <v>107831.67</v>
      </c>
      <c r="I1368" s="4">
        <f t="shared" si="43"/>
        <v>1.5022915951894556E-2</v>
      </c>
      <c r="J1368" s="13">
        <f t="shared" si="42"/>
        <v>908.10627506423873</v>
      </c>
    </row>
    <row r="1369" spans="2:10" x14ac:dyDescent="0.25">
      <c r="B1369" s="2">
        <v>1365</v>
      </c>
      <c r="C1369" s="1">
        <v>53018</v>
      </c>
      <c r="D1369" t="s">
        <v>929</v>
      </c>
      <c r="E1369" s="2" t="s">
        <v>1</v>
      </c>
      <c r="F1369" s="13">
        <v>12773.86</v>
      </c>
      <c r="G1369" s="13">
        <v>1583171.84</v>
      </c>
      <c r="H1369" s="13">
        <v>15112.3</v>
      </c>
      <c r="I1369" s="4">
        <f t="shared" si="43"/>
        <v>9.5455841357056977E-3</v>
      </c>
      <c r="J1369" s="13">
        <f t="shared" si="42"/>
        <v>121.93395536772559</v>
      </c>
    </row>
    <row r="1370" spans="2:10" x14ac:dyDescent="0.25">
      <c r="B1370" s="2">
        <v>1366</v>
      </c>
      <c r="C1370" s="1">
        <v>53020</v>
      </c>
      <c r="D1370" t="s">
        <v>1013</v>
      </c>
      <c r="E1370" s="2" t="s">
        <v>1</v>
      </c>
      <c r="F1370" s="13">
        <v>12060.62</v>
      </c>
      <c r="G1370" s="13">
        <v>1709341.72</v>
      </c>
      <c r="H1370" s="13">
        <v>55368.33</v>
      </c>
      <c r="I1370" s="4">
        <f t="shared" si="43"/>
        <v>3.2391609794675813E-2</v>
      </c>
      <c r="J1370" s="13">
        <f t="shared" si="42"/>
        <v>390.66289692186302</v>
      </c>
    </row>
    <row r="1371" spans="2:10" x14ac:dyDescent="0.25">
      <c r="B1371" s="2">
        <v>1367</v>
      </c>
      <c r="C1371" s="1">
        <v>53022</v>
      </c>
      <c r="D1371" t="s">
        <v>479</v>
      </c>
      <c r="E1371" s="2" t="s">
        <v>1</v>
      </c>
      <c r="F1371" s="13">
        <v>15920.65</v>
      </c>
      <c r="G1371" s="13">
        <v>1983921.66</v>
      </c>
      <c r="H1371" s="13">
        <v>10195.219999999999</v>
      </c>
      <c r="I1371" s="4">
        <f t="shared" si="43"/>
        <v>5.1389226729849809E-3</v>
      </c>
      <c r="J1371" s="13">
        <f t="shared" si="42"/>
        <v>81.814989253658339</v>
      </c>
    </row>
    <row r="1372" spans="2:10" x14ac:dyDescent="0.25">
      <c r="B1372" s="2">
        <v>1368</v>
      </c>
      <c r="C1372" s="1">
        <v>53024</v>
      </c>
      <c r="D1372" t="s">
        <v>1014</v>
      </c>
      <c r="E1372" s="2" t="s">
        <v>1</v>
      </c>
      <c r="F1372" s="13">
        <v>10190.81</v>
      </c>
      <c r="G1372" s="13">
        <v>1428125.87</v>
      </c>
      <c r="H1372" s="13">
        <v>10087.219999999999</v>
      </c>
      <c r="I1372" s="4">
        <f t="shared" si="43"/>
        <v>7.0632569662784682E-3</v>
      </c>
      <c r="J1372" s="13">
        <f t="shared" si="42"/>
        <v>71.980309724520268</v>
      </c>
    </row>
    <row r="1373" spans="2:10" x14ac:dyDescent="0.25">
      <c r="B1373" s="2">
        <v>1369</v>
      </c>
      <c r="C1373" s="1">
        <v>53026</v>
      </c>
      <c r="D1373" t="s">
        <v>120</v>
      </c>
      <c r="E1373" s="2" t="s">
        <v>1</v>
      </c>
      <c r="F1373" s="13">
        <v>43529.93</v>
      </c>
      <c r="G1373" s="13">
        <v>5294233.22</v>
      </c>
      <c r="H1373" s="13">
        <v>24738.65</v>
      </c>
      <c r="I1373" s="4">
        <f t="shared" si="43"/>
        <v>4.6727541028122677E-3</v>
      </c>
      <c r="J1373" s="13">
        <f t="shared" si="42"/>
        <v>203.40465900263081</v>
      </c>
    </row>
    <row r="1374" spans="2:10" x14ac:dyDescent="0.25">
      <c r="B1374" s="2">
        <v>1370</v>
      </c>
      <c r="C1374" s="1">
        <v>53028</v>
      </c>
      <c r="D1374" t="s">
        <v>1015</v>
      </c>
      <c r="E1374" s="2" t="s">
        <v>1</v>
      </c>
      <c r="F1374" s="13">
        <v>18283.38</v>
      </c>
      <c r="G1374" s="13">
        <v>2279981.5499999998</v>
      </c>
      <c r="H1374" s="13">
        <v>5962.98</v>
      </c>
      <c r="I1374" s="4">
        <f t="shared" si="43"/>
        <v>2.6153632690580327E-3</v>
      </c>
      <c r="J1374" s="13">
        <f t="shared" si="42"/>
        <v>47.817680486230259</v>
      </c>
    </row>
    <row r="1375" spans="2:10" x14ac:dyDescent="0.25">
      <c r="B1375" s="2">
        <v>1371</v>
      </c>
      <c r="C1375" s="1">
        <v>53030</v>
      </c>
      <c r="D1375" t="s">
        <v>602</v>
      </c>
      <c r="E1375" s="2" t="s">
        <v>1</v>
      </c>
      <c r="F1375" s="13">
        <v>15554.01</v>
      </c>
      <c r="G1375" s="13">
        <v>1976608.47</v>
      </c>
      <c r="H1375" s="13">
        <v>6060.92</v>
      </c>
      <c r="I1375" s="4">
        <f t="shared" si="43"/>
        <v>3.0663229931418841E-3</v>
      </c>
      <c r="J1375" s="13">
        <f t="shared" si="42"/>
        <v>47.693618498558799</v>
      </c>
    </row>
    <row r="1376" spans="2:10" x14ac:dyDescent="0.25">
      <c r="B1376" s="2">
        <v>1372</v>
      </c>
      <c r="C1376" s="1">
        <v>53032</v>
      </c>
      <c r="D1376" t="s">
        <v>1016</v>
      </c>
      <c r="E1376" s="2" t="s">
        <v>1</v>
      </c>
      <c r="F1376" s="13">
        <v>15336.79</v>
      </c>
      <c r="G1376" s="13">
        <v>2013120.25</v>
      </c>
      <c r="H1376" s="13">
        <v>10908.39</v>
      </c>
      <c r="I1376" s="4">
        <f t="shared" si="43"/>
        <v>5.4186479918425139E-3</v>
      </c>
      <c r="J1376" s="13">
        <f t="shared" si="42"/>
        <v>83.104666334810346</v>
      </c>
    </row>
    <row r="1377" spans="2:10" x14ac:dyDescent="0.25">
      <c r="B1377" s="2">
        <v>1373</v>
      </c>
      <c r="C1377" s="1">
        <v>53034</v>
      </c>
      <c r="D1377" t="s">
        <v>1017</v>
      </c>
      <c r="E1377" s="2" t="s">
        <v>1</v>
      </c>
      <c r="F1377" s="13">
        <v>27211.41</v>
      </c>
      <c r="G1377" s="13">
        <v>3471518.22</v>
      </c>
      <c r="H1377" s="13">
        <v>51186.15</v>
      </c>
      <c r="I1377" s="4">
        <f t="shared" si="43"/>
        <v>1.4744600706719032E-2</v>
      </c>
      <c r="J1377" s="13">
        <f t="shared" si="42"/>
        <v>401.22137511682132</v>
      </c>
    </row>
    <row r="1378" spans="2:10" x14ac:dyDescent="0.25">
      <c r="B1378" s="2">
        <v>1374</v>
      </c>
      <c r="C1378" s="1">
        <v>53036</v>
      </c>
      <c r="D1378" t="s">
        <v>918</v>
      </c>
      <c r="E1378" s="2" t="s">
        <v>1</v>
      </c>
      <c r="F1378" s="13">
        <v>10759.21</v>
      </c>
      <c r="G1378" s="13">
        <v>1345350.3</v>
      </c>
      <c r="H1378" s="13">
        <v>7409.41</v>
      </c>
      <c r="I1378" s="4">
        <f t="shared" si="43"/>
        <v>5.5074206323810233E-3</v>
      </c>
      <c r="J1378" s="13">
        <f t="shared" si="42"/>
        <v>59.255495142120225</v>
      </c>
    </row>
    <row r="1379" spans="2:10" x14ac:dyDescent="0.25">
      <c r="B1379" s="2">
        <v>1375</v>
      </c>
      <c r="C1379" s="1">
        <v>53038</v>
      </c>
      <c r="D1379" t="s">
        <v>1018</v>
      </c>
      <c r="E1379" s="2" t="s">
        <v>1</v>
      </c>
      <c r="F1379" s="13">
        <v>28048.46</v>
      </c>
      <c r="G1379" s="13">
        <v>3832210.59</v>
      </c>
      <c r="H1379" s="13">
        <v>44879.88</v>
      </c>
      <c r="I1379" s="4">
        <f t="shared" si="43"/>
        <v>1.1711224878171425E-2</v>
      </c>
      <c r="J1379" s="13">
        <f t="shared" si="42"/>
        <v>328.48182254639607</v>
      </c>
    </row>
    <row r="1380" spans="2:10" x14ac:dyDescent="0.25">
      <c r="B1380" s="2">
        <v>1376</v>
      </c>
      <c r="C1380" s="1">
        <v>53040</v>
      </c>
      <c r="D1380" t="s">
        <v>144</v>
      </c>
      <c r="E1380" s="2" t="s">
        <v>1</v>
      </c>
      <c r="F1380" s="13">
        <v>26741.73</v>
      </c>
      <c r="G1380" s="13">
        <v>3758055.14</v>
      </c>
      <c r="H1380" s="13">
        <v>30547.34</v>
      </c>
      <c r="I1380" s="4">
        <f t="shared" si="43"/>
        <v>8.1284970182741913E-3</v>
      </c>
      <c r="J1380" s="13">
        <f t="shared" si="42"/>
        <v>217.3700725684935</v>
      </c>
    </row>
    <row r="1381" spans="2:10" x14ac:dyDescent="0.25">
      <c r="B1381" s="2">
        <v>1377</v>
      </c>
      <c r="C1381" s="1">
        <v>53111</v>
      </c>
      <c r="D1381" t="s">
        <v>43</v>
      </c>
      <c r="E1381" s="2" t="s">
        <v>19</v>
      </c>
      <c r="F1381" s="13">
        <v>18993.11</v>
      </c>
      <c r="G1381" s="13">
        <v>3362604.18</v>
      </c>
      <c r="H1381" s="13">
        <v>112693.98</v>
      </c>
      <c r="I1381" s="4">
        <f t="shared" si="43"/>
        <v>3.3513899932165074E-2</v>
      </c>
      <c r="J1381" s="13">
        <f t="shared" si="42"/>
        <v>636.53318794060385</v>
      </c>
    </row>
    <row r="1382" spans="2:10" x14ac:dyDescent="0.25">
      <c r="B1382" s="2">
        <v>1378</v>
      </c>
      <c r="C1382" s="1">
        <v>53126</v>
      </c>
      <c r="D1382" t="s">
        <v>1019</v>
      </c>
      <c r="E1382" s="2" t="s">
        <v>19</v>
      </c>
      <c r="F1382" s="13">
        <v>5805.88</v>
      </c>
      <c r="G1382" s="13">
        <v>1036004.39</v>
      </c>
      <c r="H1382" s="13">
        <v>14005.04</v>
      </c>
      <c r="I1382" s="4">
        <f t="shared" si="43"/>
        <v>1.3518321095145168E-2</v>
      </c>
      <c r="J1382" s="13">
        <f t="shared" si="42"/>
        <v>78.485750079881427</v>
      </c>
    </row>
    <row r="1383" spans="2:10" x14ac:dyDescent="0.25">
      <c r="B1383" s="2">
        <v>1379</v>
      </c>
      <c r="C1383" s="1">
        <v>53165</v>
      </c>
      <c r="D1383" t="s">
        <v>1020</v>
      </c>
      <c r="E1383" s="2" t="s">
        <v>19</v>
      </c>
      <c r="F1383" s="13">
        <v>10552.98</v>
      </c>
      <c r="G1383" s="13">
        <v>1714960.84</v>
      </c>
      <c r="H1383" s="13">
        <v>19929.990000000002</v>
      </c>
      <c r="I1383" s="4">
        <f t="shared" si="43"/>
        <v>1.1621250780280208E-2</v>
      </c>
      <c r="J1383" s="13">
        <f t="shared" si="42"/>
        <v>122.63882705928143</v>
      </c>
    </row>
    <row r="1384" spans="2:10" x14ac:dyDescent="0.25">
      <c r="B1384" s="2">
        <v>1380</v>
      </c>
      <c r="C1384" s="1">
        <v>53206</v>
      </c>
      <c r="D1384" t="s">
        <v>1009</v>
      </c>
      <c r="E1384" s="2" t="s">
        <v>20</v>
      </c>
      <c r="F1384" s="13">
        <v>233707.89</v>
      </c>
      <c r="G1384" s="13">
        <v>45092966.490000002</v>
      </c>
      <c r="H1384" s="13">
        <v>2404482.0299999998</v>
      </c>
      <c r="I1384" s="4">
        <f t="shared" si="43"/>
        <v>5.3322773309518845E-2</v>
      </c>
      <c r="J1384" s="13">
        <f t="shared" si="42"/>
        <v>12461.952839115967</v>
      </c>
    </row>
    <row r="1385" spans="2:10" x14ac:dyDescent="0.25">
      <c r="B1385" s="2">
        <v>1381</v>
      </c>
      <c r="C1385" s="1">
        <v>53210</v>
      </c>
      <c r="D1385" t="s">
        <v>519</v>
      </c>
      <c r="E1385" s="2" t="s">
        <v>20</v>
      </c>
      <c r="F1385" s="13">
        <v>782.62</v>
      </c>
      <c r="G1385" s="13">
        <v>145527.44</v>
      </c>
      <c r="H1385" s="13">
        <v>1136.4100000000001</v>
      </c>
      <c r="I1385" s="4">
        <f t="shared" si="43"/>
        <v>7.8089053171003352E-3</v>
      </c>
      <c r="J1385" s="13">
        <f t="shared" si="42"/>
        <v>6.111405479269064</v>
      </c>
    </row>
    <row r="1386" spans="2:10" x14ac:dyDescent="0.25">
      <c r="B1386" s="2">
        <v>1382</v>
      </c>
      <c r="C1386" s="1">
        <v>53221</v>
      </c>
      <c r="D1386" t="s">
        <v>319</v>
      </c>
      <c r="E1386" s="2" t="s">
        <v>20</v>
      </c>
      <c r="F1386" s="13">
        <v>48697.02</v>
      </c>
      <c r="G1386" s="13">
        <v>7944834.6500000004</v>
      </c>
      <c r="H1386" s="13">
        <v>152242.5</v>
      </c>
      <c r="I1386" s="4">
        <f t="shared" si="43"/>
        <v>1.9162450410468893E-2</v>
      </c>
      <c r="J1386" s="13">
        <f t="shared" si="42"/>
        <v>933.15423088761179</v>
      </c>
    </row>
    <row r="1387" spans="2:10" x14ac:dyDescent="0.25">
      <c r="B1387" s="2">
        <v>1383</v>
      </c>
      <c r="C1387" s="1">
        <v>53222</v>
      </c>
      <c r="D1387" t="s">
        <v>1021</v>
      </c>
      <c r="E1387" s="2" t="s">
        <v>20</v>
      </c>
      <c r="F1387" s="13">
        <v>53967.49</v>
      </c>
      <c r="G1387" s="13">
        <v>9023606.4800000004</v>
      </c>
      <c r="H1387" s="13">
        <v>141130.09</v>
      </c>
      <c r="I1387" s="4">
        <f t="shared" si="43"/>
        <v>1.5640098037608571E-2</v>
      </c>
      <c r="J1387" s="13">
        <f t="shared" si="42"/>
        <v>844.05683444366014</v>
      </c>
    </row>
    <row r="1388" spans="2:10" x14ac:dyDescent="0.25">
      <c r="B1388" s="2">
        <v>1384</v>
      </c>
      <c r="C1388" s="1">
        <v>53241</v>
      </c>
      <c r="D1388" t="s">
        <v>1012</v>
      </c>
      <c r="E1388" s="2" t="s">
        <v>20</v>
      </c>
      <c r="F1388" s="13">
        <v>643755.87</v>
      </c>
      <c r="G1388" s="13">
        <v>103137924</v>
      </c>
      <c r="H1388" s="13">
        <v>4032718.24</v>
      </c>
      <c r="I1388" s="4">
        <f t="shared" si="43"/>
        <v>3.9100246384637334E-2</v>
      </c>
      <c r="J1388" s="13">
        <f t="shared" si="42"/>
        <v>25171.013128556562</v>
      </c>
    </row>
    <row r="1389" spans="2:10" x14ac:dyDescent="0.25">
      <c r="B1389" s="2">
        <v>1385</v>
      </c>
      <c r="C1389" s="1">
        <v>53257</v>
      </c>
      <c r="D1389" t="s">
        <v>120</v>
      </c>
      <c r="E1389" s="2" t="s">
        <v>20</v>
      </c>
      <c r="F1389" s="13">
        <v>58646.22</v>
      </c>
      <c r="G1389" s="13">
        <v>9082504.7599999998</v>
      </c>
      <c r="H1389" s="13">
        <v>339075.27</v>
      </c>
      <c r="I1389" s="4">
        <f t="shared" si="43"/>
        <v>3.7332792986061701E-2</v>
      </c>
      <c r="J1389" s="13">
        <f t="shared" si="42"/>
        <v>2189.4271906750314</v>
      </c>
    </row>
    <row r="1390" spans="2:10" x14ac:dyDescent="0.25">
      <c r="B1390" s="2">
        <v>1386</v>
      </c>
      <c r="C1390" s="1">
        <v>54002</v>
      </c>
      <c r="D1390" t="s">
        <v>1022</v>
      </c>
      <c r="E1390" s="2" t="s">
        <v>1</v>
      </c>
      <c r="F1390" s="13">
        <v>7699.49</v>
      </c>
      <c r="G1390" s="13">
        <v>792044.51</v>
      </c>
      <c r="H1390" s="13">
        <v>2862.19</v>
      </c>
      <c r="I1390" s="4">
        <f t="shared" si="43"/>
        <v>3.6136731760188579E-3</v>
      </c>
      <c r="J1390" s="13">
        <f t="shared" si="42"/>
        <v>27.823440482025436</v>
      </c>
    </row>
    <row r="1391" spans="2:10" x14ac:dyDescent="0.25">
      <c r="B1391" s="2">
        <v>1387</v>
      </c>
      <c r="C1391" s="1">
        <v>54004</v>
      </c>
      <c r="D1391" t="s">
        <v>1023</v>
      </c>
      <c r="E1391" s="2" t="s">
        <v>1</v>
      </c>
      <c r="F1391" s="13">
        <v>18526.689999999999</v>
      </c>
      <c r="G1391" s="13">
        <v>2006561.21</v>
      </c>
      <c r="H1391" s="13">
        <v>7260.78</v>
      </c>
      <c r="I1391" s="4">
        <f t="shared" si="43"/>
        <v>3.6185190682520968E-3</v>
      </c>
      <c r="J1391" s="13">
        <f t="shared" si="42"/>
        <v>67.039181036595437</v>
      </c>
    </row>
    <row r="1392" spans="2:10" x14ac:dyDescent="0.25">
      <c r="B1392" s="2">
        <v>1388</v>
      </c>
      <c r="C1392" s="1">
        <v>54006</v>
      </c>
      <c r="D1392" t="s">
        <v>1024</v>
      </c>
      <c r="E1392" s="2" t="s">
        <v>1</v>
      </c>
      <c r="F1392" s="13">
        <v>2101.2800000000002</v>
      </c>
      <c r="G1392" s="13">
        <v>240889.13</v>
      </c>
      <c r="H1392" s="13">
        <v>7701.42</v>
      </c>
      <c r="I1392" s="4">
        <f t="shared" si="43"/>
        <v>3.1970807483093985E-2</v>
      </c>
      <c r="J1392" s="13">
        <f t="shared" si="42"/>
        <v>67.179618348075735</v>
      </c>
    </row>
    <row r="1393" spans="2:10" x14ac:dyDescent="0.25">
      <c r="B1393" s="2">
        <v>1389</v>
      </c>
      <c r="C1393" s="1">
        <v>54008</v>
      </c>
      <c r="D1393" t="s">
        <v>1025</v>
      </c>
      <c r="E1393" s="2" t="s">
        <v>1</v>
      </c>
      <c r="F1393" s="13">
        <v>608.58000000000004</v>
      </c>
      <c r="G1393" s="13">
        <v>67026.649999999994</v>
      </c>
      <c r="H1393" s="13">
        <v>2435.31</v>
      </c>
      <c r="I1393" s="4">
        <f t="shared" si="43"/>
        <v>3.6333458407961615E-2</v>
      </c>
      <c r="J1393" s="13">
        <f t="shared" si="42"/>
        <v>22.111816117917282</v>
      </c>
    </row>
    <row r="1394" spans="2:10" x14ac:dyDescent="0.25">
      <c r="B1394" s="2">
        <v>1390</v>
      </c>
      <c r="C1394" s="1">
        <v>54010</v>
      </c>
      <c r="D1394" t="s">
        <v>133</v>
      </c>
      <c r="E1394" s="2" t="s">
        <v>1</v>
      </c>
      <c r="F1394" s="13">
        <v>11221.49</v>
      </c>
      <c r="G1394" s="13">
        <v>1280829.1200000001</v>
      </c>
      <c r="H1394" s="13">
        <v>1150.67</v>
      </c>
      <c r="I1394" s="4">
        <f t="shared" si="43"/>
        <v>8.9837901249465661E-4</v>
      </c>
      <c r="J1394" s="13">
        <f t="shared" si="42"/>
        <v>10.081151104918664</v>
      </c>
    </row>
    <row r="1395" spans="2:10" x14ac:dyDescent="0.25">
      <c r="B1395" s="2">
        <v>1391</v>
      </c>
      <c r="C1395" s="1">
        <v>54012</v>
      </c>
      <c r="D1395" t="s">
        <v>966</v>
      </c>
      <c r="E1395" s="2" t="s">
        <v>1</v>
      </c>
      <c r="F1395" s="13">
        <v>9963.35</v>
      </c>
      <c r="G1395" s="13">
        <v>1204477.47</v>
      </c>
      <c r="H1395" s="13">
        <v>7837.84</v>
      </c>
      <c r="I1395" s="4">
        <f t="shared" si="43"/>
        <v>6.5072533071125031E-3</v>
      </c>
      <c r="J1395" s="13">
        <f t="shared" si="42"/>
        <v>64.834042237419354</v>
      </c>
    </row>
    <row r="1396" spans="2:10" x14ac:dyDescent="0.25">
      <c r="B1396" s="2">
        <v>1392</v>
      </c>
      <c r="C1396" s="1">
        <v>54014</v>
      </c>
      <c r="D1396" t="s">
        <v>198</v>
      </c>
      <c r="E1396" s="2" t="s">
        <v>1</v>
      </c>
      <c r="F1396" s="13">
        <v>8266.99</v>
      </c>
      <c r="G1396" s="13">
        <v>982816.52</v>
      </c>
      <c r="H1396" s="13">
        <v>4948.68</v>
      </c>
      <c r="I1396" s="4">
        <f t="shared" si="43"/>
        <v>5.0352022979833514E-3</v>
      </c>
      <c r="J1396" s="13">
        <f t="shared" si="42"/>
        <v>41.625967045405389</v>
      </c>
    </row>
    <row r="1397" spans="2:10" x14ac:dyDescent="0.25">
      <c r="B1397" s="2">
        <v>1393</v>
      </c>
      <c r="C1397" s="1">
        <v>54016</v>
      </c>
      <c r="D1397" t="s">
        <v>1026</v>
      </c>
      <c r="E1397" s="2" t="s">
        <v>1</v>
      </c>
      <c r="F1397" s="13">
        <v>4049.3</v>
      </c>
      <c r="G1397" s="13">
        <v>476310.05</v>
      </c>
      <c r="H1397" s="13">
        <v>1110.24</v>
      </c>
      <c r="I1397" s="4">
        <f t="shared" si="43"/>
        <v>2.3309186946611771E-3</v>
      </c>
      <c r="J1397" s="13">
        <f t="shared" si="42"/>
        <v>9.4385890702915045</v>
      </c>
    </row>
    <row r="1398" spans="2:10" x14ac:dyDescent="0.25">
      <c r="B1398" s="2">
        <v>1394</v>
      </c>
      <c r="C1398" s="1">
        <v>54018</v>
      </c>
      <c r="D1398" t="s">
        <v>1027</v>
      </c>
      <c r="E1398" s="2" t="s">
        <v>1</v>
      </c>
      <c r="F1398" s="13">
        <v>2729.55</v>
      </c>
      <c r="G1398" s="13">
        <v>329310.34000000003</v>
      </c>
      <c r="H1398" s="13">
        <v>2463.0100000000002</v>
      </c>
      <c r="I1398" s="4">
        <f t="shared" si="43"/>
        <v>7.4792974918431046E-3</v>
      </c>
      <c r="J1398" s="13">
        <f t="shared" si="42"/>
        <v>20.415116468860347</v>
      </c>
    </row>
    <row r="1399" spans="2:10" x14ac:dyDescent="0.25">
      <c r="B1399" s="2">
        <v>1395</v>
      </c>
      <c r="C1399" s="1">
        <v>54020</v>
      </c>
      <c r="D1399" t="s">
        <v>333</v>
      </c>
      <c r="E1399" s="2" t="s">
        <v>1</v>
      </c>
      <c r="F1399" s="13">
        <v>3197.07</v>
      </c>
      <c r="G1399" s="13">
        <v>407825.11</v>
      </c>
      <c r="H1399" s="13">
        <v>6460.69</v>
      </c>
      <c r="I1399" s="4">
        <f t="shared" si="43"/>
        <v>1.584181513492389E-2</v>
      </c>
      <c r="J1399" s="13">
        <f t="shared" si="42"/>
        <v>50.647391913411127</v>
      </c>
    </row>
    <row r="1400" spans="2:10" x14ac:dyDescent="0.25">
      <c r="B1400" s="2">
        <v>1396</v>
      </c>
      <c r="C1400" s="1">
        <v>54022</v>
      </c>
      <c r="D1400" t="s">
        <v>94</v>
      </c>
      <c r="E1400" s="2" t="s">
        <v>1</v>
      </c>
      <c r="F1400" s="13">
        <v>3533.16</v>
      </c>
      <c r="G1400" s="13">
        <v>408848.3</v>
      </c>
      <c r="H1400" s="13">
        <v>1911.67</v>
      </c>
      <c r="I1400" s="4">
        <f t="shared" si="43"/>
        <v>4.6757440351347926E-3</v>
      </c>
      <c r="J1400" s="13">
        <f t="shared" si="42"/>
        <v>16.520151795176844</v>
      </c>
    </row>
    <row r="1401" spans="2:10" x14ac:dyDescent="0.25">
      <c r="B1401" s="2">
        <v>1397</v>
      </c>
      <c r="C1401" s="1">
        <v>54024</v>
      </c>
      <c r="D1401" t="s">
        <v>313</v>
      </c>
      <c r="E1401" s="2" t="s">
        <v>1</v>
      </c>
      <c r="F1401" s="13">
        <v>4530.1000000000004</v>
      </c>
      <c r="G1401" s="13">
        <v>528532.27</v>
      </c>
      <c r="H1401" s="13">
        <v>4965.8500000000004</v>
      </c>
      <c r="I1401" s="4">
        <f t="shared" si="43"/>
        <v>9.3955474090541349E-3</v>
      </c>
      <c r="J1401" s="13">
        <f t="shared" si="42"/>
        <v>42.562769317756143</v>
      </c>
    </row>
    <row r="1402" spans="2:10" x14ac:dyDescent="0.25">
      <c r="B1402" s="2">
        <v>1398</v>
      </c>
      <c r="C1402" s="1">
        <v>54026</v>
      </c>
      <c r="D1402" t="s">
        <v>1028</v>
      </c>
      <c r="E1402" s="2" t="s">
        <v>1</v>
      </c>
      <c r="F1402" s="13">
        <v>4159.7700000000004</v>
      </c>
      <c r="G1402" s="13">
        <v>415560.84</v>
      </c>
      <c r="H1402" s="13">
        <v>2528.9</v>
      </c>
      <c r="I1402" s="4">
        <f t="shared" si="43"/>
        <v>6.0855108484235421E-3</v>
      </c>
      <c r="J1402" s="13">
        <f t="shared" si="42"/>
        <v>25.314325461946801</v>
      </c>
    </row>
    <row r="1403" spans="2:10" x14ac:dyDescent="0.25">
      <c r="B1403" s="2">
        <v>1399</v>
      </c>
      <c r="C1403" s="1">
        <v>54028</v>
      </c>
      <c r="D1403" t="s">
        <v>997</v>
      </c>
      <c r="E1403" s="2" t="s">
        <v>1</v>
      </c>
      <c r="F1403" s="13">
        <v>3067.37</v>
      </c>
      <c r="G1403" s="13">
        <v>359307.96</v>
      </c>
      <c r="H1403" s="13">
        <v>1328.29</v>
      </c>
      <c r="I1403" s="4">
        <f t="shared" si="43"/>
        <v>3.6968009280952193E-3</v>
      </c>
      <c r="J1403" s="13">
        <f t="shared" si="42"/>
        <v>11.339456262811431</v>
      </c>
    </row>
    <row r="1404" spans="2:10" x14ac:dyDescent="0.25">
      <c r="B1404" s="2">
        <v>1400</v>
      </c>
      <c r="C1404" s="1">
        <v>54030</v>
      </c>
      <c r="D1404" t="s">
        <v>139</v>
      </c>
      <c r="E1404" s="2" t="s">
        <v>1</v>
      </c>
      <c r="F1404" s="13">
        <v>20406.419999999998</v>
      </c>
      <c r="G1404" s="13">
        <v>2254132.83</v>
      </c>
      <c r="H1404" s="13">
        <v>2926.68</v>
      </c>
      <c r="I1404" s="4">
        <f t="shared" si="43"/>
        <v>1.2983618183671987E-3</v>
      </c>
      <c r="J1404" s="13">
        <f t="shared" si="42"/>
        <v>26.494916577564769</v>
      </c>
    </row>
    <row r="1405" spans="2:10" x14ac:dyDescent="0.25">
      <c r="B1405" s="2">
        <v>1401</v>
      </c>
      <c r="C1405" s="1">
        <v>54032</v>
      </c>
      <c r="D1405" t="s">
        <v>1029</v>
      </c>
      <c r="E1405" s="2" t="s">
        <v>1</v>
      </c>
      <c r="F1405" s="13">
        <v>1973.8</v>
      </c>
      <c r="G1405" s="13">
        <v>240866.01</v>
      </c>
      <c r="H1405" s="13">
        <v>1748.44</v>
      </c>
      <c r="I1405" s="4">
        <f t="shared" si="43"/>
        <v>7.2589735679185283E-3</v>
      </c>
      <c r="J1405" s="13">
        <f t="shared" si="42"/>
        <v>14.327762028357592</v>
      </c>
    </row>
    <row r="1406" spans="2:10" x14ac:dyDescent="0.25">
      <c r="B1406" s="2">
        <v>1402</v>
      </c>
      <c r="C1406" s="1">
        <v>54034</v>
      </c>
      <c r="D1406" t="s">
        <v>1030</v>
      </c>
      <c r="E1406" s="2" t="s">
        <v>1</v>
      </c>
      <c r="F1406" s="13">
        <v>4575.88</v>
      </c>
      <c r="G1406" s="13">
        <v>545746.93999999994</v>
      </c>
      <c r="H1406" s="13">
        <v>6363.68</v>
      </c>
      <c r="I1406" s="4">
        <f t="shared" si="43"/>
        <v>1.1660495980059917E-2</v>
      </c>
      <c r="J1406" s="13">
        <f t="shared" si="42"/>
        <v>53.357030345236574</v>
      </c>
    </row>
    <row r="1407" spans="2:10" x14ac:dyDescent="0.25">
      <c r="B1407" s="2">
        <v>1403</v>
      </c>
      <c r="C1407" s="1">
        <v>54036</v>
      </c>
      <c r="D1407" t="s">
        <v>1031</v>
      </c>
      <c r="E1407" s="2" t="s">
        <v>1</v>
      </c>
      <c r="F1407" s="13">
        <v>8920.56</v>
      </c>
      <c r="G1407" s="13">
        <v>864482.41</v>
      </c>
      <c r="H1407" s="13">
        <v>10035.629999999999</v>
      </c>
      <c r="I1407" s="4">
        <f t="shared" si="43"/>
        <v>1.1608830768459475E-2</v>
      </c>
      <c r="J1407" s="13">
        <f t="shared" si="42"/>
        <v>103.55727139988885</v>
      </c>
    </row>
    <row r="1408" spans="2:10" x14ac:dyDescent="0.25">
      <c r="B1408" s="2">
        <v>1404</v>
      </c>
      <c r="C1408" s="1">
        <v>54038</v>
      </c>
      <c r="D1408" t="s">
        <v>1032</v>
      </c>
      <c r="E1408" s="2" t="s">
        <v>1</v>
      </c>
      <c r="F1408" s="13">
        <v>9445.92</v>
      </c>
      <c r="G1408" s="13">
        <v>958474.83</v>
      </c>
      <c r="H1408" s="13">
        <v>7530.21</v>
      </c>
      <c r="I1408" s="4">
        <f t="shared" si="43"/>
        <v>7.8564504401226684E-3</v>
      </c>
      <c r="J1408" s="13">
        <f t="shared" si="42"/>
        <v>74.21140234136351</v>
      </c>
    </row>
    <row r="1409" spans="2:10" x14ac:dyDescent="0.25">
      <c r="B1409" s="2">
        <v>1405</v>
      </c>
      <c r="C1409" s="1">
        <v>54040</v>
      </c>
      <c r="D1409" t="s">
        <v>1033</v>
      </c>
      <c r="E1409" s="2" t="s">
        <v>1</v>
      </c>
      <c r="F1409" s="13">
        <v>2432.36</v>
      </c>
      <c r="G1409" s="13">
        <v>286027.13</v>
      </c>
      <c r="H1409" s="13">
        <v>1804.06</v>
      </c>
      <c r="I1409" s="4">
        <f t="shared" si="43"/>
        <v>6.3073037861827996E-3</v>
      </c>
      <c r="J1409" s="13">
        <f t="shared" si="42"/>
        <v>15.341633437359596</v>
      </c>
    </row>
    <row r="1410" spans="2:10" x14ac:dyDescent="0.25">
      <c r="B1410" s="2">
        <v>1406</v>
      </c>
      <c r="C1410" s="1">
        <v>54042</v>
      </c>
      <c r="D1410" t="s">
        <v>368</v>
      </c>
      <c r="E1410" s="2" t="s">
        <v>1</v>
      </c>
      <c r="F1410" s="13">
        <v>11201.31</v>
      </c>
      <c r="G1410" s="13">
        <v>1170671.3</v>
      </c>
      <c r="H1410" s="13">
        <v>7532.9</v>
      </c>
      <c r="I1410" s="4">
        <f t="shared" si="43"/>
        <v>6.4346840996272817E-3</v>
      </c>
      <c r="J1410" s="13">
        <f t="shared" si="42"/>
        <v>72.076891351996068</v>
      </c>
    </row>
    <row r="1411" spans="2:10" x14ac:dyDescent="0.25">
      <c r="B1411" s="2">
        <v>1407</v>
      </c>
      <c r="C1411" s="1">
        <v>54044</v>
      </c>
      <c r="D1411" t="s">
        <v>1034</v>
      </c>
      <c r="E1411" s="2" t="s">
        <v>1</v>
      </c>
      <c r="F1411" s="13">
        <v>1314.49</v>
      </c>
      <c r="G1411" s="13">
        <v>102664.42</v>
      </c>
      <c r="H1411" s="13">
        <v>688.66</v>
      </c>
      <c r="I1411" s="4">
        <f t="shared" si="43"/>
        <v>6.7078740619194071E-3</v>
      </c>
      <c r="J1411" s="13">
        <f t="shared" si="42"/>
        <v>8.8174333756524419</v>
      </c>
    </row>
    <row r="1412" spans="2:10" x14ac:dyDescent="0.25">
      <c r="B1412" s="2">
        <v>1408</v>
      </c>
      <c r="C1412" s="1">
        <v>54046</v>
      </c>
      <c r="D1412" t="s">
        <v>1035</v>
      </c>
      <c r="E1412" s="2" t="s">
        <v>1</v>
      </c>
      <c r="F1412" s="13">
        <v>10840.84</v>
      </c>
      <c r="G1412" s="13">
        <v>1256139.98</v>
      </c>
      <c r="H1412" s="13">
        <v>4219.04</v>
      </c>
      <c r="I1412" s="4">
        <f t="shared" si="43"/>
        <v>3.3587339525647454E-3</v>
      </c>
      <c r="J1412" s="13">
        <f t="shared" si="42"/>
        <v>36.411497382321997</v>
      </c>
    </row>
    <row r="1413" spans="2:10" x14ac:dyDescent="0.25">
      <c r="B1413" s="2">
        <v>1409</v>
      </c>
      <c r="C1413" s="1">
        <v>54048</v>
      </c>
      <c r="D1413" t="s">
        <v>404</v>
      </c>
      <c r="E1413" s="2" t="s">
        <v>1</v>
      </c>
      <c r="F1413" s="13">
        <v>1719.31</v>
      </c>
      <c r="G1413" s="13">
        <v>137582.76</v>
      </c>
      <c r="H1413" s="13">
        <v>1176.8900000000001</v>
      </c>
      <c r="I1413" s="4">
        <f t="shared" si="43"/>
        <v>8.5540513942299161E-3</v>
      </c>
      <c r="J1413" s="13">
        <f t="shared" ref="J1413:J1476" si="44">I1413*F1413</f>
        <v>14.707066102613437</v>
      </c>
    </row>
    <row r="1414" spans="2:10" x14ac:dyDescent="0.25">
      <c r="B1414" s="2">
        <v>1410</v>
      </c>
      <c r="C1414" s="1">
        <v>54106</v>
      </c>
      <c r="D1414" t="s">
        <v>1036</v>
      </c>
      <c r="E1414" s="2" t="s">
        <v>19</v>
      </c>
      <c r="F1414" s="13">
        <v>4168.88</v>
      </c>
      <c r="G1414" s="13">
        <v>447149.82</v>
      </c>
      <c r="H1414" s="13">
        <v>13014.28</v>
      </c>
      <c r="I1414" s="4">
        <f t="shared" ref="I1414:I1477" si="45">IF(G1414=0,0,H1414/G1414)</f>
        <v>2.9104965311179148E-2</v>
      </c>
      <c r="J1414" s="13">
        <f t="shared" si="44"/>
        <v>121.33510778646853</v>
      </c>
    </row>
    <row r="1415" spans="2:10" x14ac:dyDescent="0.25">
      <c r="B1415" s="2">
        <v>1411</v>
      </c>
      <c r="C1415" s="1">
        <v>54111</v>
      </c>
      <c r="D1415" t="s">
        <v>1037</v>
      </c>
      <c r="E1415" s="2" t="s">
        <v>19</v>
      </c>
      <c r="F1415" s="13">
        <v>487.38</v>
      </c>
      <c r="G1415" s="13">
        <v>57678.15</v>
      </c>
      <c r="H1415" s="13">
        <v>1300.02</v>
      </c>
      <c r="I1415" s="4">
        <f t="shared" si="45"/>
        <v>2.2539211122409437E-2</v>
      </c>
      <c r="J1415" s="13">
        <f t="shared" si="44"/>
        <v>10.985160716839911</v>
      </c>
    </row>
    <row r="1416" spans="2:10" x14ac:dyDescent="0.25">
      <c r="B1416" s="2">
        <v>1412</v>
      </c>
      <c r="C1416" s="1">
        <v>54131</v>
      </c>
      <c r="D1416" t="s">
        <v>1038</v>
      </c>
      <c r="E1416" s="2" t="s">
        <v>19</v>
      </c>
      <c r="F1416" s="13">
        <v>916.36</v>
      </c>
      <c r="G1416" s="13">
        <v>144138.56</v>
      </c>
      <c r="H1416" s="13">
        <v>7410.75</v>
      </c>
      <c r="I1416" s="4">
        <f t="shared" si="45"/>
        <v>5.1414069906068165E-2</v>
      </c>
      <c r="J1416" s="13">
        <f t="shared" si="44"/>
        <v>47.113797099124625</v>
      </c>
    </row>
    <row r="1417" spans="2:10" x14ac:dyDescent="0.25">
      <c r="B1417" s="2">
        <v>1413</v>
      </c>
      <c r="C1417" s="1">
        <v>54136</v>
      </c>
      <c r="D1417" t="s">
        <v>1027</v>
      </c>
      <c r="E1417" s="2" t="s">
        <v>19</v>
      </c>
      <c r="F1417" s="13">
        <v>2024.39</v>
      </c>
      <c r="G1417" s="13">
        <v>256301.52</v>
      </c>
      <c r="H1417" s="13">
        <v>6599.46</v>
      </c>
      <c r="I1417" s="4">
        <f t="shared" si="45"/>
        <v>2.574881335077529E-2</v>
      </c>
      <c r="J1417" s="13">
        <f t="shared" si="44"/>
        <v>52.125640259175988</v>
      </c>
    </row>
    <row r="1418" spans="2:10" x14ac:dyDescent="0.25">
      <c r="B1418" s="2">
        <v>1414</v>
      </c>
      <c r="C1418" s="1">
        <v>54141</v>
      </c>
      <c r="D1418" t="s">
        <v>1039</v>
      </c>
      <c r="E1418" s="2" t="s">
        <v>19</v>
      </c>
      <c r="F1418" s="13">
        <v>286.31</v>
      </c>
      <c r="G1418" s="13">
        <v>34446.25</v>
      </c>
      <c r="H1418" s="13">
        <v>243.78</v>
      </c>
      <c r="I1418" s="4">
        <f t="shared" si="45"/>
        <v>7.0771128932757554E-3</v>
      </c>
      <c r="J1418" s="13">
        <f t="shared" si="44"/>
        <v>2.0262481924737816</v>
      </c>
    </row>
    <row r="1419" spans="2:10" x14ac:dyDescent="0.25">
      <c r="B1419" s="2">
        <v>1415</v>
      </c>
      <c r="C1419" s="1">
        <v>54181</v>
      </c>
      <c r="D1419" t="s">
        <v>811</v>
      </c>
      <c r="E1419" s="2" t="s">
        <v>19</v>
      </c>
      <c r="F1419" s="13">
        <v>1525.76</v>
      </c>
      <c r="G1419" s="13">
        <v>201541.1</v>
      </c>
      <c r="H1419" s="13">
        <v>8205.0300000000007</v>
      </c>
      <c r="I1419" s="4">
        <f t="shared" si="45"/>
        <v>4.0711447937914404E-2</v>
      </c>
      <c r="J1419" s="13">
        <f t="shared" si="44"/>
        <v>62.115898805752281</v>
      </c>
    </row>
    <row r="1420" spans="2:10" x14ac:dyDescent="0.25">
      <c r="B1420" s="2">
        <v>1416</v>
      </c>
      <c r="C1420" s="1">
        <v>54186</v>
      </c>
      <c r="D1420" t="s">
        <v>1040</v>
      </c>
      <c r="E1420" s="2" t="s">
        <v>19</v>
      </c>
      <c r="F1420" s="13">
        <v>696.08</v>
      </c>
      <c r="G1420" s="13">
        <v>100060.87</v>
      </c>
      <c r="H1420" s="13">
        <v>3904.73</v>
      </c>
      <c r="I1420" s="4">
        <f t="shared" si="45"/>
        <v>3.902354636732621E-2</v>
      </c>
      <c r="J1420" s="13">
        <f t="shared" si="44"/>
        <v>27.163510155368431</v>
      </c>
    </row>
    <row r="1421" spans="2:10" x14ac:dyDescent="0.25">
      <c r="B1421" s="2">
        <v>1417</v>
      </c>
      <c r="C1421" s="1">
        <v>54191</v>
      </c>
      <c r="D1421" t="s">
        <v>1041</v>
      </c>
      <c r="E1421" s="2" t="s">
        <v>19</v>
      </c>
      <c r="F1421" s="13">
        <v>1407.8</v>
      </c>
      <c r="G1421" s="13">
        <v>179975.12</v>
      </c>
      <c r="H1421" s="13">
        <v>5618.33</v>
      </c>
      <c r="I1421" s="4">
        <f t="shared" si="45"/>
        <v>3.1217259363405341E-2</v>
      </c>
      <c r="J1421" s="13">
        <f t="shared" si="44"/>
        <v>43.947657731802039</v>
      </c>
    </row>
    <row r="1422" spans="2:10" x14ac:dyDescent="0.25">
      <c r="B1422" s="2">
        <v>1418</v>
      </c>
      <c r="C1422" s="1">
        <v>54246</v>
      </c>
      <c r="D1422" t="s">
        <v>1042</v>
      </c>
      <c r="E1422" s="2" t="s">
        <v>20</v>
      </c>
      <c r="F1422" s="13">
        <v>26393.41</v>
      </c>
      <c r="G1422" s="13">
        <v>4297013.74</v>
      </c>
      <c r="H1422" s="13">
        <v>288616.19</v>
      </c>
      <c r="I1422" s="4">
        <f t="shared" si="45"/>
        <v>6.7166690046469343E-2</v>
      </c>
      <c r="J1422" s="13">
        <f t="shared" si="44"/>
        <v>1772.7579887393845</v>
      </c>
    </row>
    <row r="1423" spans="2:10" x14ac:dyDescent="0.25">
      <c r="B1423" s="2">
        <v>1419</v>
      </c>
      <c r="C1423" s="1">
        <v>55002</v>
      </c>
      <c r="D1423" t="s">
        <v>1043</v>
      </c>
      <c r="E1423" s="2" t="s">
        <v>1</v>
      </c>
      <c r="F1423" s="13">
        <v>11034.11</v>
      </c>
      <c r="G1423" s="13">
        <v>1296976.8700000001</v>
      </c>
      <c r="H1423" s="13">
        <v>12391.04</v>
      </c>
      <c r="I1423" s="4">
        <f t="shared" si="45"/>
        <v>9.5537864140938771E-3</v>
      </c>
      <c r="J1423" s="13">
        <f t="shared" si="44"/>
        <v>105.4175302096174</v>
      </c>
    </row>
    <row r="1424" spans="2:10" x14ac:dyDescent="0.25">
      <c r="B1424" s="2">
        <v>1420</v>
      </c>
      <c r="C1424" s="1">
        <v>55004</v>
      </c>
      <c r="D1424" t="s">
        <v>1044</v>
      </c>
      <c r="E1424" s="2" t="s">
        <v>1</v>
      </c>
      <c r="F1424" s="13">
        <v>10951.54</v>
      </c>
      <c r="G1424" s="13">
        <v>1331404.1200000001</v>
      </c>
      <c r="H1424" s="13">
        <v>44156.33</v>
      </c>
      <c r="I1424" s="4">
        <f t="shared" si="45"/>
        <v>3.316523460960899E-2</v>
      </c>
      <c r="J1424" s="13">
        <f t="shared" si="44"/>
        <v>363.21039343651728</v>
      </c>
    </row>
    <row r="1425" spans="2:10" x14ac:dyDescent="0.25">
      <c r="B1425" s="2">
        <v>1421</v>
      </c>
      <c r="C1425" s="1">
        <v>55006</v>
      </c>
      <c r="D1425" t="s">
        <v>1045</v>
      </c>
      <c r="E1425" s="2" t="s">
        <v>1</v>
      </c>
      <c r="F1425" s="13">
        <v>7758.45</v>
      </c>
      <c r="G1425" s="13">
        <v>985293.89</v>
      </c>
      <c r="H1425" s="13">
        <v>16225.33</v>
      </c>
      <c r="I1425" s="4">
        <f t="shared" si="45"/>
        <v>1.6467502909208134E-2</v>
      </c>
      <c r="J1425" s="13">
        <f t="shared" si="44"/>
        <v>127.76229794594585</v>
      </c>
    </row>
    <row r="1426" spans="2:10" x14ac:dyDescent="0.25">
      <c r="B1426" s="2">
        <v>1422</v>
      </c>
      <c r="C1426" s="1">
        <v>55008</v>
      </c>
      <c r="D1426" t="s">
        <v>389</v>
      </c>
      <c r="E1426" s="2" t="s">
        <v>1</v>
      </c>
      <c r="F1426" s="13">
        <v>14638.13</v>
      </c>
      <c r="G1426" s="13">
        <v>1658397.3</v>
      </c>
      <c r="H1426" s="13">
        <v>13147.69</v>
      </c>
      <c r="I1426" s="4">
        <f t="shared" si="45"/>
        <v>7.9279494726625516E-3</v>
      </c>
      <c r="J1426" s="13">
        <f t="shared" si="44"/>
        <v>116.05035501426588</v>
      </c>
    </row>
    <row r="1427" spans="2:10" x14ac:dyDescent="0.25">
      <c r="B1427" s="2">
        <v>1423</v>
      </c>
      <c r="C1427" s="1">
        <v>55010</v>
      </c>
      <c r="D1427" t="s">
        <v>1046</v>
      </c>
      <c r="E1427" s="2" t="s">
        <v>1</v>
      </c>
      <c r="F1427" s="13">
        <v>8139.83</v>
      </c>
      <c r="G1427" s="13">
        <v>1124090.1000000001</v>
      </c>
      <c r="H1427" s="13">
        <v>2549.98</v>
      </c>
      <c r="I1427" s="4">
        <f t="shared" si="45"/>
        <v>2.2684836384556715E-3</v>
      </c>
      <c r="J1427" s="13">
        <f t="shared" si="44"/>
        <v>18.465071174810628</v>
      </c>
    </row>
    <row r="1428" spans="2:10" x14ac:dyDescent="0.25">
      <c r="B1428" s="2">
        <v>1424</v>
      </c>
      <c r="C1428" s="1">
        <v>55012</v>
      </c>
      <c r="D1428" t="s">
        <v>1047</v>
      </c>
      <c r="E1428" s="2" t="s">
        <v>1</v>
      </c>
      <c r="F1428" s="13">
        <v>8912.89</v>
      </c>
      <c r="G1428" s="13">
        <v>1055130.1399999999</v>
      </c>
      <c r="H1428" s="13">
        <v>1513.23</v>
      </c>
      <c r="I1428" s="4">
        <f t="shared" si="45"/>
        <v>1.4341643202420511E-3</v>
      </c>
      <c r="J1428" s="13">
        <f t="shared" si="44"/>
        <v>12.782548828242174</v>
      </c>
    </row>
    <row r="1429" spans="2:10" x14ac:dyDescent="0.25">
      <c r="B1429" s="2">
        <v>1425</v>
      </c>
      <c r="C1429" s="1">
        <v>55014</v>
      </c>
      <c r="D1429" t="s">
        <v>437</v>
      </c>
      <c r="E1429" s="2" t="s">
        <v>1</v>
      </c>
      <c r="F1429" s="13">
        <v>6761.58</v>
      </c>
      <c r="G1429" s="13">
        <v>879515.73</v>
      </c>
      <c r="H1429" s="13">
        <v>5188.82</v>
      </c>
      <c r="I1429" s="4">
        <f t="shared" si="45"/>
        <v>5.8996329718855626E-3</v>
      </c>
      <c r="J1429" s="13">
        <f t="shared" si="44"/>
        <v>39.89084031004198</v>
      </c>
    </row>
    <row r="1430" spans="2:10" x14ac:dyDescent="0.25">
      <c r="B1430" s="2">
        <v>1426</v>
      </c>
      <c r="C1430" s="1">
        <v>55016</v>
      </c>
      <c r="D1430" t="s">
        <v>1048</v>
      </c>
      <c r="E1430" s="2" t="s">
        <v>1</v>
      </c>
      <c r="F1430" s="13">
        <v>8245.34</v>
      </c>
      <c r="G1430" s="13">
        <v>1076933.3999999999</v>
      </c>
      <c r="H1430" s="13">
        <v>2060.39</v>
      </c>
      <c r="I1430" s="4">
        <f t="shared" si="45"/>
        <v>1.9132009463166432E-3</v>
      </c>
      <c r="J1430" s="13">
        <f t="shared" si="44"/>
        <v>15.774992290702471</v>
      </c>
    </row>
    <row r="1431" spans="2:10" x14ac:dyDescent="0.25">
      <c r="B1431" s="2">
        <v>1427</v>
      </c>
      <c r="C1431" s="1">
        <v>55018</v>
      </c>
      <c r="D1431" t="s">
        <v>1049</v>
      </c>
      <c r="E1431" s="2" t="s">
        <v>1</v>
      </c>
      <c r="F1431" s="13">
        <v>25810.65</v>
      </c>
      <c r="G1431" s="13">
        <v>2798660.98</v>
      </c>
      <c r="H1431" s="13">
        <v>12044.97</v>
      </c>
      <c r="I1431" s="4">
        <f t="shared" si="45"/>
        <v>4.3038331852541852E-3</v>
      </c>
      <c r="J1431" s="13">
        <f t="shared" si="44"/>
        <v>111.08473200298094</v>
      </c>
    </row>
    <row r="1432" spans="2:10" x14ac:dyDescent="0.25">
      <c r="B1432" s="2">
        <v>1428</v>
      </c>
      <c r="C1432" s="1">
        <v>55020</v>
      </c>
      <c r="D1432" t="s">
        <v>1050</v>
      </c>
      <c r="E1432" s="2" t="s">
        <v>1</v>
      </c>
      <c r="F1432" s="13">
        <v>135857.22</v>
      </c>
      <c r="G1432" s="13">
        <v>12489572.32</v>
      </c>
      <c r="H1432" s="13">
        <v>170687.2</v>
      </c>
      <c r="I1432" s="4">
        <f t="shared" si="45"/>
        <v>1.3666376688229146E-2</v>
      </c>
      <c r="J1432" s="13">
        <f t="shared" si="44"/>
        <v>1856.6759443356186</v>
      </c>
    </row>
    <row r="1433" spans="2:10" x14ac:dyDescent="0.25">
      <c r="B1433" s="2">
        <v>1429</v>
      </c>
      <c r="C1433" s="1">
        <v>55022</v>
      </c>
      <c r="D1433" t="s">
        <v>1051</v>
      </c>
      <c r="E1433" s="2" t="s">
        <v>1</v>
      </c>
      <c r="F1433" s="13">
        <v>28044.29</v>
      </c>
      <c r="G1433" s="13">
        <v>3179305.87</v>
      </c>
      <c r="H1433" s="13">
        <v>1213.93</v>
      </c>
      <c r="I1433" s="4">
        <f t="shared" si="45"/>
        <v>3.8182233784256813E-4</v>
      </c>
      <c r="J1433" s="13">
        <f t="shared" si="44"/>
        <v>10.707936370934956</v>
      </c>
    </row>
    <row r="1434" spans="2:10" x14ac:dyDescent="0.25">
      <c r="B1434" s="2">
        <v>1430</v>
      </c>
      <c r="C1434" s="1">
        <v>55024</v>
      </c>
      <c r="D1434" t="s">
        <v>416</v>
      </c>
      <c r="E1434" s="2" t="s">
        <v>1</v>
      </c>
      <c r="F1434" s="13">
        <v>6375.84</v>
      </c>
      <c r="G1434" s="13">
        <v>760211.28</v>
      </c>
      <c r="H1434" s="13">
        <v>370.35</v>
      </c>
      <c r="I1434" s="4">
        <f t="shared" si="45"/>
        <v>4.8716719909759826E-4</v>
      </c>
      <c r="J1434" s="13">
        <f t="shared" si="44"/>
        <v>3.1061001146944309</v>
      </c>
    </row>
    <row r="1435" spans="2:10" x14ac:dyDescent="0.25">
      <c r="B1435" s="2">
        <v>1431</v>
      </c>
      <c r="C1435" s="1">
        <v>55026</v>
      </c>
      <c r="D1435" t="s">
        <v>1052</v>
      </c>
      <c r="E1435" s="2" t="s">
        <v>1</v>
      </c>
      <c r="F1435" s="13">
        <v>41430.68</v>
      </c>
      <c r="G1435" s="13">
        <v>4542300.3099999996</v>
      </c>
      <c r="H1435" s="13">
        <v>20153.37</v>
      </c>
      <c r="I1435" s="4">
        <f t="shared" si="45"/>
        <v>4.4368202506628188E-3</v>
      </c>
      <c r="J1435" s="13">
        <f t="shared" si="44"/>
        <v>183.82048002273103</v>
      </c>
    </row>
    <row r="1436" spans="2:10" x14ac:dyDescent="0.25">
      <c r="B1436" s="2">
        <v>1432</v>
      </c>
      <c r="C1436" s="1">
        <v>55028</v>
      </c>
      <c r="D1436" t="s">
        <v>1053</v>
      </c>
      <c r="E1436" s="2" t="s">
        <v>1</v>
      </c>
      <c r="F1436" s="13">
        <v>6693.73</v>
      </c>
      <c r="G1436" s="13">
        <v>712124.94</v>
      </c>
      <c r="H1436" s="13">
        <v>1889.83</v>
      </c>
      <c r="I1436" s="4">
        <f t="shared" si="45"/>
        <v>2.6537899374792294E-3</v>
      </c>
      <c r="J1436" s="13">
        <f t="shared" si="44"/>
        <v>17.763753318202841</v>
      </c>
    </row>
    <row r="1437" spans="2:10" x14ac:dyDescent="0.25">
      <c r="B1437" s="2">
        <v>1433</v>
      </c>
      <c r="C1437" s="1">
        <v>55030</v>
      </c>
      <c r="D1437" t="s">
        <v>1054</v>
      </c>
      <c r="E1437" s="2" t="s">
        <v>1</v>
      </c>
      <c r="F1437" s="13">
        <v>70125.929999999993</v>
      </c>
      <c r="G1437" s="13">
        <v>7269089.79</v>
      </c>
      <c r="H1437" s="13">
        <v>23790.6</v>
      </c>
      <c r="I1437" s="4">
        <f t="shared" si="45"/>
        <v>3.2728444258218465E-3</v>
      </c>
      <c r="J1437" s="13">
        <f t="shared" si="44"/>
        <v>229.51125910607297</v>
      </c>
    </row>
    <row r="1438" spans="2:10" x14ac:dyDescent="0.25">
      <c r="B1438" s="2">
        <v>1434</v>
      </c>
      <c r="C1438" s="1">
        <v>55032</v>
      </c>
      <c r="D1438" t="s">
        <v>1055</v>
      </c>
      <c r="E1438" s="2" t="s">
        <v>1</v>
      </c>
      <c r="F1438" s="13">
        <v>52275.32</v>
      </c>
      <c r="G1438" s="13">
        <v>6039884.75</v>
      </c>
      <c r="H1438" s="13">
        <v>39528.959999999999</v>
      </c>
      <c r="I1438" s="4">
        <f t="shared" si="45"/>
        <v>6.544654680703965E-3</v>
      </c>
      <c r="J1438" s="13">
        <f t="shared" si="44"/>
        <v>342.12391772329761</v>
      </c>
    </row>
    <row r="1439" spans="2:10" x14ac:dyDescent="0.25">
      <c r="B1439" s="2">
        <v>1435</v>
      </c>
      <c r="C1439" s="1">
        <v>55034</v>
      </c>
      <c r="D1439" t="s">
        <v>301</v>
      </c>
      <c r="E1439" s="2" t="s">
        <v>1</v>
      </c>
      <c r="F1439" s="13">
        <v>9889.51</v>
      </c>
      <c r="G1439" s="13">
        <v>1051990.73</v>
      </c>
      <c r="H1439" s="13">
        <v>11482.95</v>
      </c>
      <c r="I1439" s="4">
        <f t="shared" si="45"/>
        <v>1.0915447895629272E-2</v>
      </c>
      <c r="J1439" s="13">
        <f t="shared" si="44"/>
        <v>107.94843111830464</v>
      </c>
    </row>
    <row r="1440" spans="2:10" x14ac:dyDescent="0.25">
      <c r="B1440" s="2">
        <v>1436</v>
      </c>
      <c r="C1440" s="1">
        <v>55036</v>
      </c>
      <c r="D1440" t="s">
        <v>401</v>
      </c>
      <c r="E1440" s="2" t="s">
        <v>1</v>
      </c>
      <c r="F1440" s="13">
        <v>9563.76</v>
      </c>
      <c r="G1440" s="13">
        <v>1179143.6299999999</v>
      </c>
      <c r="H1440" s="13">
        <v>4230.29</v>
      </c>
      <c r="I1440" s="4">
        <f t="shared" si="45"/>
        <v>3.5875951770184267E-3</v>
      </c>
      <c r="J1440" s="13">
        <f t="shared" si="44"/>
        <v>34.310899250161746</v>
      </c>
    </row>
    <row r="1441" spans="2:10" x14ac:dyDescent="0.25">
      <c r="B1441" s="2">
        <v>1437</v>
      </c>
      <c r="C1441" s="1">
        <v>55038</v>
      </c>
      <c r="D1441" t="s">
        <v>1056</v>
      </c>
      <c r="E1441" s="2" t="s">
        <v>1</v>
      </c>
      <c r="F1441" s="13">
        <v>43783.47</v>
      </c>
      <c r="G1441" s="13">
        <v>4866392.8899999997</v>
      </c>
      <c r="H1441" s="13">
        <v>24958.09</v>
      </c>
      <c r="I1441" s="4">
        <f t="shared" si="45"/>
        <v>5.128663172939989E-3</v>
      </c>
      <c r="J1441" s="13">
        <f t="shared" si="44"/>
        <v>224.55067017252281</v>
      </c>
    </row>
    <row r="1442" spans="2:10" x14ac:dyDescent="0.25">
      <c r="B1442" s="2">
        <v>1438</v>
      </c>
      <c r="C1442" s="1">
        <v>55040</v>
      </c>
      <c r="D1442" t="s">
        <v>1057</v>
      </c>
      <c r="E1442" s="2" t="s">
        <v>1</v>
      </c>
      <c r="F1442" s="13">
        <v>104910.81</v>
      </c>
      <c r="G1442" s="13">
        <v>10790050.890000001</v>
      </c>
      <c r="H1442" s="13">
        <v>119436.11</v>
      </c>
      <c r="I1442" s="4">
        <f t="shared" si="45"/>
        <v>1.1069096079119604E-2</v>
      </c>
      <c r="J1442" s="13">
        <f t="shared" si="44"/>
        <v>1161.2678356282618</v>
      </c>
    </row>
    <row r="1443" spans="2:10" x14ac:dyDescent="0.25">
      <c r="B1443" s="2">
        <v>1439</v>
      </c>
      <c r="C1443" s="1">
        <v>55042</v>
      </c>
      <c r="D1443" t="s">
        <v>1058</v>
      </c>
      <c r="E1443" s="2" t="s">
        <v>1</v>
      </c>
      <c r="F1443" s="13">
        <v>22377.62</v>
      </c>
      <c r="G1443" s="13">
        <v>2520480.48</v>
      </c>
      <c r="H1443" s="13">
        <v>9344.2900000000009</v>
      </c>
      <c r="I1443" s="4">
        <f t="shared" si="45"/>
        <v>3.7073447202415951E-3</v>
      </c>
      <c r="J1443" s="13">
        <f t="shared" si="44"/>
        <v>82.96155135857272</v>
      </c>
    </row>
    <row r="1444" spans="2:10" x14ac:dyDescent="0.25">
      <c r="B1444" s="2">
        <v>1440</v>
      </c>
      <c r="C1444" s="1">
        <v>55106</v>
      </c>
      <c r="D1444" t="s">
        <v>1043</v>
      </c>
      <c r="E1444" s="2" t="s">
        <v>19</v>
      </c>
      <c r="F1444" s="13">
        <v>37216.58</v>
      </c>
      <c r="G1444" s="13">
        <v>5674714.1500000004</v>
      </c>
      <c r="H1444" s="13">
        <v>171070.2</v>
      </c>
      <c r="I1444" s="4">
        <f t="shared" si="45"/>
        <v>3.0146047092081282E-2</v>
      </c>
      <c r="J1444" s="13">
        <f t="shared" si="44"/>
        <v>1121.9327732862105</v>
      </c>
    </row>
    <row r="1445" spans="2:10" x14ac:dyDescent="0.25">
      <c r="B1445" s="2">
        <v>1441</v>
      </c>
      <c r="C1445" s="1">
        <v>55116</v>
      </c>
      <c r="D1445" t="s">
        <v>1059</v>
      </c>
      <c r="E1445" s="2" t="s">
        <v>19</v>
      </c>
      <c r="F1445" s="13">
        <v>1868.97</v>
      </c>
      <c r="G1445" s="13">
        <v>219574.76</v>
      </c>
      <c r="H1445" s="13">
        <v>1663.36</v>
      </c>
      <c r="I1445" s="4">
        <f t="shared" si="45"/>
        <v>7.5753697738301061E-3</v>
      </c>
      <c r="J1445" s="13">
        <f t="shared" si="44"/>
        <v>14.158138846195254</v>
      </c>
    </row>
    <row r="1446" spans="2:10" x14ac:dyDescent="0.25">
      <c r="B1446" s="2">
        <v>1442</v>
      </c>
      <c r="C1446" s="1">
        <v>55136</v>
      </c>
      <c r="D1446" t="s">
        <v>1049</v>
      </c>
      <c r="E1446" s="2" t="s">
        <v>19</v>
      </c>
      <c r="F1446" s="13">
        <v>18899.55</v>
      </c>
      <c r="G1446" s="13">
        <v>2683842.5299999998</v>
      </c>
      <c r="H1446" s="13">
        <v>89182.22</v>
      </c>
      <c r="I1446" s="4">
        <f t="shared" si="45"/>
        <v>3.3229304254299902E-2</v>
      </c>
      <c r="J1446" s="13">
        <f t="shared" si="44"/>
        <v>628.01889721935368</v>
      </c>
    </row>
    <row r="1447" spans="2:10" x14ac:dyDescent="0.25">
      <c r="B1447" s="2">
        <v>1443</v>
      </c>
      <c r="C1447" s="1">
        <v>55161</v>
      </c>
      <c r="D1447" t="s">
        <v>1060</v>
      </c>
      <c r="E1447" s="2" t="s">
        <v>19</v>
      </c>
      <c r="F1447" s="13">
        <v>57101.03</v>
      </c>
      <c r="G1447" s="13">
        <v>6370297.9800000004</v>
      </c>
      <c r="H1447" s="13">
        <v>22979.49</v>
      </c>
      <c r="I1447" s="4">
        <f t="shared" si="45"/>
        <v>3.6072865150336341E-3</v>
      </c>
      <c r="J1447" s="13">
        <f t="shared" si="44"/>
        <v>205.979775513531</v>
      </c>
    </row>
    <row r="1448" spans="2:10" x14ac:dyDescent="0.25">
      <c r="B1448" s="2">
        <v>1444</v>
      </c>
      <c r="C1448" s="1">
        <v>55176</v>
      </c>
      <c r="D1448" t="s">
        <v>1061</v>
      </c>
      <c r="E1448" s="2" t="s">
        <v>19</v>
      </c>
      <c r="F1448" s="13">
        <v>17348.21</v>
      </c>
      <c r="G1448" s="13">
        <v>2532491.7599999998</v>
      </c>
      <c r="H1448" s="13">
        <v>84270.51</v>
      </c>
      <c r="I1448" s="4">
        <f t="shared" si="45"/>
        <v>3.3275729197239326E-2</v>
      </c>
      <c r="J1448" s="13">
        <f t="shared" si="44"/>
        <v>577.27433801683924</v>
      </c>
    </row>
    <row r="1449" spans="2:10" x14ac:dyDescent="0.25">
      <c r="B1449" s="2">
        <v>1445</v>
      </c>
      <c r="C1449" s="1">
        <v>55181</v>
      </c>
      <c r="D1449" t="s">
        <v>1055</v>
      </c>
      <c r="E1449" s="2" t="s">
        <v>19</v>
      </c>
      <c r="F1449" s="13">
        <v>29278.17</v>
      </c>
      <c r="G1449" s="13">
        <v>4443869.13</v>
      </c>
      <c r="H1449" s="13">
        <v>122546.32</v>
      </c>
      <c r="I1449" s="4">
        <f t="shared" si="45"/>
        <v>2.7576491659645253E-2</v>
      </c>
      <c r="J1449" s="13">
        <f t="shared" si="44"/>
        <v>807.38921081467583</v>
      </c>
    </row>
    <row r="1450" spans="2:10" x14ac:dyDescent="0.25">
      <c r="B1450" s="2">
        <v>1446</v>
      </c>
      <c r="C1450" s="1">
        <v>55182</v>
      </c>
      <c r="D1450" t="s">
        <v>1056</v>
      </c>
      <c r="E1450" s="2" t="s">
        <v>19</v>
      </c>
      <c r="F1450" s="13">
        <v>5249.38</v>
      </c>
      <c r="G1450" s="13">
        <v>763912.6</v>
      </c>
      <c r="H1450" s="13">
        <v>4919.12</v>
      </c>
      <c r="I1450" s="4">
        <f t="shared" si="45"/>
        <v>6.4393753945150272E-3</v>
      </c>
      <c r="J1450" s="13">
        <f t="shared" si="44"/>
        <v>33.802728408459295</v>
      </c>
    </row>
    <row r="1451" spans="2:10" x14ac:dyDescent="0.25">
      <c r="B1451" s="2">
        <v>1447</v>
      </c>
      <c r="C1451" s="1">
        <v>55184</v>
      </c>
      <c r="D1451" t="s">
        <v>918</v>
      </c>
      <c r="E1451" s="2" t="s">
        <v>19</v>
      </c>
      <c r="F1451" s="13">
        <v>138.21</v>
      </c>
      <c r="G1451" s="13">
        <v>18909.75</v>
      </c>
      <c r="H1451" s="13">
        <v>0</v>
      </c>
      <c r="I1451" s="4">
        <f t="shared" si="45"/>
        <v>0</v>
      </c>
      <c r="J1451" s="13">
        <f t="shared" si="44"/>
        <v>0</v>
      </c>
    </row>
    <row r="1452" spans="2:10" x14ac:dyDescent="0.25">
      <c r="B1452" s="2">
        <v>1448</v>
      </c>
      <c r="C1452" s="1">
        <v>55191</v>
      </c>
      <c r="D1452" t="s">
        <v>404</v>
      </c>
      <c r="E1452" s="2" t="s">
        <v>19</v>
      </c>
      <c r="F1452" s="13">
        <v>1522.23</v>
      </c>
      <c r="G1452" s="13">
        <v>182473.47</v>
      </c>
      <c r="H1452" s="13">
        <v>1726.82</v>
      </c>
      <c r="I1452" s="4">
        <f t="shared" si="45"/>
        <v>9.4634030908712363E-3</v>
      </c>
      <c r="J1452" s="13">
        <f t="shared" si="44"/>
        <v>14.405476087016922</v>
      </c>
    </row>
    <row r="1453" spans="2:10" x14ac:dyDescent="0.25">
      <c r="B1453" s="2">
        <v>1449</v>
      </c>
      <c r="C1453" s="1">
        <v>55192</v>
      </c>
      <c r="D1453" t="s">
        <v>157</v>
      </c>
      <c r="E1453" s="2" t="s">
        <v>19</v>
      </c>
      <c r="F1453" s="13">
        <v>12136.24</v>
      </c>
      <c r="G1453" s="13">
        <v>1763654.13</v>
      </c>
      <c r="H1453" s="13">
        <v>66903.710000000006</v>
      </c>
      <c r="I1453" s="4">
        <f t="shared" si="45"/>
        <v>3.7934711155639123E-2</v>
      </c>
      <c r="J1453" s="13">
        <f t="shared" si="44"/>
        <v>460.38475891551371</v>
      </c>
    </row>
    <row r="1454" spans="2:10" x14ac:dyDescent="0.25">
      <c r="B1454" s="2">
        <v>1450</v>
      </c>
      <c r="C1454" s="1">
        <v>55231</v>
      </c>
      <c r="D1454" t="s">
        <v>1062</v>
      </c>
      <c r="E1454" s="2" t="s">
        <v>20</v>
      </c>
      <c r="F1454" s="13">
        <v>10053.129999999999</v>
      </c>
      <c r="G1454" s="13">
        <v>1344619.3</v>
      </c>
      <c r="H1454" s="13">
        <v>61143.58</v>
      </c>
      <c r="I1454" s="4">
        <f t="shared" si="45"/>
        <v>4.5472781775480989E-2</v>
      </c>
      <c r="J1454" s="13">
        <f t="shared" si="44"/>
        <v>457.14378665054113</v>
      </c>
    </row>
    <row r="1455" spans="2:10" x14ac:dyDescent="0.25">
      <c r="B1455" s="2">
        <v>1451</v>
      </c>
      <c r="C1455" s="1">
        <v>55236</v>
      </c>
      <c r="D1455" t="s">
        <v>1050</v>
      </c>
      <c r="E1455" s="2" t="s">
        <v>20</v>
      </c>
      <c r="F1455" s="13">
        <v>248295.61</v>
      </c>
      <c r="G1455" s="13">
        <v>28454962.879999999</v>
      </c>
      <c r="H1455" s="13">
        <v>793702.56</v>
      </c>
      <c r="I1455" s="4">
        <f t="shared" si="45"/>
        <v>2.7893290999787806E-2</v>
      </c>
      <c r="J1455" s="13">
        <f t="shared" si="44"/>
        <v>6925.7817036998231</v>
      </c>
    </row>
    <row r="1456" spans="2:10" x14ac:dyDescent="0.25">
      <c r="B1456" s="2">
        <v>1452</v>
      </c>
      <c r="C1456" s="1">
        <v>55261</v>
      </c>
      <c r="D1456" t="s">
        <v>1063</v>
      </c>
      <c r="E1456" s="2" t="s">
        <v>20</v>
      </c>
      <c r="F1456" s="13">
        <v>94021.93</v>
      </c>
      <c r="G1456" s="13">
        <v>14039129.800000001</v>
      </c>
      <c r="H1456" s="13">
        <v>558833.87</v>
      </c>
      <c r="I1456" s="4">
        <f t="shared" si="45"/>
        <v>3.9805449337750265E-2</v>
      </c>
      <c r="J1456" s="13">
        <f t="shared" si="44"/>
        <v>3742.5851712525014</v>
      </c>
    </row>
    <row r="1457" spans="2:10" x14ac:dyDescent="0.25">
      <c r="B1457" s="2">
        <v>1453</v>
      </c>
      <c r="C1457" s="1">
        <v>55276</v>
      </c>
      <c r="D1457" t="s">
        <v>911</v>
      </c>
      <c r="E1457" s="2" t="s">
        <v>20</v>
      </c>
      <c r="F1457" s="13">
        <v>47417.38</v>
      </c>
      <c r="G1457" s="13">
        <v>6421937.4299999997</v>
      </c>
      <c r="H1457" s="13">
        <v>242377.44</v>
      </c>
      <c r="I1457" s="4">
        <f t="shared" si="45"/>
        <v>3.7742105500395695E-2</v>
      </c>
      <c r="J1457" s="13">
        <f t="shared" si="44"/>
        <v>1789.6317585123527</v>
      </c>
    </row>
    <row r="1458" spans="2:10" x14ac:dyDescent="0.25">
      <c r="B1458" s="2">
        <v>1454</v>
      </c>
      <c r="C1458" s="1">
        <v>56002</v>
      </c>
      <c r="D1458" t="s">
        <v>1064</v>
      </c>
      <c r="E1458" s="2" t="s">
        <v>1</v>
      </c>
      <c r="F1458" s="13">
        <v>31171.7</v>
      </c>
      <c r="G1458" s="13">
        <v>3331584.88</v>
      </c>
      <c r="H1458" s="13">
        <v>19647.47</v>
      </c>
      <c r="I1458" s="4">
        <f t="shared" si="45"/>
        <v>5.8973343641780494E-3</v>
      </c>
      <c r="J1458" s="13">
        <f t="shared" si="44"/>
        <v>183.8299375998489</v>
      </c>
    </row>
    <row r="1459" spans="2:10" x14ac:dyDescent="0.25">
      <c r="B1459" s="2">
        <v>1455</v>
      </c>
      <c r="C1459" s="1">
        <v>56004</v>
      </c>
      <c r="D1459" t="s">
        <v>881</v>
      </c>
      <c r="E1459" s="2" t="s">
        <v>1</v>
      </c>
      <c r="F1459" s="13">
        <v>10529.95</v>
      </c>
      <c r="G1459" s="13">
        <v>1417369</v>
      </c>
      <c r="H1459" s="13">
        <v>4597.07</v>
      </c>
      <c r="I1459" s="4">
        <f t="shared" si="45"/>
        <v>3.2433826335978842E-3</v>
      </c>
      <c r="J1459" s="13">
        <f t="shared" si="44"/>
        <v>34.152656962654042</v>
      </c>
    </row>
    <row r="1460" spans="2:10" x14ac:dyDescent="0.25">
      <c r="B1460" s="2">
        <v>1456</v>
      </c>
      <c r="C1460" s="1">
        <v>56006</v>
      </c>
      <c r="D1460" t="s">
        <v>1065</v>
      </c>
      <c r="E1460" s="2" t="s">
        <v>1</v>
      </c>
      <c r="F1460" s="13">
        <v>33209.24</v>
      </c>
      <c r="G1460" s="13">
        <v>3341828.05</v>
      </c>
      <c r="H1460" s="13">
        <v>77743.210000000006</v>
      </c>
      <c r="I1460" s="4">
        <f t="shared" si="45"/>
        <v>2.3263677495315778E-2</v>
      </c>
      <c r="J1460" s="13">
        <f t="shared" si="44"/>
        <v>772.56904922454055</v>
      </c>
    </row>
    <row r="1461" spans="2:10" x14ac:dyDescent="0.25">
      <c r="B1461" s="2">
        <v>1457</v>
      </c>
      <c r="C1461" s="1">
        <v>56008</v>
      </c>
      <c r="D1461" t="s">
        <v>1066</v>
      </c>
      <c r="E1461" s="2" t="s">
        <v>1</v>
      </c>
      <c r="F1461" s="13">
        <v>48405.77</v>
      </c>
      <c r="G1461" s="13">
        <v>4733336.88</v>
      </c>
      <c r="H1461" s="13">
        <v>249836.77</v>
      </c>
      <c r="I1461" s="4">
        <f t="shared" si="45"/>
        <v>5.2782376647571301E-2</v>
      </c>
      <c r="J1461" s="13">
        <f t="shared" si="44"/>
        <v>2554.9715840557074</v>
      </c>
    </row>
    <row r="1462" spans="2:10" x14ac:dyDescent="0.25">
      <c r="B1462" s="2">
        <v>1458</v>
      </c>
      <c r="C1462" s="1">
        <v>56010</v>
      </c>
      <c r="D1462" t="s">
        <v>1067</v>
      </c>
      <c r="E1462" s="2" t="s">
        <v>1</v>
      </c>
      <c r="F1462" s="13">
        <v>21217.32</v>
      </c>
      <c r="G1462" s="13">
        <v>2410336.62</v>
      </c>
      <c r="H1462" s="13">
        <v>4818.2</v>
      </c>
      <c r="I1462" s="4">
        <f t="shared" si="45"/>
        <v>1.9989739026576294E-3</v>
      </c>
      <c r="J1462" s="13">
        <f t="shared" si="44"/>
        <v>42.412868964335772</v>
      </c>
    </row>
    <row r="1463" spans="2:10" x14ac:dyDescent="0.25">
      <c r="B1463" s="2">
        <v>1459</v>
      </c>
      <c r="C1463" s="1">
        <v>56012</v>
      </c>
      <c r="D1463" t="s">
        <v>1068</v>
      </c>
      <c r="E1463" s="2" t="s">
        <v>1</v>
      </c>
      <c r="F1463" s="13">
        <v>17171.48</v>
      </c>
      <c r="G1463" s="13">
        <v>1787686.53</v>
      </c>
      <c r="H1463" s="13">
        <v>17740.240000000002</v>
      </c>
      <c r="I1463" s="4">
        <f t="shared" si="45"/>
        <v>9.9235742409492789E-3</v>
      </c>
      <c r="J1463" s="13">
        <f t="shared" si="44"/>
        <v>170.40245660697573</v>
      </c>
    </row>
    <row r="1464" spans="2:10" x14ac:dyDescent="0.25">
      <c r="B1464" s="2">
        <v>1460</v>
      </c>
      <c r="C1464" s="1">
        <v>56014</v>
      </c>
      <c r="D1464" t="s">
        <v>560</v>
      </c>
      <c r="E1464" s="2" t="s">
        <v>1</v>
      </c>
      <c r="F1464" s="13">
        <v>12117.03</v>
      </c>
      <c r="G1464" s="13">
        <v>1534609.75</v>
      </c>
      <c r="H1464" s="13">
        <v>8565.85</v>
      </c>
      <c r="I1464" s="4">
        <f t="shared" si="45"/>
        <v>5.581777386726495E-3</v>
      </c>
      <c r="J1464" s="13">
        <f t="shared" si="44"/>
        <v>67.634564048286549</v>
      </c>
    </row>
    <row r="1465" spans="2:10" x14ac:dyDescent="0.25">
      <c r="B1465" s="2">
        <v>1461</v>
      </c>
      <c r="C1465" s="1">
        <v>56016</v>
      </c>
      <c r="D1465" t="s">
        <v>459</v>
      </c>
      <c r="E1465" s="2" t="s">
        <v>1</v>
      </c>
      <c r="F1465" s="13">
        <v>8759.41</v>
      </c>
      <c r="G1465" s="13">
        <v>1158605.8999999999</v>
      </c>
      <c r="H1465" s="13">
        <v>3891.79</v>
      </c>
      <c r="I1465" s="4">
        <f t="shared" si="45"/>
        <v>3.3590282942629591E-3</v>
      </c>
      <c r="J1465" s="13">
        <f t="shared" si="44"/>
        <v>29.423106031049905</v>
      </c>
    </row>
    <row r="1466" spans="2:10" x14ac:dyDescent="0.25">
      <c r="B1466" s="2">
        <v>1462</v>
      </c>
      <c r="C1466" s="1">
        <v>56018</v>
      </c>
      <c r="D1466" t="s">
        <v>637</v>
      </c>
      <c r="E1466" s="2" t="s">
        <v>1</v>
      </c>
      <c r="F1466" s="13">
        <v>17572.43</v>
      </c>
      <c r="G1466" s="13">
        <v>1861302.87</v>
      </c>
      <c r="H1466" s="13">
        <v>11897.36</v>
      </c>
      <c r="I1466" s="4">
        <f t="shared" si="45"/>
        <v>6.3919527508169583E-3</v>
      </c>
      <c r="J1466" s="13">
        <f t="shared" si="44"/>
        <v>112.32214227703844</v>
      </c>
    </row>
    <row r="1467" spans="2:10" x14ac:dyDescent="0.25">
      <c r="B1467" s="2">
        <v>1463</v>
      </c>
      <c r="C1467" s="1">
        <v>56020</v>
      </c>
      <c r="D1467" t="s">
        <v>1069</v>
      </c>
      <c r="E1467" s="2" t="s">
        <v>1</v>
      </c>
      <c r="F1467" s="13">
        <v>12198.55</v>
      </c>
      <c r="G1467" s="13">
        <v>1539502</v>
      </c>
      <c r="H1467" s="13">
        <v>3837.55</v>
      </c>
      <c r="I1467" s="4">
        <f t="shared" si="45"/>
        <v>2.4927216723330012E-3</v>
      </c>
      <c r="J1467" s="13">
        <f t="shared" si="44"/>
        <v>30.407589956037729</v>
      </c>
    </row>
    <row r="1468" spans="2:10" x14ac:dyDescent="0.25">
      <c r="B1468" s="2">
        <v>1464</v>
      </c>
      <c r="C1468" s="1">
        <v>56022</v>
      </c>
      <c r="D1468" t="s">
        <v>1070</v>
      </c>
      <c r="E1468" s="2" t="s">
        <v>1</v>
      </c>
      <c r="F1468" s="13">
        <v>8415.77</v>
      </c>
      <c r="G1468" s="13">
        <v>1132539.3899999999</v>
      </c>
      <c r="H1468" s="13">
        <v>2781.85</v>
      </c>
      <c r="I1468" s="4">
        <f t="shared" si="45"/>
        <v>2.4562942574562464E-3</v>
      </c>
      <c r="J1468" s="13">
        <f t="shared" si="44"/>
        <v>20.671607523072556</v>
      </c>
    </row>
    <row r="1469" spans="2:10" x14ac:dyDescent="0.25">
      <c r="B1469" s="2">
        <v>1465</v>
      </c>
      <c r="C1469" s="1">
        <v>56024</v>
      </c>
      <c r="D1469" t="s">
        <v>1071</v>
      </c>
      <c r="E1469" s="2" t="s">
        <v>1</v>
      </c>
      <c r="F1469" s="13">
        <v>59808.65</v>
      </c>
      <c r="G1469" s="13">
        <v>7173801.0300000003</v>
      </c>
      <c r="H1469" s="13">
        <v>13279.87</v>
      </c>
      <c r="I1469" s="4">
        <f t="shared" si="45"/>
        <v>1.8511622979875148E-3</v>
      </c>
      <c r="J1469" s="13">
        <f t="shared" si="44"/>
        <v>110.71551797353098</v>
      </c>
    </row>
    <row r="1470" spans="2:10" x14ac:dyDescent="0.25">
      <c r="B1470" s="2">
        <v>1466</v>
      </c>
      <c r="C1470" s="1">
        <v>56026</v>
      </c>
      <c r="D1470" t="s">
        <v>1072</v>
      </c>
      <c r="E1470" s="2" t="s">
        <v>1</v>
      </c>
      <c r="F1470" s="13">
        <v>39269.629999999997</v>
      </c>
      <c r="G1470" s="13">
        <v>4109094.26</v>
      </c>
      <c r="H1470" s="13">
        <v>57687.08</v>
      </c>
      <c r="I1470" s="4">
        <f t="shared" si="45"/>
        <v>1.4038879701922439E-2</v>
      </c>
      <c r="J1470" s="13">
        <f t="shared" si="44"/>
        <v>551.30161150900449</v>
      </c>
    </row>
    <row r="1471" spans="2:10" x14ac:dyDescent="0.25">
      <c r="B1471" s="2">
        <v>1467</v>
      </c>
      <c r="C1471" s="1">
        <v>56028</v>
      </c>
      <c r="D1471" t="s">
        <v>1073</v>
      </c>
      <c r="E1471" s="2" t="s">
        <v>1</v>
      </c>
      <c r="F1471" s="13">
        <v>22816.799999999999</v>
      </c>
      <c r="G1471" s="13">
        <v>2449381.31</v>
      </c>
      <c r="H1471" s="13">
        <v>61701.97</v>
      </c>
      <c r="I1471" s="4">
        <f t="shared" si="45"/>
        <v>2.5190838906172595E-2</v>
      </c>
      <c r="J1471" s="13">
        <f t="shared" si="44"/>
        <v>574.77433315435883</v>
      </c>
    </row>
    <row r="1472" spans="2:10" x14ac:dyDescent="0.25">
      <c r="B1472" s="2">
        <v>1468</v>
      </c>
      <c r="C1472" s="1">
        <v>56030</v>
      </c>
      <c r="D1472" t="s">
        <v>1074</v>
      </c>
      <c r="E1472" s="2" t="s">
        <v>1</v>
      </c>
      <c r="F1472" s="13">
        <v>15310.25</v>
      </c>
      <c r="G1472" s="13">
        <v>1718107.04</v>
      </c>
      <c r="H1472" s="13">
        <v>4408.8999999999996</v>
      </c>
      <c r="I1472" s="4">
        <f t="shared" si="45"/>
        <v>2.5661381377029917E-3</v>
      </c>
      <c r="J1472" s="13">
        <f t="shared" si="44"/>
        <v>39.288216422767228</v>
      </c>
    </row>
    <row r="1473" spans="2:10" x14ac:dyDescent="0.25">
      <c r="B1473" s="2">
        <v>1469</v>
      </c>
      <c r="C1473" s="1">
        <v>56032</v>
      </c>
      <c r="D1473" t="s">
        <v>1075</v>
      </c>
      <c r="E1473" s="2" t="s">
        <v>1</v>
      </c>
      <c r="F1473" s="13">
        <v>26307.16</v>
      </c>
      <c r="G1473" s="13">
        <v>3238227.65</v>
      </c>
      <c r="H1473" s="13">
        <v>40238.75</v>
      </c>
      <c r="I1473" s="4">
        <f t="shared" si="45"/>
        <v>1.2426164664488613E-2</v>
      </c>
      <c r="J1473" s="13">
        <f t="shared" si="44"/>
        <v>326.89710201504829</v>
      </c>
    </row>
    <row r="1474" spans="2:10" x14ac:dyDescent="0.25">
      <c r="B1474" s="2">
        <v>1470</v>
      </c>
      <c r="C1474" s="1">
        <v>56034</v>
      </c>
      <c r="D1474" t="s">
        <v>1076</v>
      </c>
      <c r="E1474" s="2" t="s">
        <v>1</v>
      </c>
      <c r="F1474" s="13">
        <v>9130.7099999999991</v>
      </c>
      <c r="G1474" s="13">
        <v>1074643.3799999999</v>
      </c>
      <c r="H1474" s="13">
        <v>8092.86</v>
      </c>
      <c r="I1474" s="4">
        <f t="shared" si="45"/>
        <v>7.5307401046847749E-3</v>
      </c>
      <c r="J1474" s="13">
        <f t="shared" si="44"/>
        <v>68.761003981246319</v>
      </c>
    </row>
    <row r="1475" spans="2:10" x14ac:dyDescent="0.25">
      <c r="B1475" s="2">
        <v>1471</v>
      </c>
      <c r="C1475" s="1">
        <v>56036</v>
      </c>
      <c r="D1475" t="s">
        <v>1057</v>
      </c>
      <c r="E1475" s="2" t="s">
        <v>1</v>
      </c>
      <c r="F1475" s="13">
        <v>14253.25</v>
      </c>
      <c r="G1475" s="13">
        <v>1766089.97</v>
      </c>
      <c r="H1475" s="13">
        <v>3354.2</v>
      </c>
      <c r="I1475" s="4">
        <f t="shared" si="45"/>
        <v>1.8992237411325087E-3</v>
      </c>
      <c r="J1475" s="13">
        <f t="shared" si="44"/>
        <v>27.07011078829693</v>
      </c>
    </row>
    <row r="1476" spans="2:10" x14ac:dyDescent="0.25">
      <c r="B1476" s="2">
        <v>1472</v>
      </c>
      <c r="C1476" s="1">
        <v>56038</v>
      </c>
      <c r="D1476" t="s">
        <v>368</v>
      </c>
      <c r="E1476" s="2" t="s">
        <v>1</v>
      </c>
      <c r="F1476" s="13">
        <v>9708.25</v>
      </c>
      <c r="G1476" s="13">
        <v>1371630.84</v>
      </c>
      <c r="H1476" s="13">
        <v>17544.18</v>
      </c>
      <c r="I1476" s="4">
        <f t="shared" si="45"/>
        <v>1.2790744775029993E-2</v>
      </c>
      <c r="J1476" s="13">
        <f t="shared" si="44"/>
        <v>124.17574796218493</v>
      </c>
    </row>
    <row r="1477" spans="2:10" x14ac:dyDescent="0.25">
      <c r="B1477" s="2">
        <v>1473</v>
      </c>
      <c r="C1477" s="1">
        <v>56040</v>
      </c>
      <c r="D1477" t="s">
        <v>783</v>
      </c>
      <c r="E1477" s="2" t="s">
        <v>1</v>
      </c>
      <c r="F1477" s="13">
        <v>7661.19</v>
      </c>
      <c r="G1477" s="13">
        <v>1006936.23</v>
      </c>
      <c r="H1477" s="13">
        <v>3969.04</v>
      </c>
      <c r="I1477" s="4">
        <f t="shared" si="45"/>
        <v>3.9416994659135464E-3</v>
      </c>
      <c r="J1477" s="13">
        <f t="shared" ref="J1477:J1540" si="46">I1477*F1477</f>
        <v>30.1981085312622</v>
      </c>
    </row>
    <row r="1478" spans="2:10" x14ac:dyDescent="0.25">
      <c r="B1478" s="2">
        <v>1474</v>
      </c>
      <c r="C1478" s="1">
        <v>56042</v>
      </c>
      <c r="D1478" t="s">
        <v>1077</v>
      </c>
      <c r="E1478" s="2" t="s">
        <v>1</v>
      </c>
      <c r="F1478" s="13">
        <v>13030.38</v>
      </c>
      <c r="G1478" s="13">
        <v>1477907.66</v>
      </c>
      <c r="H1478" s="13">
        <v>2441.25</v>
      </c>
      <c r="I1478" s="4">
        <f t="shared" ref="I1478:I1541" si="47">IF(G1478=0,0,H1478/G1478)</f>
        <v>1.6518285046306616E-3</v>
      </c>
      <c r="J1478" s="13">
        <f t="shared" si="46"/>
        <v>21.52395311016928</v>
      </c>
    </row>
    <row r="1479" spans="2:10" x14ac:dyDescent="0.25">
      <c r="B1479" s="2">
        <v>1475</v>
      </c>
      <c r="C1479" s="1">
        <v>56044</v>
      </c>
      <c r="D1479" t="s">
        <v>1078</v>
      </c>
      <c r="E1479" s="2" t="s">
        <v>1</v>
      </c>
      <c r="F1479" s="13">
        <v>12674.82</v>
      </c>
      <c r="G1479" s="13">
        <v>1711455.96</v>
      </c>
      <c r="H1479" s="13">
        <v>592.54999999999995</v>
      </c>
      <c r="I1479" s="4">
        <f t="shared" si="47"/>
        <v>3.462256779309705E-4</v>
      </c>
      <c r="J1479" s="13">
        <f t="shared" si="46"/>
        <v>4.3883481471530237</v>
      </c>
    </row>
    <row r="1480" spans="2:10" x14ac:dyDescent="0.25">
      <c r="B1480" s="2">
        <v>1476</v>
      </c>
      <c r="C1480" s="1">
        <v>56111</v>
      </c>
      <c r="D1480" t="s">
        <v>1003</v>
      </c>
      <c r="E1480" s="2" t="s">
        <v>19</v>
      </c>
      <c r="F1480" s="13">
        <v>111.8</v>
      </c>
      <c r="G1480" s="13">
        <v>18029.18</v>
      </c>
      <c r="H1480" s="13">
        <v>0</v>
      </c>
      <c r="I1480" s="4">
        <f t="shared" si="47"/>
        <v>0</v>
      </c>
      <c r="J1480" s="13">
        <f t="shared" si="46"/>
        <v>0</v>
      </c>
    </row>
    <row r="1481" spans="2:10" x14ac:dyDescent="0.25">
      <c r="B1481" s="2">
        <v>1477</v>
      </c>
      <c r="C1481" s="1">
        <v>56141</v>
      </c>
      <c r="D1481" t="s">
        <v>1070</v>
      </c>
      <c r="E1481" s="2" t="s">
        <v>19</v>
      </c>
      <c r="F1481" s="13">
        <v>1321.94</v>
      </c>
      <c r="G1481" s="13">
        <v>183359.83</v>
      </c>
      <c r="H1481" s="13">
        <v>379.99</v>
      </c>
      <c r="I1481" s="4">
        <f t="shared" si="47"/>
        <v>2.0723732128242051E-3</v>
      </c>
      <c r="J1481" s="13">
        <f t="shared" si="46"/>
        <v>2.7395530449608296</v>
      </c>
    </row>
    <row r="1482" spans="2:10" x14ac:dyDescent="0.25">
      <c r="B1482" s="2">
        <v>1478</v>
      </c>
      <c r="C1482" s="1">
        <v>56146</v>
      </c>
      <c r="D1482" t="s">
        <v>1079</v>
      </c>
      <c r="E1482" s="2" t="s">
        <v>19</v>
      </c>
      <c r="F1482" s="13">
        <v>223004.78</v>
      </c>
      <c r="G1482" s="13">
        <v>23113748.219999999</v>
      </c>
      <c r="H1482" s="13">
        <v>853108.73</v>
      </c>
      <c r="I1482" s="4">
        <f t="shared" si="47"/>
        <v>3.6909146966558073E-2</v>
      </c>
      <c r="J1482" s="13">
        <f t="shared" si="46"/>
        <v>8230.9161992649497</v>
      </c>
    </row>
    <row r="1483" spans="2:10" x14ac:dyDescent="0.25">
      <c r="B1483" s="2">
        <v>1479</v>
      </c>
      <c r="C1483" s="1">
        <v>56147</v>
      </c>
      <c r="D1483" t="s">
        <v>1071</v>
      </c>
      <c r="E1483" s="2" t="s">
        <v>19</v>
      </c>
      <c r="F1483" s="13">
        <v>2770.04</v>
      </c>
      <c r="G1483" s="13">
        <v>401987.47</v>
      </c>
      <c r="H1483" s="13">
        <v>10296.379999999999</v>
      </c>
      <c r="I1483" s="4">
        <f t="shared" si="47"/>
        <v>2.5613683929004056E-2</v>
      </c>
      <c r="J1483" s="13">
        <f t="shared" si="46"/>
        <v>70.95092903069839</v>
      </c>
    </row>
    <row r="1484" spans="2:10" x14ac:dyDescent="0.25">
      <c r="B1484" s="2">
        <v>1480</v>
      </c>
      <c r="C1484" s="1">
        <v>56148</v>
      </c>
      <c r="D1484" t="s">
        <v>1080</v>
      </c>
      <c r="E1484" s="2" t="s">
        <v>19</v>
      </c>
      <c r="F1484" s="13">
        <v>1376.37</v>
      </c>
      <c r="G1484" s="13">
        <v>177980.58</v>
      </c>
      <c r="H1484" s="13">
        <v>2371.17</v>
      </c>
      <c r="I1484" s="4">
        <f t="shared" si="47"/>
        <v>1.332263328954204E-2</v>
      </c>
      <c r="J1484" s="13">
        <f t="shared" si="46"/>
        <v>18.336872780726978</v>
      </c>
    </row>
    <row r="1485" spans="2:10" x14ac:dyDescent="0.25">
      <c r="B1485" s="2">
        <v>1481</v>
      </c>
      <c r="C1485" s="1">
        <v>56149</v>
      </c>
      <c r="D1485" t="s">
        <v>1081</v>
      </c>
      <c r="E1485" s="2" t="s">
        <v>19</v>
      </c>
      <c r="F1485" s="13">
        <v>2377.87</v>
      </c>
      <c r="G1485" s="13">
        <v>372428.05</v>
      </c>
      <c r="H1485" s="13">
        <v>4053.15</v>
      </c>
      <c r="I1485" s="4">
        <f t="shared" si="47"/>
        <v>1.0883041704296978E-2</v>
      </c>
      <c r="J1485" s="13">
        <f t="shared" si="46"/>
        <v>25.878458377396655</v>
      </c>
    </row>
    <row r="1486" spans="2:10" x14ac:dyDescent="0.25">
      <c r="B1486" s="2">
        <v>1482</v>
      </c>
      <c r="C1486" s="1">
        <v>56151</v>
      </c>
      <c r="D1486" t="s">
        <v>1072</v>
      </c>
      <c r="E1486" s="2" t="s">
        <v>19</v>
      </c>
      <c r="F1486" s="13">
        <v>11348.46</v>
      </c>
      <c r="G1486" s="13">
        <v>1367400.55</v>
      </c>
      <c r="H1486" s="13">
        <v>9392.2099999999991</v>
      </c>
      <c r="I1486" s="4">
        <f t="shared" si="47"/>
        <v>6.868660393620581E-3</v>
      </c>
      <c r="J1486" s="13">
        <f t="shared" si="46"/>
        <v>77.948717730587418</v>
      </c>
    </row>
    <row r="1487" spans="2:10" x14ac:dyDescent="0.25">
      <c r="B1487" s="2">
        <v>1483</v>
      </c>
      <c r="C1487" s="1">
        <v>56161</v>
      </c>
      <c r="D1487" t="s">
        <v>1082</v>
      </c>
      <c r="E1487" s="2" t="s">
        <v>19</v>
      </c>
      <c r="F1487" s="13">
        <v>4157.54</v>
      </c>
      <c r="G1487" s="13">
        <v>499015.76</v>
      </c>
      <c r="H1487" s="13">
        <v>4668.5</v>
      </c>
      <c r="I1487" s="4">
        <f t="shared" si="47"/>
        <v>9.3554159491876562E-3</v>
      </c>
      <c r="J1487" s="13">
        <f t="shared" si="46"/>
        <v>38.895516025385646</v>
      </c>
    </row>
    <row r="1488" spans="2:10" x14ac:dyDescent="0.25">
      <c r="B1488" s="2">
        <v>1484</v>
      </c>
      <c r="C1488" s="1">
        <v>56171</v>
      </c>
      <c r="D1488" t="s">
        <v>1083</v>
      </c>
      <c r="E1488" s="2" t="s">
        <v>19</v>
      </c>
      <c r="F1488" s="13">
        <v>11677.86</v>
      </c>
      <c r="G1488" s="13">
        <v>1796857.95</v>
      </c>
      <c r="H1488" s="13">
        <v>326792.43</v>
      </c>
      <c r="I1488" s="4">
        <f t="shared" si="47"/>
        <v>0.18186881717611567</v>
      </c>
      <c r="J1488" s="13">
        <f t="shared" si="46"/>
        <v>2123.8385853482741</v>
      </c>
    </row>
    <row r="1489" spans="2:10" x14ac:dyDescent="0.25">
      <c r="B1489" s="2">
        <v>1485</v>
      </c>
      <c r="C1489" s="1">
        <v>56172</v>
      </c>
      <c r="D1489" t="s">
        <v>1073</v>
      </c>
      <c r="E1489" s="2" t="s">
        <v>19</v>
      </c>
      <c r="F1489" s="13">
        <v>57288.88</v>
      </c>
      <c r="G1489" s="13">
        <v>7916527.7599999998</v>
      </c>
      <c r="H1489" s="13">
        <v>158438.39000000001</v>
      </c>
      <c r="I1489" s="4">
        <f t="shared" si="47"/>
        <v>2.0013621476898606E-2</v>
      </c>
      <c r="J1489" s="13">
        <f t="shared" si="46"/>
        <v>1146.557959155467</v>
      </c>
    </row>
    <row r="1490" spans="2:10" x14ac:dyDescent="0.25">
      <c r="B1490" s="2">
        <v>1486</v>
      </c>
      <c r="C1490" s="1">
        <v>56176</v>
      </c>
      <c r="D1490" t="s">
        <v>1084</v>
      </c>
      <c r="E1490" s="2" t="s">
        <v>19</v>
      </c>
      <c r="F1490" s="13">
        <v>3316.62</v>
      </c>
      <c r="G1490" s="13">
        <v>458830.23</v>
      </c>
      <c r="H1490" s="13">
        <v>11821.98</v>
      </c>
      <c r="I1490" s="4">
        <f t="shared" si="47"/>
        <v>2.5765477571083318E-2</v>
      </c>
      <c r="J1490" s="13">
        <f t="shared" si="46"/>
        <v>85.454298221806354</v>
      </c>
    </row>
    <row r="1491" spans="2:10" x14ac:dyDescent="0.25">
      <c r="B1491" s="2">
        <v>1487</v>
      </c>
      <c r="C1491" s="1">
        <v>56181</v>
      </c>
      <c r="D1491" t="s">
        <v>1085</v>
      </c>
      <c r="E1491" s="2" t="s">
        <v>19</v>
      </c>
      <c r="F1491" s="13">
        <v>49446.52</v>
      </c>
      <c r="G1491" s="13">
        <v>6812327.3399999999</v>
      </c>
      <c r="H1491" s="13">
        <v>215130.75</v>
      </c>
      <c r="I1491" s="4">
        <f t="shared" si="47"/>
        <v>3.1579626060658443E-2</v>
      </c>
      <c r="J1491" s="13">
        <f t="shared" si="46"/>
        <v>1561.5026116008687</v>
      </c>
    </row>
    <row r="1492" spans="2:10" x14ac:dyDescent="0.25">
      <c r="B1492" s="2">
        <v>1488</v>
      </c>
      <c r="C1492" s="1">
        <v>56182</v>
      </c>
      <c r="D1492" t="s">
        <v>1075</v>
      </c>
      <c r="E1492" s="2" t="s">
        <v>19</v>
      </c>
      <c r="F1492" s="13">
        <v>24789.29</v>
      </c>
      <c r="G1492" s="13">
        <v>3682256.71</v>
      </c>
      <c r="H1492" s="13">
        <v>328824.53999999998</v>
      </c>
      <c r="I1492" s="4">
        <f t="shared" si="47"/>
        <v>8.9299732717440003E-2</v>
      </c>
      <c r="J1492" s="13">
        <f t="shared" si="46"/>
        <v>2213.6769712551086</v>
      </c>
    </row>
    <row r="1493" spans="2:10" x14ac:dyDescent="0.25">
      <c r="B1493" s="2">
        <v>1489</v>
      </c>
      <c r="C1493" s="1">
        <v>56191</v>
      </c>
      <c r="D1493" t="s">
        <v>1086</v>
      </c>
      <c r="E1493" s="2" t="s">
        <v>19</v>
      </c>
      <c r="F1493" s="13">
        <v>17570.75</v>
      </c>
      <c r="G1493" s="13">
        <v>2579992.1800000002</v>
      </c>
      <c r="H1493" s="13">
        <v>135560.87</v>
      </c>
      <c r="I1493" s="4">
        <f t="shared" si="47"/>
        <v>5.2543132126857836E-2</v>
      </c>
      <c r="J1493" s="13">
        <f t="shared" si="46"/>
        <v>923.22223881798732</v>
      </c>
    </row>
    <row r="1494" spans="2:10" x14ac:dyDescent="0.25">
      <c r="B1494" s="2">
        <v>1490</v>
      </c>
      <c r="C1494" s="1">
        <v>56206</v>
      </c>
      <c r="D1494" t="s">
        <v>1064</v>
      </c>
      <c r="E1494" s="2" t="s">
        <v>20</v>
      </c>
      <c r="F1494" s="13">
        <v>127878.47</v>
      </c>
      <c r="G1494" s="13">
        <v>19445184.690000001</v>
      </c>
      <c r="H1494" s="13">
        <v>560077.52</v>
      </c>
      <c r="I1494" s="4">
        <f t="shared" si="47"/>
        <v>2.8802890223409854E-2</v>
      </c>
      <c r="J1494" s="13">
        <f t="shared" si="46"/>
        <v>3683.2695333476104</v>
      </c>
    </row>
    <row r="1495" spans="2:10" x14ac:dyDescent="0.25">
      <c r="B1495" s="2">
        <v>1491</v>
      </c>
      <c r="C1495" s="1">
        <v>56276</v>
      </c>
      <c r="D1495" t="s">
        <v>1074</v>
      </c>
      <c r="E1495" s="2" t="s">
        <v>20</v>
      </c>
      <c r="F1495" s="13">
        <v>87800.06</v>
      </c>
      <c r="G1495" s="13">
        <v>14404558.99</v>
      </c>
      <c r="H1495" s="13">
        <v>644941.72</v>
      </c>
      <c r="I1495" s="4">
        <f t="shared" si="47"/>
        <v>4.4773444327433722E-2</v>
      </c>
      <c r="J1495" s="13">
        <f t="shared" si="46"/>
        <v>3931.1110983553403</v>
      </c>
    </row>
    <row r="1496" spans="2:10" x14ac:dyDescent="0.25">
      <c r="B1496" s="2">
        <v>1492</v>
      </c>
      <c r="C1496" s="1">
        <v>56291</v>
      </c>
      <c r="D1496" t="s">
        <v>21</v>
      </c>
      <c r="E1496" s="2" t="s">
        <v>20</v>
      </c>
      <c r="F1496" s="13">
        <v>16380.85</v>
      </c>
      <c r="G1496" s="13">
        <v>2386218.73</v>
      </c>
      <c r="H1496" s="13">
        <v>267766.71000000002</v>
      </c>
      <c r="I1496" s="4">
        <f t="shared" si="47"/>
        <v>0.11221381620787128</v>
      </c>
      <c r="J1496" s="13">
        <f t="shared" si="46"/>
        <v>1838.1576912287082</v>
      </c>
    </row>
    <row r="1497" spans="2:10" x14ac:dyDescent="0.25">
      <c r="B1497" s="2">
        <v>1493</v>
      </c>
      <c r="C1497" s="1">
        <v>57002</v>
      </c>
      <c r="D1497" t="s">
        <v>1087</v>
      </c>
      <c r="E1497" s="2" t="s">
        <v>1</v>
      </c>
      <c r="F1497" s="13">
        <v>82109.429999999993</v>
      </c>
      <c r="G1497" s="13">
        <v>5699717.1799999997</v>
      </c>
      <c r="H1497" s="13">
        <v>5661.82</v>
      </c>
      <c r="I1497" s="4">
        <f t="shared" si="47"/>
        <v>9.9335104202486054E-4</v>
      </c>
      <c r="J1497" s="13">
        <f t="shared" si="46"/>
        <v>81.563487850567341</v>
      </c>
    </row>
    <row r="1498" spans="2:10" x14ac:dyDescent="0.25">
      <c r="B1498" s="2">
        <v>1494</v>
      </c>
      <c r="C1498" s="1">
        <v>57004</v>
      </c>
      <c r="D1498" t="s">
        <v>1088</v>
      </c>
      <c r="E1498" s="2" t="s">
        <v>1</v>
      </c>
      <c r="F1498" s="13">
        <v>4638.03</v>
      </c>
      <c r="G1498" s="13">
        <v>353555.95</v>
      </c>
      <c r="H1498" s="13">
        <v>828.12</v>
      </c>
      <c r="I1498" s="4">
        <f t="shared" si="47"/>
        <v>2.3422601147003747E-3</v>
      </c>
      <c r="J1498" s="13">
        <f t="shared" si="46"/>
        <v>10.863472679783778</v>
      </c>
    </row>
    <row r="1499" spans="2:10" x14ac:dyDescent="0.25">
      <c r="B1499" s="2">
        <v>1495</v>
      </c>
      <c r="C1499" s="1">
        <v>57006</v>
      </c>
      <c r="D1499" t="s">
        <v>1089</v>
      </c>
      <c r="E1499" s="2" t="s">
        <v>1</v>
      </c>
      <c r="F1499" s="13">
        <v>7243.49</v>
      </c>
      <c r="G1499" s="13">
        <v>611555.05000000005</v>
      </c>
      <c r="H1499" s="13">
        <v>3437.02</v>
      </c>
      <c r="I1499" s="4">
        <f t="shared" si="47"/>
        <v>5.6201318262354303E-3</v>
      </c>
      <c r="J1499" s="13">
        <f t="shared" si="46"/>
        <v>40.709368682018074</v>
      </c>
    </row>
    <row r="1500" spans="2:10" x14ac:dyDescent="0.25">
      <c r="B1500" s="2">
        <v>1496</v>
      </c>
      <c r="C1500" s="1">
        <v>57008</v>
      </c>
      <c r="D1500" t="s">
        <v>1090</v>
      </c>
      <c r="E1500" s="2" t="s">
        <v>1</v>
      </c>
      <c r="F1500" s="13">
        <v>27665.66</v>
      </c>
      <c r="G1500" s="13">
        <v>2017951.79</v>
      </c>
      <c r="H1500" s="13">
        <v>3945.21</v>
      </c>
      <c r="I1500" s="4">
        <f t="shared" si="47"/>
        <v>1.955056617085981E-3</v>
      </c>
      <c r="J1500" s="13">
        <f t="shared" si="46"/>
        <v>54.087931649050944</v>
      </c>
    </row>
    <row r="1501" spans="2:10" x14ac:dyDescent="0.25">
      <c r="B1501" s="2">
        <v>1497</v>
      </c>
      <c r="C1501" s="1">
        <v>57010</v>
      </c>
      <c r="D1501" t="s">
        <v>1091</v>
      </c>
      <c r="E1501" s="2" t="s">
        <v>1</v>
      </c>
      <c r="F1501" s="13">
        <v>91878</v>
      </c>
      <c r="G1501" s="13">
        <v>6549309.7800000003</v>
      </c>
      <c r="H1501" s="13">
        <v>81529.86</v>
      </c>
      <c r="I1501" s="4">
        <f t="shared" si="47"/>
        <v>1.2448618669553909E-2</v>
      </c>
      <c r="J1501" s="13">
        <f t="shared" si="46"/>
        <v>1143.754186121274</v>
      </c>
    </row>
    <row r="1502" spans="2:10" x14ac:dyDescent="0.25">
      <c r="B1502" s="2">
        <v>1498</v>
      </c>
      <c r="C1502" s="1">
        <v>57012</v>
      </c>
      <c r="D1502" t="s">
        <v>1092</v>
      </c>
      <c r="E1502" s="2" t="s">
        <v>1</v>
      </c>
      <c r="F1502" s="13">
        <v>34602.97</v>
      </c>
      <c r="G1502" s="13">
        <v>2323291.6800000002</v>
      </c>
      <c r="H1502" s="13">
        <v>37250.019999999997</v>
      </c>
      <c r="I1502" s="4">
        <f t="shared" si="47"/>
        <v>1.6033294622739749E-2</v>
      </c>
      <c r="J1502" s="13">
        <f t="shared" si="46"/>
        <v>554.7996128318249</v>
      </c>
    </row>
    <row r="1503" spans="2:10" x14ac:dyDescent="0.25">
      <c r="B1503" s="2">
        <v>1499</v>
      </c>
      <c r="C1503" s="1">
        <v>57014</v>
      </c>
      <c r="D1503" t="s">
        <v>1093</v>
      </c>
      <c r="E1503" s="2" t="s">
        <v>1</v>
      </c>
      <c r="F1503" s="13">
        <v>40757.82</v>
      </c>
      <c r="G1503" s="13">
        <v>2856098.95</v>
      </c>
      <c r="H1503" s="13">
        <v>3981.16</v>
      </c>
      <c r="I1503" s="4">
        <f t="shared" si="47"/>
        <v>1.3939152913452105E-3</v>
      </c>
      <c r="J1503" s="13">
        <f t="shared" si="46"/>
        <v>56.812948539895643</v>
      </c>
    </row>
    <row r="1504" spans="2:10" x14ac:dyDescent="0.25">
      <c r="B1504" s="2">
        <v>1500</v>
      </c>
      <c r="C1504" s="1">
        <v>57016</v>
      </c>
      <c r="D1504" t="s">
        <v>1094</v>
      </c>
      <c r="E1504" s="2" t="s">
        <v>1</v>
      </c>
      <c r="F1504" s="13">
        <v>3270.34</v>
      </c>
      <c r="G1504" s="13">
        <v>275670.83</v>
      </c>
      <c r="H1504" s="13">
        <v>821.03</v>
      </c>
      <c r="I1504" s="4">
        <f t="shared" si="47"/>
        <v>2.9782984293260186E-3</v>
      </c>
      <c r="J1504" s="13">
        <f t="shared" si="46"/>
        <v>9.7400484853620526</v>
      </c>
    </row>
    <row r="1505" spans="2:10" x14ac:dyDescent="0.25">
      <c r="B1505" s="2">
        <v>1501</v>
      </c>
      <c r="C1505" s="1">
        <v>57018</v>
      </c>
      <c r="D1505" t="s">
        <v>1095</v>
      </c>
      <c r="E1505" s="2" t="s">
        <v>1</v>
      </c>
      <c r="F1505" s="13">
        <v>3831.79</v>
      </c>
      <c r="G1505" s="13">
        <v>316261.64</v>
      </c>
      <c r="H1505" s="13">
        <v>1081.81</v>
      </c>
      <c r="I1505" s="4">
        <f t="shared" si="47"/>
        <v>3.4206171826592687E-3</v>
      </c>
      <c r="J1505" s="13">
        <f t="shared" si="46"/>
        <v>13.107086714341959</v>
      </c>
    </row>
    <row r="1506" spans="2:10" x14ac:dyDescent="0.25">
      <c r="B1506" s="2">
        <v>1502</v>
      </c>
      <c r="C1506" s="1">
        <v>57020</v>
      </c>
      <c r="D1506" t="s">
        <v>1096</v>
      </c>
      <c r="E1506" s="2" t="s">
        <v>1</v>
      </c>
      <c r="F1506" s="13">
        <v>8329.61</v>
      </c>
      <c r="G1506" s="13">
        <v>764027.88</v>
      </c>
      <c r="H1506" s="13">
        <v>2347.21</v>
      </c>
      <c r="I1506" s="4">
        <f t="shared" si="47"/>
        <v>3.0721522884740804E-3</v>
      </c>
      <c r="J1506" s="13">
        <f t="shared" si="46"/>
        <v>25.589830423596588</v>
      </c>
    </row>
    <row r="1507" spans="2:10" x14ac:dyDescent="0.25">
      <c r="B1507" s="2">
        <v>1503</v>
      </c>
      <c r="C1507" s="1">
        <v>57022</v>
      </c>
      <c r="D1507" t="s">
        <v>1097</v>
      </c>
      <c r="E1507" s="2" t="s">
        <v>1</v>
      </c>
      <c r="F1507" s="13">
        <v>10099.629999999999</v>
      </c>
      <c r="G1507" s="13">
        <v>894707.16</v>
      </c>
      <c r="H1507" s="13">
        <v>3413.84</v>
      </c>
      <c r="I1507" s="4">
        <f t="shared" si="47"/>
        <v>3.8155948142853803E-3</v>
      </c>
      <c r="J1507" s="13">
        <f t="shared" si="46"/>
        <v>38.536095854201051</v>
      </c>
    </row>
    <row r="1508" spans="2:10" x14ac:dyDescent="0.25">
      <c r="B1508" s="2">
        <v>1504</v>
      </c>
      <c r="C1508" s="1">
        <v>57024</v>
      </c>
      <c r="D1508" t="s">
        <v>1098</v>
      </c>
      <c r="E1508" s="2" t="s">
        <v>1</v>
      </c>
      <c r="F1508" s="13">
        <v>60388.28</v>
      </c>
      <c r="G1508" s="13">
        <v>4222697.79</v>
      </c>
      <c r="H1508" s="13">
        <v>5213.5</v>
      </c>
      <c r="I1508" s="4">
        <f t="shared" si="47"/>
        <v>1.234637253072283E-3</v>
      </c>
      <c r="J1508" s="13">
        <f t="shared" si="46"/>
        <v>74.557620136959883</v>
      </c>
    </row>
    <row r="1509" spans="2:10" x14ac:dyDescent="0.25">
      <c r="B1509" s="2">
        <v>1505</v>
      </c>
      <c r="C1509" s="1">
        <v>57026</v>
      </c>
      <c r="D1509" t="s">
        <v>140</v>
      </c>
      <c r="E1509" s="2" t="s">
        <v>1</v>
      </c>
      <c r="F1509" s="13">
        <v>59778.62</v>
      </c>
      <c r="G1509" s="13">
        <v>4148944.86</v>
      </c>
      <c r="H1509" s="13">
        <v>28820.32</v>
      </c>
      <c r="I1509" s="4">
        <f t="shared" si="47"/>
        <v>6.9464215535513293E-3</v>
      </c>
      <c r="J1509" s="13">
        <f t="shared" si="46"/>
        <v>415.24749440955458</v>
      </c>
    </row>
    <row r="1510" spans="2:10" x14ac:dyDescent="0.25">
      <c r="B1510" s="2">
        <v>1506</v>
      </c>
      <c r="C1510" s="1">
        <v>57028</v>
      </c>
      <c r="D1510" t="s">
        <v>1099</v>
      </c>
      <c r="E1510" s="2" t="s">
        <v>1</v>
      </c>
      <c r="F1510" s="13">
        <v>50585.79</v>
      </c>
      <c r="G1510" s="13">
        <v>3514993.09</v>
      </c>
      <c r="H1510" s="13">
        <v>7544.93</v>
      </c>
      <c r="I1510" s="4">
        <f t="shared" si="47"/>
        <v>2.146499241055407E-3</v>
      </c>
      <c r="J1510" s="13">
        <f t="shared" si="46"/>
        <v>108.5823598431882</v>
      </c>
    </row>
    <row r="1511" spans="2:10" x14ac:dyDescent="0.25">
      <c r="B1511" s="2">
        <v>1507</v>
      </c>
      <c r="C1511" s="1">
        <v>57030</v>
      </c>
      <c r="D1511" t="s">
        <v>1100</v>
      </c>
      <c r="E1511" s="2" t="s">
        <v>1</v>
      </c>
      <c r="F1511" s="13">
        <v>6959.29</v>
      </c>
      <c r="G1511" s="13">
        <v>686800.88</v>
      </c>
      <c r="H1511" s="13">
        <v>3435.25</v>
      </c>
      <c r="I1511" s="4">
        <f t="shared" si="47"/>
        <v>5.0018136260978584E-3</v>
      </c>
      <c r="J1511" s="13">
        <f t="shared" si="46"/>
        <v>34.809071549966568</v>
      </c>
    </row>
    <row r="1512" spans="2:10" x14ac:dyDescent="0.25">
      <c r="B1512" s="2">
        <v>1508</v>
      </c>
      <c r="C1512" s="1">
        <v>57032</v>
      </c>
      <c r="D1512" t="s">
        <v>1101</v>
      </c>
      <c r="E1512" s="2" t="s">
        <v>1</v>
      </c>
      <c r="F1512" s="13">
        <v>36700.720000000001</v>
      </c>
      <c r="G1512" s="13">
        <v>3154872.63</v>
      </c>
      <c r="H1512" s="13">
        <v>19506.54</v>
      </c>
      <c r="I1512" s="4">
        <f t="shared" si="47"/>
        <v>6.1829881227249426E-3</v>
      </c>
      <c r="J1512" s="13">
        <f t="shared" si="46"/>
        <v>226.92011585545376</v>
      </c>
    </row>
    <row r="1513" spans="2:10" x14ac:dyDescent="0.25">
      <c r="B1513" s="2">
        <v>1509</v>
      </c>
      <c r="C1513" s="1">
        <v>57111</v>
      </c>
      <c r="D1513" t="s">
        <v>1088</v>
      </c>
      <c r="E1513" s="2" t="s">
        <v>19</v>
      </c>
      <c r="F1513" s="13">
        <v>557.05999999999995</v>
      </c>
      <c r="G1513" s="13">
        <v>53656.26</v>
      </c>
      <c r="H1513" s="13">
        <v>670.28</v>
      </c>
      <c r="I1513" s="4">
        <f t="shared" si="47"/>
        <v>1.2492111824417132E-2</v>
      </c>
      <c r="J1513" s="13">
        <f t="shared" si="46"/>
        <v>6.9588558129098068</v>
      </c>
    </row>
    <row r="1514" spans="2:10" x14ac:dyDescent="0.25">
      <c r="B1514" s="2">
        <v>1510</v>
      </c>
      <c r="C1514" s="1">
        <v>57121</v>
      </c>
      <c r="D1514" t="s">
        <v>1102</v>
      </c>
      <c r="E1514" s="2" t="s">
        <v>19</v>
      </c>
      <c r="F1514" s="13">
        <v>1160.69</v>
      </c>
      <c r="G1514" s="13">
        <v>133630.04999999999</v>
      </c>
      <c r="H1514" s="13">
        <v>3720.22</v>
      </c>
      <c r="I1514" s="4">
        <f t="shared" si="47"/>
        <v>2.7839696235988837E-2</v>
      </c>
      <c r="J1514" s="13">
        <f t="shared" si="46"/>
        <v>32.313257024149884</v>
      </c>
    </row>
    <row r="1515" spans="2:10" x14ac:dyDescent="0.25">
      <c r="B1515" s="2">
        <v>1511</v>
      </c>
      <c r="C1515" s="1">
        <v>57176</v>
      </c>
      <c r="D1515" t="s">
        <v>1097</v>
      </c>
      <c r="E1515" s="2" t="s">
        <v>19</v>
      </c>
      <c r="F1515" s="13">
        <v>1210.5999999999999</v>
      </c>
      <c r="G1515" s="13">
        <v>117771.07</v>
      </c>
      <c r="H1515" s="13">
        <v>3059.76</v>
      </c>
      <c r="I1515" s="4">
        <f t="shared" si="47"/>
        <v>2.5980574006842259E-2</v>
      </c>
      <c r="J1515" s="13">
        <f t="shared" si="46"/>
        <v>31.452082892683237</v>
      </c>
    </row>
    <row r="1516" spans="2:10" x14ac:dyDescent="0.25">
      <c r="B1516" s="2">
        <v>1512</v>
      </c>
      <c r="C1516" s="1">
        <v>57190</v>
      </c>
      <c r="D1516" t="s">
        <v>1101</v>
      </c>
      <c r="E1516" s="2" t="s">
        <v>19</v>
      </c>
      <c r="F1516" s="13">
        <v>2253.42</v>
      </c>
      <c r="G1516" s="13">
        <v>221624.57</v>
      </c>
      <c r="H1516" s="13">
        <v>5239.7</v>
      </c>
      <c r="I1516" s="4">
        <f t="shared" si="47"/>
        <v>2.3642234252276267E-2</v>
      </c>
      <c r="J1516" s="13">
        <f t="shared" si="46"/>
        <v>53.275883508764387</v>
      </c>
    </row>
    <row r="1517" spans="2:10" x14ac:dyDescent="0.25">
      <c r="B1517" s="2">
        <v>1513</v>
      </c>
      <c r="C1517" s="1">
        <v>57236</v>
      </c>
      <c r="D1517" t="s">
        <v>1091</v>
      </c>
      <c r="E1517" s="2" t="s">
        <v>20</v>
      </c>
      <c r="F1517" s="13">
        <v>38430.089999999997</v>
      </c>
      <c r="G1517" s="13">
        <v>3707525.68</v>
      </c>
      <c r="H1517" s="13">
        <v>184040.04</v>
      </c>
      <c r="I1517" s="4">
        <f t="shared" si="47"/>
        <v>4.9639586043271858E-2</v>
      </c>
      <c r="J1517" s="13">
        <f t="shared" si="46"/>
        <v>1907.6537592056811</v>
      </c>
    </row>
    <row r="1518" spans="2:10" x14ac:dyDescent="0.25">
      <c r="B1518" s="2">
        <v>1514</v>
      </c>
      <c r="C1518" s="1">
        <v>58002</v>
      </c>
      <c r="D1518" t="s">
        <v>1103</v>
      </c>
      <c r="E1518" s="2" t="s">
        <v>1</v>
      </c>
      <c r="F1518" s="13">
        <v>9399.9599999999991</v>
      </c>
      <c r="G1518" s="13">
        <v>1057196.58</v>
      </c>
      <c r="H1518" s="13">
        <v>8146.02</v>
      </c>
      <c r="I1518" s="4">
        <f t="shared" si="47"/>
        <v>7.7053030194252047E-3</v>
      </c>
      <c r="J1518" s="13">
        <f t="shared" si="46"/>
        <v>72.429540170476145</v>
      </c>
    </row>
    <row r="1519" spans="2:10" x14ac:dyDescent="0.25">
      <c r="B1519" s="2">
        <v>1515</v>
      </c>
      <c r="C1519" s="1">
        <v>58004</v>
      </c>
      <c r="D1519" t="s">
        <v>1104</v>
      </c>
      <c r="E1519" s="2" t="s">
        <v>1</v>
      </c>
      <c r="F1519" s="13">
        <v>20880.12</v>
      </c>
      <c r="G1519" s="13">
        <v>2477905.21</v>
      </c>
      <c r="H1519" s="13">
        <v>40554.54</v>
      </c>
      <c r="I1519" s="4">
        <f t="shared" si="47"/>
        <v>1.6366461411169157E-2</v>
      </c>
      <c r="J1519" s="13">
        <f t="shared" si="46"/>
        <v>341.7336782405813</v>
      </c>
    </row>
    <row r="1520" spans="2:10" x14ac:dyDescent="0.25">
      <c r="B1520" s="2">
        <v>1516</v>
      </c>
      <c r="C1520" s="1">
        <v>58006</v>
      </c>
      <c r="D1520" t="s">
        <v>1105</v>
      </c>
      <c r="E1520" s="2" t="s">
        <v>1</v>
      </c>
      <c r="F1520" s="13">
        <v>7738.32</v>
      </c>
      <c r="G1520" s="13">
        <v>795978.98</v>
      </c>
      <c r="H1520" s="13">
        <v>4735.2299999999996</v>
      </c>
      <c r="I1520" s="4">
        <f t="shared" si="47"/>
        <v>5.9489385008634271E-3</v>
      </c>
      <c r="J1520" s="13">
        <f t="shared" si="46"/>
        <v>46.034789780001475</v>
      </c>
    </row>
    <row r="1521" spans="2:10" x14ac:dyDescent="0.25">
      <c r="B1521" s="2">
        <v>1517</v>
      </c>
      <c r="C1521" s="1">
        <v>58008</v>
      </c>
      <c r="D1521" t="s">
        <v>1106</v>
      </c>
      <c r="E1521" s="2" t="s">
        <v>1</v>
      </c>
      <c r="F1521" s="13">
        <v>2905.91</v>
      </c>
      <c r="G1521" s="13">
        <v>295579.84999999998</v>
      </c>
      <c r="H1521" s="13">
        <v>16303.05</v>
      </c>
      <c r="I1521" s="4">
        <f t="shared" si="47"/>
        <v>5.5156161693701383E-2</v>
      </c>
      <c r="J1521" s="13">
        <f t="shared" si="46"/>
        <v>160.27884182734377</v>
      </c>
    </row>
    <row r="1522" spans="2:10" x14ac:dyDescent="0.25">
      <c r="B1522" s="2">
        <v>1518</v>
      </c>
      <c r="C1522" s="1">
        <v>58010</v>
      </c>
      <c r="D1522" t="s">
        <v>1107</v>
      </c>
      <c r="E1522" s="2" t="s">
        <v>1</v>
      </c>
      <c r="F1522" s="13">
        <v>32045.3</v>
      </c>
      <c r="G1522" s="13">
        <v>3775799.95</v>
      </c>
      <c r="H1522" s="13">
        <v>21129.19</v>
      </c>
      <c r="I1522" s="4">
        <f t="shared" si="47"/>
        <v>5.5959506011434733E-3</v>
      </c>
      <c r="J1522" s="13">
        <f t="shared" si="46"/>
        <v>179.32391579882295</v>
      </c>
    </row>
    <row r="1523" spans="2:10" x14ac:dyDescent="0.25">
      <c r="B1523" s="2">
        <v>1519</v>
      </c>
      <c r="C1523" s="1">
        <v>58012</v>
      </c>
      <c r="D1523" t="s">
        <v>746</v>
      </c>
      <c r="E1523" s="2" t="s">
        <v>1</v>
      </c>
      <c r="F1523" s="13">
        <v>8430.52</v>
      </c>
      <c r="G1523" s="13">
        <v>866803.45</v>
      </c>
      <c r="H1523" s="13">
        <v>1262.6400000000001</v>
      </c>
      <c r="I1523" s="4">
        <f t="shared" si="47"/>
        <v>1.4566624071466262E-3</v>
      </c>
      <c r="J1523" s="13">
        <f t="shared" si="46"/>
        <v>12.280421556697775</v>
      </c>
    </row>
    <row r="1524" spans="2:10" x14ac:dyDescent="0.25">
      <c r="B1524" s="2">
        <v>1520</v>
      </c>
      <c r="C1524" s="1">
        <v>58014</v>
      </c>
      <c r="D1524" t="s">
        <v>1108</v>
      </c>
      <c r="E1524" s="2" t="s">
        <v>1</v>
      </c>
      <c r="F1524" s="13">
        <v>8522.74</v>
      </c>
      <c r="G1524" s="13">
        <v>1094908.08</v>
      </c>
      <c r="H1524" s="13">
        <v>7096.2</v>
      </c>
      <c r="I1524" s="4">
        <f t="shared" si="47"/>
        <v>6.4810920018053015E-3</v>
      </c>
      <c r="J1524" s="13">
        <f t="shared" si="46"/>
        <v>55.236662047466112</v>
      </c>
    </row>
    <row r="1525" spans="2:10" x14ac:dyDescent="0.25">
      <c r="B1525" s="2">
        <v>1521</v>
      </c>
      <c r="C1525" s="1">
        <v>58016</v>
      </c>
      <c r="D1525" t="s">
        <v>1109</v>
      </c>
      <c r="E1525" s="2" t="s">
        <v>1</v>
      </c>
      <c r="F1525" s="13">
        <v>8344.83</v>
      </c>
      <c r="G1525" s="13">
        <v>924401.91</v>
      </c>
      <c r="H1525" s="13">
        <v>195.68</v>
      </c>
      <c r="I1525" s="4">
        <f t="shared" si="47"/>
        <v>2.1168281662247972E-4</v>
      </c>
      <c r="J1525" s="13">
        <f t="shared" si="46"/>
        <v>1.7664571186357674</v>
      </c>
    </row>
    <row r="1526" spans="2:10" x14ac:dyDescent="0.25">
      <c r="B1526" s="2">
        <v>1522</v>
      </c>
      <c r="C1526" s="1">
        <v>58018</v>
      </c>
      <c r="D1526" t="s">
        <v>198</v>
      </c>
      <c r="E1526" s="2" t="s">
        <v>1</v>
      </c>
      <c r="F1526" s="13">
        <v>10898.03</v>
      </c>
      <c r="G1526" s="13">
        <v>1345779.68</v>
      </c>
      <c r="H1526" s="13">
        <v>12040.07</v>
      </c>
      <c r="I1526" s="4">
        <f t="shared" si="47"/>
        <v>8.9465387083270571E-3</v>
      </c>
      <c r="J1526" s="13">
        <f t="shared" si="46"/>
        <v>97.499647239509528</v>
      </c>
    </row>
    <row r="1527" spans="2:10" x14ac:dyDescent="0.25">
      <c r="B1527" s="2">
        <v>1523</v>
      </c>
      <c r="C1527" s="1">
        <v>58020</v>
      </c>
      <c r="D1527" t="s">
        <v>720</v>
      </c>
      <c r="E1527" s="2" t="s">
        <v>1</v>
      </c>
      <c r="F1527" s="13">
        <v>12226.25</v>
      </c>
      <c r="G1527" s="13">
        <v>1564549.96</v>
      </c>
      <c r="H1527" s="13">
        <v>5530.39</v>
      </c>
      <c r="I1527" s="4">
        <f t="shared" si="47"/>
        <v>3.5348120171247205E-3</v>
      </c>
      <c r="J1527" s="13">
        <f t="shared" si="46"/>
        <v>43.217495424371116</v>
      </c>
    </row>
    <row r="1528" spans="2:10" x14ac:dyDescent="0.25">
      <c r="B1528" s="2">
        <v>1524</v>
      </c>
      <c r="C1528" s="1">
        <v>58022</v>
      </c>
      <c r="D1528" t="s">
        <v>907</v>
      </c>
      <c r="E1528" s="2" t="s">
        <v>1</v>
      </c>
      <c r="F1528" s="13">
        <v>10674.74</v>
      </c>
      <c r="G1528" s="13">
        <v>1331395.02</v>
      </c>
      <c r="H1528" s="13">
        <v>7126.49</v>
      </c>
      <c r="I1528" s="4">
        <f t="shared" si="47"/>
        <v>5.3526488329511696E-3</v>
      </c>
      <c r="J1528" s="13">
        <f t="shared" si="46"/>
        <v>57.138134603057168</v>
      </c>
    </row>
    <row r="1529" spans="2:10" x14ac:dyDescent="0.25">
      <c r="B1529" s="2">
        <v>1525</v>
      </c>
      <c r="C1529" s="1">
        <v>58024</v>
      </c>
      <c r="D1529" t="s">
        <v>332</v>
      </c>
      <c r="E1529" s="2" t="s">
        <v>1</v>
      </c>
      <c r="F1529" s="13">
        <v>8803.5</v>
      </c>
      <c r="G1529" s="13">
        <v>962166.1</v>
      </c>
      <c r="H1529" s="13">
        <v>5542.25</v>
      </c>
      <c r="I1529" s="4">
        <f t="shared" si="47"/>
        <v>5.7601800770158088E-3</v>
      </c>
      <c r="J1529" s="13">
        <f t="shared" si="46"/>
        <v>50.709745308008671</v>
      </c>
    </row>
    <row r="1530" spans="2:10" x14ac:dyDescent="0.25">
      <c r="B1530" s="2">
        <v>1526</v>
      </c>
      <c r="C1530" s="1">
        <v>58026</v>
      </c>
      <c r="D1530" t="s">
        <v>1110</v>
      </c>
      <c r="E1530" s="2" t="s">
        <v>1</v>
      </c>
      <c r="F1530" s="13">
        <v>8120.31</v>
      </c>
      <c r="G1530" s="13">
        <v>859616.46</v>
      </c>
      <c r="H1530" s="13">
        <v>2747.81</v>
      </c>
      <c r="I1530" s="4">
        <f t="shared" si="47"/>
        <v>3.1965534954972825E-3</v>
      </c>
      <c r="J1530" s="13">
        <f t="shared" si="46"/>
        <v>25.95700531502154</v>
      </c>
    </row>
    <row r="1531" spans="2:10" x14ac:dyDescent="0.25">
      <c r="B1531" s="2">
        <v>1527</v>
      </c>
      <c r="C1531" s="1">
        <v>58028</v>
      </c>
      <c r="D1531" t="s">
        <v>1111</v>
      </c>
      <c r="E1531" s="2" t="s">
        <v>1</v>
      </c>
      <c r="F1531" s="13">
        <v>15173.31</v>
      </c>
      <c r="G1531" s="13">
        <v>1760500.12</v>
      </c>
      <c r="H1531" s="13">
        <v>3361.78</v>
      </c>
      <c r="I1531" s="4">
        <f t="shared" si="47"/>
        <v>1.9095596539919577E-3</v>
      </c>
      <c r="J1531" s="13">
        <f t="shared" si="46"/>
        <v>28.974340593512711</v>
      </c>
    </row>
    <row r="1532" spans="2:10" x14ac:dyDescent="0.25">
      <c r="B1532" s="2">
        <v>1528</v>
      </c>
      <c r="C1532" s="1">
        <v>58030</v>
      </c>
      <c r="D1532" t="s">
        <v>50</v>
      </c>
      <c r="E1532" s="2" t="s">
        <v>1</v>
      </c>
      <c r="F1532" s="13">
        <v>9872.85</v>
      </c>
      <c r="G1532" s="13">
        <v>1147149.24</v>
      </c>
      <c r="H1532" s="13">
        <v>12803.1</v>
      </c>
      <c r="I1532" s="4">
        <f t="shared" si="47"/>
        <v>1.1160797177532019E-2</v>
      </c>
      <c r="J1532" s="13">
        <f t="shared" si="46"/>
        <v>110.188876414197</v>
      </c>
    </row>
    <row r="1533" spans="2:10" x14ac:dyDescent="0.25">
      <c r="B1533" s="2">
        <v>1529</v>
      </c>
      <c r="C1533" s="1">
        <v>58032</v>
      </c>
      <c r="D1533" t="s">
        <v>1112</v>
      </c>
      <c r="E1533" s="2" t="s">
        <v>1</v>
      </c>
      <c r="F1533" s="13">
        <v>6914.55</v>
      </c>
      <c r="G1533" s="13">
        <v>803701.08</v>
      </c>
      <c r="H1533" s="13">
        <v>4975.16</v>
      </c>
      <c r="I1533" s="4">
        <f t="shared" si="47"/>
        <v>6.190311452611212E-3</v>
      </c>
      <c r="J1533" s="13">
        <f t="shared" si="46"/>
        <v>42.803218054652859</v>
      </c>
    </row>
    <row r="1534" spans="2:10" x14ac:dyDescent="0.25">
      <c r="B1534" s="2">
        <v>1530</v>
      </c>
      <c r="C1534" s="1">
        <v>58034</v>
      </c>
      <c r="D1534" t="s">
        <v>1113</v>
      </c>
      <c r="E1534" s="2" t="s">
        <v>1</v>
      </c>
      <c r="F1534" s="13">
        <v>6826.88</v>
      </c>
      <c r="G1534" s="13">
        <v>747552.34</v>
      </c>
      <c r="H1534" s="13">
        <v>2655.86</v>
      </c>
      <c r="I1534" s="4">
        <f t="shared" si="47"/>
        <v>3.5527412033784823E-3</v>
      </c>
      <c r="J1534" s="13">
        <f t="shared" si="46"/>
        <v>24.254137866520495</v>
      </c>
    </row>
    <row r="1535" spans="2:10" x14ac:dyDescent="0.25">
      <c r="B1535" s="2">
        <v>1531</v>
      </c>
      <c r="C1535" s="1">
        <v>58036</v>
      </c>
      <c r="D1535" t="s">
        <v>1114</v>
      </c>
      <c r="E1535" s="2" t="s">
        <v>1</v>
      </c>
      <c r="F1535" s="13">
        <v>12745.12</v>
      </c>
      <c r="G1535" s="13">
        <v>1460546.5600000001</v>
      </c>
      <c r="H1535" s="13">
        <v>7118.48</v>
      </c>
      <c r="I1535" s="4">
        <f t="shared" si="47"/>
        <v>4.8738466783284189E-3</v>
      </c>
      <c r="J1535" s="13">
        <f t="shared" si="46"/>
        <v>62.1177607768971</v>
      </c>
    </row>
    <row r="1536" spans="2:10" x14ac:dyDescent="0.25">
      <c r="B1536" s="2">
        <v>1532</v>
      </c>
      <c r="C1536" s="1">
        <v>58038</v>
      </c>
      <c r="D1536" t="s">
        <v>1115</v>
      </c>
      <c r="E1536" s="2" t="s">
        <v>1</v>
      </c>
      <c r="F1536" s="13">
        <v>11867.3</v>
      </c>
      <c r="G1536" s="13">
        <v>1402671.54</v>
      </c>
      <c r="H1536" s="13">
        <v>8579.9500000000007</v>
      </c>
      <c r="I1536" s="4">
        <f t="shared" si="47"/>
        <v>6.1168632536737723E-3</v>
      </c>
      <c r="J1536" s="13">
        <f t="shared" si="46"/>
        <v>72.590651290322754</v>
      </c>
    </row>
    <row r="1537" spans="2:10" x14ac:dyDescent="0.25">
      <c r="B1537" s="2">
        <v>1533</v>
      </c>
      <c r="C1537" s="1">
        <v>58040</v>
      </c>
      <c r="D1537" t="s">
        <v>1052</v>
      </c>
      <c r="E1537" s="2" t="s">
        <v>1</v>
      </c>
      <c r="F1537" s="13">
        <v>25925.87</v>
      </c>
      <c r="G1537" s="13">
        <v>2869351.73</v>
      </c>
      <c r="H1537" s="13">
        <v>102417.59</v>
      </c>
      <c r="I1537" s="4">
        <f t="shared" si="47"/>
        <v>3.5693633836936398E-2</v>
      </c>
      <c r="J1537" s="13">
        <f t="shared" si="46"/>
        <v>925.38851068401425</v>
      </c>
    </row>
    <row r="1538" spans="2:10" x14ac:dyDescent="0.25">
      <c r="B1538" s="2">
        <v>1534</v>
      </c>
      <c r="C1538" s="1">
        <v>58042</v>
      </c>
      <c r="D1538" t="s">
        <v>264</v>
      </c>
      <c r="E1538" s="2" t="s">
        <v>1</v>
      </c>
      <c r="F1538" s="13">
        <v>8701.17</v>
      </c>
      <c r="G1538" s="13">
        <v>987348.49</v>
      </c>
      <c r="H1538" s="13">
        <v>14780.87</v>
      </c>
      <c r="I1538" s="4">
        <f t="shared" si="47"/>
        <v>1.4970266476024084E-2</v>
      </c>
      <c r="J1538" s="13">
        <f t="shared" si="46"/>
        <v>130.25883355318649</v>
      </c>
    </row>
    <row r="1539" spans="2:10" x14ac:dyDescent="0.25">
      <c r="B1539" s="2">
        <v>1535</v>
      </c>
      <c r="C1539" s="1">
        <v>58044</v>
      </c>
      <c r="D1539" t="s">
        <v>368</v>
      </c>
      <c r="E1539" s="2" t="s">
        <v>1</v>
      </c>
      <c r="F1539" s="13">
        <v>33102.11</v>
      </c>
      <c r="G1539" s="13">
        <v>3811779.35</v>
      </c>
      <c r="H1539" s="13">
        <v>4832.5</v>
      </c>
      <c r="I1539" s="4">
        <f t="shared" si="47"/>
        <v>1.2677806232409543E-3</v>
      </c>
      <c r="J1539" s="13">
        <f t="shared" si="46"/>
        <v>41.966213646390628</v>
      </c>
    </row>
    <row r="1540" spans="2:10" x14ac:dyDescent="0.25">
      <c r="B1540" s="2">
        <v>1536</v>
      </c>
      <c r="C1540" s="1">
        <v>58046</v>
      </c>
      <c r="D1540" t="s">
        <v>1116</v>
      </c>
      <c r="E1540" s="2" t="s">
        <v>1</v>
      </c>
      <c r="F1540" s="13">
        <v>13425.09</v>
      </c>
      <c r="G1540" s="13">
        <v>1580334.48</v>
      </c>
      <c r="H1540" s="13">
        <v>4176.49</v>
      </c>
      <c r="I1540" s="4">
        <f t="shared" si="47"/>
        <v>2.6427886329481337E-3</v>
      </c>
      <c r="J1540" s="13">
        <f t="shared" si="46"/>
        <v>35.479675248305661</v>
      </c>
    </row>
    <row r="1541" spans="2:10" x14ac:dyDescent="0.25">
      <c r="B1541" s="2">
        <v>1537</v>
      </c>
      <c r="C1541" s="1">
        <v>58048</v>
      </c>
      <c r="D1541" t="s">
        <v>1117</v>
      </c>
      <c r="E1541" s="2" t="s">
        <v>1</v>
      </c>
      <c r="F1541" s="13">
        <v>58658.17</v>
      </c>
      <c r="G1541" s="13">
        <v>7145731.3499999996</v>
      </c>
      <c r="H1541" s="13">
        <v>28548.53</v>
      </c>
      <c r="I1541" s="4">
        <f t="shared" si="47"/>
        <v>3.9951865808669114E-3</v>
      </c>
      <c r="J1541" s="13">
        <f t="shared" ref="J1541:J1604" si="48">I1541*F1541</f>
        <v>234.35033364221002</v>
      </c>
    </row>
    <row r="1542" spans="2:10" x14ac:dyDescent="0.25">
      <c r="B1542" s="2">
        <v>1538</v>
      </c>
      <c r="C1542" s="1">
        <v>58050</v>
      </c>
      <c r="D1542" t="s">
        <v>1118</v>
      </c>
      <c r="E1542" s="2" t="s">
        <v>1</v>
      </c>
      <c r="F1542" s="13">
        <v>11416.02</v>
      </c>
      <c r="G1542" s="13">
        <v>1190439.42</v>
      </c>
      <c r="H1542" s="13">
        <v>24154.22</v>
      </c>
      <c r="I1542" s="4">
        <f t="shared" ref="I1542:I1605" si="49">IF(G1542=0,0,H1542/G1542)</f>
        <v>2.029017150658536E-2</v>
      </c>
      <c r="J1542" s="13">
        <f t="shared" si="48"/>
        <v>231.63300372260861</v>
      </c>
    </row>
    <row r="1543" spans="2:10" x14ac:dyDescent="0.25">
      <c r="B1543" s="2">
        <v>1539</v>
      </c>
      <c r="C1543" s="1">
        <v>58101</v>
      </c>
      <c r="D1543" t="s">
        <v>1105</v>
      </c>
      <c r="E1543" s="2" t="s">
        <v>19</v>
      </c>
      <c r="F1543" s="13">
        <v>1364.28</v>
      </c>
      <c r="G1543" s="13">
        <v>137225.01999999999</v>
      </c>
      <c r="H1543" s="13">
        <v>1627.86</v>
      </c>
      <c r="I1543" s="4">
        <f t="shared" si="49"/>
        <v>1.1862705503704791E-2</v>
      </c>
      <c r="J1543" s="13">
        <f t="shared" si="48"/>
        <v>16.184051864594373</v>
      </c>
    </row>
    <row r="1544" spans="2:10" x14ac:dyDescent="0.25">
      <c r="B1544" s="2">
        <v>1540</v>
      </c>
      <c r="C1544" s="1">
        <v>58106</v>
      </c>
      <c r="D1544" t="s">
        <v>746</v>
      </c>
      <c r="E1544" s="2" t="s">
        <v>19</v>
      </c>
      <c r="F1544" s="13">
        <v>5285.49</v>
      </c>
      <c r="G1544" s="13">
        <v>639753.31000000006</v>
      </c>
      <c r="H1544" s="13">
        <v>15339.48</v>
      </c>
      <c r="I1544" s="4">
        <f t="shared" si="49"/>
        <v>2.3977179578797331E-2</v>
      </c>
      <c r="J1544" s="13">
        <f t="shared" si="48"/>
        <v>126.73114289193749</v>
      </c>
    </row>
    <row r="1545" spans="2:10" x14ac:dyDescent="0.25">
      <c r="B1545" s="2">
        <v>1541</v>
      </c>
      <c r="C1545" s="1">
        <v>58107</v>
      </c>
      <c r="D1545" t="s">
        <v>1119</v>
      </c>
      <c r="E1545" s="2" t="s">
        <v>19</v>
      </c>
      <c r="F1545" s="13">
        <v>12319.21</v>
      </c>
      <c r="G1545" s="13">
        <v>1846651.81</v>
      </c>
      <c r="H1545" s="13">
        <v>57690.65</v>
      </c>
      <c r="I1545" s="4">
        <f t="shared" si="49"/>
        <v>3.1240675522907591E-2</v>
      </c>
      <c r="J1545" s="13">
        <f t="shared" si="48"/>
        <v>384.86044230855839</v>
      </c>
    </row>
    <row r="1546" spans="2:10" x14ac:dyDescent="0.25">
      <c r="B1546" s="2">
        <v>1542</v>
      </c>
      <c r="C1546" s="1">
        <v>58108</v>
      </c>
      <c r="D1546" t="s">
        <v>1120</v>
      </c>
      <c r="E1546" s="2" t="s">
        <v>19</v>
      </c>
      <c r="F1546" s="13">
        <v>1494.16</v>
      </c>
      <c r="G1546" s="13">
        <v>158243.76999999999</v>
      </c>
      <c r="H1546" s="13">
        <v>3715.31</v>
      </c>
      <c r="I1546" s="4">
        <f t="shared" si="49"/>
        <v>2.3478396653466991E-2</v>
      </c>
      <c r="J1546" s="13">
        <f t="shared" si="48"/>
        <v>35.080481143744244</v>
      </c>
    </row>
    <row r="1547" spans="2:10" x14ac:dyDescent="0.25">
      <c r="B1547" s="2">
        <v>1543</v>
      </c>
      <c r="C1547" s="1">
        <v>58111</v>
      </c>
      <c r="D1547" t="s">
        <v>1121</v>
      </c>
      <c r="E1547" s="2" t="s">
        <v>19</v>
      </c>
      <c r="F1547" s="13">
        <v>7782.58</v>
      </c>
      <c r="G1547" s="13">
        <v>1001830.58</v>
      </c>
      <c r="H1547" s="13">
        <v>20371.64</v>
      </c>
      <c r="I1547" s="4">
        <f t="shared" si="49"/>
        <v>2.0334416224348034E-2</v>
      </c>
      <c r="J1547" s="13">
        <f t="shared" si="48"/>
        <v>158.25422101928652</v>
      </c>
    </row>
    <row r="1548" spans="2:10" x14ac:dyDescent="0.25">
      <c r="B1548" s="2">
        <v>1544</v>
      </c>
      <c r="C1548" s="1">
        <v>58121</v>
      </c>
      <c r="D1548" t="s">
        <v>1122</v>
      </c>
      <c r="E1548" s="2" t="s">
        <v>19</v>
      </c>
      <c r="F1548" s="13">
        <v>1224.1400000000001</v>
      </c>
      <c r="G1548" s="13">
        <v>131960.73000000001</v>
      </c>
      <c r="H1548" s="13">
        <v>998.49</v>
      </c>
      <c r="I1548" s="4">
        <f t="shared" si="49"/>
        <v>7.5665692361659405E-3</v>
      </c>
      <c r="J1548" s="13">
        <f t="shared" si="48"/>
        <v>9.2625400647601754</v>
      </c>
    </row>
    <row r="1549" spans="2:10" x14ac:dyDescent="0.25">
      <c r="B1549" s="2">
        <v>1545</v>
      </c>
      <c r="C1549" s="1">
        <v>58131</v>
      </c>
      <c r="D1549" t="s">
        <v>1123</v>
      </c>
      <c r="E1549" s="2" t="s">
        <v>19</v>
      </c>
      <c r="F1549" s="13">
        <v>2954.8</v>
      </c>
      <c r="G1549" s="13">
        <v>353205.92</v>
      </c>
      <c r="H1549" s="13">
        <v>10370.76</v>
      </c>
      <c r="I1549" s="4">
        <f t="shared" si="49"/>
        <v>2.9361795521434069E-2</v>
      </c>
      <c r="J1549" s="13">
        <f t="shared" si="48"/>
        <v>86.758233406733396</v>
      </c>
    </row>
    <row r="1550" spans="2:10" x14ac:dyDescent="0.25">
      <c r="B1550" s="2">
        <v>1546</v>
      </c>
      <c r="C1550" s="1">
        <v>58151</v>
      </c>
      <c r="D1550" t="s">
        <v>1124</v>
      </c>
      <c r="E1550" s="2" t="s">
        <v>19</v>
      </c>
      <c r="F1550" s="13">
        <v>1719.24</v>
      </c>
      <c r="G1550" s="13">
        <v>174241.25</v>
      </c>
      <c r="H1550" s="13">
        <v>3983.11</v>
      </c>
      <c r="I1550" s="4">
        <f t="shared" si="49"/>
        <v>2.2859741880869196E-2</v>
      </c>
      <c r="J1550" s="13">
        <f t="shared" si="48"/>
        <v>39.301382631265561</v>
      </c>
    </row>
    <row r="1551" spans="2:10" x14ac:dyDescent="0.25">
      <c r="B1551" s="2">
        <v>1547</v>
      </c>
      <c r="C1551" s="1">
        <v>58171</v>
      </c>
      <c r="D1551" t="s">
        <v>108</v>
      </c>
      <c r="E1551" s="2" t="s">
        <v>19</v>
      </c>
      <c r="F1551" s="13">
        <v>1303.83</v>
      </c>
      <c r="G1551" s="13">
        <v>195833.1</v>
      </c>
      <c r="H1551" s="13">
        <v>316.94</v>
      </c>
      <c r="I1551" s="4">
        <f t="shared" si="49"/>
        <v>1.6184189496055569E-3</v>
      </c>
      <c r="J1551" s="13">
        <f t="shared" si="48"/>
        <v>2.1101431790642131</v>
      </c>
    </row>
    <row r="1552" spans="2:10" x14ac:dyDescent="0.25">
      <c r="B1552" s="2">
        <v>1548</v>
      </c>
      <c r="C1552" s="1">
        <v>58186</v>
      </c>
      <c r="D1552" t="s">
        <v>1125</v>
      </c>
      <c r="E1552" s="2" t="s">
        <v>19</v>
      </c>
      <c r="F1552" s="13">
        <v>3492.72</v>
      </c>
      <c r="G1552" s="13">
        <v>519496.09</v>
      </c>
      <c r="H1552" s="13">
        <v>7205.59</v>
      </c>
      <c r="I1552" s="4">
        <f t="shared" si="49"/>
        <v>1.3870345010681408E-2</v>
      </c>
      <c r="J1552" s="13">
        <f t="shared" si="48"/>
        <v>48.445231425707163</v>
      </c>
    </row>
    <row r="1553" spans="2:10" x14ac:dyDescent="0.25">
      <c r="B1553" s="2">
        <v>1549</v>
      </c>
      <c r="C1553" s="1">
        <v>58191</v>
      </c>
      <c r="D1553" t="s">
        <v>1118</v>
      </c>
      <c r="E1553" s="2" t="s">
        <v>19</v>
      </c>
      <c r="F1553" s="13">
        <v>8383.2199999999993</v>
      </c>
      <c r="G1553" s="13">
        <v>1015071.59</v>
      </c>
      <c r="H1553" s="13">
        <v>79545.41</v>
      </c>
      <c r="I1553" s="4">
        <f t="shared" si="49"/>
        <v>7.8364334874154049E-2</v>
      </c>
      <c r="J1553" s="13">
        <f t="shared" si="48"/>
        <v>656.94545940370563</v>
      </c>
    </row>
    <row r="1554" spans="2:10" x14ac:dyDescent="0.25">
      <c r="B1554" s="2">
        <v>1550</v>
      </c>
      <c r="C1554" s="1">
        <v>58252</v>
      </c>
      <c r="D1554" t="s">
        <v>481</v>
      </c>
      <c r="E1554" s="2" t="s">
        <v>20</v>
      </c>
      <c r="F1554" s="13">
        <v>871.76</v>
      </c>
      <c r="G1554" s="13">
        <v>136597.85999999999</v>
      </c>
      <c r="H1554" s="13">
        <v>11303.02</v>
      </c>
      <c r="I1554" s="4">
        <f t="shared" si="49"/>
        <v>8.2746684318480548E-2</v>
      </c>
      <c r="J1554" s="13">
        <f t="shared" si="48"/>
        <v>72.135249521478599</v>
      </c>
    </row>
    <row r="1555" spans="2:10" x14ac:dyDescent="0.25">
      <c r="B1555" s="2">
        <v>1551</v>
      </c>
      <c r="C1555" s="1">
        <v>58281</v>
      </c>
      <c r="D1555" t="s">
        <v>1126</v>
      </c>
      <c r="E1555" s="2" t="s">
        <v>20</v>
      </c>
      <c r="F1555" s="13">
        <v>87507.3</v>
      </c>
      <c r="G1555" s="13">
        <v>13399852.65</v>
      </c>
      <c r="H1555" s="13">
        <v>599388.31000000006</v>
      </c>
      <c r="I1555" s="4">
        <f t="shared" si="49"/>
        <v>4.4730962769206274E-2</v>
      </c>
      <c r="J1555" s="13">
        <f t="shared" si="48"/>
        <v>3914.2857783337645</v>
      </c>
    </row>
    <row r="1556" spans="2:10" x14ac:dyDescent="0.25">
      <c r="B1556" s="2">
        <v>1552</v>
      </c>
      <c r="C1556" s="1">
        <v>59002</v>
      </c>
      <c r="D1556" t="s">
        <v>1127</v>
      </c>
      <c r="E1556" s="2" t="s">
        <v>1</v>
      </c>
      <c r="F1556" s="13">
        <v>23050.01</v>
      </c>
      <c r="G1556" s="13">
        <v>2433240.85</v>
      </c>
      <c r="H1556" s="13">
        <v>14514.44</v>
      </c>
      <c r="I1556" s="4">
        <f t="shared" si="49"/>
        <v>5.9650650694936342E-3</v>
      </c>
      <c r="J1556" s="13">
        <f t="shared" si="48"/>
        <v>137.49480950247894</v>
      </c>
    </row>
    <row r="1557" spans="2:10" x14ac:dyDescent="0.25">
      <c r="B1557" s="2">
        <v>1553</v>
      </c>
      <c r="C1557" s="1">
        <v>59004</v>
      </c>
      <c r="D1557" t="s">
        <v>332</v>
      </c>
      <c r="E1557" s="2" t="s">
        <v>1</v>
      </c>
      <c r="F1557" s="13">
        <v>20795.25</v>
      </c>
      <c r="G1557" s="13">
        <v>2461097.34</v>
      </c>
      <c r="H1557" s="13">
        <v>21569.31</v>
      </c>
      <c r="I1557" s="4">
        <f t="shared" si="49"/>
        <v>8.7641027640133901E-3</v>
      </c>
      <c r="J1557" s="13">
        <f t="shared" si="48"/>
        <v>182.25170800334945</v>
      </c>
    </row>
    <row r="1558" spans="2:10" x14ac:dyDescent="0.25">
      <c r="B1558" s="2">
        <v>1554</v>
      </c>
      <c r="C1558" s="1">
        <v>59006</v>
      </c>
      <c r="D1558" t="s">
        <v>92</v>
      </c>
      <c r="E1558" s="2" t="s">
        <v>1</v>
      </c>
      <c r="F1558" s="13">
        <v>57083.26</v>
      </c>
      <c r="G1558" s="13">
        <v>6550653.6399999997</v>
      </c>
      <c r="H1558" s="13">
        <v>16284.75</v>
      </c>
      <c r="I1558" s="4">
        <f t="shared" si="49"/>
        <v>2.4859732928880669E-3</v>
      </c>
      <c r="J1558" s="13">
        <f t="shared" si="48"/>
        <v>141.90745983098569</v>
      </c>
    </row>
    <row r="1559" spans="2:10" x14ac:dyDescent="0.25">
      <c r="B1559" s="2">
        <v>1555</v>
      </c>
      <c r="C1559" s="1">
        <v>59008</v>
      </c>
      <c r="D1559" t="s">
        <v>479</v>
      </c>
      <c r="E1559" s="2" t="s">
        <v>1</v>
      </c>
      <c r="F1559" s="13">
        <v>35801.300000000003</v>
      </c>
      <c r="G1559" s="13">
        <v>4191912.97</v>
      </c>
      <c r="H1559" s="13">
        <v>30511.599999999999</v>
      </c>
      <c r="I1559" s="4">
        <f t="shared" si="49"/>
        <v>7.2786816468663465E-3</v>
      </c>
      <c r="J1559" s="13">
        <f t="shared" si="48"/>
        <v>260.58626524395618</v>
      </c>
    </row>
    <row r="1560" spans="2:10" x14ac:dyDescent="0.25">
      <c r="B1560" s="2">
        <v>1556</v>
      </c>
      <c r="C1560" s="1">
        <v>59010</v>
      </c>
      <c r="D1560" t="s">
        <v>599</v>
      </c>
      <c r="E1560" s="2" t="s">
        <v>1</v>
      </c>
      <c r="F1560" s="13">
        <v>25446.6</v>
      </c>
      <c r="G1560" s="13">
        <v>3048960.12</v>
      </c>
      <c r="H1560" s="13">
        <v>16397.27</v>
      </c>
      <c r="I1560" s="4">
        <f t="shared" si="49"/>
        <v>5.3779876924070751E-3</v>
      </c>
      <c r="J1560" s="13">
        <f t="shared" si="48"/>
        <v>136.85150161360588</v>
      </c>
    </row>
    <row r="1561" spans="2:10" x14ac:dyDescent="0.25">
      <c r="B1561" s="2">
        <v>1557</v>
      </c>
      <c r="C1561" s="1">
        <v>59012</v>
      </c>
      <c r="D1561" t="s">
        <v>1128</v>
      </c>
      <c r="E1561" s="2" t="s">
        <v>1</v>
      </c>
      <c r="F1561" s="13">
        <v>18248.400000000001</v>
      </c>
      <c r="G1561" s="13">
        <v>2025877.17</v>
      </c>
      <c r="H1561" s="13">
        <v>5972.18</v>
      </c>
      <c r="I1561" s="4">
        <f t="shared" si="49"/>
        <v>2.9479477277489633E-3</v>
      </c>
      <c r="J1561" s="13">
        <f t="shared" si="48"/>
        <v>53.79532931505419</v>
      </c>
    </row>
    <row r="1562" spans="2:10" x14ac:dyDescent="0.25">
      <c r="B1562" s="2">
        <v>1558</v>
      </c>
      <c r="C1562" s="1">
        <v>59014</v>
      </c>
      <c r="D1562" t="s">
        <v>1129</v>
      </c>
      <c r="E1562" s="2" t="s">
        <v>1</v>
      </c>
      <c r="F1562" s="13">
        <v>19344.580000000002</v>
      </c>
      <c r="G1562" s="13">
        <v>2296075.34</v>
      </c>
      <c r="H1562" s="13">
        <v>177565.36</v>
      </c>
      <c r="I1562" s="4">
        <f t="shared" si="49"/>
        <v>7.733429165264237E-2</v>
      </c>
      <c r="J1562" s="13">
        <f t="shared" si="48"/>
        <v>1495.9993916178728</v>
      </c>
    </row>
    <row r="1563" spans="2:10" x14ac:dyDescent="0.25">
      <c r="B1563" s="2">
        <v>1559</v>
      </c>
      <c r="C1563" s="1">
        <v>59016</v>
      </c>
      <c r="D1563" t="s">
        <v>602</v>
      </c>
      <c r="E1563" s="2" t="s">
        <v>1</v>
      </c>
      <c r="F1563" s="13">
        <v>54472.6</v>
      </c>
      <c r="G1563" s="13">
        <v>5791578.1799999997</v>
      </c>
      <c r="H1563" s="13">
        <v>96663.41</v>
      </c>
      <c r="I1563" s="4">
        <f t="shared" si="49"/>
        <v>1.6690340179436203E-2</v>
      </c>
      <c r="J1563" s="13">
        <f t="shared" si="48"/>
        <v>909.16622445835651</v>
      </c>
    </row>
    <row r="1564" spans="2:10" x14ac:dyDescent="0.25">
      <c r="B1564" s="2">
        <v>1560</v>
      </c>
      <c r="C1564" s="1">
        <v>59018</v>
      </c>
      <c r="D1564" t="s">
        <v>1130</v>
      </c>
      <c r="E1564" s="2" t="s">
        <v>1</v>
      </c>
      <c r="F1564" s="13">
        <v>55258.63</v>
      </c>
      <c r="G1564" s="13">
        <v>5733173.3300000001</v>
      </c>
      <c r="H1564" s="13">
        <v>13998.33</v>
      </c>
      <c r="I1564" s="4">
        <f t="shared" si="49"/>
        <v>2.4416373261821477E-3</v>
      </c>
      <c r="J1564" s="13">
        <f t="shared" si="48"/>
        <v>134.92153360168859</v>
      </c>
    </row>
    <row r="1565" spans="2:10" x14ac:dyDescent="0.25">
      <c r="B1565" s="2">
        <v>1561</v>
      </c>
      <c r="C1565" s="1">
        <v>59020</v>
      </c>
      <c r="D1565" t="s">
        <v>86</v>
      </c>
      <c r="E1565" s="2" t="s">
        <v>1</v>
      </c>
      <c r="F1565" s="13">
        <v>5360.61</v>
      </c>
      <c r="G1565" s="13">
        <v>588315.99</v>
      </c>
      <c r="H1565" s="13">
        <v>1173.3499999999999</v>
      </c>
      <c r="I1565" s="4">
        <f t="shared" si="49"/>
        <v>1.9944213992891813E-3</v>
      </c>
      <c r="J1565" s="13">
        <f t="shared" si="48"/>
        <v>10.691315297243577</v>
      </c>
    </row>
    <row r="1566" spans="2:10" x14ac:dyDescent="0.25">
      <c r="B1566" s="2">
        <v>1562</v>
      </c>
      <c r="C1566" s="1">
        <v>59022</v>
      </c>
      <c r="D1566" t="s">
        <v>100</v>
      </c>
      <c r="E1566" s="2" t="s">
        <v>1</v>
      </c>
      <c r="F1566" s="13">
        <v>25144.27</v>
      </c>
      <c r="G1566" s="13">
        <v>2863370.76</v>
      </c>
      <c r="H1566" s="13">
        <v>8928.36</v>
      </c>
      <c r="I1566" s="4">
        <f t="shared" si="49"/>
        <v>3.1181292079688629E-3</v>
      </c>
      <c r="J1566" s="13">
        <f t="shared" si="48"/>
        <v>78.403082700055236</v>
      </c>
    </row>
    <row r="1567" spans="2:10" x14ac:dyDescent="0.25">
      <c r="B1567" s="2">
        <v>1563</v>
      </c>
      <c r="C1567" s="1">
        <v>59024</v>
      </c>
      <c r="D1567" t="s">
        <v>1131</v>
      </c>
      <c r="E1567" s="2" t="s">
        <v>1</v>
      </c>
      <c r="F1567" s="13">
        <v>115925.15</v>
      </c>
      <c r="G1567" s="13">
        <v>15008638.779999999</v>
      </c>
      <c r="H1567" s="13">
        <v>278240.71999999997</v>
      </c>
      <c r="I1567" s="4">
        <f t="shared" si="49"/>
        <v>1.8538704547328706E-2</v>
      </c>
      <c r="J1567" s="13">
        <f t="shared" si="48"/>
        <v>2149.1021054547623</v>
      </c>
    </row>
    <row r="1568" spans="2:10" x14ac:dyDescent="0.25">
      <c r="B1568" s="2">
        <v>1564</v>
      </c>
      <c r="C1568" s="1">
        <v>59026</v>
      </c>
      <c r="D1568" t="s">
        <v>1132</v>
      </c>
      <c r="E1568" s="2" t="s">
        <v>1</v>
      </c>
      <c r="F1568" s="13">
        <v>30209.25</v>
      </c>
      <c r="G1568" s="13">
        <v>3354283.4</v>
      </c>
      <c r="H1568" s="13">
        <v>300984.81</v>
      </c>
      <c r="I1568" s="4">
        <f t="shared" si="49"/>
        <v>8.9731478860730726E-2</v>
      </c>
      <c r="J1568" s="13">
        <f t="shared" si="48"/>
        <v>2710.7206777735296</v>
      </c>
    </row>
    <row r="1569" spans="2:10" x14ac:dyDescent="0.25">
      <c r="B1569" s="2">
        <v>1565</v>
      </c>
      <c r="C1569" s="1">
        <v>59028</v>
      </c>
      <c r="D1569" t="s">
        <v>214</v>
      </c>
      <c r="E1569" s="2" t="s">
        <v>1</v>
      </c>
      <c r="F1569" s="13">
        <v>21692.720000000001</v>
      </c>
      <c r="G1569" s="13">
        <v>2472047.9300000002</v>
      </c>
      <c r="H1569" s="13">
        <v>24641.01</v>
      </c>
      <c r="I1569" s="4">
        <f t="shared" si="49"/>
        <v>9.9678528482253156E-3</v>
      </c>
      <c r="J1569" s="13">
        <f t="shared" si="48"/>
        <v>216.22984083775427</v>
      </c>
    </row>
    <row r="1570" spans="2:10" x14ac:dyDescent="0.25">
      <c r="B1570" s="2">
        <v>1566</v>
      </c>
      <c r="C1570" s="1">
        <v>59030</v>
      </c>
      <c r="D1570" t="s">
        <v>404</v>
      </c>
      <c r="E1570" s="2" t="s">
        <v>1</v>
      </c>
      <c r="F1570" s="13">
        <v>66778.399999999994</v>
      </c>
      <c r="G1570" s="13">
        <v>8056875.8700000001</v>
      </c>
      <c r="H1570" s="13">
        <v>159167.92000000001</v>
      </c>
      <c r="I1570" s="4">
        <f t="shared" si="49"/>
        <v>1.9755538321331988E-2</v>
      </c>
      <c r="J1570" s="13">
        <f t="shared" si="48"/>
        <v>1319.243240237236</v>
      </c>
    </row>
    <row r="1571" spans="2:10" x14ac:dyDescent="0.25">
      <c r="B1571" s="2">
        <v>1567</v>
      </c>
      <c r="C1571" s="1">
        <v>59101</v>
      </c>
      <c r="D1571" t="s">
        <v>1133</v>
      </c>
      <c r="E1571" s="2" t="s">
        <v>19</v>
      </c>
      <c r="F1571" s="13">
        <v>5768.26</v>
      </c>
      <c r="G1571" s="13">
        <v>795026.46</v>
      </c>
      <c r="H1571" s="13">
        <v>32601.96</v>
      </c>
      <c r="I1571" s="4">
        <f t="shared" si="49"/>
        <v>4.1007389867250457E-2</v>
      </c>
      <c r="J1571" s="13">
        <f t="shared" si="48"/>
        <v>236.54128667566613</v>
      </c>
    </row>
    <row r="1572" spans="2:10" x14ac:dyDescent="0.25">
      <c r="B1572" s="2">
        <v>1568</v>
      </c>
      <c r="C1572" s="1">
        <v>59111</v>
      </c>
      <c r="D1572" t="s">
        <v>1134</v>
      </c>
      <c r="E1572" s="2" t="s">
        <v>19</v>
      </c>
      <c r="F1572" s="13">
        <v>6240.74</v>
      </c>
      <c r="G1572" s="13">
        <v>790414.1</v>
      </c>
      <c r="H1572" s="13">
        <v>13770.13</v>
      </c>
      <c r="I1572" s="4">
        <f t="shared" si="49"/>
        <v>1.7421412396362867E-2</v>
      </c>
      <c r="J1572" s="13">
        <f t="shared" si="48"/>
        <v>108.72250519847759</v>
      </c>
    </row>
    <row r="1573" spans="2:10" x14ac:dyDescent="0.25">
      <c r="B1573" s="2">
        <v>1569</v>
      </c>
      <c r="C1573" s="1">
        <v>59112</v>
      </c>
      <c r="D1573" t="s">
        <v>1135</v>
      </c>
      <c r="E1573" s="2" t="s">
        <v>19</v>
      </c>
      <c r="F1573" s="13">
        <v>22809.73</v>
      </c>
      <c r="G1573" s="13">
        <v>3263196.63</v>
      </c>
      <c r="H1573" s="13">
        <v>36941.300000000003</v>
      </c>
      <c r="I1573" s="4">
        <f t="shared" si="49"/>
        <v>1.1320586586901446E-2</v>
      </c>
      <c r="J1573" s="13">
        <f t="shared" si="48"/>
        <v>258.21952348884355</v>
      </c>
    </row>
    <row r="1574" spans="2:10" x14ac:dyDescent="0.25">
      <c r="B1574" s="2">
        <v>1570</v>
      </c>
      <c r="C1574" s="1">
        <v>59121</v>
      </c>
      <c r="D1574" t="s">
        <v>1136</v>
      </c>
      <c r="E1574" s="2" t="s">
        <v>19</v>
      </c>
      <c r="F1574" s="13">
        <v>45062.71</v>
      </c>
      <c r="G1574" s="13">
        <v>5221079.63</v>
      </c>
      <c r="H1574" s="13">
        <v>88422.91</v>
      </c>
      <c r="I1574" s="4">
        <f t="shared" si="49"/>
        <v>1.6935752041000764E-2</v>
      </c>
      <c r="J1574" s="13">
        <f t="shared" si="48"/>
        <v>763.17088285552552</v>
      </c>
    </row>
    <row r="1575" spans="2:10" x14ac:dyDescent="0.25">
      <c r="B1575" s="2">
        <v>1571</v>
      </c>
      <c r="C1575" s="1">
        <v>59131</v>
      </c>
      <c r="D1575" t="s">
        <v>1137</v>
      </c>
      <c r="E1575" s="2" t="s">
        <v>19</v>
      </c>
      <c r="F1575" s="13">
        <v>4970.09</v>
      </c>
      <c r="G1575" s="13">
        <v>611570.34</v>
      </c>
      <c r="H1575" s="13">
        <v>6678.85</v>
      </c>
      <c r="I1575" s="4">
        <f t="shared" si="49"/>
        <v>1.0920820653271055E-2</v>
      </c>
      <c r="J1575" s="13">
        <f t="shared" si="48"/>
        <v>54.277461520615937</v>
      </c>
    </row>
    <row r="1576" spans="2:10" x14ac:dyDescent="0.25">
      <c r="B1576" s="2">
        <v>1572</v>
      </c>
      <c r="C1576" s="1">
        <v>59135</v>
      </c>
      <c r="D1576" t="s">
        <v>1138</v>
      </c>
      <c r="E1576" s="2" t="s">
        <v>19</v>
      </c>
      <c r="F1576" s="13">
        <v>36678.589999999997</v>
      </c>
      <c r="G1576" s="13">
        <v>4709512.3499999996</v>
      </c>
      <c r="H1576" s="13">
        <v>41387.94</v>
      </c>
      <c r="I1576" s="4">
        <f t="shared" si="49"/>
        <v>8.7881582898917347E-3</v>
      </c>
      <c r="J1576" s="13">
        <f t="shared" si="48"/>
        <v>322.33725477004003</v>
      </c>
    </row>
    <row r="1577" spans="2:10" x14ac:dyDescent="0.25">
      <c r="B1577" s="2">
        <v>1573</v>
      </c>
      <c r="C1577" s="1">
        <v>59141</v>
      </c>
      <c r="D1577" t="s">
        <v>1139</v>
      </c>
      <c r="E1577" s="2" t="s">
        <v>19</v>
      </c>
      <c r="F1577" s="13">
        <v>70290.7</v>
      </c>
      <c r="G1577" s="13">
        <v>9316491.5500000007</v>
      </c>
      <c r="H1577" s="13">
        <v>806962.96</v>
      </c>
      <c r="I1577" s="4">
        <f t="shared" si="49"/>
        <v>8.6616614813545337E-2</v>
      </c>
      <c r="J1577" s="13">
        <f t="shared" si="48"/>
        <v>6088.3424868744705</v>
      </c>
    </row>
    <row r="1578" spans="2:10" x14ac:dyDescent="0.25">
      <c r="B1578" s="2">
        <v>1574</v>
      </c>
      <c r="C1578" s="1">
        <v>59165</v>
      </c>
      <c r="D1578" t="s">
        <v>1140</v>
      </c>
      <c r="E1578" s="2" t="s">
        <v>19</v>
      </c>
      <c r="F1578" s="13">
        <v>31340.27</v>
      </c>
      <c r="G1578" s="13">
        <v>4393494.46</v>
      </c>
      <c r="H1578" s="13">
        <v>112419.15</v>
      </c>
      <c r="I1578" s="4">
        <f t="shared" si="49"/>
        <v>2.5587638956531197E-2</v>
      </c>
      <c r="J1578" s="13">
        <f t="shared" si="48"/>
        <v>801.92351356020595</v>
      </c>
    </row>
    <row r="1579" spans="2:10" x14ac:dyDescent="0.25">
      <c r="B1579" s="2">
        <v>1575</v>
      </c>
      <c r="C1579" s="1">
        <v>59176</v>
      </c>
      <c r="D1579" t="s">
        <v>1141</v>
      </c>
      <c r="E1579" s="2" t="s">
        <v>19</v>
      </c>
      <c r="F1579" s="13">
        <v>23355.14</v>
      </c>
      <c r="G1579" s="13">
        <v>3098905.3</v>
      </c>
      <c r="H1579" s="13">
        <v>80250.05</v>
      </c>
      <c r="I1579" s="4">
        <f t="shared" si="49"/>
        <v>2.5896257623619544E-2</v>
      </c>
      <c r="J1579" s="13">
        <f t="shared" si="48"/>
        <v>604.81072227570178</v>
      </c>
    </row>
    <row r="1580" spans="2:10" x14ac:dyDescent="0.25">
      <c r="B1580" s="2">
        <v>1576</v>
      </c>
      <c r="C1580" s="1">
        <v>59191</v>
      </c>
      <c r="D1580" t="s">
        <v>1142</v>
      </c>
      <c r="E1580" s="2" t="s">
        <v>19</v>
      </c>
      <c r="F1580" s="13">
        <v>4666.8100000000004</v>
      </c>
      <c r="G1580" s="13">
        <v>697557.77</v>
      </c>
      <c r="H1580" s="13">
        <v>12948.71</v>
      </c>
      <c r="I1580" s="4">
        <f t="shared" si="49"/>
        <v>1.8562921319047163E-2</v>
      </c>
      <c r="J1580" s="13">
        <f t="shared" si="48"/>
        <v>86.629626840942493</v>
      </c>
    </row>
    <row r="1581" spans="2:10" x14ac:dyDescent="0.25">
      <c r="B1581" s="2">
        <v>1577</v>
      </c>
      <c r="C1581" s="1">
        <v>59271</v>
      </c>
      <c r="D1581" t="s">
        <v>602</v>
      </c>
      <c r="E1581" s="2" t="s">
        <v>20</v>
      </c>
      <c r="F1581" s="13">
        <v>110660.14</v>
      </c>
      <c r="G1581" s="13">
        <v>15652656.039999999</v>
      </c>
      <c r="H1581" s="13">
        <v>680053.15</v>
      </c>
      <c r="I1581" s="4">
        <f t="shared" si="49"/>
        <v>4.3446501875601173E-2</v>
      </c>
      <c r="J1581" s="13">
        <f t="shared" si="48"/>
        <v>4807.7959800642884</v>
      </c>
    </row>
    <row r="1582" spans="2:10" x14ac:dyDescent="0.25">
      <c r="B1582" s="2">
        <v>1578</v>
      </c>
      <c r="C1582" s="1">
        <v>59281</v>
      </c>
      <c r="D1582" t="s">
        <v>1131</v>
      </c>
      <c r="E1582" s="2" t="s">
        <v>20</v>
      </c>
      <c r="F1582" s="13">
        <v>415405.36</v>
      </c>
      <c r="G1582" s="13">
        <v>69010922.010000005</v>
      </c>
      <c r="H1582" s="13">
        <v>2836279.39</v>
      </c>
      <c r="I1582" s="4">
        <f t="shared" si="49"/>
        <v>4.109899284621947E-2</v>
      </c>
      <c r="J1582" s="13">
        <f t="shared" si="48"/>
        <v>17072.741918921223</v>
      </c>
    </row>
    <row r="1583" spans="2:10" x14ac:dyDescent="0.25">
      <c r="B1583" s="2">
        <v>1579</v>
      </c>
      <c r="C1583" s="1">
        <v>59282</v>
      </c>
      <c r="D1583" t="s">
        <v>1132</v>
      </c>
      <c r="E1583" s="2" t="s">
        <v>20</v>
      </c>
      <c r="F1583" s="13">
        <v>95172.77</v>
      </c>
      <c r="G1583" s="13">
        <v>13207301.310000001</v>
      </c>
      <c r="H1583" s="13">
        <v>402064.09</v>
      </c>
      <c r="I1583" s="4">
        <f t="shared" si="49"/>
        <v>3.0442562077051608E-2</v>
      </c>
      <c r="J1583" s="13">
        <f t="shared" si="48"/>
        <v>2897.3029587699552</v>
      </c>
    </row>
    <row r="1584" spans="2:10" x14ac:dyDescent="0.25">
      <c r="B1584" s="2">
        <v>1580</v>
      </c>
      <c r="C1584" s="1">
        <v>60002</v>
      </c>
      <c r="D1584" t="s">
        <v>421</v>
      </c>
      <c r="E1584" s="2" t="s">
        <v>1</v>
      </c>
      <c r="F1584" s="13">
        <v>4479.37</v>
      </c>
      <c r="G1584" s="13">
        <v>623351.15</v>
      </c>
      <c r="H1584" s="13">
        <v>4840.7700000000004</v>
      </c>
      <c r="I1584" s="4">
        <f t="shared" si="49"/>
        <v>7.7657192097905017E-3</v>
      </c>
      <c r="J1584" s="13">
        <f t="shared" si="48"/>
        <v>34.78552965675928</v>
      </c>
    </row>
    <row r="1585" spans="2:10" x14ac:dyDescent="0.25">
      <c r="B1585" s="2">
        <v>1581</v>
      </c>
      <c r="C1585" s="1">
        <v>60004</v>
      </c>
      <c r="D1585" t="s">
        <v>1143</v>
      </c>
      <c r="E1585" s="2" t="s">
        <v>1</v>
      </c>
      <c r="F1585" s="13">
        <v>9074.5</v>
      </c>
      <c r="G1585" s="13">
        <v>1068666.81</v>
      </c>
      <c r="H1585" s="13">
        <v>3614.38</v>
      </c>
      <c r="I1585" s="4">
        <f t="shared" si="49"/>
        <v>3.3821392843668458E-3</v>
      </c>
      <c r="J1585" s="13">
        <f t="shared" si="48"/>
        <v>30.691222935986943</v>
      </c>
    </row>
    <row r="1586" spans="2:10" x14ac:dyDescent="0.25">
      <c r="B1586" s="2">
        <v>1582</v>
      </c>
      <c r="C1586" s="1">
        <v>60006</v>
      </c>
      <c r="D1586" t="s">
        <v>1144</v>
      </c>
      <c r="E1586" s="2" t="s">
        <v>1</v>
      </c>
      <c r="F1586" s="13">
        <v>9880.84</v>
      </c>
      <c r="G1586" s="13">
        <v>1137952.0900000001</v>
      </c>
      <c r="H1586" s="13">
        <v>9680.58</v>
      </c>
      <c r="I1586" s="4">
        <f t="shared" si="49"/>
        <v>8.507018955428958E-3</v>
      </c>
      <c r="J1586" s="13">
        <f t="shared" si="48"/>
        <v>84.056493175560661</v>
      </c>
    </row>
    <row r="1587" spans="2:10" x14ac:dyDescent="0.25">
      <c r="B1587" s="2">
        <v>1583</v>
      </c>
      <c r="C1587" s="1">
        <v>60008</v>
      </c>
      <c r="D1587" t="s">
        <v>170</v>
      </c>
      <c r="E1587" s="2" t="s">
        <v>1</v>
      </c>
      <c r="F1587" s="13">
        <v>3417.03</v>
      </c>
      <c r="G1587" s="13">
        <v>473813.69</v>
      </c>
      <c r="H1587" s="13">
        <v>1349.77</v>
      </c>
      <c r="I1587" s="4">
        <f t="shared" si="49"/>
        <v>2.8487357551868118E-3</v>
      </c>
      <c r="J1587" s="13">
        <f t="shared" si="48"/>
        <v>9.7342155375459924</v>
      </c>
    </row>
    <row r="1588" spans="2:10" x14ac:dyDescent="0.25">
      <c r="B1588" s="2">
        <v>1584</v>
      </c>
      <c r="C1588" s="1">
        <v>60010</v>
      </c>
      <c r="D1588" t="s">
        <v>872</v>
      </c>
      <c r="E1588" s="2" t="s">
        <v>1</v>
      </c>
      <c r="F1588" s="13">
        <v>7163.95</v>
      </c>
      <c r="G1588" s="13">
        <v>889821.34</v>
      </c>
      <c r="H1588" s="13">
        <v>9204.0400000000009</v>
      </c>
      <c r="I1588" s="4">
        <f t="shared" si="49"/>
        <v>1.034369438701032E-2</v>
      </c>
      <c r="J1588" s="13">
        <f t="shared" si="48"/>
        <v>74.101709403822582</v>
      </c>
    </row>
    <row r="1589" spans="2:10" x14ac:dyDescent="0.25">
      <c r="B1589" s="2">
        <v>1585</v>
      </c>
      <c r="C1589" s="1">
        <v>60012</v>
      </c>
      <c r="D1589" t="s">
        <v>1145</v>
      </c>
      <c r="E1589" s="2" t="s">
        <v>1</v>
      </c>
      <c r="F1589" s="13">
        <v>3489.72</v>
      </c>
      <c r="G1589" s="13">
        <v>479257.76</v>
      </c>
      <c r="H1589" s="13">
        <v>599.80999999999995</v>
      </c>
      <c r="I1589" s="4">
        <f t="shared" si="49"/>
        <v>1.2515394638576117E-3</v>
      </c>
      <c r="J1589" s="13">
        <f t="shared" si="48"/>
        <v>4.367522297813184</v>
      </c>
    </row>
    <row r="1590" spans="2:10" x14ac:dyDescent="0.25">
      <c r="B1590" s="2">
        <v>1586</v>
      </c>
      <c r="C1590" s="1">
        <v>60014</v>
      </c>
      <c r="D1590" t="s">
        <v>1146</v>
      </c>
      <c r="E1590" s="2" t="s">
        <v>1</v>
      </c>
      <c r="F1590" s="13">
        <v>5947.41</v>
      </c>
      <c r="G1590" s="13">
        <v>715587.73</v>
      </c>
      <c r="H1590" s="13">
        <v>5888.98</v>
      </c>
      <c r="I1590" s="4">
        <f t="shared" si="49"/>
        <v>8.2295709570090018E-3</v>
      </c>
      <c r="J1590" s="13">
        <f t="shared" si="48"/>
        <v>48.944632605424907</v>
      </c>
    </row>
    <row r="1591" spans="2:10" x14ac:dyDescent="0.25">
      <c r="B1591" s="2">
        <v>1587</v>
      </c>
      <c r="C1591" s="1">
        <v>60016</v>
      </c>
      <c r="D1591" t="s">
        <v>226</v>
      </c>
      <c r="E1591" s="2" t="s">
        <v>1</v>
      </c>
      <c r="F1591" s="13">
        <v>8440.3799999999992</v>
      </c>
      <c r="G1591" s="13">
        <v>1081098.3500000001</v>
      </c>
      <c r="H1591" s="13">
        <v>7197.45</v>
      </c>
      <c r="I1591" s="4">
        <f t="shared" si="49"/>
        <v>6.6575349042018233E-3</v>
      </c>
      <c r="J1591" s="13">
        <f t="shared" si="48"/>
        <v>56.192124454726979</v>
      </c>
    </row>
    <row r="1592" spans="2:10" x14ac:dyDescent="0.25">
      <c r="B1592" s="2">
        <v>1588</v>
      </c>
      <c r="C1592" s="1">
        <v>60018</v>
      </c>
      <c r="D1592" t="s">
        <v>760</v>
      </c>
      <c r="E1592" s="2" t="s">
        <v>1</v>
      </c>
      <c r="F1592" s="13">
        <v>5911.49</v>
      </c>
      <c r="G1592" s="13">
        <v>788460.14</v>
      </c>
      <c r="H1592" s="13">
        <v>4306.67</v>
      </c>
      <c r="I1592" s="4">
        <f t="shared" si="49"/>
        <v>5.4621277367299763E-3</v>
      </c>
      <c r="J1592" s="13">
        <f t="shared" si="48"/>
        <v>32.289313494401888</v>
      </c>
    </row>
    <row r="1593" spans="2:10" x14ac:dyDescent="0.25">
      <c r="B1593" s="2">
        <v>1589</v>
      </c>
      <c r="C1593" s="1">
        <v>60020</v>
      </c>
      <c r="D1593" t="s">
        <v>1147</v>
      </c>
      <c r="E1593" s="2" t="s">
        <v>1</v>
      </c>
      <c r="F1593" s="13">
        <v>10732.58</v>
      </c>
      <c r="G1593" s="13">
        <v>1328301.5900000001</v>
      </c>
      <c r="H1593" s="13">
        <v>6954.76</v>
      </c>
      <c r="I1593" s="4">
        <f t="shared" si="49"/>
        <v>5.2358290107896357E-3</v>
      </c>
      <c r="J1593" s="13">
        <f t="shared" si="48"/>
        <v>56.193953724620627</v>
      </c>
    </row>
    <row r="1594" spans="2:10" x14ac:dyDescent="0.25">
      <c r="B1594" s="2">
        <v>1590</v>
      </c>
      <c r="C1594" s="1">
        <v>60022</v>
      </c>
      <c r="D1594" t="s">
        <v>1148</v>
      </c>
      <c r="E1594" s="2" t="s">
        <v>1</v>
      </c>
      <c r="F1594" s="13">
        <v>6421.76</v>
      </c>
      <c r="G1594" s="13">
        <v>804794.11</v>
      </c>
      <c r="H1594" s="13">
        <v>8504.41</v>
      </c>
      <c r="I1594" s="4">
        <f t="shared" si="49"/>
        <v>1.0567187177848505E-2</v>
      </c>
      <c r="J1594" s="13">
        <f t="shared" si="48"/>
        <v>67.859939931220424</v>
      </c>
    </row>
    <row r="1595" spans="2:10" x14ac:dyDescent="0.25">
      <c r="B1595" s="2">
        <v>1591</v>
      </c>
      <c r="C1595" s="1">
        <v>60024</v>
      </c>
      <c r="D1595" t="s">
        <v>1149</v>
      </c>
      <c r="E1595" s="2" t="s">
        <v>1</v>
      </c>
      <c r="F1595" s="13">
        <v>3735.62</v>
      </c>
      <c r="G1595" s="13">
        <v>528467.71</v>
      </c>
      <c r="H1595" s="13">
        <v>44914.74</v>
      </c>
      <c r="I1595" s="4">
        <f t="shared" si="49"/>
        <v>8.4990509637760087E-2</v>
      </c>
      <c r="J1595" s="13">
        <f t="shared" si="48"/>
        <v>317.49224761300934</v>
      </c>
    </row>
    <row r="1596" spans="2:10" x14ac:dyDescent="0.25">
      <c r="B1596" s="2">
        <v>1592</v>
      </c>
      <c r="C1596" s="1">
        <v>60026</v>
      </c>
      <c r="D1596" t="s">
        <v>1150</v>
      </c>
      <c r="E1596" s="2" t="s">
        <v>1</v>
      </c>
      <c r="F1596" s="13">
        <v>11346.92</v>
      </c>
      <c r="G1596" s="13">
        <v>1386725.11</v>
      </c>
      <c r="H1596" s="13">
        <v>165636.44</v>
      </c>
      <c r="I1596" s="4">
        <f t="shared" si="49"/>
        <v>0.1194443215930517</v>
      </c>
      <c r="J1596" s="13">
        <f t="shared" si="48"/>
        <v>1355.3251615706301</v>
      </c>
    </row>
    <row r="1597" spans="2:10" x14ac:dyDescent="0.25">
      <c r="B1597" s="2">
        <v>1593</v>
      </c>
      <c r="C1597" s="1">
        <v>60028</v>
      </c>
      <c r="D1597" t="s">
        <v>1151</v>
      </c>
      <c r="E1597" s="2" t="s">
        <v>1</v>
      </c>
      <c r="F1597" s="13">
        <v>4302.67</v>
      </c>
      <c r="G1597" s="13">
        <v>507840.88</v>
      </c>
      <c r="H1597" s="13">
        <v>7520.34</v>
      </c>
      <c r="I1597" s="4">
        <f t="shared" si="49"/>
        <v>1.4808457326239668E-2</v>
      </c>
      <c r="J1597" s="13">
        <f t="shared" si="48"/>
        <v>63.715905083891634</v>
      </c>
    </row>
    <row r="1598" spans="2:10" x14ac:dyDescent="0.25">
      <c r="B1598" s="2">
        <v>1594</v>
      </c>
      <c r="C1598" s="1">
        <v>60030</v>
      </c>
      <c r="D1598" t="s">
        <v>933</v>
      </c>
      <c r="E1598" s="2" t="s">
        <v>1</v>
      </c>
      <c r="F1598" s="13">
        <v>4862.55</v>
      </c>
      <c r="G1598" s="13">
        <v>681747.32</v>
      </c>
      <c r="H1598" s="13">
        <v>7227.62</v>
      </c>
      <c r="I1598" s="4">
        <f t="shared" si="49"/>
        <v>1.0601611165849541E-2</v>
      </c>
      <c r="J1598" s="13">
        <f t="shared" si="48"/>
        <v>51.550864374501685</v>
      </c>
    </row>
    <row r="1599" spans="2:10" x14ac:dyDescent="0.25">
      <c r="B1599" s="2">
        <v>1595</v>
      </c>
      <c r="C1599" s="1">
        <v>60032</v>
      </c>
      <c r="D1599" t="s">
        <v>1152</v>
      </c>
      <c r="E1599" s="2" t="s">
        <v>1</v>
      </c>
      <c r="F1599" s="13">
        <v>26697.88</v>
      </c>
      <c r="G1599" s="13">
        <v>3202337.38</v>
      </c>
      <c r="H1599" s="13">
        <v>20266</v>
      </c>
      <c r="I1599" s="4">
        <f t="shared" si="49"/>
        <v>6.3285024640345675E-3</v>
      </c>
      <c r="J1599" s="13">
        <f t="shared" si="48"/>
        <v>168.9575993644992</v>
      </c>
    </row>
    <row r="1600" spans="2:10" x14ac:dyDescent="0.25">
      <c r="B1600" s="2">
        <v>1596</v>
      </c>
      <c r="C1600" s="1">
        <v>60034</v>
      </c>
      <c r="D1600" t="s">
        <v>1153</v>
      </c>
      <c r="E1600" s="2" t="s">
        <v>1</v>
      </c>
      <c r="F1600" s="13">
        <v>6601</v>
      </c>
      <c r="G1600" s="13">
        <v>830315.87</v>
      </c>
      <c r="H1600" s="13">
        <v>3377.16</v>
      </c>
      <c r="I1600" s="4">
        <f t="shared" si="49"/>
        <v>4.0673195852561506E-3</v>
      </c>
      <c r="J1600" s="13">
        <f t="shared" si="48"/>
        <v>26.848376582275851</v>
      </c>
    </row>
    <row r="1601" spans="2:10" x14ac:dyDescent="0.25">
      <c r="B1601" s="2">
        <v>1597</v>
      </c>
      <c r="C1601" s="1">
        <v>60036</v>
      </c>
      <c r="D1601" t="s">
        <v>1154</v>
      </c>
      <c r="E1601" s="2" t="s">
        <v>1</v>
      </c>
      <c r="F1601" s="13">
        <v>2993.99</v>
      </c>
      <c r="G1601" s="13">
        <v>443368.34</v>
      </c>
      <c r="H1601" s="13">
        <v>2485.38</v>
      </c>
      <c r="I1601" s="4">
        <f t="shared" si="49"/>
        <v>5.6056776629562679E-3</v>
      </c>
      <c r="J1601" s="13">
        <f t="shared" si="48"/>
        <v>16.783342866114435</v>
      </c>
    </row>
    <row r="1602" spans="2:10" x14ac:dyDescent="0.25">
      <c r="B1602" s="2">
        <v>1598</v>
      </c>
      <c r="C1602" s="1">
        <v>60038</v>
      </c>
      <c r="D1602" t="s">
        <v>1155</v>
      </c>
      <c r="E1602" s="2" t="s">
        <v>1</v>
      </c>
      <c r="F1602" s="13">
        <v>12030.39</v>
      </c>
      <c r="G1602" s="13">
        <v>1601566.79</v>
      </c>
      <c r="H1602" s="13">
        <v>6977.95</v>
      </c>
      <c r="I1602" s="4">
        <f t="shared" si="49"/>
        <v>4.3569522317580024E-3</v>
      </c>
      <c r="J1602" s="13">
        <f t="shared" si="48"/>
        <v>52.415834559419153</v>
      </c>
    </row>
    <row r="1603" spans="2:10" x14ac:dyDescent="0.25">
      <c r="B1603" s="2">
        <v>1599</v>
      </c>
      <c r="C1603" s="1">
        <v>60040</v>
      </c>
      <c r="D1603" t="s">
        <v>138</v>
      </c>
      <c r="E1603" s="2" t="s">
        <v>1</v>
      </c>
      <c r="F1603" s="13">
        <v>4837.8900000000003</v>
      </c>
      <c r="G1603" s="13">
        <v>662898.25</v>
      </c>
      <c r="H1603" s="13">
        <v>6139.68</v>
      </c>
      <c r="I1603" s="4">
        <f t="shared" si="49"/>
        <v>9.2618738999537265E-3</v>
      </c>
      <c r="J1603" s="13">
        <f t="shared" si="48"/>
        <v>44.807927121847136</v>
      </c>
    </row>
    <row r="1604" spans="2:10" x14ac:dyDescent="0.25">
      <c r="B1604" s="2">
        <v>1600</v>
      </c>
      <c r="C1604" s="1">
        <v>60042</v>
      </c>
      <c r="D1604" t="s">
        <v>1156</v>
      </c>
      <c r="E1604" s="2" t="s">
        <v>1</v>
      </c>
      <c r="F1604" s="13">
        <v>4945.74</v>
      </c>
      <c r="G1604" s="13">
        <v>617789.68999999994</v>
      </c>
      <c r="H1604" s="13">
        <v>5639.79</v>
      </c>
      <c r="I1604" s="4">
        <f t="shared" si="49"/>
        <v>9.1289804464040197E-3</v>
      </c>
      <c r="J1604" s="13">
        <f t="shared" si="48"/>
        <v>45.149563752998212</v>
      </c>
    </row>
    <row r="1605" spans="2:10" x14ac:dyDescent="0.25">
      <c r="B1605" s="2">
        <v>1601</v>
      </c>
      <c r="C1605" s="1">
        <v>60044</v>
      </c>
      <c r="D1605" t="s">
        <v>1157</v>
      </c>
      <c r="E1605" s="2" t="s">
        <v>1</v>
      </c>
      <c r="F1605" s="13">
        <v>10627.63</v>
      </c>
      <c r="G1605" s="13">
        <v>1428625.65</v>
      </c>
      <c r="H1605" s="13">
        <v>6975.5</v>
      </c>
      <c r="I1605" s="4">
        <f t="shared" si="49"/>
        <v>4.8826646784621295E-3</v>
      </c>
      <c r="J1605" s="13">
        <f t="shared" ref="J1605:J1668" si="50">I1605*F1605</f>
        <v>51.891153616764477</v>
      </c>
    </row>
    <row r="1606" spans="2:10" x14ac:dyDescent="0.25">
      <c r="B1606" s="2">
        <v>1602</v>
      </c>
      <c r="C1606" s="1">
        <v>60131</v>
      </c>
      <c r="D1606" t="s">
        <v>906</v>
      </c>
      <c r="E1606" s="2" t="s">
        <v>19</v>
      </c>
      <c r="F1606" s="13">
        <v>2839.33</v>
      </c>
      <c r="G1606" s="13">
        <v>540537.19999999995</v>
      </c>
      <c r="H1606" s="13">
        <v>20780.57</v>
      </c>
      <c r="I1606" s="4">
        <f t="shared" ref="I1606:I1669" si="51">IF(G1606=0,0,H1606/G1606)</f>
        <v>3.8444292085725092E-2</v>
      </c>
      <c r="J1606" s="13">
        <f t="shared" si="50"/>
        <v>109.15603184776182</v>
      </c>
    </row>
    <row r="1607" spans="2:10" x14ac:dyDescent="0.25">
      <c r="B1607" s="2">
        <v>1603</v>
      </c>
      <c r="C1607" s="1">
        <v>60146</v>
      </c>
      <c r="D1607" t="s">
        <v>1158</v>
      </c>
      <c r="E1607" s="2" t="s">
        <v>19</v>
      </c>
      <c r="F1607" s="13">
        <v>615.24</v>
      </c>
      <c r="G1607" s="13">
        <v>88184.52</v>
      </c>
      <c r="H1607" s="13">
        <v>513.44000000000005</v>
      </c>
      <c r="I1607" s="4">
        <f t="shared" si="51"/>
        <v>5.8223370723115581E-3</v>
      </c>
      <c r="J1607" s="13">
        <f t="shared" si="50"/>
        <v>3.582134660368963</v>
      </c>
    </row>
    <row r="1608" spans="2:10" x14ac:dyDescent="0.25">
      <c r="B1608" s="2">
        <v>1604</v>
      </c>
      <c r="C1608" s="1">
        <v>60176</v>
      </c>
      <c r="D1608" t="s">
        <v>1155</v>
      </c>
      <c r="E1608" s="2" t="s">
        <v>19</v>
      </c>
      <c r="F1608" s="13">
        <v>5568.16</v>
      </c>
      <c r="G1608" s="13">
        <v>867749.44</v>
      </c>
      <c r="H1608" s="13">
        <v>19246.169999999998</v>
      </c>
      <c r="I1608" s="4">
        <f t="shared" si="51"/>
        <v>2.2179409300454287E-2</v>
      </c>
      <c r="J1608" s="13">
        <f t="shared" si="50"/>
        <v>123.49849969041755</v>
      </c>
    </row>
    <row r="1609" spans="2:10" x14ac:dyDescent="0.25">
      <c r="B1609" s="2">
        <v>1605</v>
      </c>
      <c r="C1609" s="1">
        <v>60181</v>
      </c>
      <c r="D1609" t="s">
        <v>1159</v>
      </c>
      <c r="E1609" s="2" t="s">
        <v>19</v>
      </c>
      <c r="F1609" s="13">
        <v>3698.25</v>
      </c>
      <c r="G1609" s="13">
        <v>444780.85</v>
      </c>
      <c r="H1609" s="13">
        <v>7731.67</v>
      </c>
      <c r="I1609" s="4">
        <f t="shared" si="51"/>
        <v>1.7383100014310419E-2</v>
      </c>
      <c r="J1609" s="13">
        <f t="shared" si="50"/>
        <v>64.287049627923508</v>
      </c>
    </row>
    <row r="1610" spans="2:10" x14ac:dyDescent="0.25">
      <c r="B1610" s="2">
        <v>1606</v>
      </c>
      <c r="C1610" s="1">
        <v>60251</v>
      </c>
      <c r="D1610" t="s">
        <v>1152</v>
      </c>
      <c r="E1610" s="2" t="s">
        <v>20</v>
      </c>
      <c r="F1610" s="13">
        <v>46728.22</v>
      </c>
      <c r="G1610" s="13">
        <v>6980879.6600000001</v>
      </c>
      <c r="H1610" s="13">
        <v>479223.94</v>
      </c>
      <c r="I1610" s="4">
        <f t="shared" si="51"/>
        <v>6.8648073500811493E-2</v>
      </c>
      <c r="J1610" s="13">
        <f t="shared" si="50"/>
        <v>3207.8022811220899</v>
      </c>
    </row>
    <row r="1611" spans="2:10" x14ac:dyDescent="0.25">
      <c r="B1611" s="2">
        <v>1607</v>
      </c>
      <c r="C1611" s="1">
        <v>61002</v>
      </c>
      <c r="D1611" t="s">
        <v>275</v>
      </c>
      <c r="E1611" s="2" t="s">
        <v>1</v>
      </c>
      <c r="F1611" s="13">
        <v>7721.81</v>
      </c>
      <c r="G1611" s="13">
        <v>1024370.87</v>
      </c>
      <c r="H1611" s="13">
        <v>3318.02</v>
      </c>
      <c r="I1611" s="4">
        <f t="shared" si="51"/>
        <v>3.2390807833104431E-3</v>
      </c>
      <c r="J1611" s="13">
        <f t="shared" si="50"/>
        <v>25.011566383374415</v>
      </c>
    </row>
    <row r="1612" spans="2:10" x14ac:dyDescent="0.25">
      <c r="B1612" s="2">
        <v>1608</v>
      </c>
      <c r="C1612" s="1">
        <v>61004</v>
      </c>
      <c r="D1612" t="s">
        <v>1160</v>
      </c>
      <c r="E1612" s="2" t="s">
        <v>1</v>
      </c>
      <c r="F1612" s="13">
        <v>26223.83</v>
      </c>
      <c r="G1612" s="13">
        <v>3591476.74</v>
      </c>
      <c r="H1612" s="13">
        <v>105360.01</v>
      </c>
      <c r="I1612" s="4">
        <f t="shared" si="51"/>
        <v>2.9336124838720237E-2</v>
      </c>
      <c r="J1612" s="13">
        <f t="shared" si="50"/>
        <v>769.30555062937697</v>
      </c>
    </row>
    <row r="1613" spans="2:10" x14ac:dyDescent="0.25">
      <c r="B1613" s="2">
        <v>1609</v>
      </c>
      <c r="C1613" s="1">
        <v>61006</v>
      </c>
      <c r="D1613" t="s">
        <v>1161</v>
      </c>
      <c r="E1613" s="2" t="s">
        <v>1</v>
      </c>
      <c r="F1613" s="13">
        <v>5694.33</v>
      </c>
      <c r="G1613" s="13">
        <v>866621.81</v>
      </c>
      <c r="H1613" s="13">
        <v>5433.02</v>
      </c>
      <c r="I1613" s="4">
        <f t="shared" si="51"/>
        <v>6.2691937097682782E-3</v>
      </c>
      <c r="J1613" s="13">
        <f t="shared" si="50"/>
        <v>35.698857817344802</v>
      </c>
    </row>
    <row r="1614" spans="2:10" x14ac:dyDescent="0.25">
      <c r="B1614" s="2">
        <v>1610</v>
      </c>
      <c r="C1614" s="1">
        <v>61008</v>
      </c>
      <c r="D1614" t="s">
        <v>230</v>
      </c>
      <c r="E1614" s="2" t="s">
        <v>1</v>
      </c>
      <c r="F1614" s="13">
        <v>10171.4</v>
      </c>
      <c r="G1614" s="13">
        <v>1231835.57</v>
      </c>
      <c r="H1614" s="13">
        <v>2064.06</v>
      </c>
      <c r="I1614" s="4">
        <f t="shared" si="51"/>
        <v>1.6755970117018134E-3</v>
      </c>
      <c r="J1614" s="13">
        <f t="shared" si="50"/>
        <v>17.043167444823823</v>
      </c>
    </row>
    <row r="1615" spans="2:10" x14ac:dyDescent="0.25">
      <c r="B1615" s="2">
        <v>1611</v>
      </c>
      <c r="C1615" s="1">
        <v>61010</v>
      </c>
      <c r="D1615" t="s">
        <v>1162</v>
      </c>
      <c r="E1615" s="2" t="s">
        <v>1</v>
      </c>
      <c r="F1615" s="13">
        <v>3969.81</v>
      </c>
      <c r="G1615" s="13">
        <v>566724.1</v>
      </c>
      <c r="H1615" s="13">
        <v>1352.74</v>
      </c>
      <c r="I1615" s="4">
        <f t="shared" si="51"/>
        <v>2.3869463112650407E-3</v>
      </c>
      <c r="J1615" s="13">
        <f t="shared" si="50"/>
        <v>9.475723335923071</v>
      </c>
    </row>
    <row r="1616" spans="2:10" x14ac:dyDescent="0.25">
      <c r="B1616" s="2">
        <v>1612</v>
      </c>
      <c r="C1616" s="1">
        <v>61012</v>
      </c>
      <c r="D1616" t="s">
        <v>1163</v>
      </c>
      <c r="E1616" s="2" t="s">
        <v>1</v>
      </c>
      <c r="F1616" s="13">
        <v>5367.43</v>
      </c>
      <c r="G1616" s="13">
        <v>677249.49</v>
      </c>
      <c r="H1616" s="13">
        <v>2585.83</v>
      </c>
      <c r="I1616" s="4">
        <f t="shared" si="51"/>
        <v>3.8181350273146755E-3</v>
      </c>
      <c r="J1616" s="13">
        <f t="shared" si="50"/>
        <v>20.493572489659609</v>
      </c>
    </row>
    <row r="1617" spans="2:10" x14ac:dyDescent="0.25">
      <c r="B1617" s="2">
        <v>1613</v>
      </c>
      <c r="C1617" s="1">
        <v>61014</v>
      </c>
      <c r="D1617" t="s">
        <v>1164</v>
      </c>
      <c r="E1617" s="2" t="s">
        <v>1</v>
      </c>
      <c r="F1617" s="13">
        <v>17050.21</v>
      </c>
      <c r="G1617" s="13">
        <v>2200762.4700000002</v>
      </c>
      <c r="H1617" s="13">
        <v>7461.33</v>
      </c>
      <c r="I1617" s="4">
        <f t="shared" si="51"/>
        <v>3.390338622050384E-3</v>
      </c>
      <c r="J1617" s="13">
        <f t="shared" si="50"/>
        <v>57.805985477069676</v>
      </c>
    </row>
    <row r="1618" spans="2:10" x14ac:dyDescent="0.25">
      <c r="B1618" s="2">
        <v>1614</v>
      </c>
      <c r="C1618" s="1">
        <v>61016</v>
      </c>
      <c r="D1618" t="s">
        <v>1165</v>
      </c>
      <c r="E1618" s="2" t="s">
        <v>1</v>
      </c>
      <c r="F1618" s="13">
        <v>23241.759999999998</v>
      </c>
      <c r="G1618" s="13">
        <v>2930239.14</v>
      </c>
      <c r="H1618" s="13">
        <v>26107.71</v>
      </c>
      <c r="I1618" s="4">
        <f t="shared" si="51"/>
        <v>8.9097540346143884E-3</v>
      </c>
      <c r="J1618" s="13">
        <f t="shared" si="50"/>
        <v>207.07836493153928</v>
      </c>
    </row>
    <row r="1619" spans="2:10" x14ac:dyDescent="0.25">
      <c r="B1619" s="2">
        <v>1615</v>
      </c>
      <c r="C1619" s="1">
        <v>61018</v>
      </c>
      <c r="D1619" t="s">
        <v>1166</v>
      </c>
      <c r="E1619" s="2" t="s">
        <v>1</v>
      </c>
      <c r="F1619" s="13">
        <v>12745.46</v>
      </c>
      <c r="G1619" s="13">
        <v>1666114.08</v>
      </c>
      <c r="H1619" s="13">
        <v>9270.56</v>
      </c>
      <c r="I1619" s="4">
        <f t="shared" si="51"/>
        <v>5.5641808152776667E-3</v>
      </c>
      <c r="J1619" s="13">
        <f t="shared" si="50"/>
        <v>70.918044013888888</v>
      </c>
    </row>
    <row r="1620" spans="2:10" x14ac:dyDescent="0.25">
      <c r="B1620" s="2">
        <v>1616</v>
      </c>
      <c r="C1620" s="1">
        <v>61020</v>
      </c>
      <c r="D1620" t="s">
        <v>8</v>
      </c>
      <c r="E1620" s="2" t="s">
        <v>1</v>
      </c>
      <c r="F1620" s="13">
        <v>6938.92</v>
      </c>
      <c r="G1620" s="13">
        <v>890821.17</v>
      </c>
      <c r="H1620" s="13">
        <v>3009.58</v>
      </c>
      <c r="I1620" s="4">
        <f t="shared" si="51"/>
        <v>3.3784334065612739E-3</v>
      </c>
      <c r="J1620" s="13">
        <f t="shared" si="50"/>
        <v>23.442679133456156</v>
      </c>
    </row>
    <row r="1621" spans="2:10" x14ac:dyDescent="0.25">
      <c r="B1621" s="2">
        <v>1617</v>
      </c>
      <c r="C1621" s="1">
        <v>61022</v>
      </c>
      <c r="D1621" t="s">
        <v>1167</v>
      </c>
      <c r="E1621" s="2" t="s">
        <v>1</v>
      </c>
      <c r="F1621" s="13">
        <v>9338.82</v>
      </c>
      <c r="G1621" s="13">
        <v>1099889.77</v>
      </c>
      <c r="H1621" s="13">
        <v>5624.9</v>
      </c>
      <c r="I1621" s="4">
        <f t="shared" si="51"/>
        <v>5.1140579296414402E-3</v>
      </c>
      <c r="J1621" s="13">
        <f t="shared" si="50"/>
        <v>47.759266474494076</v>
      </c>
    </row>
    <row r="1622" spans="2:10" x14ac:dyDescent="0.25">
      <c r="B1622" s="2">
        <v>1618</v>
      </c>
      <c r="C1622" s="1">
        <v>61024</v>
      </c>
      <c r="D1622" t="s">
        <v>12</v>
      </c>
      <c r="E1622" s="2" t="s">
        <v>1</v>
      </c>
      <c r="F1622" s="13">
        <v>11786.95</v>
      </c>
      <c r="G1622" s="13">
        <v>1521899.73</v>
      </c>
      <c r="H1622" s="13">
        <v>74030.97</v>
      </c>
      <c r="I1622" s="4">
        <f t="shared" si="51"/>
        <v>4.8643789430201159E-2</v>
      </c>
      <c r="J1622" s="13">
        <f t="shared" si="50"/>
        <v>573.36191382430957</v>
      </c>
    </row>
    <row r="1623" spans="2:10" x14ac:dyDescent="0.25">
      <c r="B1623" s="2">
        <v>1619</v>
      </c>
      <c r="C1623" s="1">
        <v>61026</v>
      </c>
      <c r="D1623" t="s">
        <v>59</v>
      </c>
      <c r="E1623" s="2" t="s">
        <v>1</v>
      </c>
      <c r="F1623" s="13">
        <v>9682.83</v>
      </c>
      <c r="G1623" s="13">
        <v>1210460.82</v>
      </c>
      <c r="H1623" s="13">
        <v>26437</v>
      </c>
      <c r="I1623" s="4">
        <f t="shared" si="51"/>
        <v>2.1840442551457385E-2</v>
      </c>
      <c r="J1623" s="13">
        <f t="shared" si="50"/>
        <v>211.4772923505281</v>
      </c>
    </row>
    <row r="1624" spans="2:10" x14ac:dyDescent="0.25">
      <c r="B1624" s="2">
        <v>1620</v>
      </c>
      <c r="C1624" s="1">
        <v>61028</v>
      </c>
      <c r="D1624" t="s">
        <v>1168</v>
      </c>
      <c r="E1624" s="2" t="s">
        <v>1</v>
      </c>
      <c r="F1624" s="13">
        <v>22587.21</v>
      </c>
      <c r="G1624" s="13">
        <v>3018724.87</v>
      </c>
      <c r="H1624" s="13">
        <v>18321.25</v>
      </c>
      <c r="I1624" s="4">
        <f t="shared" si="51"/>
        <v>6.0692016626212111E-3</v>
      </c>
      <c r="J1624" s="13">
        <f t="shared" si="50"/>
        <v>137.08633248597445</v>
      </c>
    </row>
    <row r="1625" spans="2:10" x14ac:dyDescent="0.25">
      <c r="B1625" s="2">
        <v>1621</v>
      </c>
      <c r="C1625" s="1">
        <v>61030</v>
      </c>
      <c r="D1625" t="s">
        <v>216</v>
      </c>
      <c r="E1625" s="2" t="s">
        <v>1</v>
      </c>
      <c r="F1625" s="13">
        <v>6607.55</v>
      </c>
      <c r="G1625" s="13">
        <v>909239.55</v>
      </c>
      <c r="H1625" s="13">
        <v>7072.06</v>
      </c>
      <c r="I1625" s="4">
        <f t="shared" si="51"/>
        <v>7.7779942590486739E-3</v>
      </c>
      <c r="J1625" s="13">
        <f t="shared" si="50"/>
        <v>51.393485966377064</v>
      </c>
    </row>
    <row r="1626" spans="2:10" x14ac:dyDescent="0.25">
      <c r="B1626" s="2">
        <v>1622</v>
      </c>
      <c r="C1626" s="1">
        <v>61121</v>
      </c>
      <c r="D1626" t="s">
        <v>1169</v>
      </c>
      <c r="E1626" s="2" t="s">
        <v>19</v>
      </c>
      <c r="F1626" s="13">
        <v>4632.8900000000003</v>
      </c>
      <c r="G1626" s="13">
        <v>670813.18999999994</v>
      </c>
      <c r="H1626" s="13">
        <v>16869.45</v>
      </c>
      <c r="I1626" s="4">
        <f t="shared" si="51"/>
        <v>2.5147761331288078E-2</v>
      </c>
      <c r="J1626" s="13">
        <f t="shared" si="50"/>
        <v>116.50681199411123</v>
      </c>
    </row>
    <row r="1627" spans="2:10" x14ac:dyDescent="0.25">
      <c r="B1627" s="2">
        <v>1623</v>
      </c>
      <c r="C1627" s="1">
        <v>61122</v>
      </c>
      <c r="D1627" t="s">
        <v>1164</v>
      </c>
      <c r="E1627" s="2" t="s">
        <v>19</v>
      </c>
      <c r="F1627" s="13">
        <v>3474.59</v>
      </c>
      <c r="G1627" s="13">
        <v>501377.67</v>
      </c>
      <c r="H1627" s="13">
        <v>10067.719999999999</v>
      </c>
      <c r="I1627" s="4">
        <f t="shared" si="51"/>
        <v>2.0080112462926399E-2</v>
      </c>
      <c r="J1627" s="13">
        <f t="shared" si="50"/>
        <v>69.770157962559438</v>
      </c>
    </row>
    <row r="1628" spans="2:10" x14ac:dyDescent="0.25">
      <c r="B1628" s="2">
        <v>1624</v>
      </c>
      <c r="C1628" s="1">
        <v>61173</v>
      </c>
      <c r="D1628" t="s">
        <v>1170</v>
      </c>
      <c r="E1628" s="2" t="s">
        <v>19</v>
      </c>
      <c r="F1628" s="13">
        <v>2890.65</v>
      </c>
      <c r="G1628" s="13">
        <v>390287.16</v>
      </c>
      <c r="H1628" s="13">
        <v>5830.93</v>
      </c>
      <c r="I1628" s="4">
        <f t="shared" si="51"/>
        <v>1.4940102052037789E-2</v>
      </c>
      <c r="J1628" s="13">
        <f t="shared" si="50"/>
        <v>43.186605996723038</v>
      </c>
    </row>
    <row r="1629" spans="2:10" x14ac:dyDescent="0.25">
      <c r="B1629" s="2">
        <v>1625</v>
      </c>
      <c r="C1629" s="1">
        <v>61181</v>
      </c>
      <c r="D1629" t="s">
        <v>1171</v>
      </c>
      <c r="E1629" s="2" t="s">
        <v>19</v>
      </c>
      <c r="F1629" s="13">
        <v>7677.48</v>
      </c>
      <c r="G1629" s="13">
        <v>1281010.8799999999</v>
      </c>
      <c r="H1629" s="13">
        <v>27086.89</v>
      </c>
      <c r="I1629" s="4">
        <f t="shared" si="51"/>
        <v>2.1144933601188461E-2</v>
      </c>
      <c r="J1629" s="13">
        <f t="shared" si="50"/>
        <v>162.33980482445239</v>
      </c>
    </row>
    <row r="1630" spans="2:10" x14ac:dyDescent="0.25">
      <c r="B1630" s="2">
        <v>1626</v>
      </c>
      <c r="C1630" s="1">
        <v>61186</v>
      </c>
      <c r="D1630" t="s">
        <v>1168</v>
      </c>
      <c r="E1630" s="2" t="s">
        <v>19</v>
      </c>
      <c r="F1630" s="13">
        <v>16637.52</v>
      </c>
      <c r="G1630" s="13">
        <v>2376160.58</v>
      </c>
      <c r="H1630" s="13">
        <v>20924.509999999998</v>
      </c>
      <c r="I1630" s="4">
        <f t="shared" si="51"/>
        <v>8.8060168054803767E-3</v>
      </c>
      <c r="J1630" s="13">
        <f t="shared" si="50"/>
        <v>146.51028072151587</v>
      </c>
    </row>
    <row r="1631" spans="2:10" x14ac:dyDescent="0.25">
      <c r="B1631" s="2">
        <v>1627</v>
      </c>
      <c r="C1631" s="1">
        <v>61201</v>
      </c>
      <c r="D1631" t="s">
        <v>1160</v>
      </c>
      <c r="E1631" s="2" t="s">
        <v>20</v>
      </c>
      <c r="F1631" s="13">
        <v>25855.07</v>
      </c>
      <c r="G1631" s="13">
        <v>3784777.15</v>
      </c>
      <c r="H1631" s="13">
        <v>346089.75</v>
      </c>
      <c r="I1631" s="4">
        <f t="shared" si="51"/>
        <v>9.1442570139169232E-2</v>
      </c>
      <c r="J1631" s="13">
        <f t="shared" si="50"/>
        <v>2364.2540519281301</v>
      </c>
    </row>
    <row r="1632" spans="2:10" x14ac:dyDescent="0.25">
      <c r="B1632" s="2">
        <v>1628</v>
      </c>
      <c r="C1632" s="1">
        <v>61206</v>
      </c>
      <c r="D1632" t="s">
        <v>1172</v>
      </c>
      <c r="E1632" s="2" t="s">
        <v>20</v>
      </c>
      <c r="F1632" s="13">
        <v>13982.09</v>
      </c>
      <c r="G1632" s="13">
        <v>2015683.38</v>
      </c>
      <c r="H1632" s="13">
        <v>304123.45</v>
      </c>
      <c r="I1632" s="4">
        <f t="shared" si="51"/>
        <v>0.15087858193284306</v>
      </c>
      <c r="J1632" s="13">
        <f t="shared" si="50"/>
        <v>2109.5979116573858</v>
      </c>
    </row>
    <row r="1633" spans="2:10" x14ac:dyDescent="0.25">
      <c r="B1633" s="2">
        <v>1629</v>
      </c>
      <c r="C1633" s="1">
        <v>61231</v>
      </c>
      <c r="D1633" t="s">
        <v>1173</v>
      </c>
      <c r="E1633" s="2" t="s">
        <v>20</v>
      </c>
      <c r="F1633" s="13">
        <v>13809.33</v>
      </c>
      <c r="G1633" s="13">
        <v>2148636.56</v>
      </c>
      <c r="H1633" s="13">
        <v>78647.100000000006</v>
      </c>
      <c r="I1633" s="4">
        <f t="shared" si="51"/>
        <v>3.6603258766107941E-2</v>
      </c>
      <c r="J1633" s="13">
        <f t="shared" si="50"/>
        <v>505.46647937657735</v>
      </c>
    </row>
    <row r="1634" spans="2:10" x14ac:dyDescent="0.25">
      <c r="B1634" s="2">
        <v>1630</v>
      </c>
      <c r="C1634" s="1">
        <v>61241</v>
      </c>
      <c r="D1634" t="s">
        <v>1174</v>
      </c>
      <c r="E1634" s="2" t="s">
        <v>20</v>
      </c>
      <c r="F1634" s="13">
        <v>11352.23</v>
      </c>
      <c r="G1634" s="13">
        <v>2041822.3</v>
      </c>
      <c r="H1634" s="13">
        <v>105489.98</v>
      </c>
      <c r="I1634" s="4">
        <f t="shared" si="51"/>
        <v>5.1664623312224572E-2</v>
      </c>
      <c r="J1634" s="13">
        <f t="shared" si="50"/>
        <v>586.50868670373518</v>
      </c>
    </row>
    <row r="1635" spans="2:10" x14ac:dyDescent="0.25">
      <c r="B1635" s="2">
        <v>1631</v>
      </c>
      <c r="C1635" s="1">
        <v>61265</v>
      </c>
      <c r="D1635" t="s">
        <v>1175</v>
      </c>
      <c r="E1635" s="2" t="s">
        <v>20</v>
      </c>
      <c r="F1635" s="13">
        <v>18174.05</v>
      </c>
      <c r="G1635" s="13">
        <v>2922913.54</v>
      </c>
      <c r="H1635" s="13">
        <v>124414.16</v>
      </c>
      <c r="I1635" s="4">
        <f t="shared" si="51"/>
        <v>4.2565118091040077E-2</v>
      </c>
      <c r="J1635" s="13">
        <f t="shared" si="50"/>
        <v>773.58058444246683</v>
      </c>
    </row>
    <row r="1636" spans="2:10" x14ac:dyDescent="0.25">
      <c r="B1636" s="2">
        <v>1632</v>
      </c>
      <c r="C1636" s="1">
        <v>61291</v>
      </c>
      <c r="D1636" t="s">
        <v>1176</v>
      </c>
      <c r="E1636" s="2" t="s">
        <v>20</v>
      </c>
      <c r="F1636" s="13">
        <v>13544.8</v>
      </c>
      <c r="G1636" s="13">
        <v>2079782.87</v>
      </c>
      <c r="H1636" s="13">
        <v>83124.88</v>
      </c>
      <c r="I1636" s="4">
        <f t="shared" si="51"/>
        <v>3.9968056857781507E-2</v>
      </c>
      <c r="J1636" s="13">
        <f t="shared" si="50"/>
        <v>541.35933652727897</v>
      </c>
    </row>
    <row r="1637" spans="2:10" x14ac:dyDescent="0.25">
      <c r="B1637" s="2">
        <v>1633</v>
      </c>
      <c r="C1637" s="1">
        <v>62002</v>
      </c>
      <c r="D1637" t="s">
        <v>711</v>
      </c>
      <c r="E1637" s="2" t="s">
        <v>1</v>
      </c>
      <c r="F1637" s="13">
        <v>17061.05</v>
      </c>
      <c r="G1637" s="13">
        <v>2328410.15</v>
      </c>
      <c r="H1637" s="13">
        <v>32466.29</v>
      </c>
      <c r="I1637" s="4">
        <f t="shared" si="51"/>
        <v>1.3943544267748534E-2</v>
      </c>
      <c r="J1637" s="13">
        <f t="shared" si="50"/>
        <v>237.89150592927112</v>
      </c>
    </row>
    <row r="1638" spans="2:10" x14ac:dyDescent="0.25">
      <c r="B1638" s="2">
        <v>1634</v>
      </c>
      <c r="C1638" s="1">
        <v>62004</v>
      </c>
      <c r="D1638" t="s">
        <v>282</v>
      </c>
      <c r="E1638" s="2" t="s">
        <v>1</v>
      </c>
      <c r="F1638" s="13">
        <v>10590.33</v>
      </c>
      <c r="G1638" s="13">
        <v>1683359.27</v>
      </c>
      <c r="H1638" s="13">
        <v>10123.370000000001</v>
      </c>
      <c r="I1638" s="4">
        <f t="shared" si="51"/>
        <v>6.0137905083090196E-3</v>
      </c>
      <c r="J1638" s="13">
        <f t="shared" si="50"/>
        <v>63.688026033860261</v>
      </c>
    </row>
    <row r="1639" spans="2:10" x14ac:dyDescent="0.25">
      <c r="B1639" s="2">
        <v>1635</v>
      </c>
      <c r="C1639" s="1">
        <v>62006</v>
      </c>
      <c r="D1639" t="s">
        <v>43</v>
      </c>
      <c r="E1639" s="2" t="s">
        <v>1</v>
      </c>
      <c r="F1639" s="13">
        <v>8027.28</v>
      </c>
      <c r="G1639" s="13">
        <v>1057601.45</v>
      </c>
      <c r="H1639" s="13">
        <v>29192.09</v>
      </c>
      <c r="I1639" s="4">
        <f t="shared" si="51"/>
        <v>2.7602165257999599E-2</v>
      </c>
      <c r="J1639" s="13">
        <f t="shared" si="50"/>
        <v>221.57030913223502</v>
      </c>
    </row>
    <row r="1640" spans="2:10" x14ac:dyDescent="0.25">
      <c r="B1640" s="2">
        <v>1636</v>
      </c>
      <c r="C1640" s="1">
        <v>62008</v>
      </c>
      <c r="D1640" t="s">
        <v>1177</v>
      </c>
      <c r="E1640" s="2" t="s">
        <v>1</v>
      </c>
      <c r="F1640" s="13">
        <v>9776.32</v>
      </c>
      <c r="G1640" s="13">
        <v>1398689.73</v>
      </c>
      <c r="H1640" s="13">
        <v>6212.28</v>
      </c>
      <c r="I1640" s="4">
        <f t="shared" si="51"/>
        <v>4.4414996884262533E-3</v>
      </c>
      <c r="J1640" s="13">
        <f t="shared" si="50"/>
        <v>43.421522233955351</v>
      </c>
    </row>
    <row r="1641" spans="2:10" x14ac:dyDescent="0.25">
      <c r="B1641" s="2">
        <v>1637</v>
      </c>
      <c r="C1641" s="1">
        <v>62010</v>
      </c>
      <c r="D1641" t="s">
        <v>437</v>
      </c>
      <c r="E1641" s="2" t="s">
        <v>1</v>
      </c>
      <c r="F1641" s="13">
        <v>5600.35</v>
      </c>
      <c r="G1641" s="13">
        <v>729675.94</v>
      </c>
      <c r="H1641" s="13">
        <v>3600.97</v>
      </c>
      <c r="I1641" s="4">
        <f t="shared" si="51"/>
        <v>4.935026362524712E-3</v>
      </c>
      <c r="J1641" s="13">
        <f t="shared" si="50"/>
        <v>27.637874889365271</v>
      </c>
    </row>
    <row r="1642" spans="2:10" x14ac:dyDescent="0.25">
      <c r="B1642" s="2">
        <v>1638</v>
      </c>
      <c r="C1642" s="1">
        <v>62012</v>
      </c>
      <c r="D1642" t="s">
        <v>560</v>
      </c>
      <c r="E1642" s="2" t="s">
        <v>1</v>
      </c>
      <c r="F1642" s="13">
        <v>13130.07</v>
      </c>
      <c r="G1642" s="13">
        <v>1695156.56</v>
      </c>
      <c r="H1642" s="13">
        <v>6190.07</v>
      </c>
      <c r="I1642" s="4">
        <f t="shared" si="51"/>
        <v>3.6516214171981847E-3</v>
      </c>
      <c r="J1642" s="13">
        <f t="shared" si="50"/>
        <v>47.946044821311368</v>
      </c>
    </row>
    <row r="1643" spans="2:10" x14ac:dyDescent="0.25">
      <c r="B1643" s="2">
        <v>1639</v>
      </c>
      <c r="C1643" s="1">
        <v>62014</v>
      </c>
      <c r="D1643" t="s">
        <v>1178</v>
      </c>
      <c r="E1643" s="2" t="s">
        <v>1</v>
      </c>
      <c r="F1643" s="13">
        <v>8849.34</v>
      </c>
      <c r="G1643" s="13">
        <v>1078588.43</v>
      </c>
      <c r="H1643" s="13">
        <v>5058.83</v>
      </c>
      <c r="I1643" s="4">
        <f t="shared" si="51"/>
        <v>4.6902320285412301E-3</v>
      </c>
      <c r="J1643" s="13">
        <f t="shared" si="50"/>
        <v>41.505457899451052</v>
      </c>
    </row>
    <row r="1644" spans="2:10" x14ac:dyDescent="0.25">
      <c r="B1644" s="2">
        <v>1640</v>
      </c>
      <c r="C1644" s="1">
        <v>62016</v>
      </c>
      <c r="D1644" t="s">
        <v>226</v>
      </c>
      <c r="E1644" s="2" t="s">
        <v>1</v>
      </c>
      <c r="F1644" s="13">
        <v>6516.39</v>
      </c>
      <c r="G1644" s="13">
        <v>941621.53</v>
      </c>
      <c r="H1644" s="13">
        <v>13885.9</v>
      </c>
      <c r="I1644" s="4">
        <f t="shared" si="51"/>
        <v>1.4746795349932153E-2</v>
      </c>
      <c r="J1644" s="13">
        <f t="shared" si="50"/>
        <v>96.095869750344391</v>
      </c>
    </row>
    <row r="1645" spans="2:10" x14ac:dyDescent="0.25">
      <c r="B1645" s="2">
        <v>1641</v>
      </c>
      <c r="C1645" s="1">
        <v>62018</v>
      </c>
      <c r="D1645" t="s">
        <v>723</v>
      </c>
      <c r="E1645" s="2" t="s">
        <v>1</v>
      </c>
      <c r="F1645" s="13">
        <v>11731.27</v>
      </c>
      <c r="G1645" s="13">
        <v>1670042.08</v>
      </c>
      <c r="H1645" s="13">
        <v>8089.55</v>
      </c>
      <c r="I1645" s="4">
        <f t="shared" si="51"/>
        <v>4.8439198609893713E-3</v>
      </c>
      <c r="J1645" s="13">
        <f t="shared" si="50"/>
        <v>56.82533174762878</v>
      </c>
    </row>
    <row r="1646" spans="2:10" x14ac:dyDescent="0.25">
      <c r="B1646" s="2">
        <v>1642</v>
      </c>
      <c r="C1646" s="1">
        <v>62020</v>
      </c>
      <c r="D1646" t="s">
        <v>968</v>
      </c>
      <c r="E1646" s="2" t="s">
        <v>1</v>
      </c>
      <c r="F1646" s="13">
        <v>9588.81</v>
      </c>
      <c r="G1646" s="13">
        <v>1336069.74</v>
      </c>
      <c r="H1646" s="13">
        <v>26618.09</v>
      </c>
      <c r="I1646" s="4">
        <f t="shared" si="51"/>
        <v>1.9922680084050105E-2</v>
      </c>
      <c r="J1646" s="13">
        <f t="shared" si="50"/>
        <v>191.03479401674048</v>
      </c>
    </row>
    <row r="1647" spans="2:10" x14ac:dyDescent="0.25">
      <c r="B1647" s="2">
        <v>1643</v>
      </c>
      <c r="C1647" s="1">
        <v>62022</v>
      </c>
      <c r="D1647" t="s">
        <v>1179</v>
      </c>
      <c r="E1647" s="2" t="s">
        <v>1</v>
      </c>
      <c r="F1647" s="13">
        <v>9059.7199999999993</v>
      </c>
      <c r="G1647" s="13">
        <v>1179276.92</v>
      </c>
      <c r="H1647" s="13">
        <v>83419.14</v>
      </c>
      <c r="I1647" s="4">
        <f t="shared" si="51"/>
        <v>7.0737532962147687E-2</v>
      </c>
      <c r="J1647" s="13">
        <f t="shared" si="50"/>
        <v>640.86224212782861</v>
      </c>
    </row>
    <row r="1648" spans="2:10" x14ac:dyDescent="0.25">
      <c r="B1648" s="2">
        <v>1644</v>
      </c>
      <c r="C1648" s="1">
        <v>62024</v>
      </c>
      <c r="D1648" t="s">
        <v>511</v>
      </c>
      <c r="E1648" s="2" t="s">
        <v>1</v>
      </c>
      <c r="F1648" s="13">
        <v>13263</v>
      </c>
      <c r="G1648" s="13">
        <v>1849843.32</v>
      </c>
      <c r="H1648" s="13">
        <v>11615.07</v>
      </c>
      <c r="I1648" s="4">
        <f t="shared" si="51"/>
        <v>6.278947992200766E-3</v>
      </c>
      <c r="J1648" s="13">
        <f t="shared" si="50"/>
        <v>83.277687220558761</v>
      </c>
    </row>
    <row r="1649" spans="2:10" x14ac:dyDescent="0.25">
      <c r="B1649" s="2">
        <v>1645</v>
      </c>
      <c r="C1649" s="1">
        <v>62026</v>
      </c>
      <c r="D1649" t="s">
        <v>1180</v>
      </c>
      <c r="E1649" s="2" t="s">
        <v>1</v>
      </c>
      <c r="F1649" s="13">
        <v>8044.79</v>
      </c>
      <c r="G1649" s="13">
        <v>1089323.79</v>
      </c>
      <c r="H1649" s="13">
        <v>8720.42</v>
      </c>
      <c r="I1649" s="4">
        <f t="shared" si="51"/>
        <v>8.0053516503114288E-3</v>
      </c>
      <c r="J1649" s="13">
        <f t="shared" si="50"/>
        <v>64.401372902908875</v>
      </c>
    </row>
    <row r="1650" spans="2:10" x14ac:dyDescent="0.25">
      <c r="B1650" s="2">
        <v>1646</v>
      </c>
      <c r="C1650" s="1">
        <v>62028</v>
      </c>
      <c r="D1650" t="s">
        <v>478</v>
      </c>
      <c r="E1650" s="2" t="s">
        <v>1</v>
      </c>
      <c r="F1650" s="13">
        <v>4637.91</v>
      </c>
      <c r="G1650" s="13">
        <v>586109.26</v>
      </c>
      <c r="H1650" s="13">
        <v>832.27</v>
      </c>
      <c r="I1650" s="4">
        <f t="shared" si="51"/>
        <v>1.4199912146073241E-3</v>
      </c>
      <c r="J1650" s="13">
        <f t="shared" si="50"/>
        <v>6.5857914541394544</v>
      </c>
    </row>
    <row r="1651" spans="2:10" x14ac:dyDescent="0.25">
      <c r="B1651" s="2">
        <v>1647</v>
      </c>
      <c r="C1651" s="1">
        <v>62030</v>
      </c>
      <c r="D1651" t="s">
        <v>1181</v>
      </c>
      <c r="E1651" s="2" t="s">
        <v>1</v>
      </c>
      <c r="F1651" s="13">
        <v>4762.12</v>
      </c>
      <c r="G1651" s="13">
        <v>687069.47</v>
      </c>
      <c r="H1651" s="13">
        <v>375.29</v>
      </c>
      <c r="I1651" s="4">
        <f t="shared" si="51"/>
        <v>5.4621841951440521E-4</v>
      </c>
      <c r="J1651" s="13">
        <f t="shared" si="50"/>
        <v>2.6011576599379391</v>
      </c>
    </row>
    <row r="1652" spans="2:10" x14ac:dyDescent="0.25">
      <c r="B1652" s="2">
        <v>1648</v>
      </c>
      <c r="C1652" s="1">
        <v>62032</v>
      </c>
      <c r="D1652" t="s">
        <v>936</v>
      </c>
      <c r="E1652" s="2" t="s">
        <v>1</v>
      </c>
      <c r="F1652" s="13">
        <v>7708.79</v>
      </c>
      <c r="G1652" s="13">
        <v>1046623.11</v>
      </c>
      <c r="H1652" s="13">
        <v>2407.4699999999998</v>
      </c>
      <c r="I1652" s="4">
        <f t="shared" si="51"/>
        <v>2.3002262963599186E-3</v>
      </c>
      <c r="J1652" s="13">
        <f t="shared" si="50"/>
        <v>17.731961471116378</v>
      </c>
    </row>
    <row r="1653" spans="2:10" x14ac:dyDescent="0.25">
      <c r="B1653" s="2">
        <v>1649</v>
      </c>
      <c r="C1653" s="1">
        <v>62034</v>
      </c>
      <c r="D1653" t="s">
        <v>144</v>
      </c>
      <c r="E1653" s="2" t="s">
        <v>1</v>
      </c>
      <c r="F1653" s="13">
        <v>6169.44</v>
      </c>
      <c r="G1653" s="13">
        <v>843280.86</v>
      </c>
      <c r="H1653" s="13">
        <v>15017.68</v>
      </c>
      <c r="I1653" s="4">
        <f t="shared" si="51"/>
        <v>1.7808633768825254E-2</v>
      </c>
      <c r="J1653" s="13">
        <f t="shared" si="50"/>
        <v>109.86929751874126</v>
      </c>
    </row>
    <row r="1654" spans="2:10" x14ac:dyDescent="0.25">
      <c r="B1654" s="2">
        <v>1650</v>
      </c>
      <c r="C1654" s="1">
        <v>62036</v>
      </c>
      <c r="D1654" t="s">
        <v>1182</v>
      </c>
      <c r="E1654" s="2" t="s">
        <v>1</v>
      </c>
      <c r="F1654" s="13">
        <v>23232.85</v>
      </c>
      <c r="G1654" s="13">
        <v>3011728.93</v>
      </c>
      <c r="H1654" s="13">
        <v>69221.23</v>
      </c>
      <c r="I1654" s="4">
        <f t="shared" si="51"/>
        <v>2.2983884542358196E-2</v>
      </c>
      <c r="J1654" s="13">
        <f t="shared" si="50"/>
        <v>533.98114198992653</v>
      </c>
    </row>
    <row r="1655" spans="2:10" x14ac:dyDescent="0.25">
      <c r="B1655" s="2">
        <v>1651</v>
      </c>
      <c r="C1655" s="1">
        <v>62038</v>
      </c>
      <c r="D1655" t="s">
        <v>148</v>
      </c>
      <c r="E1655" s="2" t="s">
        <v>1</v>
      </c>
      <c r="F1655" s="13">
        <v>9184.91</v>
      </c>
      <c r="G1655" s="13">
        <v>1301288.6499999999</v>
      </c>
      <c r="H1655" s="13">
        <v>7853.03</v>
      </c>
      <c r="I1655" s="4">
        <f t="shared" si="51"/>
        <v>6.0348101860413523E-3</v>
      </c>
      <c r="J1655" s="13">
        <f t="shared" si="50"/>
        <v>55.429188425873079</v>
      </c>
    </row>
    <row r="1656" spans="2:10" x14ac:dyDescent="0.25">
      <c r="B1656" s="2">
        <v>1652</v>
      </c>
      <c r="C1656" s="1">
        <v>62040</v>
      </c>
      <c r="D1656" t="s">
        <v>616</v>
      </c>
      <c r="E1656" s="2" t="s">
        <v>1</v>
      </c>
      <c r="F1656" s="13">
        <v>9730.6200000000008</v>
      </c>
      <c r="G1656" s="13">
        <v>1394385.02</v>
      </c>
      <c r="H1656" s="13">
        <v>3937.79</v>
      </c>
      <c r="I1656" s="4">
        <f t="shared" si="51"/>
        <v>2.8240334939914945E-3</v>
      </c>
      <c r="J1656" s="13">
        <f t="shared" si="50"/>
        <v>27.479596797303518</v>
      </c>
    </row>
    <row r="1657" spans="2:10" x14ac:dyDescent="0.25">
      <c r="B1657" s="2">
        <v>1653</v>
      </c>
      <c r="C1657" s="1">
        <v>62042</v>
      </c>
      <c r="D1657" t="s">
        <v>1183</v>
      </c>
      <c r="E1657" s="2" t="s">
        <v>1</v>
      </c>
      <c r="F1657" s="13">
        <v>4660.1400000000003</v>
      </c>
      <c r="G1657" s="13">
        <v>670652.09</v>
      </c>
      <c r="H1657" s="13">
        <v>3036.22</v>
      </c>
      <c r="I1657" s="4">
        <f t="shared" si="51"/>
        <v>4.5272653962802082E-3</v>
      </c>
      <c r="J1657" s="13">
        <f t="shared" si="50"/>
        <v>21.097690563821253</v>
      </c>
    </row>
    <row r="1658" spans="2:10" x14ac:dyDescent="0.25">
      <c r="B1658" s="2">
        <v>1654</v>
      </c>
      <c r="C1658" s="1">
        <v>62111</v>
      </c>
      <c r="D1658" t="s">
        <v>1184</v>
      </c>
      <c r="E1658" s="2" t="s">
        <v>19</v>
      </c>
      <c r="F1658" s="13">
        <v>2630.7</v>
      </c>
      <c r="G1658" s="13">
        <v>304873.78999999998</v>
      </c>
      <c r="H1658" s="13">
        <v>43830.99</v>
      </c>
      <c r="I1658" s="4">
        <f t="shared" si="51"/>
        <v>0.14376765546162562</v>
      </c>
      <c r="J1658" s="13">
        <f t="shared" si="50"/>
        <v>378.20957122289849</v>
      </c>
    </row>
    <row r="1659" spans="2:10" x14ac:dyDescent="0.25">
      <c r="B1659" s="2">
        <v>1655</v>
      </c>
      <c r="C1659" s="1">
        <v>62112</v>
      </c>
      <c r="D1659" t="s">
        <v>1185</v>
      </c>
      <c r="E1659" s="2" t="s">
        <v>19</v>
      </c>
      <c r="F1659" s="13">
        <v>6435.71</v>
      </c>
      <c r="G1659" s="13">
        <v>959633.72</v>
      </c>
      <c r="H1659" s="13">
        <v>20071.8</v>
      </c>
      <c r="I1659" s="4">
        <f t="shared" si="51"/>
        <v>2.0916105365701404E-2</v>
      </c>
      <c r="J1659" s="13">
        <f t="shared" si="50"/>
        <v>134.60998846309818</v>
      </c>
    </row>
    <row r="1660" spans="2:10" x14ac:dyDescent="0.25">
      <c r="B1660" s="2">
        <v>1656</v>
      </c>
      <c r="C1660" s="1">
        <v>62116</v>
      </c>
      <c r="D1660" t="s">
        <v>268</v>
      </c>
      <c r="E1660" s="2" t="s">
        <v>19</v>
      </c>
      <c r="F1660" s="13">
        <v>2313.0100000000002</v>
      </c>
      <c r="G1660" s="13">
        <v>314257.68</v>
      </c>
      <c r="H1660" s="13">
        <v>3538.39</v>
      </c>
      <c r="I1660" s="4">
        <f t="shared" si="51"/>
        <v>1.1259517985367931E-2</v>
      </c>
      <c r="J1660" s="13">
        <f t="shared" si="50"/>
        <v>26.043377695335881</v>
      </c>
    </row>
    <row r="1661" spans="2:10" x14ac:dyDescent="0.25">
      <c r="B1661" s="2">
        <v>1657</v>
      </c>
      <c r="C1661" s="1">
        <v>62131</v>
      </c>
      <c r="D1661" t="s">
        <v>1178</v>
      </c>
      <c r="E1661" s="2" t="s">
        <v>19</v>
      </c>
      <c r="F1661" s="13">
        <v>2139.08</v>
      </c>
      <c r="G1661" s="13">
        <v>256097.72</v>
      </c>
      <c r="H1661" s="13">
        <v>1319.17</v>
      </c>
      <c r="I1661" s="4">
        <f t="shared" si="51"/>
        <v>5.1510415633532394E-3</v>
      </c>
      <c r="J1661" s="13">
        <f t="shared" si="50"/>
        <v>11.018489987337647</v>
      </c>
    </row>
    <row r="1662" spans="2:10" x14ac:dyDescent="0.25">
      <c r="B1662" s="2">
        <v>1658</v>
      </c>
      <c r="C1662" s="1">
        <v>62146</v>
      </c>
      <c r="D1662" t="s">
        <v>1186</v>
      </c>
      <c r="E1662" s="2" t="s">
        <v>19</v>
      </c>
      <c r="F1662" s="13">
        <v>5384.94</v>
      </c>
      <c r="G1662" s="13">
        <v>819026.05</v>
      </c>
      <c r="H1662" s="13">
        <v>80464.25</v>
      </c>
      <c r="I1662" s="4">
        <f t="shared" si="51"/>
        <v>9.8243822647643503E-2</v>
      </c>
      <c r="J1662" s="13">
        <f t="shared" si="50"/>
        <v>529.03709032820132</v>
      </c>
    </row>
    <row r="1663" spans="2:10" x14ac:dyDescent="0.25">
      <c r="B1663" s="2">
        <v>1659</v>
      </c>
      <c r="C1663" s="1">
        <v>62165</v>
      </c>
      <c r="D1663" t="s">
        <v>1187</v>
      </c>
      <c r="E1663" s="2" t="s">
        <v>19</v>
      </c>
      <c r="F1663" s="13">
        <v>2681.91</v>
      </c>
      <c r="G1663" s="13">
        <v>383581.94</v>
      </c>
      <c r="H1663" s="13">
        <v>10549.72</v>
      </c>
      <c r="I1663" s="4">
        <f t="shared" si="51"/>
        <v>2.7503171812520683E-2</v>
      </c>
      <c r="J1663" s="13">
        <f t="shared" si="50"/>
        <v>73.761031515717335</v>
      </c>
    </row>
    <row r="1664" spans="2:10" x14ac:dyDescent="0.25">
      <c r="B1664" s="2">
        <v>1660</v>
      </c>
      <c r="C1664" s="1">
        <v>62176</v>
      </c>
      <c r="D1664" t="s">
        <v>1188</v>
      </c>
      <c r="E1664" s="2" t="s">
        <v>19</v>
      </c>
      <c r="F1664" s="13">
        <v>2433.21</v>
      </c>
      <c r="G1664" s="13">
        <v>332755.8</v>
      </c>
      <c r="H1664" s="13">
        <v>6597.22</v>
      </c>
      <c r="I1664" s="4">
        <f t="shared" si="51"/>
        <v>1.982601054587178E-2</v>
      </c>
      <c r="J1664" s="13">
        <f t="shared" si="50"/>
        <v>48.240847120320673</v>
      </c>
    </row>
    <row r="1665" spans="2:10" x14ac:dyDescent="0.25">
      <c r="B1665" s="2">
        <v>1661</v>
      </c>
      <c r="C1665" s="1">
        <v>62181</v>
      </c>
      <c r="D1665" t="s">
        <v>1189</v>
      </c>
      <c r="E1665" s="2" t="s">
        <v>19</v>
      </c>
      <c r="F1665" s="13">
        <v>7597.69</v>
      </c>
      <c r="G1665" s="13">
        <v>1067137.82</v>
      </c>
      <c r="H1665" s="13">
        <v>12394.65</v>
      </c>
      <c r="I1665" s="4">
        <f t="shared" si="51"/>
        <v>1.1614854021385915E-2</v>
      </c>
      <c r="J1665" s="13">
        <f t="shared" si="50"/>
        <v>88.24606024974355</v>
      </c>
    </row>
    <row r="1666" spans="2:10" x14ac:dyDescent="0.25">
      <c r="B1666" s="2">
        <v>1662</v>
      </c>
      <c r="C1666" s="1">
        <v>62186</v>
      </c>
      <c r="D1666" t="s">
        <v>1005</v>
      </c>
      <c r="E1666" s="2" t="s">
        <v>19</v>
      </c>
      <c r="F1666" s="13">
        <v>1024.33</v>
      </c>
      <c r="G1666" s="13">
        <v>129948.55</v>
      </c>
      <c r="H1666" s="13">
        <v>1331.83</v>
      </c>
      <c r="I1666" s="4">
        <f t="shared" si="51"/>
        <v>1.0248902354047042E-2</v>
      </c>
      <c r="J1666" s="13">
        <f t="shared" si="50"/>
        <v>10.498258148321007</v>
      </c>
    </row>
    <row r="1667" spans="2:10" x14ac:dyDescent="0.25">
      <c r="B1667" s="2">
        <v>1663</v>
      </c>
      <c r="C1667" s="1">
        <v>62236</v>
      </c>
      <c r="D1667" t="s">
        <v>1179</v>
      </c>
      <c r="E1667" s="2" t="s">
        <v>20</v>
      </c>
      <c r="F1667" s="13">
        <v>10251.89</v>
      </c>
      <c r="G1667" s="13">
        <v>1704871.85</v>
      </c>
      <c r="H1667" s="13">
        <v>58671.72</v>
      </c>
      <c r="I1667" s="4">
        <f t="shared" si="51"/>
        <v>3.4414152594519055E-2</v>
      </c>
      <c r="J1667" s="13">
        <f t="shared" si="50"/>
        <v>352.81010684222395</v>
      </c>
    </row>
    <row r="1668" spans="2:10" x14ac:dyDescent="0.25">
      <c r="B1668" s="2">
        <v>1664</v>
      </c>
      <c r="C1668" s="1">
        <v>62286</v>
      </c>
      <c r="D1668" t="s">
        <v>1182</v>
      </c>
      <c r="E1668" s="2" t="s">
        <v>20</v>
      </c>
      <c r="F1668" s="13">
        <v>39187.61</v>
      </c>
      <c r="G1668" s="13">
        <v>6259569.6900000004</v>
      </c>
      <c r="H1668" s="13">
        <v>333120.65000000002</v>
      </c>
      <c r="I1668" s="4">
        <f t="shared" si="51"/>
        <v>5.3217819514363454E-2</v>
      </c>
      <c r="J1668" s="13">
        <f t="shared" si="50"/>
        <v>2085.4791561792645</v>
      </c>
    </row>
    <row r="1669" spans="2:10" x14ac:dyDescent="0.25">
      <c r="B1669" s="2">
        <v>1665</v>
      </c>
      <c r="C1669" s="1">
        <v>62291</v>
      </c>
      <c r="D1669" t="s">
        <v>1190</v>
      </c>
      <c r="E1669" s="2" t="s">
        <v>20</v>
      </c>
      <c r="F1669" s="13">
        <v>19311.73</v>
      </c>
      <c r="G1669" s="13">
        <v>2760233.31</v>
      </c>
      <c r="H1669" s="13">
        <v>101227.92</v>
      </c>
      <c r="I1669" s="4">
        <f t="shared" si="51"/>
        <v>3.6673682486644578E-2</v>
      </c>
      <c r="J1669" s="13">
        <f t="shared" ref="J1669:J1732" si="52">I1669*F1669</f>
        <v>708.2322542878087</v>
      </c>
    </row>
    <row r="1670" spans="2:10" x14ac:dyDescent="0.25">
      <c r="B1670" s="2">
        <v>1666</v>
      </c>
      <c r="C1670" s="1">
        <v>63002</v>
      </c>
      <c r="D1670" t="s">
        <v>1191</v>
      </c>
      <c r="E1670" s="2" t="s">
        <v>1</v>
      </c>
      <c r="F1670" s="13">
        <v>89017.77</v>
      </c>
      <c r="G1670" s="13">
        <v>6680635.4199999999</v>
      </c>
      <c r="H1670" s="13">
        <v>192588.83</v>
      </c>
      <c r="I1670" s="4">
        <f t="shared" ref="I1670:I1733" si="53">IF(G1670=0,0,H1670/G1670)</f>
        <v>2.8827920982402597E-2</v>
      </c>
      <c r="J1670" s="13">
        <f t="shared" si="52"/>
        <v>2566.1972395896887</v>
      </c>
    </row>
    <row r="1671" spans="2:10" x14ac:dyDescent="0.25">
      <c r="B1671" s="2">
        <v>1667</v>
      </c>
      <c r="C1671" s="1">
        <v>63004</v>
      </c>
      <c r="D1671" t="s">
        <v>1192</v>
      </c>
      <c r="E1671" s="2" t="s">
        <v>1</v>
      </c>
      <c r="F1671" s="13">
        <v>82897.05</v>
      </c>
      <c r="G1671" s="13">
        <v>4385289.4400000004</v>
      </c>
      <c r="H1671" s="13">
        <v>23081.59</v>
      </c>
      <c r="I1671" s="4">
        <f t="shared" si="53"/>
        <v>5.2634131260444229E-3</v>
      </c>
      <c r="J1671" s="13">
        <f t="shared" si="52"/>
        <v>436.32142108036084</v>
      </c>
    </row>
    <row r="1672" spans="2:10" x14ac:dyDescent="0.25">
      <c r="B1672" s="2">
        <v>1668</v>
      </c>
      <c r="C1672" s="1">
        <v>63006</v>
      </c>
      <c r="D1672" t="s">
        <v>374</v>
      </c>
      <c r="E1672" s="2" t="s">
        <v>1</v>
      </c>
      <c r="F1672" s="13">
        <v>39703.01</v>
      </c>
      <c r="G1672" s="13">
        <v>2592727.4500000002</v>
      </c>
      <c r="H1672" s="13">
        <v>546.01</v>
      </c>
      <c r="I1672" s="4">
        <f t="shared" si="53"/>
        <v>2.1059290285216828E-4</v>
      </c>
      <c r="J1672" s="13">
        <f t="shared" si="52"/>
        <v>8.3611721278686666</v>
      </c>
    </row>
    <row r="1673" spans="2:10" x14ac:dyDescent="0.25">
      <c r="B1673" s="2">
        <v>1669</v>
      </c>
      <c r="C1673" s="1">
        <v>63008</v>
      </c>
      <c r="D1673" t="s">
        <v>1193</v>
      </c>
      <c r="E1673" s="2" t="s">
        <v>1</v>
      </c>
      <c r="F1673" s="13">
        <v>65276.5</v>
      </c>
      <c r="G1673" s="13">
        <v>4465118.37</v>
      </c>
      <c r="H1673" s="13">
        <v>20913.38</v>
      </c>
      <c r="I1673" s="4">
        <f t="shared" si="53"/>
        <v>4.6837235358667545E-3</v>
      </c>
      <c r="J1673" s="13">
        <f t="shared" si="52"/>
        <v>305.73707938900623</v>
      </c>
    </row>
    <row r="1674" spans="2:10" x14ac:dyDescent="0.25">
      <c r="B1674" s="2">
        <v>1670</v>
      </c>
      <c r="C1674" s="1">
        <v>63010</v>
      </c>
      <c r="D1674" t="s">
        <v>1194</v>
      </c>
      <c r="E1674" s="2" t="s">
        <v>1</v>
      </c>
      <c r="F1674" s="13">
        <v>148191.37</v>
      </c>
      <c r="G1674" s="13">
        <v>11762495.109999999</v>
      </c>
      <c r="H1674" s="13">
        <v>38473.519999999997</v>
      </c>
      <c r="I1674" s="4">
        <f t="shared" si="53"/>
        <v>3.2708638465057775E-3</v>
      </c>
      <c r="J1674" s="13">
        <f t="shared" si="52"/>
        <v>484.71379449716085</v>
      </c>
    </row>
    <row r="1675" spans="2:10" x14ac:dyDescent="0.25">
      <c r="B1675" s="2">
        <v>1671</v>
      </c>
      <c r="C1675" s="1">
        <v>63012</v>
      </c>
      <c r="D1675" t="s">
        <v>1195</v>
      </c>
      <c r="E1675" s="2" t="s">
        <v>1</v>
      </c>
      <c r="F1675" s="13">
        <v>80512.649999999994</v>
      </c>
      <c r="G1675" s="13">
        <v>5549271.5199999996</v>
      </c>
      <c r="H1675" s="13">
        <v>70999.14</v>
      </c>
      <c r="I1675" s="4">
        <f t="shared" si="53"/>
        <v>1.279431718994352E-2</v>
      </c>
      <c r="J1675" s="13">
        <f t="shared" si="52"/>
        <v>1030.1043819029062</v>
      </c>
    </row>
    <row r="1676" spans="2:10" x14ac:dyDescent="0.25">
      <c r="B1676" s="2">
        <v>1672</v>
      </c>
      <c r="C1676" s="1">
        <v>63014</v>
      </c>
      <c r="D1676" t="s">
        <v>8</v>
      </c>
      <c r="E1676" s="2" t="s">
        <v>1</v>
      </c>
      <c r="F1676" s="13">
        <v>81073.41</v>
      </c>
      <c r="G1676" s="13">
        <v>5277639.0599999996</v>
      </c>
      <c r="H1676" s="13">
        <v>55430.45</v>
      </c>
      <c r="I1676" s="4">
        <f t="shared" si="53"/>
        <v>1.0502887630212438E-2</v>
      </c>
      <c r="J1676" s="13">
        <f t="shared" si="52"/>
        <v>851.50491502814145</v>
      </c>
    </row>
    <row r="1677" spans="2:10" x14ac:dyDescent="0.25">
      <c r="B1677" s="2">
        <v>1673</v>
      </c>
      <c r="C1677" s="1">
        <v>63016</v>
      </c>
      <c r="D1677" t="s">
        <v>1196</v>
      </c>
      <c r="E1677" s="2" t="s">
        <v>1</v>
      </c>
      <c r="F1677" s="13">
        <v>83311.53</v>
      </c>
      <c r="G1677" s="13">
        <v>4337261.71</v>
      </c>
      <c r="H1677" s="13">
        <v>24683.34</v>
      </c>
      <c r="I1677" s="4">
        <f t="shared" si="53"/>
        <v>5.6909962207468455E-3</v>
      </c>
      <c r="J1677" s="13">
        <f t="shared" si="52"/>
        <v>474.12560237463742</v>
      </c>
    </row>
    <row r="1678" spans="2:10" x14ac:dyDescent="0.25">
      <c r="B1678" s="2">
        <v>1674</v>
      </c>
      <c r="C1678" s="1">
        <v>63018</v>
      </c>
      <c r="D1678" t="s">
        <v>1197</v>
      </c>
      <c r="E1678" s="2" t="s">
        <v>1</v>
      </c>
      <c r="F1678" s="13">
        <v>67323.37</v>
      </c>
      <c r="G1678" s="13">
        <v>5096831.7699999996</v>
      </c>
      <c r="H1678" s="13">
        <v>15377.58</v>
      </c>
      <c r="I1678" s="4">
        <f t="shared" si="53"/>
        <v>3.0170860436305909E-3</v>
      </c>
      <c r="J1678" s="13">
        <f t="shared" si="52"/>
        <v>203.1204000371784</v>
      </c>
    </row>
    <row r="1679" spans="2:10" x14ac:dyDescent="0.25">
      <c r="B1679" s="2">
        <v>1675</v>
      </c>
      <c r="C1679" s="1">
        <v>63020</v>
      </c>
      <c r="D1679" t="s">
        <v>1198</v>
      </c>
      <c r="E1679" s="2" t="s">
        <v>1</v>
      </c>
      <c r="F1679" s="13">
        <v>44703.45</v>
      </c>
      <c r="G1679" s="13">
        <v>2877145.2</v>
      </c>
      <c r="H1679" s="13">
        <v>9045.67</v>
      </c>
      <c r="I1679" s="4">
        <f t="shared" si="53"/>
        <v>3.1439741032187043E-3</v>
      </c>
      <c r="J1679" s="13">
        <f t="shared" si="52"/>
        <v>140.54648912453217</v>
      </c>
    </row>
    <row r="1680" spans="2:10" x14ac:dyDescent="0.25">
      <c r="B1680" s="2">
        <v>1676</v>
      </c>
      <c r="C1680" s="1">
        <v>63022</v>
      </c>
      <c r="D1680" t="s">
        <v>1199</v>
      </c>
      <c r="E1680" s="2" t="s">
        <v>1</v>
      </c>
      <c r="F1680" s="13">
        <v>93611.83</v>
      </c>
      <c r="G1680" s="13">
        <v>5143231.32</v>
      </c>
      <c r="H1680" s="13">
        <v>6099.13</v>
      </c>
      <c r="I1680" s="4">
        <f t="shared" si="53"/>
        <v>1.185855665539072E-3</v>
      </c>
      <c r="J1680" s="13">
        <f t="shared" si="52"/>
        <v>111.01011896698047</v>
      </c>
    </row>
    <row r="1681" spans="2:10" x14ac:dyDescent="0.25">
      <c r="B1681" s="2">
        <v>1677</v>
      </c>
      <c r="C1681" s="1">
        <v>63024</v>
      </c>
      <c r="D1681" t="s">
        <v>1200</v>
      </c>
      <c r="E1681" s="2" t="s">
        <v>1</v>
      </c>
      <c r="F1681" s="13">
        <v>99486.93</v>
      </c>
      <c r="G1681" s="13">
        <v>6651497.8099999996</v>
      </c>
      <c r="H1681" s="13">
        <v>52971.22</v>
      </c>
      <c r="I1681" s="4">
        <f t="shared" si="53"/>
        <v>7.9638032685453147E-3</v>
      </c>
      <c r="J1681" s="13">
        <f t="shared" si="52"/>
        <v>792.29433831153892</v>
      </c>
    </row>
    <row r="1682" spans="2:10" x14ac:dyDescent="0.25">
      <c r="B1682" s="2">
        <v>1678</v>
      </c>
      <c r="C1682" s="1">
        <v>63026</v>
      </c>
      <c r="D1682" t="s">
        <v>368</v>
      </c>
      <c r="E1682" s="2" t="s">
        <v>1</v>
      </c>
      <c r="F1682" s="13">
        <v>83461.27</v>
      </c>
      <c r="G1682" s="13">
        <v>5480856.0599999996</v>
      </c>
      <c r="H1682" s="13">
        <v>22120.14</v>
      </c>
      <c r="I1682" s="4">
        <f t="shared" si="53"/>
        <v>4.0358914297048704E-3</v>
      </c>
      <c r="J1682" s="13">
        <f t="shared" si="52"/>
        <v>336.84062430528422</v>
      </c>
    </row>
    <row r="1683" spans="2:10" x14ac:dyDescent="0.25">
      <c r="B1683" s="2">
        <v>1679</v>
      </c>
      <c r="C1683" s="1">
        <v>63028</v>
      </c>
      <c r="D1683" t="s">
        <v>1201</v>
      </c>
      <c r="E1683" s="2" t="s">
        <v>1</v>
      </c>
      <c r="F1683" s="13">
        <v>45524.75</v>
      </c>
      <c r="G1683" s="13">
        <v>2617709.7000000002</v>
      </c>
      <c r="H1683" s="13">
        <v>2574.33</v>
      </c>
      <c r="I1683" s="4">
        <f t="shared" si="53"/>
        <v>9.8342837633982102E-4</v>
      </c>
      <c r="J1683" s="13">
        <f t="shared" si="52"/>
        <v>44.770330975776268</v>
      </c>
    </row>
    <row r="1684" spans="2:10" x14ac:dyDescent="0.25">
      <c r="B1684" s="2">
        <v>1680</v>
      </c>
      <c r="C1684" s="1">
        <v>63221</v>
      </c>
      <c r="D1684" t="s">
        <v>1202</v>
      </c>
      <c r="E1684" s="2" t="s">
        <v>20</v>
      </c>
      <c r="F1684" s="13">
        <v>27247.759999999998</v>
      </c>
      <c r="G1684" s="13">
        <v>2937605.58</v>
      </c>
      <c r="H1684" s="13">
        <v>187751.1</v>
      </c>
      <c r="I1684" s="4">
        <f t="shared" si="53"/>
        <v>6.3912970916946588E-2</v>
      </c>
      <c r="J1684" s="13">
        <f t="shared" si="52"/>
        <v>1741.4852924319405</v>
      </c>
    </row>
    <row r="1685" spans="2:10" x14ac:dyDescent="0.25">
      <c r="B1685" s="2">
        <v>1681</v>
      </c>
      <c r="C1685" s="1">
        <v>64002</v>
      </c>
      <c r="D1685" t="s">
        <v>1203</v>
      </c>
      <c r="E1685" s="2" t="s">
        <v>1</v>
      </c>
      <c r="F1685" s="13">
        <v>17212.310000000001</v>
      </c>
      <c r="G1685" s="13">
        <v>2381737.0299999998</v>
      </c>
      <c r="H1685" s="13">
        <v>11892.12</v>
      </c>
      <c r="I1685" s="4">
        <f t="shared" si="53"/>
        <v>4.9930449290617115E-3</v>
      </c>
      <c r="J1685" s="13">
        <f t="shared" si="52"/>
        <v>85.941837162938199</v>
      </c>
    </row>
    <row r="1686" spans="2:10" x14ac:dyDescent="0.25">
      <c r="B1686" s="2">
        <v>1682</v>
      </c>
      <c r="C1686" s="1">
        <v>64004</v>
      </c>
      <c r="D1686" t="s">
        <v>1204</v>
      </c>
      <c r="E1686" s="2" t="s">
        <v>1</v>
      </c>
      <c r="F1686" s="13">
        <v>32516.55</v>
      </c>
      <c r="G1686" s="13">
        <v>3157760.13</v>
      </c>
      <c r="H1686" s="13">
        <v>106598.02</v>
      </c>
      <c r="I1686" s="4">
        <f t="shared" si="53"/>
        <v>3.3757478596070568E-2</v>
      </c>
      <c r="J1686" s="13">
        <f t="shared" si="52"/>
        <v>1097.6767406430583</v>
      </c>
    </row>
    <row r="1687" spans="2:10" x14ac:dyDescent="0.25">
      <c r="B1687" s="2">
        <v>1683</v>
      </c>
      <c r="C1687" s="1">
        <v>64006</v>
      </c>
      <c r="D1687" t="s">
        <v>1205</v>
      </c>
      <c r="E1687" s="2" t="s">
        <v>1</v>
      </c>
      <c r="F1687" s="13">
        <v>152268.84</v>
      </c>
      <c r="G1687" s="13">
        <v>17277106.609999999</v>
      </c>
      <c r="H1687" s="13">
        <v>39884.44</v>
      </c>
      <c r="I1687" s="4">
        <f t="shared" si="53"/>
        <v>2.3085138559551903E-3</v>
      </c>
      <c r="J1687" s="13">
        <f t="shared" si="52"/>
        <v>351.51472697022393</v>
      </c>
    </row>
    <row r="1688" spans="2:10" x14ac:dyDescent="0.25">
      <c r="B1688" s="2">
        <v>1684</v>
      </c>
      <c r="C1688" s="1">
        <v>64008</v>
      </c>
      <c r="D1688" t="s">
        <v>1206</v>
      </c>
      <c r="E1688" s="2" t="s">
        <v>1</v>
      </c>
      <c r="F1688" s="13">
        <v>118869.33</v>
      </c>
      <c r="G1688" s="13">
        <v>13412639.279999999</v>
      </c>
      <c r="H1688" s="13">
        <v>40440.97</v>
      </c>
      <c r="I1688" s="4">
        <f t="shared" si="53"/>
        <v>3.0151388668375493E-3</v>
      </c>
      <c r="J1688" s="13">
        <f t="shared" si="52"/>
        <v>358.4075369579387</v>
      </c>
    </row>
    <row r="1689" spans="2:10" x14ac:dyDescent="0.25">
      <c r="B1689" s="2">
        <v>1685</v>
      </c>
      <c r="C1689" s="1">
        <v>64010</v>
      </c>
      <c r="D1689" t="s">
        <v>1207</v>
      </c>
      <c r="E1689" s="2" t="s">
        <v>1</v>
      </c>
      <c r="F1689" s="13">
        <v>139830.29</v>
      </c>
      <c r="G1689" s="13">
        <v>16890972.07</v>
      </c>
      <c r="H1689" s="13">
        <v>130392.01</v>
      </c>
      <c r="I1689" s="4">
        <f t="shared" si="53"/>
        <v>7.7196273523883691E-3</v>
      </c>
      <c r="J1689" s="13">
        <f t="shared" si="52"/>
        <v>1079.437731376398</v>
      </c>
    </row>
    <row r="1690" spans="2:10" x14ac:dyDescent="0.25">
      <c r="B1690" s="2">
        <v>1686</v>
      </c>
      <c r="C1690" s="1">
        <v>64012</v>
      </c>
      <c r="D1690" t="s">
        <v>804</v>
      </c>
      <c r="E1690" s="2" t="s">
        <v>1</v>
      </c>
      <c r="F1690" s="13">
        <v>41304.660000000003</v>
      </c>
      <c r="G1690" s="13">
        <v>4619176.2</v>
      </c>
      <c r="H1690" s="13">
        <v>48376.53</v>
      </c>
      <c r="I1690" s="4">
        <f t="shared" si="53"/>
        <v>1.0472977843971398E-2</v>
      </c>
      <c r="J1690" s="13">
        <f t="shared" si="52"/>
        <v>432.58278903277164</v>
      </c>
    </row>
    <row r="1691" spans="2:10" x14ac:dyDescent="0.25">
      <c r="B1691" s="2">
        <v>1687</v>
      </c>
      <c r="C1691" s="1">
        <v>64014</v>
      </c>
      <c r="D1691" t="s">
        <v>805</v>
      </c>
      <c r="E1691" s="2" t="s">
        <v>1</v>
      </c>
      <c r="F1691" s="13">
        <v>125514.1</v>
      </c>
      <c r="G1691" s="13">
        <v>13500310.189999999</v>
      </c>
      <c r="H1691" s="13">
        <v>6027.23</v>
      </c>
      <c r="I1691" s="4">
        <f t="shared" si="53"/>
        <v>4.4645122335518721E-4</v>
      </c>
      <c r="J1691" s="13">
        <f t="shared" si="52"/>
        <v>56.035923493325306</v>
      </c>
    </row>
    <row r="1692" spans="2:10" x14ac:dyDescent="0.25">
      <c r="B1692" s="2">
        <v>1688</v>
      </c>
      <c r="C1692" s="1">
        <v>64016</v>
      </c>
      <c r="D1692" t="s">
        <v>1208</v>
      </c>
      <c r="E1692" s="2" t="s">
        <v>1</v>
      </c>
      <c r="F1692" s="13">
        <v>267024.65999999997</v>
      </c>
      <c r="G1692" s="13">
        <v>25386336.359999999</v>
      </c>
      <c r="H1692" s="13">
        <v>81675.5</v>
      </c>
      <c r="I1692" s="4">
        <f t="shared" si="53"/>
        <v>3.2173015767919966E-3</v>
      </c>
      <c r="J1692" s="13">
        <f t="shared" si="52"/>
        <v>859.09885966034676</v>
      </c>
    </row>
    <row r="1693" spans="2:10" x14ac:dyDescent="0.25">
      <c r="B1693" s="2">
        <v>1689</v>
      </c>
      <c r="C1693" s="1">
        <v>64018</v>
      </c>
      <c r="D1693" t="s">
        <v>1209</v>
      </c>
      <c r="E1693" s="2" t="s">
        <v>1</v>
      </c>
      <c r="F1693" s="13">
        <v>60411.18</v>
      </c>
      <c r="G1693" s="13">
        <v>7019579.04</v>
      </c>
      <c r="H1693" s="13">
        <v>229287.11</v>
      </c>
      <c r="I1693" s="4">
        <f t="shared" si="53"/>
        <v>3.2663940201177646E-2</v>
      </c>
      <c r="J1693" s="13">
        <f t="shared" si="52"/>
        <v>1973.2671710025791</v>
      </c>
    </row>
    <row r="1694" spans="2:10" x14ac:dyDescent="0.25">
      <c r="B1694" s="2">
        <v>1690</v>
      </c>
      <c r="C1694" s="1">
        <v>64020</v>
      </c>
      <c r="D1694" t="s">
        <v>1052</v>
      </c>
      <c r="E1694" s="2" t="s">
        <v>1</v>
      </c>
      <c r="F1694" s="13">
        <v>39945.65</v>
      </c>
      <c r="G1694" s="13">
        <v>4532466.46</v>
      </c>
      <c r="H1694" s="13">
        <v>14872.47</v>
      </c>
      <c r="I1694" s="4">
        <f t="shared" si="53"/>
        <v>3.2813193724107559E-3</v>
      </c>
      <c r="J1694" s="13">
        <f t="shared" si="52"/>
        <v>131.07443518853972</v>
      </c>
    </row>
    <row r="1695" spans="2:10" x14ac:dyDescent="0.25">
      <c r="B1695" s="2">
        <v>1691</v>
      </c>
      <c r="C1695" s="1">
        <v>64022</v>
      </c>
      <c r="D1695" t="s">
        <v>951</v>
      </c>
      <c r="E1695" s="2" t="s">
        <v>1</v>
      </c>
      <c r="F1695" s="13">
        <v>13182.17</v>
      </c>
      <c r="G1695" s="13">
        <v>1648897.77</v>
      </c>
      <c r="H1695" s="13">
        <v>3690.11</v>
      </c>
      <c r="I1695" s="4">
        <f t="shared" si="53"/>
        <v>2.2379252778054275E-3</v>
      </c>
      <c r="J1695" s="13">
        <f t="shared" si="52"/>
        <v>29.500711459328372</v>
      </c>
    </row>
    <row r="1696" spans="2:10" x14ac:dyDescent="0.25">
      <c r="B1696" s="2">
        <v>1692</v>
      </c>
      <c r="C1696" s="1">
        <v>64024</v>
      </c>
      <c r="D1696" t="s">
        <v>1210</v>
      </c>
      <c r="E1696" s="2" t="s">
        <v>1</v>
      </c>
      <c r="F1696" s="13">
        <v>39958.160000000003</v>
      </c>
      <c r="G1696" s="13">
        <v>4682306.26</v>
      </c>
      <c r="H1696" s="13">
        <v>10736.06</v>
      </c>
      <c r="I1696" s="4">
        <f t="shared" si="53"/>
        <v>2.292899994969573E-3</v>
      </c>
      <c r="J1696" s="13">
        <f t="shared" si="52"/>
        <v>91.620064862993402</v>
      </c>
    </row>
    <row r="1697" spans="2:10" x14ac:dyDescent="0.25">
      <c r="B1697" s="2">
        <v>1693</v>
      </c>
      <c r="C1697" s="1">
        <v>64026</v>
      </c>
      <c r="D1697" t="s">
        <v>1211</v>
      </c>
      <c r="E1697" s="2" t="s">
        <v>1</v>
      </c>
      <c r="F1697" s="13">
        <v>59481.55</v>
      </c>
      <c r="G1697" s="13">
        <v>6479646.8499999996</v>
      </c>
      <c r="H1697" s="13">
        <v>15695.88</v>
      </c>
      <c r="I1697" s="4">
        <f t="shared" si="53"/>
        <v>2.4223357172621219E-3</v>
      </c>
      <c r="J1697" s="13">
        <f t="shared" si="52"/>
        <v>144.08428308311278</v>
      </c>
    </row>
    <row r="1698" spans="2:10" x14ac:dyDescent="0.25">
      <c r="B1698" s="2">
        <v>1694</v>
      </c>
      <c r="C1698" s="1">
        <v>64028</v>
      </c>
      <c r="D1698" t="s">
        <v>1057</v>
      </c>
      <c r="E1698" s="2" t="s">
        <v>1</v>
      </c>
      <c r="F1698" s="13">
        <v>42237.43</v>
      </c>
      <c r="G1698" s="13">
        <v>4792915.8</v>
      </c>
      <c r="H1698" s="13">
        <v>22580.47</v>
      </c>
      <c r="I1698" s="4">
        <f t="shared" si="53"/>
        <v>4.7112177518328201E-3</v>
      </c>
      <c r="J1698" s="13">
        <f t="shared" si="52"/>
        <v>198.98973000779611</v>
      </c>
    </row>
    <row r="1699" spans="2:10" x14ac:dyDescent="0.25">
      <c r="B1699" s="2">
        <v>1695</v>
      </c>
      <c r="C1699" s="1">
        <v>64030</v>
      </c>
      <c r="D1699" t="s">
        <v>1212</v>
      </c>
      <c r="E1699" s="2" t="s">
        <v>1</v>
      </c>
      <c r="F1699" s="13">
        <v>37244.660000000003</v>
      </c>
      <c r="G1699" s="13">
        <v>3634644.69</v>
      </c>
      <c r="H1699" s="13">
        <v>48786.6</v>
      </c>
      <c r="I1699" s="4">
        <f t="shared" si="53"/>
        <v>1.3422660028977964E-2</v>
      </c>
      <c r="J1699" s="13">
        <f t="shared" si="52"/>
        <v>499.92240907487445</v>
      </c>
    </row>
    <row r="1700" spans="2:10" x14ac:dyDescent="0.25">
      <c r="B1700" s="2">
        <v>1696</v>
      </c>
      <c r="C1700" s="1">
        <v>64032</v>
      </c>
      <c r="D1700" t="s">
        <v>588</v>
      </c>
      <c r="E1700" s="2" t="s">
        <v>1</v>
      </c>
      <c r="F1700" s="13">
        <v>52212.78</v>
      </c>
      <c r="G1700" s="13">
        <v>6034703.0700000003</v>
      </c>
      <c r="H1700" s="13">
        <v>19814.97</v>
      </c>
      <c r="I1700" s="4">
        <f t="shared" si="53"/>
        <v>3.2835037234068918E-3</v>
      </c>
      <c r="J1700" s="13">
        <f t="shared" si="52"/>
        <v>171.44085753942488</v>
      </c>
    </row>
    <row r="1701" spans="2:10" x14ac:dyDescent="0.25">
      <c r="B1701" s="2">
        <v>1697</v>
      </c>
      <c r="C1701" s="1">
        <v>64115</v>
      </c>
      <c r="D1701" t="s">
        <v>1203</v>
      </c>
      <c r="E1701" s="2" t="s">
        <v>19</v>
      </c>
      <c r="F1701" s="13">
        <v>55043.31</v>
      </c>
      <c r="G1701" s="13">
        <v>7495573.8099999996</v>
      </c>
      <c r="H1701" s="13">
        <v>35243.129999999997</v>
      </c>
      <c r="I1701" s="4">
        <f t="shared" si="53"/>
        <v>4.7018588427454894E-3</v>
      </c>
      <c r="J1701" s="13">
        <f t="shared" si="52"/>
        <v>258.80587385748123</v>
      </c>
    </row>
    <row r="1702" spans="2:10" x14ac:dyDescent="0.25">
      <c r="B1702" s="2">
        <v>1698</v>
      </c>
      <c r="C1702" s="1">
        <v>64116</v>
      </c>
      <c r="D1702" t="s">
        <v>1204</v>
      </c>
      <c r="E1702" s="2" t="s">
        <v>19</v>
      </c>
      <c r="F1702" s="13">
        <v>17528.580000000002</v>
      </c>
      <c r="G1702" s="13">
        <v>3098846.46</v>
      </c>
      <c r="H1702" s="13">
        <v>169151.47</v>
      </c>
      <c r="I1702" s="4">
        <f t="shared" si="53"/>
        <v>5.4585302041715224E-2</v>
      </c>
      <c r="J1702" s="13">
        <f t="shared" si="52"/>
        <v>956.8028336623687</v>
      </c>
    </row>
    <row r="1703" spans="2:10" x14ac:dyDescent="0.25">
      <c r="B1703" s="2">
        <v>1699</v>
      </c>
      <c r="C1703" s="1">
        <v>64121</v>
      </c>
      <c r="D1703" t="s">
        <v>1206</v>
      </c>
      <c r="E1703" s="2" t="s">
        <v>19</v>
      </c>
      <c r="F1703" s="13">
        <v>55074.6</v>
      </c>
      <c r="G1703" s="13">
        <v>7776758.1299999999</v>
      </c>
      <c r="H1703" s="13">
        <v>324124.32</v>
      </c>
      <c r="I1703" s="4">
        <f t="shared" si="53"/>
        <v>4.1678590819179816E-2</v>
      </c>
      <c r="J1703" s="13">
        <f t="shared" si="52"/>
        <v>2295.4317179300006</v>
      </c>
    </row>
    <row r="1704" spans="2:10" x14ac:dyDescent="0.25">
      <c r="B1704" s="2">
        <v>1700</v>
      </c>
      <c r="C1704" s="1">
        <v>64126</v>
      </c>
      <c r="D1704" t="s">
        <v>1213</v>
      </c>
      <c r="E1704" s="2" t="s">
        <v>19</v>
      </c>
      <c r="F1704" s="13">
        <v>193576.07</v>
      </c>
      <c r="G1704" s="13">
        <v>17463463.449999999</v>
      </c>
      <c r="H1704" s="13">
        <v>49966.04</v>
      </c>
      <c r="I1704" s="4">
        <f t="shared" si="53"/>
        <v>2.8611758568429907E-3</v>
      </c>
      <c r="J1704" s="13">
        <f t="shared" si="52"/>
        <v>553.85517794654879</v>
      </c>
    </row>
    <row r="1705" spans="2:10" x14ac:dyDescent="0.25">
      <c r="B1705" s="2">
        <v>1701</v>
      </c>
      <c r="C1705" s="1">
        <v>64131</v>
      </c>
      <c r="D1705" t="s">
        <v>617</v>
      </c>
      <c r="E1705" s="2" t="s">
        <v>19</v>
      </c>
      <c r="F1705" s="13">
        <v>25775.37</v>
      </c>
      <c r="G1705" s="13">
        <v>4500749.24</v>
      </c>
      <c r="H1705" s="13">
        <v>134317.26</v>
      </c>
      <c r="I1705" s="4">
        <f t="shared" si="53"/>
        <v>2.9843311155011161E-2</v>
      </c>
      <c r="J1705" s="13">
        <f t="shared" si="52"/>
        <v>769.22238704554002</v>
      </c>
    </row>
    <row r="1706" spans="2:10" x14ac:dyDescent="0.25">
      <c r="B1706" s="2">
        <v>1702</v>
      </c>
      <c r="C1706" s="1">
        <v>64153</v>
      </c>
      <c r="D1706" t="s">
        <v>1214</v>
      </c>
      <c r="E1706" s="2" t="s">
        <v>19</v>
      </c>
      <c r="F1706" s="13">
        <v>2120</v>
      </c>
      <c r="G1706" s="13">
        <v>296788.40000000002</v>
      </c>
      <c r="H1706" s="13">
        <v>4884.34</v>
      </c>
      <c r="I1706" s="4">
        <f t="shared" si="53"/>
        <v>1.6457314369429533E-2</v>
      </c>
      <c r="J1706" s="13">
        <f t="shared" si="52"/>
        <v>34.889506463190607</v>
      </c>
    </row>
    <row r="1707" spans="2:10" x14ac:dyDescent="0.25">
      <c r="B1707" s="2">
        <v>1703</v>
      </c>
      <c r="C1707" s="1">
        <v>64181</v>
      </c>
      <c r="D1707" t="s">
        <v>951</v>
      </c>
      <c r="E1707" s="2" t="s">
        <v>19</v>
      </c>
      <c r="F1707" s="13">
        <v>12222.82</v>
      </c>
      <c r="G1707" s="13">
        <v>2195948.62</v>
      </c>
      <c r="H1707" s="13">
        <v>29179.8</v>
      </c>
      <c r="I1707" s="4">
        <f t="shared" si="53"/>
        <v>1.3288015818876489E-2</v>
      </c>
      <c r="J1707" s="13">
        <f t="shared" si="52"/>
        <v>162.41702551127992</v>
      </c>
    </row>
    <row r="1708" spans="2:10" x14ac:dyDescent="0.25">
      <c r="B1708" s="2">
        <v>1704</v>
      </c>
      <c r="C1708" s="1">
        <v>64191</v>
      </c>
      <c r="D1708" t="s">
        <v>1212</v>
      </c>
      <c r="E1708" s="2" t="s">
        <v>19</v>
      </c>
      <c r="F1708" s="13">
        <v>33109.5</v>
      </c>
      <c r="G1708" s="13">
        <v>4209336.49</v>
      </c>
      <c r="H1708" s="13">
        <v>168663.1</v>
      </c>
      <c r="I1708" s="4">
        <f t="shared" si="53"/>
        <v>4.0068809039307762E-2</v>
      </c>
      <c r="J1708" s="13">
        <f t="shared" si="52"/>
        <v>1326.6582328869604</v>
      </c>
    </row>
    <row r="1709" spans="2:10" x14ac:dyDescent="0.25">
      <c r="B1709" s="2">
        <v>1705</v>
      </c>
      <c r="C1709" s="1">
        <v>64192</v>
      </c>
      <c r="D1709" t="s">
        <v>1215</v>
      </c>
      <c r="E1709" s="2" t="s">
        <v>19</v>
      </c>
      <c r="F1709" s="13">
        <v>117834.09</v>
      </c>
      <c r="G1709" s="13">
        <v>11496743.199999999</v>
      </c>
      <c r="H1709" s="13">
        <v>29325.26</v>
      </c>
      <c r="I1709" s="4">
        <f t="shared" si="53"/>
        <v>2.550744979673896E-3</v>
      </c>
      <c r="J1709" s="13">
        <f t="shared" si="52"/>
        <v>300.56471350194204</v>
      </c>
    </row>
    <row r="1710" spans="2:10" x14ac:dyDescent="0.25">
      <c r="B1710" s="2">
        <v>1706</v>
      </c>
      <c r="C1710" s="1">
        <v>64206</v>
      </c>
      <c r="D1710" t="s">
        <v>978</v>
      </c>
      <c r="E1710" s="2" t="s">
        <v>20</v>
      </c>
      <c r="F1710" s="13">
        <v>89.23</v>
      </c>
      <c r="G1710" s="13">
        <v>13491.36</v>
      </c>
      <c r="H1710" s="13">
        <v>13491.36</v>
      </c>
      <c r="I1710" s="4">
        <f t="shared" si="53"/>
        <v>1</v>
      </c>
      <c r="J1710" s="13">
        <f t="shared" si="52"/>
        <v>89.23</v>
      </c>
    </row>
    <row r="1711" spans="2:10" x14ac:dyDescent="0.25">
      <c r="B1711" s="2">
        <v>1707</v>
      </c>
      <c r="C1711" s="1">
        <v>64216</v>
      </c>
      <c r="D1711" t="s">
        <v>1205</v>
      </c>
      <c r="E1711" s="2" t="s">
        <v>20</v>
      </c>
      <c r="F1711" s="13">
        <v>96472.92</v>
      </c>
      <c r="G1711" s="13">
        <v>14742341.689999999</v>
      </c>
      <c r="H1711" s="13">
        <v>646866.81999999995</v>
      </c>
      <c r="I1711" s="4">
        <f t="shared" si="53"/>
        <v>4.3878159494755271E-2</v>
      </c>
      <c r="J1711" s="13">
        <f t="shared" si="52"/>
        <v>4233.0541706847653</v>
      </c>
    </row>
    <row r="1712" spans="2:10" x14ac:dyDescent="0.25">
      <c r="B1712" s="2">
        <v>1708</v>
      </c>
      <c r="C1712" s="1">
        <v>64221</v>
      </c>
      <c r="D1712" t="s">
        <v>1216</v>
      </c>
      <c r="E1712" s="2" t="s">
        <v>20</v>
      </c>
      <c r="F1712" s="13">
        <v>107037.82</v>
      </c>
      <c r="G1712" s="13">
        <v>15023513.380000001</v>
      </c>
      <c r="H1712" s="13">
        <v>400823.03</v>
      </c>
      <c r="I1712" s="4">
        <f t="shared" si="53"/>
        <v>2.6679713317498306E-2</v>
      </c>
      <c r="J1712" s="13">
        <f t="shared" si="52"/>
        <v>2855.7383517299868</v>
      </c>
    </row>
    <row r="1713" spans="2:10" x14ac:dyDescent="0.25">
      <c r="B1713" s="2">
        <v>1709</v>
      </c>
      <c r="C1713" s="1">
        <v>64246</v>
      </c>
      <c r="D1713" t="s">
        <v>1217</v>
      </c>
      <c r="E1713" s="2" t="s">
        <v>20</v>
      </c>
      <c r="F1713" s="13">
        <v>188798.64</v>
      </c>
      <c r="G1713" s="13">
        <v>28189230.289999999</v>
      </c>
      <c r="H1713" s="13">
        <v>504687.31</v>
      </c>
      <c r="I1713" s="4">
        <f t="shared" si="53"/>
        <v>1.79035505690638E-2</v>
      </c>
      <c r="J1713" s="13">
        <f t="shared" si="52"/>
        <v>3380.1659986104719</v>
      </c>
    </row>
    <row r="1714" spans="2:10" x14ac:dyDescent="0.25">
      <c r="B1714" s="2">
        <v>1710</v>
      </c>
      <c r="C1714" s="1">
        <v>64291</v>
      </c>
      <c r="D1714" t="s">
        <v>588</v>
      </c>
      <c r="E1714" s="2" t="s">
        <v>20</v>
      </c>
      <c r="F1714" s="13">
        <v>93397.97</v>
      </c>
      <c r="G1714" s="13">
        <v>12809156.23</v>
      </c>
      <c r="H1714" s="13">
        <v>330382.7</v>
      </c>
      <c r="I1714" s="4">
        <f t="shared" si="53"/>
        <v>2.579269813465301E-2</v>
      </c>
      <c r="J1714" s="13">
        <f t="shared" si="52"/>
        <v>2408.985646599378</v>
      </c>
    </row>
    <row r="1715" spans="2:10" x14ac:dyDescent="0.25">
      <c r="B1715" s="2">
        <v>1711</v>
      </c>
      <c r="C1715" s="1">
        <v>65002</v>
      </c>
      <c r="D1715" t="s">
        <v>1218</v>
      </c>
      <c r="E1715" s="2" t="s">
        <v>1</v>
      </c>
      <c r="F1715" s="13">
        <v>5655.01</v>
      </c>
      <c r="G1715" s="13">
        <v>634531.06999999995</v>
      </c>
      <c r="H1715" s="13">
        <v>5295.62</v>
      </c>
      <c r="I1715" s="4">
        <f t="shared" si="53"/>
        <v>8.3457221409189621E-3</v>
      </c>
      <c r="J1715" s="13">
        <f t="shared" si="52"/>
        <v>47.195142164118138</v>
      </c>
    </row>
    <row r="1716" spans="2:10" x14ac:dyDescent="0.25">
      <c r="B1716" s="2">
        <v>1712</v>
      </c>
      <c r="C1716" s="1">
        <v>65004</v>
      </c>
      <c r="D1716" t="s">
        <v>1219</v>
      </c>
      <c r="E1716" s="2" t="s">
        <v>1</v>
      </c>
      <c r="F1716" s="13">
        <v>12454.64</v>
      </c>
      <c r="G1716" s="13">
        <v>1306061.06</v>
      </c>
      <c r="H1716" s="13">
        <v>15279.6</v>
      </c>
      <c r="I1716" s="4">
        <f t="shared" si="53"/>
        <v>1.1698993613667649E-2</v>
      </c>
      <c r="J1716" s="13">
        <f t="shared" si="52"/>
        <v>145.70675382052966</v>
      </c>
    </row>
    <row r="1717" spans="2:10" x14ac:dyDescent="0.25">
      <c r="B1717" s="2">
        <v>1713</v>
      </c>
      <c r="C1717" s="1">
        <v>65006</v>
      </c>
      <c r="D1717" t="s">
        <v>1087</v>
      </c>
      <c r="E1717" s="2" t="s">
        <v>1</v>
      </c>
      <c r="F1717" s="13">
        <v>10276.209999999999</v>
      </c>
      <c r="G1717" s="13">
        <v>1022365.12</v>
      </c>
      <c r="H1717" s="13">
        <v>2320.02</v>
      </c>
      <c r="I1717" s="4">
        <f t="shared" si="53"/>
        <v>2.2692675587367458E-3</v>
      </c>
      <c r="J1717" s="13">
        <f t="shared" si="52"/>
        <v>23.319469979766133</v>
      </c>
    </row>
    <row r="1718" spans="2:10" x14ac:dyDescent="0.25">
      <c r="B1718" s="2">
        <v>1714</v>
      </c>
      <c r="C1718" s="1">
        <v>65008</v>
      </c>
      <c r="D1718" t="s">
        <v>1220</v>
      </c>
      <c r="E1718" s="2" t="s">
        <v>1</v>
      </c>
      <c r="F1718" s="13">
        <v>8907.36</v>
      </c>
      <c r="G1718" s="13">
        <v>908229.42</v>
      </c>
      <c r="H1718" s="13">
        <v>9556.9599999999991</v>
      </c>
      <c r="I1718" s="4">
        <f t="shared" si="53"/>
        <v>1.0522627641813231E-2</v>
      </c>
      <c r="J1718" s="13">
        <f t="shared" si="52"/>
        <v>93.728832551581505</v>
      </c>
    </row>
    <row r="1719" spans="2:10" x14ac:dyDescent="0.25">
      <c r="B1719" s="2">
        <v>1715</v>
      </c>
      <c r="C1719" s="1">
        <v>65010</v>
      </c>
      <c r="D1719" t="s">
        <v>1221</v>
      </c>
      <c r="E1719" s="2" t="s">
        <v>1</v>
      </c>
      <c r="F1719" s="13">
        <v>36002.25</v>
      </c>
      <c r="G1719" s="13">
        <v>3038357.46</v>
      </c>
      <c r="H1719" s="13">
        <v>4743.33</v>
      </c>
      <c r="I1719" s="4">
        <f t="shared" si="53"/>
        <v>1.5611494244656783E-3</v>
      </c>
      <c r="J1719" s="13">
        <f t="shared" si="52"/>
        <v>56.204891866969469</v>
      </c>
    </row>
    <row r="1720" spans="2:10" x14ac:dyDescent="0.25">
      <c r="B1720" s="2">
        <v>1716</v>
      </c>
      <c r="C1720" s="1">
        <v>65012</v>
      </c>
      <c r="D1720" t="s">
        <v>309</v>
      </c>
      <c r="E1720" s="2" t="s">
        <v>1</v>
      </c>
      <c r="F1720" s="13">
        <v>6545.42</v>
      </c>
      <c r="G1720" s="13">
        <v>654739.68999999994</v>
      </c>
      <c r="H1720" s="13">
        <v>5962.9</v>
      </c>
      <c r="I1720" s="4">
        <f t="shared" si="53"/>
        <v>9.1072835373704024E-3</v>
      </c>
      <c r="J1720" s="13">
        <f t="shared" si="52"/>
        <v>59.61099581117498</v>
      </c>
    </row>
    <row r="1721" spans="2:10" x14ac:dyDescent="0.25">
      <c r="B1721" s="2">
        <v>1717</v>
      </c>
      <c r="C1721" s="1">
        <v>65014</v>
      </c>
      <c r="D1721" t="s">
        <v>1222</v>
      </c>
      <c r="E1721" s="2" t="s">
        <v>1</v>
      </c>
      <c r="F1721" s="13">
        <v>26049.599999999999</v>
      </c>
      <c r="G1721" s="13">
        <v>2640529.81</v>
      </c>
      <c r="H1721" s="13">
        <v>6341.87</v>
      </c>
      <c r="I1721" s="4">
        <f t="shared" si="53"/>
        <v>2.4017414899019829E-3</v>
      </c>
      <c r="J1721" s="13">
        <f t="shared" si="52"/>
        <v>62.564405115350688</v>
      </c>
    </row>
    <row r="1722" spans="2:10" x14ac:dyDescent="0.25">
      <c r="B1722" s="2">
        <v>1718</v>
      </c>
      <c r="C1722" s="1">
        <v>65016</v>
      </c>
      <c r="D1722" t="s">
        <v>1223</v>
      </c>
      <c r="E1722" s="2" t="s">
        <v>1</v>
      </c>
      <c r="F1722" s="13">
        <v>16944.650000000001</v>
      </c>
      <c r="G1722" s="13">
        <v>1799590.36</v>
      </c>
      <c r="H1722" s="13">
        <v>6365.21</v>
      </c>
      <c r="I1722" s="4">
        <f t="shared" si="53"/>
        <v>3.5370327278259036E-3</v>
      </c>
      <c r="J1722" s="13">
        <f t="shared" si="52"/>
        <v>59.933781611555204</v>
      </c>
    </row>
    <row r="1723" spans="2:10" x14ac:dyDescent="0.25">
      <c r="B1723" s="2">
        <v>1719</v>
      </c>
      <c r="C1723" s="1">
        <v>65018</v>
      </c>
      <c r="D1723" t="s">
        <v>1224</v>
      </c>
      <c r="E1723" s="2" t="s">
        <v>1</v>
      </c>
      <c r="F1723" s="13">
        <v>6992.6</v>
      </c>
      <c r="G1723" s="13">
        <v>749363.15</v>
      </c>
      <c r="H1723" s="13">
        <v>397.41</v>
      </c>
      <c r="I1723" s="4">
        <f t="shared" si="53"/>
        <v>5.3033032115336874E-4</v>
      </c>
      <c r="J1723" s="13">
        <f t="shared" si="52"/>
        <v>3.7083878036970463</v>
      </c>
    </row>
    <row r="1724" spans="2:10" x14ac:dyDescent="0.25">
      <c r="B1724" s="2">
        <v>1720</v>
      </c>
      <c r="C1724" s="1">
        <v>65020</v>
      </c>
      <c r="D1724" t="s">
        <v>666</v>
      </c>
      <c r="E1724" s="2" t="s">
        <v>1</v>
      </c>
      <c r="F1724" s="13">
        <v>15700.13</v>
      </c>
      <c r="G1724" s="13">
        <v>1645843.62</v>
      </c>
      <c r="H1724" s="13">
        <v>7733.35</v>
      </c>
      <c r="I1724" s="4">
        <f t="shared" si="53"/>
        <v>4.6987149362343423E-3</v>
      </c>
      <c r="J1724" s="13">
        <f t="shared" si="52"/>
        <v>73.770435331820877</v>
      </c>
    </row>
    <row r="1725" spans="2:10" x14ac:dyDescent="0.25">
      <c r="B1725" s="2">
        <v>1721</v>
      </c>
      <c r="C1725" s="1">
        <v>65022</v>
      </c>
      <c r="D1725" t="s">
        <v>1225</v>
      </c>
      <c r="E1725" s="2" t="s">
        <v>1</v>
      </c>
      <c r="F1725" s="13">
        <v>2567.06</v>
      </c>
      <c r="G1725" s="13">
        <v>212059.74</v>
      </c>
      <c r="H1725" s="13">
        <v>3018.15</v>
      </c>
      <c r="I1725" s="4">
        <f t="shared" si="53"/>
        <v>1.4232545979731939E-2</v>
      </c>
      <c r="J1725" s="13">
        <f t="shared" si="52"/>
        <v>36.535799482730667</v>
      </c>
    </row>
    <row r="1726" spans="2:10" x14ac:dyDescent="0.25">
      <c r="B1726" s="2">
        <v>1722</v>
      </c>
      <c r="C1726" s="1">
        <v>65024</v>
      </c>
      <c r="D1726" t="s">
        <v>1226</v>
      </c>
      <c r="E1726" s="2" t="s">
        <v>1</v>
      </c>
      <c r="F1726" s="13">
        <v>6005.15</v>
      </c>
      <c r="G1726" s="13">
        <v>596995.61</v>
      </c>
      <c r="H1726" s="13">
        <v>6199.13</v>
      </c>
      <c r="I1726" s="4">
        <f t="shared" si="53"/>
        <v>1.0383878702223624E-2</v>
      </c>
      <c r="J1726" s="13">
        <f t="shared" si="52"/>
        <v>62.356749188658192</v>
      </c>
    </row>
    <row r="1727" spans="2:10" x14ac:dyDescent="0.25">
      <c r="B1727" s="2">
        <v>1723</v>
      </c>
      <c r="C1727" s="1">
        <v>65026</v>
      </c>
      <c r="D1727" t="s">
        <v>427</v>
      </c>
      <c r="E1727" s="2" t="s">
        <v>1</v>
      </c>
      <c r="F1727" s="13">
        <v>33132.639999999999</v>
      </c>
      <c r="G1727" s="13">
        <v>3242277.16</v>
      </c>
      <c r="H1727" s="13">
        <v>7294.07</v>
      </c>
      <c r="I1727" s="4">
        <f t="shared" si="53"/>
        <v>2.2496750401190253E-3</v>
      </c>
      <c r="J1727" s="13">
        <f t="shared" si="52"/>
        <v>74.537673221249221</v>
      </c>
    </row>
    <row r="1728" spans="2:10" x14ac:dyDescent="0.25">
      <c r="B1728" s="2">
        <v>1724</v>
      </c>
      <c r="C1728" s="1">
        <v>65028</v>
      </c>
      <c r="D1728" t="s">
        <v>1227</v>
      </c>
      <c r="E1728" s="2" t="s">
        <v>1</v>
      </c>
      <c r="F1728" s="13">
        <v>23207.41</v>
      </c>
      <c r="G1728" s="13">
        <v>2292153.34</v>
      </c>
      <c r="H1728" s="13">
        <v>3396.42</v>
      </c>
      <c r="I1728" s="4">
        <f t="shared" si="53"/>
        <v>1.4817595056707683E-3</v>
      </c>
      <c r="J1728" s="13">
        <f t="shared" si="52"/>
        <v>34.387800369498848</v>
      </c>
    </row>
    <row r="1729" spans="2:10" x14ac:dyDescent="0.25">
      <c r="B1729" s="2">
        <v>1725</v>
      </c>
      <c r="C1729" s="1">
        <v>65030</v>
      </c>
      <c r="D1729" t="s">
        <v>1228</v>
      </c>
      <c r="E1729" s="2" t="s">
        <v>1</v>
      </c>
      <c r="F1729" s="13">
        <v>63293.82</v>
      </c>
      <c r="G1729" s="13">
        <v>5069201.43</v>
      </c>
      <c r="H1729" s="13">
        <v>8720.57</v>
      </c>
      <c r="I1729" s="4">
        <f t="shared" si="53"/>
        <v>1.7203044937987402E-3</v>
      </c>
      <c r="J1729" s="13">
        <f t="shared" si="52"/>
        <v>108.88464297568858</v>
      </c>
    </row>
    <row r="1730" spans="2:10" x14ac:dyDescent="0.25">
      <c r="B1730" s="2">
        <v>1726</v>
      </c>
      <c r="C1730" s="1">
        <v>65032</v>
      </c>
      <c r="D1730" t="s">
        <v>1229</v>
      </c>
      <c r="E1730" s="2" t="s">
        <v>1</v>
      </c>
      <c r="F1730" s="13">
        <v>10223.26</v>
      </c>
      <c r="G1730" s="13">
        <v>1084280.1200000001</v>
      </c>
      <c r="H1730" s="13">
        <v>12639.34</v>
      </c>
      <c r="I1730" s="4">
        <f t="shared" si="53"/>
        <v>1.1656895452440832E-2</v>
      </c>
      <c r="J1730" s="13">
        <f t="shared" si="52"/>
        <v>119.17147300312025</v>
      </c>
    </row>
    <row r="1731" spans="2:10" x14ac:dyDescent="0.25">
      <c r="B1731" s="2">
        <v>1727</v>
      </c>
      <c r="C1731" s="1">
        <v>65034</v>
      </c>
      <c r="D1731" t="s">
        <v>1230</v>
      </c>
      <c r="E1731" s="2" t="s">
        <v>1</v>
      </c>
      <c r="F1731" s="13">
        <v>15488.56</v>
      </c>
      <c r="G1731" s="13">
        <v>1563096.21</v>
      </c>
      <c r="H1731" s="13">
        <v>10756.07</v>
      </c>
      <c r="I1731" s="4">
        <f t="shared" si="53"/>
        <v>6.8812590876923688E-3</v>
      </c>
      <c r="J1731" s="13">
        <f t="shared" si="52"/>
        <v>106.58079425526851</v>
      </c>
    </row>
    <row r="1732" spans="2:10" x14ac:dyDescent="0.25">
      <c r="B1732" s="2">
        <v>1728</v>
      </c>
      <c r="C1732" s="1">
        <v>65036</v>
      </c>
      <c r="D1732" t="s">
        <v>1231</v>
      </c>
      <c r="E1732" s="2" t="s">
        <v>1</v>
      </c>
      <c r="F1732" s="13">
        <v>5564.57</v>
      </c>
      <c r="G1732" s="13">
        <v>563720.52</v>
      </c>
      <c r="H1732" s="13">
        <v>3193.02</v>
      </c>
      <c r="I1732" s="4">
        <f t="shared" si="53"/>
        <v>5.6641897655242352E-3</v>
      </c>
      <c r="J1732" s="13">
        <f t="shared" si="52"/>
        <v>31.518780443543193</v>
      </c>
    </row>
    <row r="1733" spans="2:10" x14ac:dyDescent="0.25">
      <c r="B1733" s="2">
        <v>1729</v>
      </c>
      <c r="C1733" s="1">
        <v>65038</v>
      </c>
      <c r="D1733" t="s">
        <v>1232</v>
      </c>
      <c r="E1733" s="2" t="s">
        <v>1</v>
      </c>
      <c r="F1733" s="13">
        <v>2782.06</v>
      </c>
      <c r="G1733" s="13">
        <v>202542.31</v>
      </c>
      <c r="H1733" s="13">
        <v>1370.9</v>
      </c>
      <c r="I1733" s="4">
        <f t="shared" si="53"/>
        <v>6.7684623523845472E-3</v>
      </c>
      <c r="J1733" s="13">
        <f t="shared" ref="J1733:J1796" si="54">I1733*F1733</f>
        <v>18.830268372074954</v>
      </c>
    </row>
    <row r="1734" spans="2:10" x14ac:dyDescent="0.25">
      <c r="B1734" s="2">
        <v>1730</v>
      </c>
      <c r="C1734" s="1">
        <v>65040</v>
      </c>
      <c r="D1734" t="s">
        <v>1233</v>
      </c>
      <c r="E1734" s="2" t="s">
        <v>1</v>
      </c>
      <c r="F1734" s="13">
        <v>10959.31</v>
      </c>
      <c r="G1734" s="13">
        <v>1023363.8</v>
      </c>
      <c r="H1734" s="13">
        <v>2631.98</v>
      </c>
      <c r="I1734" s="4">
        <f t="shared" ref="I1734:I1797" si="55">IF(G1734=0,0,H1734/G1734)</f>
        <v>2.5718908564090308E-3</v>
      </c>
      <c r="J1734" s="13">
        <f t="shared" si="54"/>
        <v>28.186149181552054</v>
      </c>
    </row>
    <row r="1735" spans="2:10" x14ac:dyDescent="0.25">
      <c r="B1735" s="2">
        <v>1731</v>
      </c>
      <c r="C1735" s="1">
        <v>65042</v>
      </c>
      <c r="D1735" t="s">
        <v>1234</v>
      </c>
      <c r="E1735" s="2" t="s">
        <v>1</v>
      </c>
      <c r="F1735" s="13">
        <v>20302.52</v>
      </c>
      <c r="G1735" s="13">
        <v>2046525.52</v>
      </c>
      <c r="H1735" s="13">
        <v>9952.31</v>
      </c>
      <c r="I1735" s="4">
        <f t="shared" si="55"/>
        <v>4.8630275570665741E-3</v>
      </c>
      <c r="J1735" s="13">
        <f t="shared" si="54"/>
        <v>98.731714237895261</v>
      </c>
    </row>
    <row r="1736" spans="2:10" x14ac:dyDescent="0.25">
      <c r="B1736" s="2">
        <v>1732</v>
      </c>
      <c r="C1736" s="1">
        <v>65106</v>
      </c>
      <c r="D1736" t="s">
        <v>1221</v>
      </c>
      <c r="E1736" s="2" t="s">
        <v>19</v>
      </c>
      <c r="F1736" s="13">
        <v>5135.34</v>
      </c>
      <c r="G1736" s="13">
        <v>514341.77</v>
      </c>
      <c r="H1736" s="13">
        <v>12224.69</v>
      </c>
      <c r="I1736" s="4">
        <f t="shared" si="55"/>
        <v>2.3767639948822358E-2</v>
      </c>
      <c r="J1736" s="13">
        <f t="shared" si="54"/>
        <v>122.05491213478541</v>
      </c>
    </row>
    <row r="1737" spans="2:10" x14ac:dyDescent="0.25">
      <c r="B1737" s="2">
        <v>1733</v>
      </c>
      <c r="C1737" s="1">
        <v>65151</v>
      </c>
      <c r="D1737" t="s">
        <v>1228</v>
      </c>
      <c r="E1737" s="2" t="s">
        <v>19</v>
      </c>
      <c r="F1737" s="13">
        <v>6012.53</v>
      </c>
      <c r="G1737" s="13">
        <v>650485.69999999995</v>
      </c>
      <c r="H1737" s="13">
        <v>46372.69</v>
      </c>
      <c r="I1737" s="4">
        <f t="shared" si="55"/>
        <v>7.1289330418793234E-2</v>
      </c>
      <c r="J1737" s="13">
        <f t="shared" si="54"/>
        <v>428.62923782290687</v>
      </c>
    </row>
    <row r="1738" spans="2:10" x14ac:dyDescent="0.25">
      <c r="B1738" s="2">
        <v>1734</v>
      </c>
      <c r="C1738" s="1">
        <v>65281</v>
      </c>
      <c r="D1738" t="s">
        <v>1230</v>
      </c>
      <c r="E1738" s="2" t="s">
        <v>20</v>
      </c>
      <c r="F1738" s="13">
        <v>22338.38</v>
      </c>
      <c r="G1738" s="13">
        <v>3357179.1</v>
      </c>
      <c r="H1738" s="13">
        <v>141268.56</v>
      </c>
      <c r="I1738" s="4">
        <f t="shared" si="55"/>
        <v>4.2079542315749549E-2</v>
      </c>
      <c r="J1738" s="13">
        <f t="shared" si="54"/>
        <v>939.98880647529347</v>
      </c>
    </row>
    <row r="1739" spans="2:10" x14ac:dyDescent="0.25">
      <c r="B1739" s="2">
        <v>1735</v>
      </c>
      <c r="C1739" s="1">
        <v>65282</v>
      </c>
      <c r="D1739" t="s">
        <v>1235</v>
      </c>
      <c r="E1739" s="2" t="s">
        <v>20</v>
      </c>
      <c r="F1739" s="13">
        <v>28348.400000000001</v>
      </c>
      <c r="G1739" s="13">
        <v>3908755.47</v>
      </c>
      <c r="H1739" s="13">
        <v>47973.51</v>
      </c>
      <c r="I1739" s="4">
        <f t="shared" si="55"/>
        <v>1.2273346431671255E-2</v>
      </c>
      <c r="J1739" s="13">
        <f t="shared" si="54"/>
        <v>347.92973398358941</v>
      </c>
    </row>
    <row r="1740" spans="2:10" x14ac:dyDescent="0.25">
      <c r="B1740" s="2">
        <v>1736</v>
      </c>
      <c r="C1740" s="1">
        <v>66002</v>
      </c>
      <c r="D1740" t="s">
        <v>1236</v>
      </c>
      <c r="E1740" s="2" t="s">
        <v>1</v>
      </c>
      <c r="F1740" s="13">
        <v>52304.14</v>
      </c>
      <c r="G1740" s="13">
        <v>5434914.2999999998</v>
      </c>
      <c r="H1740" s="13">
        <v>103877.98</v>
      </c>
      <c r="I1740" s="4">
        <f t="shared" si="55"/>
        <v>1.9113085187010215E-2</v>
      </c>
      <c r="J1740" s="13">
        <f t="shared" si="54"/>
        <v>999.69348345330843</v>
      </c>
    </row>
    <row r="1741" spans="2:10" x14ac:dyDescent="0.25">
      <c r="B1741" s="2">
        <v>1737</v>
      </c>
      <c r="C1741" s="1">
        <v>66004</v>
      </c>
      <c r="D1741" t="s">
        <v>1237</v>
      </c>
      <c r="E1741" s="2" t="s">
        <v>1</v>
      </c>
      <c r="F1741" s="13">
        <v>46249.62</v>
      </c>
      <c r="G1741" s="13">
        <v>4587103.87</v>
      </c>
      <c r="H1741" s="13">
        <v>63859.59</v>
      </c>
      <c r="I1741" s="4">
        <f t="shared" si="55"/>
        <v>1.3921548717840565E-2</v>
      </c>
      <c r="J1741" s="13">
        <f t="shared" si="54"/>
        <v>643.86633801161338</v>
      </c>
    </row>
    <row r="1742" spans="2:10" x14ac:dyDescent="0.25">
      <c r="B1742" s="2">
        <v>1738</v>
      </c>
      <c r="C1742" s="1">
        <v>66006</v>
      </c>
      <c r="D1742" t="s">
        <v>1238</v>
      </c>
      <c r="E1742" s="2" t="s">
        <v>1</v>
      </c>
      <c r="F1742" s="13">
        <v>88025.5</v>
      </c>
      <c r="G1742" s="13">
        <v>8498479.7899999991</v>
      </c>
      <c r="H1742" s="13">
        <v>34508.46</v>
      </c>
      <c r="I1742" s="4">
        <f t="shared" si="55"/>
        <v>4.0605450448450145E-3</v>
      </c>
      <c r="J1742" s="13">
        <f t="shared" si="54"/>
        <v>357.43150784500483</v>
      </c>
    </row>
    <row r="1743" spans="2:10" x14ac:dyDescent="0.25">
      <c r="B1743" s="2">
        <v>1739</v>
      </c>
      <c r="C1743" s="1">
        <v>66008</v>
      </c>
      <c r="D1743" t="s">
        <v>577</v>
      </c>
      <c r="E1743" s="2" t="s">
        <v>1</v>
      </c>
      <c r="F1743" s="13">
        <v>61783.13</v>
      </c>
      <c r="G1743" s="13">
        <v>5957545.4800000004</v>
      </c>
      <c r="H1743" s="13">
        <v>27258.43</v>
      </c>
      <c r="I1743" s="4">
        <f t="shared" si="55"/>
        <v>4.5754463967600289E-3</v>
      </c>
      <c r="J1743" s="13">
        <f t="shared" si="54"/>
        <v>282.68539953905645</v>
      </c>
    </row>
    <row r="1744" spans="2:10" x14ac:dyDescent="0.25">
      <c r="B1744" s="2">
        <v>1740</v>
      </c>
      <c r="C1744" s="1">
        <v>66010</v>
      </c>
      <c r="D1744" t="s">
        <v>594</v>
      </c>
      <c r="E1744" s="2" t="s">
        <v>1</v>
      </c>
      <c r="F1744" s="13">
        <v>3700.42</v>
      </c>
      <c r="G1744" s="13">
        <v>386673.15</v>
      </c>
      <c r="H1744" s="13">
        <v>6072.99</v>
      </c>
      <c r="I1744" s="4">
        <f t="shared" si="55"/>
        <v>1.5705745278667523E-2</v>
      </c>
      <c r="J1744" s="13">
        <f t="shared" si="54"/>
        <v>58.117853944086875</v>
      </c>
    </row>
    <row r="1745" spans="2:10" x14ac:dyDescent="0.25">
      <c r="B1745" s="2">
        <v>1741</v>
      </c>
      <c r="C1745" s="1">
        <v>66012</v>
      </c>
      <c r="D1745" t="s">
        <v>351</v>
      </c>
      <c r="E1745" s="2" t="s">
        <v>1</v>
      </c>
      <c r="F1745" s="13">
        <v>59310.31</v>
      </c>
      <c r="G1745" s="13">
        <v>5980129.4699999997</v>
      </c>
      <c r="H1745" s="13">
        <v>25048.47</v>
      </c>
      <c r="I1745" s="4">
        <f t="shared" si="55"/>
        <v>4.1886166722072665E-3</v>
      </c>
      <c r="J1745" s="13">
        <f t="shared" si="54"/>
        <v>248.42815329978134</v>
      </c>
    </row>
    <row r="1746" spans="2:10" x14ac:dyDescent="0.25">
      <c r="B1746" s="2">
        <v>1742</v>
      </c>
      <c r="C1746" s="1">
        <v>66014</v>
      </c>
      <c r="D1746" t="s">
        <v>6</v>
      </c>
      <c r="E1746" s="2" t="s">
        <v>1</v>
      </c>
      <c r="F1746" s="13">
        <v>73880.91</v>
      </c>
      <c r="G1746" s="13">
        <v>7305933.9900000002</v>
      </c>
      <c r="H1746" s="13">
        <v>65972.2</v>
      </c>
      <c r="I1746" s="4">
        <f t="shared" si="55"/>
        <v>9.0299474496073288E-3</v>
      </c>
      <c r="J1746" s="13">
        <f t="shared" si="54"/>
        <v>667.14073482916865</v>
      </c>
    </row>
    <row r="1747" spans="2:10" x14ac:dyDescent="0.25">
      <c r="B1747" s="2">
        <v>1743</v>
      </c>
      <c r="C1747" s="1">
        <v>66016</v>
      </c>
      <c r="D1747" t="s">
        <v>449</v>
      </c>
      <c r="E1747" s="2" t="s">
        <v>1</v>
      </c>
      <c r="F1747" s="13">
        <v>20296.330000000002</v>
      </c>
      <c r="G1747" s="13">
        <v>2092554.57</v>
      </c>
      <c r="H1747" s="13">
        <v>31826.53</v>
      </c>
      <c r="I1747" s="4">
        <f t="shared" si="55"/>
        <v>1.5209414586497497E-2</v>
      </c>
      <c r="J1747" s="13">
        <f t="shared" si="54"/>
        <v>308.69529755436679</v>
      </c>
    </row>
    <row r="1748" spans="2:10" x14ac:dyDescent="0.25">
      <c r="B1748" s="2">
        <v>1744</v>
      </c>
      <c r="C1748" s="1">
        <v>66018</v>
      </c>
      <c r="D1748" t="s">
        <v>1239</v>
      </c>
      <c r="E1748" s="2" t="s">
        <v>1</v>
      </c>
      <c r="F1748" s="13">
        <v>92351</v>
      </c>
      <c r="G1748" s="13">
        <v>8436909.5099999998</v>
      </c>
      <c r="H1748" s="13">
        <v>102950.07</v>
      </c>
      <c r="I1748" s="4">
        <f t="shared" si="55"/>
        <v>1.2202343746602541E-2</v>
      </c>
      <c r="J1748" s="13">
        <f t="shared" si="54"/>
        <v>1126.8986473424914</v>
      </c>
    </row>
    <row r="1749" spans="2:10" x14ac:dyDescent="0.25">
      <c r="B1749" s="2">
        <v>1745</v>
      </c>
      <c r="C1749" s="1">
        <v>66022</v>
      </c>
      <c r="D1749" t="s">
        <v>343</v>
      </c>
      <c r="E1749" s="2" t="s">
        <v>1</v>
      </c>
      <c r="F1749" s="13">
        <v>72087.95</v>
      </c>
      <c r="G1749" s="13">
        <v>6939046.2800000003</v>
      </c>
      <c r="H1749" s="13">
        <v>36162.300000000003</v>
      </c>
      <c r="I1749" s="4">
        <f t="shared" si="55"/>
        <v>5.2114222244386017E-3</v>
      </c>
      <c r="J1749" s="13">
        <f t="shared" si="54"/>
        <v>375.68074474421866</v>
      </c>
    </row>
    <row r="1750" spans="2:10" x14ac:dyDescent="0.25">
      <c r="B1750" s="2">
        <v>1746</v>
      </c>
      <c r="C1750" s="1">
        <v>66024</v>
      </c>
      <c r="D1750" t="s">
        <v>657</v>
      </c>
      <c r="E1750" s="2" t="s">
        <v>1</v>
      </c>
      <c r="F1750" s="13">
        <v>31906.26</v>
      </c>
      <c r="G1750" s="13">
        <v>3059816.99</v>
      </c>
      <c r="H1750" s="13">
        <v>16037.54</v>
      </c>
      <c r="I1750" s="4">
        <f t="shared" si="55"/>
        <v>5.2413396135825756E-3</v>
      </c>
      <c r="J1750" s="13">
        <f t="shared" si="54"/>
        <v>167.23154445926519</v>
      </c>
    </row>
    <row r="1751" spans="2:10" x14ac:dyDescent="0.25">
      <c r="B1751" s="2">
        <v>1747</v>
      </c>
      <c r="C1751" s="1">
        <v>66026</v>
      </c>
      <c r="D1751" t="s">
        <v>1240</v>
      </c>
      <c r="E1751" s="2" t="s">
        <v>1</v>
      </c>
      <c r="F1751" s="13">
        <v>128630.11</v>
      </c>
      <c r="G1751" s="13">
        <v>12092160.34</v>
      </c>
      <c r="H1751" s="13">
        <v>52949.36</v>
      </c>
      <c r="I1751" s="4">
        <f t="shared" si="55"/>
        <v>4.3788172263021776E-3</v>
      </c>
      <c r="J1751" s="13">
        <f t="shared" si="54"/>
        <v>563.247741489144</v>
      </c>
    </row>
    <row r="1752" spans="2:10" x14ac:dyDescent="0.25">
      <c r="B1752" s="2">
        <v>1748</v>
      </c>
      <c r="C1752" s="1">
        <v>66131</v>
      </c>
      <c r="D1752" t="s">
        <v>594</v>
      </c>
      <c r="E1752" s="2" t="s">
        <v>19</v>
      </c>
      <c r="F1752" s="13">
        <v>373719</v>
      </c>
      <c r="G1752" s="13">
        <v>44480178.939999998</v>
      </c>
      <c r="H1752" s="13">
        <v>1213025.25</v>
      </c>
      <c r="I1752" s="4">
        <f t="shared" si="55"/>
        <v>2.7271141414162668E-2</v>
      </c>
      <c r="J1752" s="13">
        <f t="shared" si="54"/>
        <v>10191.743698159458</v>
      </c>
    </row>
    <row r="1753" spans="2:10" x14ac:dyDescent="0.25">
      <c r="B1753" s="2">
        <v>1749</v>
      </c>
      <c r="C1753" s="1">
        <v>66141</v>
      </c>
      <c r="D1753" t="s">
        <v>6</v>
      </c>
      <c r="E1753" s="2" t="s">
        <v>19</v>
      </c>
      <c r="F1753" s="13">
        <v>92754.48</v>
      </c>
      <c r="G1753" s="13">
        <v>12254603.07</v>
      </c>
      <c r="H1753" s="13">
        <v>256438.26</v>
      </c>
      <c r="I1753" s="4">
        <f t="shared" si="55"/>
        <v>2.0925872387313482E-2</v>
      </c>
      <c r="J1753" s="13">
        <f t="shared" si="54"/>
        <v>1940.9684118316204</v>
      </c>
    </row>
    <row r="1754" spans="2:10" x14ac:dyDescent="0.25">
      <c r="B1754" s="2">
        <v>1750</v>
      </c>
      <c r="C1754" s="1">
        <v>66142</v>
      </c>
      <c r="D1754" t="s">
        <v>449</v>
      </c>
      <c r="E1754" s="2" t="s">
        <v>19</v>
      </c>
      <c r="F1754" s="13">
        <v>46658.1</v>
      </c>
      <c r="G1754" s="13">
        <v>5965512.8600000003</v>
      </c>
      <c r="H1754" s="13">
        <v>73529.98</v>
      </c>
      <c r="I1754" s="4">
        <f t="shared" si="55"/>
        <v>1.2325843850414563E-2</v>
      </c>
      <c r="J1754" s="13">
        <f t="shared" si="54"/>
        <v>575.10045495702775</v>
      </c>
    </row>
    <row r="1755" spans="2:10" x14ac:dyDescent="0.25">
      <c r="B1755" s="2">
        <v>1751</v>
      </c>
      <c r="C1755" s="1">
        <v>66161</v>
      </c>
      <c r="D1755" t="s">
        <v>895</v>
      </c>
      <c r="E1755" s="2" t="s">
        <v>19</v>
      </c>
      <c r="F1755" s="13">
        <v>10712.25</v>
      </c>
      <c r="G1755" s="13">
        <v>1379902.04</v>
      </c>
      <c r="H1755" s="13">
        <v>10656.32</v>
      </c>
      <c r="I1755" s="4">
        <f t="shared" si="55"/>
        <v>7.722519201435487E-3</v>
      </c>
      <c r="J1755" s="13">
        <f t="shared" si="54"/>
        <v>82.725556315577293</v>
      </c>
    </row>
    <row r="1756" spans="2:10" x14ac:dyDescent="0.25">
      <c r="B1756" s="2">
        <v>1752</v>
      </c>
      <c r="C1756" s="1">
        <v>66166</v>
      </c>
      <c r="D1756" t="s">
        <v>14</v>
      </c>
      <c r="E1756" s="2" t="s">
        <v>19</v>
      </c>
      <c r="F1756" s="13">
        <v>235138.32</v>
      </c>
      <c r="G1756" s="13">
        <v>23334135.609999999</v>
      </c>
      <c r="H1756" s="13">
        <v>214897.5</v>
      </c>
      <c r="I1756" s="4">
        <f t="shared" si="55"/>
        <v>9.2095762016530091E-3</v>
      </c>
      <c r="J1756" s="13">
        <f t="shared" si="54"/>
        <v>2165.5242759686698</v>
      </c>
    </row>
    <row r="1757" spans="2:10" x14ac:dyDescent="0.25">
      <c r="B1757" s="2">
        <v>1753</v>
      </c>
      <c r="C1757" s="1">
        <v>66181</v>
      </c>
      <c r="D1757" t="s">
        <v>1241</v>
      </c>
      <c r="E1757" s="2" t="s">
        <v>19</v>
      </c>
      <c r="F1757" s="13">
        <v>75744.2</v>
      </c>
      <c r="G1757" s="13">
        <v>9589486.0999999996</v>
      </c>
      <c r="H1757" s="13">
        <v>157248.03</v>
      </c>
      <c r="I1757" s="4">
        <f t="shared" si="55"/>
        <v>1.6397962138972183E-2</v>
      </c>
      <c r="J1757" s="13">
        <f t="shared" si="54"/>
        <v>1242.0505238467367</v>
      </c>
    </row>
    <row r="1758" spans="2:10" x14ac:dyDescent="0.25">
      <c r="B1758" s="2">
        <v>1754</v>
      </c>
      <c r="C1758" s="1">
        <v>66236</v>
      </c>
      <c r="D1758" t="s">
        <v>351</v>
      </c>
      <c r="E1758" s="2" t="s">
        <v>20</v>
      </c>
      <c r="F1758" s="13">
        <v>172610.42</v>
      </c>
      <c r="G1758" s="13">
        <v>22171927.640000001</v>
      </c>
      <c r="H1758" s="13">
        <v>477988.53</v>
      </c>
      <c r="I1758" s="4">
        <f t="shared" si="55"/>
        <v>2.1558275751255337E-2</v>
      </c>
      <c r="J1758" s="13">
        <f t="shared" si="54"/>
        <v>3721.1830318999996</v>
      </c>
    </row>
    <row r="1759" spans="2:10" x14ac:dyDescent="0.25">
      <c r="B1759" s="2">
        <v>1755</v>
      </c>
      <c r="C1759" s="1">
        <v>66251</v>
      </c>
      <c r="D1759" t="s">
        <v>796</v>
      </c>
      <c r="E1759" s="2" t="s">
        <v>20</v>
      </c>
      <c r="F1759" s="13">
        <v>217.24</v>
      </c>
      <c r="G1759" s="13">
        <v>37122.160000000003</v>
      </c>
      <c r="H1759" s="13">
        <v>29773.05</v>
      </c>
      <c r="I1759" s="4">
        <f t="shared" si="55"/>
        <v>0.80202903063830333</v>
      </c>
      <c r="J1759" s="13">
        <f t="shared" si="54"/>
        <v>174.23278661586502</v>
      </c>
    </row>
    <row r="1760" spans="2:10" x14ac:dyDescent="0.25">
      <c r="B1760" s="2">
        <v>1756</v>
      </c>
      <c r="C1760" s="1">
        <v>66291</v>
      </c>
      <c r="D1760" t="s">
        <v>1240</v>
      </c>
      <c r="E1760" s="2" t="s">
        <v>20</v>
      </c>
      <c r="F1760" s="13">
        <v>403572.56</v>
      </c>
      <c r="G1760" s="13">
        <v>53222804.619999997</v>
      </c>
      <c r="H1760" s="13">
        <v>1372449.18</v>
      </c>
      <c r="I1760" s="4">
        <f t="shared" si="55"/>
        <v>2.5786863165122697E-2</v>
      </c>
      <c r="J1760" s="13">
        <f t="shared" si="54"/>
        <v>10406.87038191827</v>
      </c>
    </row>
    <row r="1761" spans="2:10" x14ac:dyDescent="0.25">
      <c r="B1761" s="2">
        <v>1757</v>
      </c>
      <c r="C1761" s="1">
        <v>67002</v>
      </c>
      <c r="D1761" t="s">
        <v>1242</v>
      </c>
      <c r="E1761" s="2" t="s">
        <v>1</v>
      </c>
      <c r="F1761" s="13">
        <v>168393.53</v>
      </c>
      <c r="G1761" s="13">
        <v>16786423.82</v>
      </c>
      <c r="H1761" s="13">
        <v>718933.07</v>
      </c>
      <c r="I1761" s="4">
        <f t="shared" si="55"/>
        <v>4.2828244878664094E-2</v>
      </c>
      <c r="J1761" s="13">
        <f t="shared" si="54"/>
        <v>7211.9993388226685</v>
      </c>
    </row>
    <row r="1762" spans="2:10" x14ac:dyDescent="0.25">
      <c r="B1762" s="2">
        <v>1758</v>
      </c>
      <c r="C1762" s="1">
        <v>67004</v>
      </c>
      <c r="D1762" t="s">
        <v>1243</v>
      </c>
      <c r="E1762" s="2" t="s">
        <v>1</v>
      </c>
      <c r="F1762" s="13">
        <v>231242.67</v>
      </c>
      <c r="G1762" s="13">
        <v>22136655.649999999</v>
      </c>
      <c r="H1762" s="13">
        <v>46378.38</v>
      </c>
      <c r="I1762" s="4">
        <f t="shared" si="55"/>
        <v>2.0950942515112936E-3</v>
      </c>
      <c r="J1762" s="13">
        <f t="shared" si="54"/>
        <v>484.4751886211231</v>
      </c>
    </row>
    <row r="1763" spans="2:10" x14ac:dyDescent="0.25">
      <c r="B1763" s="2">
        <v>1759</v>
      </c>
      <c r="C1763" s="1">
        <v>67006</v>
      </c>
      <c r="D1763" t="s">
        <v>993</v>
      </c>
      <c r="E1763" s="2" t="s">
        <v>1</v>
      </c>
      <c r="F1763" s="13">
        <v>74034.39</v>
      </c>
      <c r="G1763" s="13">
        <v>6992347.9699999997</v>
      </c>
      <c r="H1763" s="13">
        <v>39156.74</v>
      </c>
      <c r="I1763" s="4">
        <f t="shared" si="55"/>
        <v>5.5999415601166082E-3</v>
      </c>
      <c r="J1763" s="13">
        <f t="shared" si="54"/>
        <v>414.58825743888144</v>
      </c>
    </row>
    <row r="1764" spans="2:10" x14ac:dyDescent="0.25">
      <c r="B1764" s="2">
        <v>1760</v>
      </c>
      <c r="C1764" s="1">
        <v>67008</v>
      </c>
      <c r="D1764" t="s">
        <v>1244</v>
      </c>
      <c r="E1764" s="2" t="s">
        <v>1</v>
      </c>
      <c r="F1764" s="13">
        <v>146212.78</v>
      </c>
      <c r="G1764" s="13">
        <v>13521663.73</v>
      </c>
      <c r="H1764" s="13">
        <v>138274.70000000001</v>
      </c>
      <c r="I1764" s="4">
        <f t="shared" si="55"/>
        <v>1.0226160238936811E-2</v>
      </c>
      <c r="J1764" s="13">
        <f t="shared" si="54"/>
        <v>1495.1953172604153</v>
      </c>
    </row>
    <row r="1765" spans="2:10" x14ac:dyDescent="0.25">
      <c r="B1765" s="2">
        <v>1761</v>
      </c>
      <c r="C1765" s="1">
        <v>67010</v>
      </c>
      <c r="D1765" t="s">
        <v>598</v>
      </c>
      <c r="E1765" s="2" t="s">
        <v>1</v>
      </c>
      <c r="F1765" s="13">
        <v>172964.06</v>
      </c>
      <c r="G1765" s="13">
        <v>18071941.82</v>
      </c>
      <c r="H1765" s="13">
        <v>223530.94</v>
      </c>
      <c r="I1765" s="4">
        <f t="shared" si="55"/>
        <v>1.2368949735806531E-2</v>
      </c>
      <c r="J1765" s="13">
        <f t="shared" si="54"/>
        <v>2139.3837642410249</v>
      </c>
    </row>
    <row r="1766" spans="2:10" x14ac:dyDescent="0.25">
      <c r="B1766" s="2">
        <v>1762</v>
      </c>
      <c r="C1766" s="1">
        <v>67014</v>
      </c>
      <c r="D1766" t="s">
        <v>1245</v>
      </c>
      <c r="E1766" s="2" t="s">
        <v>1</v>
      </c>
      <c r="F1766" s="13">
        <v>235822.52</v>
      </c>
      <c r="G1766" s="13">
        <v>21792436.530000001</v>
      </c>
      <c r="H1766" s="13">
        <v>72950.009999999995</v>
      </c>
      <c r="I1766" s="4">
        <f t="shared" si="55"/>
        <v>3.347492140200809E-3</v>
      </c>
      <c r="J1766" s="13">
        <f t="shared" si="54"/>
        <v>789.41403218234802</v>
      </c>
    </row>
    <row r="1767" spans="2:10" x14ac:dyDescent="0.25">
      <c r="B1767" s="2">
        <v>1763</v>
      </c>
      <c r="C1767" s="1">
        <v>67016</v>
      </c>
      <c r="D1767" t="s">
        <v>1214</v>
      </c>
      <c r="E1767" s="2" t="s">
        <v>1</v>
      </c>
      <c r="F1767" s="13">
        <v>137804.01999999999</v>
      </c>
      <c r="G1767" s="13">
        <v>13259041.6</v>
      </c>
      <c r="H1767" s="13">
        <v>48403.360000000001</v>
      </c>
      <c r="I1767" s="4">
        <f t="shared" si="55"/>
        <v>3.6505926642541042E-3</v>
      </c>
      <c r="J1767" s="13">
        <f t="shared" si="54"/>
        <v>503.06634451672585</v>
      </c>
    </row>
    <row r="1768" spans="2:10" x14ac:dyDescent="0.25">
      <c r="B1768" s="2">
        <v>1764</v>
      </c>
      <c r="C1768" s="1">
        <v>67022</v>
      </c>
      <c r="D1768" t="s">
        <v>1246</v>
      </c>
      <c r="E1768" s="2" t="s">
        <v>1</v>
      </c>
      <c r="F1768" s="13">
        <v>233880.49</v>
      </c>
      <c r="G1768" s="13">
        <v>23360619.66</v>
      </c>
      <c r="H1768" s="13">
        <v>113348.41</v>
      </c>
      <c r="I1768" s="4">
        <f t="shared" si="55"/>
        <v>4.8521148689426507E-3</v>
      </c>
      <c r="J1768" s="13">
        <f t="shared" si="54"/>
        <v>1134.8150030845929</v>
      </c>
    </row>
    <row r="1769" spans="2:10" x14ac:dyDescent="0.25">
      <c r="B1769" s="2">
        <v>1765</v>
      </c>
      <c r="C1769" s="1">
        <v>67024</v>
      </c>
      <c r="D1769" t="s">
        <v>1247</v>
      </c>
      <c r="E1769" s="2" t="s">
        <v>1</v>
      </c>
      <c r="F1769" s="13">
        <v>85845.41</v>
      </c>
      <c r="G1769" s="13">
        <v>8322044.0099999998</v>
      </c>
      <c r="H1769" s="13">
        <v>32077.97</v>
      </c>
      <c r="I1769" s="4">
        <f t="shared" si="55"/>
        <v>3.8545782696479637E-3</v>
      </c>
      <c r="J1769" s="13">
        <f t="shared" si="54"/>
        <v>330.89785193502001</v>
      </c>
    </row>
    <row r="1770" spans="2:10" x14ac:dyDescent="0.25">
      <c r="B1770" s="2">
        <v>1766</v>
      </c>
      <c r="C1770" s="1">
        <v>67030</v>
      </c>
      <c r="D1770" t="s">
        <v>1248</v>
      </c>
      <c r="E1770" s="2" t="s">
        <v>1</v>
      </c>
      <c r="F1770" s="13">
        <v>135435.25</v>
      </c>
      <c r="G1770" s="13">
        <v>12447348.539999999</v>
      </c>
      <c r="H1770" s="13">
        <v>54003.6</v>
      </c>
      <c r="I1770" s="4">
        <f t="shared" si="55"/>
        <v>4.3385625321294332E-3</v>
      </c>
      <c r="J1770" s="13">
        <f t="shared" si="54"/>
        <v>587.59430117958277</v>
      </c>
    </row>
    <row r="1771" spans="2:10" x14ac:dyDescent="0.25">
      <c r="B1771" s="2">
        <v>1767</v>
      </c>
      <c r="C1771" s="1">
        <v>67032</v>
      </c>
      <c r="D1771" t="s">
        <v>1249</v>
      </c>
      <c r="E1771" s="2" t="s">
        <v>1</v>
      </c>
      <c r="F1771" s="13">
        <v>150617.06</v>
      </c>
      <c r="G1771" s="13">
        <v>13200731.050000001</v>
      </c>
      <c r="H1771" s="13">
        <v>107452.57</v>
      </c>
      <c r="I1771" s="4">
        <f t="shared" si="55"/>
        <v>8.1398954037473562E-3</v>
      </c>
      <c r="J1771" s="13">
        <f t="shared" si="54"/>
        <v>1226.0071144199399</v>
      </c>
    </row>
    <row r="1772" spans="2:10" x14ac:dyDescent="0.25">
      <c r="B1772" s="2">
        <v>1768</v>
      </c>
      <c r="C1772" s="1">
        <v>67106</v>
      </c>
      <c r="D1772" t="s">
        <v>1023</v>
      </c>
      <c r="E1772" s="2" t="s">
        <v>19</v>
      </c>
      <c r="F1772" s="13">
        <v>23766.53</v>
      </c>
      <c r="G1772" s="13">
        <v>2814153.46</v>
      </c>
      <c r="H1772" s="13">
        <v>83563.320000000007</v>
      </c>
      <c r="I1772" s="4">
        <f t="shared" si="55"/>
        <v>2.9693945688377636E-2</v>
      </c>
      <c r="J1772" s="13">
        <f t="shared" si="54"/>
        <v>705.72205102119767</v>
      </c>
    </row>
    <row r="1773" spans="2:10" x14ac:dyDescent="0.25">
      <c r="B1773" s="2">
        <v>1769</v>
      </c>
      <c r="C1773" s="1">
        <v>67107</v>
      </c>
      <c r="D1773" t="s">
        <v>193</v>
      </c>
      <c r="E1773" s="2" t="s">
        <v>19</v>
      </c>
      <c r="F1773" s="13">
        <v>39721.46</v>
      </c>
      <c r="G1773" s="13">
        <v>5017548.41</v>
      </c>
      <c r="H1773" s="13">
        <v>277558.26</v>
      </c>
      <c r="I1773" s="4">
        <f t="shared" si="55"/>
        <v>5.5317505147897517E-2</v>
      </c>
      <c r="J1773" s="13">
        <f t="shared" si="54"/>
        <v>2197.2920680320053</v>
      </c>
    </row>
    <row r="1774" spans="2:10" x14ac:dyDescent="0.25">
      <c r="B1774" s="2">
        <v>1770</v>
      </c>
      <c r="C1774" s="1">
        <v>67111</v>
      </c>
      <c r="D1774" t="s">
        <v>1250</v>
      </c>
      <c r="E1774" s="2" t="s">
        <v>19</v>
      </c>
      <c r="F1774" s="13">
        <v>73679.39</v>
      </c>
      <c r="G1774" s="13">
        <v>7667118.0999999996</v>
      </c>
      <c r="H1774" s="13">
        <v>11646.25</v>
      </c>
      <c r="I1774" s="4">
        <f t="shared" si="55"/>
        <v>1.5189866450602868E-3</v>
      </c>
      <c r="J1774" s="13">
        <f t="shared" si="54"/>
        <v>111.91800942618845</v>
      </c>
    </row>
    <row r="1775" spans="2:10" x14ac:dyDescent="0.25">
      <c r="B1775" s="2">
        <v>1771</v>
      </c>
      <c r="C1775" s="1">
        <v>67116</v>
      </c>
      <c r="D1775" t="s">
        <v>1251</v>
      </c>
      <c r="E1775" s="2" t="s">
        <v>19</v>
      </c>
      <c r="F1775" s="13">
        <v>28633.05</v>
      </c>
      <c r="G1775" s="13">
        <v>3319539.58</v>
      </c>
      <c r="H1775" s="13">
        <v>33870.03</v>
      </c>
      <c r="I1775" s="4">
        <f t="shared" si="55"/>
        <v>1.0203231256546728E-2</v>
      </c>
      <c r="J1775" s="13">
        <f t="shared" si="54"/>
        <v>292.1496307302653</v>
      </c>
    </row>
    <row r="1776" spans="2:10" x14ac:dyDescent="0.25">
      <c r="B1776" s="2">
        <v>1772</v>
      </c>
      <c r="C1776" s="1">
        <v>67121</v>
      </c>
      <c r="D1776" t="s">
        <v>993</v>
      </c>
      <c r="E1776" s="2" t="s">
        <v>19</v>
      </c>
      <c r="F1776" s="13">
        <v>25058.57</v>
      </c>
      <c r="G1776" s="13">
        <v>2939680.77</v>
      </c>
      <c r="H1776" s="13">
        <v>26945.05</v>
      </c>
      <c r="I1776" s="4">
        <f t="shared" si="55"/>
        <v>9.1659782500805344E-3</v>
      </c>
      <c r="J1776" s="13">
        <f t="shared" si="54"/>
        <v>229.68630759812058</v>
      </c>
    </row>
    <row r="1777" spans="2:10" x14ac:dyDescent="0.25">
      <c r="B1777" s="2">
        <v>1773</v>
      </c>
      <c r="C1777" s="1">
        <v>67122</v>
      </c>
      <c r="D1777" t="s">
        <v>1252</v>
      </c>
      <c r="E1777" s="2" t="s">
        <v>19</v>
      </c>
      <c r="F1777" s="13">
        <v>165746.96</v>
      </c>
      <c r="G1777" s="13">
        <v>20354185.309999999</v>
      </c>
      <c r="H1777" s="13">
        <v>217160.59</v>
      </c>
      <c r="I1777" s="4">
        <f t="shared" si="55"/>
        <v>1.0669087791654777E-2</v>
      </c>
      <c r="J1777" s="13">
        <f t="shared" si="54"/>
        <v>1768.3688674398927</v>
      </c>
    </row>
    <row r="1778" spans="2:10" x14ac:dyDescent="0.25">
      <c r="B1778" s="2">
        <v>1774</v>
      </c>
      <c r="C1778" s="1">
        <v>67136</v>
      </c>
      <c r="D1778" t="s">
        <v>907</v>
      </c>
      <c r="E1778" s="2" t="s">
        <v>19</v>
      </c>
      <c r="F1778" s="13">
        <v>191668.28</v>
      </c>
      <c r="G1778" s="13">
        <v>21407729.73</v>
      </c>
      <c r="H1778" s="13">
        <v>457740.74</v>
      </c>
      <c r="I1778" s="4">
        <f t="shared" si="55"/>
        <v>2.1382030966064516E-2</v>
      </c>
      <c r="J1778" s="13">
        <f t="shared" si="54"/>
        <v>4098.2570981723238</v>
      </c>
    </row>
    <row r="1779" spans="2:10" x14ac:dyDescent="0.25">
      <c r="B1779" s="2">
        <v>1775</v>
      </c>
      <c r="C1779" s="1">
        <v>67146</v>
      </c>
      <c r="D1779" t="s">
        <v>586</v>
      </c>
      <c r="E1779" s="2" t="s">
        <v>19</v>
      </c>
      <c r="F1779" s="13">
        <v>18518.05</v>
      </c>
      <c r="G1779" s="13">
        <v>2064100.08</v>
      </c>
      <c r="H1779" s="13">
        <v>7488.74</v>
      </c>
      <c r="I1779" s="4">
        <f t="shared" si="55"/>
        <v>3.6280895837182466E-3</v>
      </c>
      <c r="J1779" s="13">
        <f t="shared" si="54"/>
        <v>67.18514431577367</v>
      </c>
    </row>
    <row r="1780" spans="2:10" x14ac:dyDescent="0.25">
      <c r="B1780" s="2">
        <v>1776</v>
      </c>
      <c r="C1780" s="1">
        <v>67147</v>
      </c>
      <c r="D1780" t="s">
        <v>1253</v>
      </c>
      <c r="E1780" s="2" t="s">
        <v>19</v>
      </c>
      <c r="F1780" s="13">
        <v>17648.95</v>
      </c>
      <c r="G1780" s="13">
        <v>2001300.99</v>
      </c>
      <c r="H1780" s="13">
        <v>152035.16</v>
      </c>
      <c r="I1780" s="4">
        <f t="shared" si="55"/>
        <v>7.5968163089750934E-2</v>
      </c>
      <c r="J1780" s="13">
        <f t="shared" si="54"/>
        <v>1340.7583119628598</v>
      </c>
    </row>
    <row r="1781" spans="2:10" x14ac:dyDescent="0.25">
      <c r="B1781" s="2">
        <v>1777</v>
      </c>
      <c r="C1781" s="1">
        <v>67151</v>
      </c>
      <c r="D1781" t="s">
        <v>1254</v>
      </c>
      <c r="E1781" s="2" t="s">
        <v>19</v>
      </c>
      <c r="F1781" s="13">
        <v>720404.28</v>
      </c>
      <c r="G1781" s="13">
        <v>89381286.609999999</v>
      </c>
      <c r="H1781" s="13">
        <v>3267007.68</v>
      </c>
      <c r="I1781" s="4">
        <f t="shared" si="55"/>
        <v>3.6551361072424828E-2</v>
      </c>
      <c r="J1781" s="13">
        <f t="shared" si="54"/>
        <v>26331.756956400237</v>
      </c>
    </row>
    <row r="1782" spans="2:10" x14ac:dyDescent="0.25">
      <c r="B1782" s="2">
        <v>1778</v>
      </c>
      <c r="C1782" s="1">
        <v>67152</v>
      </c>
      <c r="D1782" t="s">
        <v>1245</v>
      </c>
      <c r="E1782" s="2" t="s">
        <v>19</v>
      </c>
      <c r="F1782" s="13">
        <v>61579.199999999997</v>
      </c>
      <c r="G1782" s="13">
        <v>6240943.4000000004</v>
      </c>
      <c r="H1782" s="13">
        <v>28336.63</v>
      </c>
      <c r="I1782" s="4">
        <f t="shared" si="55"/>
        <v>4.5404401520449614E-3</v>
      </c>
      <c r="J1782" s="13">
        <f t="shared" si="54"/>
        <v>279.59667221080707</v>
      </c>
    </row>
    <row r="1783" spans="2:10" x14ac:dyDescent="0.25">
      <c r="B1783" s="2">
        <v>1779</v>
      </c>
      <c r="C1783" s="1">
        <v>67153</v>
      </c>
      <c r="D1783" t="s">
        <v>1214</v>
      </c>
      <c r="E1783" s="2" t="s">
        <v>19</v>
      </c>
      <c r="F1783" s="13">
        <v>114428.79</v>
      </c>
      <c r="G1783" s="13">
        <v>14109354.66</v>
      </c>
      <c r="H1783" s="13">
        <v>332380.67</v>
      </c>
      <c r="I1783" s="4">
        <f t="shared" si="55"/>
        <v>2.3557467935957321E-2</v>
      </c>
      <c r="J1783" s="13">
        <f t="shared" si="54"/>
        <v>2695.6525513753936</v>
      </c>
    </row>
    <row r="1784" spans="2:10" x14ac:dyDescent="0.25">
      <c r="B1784" s="2">
        <v>1780</v>
      </c>
      <c r="C1784" s="1">
        <v>67158</v>
      </c>
      <c r="D1784" t="s">
        <v>1255</v>
      </c>
      <c r="E1784" s="2" t="s">
        <v>19</v>
      </c>
      <c r="F1784" s="13">
        <v>29246.79</v>
      </c>
      <c r="G1784" s="13">
        <v>2819165.36</v>
      </c>
      <c r="H1784" s="13">
        <v>23391.07</v>
      </c>
      <c r="I1784" s="4">
        <f t="shared" si="55"/>
        <v>8.2971613981522533E-3</v>
      </c>
      <c r="J1784" s="13">
        <f t="shared" si="54"/>
        <v>242.66533700786536</v>
      </c>
    </row>
    <row r="1785" spans="2:10" x14ac:dyDescent="0.25">
      <c r="B1785" s="2">
        <v>1781</v>
      </c>
      <c r="C1785" s="1">
        <v>67161</v>
      </c>
      <c r="D1785" t="s">
        <v>1256</v>
      </c>
      <c r="E1785" s="2" t="s">
        <v>19</v>
      </c>
      <c r="F1785" s="13">
        <v>34674.699999999997</v>
      </c>
      <c r="G1785" s="13">
        <v>3651673.7</v>
      </c>
      <c r="H1785" s="13">
        <v>47707.8</v>
      </c>
      <c r="I1785" s="4">
        <f t="shared" si="55"/>
        <v>1.3064639373446757E-2</v>
      </c>
      <c r="J1785" s="13">
        <f t="shared" si="54"/>
        <v>453.01245088245423</v>
      </c>
    </row>
    <row r="1786" spans="2:10" x14ac:dyDescent="0.25">
      <c r="B1786" s="2">
        <v>1782</v>
      </c>
      <c r="C1786" s="1">
        <v>67166</v>
      </c>
      <c r="D1786" t="s">
        <v>1257</v>
      </c>
      <c r="E1786" s="2" t="s">
        <v>19</v>
      </c>
      <c r="F1786" s="13">
        <v>54361.86</v>
      </c>
      <c r="G1786" s="13">
        <v>5953139.79</v>
      </c>
      <c r="H1786" s="13">
        <v>47166.45</v>
      </c>
      <c r="I1786" s="4">
        <f t="shared" si="55"/>
        <v>7.9229535444858071E-3</v>
      </c>
      <c r="J1786" s="13">
        <f t="shared" si="54"/>
        <v>430.7064913718412</v>
      </c>
    </row>
    <row r="1787" spans="2:10" x14ac:dyDescent="0.25">
      <c r="B1787" s="2">
        <v>1783</v>
      </c>
      <c r="C1787" s="1">
        <v>67171</v>
      </c>
      <c r="D1787" t="s">
        <v>1258</v>
      </c>
      <c r="E1787" s="2" t="s">
        <v>19</v>
      </c>
      <c r="F1787" s="13">
        <v>152928.98000000001</v>
      </c>
      <c r="G1787" s="13">
        <v>18663803.84</v>
      </c>
      <c r="H1787" s="13">
        <v>493962.56</v>
      </c>
      <c r="I1787" s="4">
        <f t="shared" si="55"/>
        <v>2.6466339028989708E-2</v>
      </c>
      <c r="J1787" s="13">
        <f t="shared" si="54"/>
        <v>4047.4702320375868</v>
      </c>
    </row>
    <row r="1788" spans="2:10" x14ac:dyDescent="0.25">
      <c r="B1788" s="2">
        <v>1784</v>
      </c>
      <c r="C1788" s="1">
        <v>67172</v>
      </c>
      <c r="D1788" t="s">
        <v>382</v>
      </c>
      <c r="E1788" s="2" t="s">
        <v>19</v>
      </c>
      <c r="F1788" s="13">
        <v>154684.85999999999</v>
      </c>
      <c r="G1788" s="13">
        <v>15212578.4</v>
      </c>
      <c r="H1788" s="13">
        <v>98769.68</v>
      </c>
      <c r="I1788" s="4">
        <f t="shared" si="55"/>
        <v>6.4926324389559097E-3</v>
      </c>
      <c r="J1788" s="13">
        <f t="shared" si="54"/>
        <v>1004.3119398513534</v>
      </c>
    </row>
    <row r="1789" spans="2:10" x14ac:dyDescent="0.25">
      <c r="B1789" s="2">
        <v>1785</v>
      </c>
      <c r="C1789" s="1">
        <v>67181</v>
      </c>
      <c r="D1789" t="s">
        <v>1259</v>
      </c>
      <c r="E1789" s="2" t="s">
        <v>19</v>
      </c>
      <c r="F1789" s="13">
        <v>189889.44</v>
      </c>
      <c r="G1789" s="13">
        <v>21172588.550000001</v>
      </c>
      <c r="H1789" s="13">
        <v>666832.35</v>
      </c>
      <c r="I1789" s="4">
        <f t="shared" si="55"/>
        <v>3.1495079046439979E-2</v>
      </c>
      <c r="J1789" s="13">
        <f t="shared" si="54"/>
        <v>5980.5829228842213</v>
      </c>
    </row>
    <row r="1790" spans="2:10" x14ac:dyDescent="0.25">
      <c r="B1790" s="2">
        <v>1786</v>
      </c>
      <c r="C1790" s="1">
        <v>67191</v>
      </c>
      <c r="D1790" t="s">
        <v>1260</v>
      </c>
      <c r="E1790" s="2" t="s">
        <v>19</v>
      </c>
      <c r="F1790" s="13">
        <v>57492.61</v>
      </c>
      <c r="G1790" s="13">
        <v>6206356.8600000003</v>
      </c>
      <c r="H1790" s="13">
        <v>114324.71</v>
      </c>
      <c r="I1790" s="4">
        <f t="shared" si="55"/>
        <v>1.8420582731364241E-2</v>
      </c>
      <c r="J1790" s="13">
        <f t="shared" si="54"/>
        <v>1059.0473789470591</v>
      </c>
    </row>
    <row r="1791" spans="2:10" x14ac:dyDescent="0.25">
      <c r="B1791" s="2">
        <v>1787</v>
      </c>
      <c r="C1791" s="1">
        <v>67206</v>
      </c>
      <c r="D1791" t="s">
        <v>1242</v>
      </c>
      <c r="E1791" s="2" t="s">
        <v>20</v>
      </c>
      <c r="F1791" s="13">
        <v>1017817.63</v>
      </c>
      <c r="G1791" s="13">
        <v>119870388.8</v>
      </c>
      <c r="H1791" s="13">
        <v>3351157.51</v>
      </c>
      <c r="I1791" s="4">
        <f t="shared" si="55"/>
        <v>2.7956508221486639E-2</v>
      </c>
      <c r="J1791" s="13">
        <f t="shared" si="54"/>
        <v>28454.626941069047</v>
      </c>
    </row>
    <row r="1792" spans="2:10" x14ac:dyDescent="0.25">
      <c r="B1792" s="2">
        <v>1788</v>
      </c>
      <c r="C1792" s="1">
        <v>67216</v>
      </c>
      <c r="D1792" t="s">
        <v>1243</v>
      </c>
      <c r="E1792" s="2" t="s">
        <v>20</v>
      </c>
      <c r="F1792" s="13">
        <v>212645.59</v>
      </c>
      <c r="G1792" s="13">
        <v>23190705.289999999</v>
      </c>
      <c r="H1792" s="13">
        <v>515169.83</v>
      </c>
      <c r="I1792" s="4">
        <f t="shared" si="55"/>
        <v>2.2214496004230842E-2</v>
      </c>
      <c r="J1792" s="13">
        <f t="shared" si="54"/>
        <v>4723.8146093723099</v>
      </c>
    </row>
    <row r="1793" spans="2:10" x14ac:dyDescent="0.25">
      <c r="B1793" s="2">
        <v>1789</v>
      </c>
      <c r="C1793" s="1">
        <v>67250</v>
      </c>
      <c r="D1793" t="s">
        <v>796</v>
      </c>
      <c r="E1793" s="2" t="s">
        <v>20</v>
      </c>
      <c r="F1793" s="13">
        <v>2175.34</v>
      </c>
      <c r="G1793" s="13">
        <v>367240.85</v>
      </c>
      <c r="H1793" s="13">
        <v>48208.28</v>
      </c>
      <c r="I1793" s="4">
        <f t="shared" si="55"/>
        <v>0.13127156197356585</v>
      </c>
      <c r="J1793" s="13">
        <f t="shared" si="54"/>
        <v>285.56027962357678</v>
      </c>
    </row>
    <row r="1794" spans="2:10" x14ac:dyDescent="0.25">
      <c r="B1794" s="2">
        <v>1790</v>
      </c>
      <c r="C1794" s="1">
        <v>67251</v>
      </c>
      <c r="D1794" t="s">
        <v>1261</v>
      </c>
      <c r="E1794" s="2" t="s">
        <v>20</v>
      </c>
      <c r="F1794" s="13">
        <v>430121.96</v>
      </c>
      <c r="G1794" s="13">
        <v>49892304.380000003</v>
      </c>
      <c r="H1794" s="13">
        <v>589410.97</v>
      </c>
      <c r="I1794" s="4">
        <f t="shared" si="55"/>
        <v>1.1813664999531936E-2</v>
      </c>
      <c r="J1794" s="13">
        <f t="shared" si="54"/>
        <v>5081.3167443820757</v>
      </c>
    </row>
    <row r="1795" spans="2:10" x14ac:dyDescent="0.25">
      <c r="B1795" s="2">
        <v>1791</v>
      </c>
      <c r="C1795" s="1">
        <v>67261</v>
      </c>
      <c r="D1795" t="s">
        <v>1262</v>
      </c>
      <c r="E1795" s="2" t="s">
        <v>20</v>
      </c>
      <c r="F1795" s="13">
        <v>767736.33</v>
      </c>
      <c r="G1795" s="13">
        <v>92283157.010000005</v>
      </c>
      <c r="H1795" s="13">
        <v>2993383.73</v>
      </c>
      <c r="I1795" s="4">
        <f t="shared" si="55"/>
        <v>3.2436945451222811E-2</v>
      </c>
      <c r="J1795" s="13">
        <f t="shared" si="54"/>
        <v>24903.021457131992</v>
      </c>
    </row>
    <row r="1796" spans="2:10" x14ac:dyDescent="0.25">
      <c r="B1796" s="2">
        <v>1792</v>
      </c>
      <c r="C1796" s="1">
        <v>67265</v>
      </c>
      <c r="D1796" t="s">
        <v>1246</v>
      </c>
      <c r="E1796" s="2" t="s">
        <v>20</v>
      </c>
      <c r="F1796" s="13">
        <v>305467.51</v>
      </c>
      <c r="G1796" s="13">
        <v>35722536.039999999</v>
      </c>
      <c r="H1796" s="13">
        <v>757573.29</v>
      </c>
      <c r="I1796" s="4">
        <f t="shared" si="55"/>
        <v>2.1207153074230618E-2</v>
      </c>
      <c r="J1796" s="13">
        <f t="shared" si="54"/>
        <v>6478.0962437740718</v>
      </c>
    </row>
    <row r="1797" spans="2:10" x14ac:dyDescent="0.25">
      <c r="B1797" s="2">
        <v>1793</v>
      </c>
      <c r="C1797" s="1">
        <v>67270</v>
      </c>
      <c r="D1797" t="s">
        <v>1258</v>
      </c>
      <c r="E1797" s="2" t="s">
        <v>20</v>
      </c>
      <c r="F1797" s="13">
        <v>436064.98</v>
      </c>
      <c r="G1797" s="13">
        <v>44582547.979999997</v>
      </c>
      <c r="H1797" s="13">
        <v>1672216.05</v>
      </c>
      <c r="I1797" s="4">
        <f t="shared" si="55"/>
        <v>3.7508310443588072E-2</v>
      </c>
      <c r="J1797" s="13">
        <f t="shared" ref="J1797:J1860" si="56">I1797*F1797</f>
        <v>16356.060643417022</v>
      </c>
    </row>
    <row r="1798" spans="2:10" x14ac:dyDescent="0.25">
      <c r="B1798" s="2">
        <v>1794</v>
      </c>
      <c r="C1798" s="1">
        <v>67291</v>
      </c>
      <c r="D1798" t="s">
        <v>1249</v>
      </c>
      <c r="E1798" s="2" t="s">
        <v>20</v>
      </c>
      <c r="F1798" s="13">
        <v>914656.16</v>
      </c>
      <c r="G1798" s="13">
        <v>123564263.39</v>
      </c>
      <c r="H1798" s="13">
        <v>4130576.88</v>
      </c>
      <c r="I1798" s="4">
        <f t="shared" ref="I1798:I1861" si="57">IF(G1798=0,0,H1798/G1798)</f>
        <v>3.3428572037554713E-2</v>
      </c>
      <c r="J1798" s="13">
        <f t="shared" si="56"/>
        <v>30575.649334153171</v>
      </c>
    </row>
    <row r="1799" spans="2:10" x14ac:dyDescent="0.25">
      <c r="B1799" s="2">
        <v>1795</v>
      </c>
      <c r="C1799" s="1">
        <v>68002</v>
      </c>
      <c r="D1799" t="s">
        <v>881</v>
      </c>
      <c r="E1799" s="2" t="s">
        <v>1</v>
      </c>
      <c r="F1799" s="13">
        <v>9886.02</v>
      </c>
      <c r="G1799" s="13">
        <v>1337830.21</v>
      </c>
      <c r="H1799" s="13">
        <v>6498.1</v>
      </c>
      <c r="I1799" s="4">
        <f t="shared" si="57"/>
        <v>4.8571933504177635E-3</v>
      </c>
      <c r="J1799" s="13">
        <f t="shared" si="56"/>
        <v>48.018310606097018</v>
      </c>
    </row>
    <row r="1800" spans="2:10" x14ac:dyDescent="0.25">
      <c r="B1800" s="2">
        <v>1796</v>
      </c>
      <c r="C1800" s="1">
        <v>68004</v>
      </c>
      <c r="D1800" t="s">
        <v>230</v>
      </c>
      <c r="E1800" s="2" t="s">
        <v>1</v>
      </c>
      <c r="F1800" s="13">
        <v>25189.78</v>
      </c>
      <c r="G1800" s="13">
        <v>3108479.88</v>
      </c>
      <c r="H1800" s="13">
        <v>94159.039999999994</v>
      </c>
      <c r="I1800" s="4">
        <f t="shared" si="57"/>
        <v>3.0291024434747186E-2</v>
      </c>
      <c r="J1800" s="13">
        <f t="shared" si="56"/>
        <v>763.02424148590592</v>
      </c>
    </row>
    <row r="1801" spans="2:10" x14ac:dyDescent="0.25">
      <c r="B1801" s="2">
        <v>1797</v>
      </c>
      <c r="C1801" s="1">
        <v>68006</v>
      </c>
      <c r="D1801" t="s">
        <v>992</v>
      </c>
      <c r="E1801" s="2" t="s">
        <v>1</v>
      </c>
      <c r="F1801" s="13">
        <v>59584.66</v>
      </c>
      <c r="G1801" s="13">
        <v>7492520.8499999996</v>
      </c>
      <c r="H1801" s="13">
        <v>84780.54</v>
      </c>
      <c r="I1801" s="4">
        <f t="shared" si="57"/>
        <v>1.131535589920981E-2</v>
      </c>
      <c r="J1801" s="13">
        <f t="shared" si="56"/>
        <v>674.22163403341085</v>
      </c>
    </row>
    <row r="1802" spans="2:10" x14ac:dyDescent="0.25">
      <c r="B1802" s="2">
        <v>1798</v>
      </c>
      <c r="C1802" s="1">
        <v>68008</v>
      </c>
      <c r="D1802" t="s">
        <v>1263</v>
      </c>
      <c r="E1802" s="2" t="s">
        <v>1</v>
      </c>
      <c r="F1802" s="13">
        <v>8398.11</v>
      </c>
      <c r="G1802" s="13">
        <v>1024104.41</v>
      </c>
      <c r="H1802" s="13">
        <v>8841.32</v>
      </c>
      <c r="I1802" s="4">
        <f t="shared" si="57"/>
        <v>8.6332212943014269E-3</v>
      </c>
      <c r="J1802" s="13">
        <f t="shared" si="56"/>
        <v>72.502742083885764</v>
      </c>
    </row>
    <row r="1803" spans="2:10" x14ac:dyDescent="0.25">
      <c r="B1803" s="2">
        <v>1799</v>
      </c>
      <c r="C1803" s="1">
        <v>68010</v>
      </c>
      <c r="D1803" t="s">
        <v>577</v>
      </c>
      <c r="E1803" s="2" t="s">
        <v>1</v>
      </c>
      <c r="F1803" s="13">
        <v>73876.97</v>
      </c>
      <c r="G1803" s="13">
        <v>9281106.2699999996</v>
      </c>
      <c r="H1803" s="13">
        <v>21647.45</v>
      </c>
      <c r="I1803" s="4">
        <f t="shared" si="57"/>
        <v>2.3324213052028767E-3</v>
      </c>
      <c r="J1803" s="13">
        <f t="shared" si="56"/>
        <v>172.31221879183377</v>
      </c>
    </row>
    <row r="1804" spans="2:10" x14ac:dyDescent="0.25">
      <c r="B1804" s="2">
        <v>1800</v>
      </c>
      <c r="C1804" s="1">
        <v>68012</v>
      </c>
      <c r="D1804" t="s">
        <v>197</v>
      </c>
      <c r="E1804" s="2" t="s">
        <v>1</v>
      </c>
      <c r="F1804" s="13">
        <v>13463.73</v>
      </c>
      <c r="G1804" s="13">
        <v>1614313.49</v>
      </c>
      <c r="H1804" s="13">
        <v>16129.08</v>
      </c>
      <c r="I1804" s="4">
        <f t="shared" si="57"/>
        <v>9.9912935745832127E-3</v>
      </c>
      <c r="J1804" s="13">
        <f t="shared" si="56"/>
        <v>134.52007903892323</v>
      </c>
    </row>
    <row r="1805" spans="2:10" x14ac:dyDescent="0.25">
      <c r="B1805" s="2">
        <v>1801</v>
      </c>
      <c r="C1805" s="1">
        <v>68014</v>
      </c>
      <c r="D1805" t="s">
        <v>153</v>
      </c>
      <c r="E1805" s="2" t="s">
        <v>1</v>
      </c>
      <c r="F1805" s="13">
        <v>9838.91</v>
      </c>
      <c r="G1805" s="13">
        <v>1189754.3999999999</v>
      </c>
      <c r="H1805" s="13">
        <v>10678.66</v>
      </c>
      <c r="I1805" s="4">
        <f t="shared" si="57"/>
        <v>8.9755162914295587E-3</v>
      </c>
      <c r="J1805" s="13">
        <f t="shared" si="56"/>
        <v>88.309296994909204</v>
      </c>
    </row>
    <row r="1806" spans="2:10" x14ac:dyDescent="0.25">
      <c r="B1806" s="2">
        <v>1802</v>
      </c>
      <c r="C1806" s="1">
        <v>68016</v>
      </c>
      <c r="D1806" t="s">
        <v>1264</v>
      </c>
      <c r="E1806" s="2" t="s">
        <v>1</v>
      </c>
      <c r="F1806" s="13">
        <v>11826.44</v>
      </c>
      <c r="G1806" s="13">
        <v>1472268.19</v>
      </c>
      <c r="H1806" s="13">
        <v>13240.54</v>
      </c>
      <c r="I1806" s="4">
        <f t="shared" si="57"/>
        <v>8.9932935384551115E-3</v>
      </c>
      <c r="J1806" s="13">
        <f t="shared" si="56"/>
        <v>106.35864643492707</v>
      </c>
    </row>
    <row r="1807" spans="2:10" x14ac:dyDescent="0.25">
      <c r="B1807" s="2">
        <v>1803</v>
      </c>
      <c r="C1807" s="1">
        <v>68018</v>
      </c>
      <c r="D1807" t="s">
        <v>1265</v>
      </c>
      <c r="E1807" s="2" t="s">
        <v>1</v>
      </c>
      <c r="F1807" s="13">
        <v>18192.419999999998</v>
      </c>
      <c r="G1807" s="13">
        <v>2207606.35</v>
      </c>
      <c r="H1807" s="13">
        <v>5531.43</v>
      </c>
      <c r="I1807" s="4">
        <f t="shared" si="57"/>
        <v>2.5056233417701484E-3</v>
      </c>
      <c r="J1807" s="13">
        <f t="shared" si="56"/>
        <v>45.583352195286082</v>
      </c>
    </row>
    <row r="1808" spans="2:10" x14ac:dyDescent="0.25">
      <c r="B1808" s="2">
        <v>1804</v>
      </c>
      <c r="C1808" s="1">
        <v>68020</v>
      </c>
      <c r="D1808" t="s">
        <v>1266</v>
      </c>
      <c r="E1808" s="2" t="s">
        <v>1</v>
      </c>
      <c r="F1808" s="13">
        <v>13635.78</v>
      </c>
      <c r="G1808" s="13">
        <v>1839689.88</v>
      </c>
      <c r="H1808" s="13">
        <v>19217.330000000002</v>
      </c>
      <c r="I1808" s="4">
        <f t="shared" si="57"/>
        <v>1.0445961685672807E-2</v>
      </c>
      <c r="J1808" s="13">
        <f t="shared" si="56"/>
        <v>142.43883543426355</v>
      </c>
    </row>
    <row r="1809" spans="2:10" x14ac:dyDescent="0.25">
      <c r="B1809" s="2">
        <v>1805</v>
      </c>
      <c r="C1809" s="1">
        <v>68022</v>
      </c>
      <c r="D1809" t="s">
        <v>335</v>
      </c>
      <c r="E1809" s="2" t="s">
        <v>1</v>
      </c>
      <c r="F1809" s="13">
        <v>19098.439999999999</v>
      </c>
      <c r="G1809" s="13">
        <v>2432320.2599999998</v>
      </c>
      <c r="H1809" s="13">
        <v>6534.42</v>
      </c>
      <c r="I1809" s="4">
        <f t="shared" si="57"/>
        <v>2.6864965553508157E-3</v>
      </c>
      <c r="J1809" s="13">
        <f t="shared" si="56"/>
        <v>51.307893272574226</v>
      </c>
    </row>
    <row r="1810" spans="2:10" x14ac:dyDescent="0.25">
      <c r="B1810" s="2">
        <v>1806</v>
      </c>
      <c r="C1810" s="1">
        <v>68024</v>
      </c>
      <c r="D1810" t="s">
        <v>1267</v>
      </c>
      <c r="E1810" s="2" t="s">
        <v>1</v>
      </c>
      <c r="F1810" s="13">
        <v>20078.22</v>
      </c>
      <c r="G1810" s="13">
        <v>2529326.77</v>
      </c>
      <c r="H1810" s="13">
        <v>172172.54</v>
      </c>
      <c r="I1810" s="4">
        <f t="shared" si="57"/>
        <v>6.8070500831333869E-2</v>
      </c>
      <c r="J1810" s="13">
        <f t="shared" si="56"/>
        <v>1366.7344912017045</v>
      </c>
    </row>
    <row r="1811" spans="2:10" x14ac:dyDescent="0.25">
      <c r="B1811" s="2">
        <v>1807</v>
      </c>
      <c r="C1811" s="1">
        <v>68026</v>
      </c>
      <c r="D1811" t="s">
        <v>1268</v>
      </c>
      <c r="E1811" s="2" t="s">
        <v>1</v>
      </c>
      <c r="F1811" s="13">
        <v>16656.05</v>
      </c>
      <c r="G1811" s="13">
        <v>2088606.27</v>
      </c>
      <c r="H1811" s="13">
        <v>14225.71</v>
      </c>
      <c r="I1811" s="4">
        <f t="shared" si="57"/>
        <v>6.8111018358668427E-3</v>
      </c>
      <c r="J1811" s="13">
        <f t="shared" si="56"/>
        <v>113.44605273328992</v>
      </c>
    </row>
    <row r="1812" spans="2:10" x14ac:dyDescent="0.25">
      <c r="B1812" s="2">
        <v>1808</v>
      </c>
      <c r="C1812" s="1">
        <v>68028</v>
      </c>
      <c r="D1812" t="s">
        <v>1269</v>
      </c>
      <c r="E1812" s="2" t="s">
        <v>1</v>
      </c>
      <c r="F1812" s="13">
        <v>10171.02</v>
      </c>
      <c r="G1812" s="13">
        <v>1395263.78</v>
      </c>
      <c r="H1812" s="13">
        <v>9870.39</v>
      </c>
      <c r="I1812" s="4">
        <f t="shared" si="57"/>
        <v>7.0742107273794484E-3</v>
      </c>
      <c r="J1812" s="13">
        <f t="shared" si="56"/>
        <v>71.951938792390919</v>
      </c>
    </row>
    <row r="1813" spans="2:10" x14ac:dyDescent="0.25">
      <c r="B1813" s="2">
        <v>1809</v>
      </c>
      <c r="C1813" s="1">
        <v>68030</v>
      </c>
      <c r="D1813" t="s">
        <v>1270</v>
      </c>
      <c r="E1813" s="2" t="s">
        <v>1</v>
      </c>
      <c r="F1813" s="13">
        <v>35578.230000000003</v>
      </c>
      <c r="G1813" s="13">
        <v>4208576.2300000004</v>
      </c>
      <c r="H1813" s="13">
        <v>16462.98</v>
      </c>
      <c r="I1813" s="4">
        <f t="shared" si="57"/>
        <v>3.9117694679371411E-3</v>
      </c>
      <c r="J1813" s="13">
        <f t="shared" si="56"/>
        <v>139.17383383724524</v>
      </c>
    </row>
    <row r="1814" spans="2:10" x14ac:dyDescent="0.25">
      <c r="B1814" s="2">
        <v>1810</v>
      </c>
      <c r="C1814" s="1">
        <v>68032</v>
      </c>
      <c r="D1814" t="s">
        <v>1271</v>
      </c>
      <c r="E1814" s="2" t="s">
        <v>1</v>
      </c>
      <c r="F1814" s="13">
        <v>20821.28</v>
      </c>
      <c r="G1814" s="13">
        <v>2379759.58</v>
      </c>
      <c r="H1814" s="13">
        <v>7807.93</v>
      </c>
      <c r="I1814" s="4">
        <f t="shared" si="57"/>
        <v>3.2809742906886419E-3</v>
      </c>
      <c r="J1814" s="13">
        <f t="shared" si="56"/>
        <v>68.314084379229598</v>
      </c>
    </row>
    <row r="1815" spans="2:10" x14ac:dyDescent="0.25">
      <c r="B1815" s="2">
        <v>1811</v>
      </c>
      <c r="C1815" s="1">
        <v>68034</v>
      </c>
      <c r="D1815" t="s">
        <v>1272</v>
      </c>
      <c r="E1815" s="2" t="s">
        <v>1</v>
      </c>
      <c r="F1815" s="13">
        <v>10632.86</v>
      </c>
      <c r="G1815" s="13">
        <v>1341660.0900000001</v>
      </c>
      <c r="H1815" s="13">
        <v>4750.1899999999996</v>
      </c>
      <c r="I1815" s="4">
        <f t="shared" si="57"/>
        <v>3.5405316409165897E-3</v>
      </c>
      <c r="J1815" s="13">
        <f t="shared" si="56"/>
        <v>37.645977263436372</v>
      </c>
    </row>
    <row r="1816" spans="2:10" x14ac:dyDescent="0.25">
      <c r="B1816" s="2">
        <v>1812</v>
      </c>
      <c r="C1816" s="1">
        <v>68036</v>
      </c>
      <c r="D1816" t="s">
        <v>1273</v>
      </c>
      <c r="E1816" s="2" t="s">
        <v>1</v>
      </c>
      <c r="F1816" s="13">
        <v>17532.22</v>
      </c>
      <c r="G1816" s="13">
        <v>2136241.4700000002</v>
      </c>
      <c r="H1816" s="13">
        <v>3693.78</v>
      </c>
      <c r="I1816" s="4">
        <f t="shared" si="57"/>
        <v>1.7291022816816677E-3</v>
      </c>
      <c r="J1816" s="13">
        <f t="shared" si="56"/>
        <v>30.315001604944971</v>
      </c>
    </row>
    <row r="1817" spans="2:10" x14ac:dyDescent="0.25">
      <c r="B1817" s="2">
        <v>1813</v>
      </c>
      <c r="C1817" s="1">
        <v>68038</v>
      </c>
      <c r="D1817" t="s">
        <v>144</v>
      </c>
      <c r="E1817" s="2" t="s">
        <v>1</v>
      </c>
      <c r="F1817" s="13">
        <v>9619.84</v>
      </c>
      <c r="G1817" s="13">
        <v>1307396.0900000001</v>
      </c>
      <c r="H1817" s="13">
        <v>6106.49</v>
      </c>
      <c r="I1817" s="4">
        <f t="shared" si="57"/>
        <v>4.670726833824323E-3</v>
      </c>
      <c r="J1817" s="13">
        <f t="shared" si="56"/>
        <v>44.931644825096576</v>
      </c>
    </row>
    <row r="1818" spans="2:10" x14ac:dyDescent="0.25">
      <c r="B1818" s="2">
        <v>1814</v>
      </c>
      <c r="C1818" s="1">
        <v>68040</v>
      </c>
      <c r="D1818" t="s">
        <v>1274</v>
      </c>
      <c r="E1818" s="2" t="s">
        <v>1</v>
      </c>
      <c r="F1818" s="13">
        <v>15088.14</v>
      </c>
      <c r="G1818" s="13">
        <v>1905667.68</v>
      </c>
      <c r="H1818" s="13">
        <v>53354.51</v>
      </c>
      <c r="I1818" s="4">
        <f t="shared" si="57"/>
        <v>2.7997803898316628E-2</v>
      </c>
      <c r="J1818" s="13">
        <f t="shared" si="56"/>
        <v>422.43478491034705</v>
      </c>
    </row>
    <row r="1819" spans="2:10" x14ac:dyDescent="0.25">
      <c r="B1819" s="2">
        <v>1815</v>
      </c>
      <c r="C1819" s="1">
        <v>68042</v>
      </c>
      <c r="D1819" t="s">
        <v>1275</v>
      </c>
      <c r="E1819" s="2" t="s">
        <v>1</v>
      </c>
      <c r="F1819" s="13">
        <v>9475.74</v>
      </c>
      <c r="G1819" s="13">
        <v>1100126.6200000001</v>
      </c>
      <c r="H1819" s="13">
        <v>9603.26</v>
      </c>
      <c r="I1819" s="4">
        <f t="shared" si="57"/>
        <v>8.729231549728338E-3</v>
      </c>
      <c r="J1819" s="13">
        <f t="shared" si="56"/>
        <v>82.715928565022793</v>
      </c>
    </row>
    <row r="1820" spans="2:10" x14ac:dyDescent="0.25">
      <c r="B1820" s="2">
        <v>1816</v>
      </c>
      <c r="C1820" s="1">
        <v>68044</v>
      </c>
      <c r="D1820" t="s">
        <v>539</v>
      </c>
      <c r="E1820" s="2" t="s">
        <v>1</v>
      </c>
      <c r="F1820" s="13">
        <v>5760.86</v>
      </c>
      <c r="G1820" s="13">
        <v>683169.94</v>
      </c>
      <c r="H1820" s="13">
        <v>7228.53</v>
      </c>
      <c r="I1820" s="4">
        <f t="shared" si="57"/>
        <v>1.0580866599604779E-2</v>
      </c>
      <c r="J1820" s="13">
        <f t="shared" si="56"/>
        <v>60.954891158999182</v>
      </c>
    </row>
    <row r="1821" spans="2:10" x14ac:dyDescent="0.25">
      <c r="B1821" s="2">
        <v>1817</v>
      </c>
      <c r="C1821" s="1">
        <v>68106</v>
      </c>
      <c r="D1821" t="s">
        <v>1024</v>
      </c>
      <c r="E1821" s="2" t="s">
        <v>19</v>
      </c>
      <c r="F1821" s="13">
        <v>510.37</v>
      </c>
      <c r="G1821" s="13">
        <v>66912.89</v>
      </c>
      <c r="H1821" s="13">
        <v>4745.1099999999997</v>
      </c>
      <c r="I1821" s="4">
        <f t="shared" si="57"/>
        <v>7.0914737055894614E-2</v>
      </c>
      <c r="J1821" s="13">
        <f t="shared" si="56"/>
        <v>36.192754351216934</v>
      </c>
    </row>
    <row r="1822" spans="2:10" x14ac:dyDescent="0.25">
      <c r="B1822" s="2">
        <v>1818</v>
      </c>
      <c r="C1822" s="1">
        <v>68121</v>
      </c>
      <c r="D1822" t="s">
        <v>1276</v>
      </c>
      <c r="E1822" s="2" t="s">
        <v>19</v>
      </c>
      <c r="F1822" s="13">
        <v>2411.61</v>
      </c>
      <c r="G1822" s="13">
        <v>336860.85</v>
      </c>
      <c r="H1822" s="13">
        <v>13255.86</v>
      </c>
      <c r="I1822" s="4">
        <f t="shared" si="57"/>
        <v>3.9351144545292226E-2</v>
      </c>
      <c r="J1822" s="13">
        <f t="shared" si="56"/>
        <v>94.899613696872194</v>
      </c>
    </row>
    <row r="1823" spans="2:10" x14ac:dyDescent="0.25">
      <c r="B1823" s="2">
        <v>1819</v>
      </c>
      <c r="C1823" s="1">
        <v>68126</v>
      </c>
      <c r="D1823" t="s">
        <v>197</v>
      </c>
      <c r="E1823" s="2" t="s">
        <v>19</v>
      </c>
      <c r="F1823" s="13">
        <v>11179.4</v>
      </c>
      <c r="G1823" s="13">
        <v>1410957.22</v>
      </c>
      <c r="H1823" s="13">
        <v>17249.38</v>
      </c>
      <c r="I1823" s="4">
        <f t="shared" si="57"/>
        <v>1.222530332989118E-2</v>
      </c>
      <c r="J1823" s="13">
        <f t="shared" si="56"/>
        <v>136.67155604618546</v>
      </c>
    </row>
    <row r="1824" spans="2:10" x14ac:dyDescent="0.25">
      <c r="B1824" s="2">
        <v>1820</v>
      </c>
      <c r="C1824" s="1">
        <v>68141</v>
      </c>
      <c r="D1824" t="s">
        <v>1265</v>
      </c>
      <c r="E1824" s="2" t="s">
        <v>19</v>
      </c>
      <c r="F1824" s="13">
        <v>10511.59</v>
      </c>
      <c r="G1824" s="13">
        <v>1844788.32</v>
      </c>
      <c r="H1824" s="13">
        <v>45144.24</v>
      </c>
      <c r="I1824" s="4">
        <f t="shared" si="57"/>
        <v>2.4471230390270465E-2</v>
      </c>
      <c r="J1824" s="13">
        <f t="shared" si="56"/>
        <v>257.23154065806312</v>
      </c>
    </row>
    <row r="1825" spans="2:10" x14ac:dyDescent="0.25">
      <c r="B1825" s="2">
        <v>1821</v>
      </c>
      <c r="C1825" s="1">
        <v>68165</v>
      </c>
      <c r="D1825" t="s">
        <v>1277</v>
      </c>
      <c r="E1825" s="2" t="s">
        <v>19</v>
      </c>
      <c r="F1825" s="13">
        <v>1142.22</v>
      </c>
      <c r="G1825" s="13">
        <v>151069.45000000001</v>
      </c>
      <c r="H1825" s="13">
        <v>511.09</v>
      </c>
      <c r="I1825" s="4">
        <f t="shared" si="57"/>
        <v>3.3831459636610838E-3</v>
      </c>
      <c r="J1825" s="13">
        <f t="shared" si="56"/>
        <v>3.8642969826129634</v>
      </c>
    </row>
    <row r="1826" spans="2:10" x14ac:dyDescent="0.25">
      <c r="B1826" s="2">
        <v>1822</v>
      </c>
      <c r="C1826" s="1">
        <v>68181</v>
      </c>
      <c r="D1826" t="s">
        <v>1273</v>
      </c>
      <c r="E1826" s="2" t="s">
        <v>19</v>
      </c>
      <c r="F1826" s="13">
        <v>2641.63</v>
      </c>
      <c r="G1826" s="13">
        <v>324244.94</v>
      </c>
      <c r="H1826" s="13">
        <v>5609.56</v>
      </c>
      <c r="I1826" s="4">
        <f t="shared" si="57"/>
        <v>1.730037791800236E-2</v>
      </c>
      <c r="J1826" s="13">
        <f t="shared" si="56"/>
        <v>45.701197319532575</v>
      </c>
    </row>
    <row r="1827" spans="2:10" x14ac:dyDescent="0.25">
      <c r="B1827" s="2">
        <v>1823</v>
      </c>
      <c r="C1827" s="1">
        <v>68211</v>
      </c>
      <c r="D1827" t="s">
        <v>1278</v>
      </c>
      <c r="E1827" s="2" t="s">
        <v>20</v>
      </c>
      <c r="F1827" s="13">
        <v>37214.78</v>
      </c>
      <c r="G1827" s="13">
        <v>6730554.8799999999</v>
      </c>
      <c r="H1827" s="13">
        <v>435079.36</v>
      </c>
      <c r="I1827" s="4">
        <f t="shared" si="57"/>
        <v>6.4642420685528973E-2</v>
      </c>
      <c r="J1827" s="13">
        <f t="shared" si="56"/>
        <v>2405.6534644794096</v>
      </c>
    </row>
    <row r="1828" spans="2:10" x14ac:dyDescent="0.25">
      <c r="B1828" s="2">
        <v>1824</v>
      </c>
      <c r="C1828" s="1">
        <v>68251</v>
      </c>
      <c r="D1828" t="s">
        <v>1279</v>
      </c>
      <c r="E1828" s="2" t="s">
        <v>20</v>
      </c>
      <c r="F1828" s="13">
        <v>12947.38</v>
      </c>
      <c r="G1828" s="13">
        <v>2205572.71</v>
      </c>
      <c r="H1828" s="13">
        <v>211716.35</v>
      </c>
      <c r="I1828" s="4">
        <f t="shared" si="57"/>
        <v>9.5991553141768798E-2</v>
      </c>
      <c r="J1828" s="13">
        <f t="shared" si="56"/>
        <v>1242.8391153166745</v>
      </c>
    </row>
    <row r="1829" spans="2:10" x14ac:dyDescent="0.25">
      <c r="B1829" s="2">
        <v>1825</v>
      </c>
      <c r="C1829" s="1">
        <v>68252</v>
      </c>
      <c r="D1829" t="s">
        <v>481</v>
      </c>
      <c r="E1829" s="2" t="s">
        <v>20</v>
      </c>
      <c r="F1829" s="13">
        <v>8614.14</v>
      </c>
      <c r="G1829" s="13">
        <v>1410306.73</v>
      </c>
      <c r="H1829" s="13">
        <v>41822.769999999997</v>
      </c>
      <c r="I1829" s="4">
        <f t="shared" si="57"/>
        <v>2.9655087868722004E-2</v>
      </c>
      <c r="J1829" s="13">
        <f t="shared" si="56"/>
        <v>255.45307861347294</v>
      </c>
    </row>
    <row r="1830" spans="2:10" x14ac:dyDescent="0.25">
      <c r="B1830" s="2">
        <v>1826</v>
      </c>
      <c r="C1830" s="1">
        <v>68261</v>
      </c>
      <c r="D1830" t="s">
        <v>888</v>
      </c>
      <c r="E1830" s="2" t="s">
        <v>20</v>
      </c>
      <c r="F1830" s="13">
        <v>41194.86</v>
      </c>
      <c r="G1830" s="13">
        <v>6563189.8399999999</v>
      </c>
      <c r="H1830" s="13">
        <v>184820.77</v>
      </c>
      <c r="I1830" s="4">
        <f t="shared" si="57"/>
        <v>2.8160204794563735E-2</v>
      </c>
      <c r="J1830" s="13">
        <f t="shared" si="56"/>
        <v>1160.0556940833819</v>
      </c>
    </row>
    <row r="1831" spans="2:10" x14ac:dyDescent="0.25">
      <c r="B1831" s="2">
        <v>1827</v>
      </c>
      <c r="C1831" s="1">
        <v>68291</v>
      </c>
      <c r="D1831" t="s">
        <v>1274</v>
      </c>
      <c r="E1831" s="2" t="s">
        <v>20</v>
      </c>
      <c r="F1831" s="13">
        <v>67372.31</v>
      </c>
      <c r="G1831" s="13">
        <v>11640788.65</v>
      </c>
      <c r="H1831" s="13">
        <v>664004.18999999994</v>
      </c>
      <c r="I1831" s="4">
        <f t="shared" si="57"/>
        <v>5.7041168769952709E-2</v>
      </c>
      <c r="J1831" s="13">
        <f t="shared" si="56"/>
        <v>3842.9953051315724</v>
      </c>
    </row>
    <row r="1832" spans="2:10" x14ac:dyDescent="0.25">
      <c r="B1832" s="2">
        <v>1828</v>
      </c>
      <c r="C1832" s="1">
        <v>68292</v>
      </c>
      <c r="D1832" t="s">
        <v>1275</v>
      </c>
      <c r="E1832" s="2" t="s">
        <v>20</v>
      </c>
      <c r="F1832" s="13">
        <v>14941.2</v>
      </c>
      <c r="G1832" s="13">
        <v>2311214.5699999998</v>
      </c>
      <c r="H1832" s="13">
        <v>127087.67999999999</v>
      </c>
      <c r="I1832" s="4">
        <f t="shared" si="57"/>
        <v>5.4987399979916189E-2</v>
      </c>
      <c r="J1832" s="13">
        <f t="shared" si="56"/>
        <v>821.57774057992378</v>
      </c>
    </row>
    <row r="1833" spans="2:10" x14ac:dyDescent="0.25">
      <c r="B1833" s="2">
        <v>1829</v>
      </c>
      <c r="C1833" s="1">
        <v>69002</v>
      </c>
      <c r="D1833" t="s">
        <v>421</v>
      </c>
      <c r="E1833" s="2" t="s">
        <v>1</v>
      </c>
      <c r="F1833" s="13">
        <v>14233</v>
      </c>
      <c r="G1833" s="13">
        <v>1665161.62</v>
      </c>
      <c r="H1833" s="13">
        <v>23794.71</v>
      </c>
      <c r="I1833" s="4">
        <f t="shared" si="57"/>
        <v>1.4289730026326213E-2</v>
      </c>
      <c r="J1833" s="13">
        <f t="shared" si="56"/>
        <v>203.38572746470098</v>
      </c>
    </row>
    <row r="1834" spans="2:10" x14ac:dyDescent="0.25">
      <c r="B1834" s="2">
        <v>1830</v>
      </c>
      <c r="C1834" s="1">
        <v>69004</v>
      </c>
      <c r="D1834" t="s">
        <v>1203</v>
      </c>
      <c r="E1834" s="2" t="s">
        <v>1</v>
      </c>
      <c r="F1834" s="13">
        <v>14513.21</v>
      </c>
      <c r="G1834" s="13">
        <v>1652226.94</v>
      </c>
      <c r="H1834" s="13">
        <v>3040.32</v>
      </c>
      <c r="I1834" s="4">
        <f t="shared" si="57"/>
        <v>1.8401346246055038E-3</v>
      </c>
      <c r="J1834" s="13">
        <f t="shared" si="56"/>
        <v>26.706260235170841</v>
      </c>
    </row>
    <row r="1835" spans="2:10" x14ac:dyDescent="0.25">
      <c r="B1835" s="2">
        <v>1831</v>
      </c>
      <c r="C1835" s="1">
        <v>69006</v>
      </c>
      <c r="D1835" t="s">
        <v>1280</v>
      </c>
      <c r="E1835" s="2" t="s">
        <v>1</v>
      </c>
      <c r="F1835" s="13">
        <v>16319.4</v>
      </c>
      <c r="G1835" s="13">
        <v>1953562.71</v>
      </c>
      <c r="H1835" s="13">
        <v>2777.52</v>
      </c>
      <c r="I1835" s="4">
        <f t="shared" si="57"/>
        <v>1.4217716102904114E-3</v>
      </c>
      <c r="J1835" s="13">
        <f t="shared" si="56"/>
        <v>23.202459616973339</v>
      </c>
    </row>
    <row r="1836" spans="2:10" x14ac:dyDescent="0.25">
      <c r="B1836" s="2">
        <v>1832</v>
      </c>
      <c r="C1836" s="1">
        <v>69008</v>
      </c>
      <c r="D1836" t="s">
        <v>1281</v>
      </c>
      <c r="E1836" s="2" t="s">
        <v>1</v>
      </c>
      <c r="F1836" s="13">
        <v>16434.14</v>
      </c>
      <c r="G1836" s="13">
        <v>1872507.43</v>
      </c>
      <c r="H1836" s="13">
        <v>15834.83</v>
      </c>
      <c r="I1836" s="4">
        <f t="shared" si="57"/>
        <v>8.4564844690629623E-3</v>
      </c>
      <c r="J1836" s="13">
        <f t="shared" si="56"/>
        <v>138.97504967240639</v>
      </c>
    </row>
    <row r="1837" spans="2:10" x14ac:dyDescent="0.25">
      <c r="B1837" s="2">
        <v>1833</v>
      </c>
      <c r="C1837" s="1">
        <v>69010</v>
      </c>
      <c r="D1837" t="s">
        <v>286</v>
      </c>
      <c r="E1837" s="2" t="s">
        <v>1</v>
      </c>
      <c r="F1837" s="13">
        <v>15293.96</v>
      </c>
      <c r="G1837" s="13">
        <v>1700344.59</v>
      </c>
      <c r="H1837" s="13">
        <v>3907.95</v>
      </c>
      <c r="I1837" s="4">
        <f t="shared" si="57"/>
        <v>2.2983282465114906E-3</v>
      </c>
      <c r="J1837" s="13">
        <f t="shared" si="56"/>
        <v>35.150540269016872</v>
      </c>
    </row>
    <row r="1838" spans="2:10" x14ac:dyDescent="0.25">
      <c r="B1838" s="2">
        <v>1834</v>
      </c>
      <c r="C1838" s="1">
        <v>69012</v>
      </c>
      <c r="D1838" t="s">
        <v>1282</v>
      </c>
      <c r="E1838" s="2" t="s">
        <v>1</v>
      </c>
      <c r="F1838" s="13">
        <v>12269.25</v>
      </c>
      <c r="G1838" s="13">
        <v>1351905.68</v>
      </c>
      <c r="H1838" s="13">
        <v>3836.87</v>
      </c>
      <c r="I1838" s="4">
        <f t="shared" si="57"/>
        <v>2.8381195942604517E-3</v>
      </c>
      <c r="J1838" s="13">
        <f t="shared" si="56"/>
        <v>34.821598831880046</v>
      </c>
    </row>
    <row r="1839" spans="2:10" x14ac:dyDescent="0.25">
      <c r="B1839" s="2">
        <v>1835</v>
      </c>
      <c r="C1839" s="1">
        <v>69014</v>
      </c>
      <c r="D1839" t="s">
        <v>806</v>
      </c>
      <c r="E1839" s="2" t="s">
        <v>1</v>
      </c>
      <c r="F1839" s="13">
        <v>29044.61</v>
      </c>
      <c r="G1839" s="13">
        <v>3246633.25</v>
      </c>
      <c r="H1839" s="13">
        <v>9555.36</v>
      </c>
      <c r="I1839" s="4">
        <f t="shared" si="57"/>
        <v>2.943159656237735E-3</v>
      </c>
      <c r="J1839" s="13">
        <f t="shared" si="56"/>
        <v>85.482924383159087</v>
      </c>
    </row>
    <row r="1840" spans="2:10" x14ac:dyDescent="0.25">
      <c r="B1840" s="2">
        <v>1836</v>
      </c>
      <c r="C1840" s="1">
        <v>69016</v>
      </c>
      <c r="D1840" t="s">
        <v>481</v>
      </c>
      <c r="E1840" s="2" t="s">
        <v>1</v>
      </c>
      <c r="F1840" s="13">
        <v>52495.15</v>
      </c>
      <c r="G1840" s="13">
        <v>5938892.1500000004</v>
      </c>
      <c r="H1840" s="13">
        <v>16165.68</v>
      </c>
      <c r="I1840" s="4">
        <f t="shared" si="57"/>
        <v>2.7220026213138084E-3</v>
      </c>
      <c r="J1840" s="13">
        <f t="shared" si="56"/>
        <v>142.89193590626158</v>
      </c>
    </row>
    <row r="1841" spans="2:10" x14ac:dyDescent="0.25">
      <c r="B1841" s="2">
        <v>1837</v>
      </c>
      <c r="C1841" s="1">
        <v>69018</v>
      </c>
      <c r="D1841" t="s">
        <v>1283</v>
      </c>
      <c r="E1841" s="2" t="s">
        <v>1</v>
      </c>
      <c r="F1841" s="13">
        <v>38902.660000000003</v>
      </c>
      <c r="G1841" s="13">
        <v>4235533.8499999996</v>
      </c>
      <c r="H1841" s="13">
        <v>26837.8</v>
      </c>
      <c r="I1841" s="4">
        <f t="shared" si="57"/>
        <v>6.336344118699465E-3</v>
      </c>
      <c r="J1841" s="13">
        <f t="shared" si="56"/>
        <v>246.50064089276495</v>
      </c>
    </row>
    <row r="1842" spans="2:10" x14ac:dyDescent="0.25">
      <c r="B1842" s="2">
        <v>1838</v>
      </c>
      <c r="C1842" s="1">
        <v>69020</v>
      </c>
      <c r="D1842" t="s">
        <v>1284</v>
      </c>
      <c r="E1842" s="2" t="s">
        <v>1</v>
      </c>
      <c r="F1842" s="13">
        <v>8501.7800000000007</v>
      </c>
      <c r="G1842" s="13">
        <v>974768.1</v>
      </c>
      <c r="H1842" s="13">
        <v>5672.76</v>
      </c>
      <c r="I1842" s="4">
        <f t="shared" si="57"/>
        <v>5.8195995539862258E-3</v>
      </c>
      <c r="J1842" s="13">
        <f t="shared" si="56"/>
        <v>49.476955096089021</v>
      </c>
    </row>
    <row r="1843" spans="2:10" x14ac:dyDescent="0.25">
      <c r="B1843" s="2">
        <v>1839</v>
      </c>
      <c r="C1843" s="1">
        <v>69022</v>
      </c>
      <c r="D1843" t="s">
        <v>1285</v>
      </c>
      <c r="E1843" s="2" t="s">
        <v>1</v>
      </c>
      <c r="F1843" s="13">
        <v>7722.42</v>
      </c>
      <c r="G1843" s="13">
        <v>917434.17</v>
      </c>
      <c r="H1843" s="13">
        <v>21842.5</v>
      </c>
      <c r="I1843" s="4">
        <f t="shared" si="57"/>
        <v>2.3808247735093623E-2</v>
      </c>
      <c r="J1843" s="13">
        <f t="shared" si="56"/>
        <v>183.8572884744417</v>
      </c>
    </row>
    <row r="1844" spans="2:10" x14ac:dyDescent="0.25">
      <c r="B1844" s="2">
        <v>1840</v>
      </c>
      <c r="C1844" s="1">
        <v>69024</v>
      </c>
      <c r="D1844" t="s">
        <v>1286</v>
      </c>
      <c r="E1844" s="2" t="s">
        <v>1</v>
      </c>
      <c r="F1844" s="13">
        <v>10560.3</v>
      </c>
      <c r="G1844" s="13">
        <v>1218610.24</v>
      </c>
      <c r="H1844" s="13">
        <v>15138.44</v>
      </c>
      <c r="I1844" s="4">
        <f t="shared" si="57"/>
        <v>1.2422708675088764E-2</v>
      </c>
      <c r="J1844" s="13">
        <f t="shared" si="56"/>
        <v>131.18753042153986</v>
      </c>
    </row>
    <row r="1845" spans="2:10" x14ac:dyDescent="0.25">
      <c r="B1845" s="2">
        <v>1841</v>
      </c>
      <c r="C1845" s="1">
        <v>69026</v>
      </c>
      <c r="D1845" t="s">
        <v>1287</v>
      </c>
      <c r="E1845" s="2" t="s">
        <v>1</v>
      </c>
      <c r="F1845" s="13">
        <v>10755.86</v>
      </c>
      <c r="G1845" s="13">
        <v>1192544.1000000001</v>
      </c>
      <c r="H1845" s="13">
        <v>2944.6</v>
      </c>
      <c r="I1845" s="4">
        <f t="shared" si="57"/>
        <v>2.4691749344950848E-3</v>
      </c>
      <c r="J1845" s="13">
        <f t="shared" si="56"/>
        <v>26.558099910938303</v>
      </c>
    </row>
    <row r="1846" spans="2:10" x14ac:dyDescent="0.25">
      <c r="B1846" s="2">
        <v>1842</v>
      </c>
      <c r="C1846" s="1">
        <v>69028</v>
      </c>
      <c r="D1846" t="s">
        <v>1288</v>
      </c>
      <c r="E1846" s="2" t="s">
        <v>1</v>
      </c>
      <c r="F1846" s="13">
        <v>11908.02</v>
      </c>
      <c r="G1846" s="13">
        <v>1345866.06</v>
      </c>
      <c r="H1846" s="13">
        <v>15311.38</v>
      </c>
      <c r="I1846" s="4">
        <f t="shared" si="57"/>
        <v>1.1376600135083277E-2</v>
      </c>
      <c r="J1846" s="13">
        <f t="shared" si="56"/>
        <v>135.47278194057438</v>
      </c>
    </row>
    <row r="1847" spans="2:10" x14ac:dyDescent="0.25">
      <c r="B1847" s="2">
        <v>1843</v>
      </c>
      <c r="C1847" s="1">
        <v>69030</v>
      </c>
      <c r="D1847" t="s">
        <v>1289</v>
      </c>
      <c r="E1847" s="2" t="s">
        <v>1</v>
      </c>
      <c r="F1847" s="13">
        <v>23443.7</v>
      </c>
      <c r="G1847" s="13">
        <v>2664235.83</v>
      </c>
      <c r="H1847" s="13">
        <v>2388.64</v>
      </c>
      <c r="I1847" s="4">
        <f t="shared" si="57"/>
        <v>8.965572691063162E-4</v>
      </c>
      <c r="J1847" s="13">
        <f t="shared" si="56"/>
        <v>21.018619649747745</v>
      </c>
    </row>
    <row r="1848" spans="2:10" x14ac:dyDescent="0.25">
      <c r="B1848" s="2">
        <v>1844</v>
      </c>
      <c r="C1848" s="1">
        <v>69032</v>
      </c>
      <c r="D1848" t="s">
        <v>1290</v>
      </c>
      <c r="E1848" s="2" t="s">
        <v>1</v>
      </c>
      <c r="F1848" s="13">
        <v>47497.99</v>
      </c>
      <c r="G1848" s="13">
        <v>5388825.9100000001</v>
      </c>
      <c r="H1848" s="13">
        <v>137805.73000000001</v>
      </c>
      <c r="I1848" s="4">
        <f t="shared" si="57"/>
        <v>2.5572496180341443E-2</v>
      </c>
      <c r="J1848" s="13">
        <f t="shared" si="56"/>
        <v>1214.642167848896</v>
      </c>
    </row>
    <row r="1849" spans="2:10" x14ac:dyDescent="0.25">
      <c r="B1849" s="2">
        <v>1845</v>
      </c>
      <c r="C1849" s="1">
        <v>69034</v>
      </c>
      <c r="D1849" t="s">
        <v>1058</v>
      </c>
      <c r="E1849" s="2" t="s">
        <v>1</v>
      </c>
      <c r="F1849" s="13">
        <v>8443.43</v>
      </c>
      <c r="G1849" s="13">
        <v>982617.04</v>
      </c>
      <c r="H1849" s="13">
        <v>7003.05</v>
      </c>
      <c r="I1849" s="4">
        <f t="shared" si="57"/>
        <v>7.1269372654070807E-3</v>
      </c>
      <c r="J1849" s="13">
        <f t="shared" si="56"/>
        <v>60.17579591485611</v>
      </c>
    </row>
    <row r="1850" spans="2:10" x14ac:dyDescent="0.25">
      <c r="B1850" s="2">
        <v>1846</v>
      </c>
      <c r="C1850" s="1">
        <v>69036</v>
      </c>
      <c r="D1850" t="s">
        <v>1291</v>
      </c>
      <c r="E1850" s="2" t="s">
        <v>1</v>
      </c>
      <c r="F1850" s="13">
        <v>20796.84</v>
      </c>
      <c r="G1850" s="13">
        <v>2271173.58</v>
      </c>
      <c r="H1850" s="13">
        <v>60104.66</v>
      </c>
      <c r="I1850" s="4">
        <f t="shared" si="57"/>
        <v>2.6464141943743465E-2</v>
      </c>
      <c r="J1850" s="13">
        <f t="shared" si="56"/>
        <v>550.3705257413219</v>
      </c>
    </row>
    <row r="1851" spans="2:10" x14ac:dyDescent="0.25">
      <c r="B1851" s="2">
        <v>1847</v>
      </c>
      <c r="C1851" s="1">
        <v>69111</v>
      </c>
      <c r="D1851" t="s">
        <v>1280</v>
      </c>
      <c r="E1851" s="2" t="s">
        <v>19</v>
      </c>
      <c r="F1851" s="13">
        <v>3676.53</v>
      </c>
      <c r="G1851" s="13">
        <v>628113.73</v>
      </c>
      <c r="H1851" s="13">
        <v>15645.32</v>
      </c>
      <c r="I1851" s="4">
        <f t="shared" si="57"/>
        <v>2.4908419053345641E-2</v>
      </c>
      <c r="J1851" s="13">
        <f t="shared" si="56"/>
        <v>91.576549902196859</v>
      </c>
    </row>
    <row r="1852" spans="2:10" x14ac:dyDescent="0.25">
      <c r="B1852" s="2">
        <v>1848</v>
      </c>
      <c r="C1852" s="1">
        <v>69136</v>
      </c>
      <c r="D1852" t="s">
        <v>1282</v>
      </c>
      <c r="E1852" s="2" t="s">
        <v>19</v>
      </c>
      <c r="F1852" s="13">
        <v>2829.85</v>
      </c>
      <c r="G1852" s="13">
        <v>403326.18</v>
      </c>
      <c r="H1852" s="13">
        <v>2253.48</v>
      </c>
      <c r="I1852" s="4">
        <f t="shared" si="57"/>
        <v>5.5872395885632814E-3</v>
      </c>
      <c r="J1852" s="13">
        <f t="shared" si="56"/>
        <v>15.811049949695802</v>
      </c>
    </row>
    <row r="1853" spans="2:10" x14ac:dyDescent="0.25">
      <c r="B1853" s="2">
        <v>1849</v>
      </c>
      <c r="C1853" s="1">
        <v>69146</v>
      </c>
      <c r="D1853" t="s">
        <v>1292</v>
      </c>
      <c r="E1853" s="2" t="s">
        <v>19</v>
      </c>
      <c r="F1853" s="13">
        <v>2667.54</v>
      </c>
      <c r="G1853" s="13">
        <v>277885.65999999997</v>
      </c>
      <c r="H1853" s="13">
        <v>2105.84</v>
      </c>
      <c r="I1853" s="4">
        <f t="shared" si="57"/>
        <v>7.5780808552697553E-3</v>
      </c>
      <c r="J1853" s="13">
        <f t="shared" si="56"/>
        <v>20.214833804666284</v>
      </c>
    </row>
    <row r="1854" spans="2:10" x14ac:dyDescent="0.25">
      <c r="B1854" s="2">
        <v>1850</v>
      </c>
      <c r="C1854" s="1">
        <v>69171</v>
      </c>
      <c r="D1854" t="s">
        <v>1285</v>
      </c>
      <c r="E1854" s="2" t="s">
        <v>19</v>
      </c>
      <c r="F1854" s="13">
        <v>5644.4</v>
      </c>
      <c r="G1854" s="13">
        <v>785948.27</v>
      </c>
      <c r="H1854" s="13">
        <v>18313.259999999998</v>
      </c>
      <c r="I1854" s="4">
        <f t="shared" si="57"/>
        <v>2.330084650482149E-2</v>
      </c>
      <c r="J1854" s="13">
        <f t="shared" si="56"/>
        <v>131.51929801181441</v>
      </c>
    </row>
    <row r="1855" spans="2:10" x14ac:dyDescent="0.25">
      <c r="B1855" s="2">
        <v>1851</v>
      </c>
      <c r="C1855" s="1">
        <v>69176</v>
      </c>
      <c r="D1855" t="s">
        <v>1293</v>
      </c>
      <c r="E1855" s="2" t="s">
        <v>19</v>
      </c>
      <c r="F1855" s="13">
        <v>7574.39</v>
      </c>
      <c r="G1855" s="13">
        <v>1060556.05</v>
      </c>
      <c r="H1855" s="13">
        <v>24744.35</v>
      </c>
      <c r="I1855" s="4">
        <f t="shared" si="57"/>
        <v>2.3331487289144217E-2</v>
      </c>
      <c r="J1855" s="13">
        <f t="shared" si="56"/>
        <v>176.72178400802107</v>
      </c>
    </row>
    <row r="1856" spans="2:10" x14ac:dyDescent="0.25">
      <c r="B1856" s="2">
        <v>1852</v>
      </c>
      <c r="C1856" s="1">
        <v>69191</v>
      </c>
      <c r="D1856" t="s">
        <v>1294</v>
      </c>
      <c r="E1856" s="2" t="s">
        <v>19</v>
      </c>
      <c r="F1856" s="13">
        <v>4985.42</v>
      </c>
      <c r="G1856" s="13">
        <v>806417.33</v>
      </c>
      <c r="H1856" s="13">
        <v>38087.839999999997</v>
      </c>
      <c r="I1856" s="4">
        <f t="shared" si="57"/>
        <v>4.723092942459458E-2</v>
      </c>
      <c r="J1856" s="13">
        <f t="shared" si="56"/>
        <v>235.4660201719623</v>
      </c>
    </row>
    <row r="1857" spans="2:10" x14ac:dyDescent="0.25">
      <c r="B1857" s="2">
        <v>1853</v>
      </c>
      <c r="C1857" s="1">
        <v>69206</v>
      </c>
      <c r="D1857" t="s">
        <v>520</v>
      </c>
      <c r="E1857" s="2" t="s">
        <v>20</v>
      </c>
      <c r="F1857" s="13">
        <v>1958.68</v>
      </c>
      <c r="G1857" s="13">
        <v>306702.87</v>
      </c>
      <c r="H1857" s="13">
        <v>10209.66</v>
      </c>
      <c r="I1857" s="4">
        <f t="shared" si="57"/>
        <v>3.3288439720176075E-2</v>
      </c>
      <c r="J1857" s="13">
        <f t="shared" si="56"/>
        <v>65.201401111114478</v>
      </c>
    </row>
    <row r="1858" spans="2:10" x14ac:dyDescent="0.25">
      <c r="B1858" s="2">
        <v>1854</v>
      </c>
      <c r="C1858" s="1">
        <v>69291</v>
      </c>
      <c r="D1858" t="s">
        <v>1291</v>
      </c>
      <c r="E1858" s="2" t="s">
        <v>20</v>
      </c>
      <c r="F1858" s="13">
        <v>16968.14</v>
      </c>
      <c r="G1858" s="13">
        <v>2761254</v>
      </c>
      <c r="H1858" s="13">
        <v>151286.04999999999</v>
      </c>
      <c r="I1858" s="4">
        <f t="shared" si="57"/>
        <v>5.4788893017447868E-2</v>
      </c>
      <c r="J1858" s="13">
        <f t="shared" si="56"/>
        <v>929.66560716507786</v>
      </c>
    </row>
    <row r="1859" spans="2:10" x14ac:dyDescent="0.25">
      <c r="B1859" s="2">
        <v>1855</v>
      </c>
      <c r="C1859" s="1">
        <v>70002</v>
      </c>
      <c r="D1859" t="s">
        <v>631</v>
      </c>
      <c r="E1859" s="2" t="s">
        <v>1</v>
      </c>
      <c r="F1859" s="13">
        <v>95728.83</v>
      </c>
      <c r="G1859" s="13">
        <v>10938497.16</v>
      </c>
      <c r="H1859" s="13">
        <v>47687.68</v>
      </c>
      <c r="I1859" s="4">
        <f t="shared" si="57"/>
        <v>4.3596189954123463E-3</v>
      </c>
      <c r="J1859" s="13">
        <f t="shared" si="56"/>
        <v>417.34122567659927</v>
      </c>
    </row>
    <row r="1860" spans="2:10" x14ac:dyDescent="0.25">
      <c r="B1860" s="2">
        <v>1856</v>
      </c>
      <c r="C1860" s="1">
        <v>70004</v>
      </c>
      <c r="D1860" t="s">
        <v>1295</v>
      </c>
      <c r="E1860" s="2" t="s">
        <v>1</v>
      </c>
      <c r="F1860" s="13">
        <v>45538.69</v>
      </c>
      <c r="G1860" s="13">
        <v>4933543.18</v>
      </c>
      <c r="H1860" s="13">
        <v>27739.919999999998</v>
      </c>
      <c r="I1860" s="4">
        <f t="shared" si="57"/>
        <v>5.6227175861061377E-3</v>
      </c>
      <c r="J1860" s="13">
        <f t="shared" si="56"/>
        <v>256.0511931112357</v>
      </c>
    </row>
    <row r="1861" spans="2:10" x14ac:dyDescent="0.25">
      <c r="B1861" s="2">
        <v>1857</v>
      </c>
      <c r="C1861" s="1">
        <v>70006</v>
      </c>
      <c r="D1861" t="s">
        <v>258</v>
      </c>
      <c r="E1861" s="2" t="s">
        <v>1</v>
      </c>
      <c r="F1861" s="13">
        <v>76475.240000000005</v>
      </c>
      <c r="G1861" s="13">
        <v>8798652.7799999993</v>
      </c>
      <c r="H1861" s="13">
        <v>553262.32999999996</v>
      </c>
      <c r="I1861" s="4">
        <f t="shared" si="57"/>
        <v>6.2880345870404947E-2</v>
      </c>
      <c r="J1861" s="13">
        <f t="shared" ref="J1861:J1915" si="58">I1861*F1861</f>
        <v>4808.7895417222271</v>
      </c>
    </row>
    <row r="1862" spans="2:10" x14ac:dyDescent="0.25">
      <c r="B1862" s="2">
        <v>1858</v>
      </c>
      <c r="C1862" s="1">
        <v>70008</v>
      </c>
      <c r="D1862" t="s">
        <v>164</v>
      </c>
      <c r="E1862" s="2" t="s">
        <v>1</v>
      </c>
      <c r="F1862" s="13">
        <v>236616.88</v>
      </c>
      <c r="G1862" s="13">
        <v>31944015.829999998</v>
      </c>
      <c r="H1862" s="13">
        <v>1500248.58</v>
      </c>
      <c r="I1862" s="4">
        <f t="shared" ref="I1862:I1915" si="59">IF(G1862=0,0,H1862/G1862)</f>
        <v>4.6964933525704432E-2</v>
      </c>
      <c r="J1862" s="13">
        <f t="shared" si="58"/>
        <v>11112.696040259583</v>
      </c>
    </row>
    <row r="1863" spans="2:10" x14ac:dyDescent="0.25">
      <c r="B1863" s="2">
        <v>1859</v>
      </c>
      <c r="C1863" s="1">
        <v>70010</v>
      </c>
      <c r="D1863" t="s">
        <v>1296</v>
      </c>
      <c r="E1863" s="2" t="s">
        <v>1</v>
      </c>
      <c r="F1863" s="13">
        <v>65780.509999999995</v>
      </c>
      <c r="G1863" s="13">
        <v>6931112.8899999997</v>
      </c>
      <c r="H1863" s="13">
        <v>265489.44</v>
      </c>
      <c r="I1863" s="4">
        <f t="shared" si="59"/>
        <v>3.8304013253490671E-2</v>
      </c>
      <c r="J1863" s="13">
        <f t="shared" si="58"/>
        <v>2519.6575268613756</v>
      </c>
    </row>
    <row r="1864" spans="2:10" x14ac:dyDescent="0.25">
      <c r="B1864" s="2">
        <v>1860</v>
      </c>
      <c r="C1864" s="1">
        <v>70012</v>
      </c>
      <c r="D1864" t="s">
        <v>1297</v>
      </c>
      <c r="E1864" s="2" t="s">
        <v>1</v>
      </c>
      <c r="F1864" s="13">
        <v>21376.42</v>
      </c>
      <c r="G1864" s="13">
        <v>2374477.4500000002</v>
      </c>
      <c r="H1864" s="13">
        <v>25650.5</v>
      </c>
      <c r="I1864" s="4">
        <f t="shared" si="59"/>
        <v>1.0802587322949728E-2</v>
      </c>
      <c r="J1864" s="13">
        <f t="shared" si="58"/>
        <v>230.92064370204901</v>
      </c>
    </row>
    <row r="1865" spans="2:10" x14ac:dyDescent="0.25">
      <c r="B1865" s="2">
        <v>1861</v>
      </c>
      <c r="C1865" s="1">
        <v>70014</v>
      </c>
      <c r="D1865" t="s">
        <v>1298</v>
      </c>
      <c r="E1865" s="2" t="s">
        <v>1</v>
      </c>
      <c r="F1865" s="13">
        <v>9617.3799999999992</v>
      </c>
      <c r="G1865" s="13">
        <v>1234437.93</v>
      </c>
      <c r="H1865" s="13">
        <v>5630.02</v>
      </c>
      <c r="I1865" s="4">
        <f t="shared" si="59"/>
        <v>4.5607963455886365E-3</v>
      </c>
      <c r="J1865" s="13">
        <f t="shared" si="58"/>
        <v>43.862911558137235</v>
      </c>
    </row>
    <row r="1866" spans="2:10" x14ac:dyDescent="0.25">
      <c r="B1866" s="2">
        <v>1862</v>
      </c>
      <c r="C1866" s="1">
        <v>70016</v>
      </c>
      <c r="D1866" t="s">
        <v>1299</v>
      </c>
      <c r="E1866" s="2" t="s">
        <v>1</v>
      </c>
      <c r="F1866" s="13">
        <v>31463.22</v>
      </c>
      <c r="G1866" s="13">
        <v>3680035.71</v>
      </c>
      <c r="H1866" s="13">
        <v>9066.41</v>
      </c>
      <c r="I1866" s="4">
        <f t="shared" si="59"/>
        <v>2.4636744625502562E-3</v>
      </c>
      <c r="J1866" s="13">
        <f t="shared" si="58"/>
        <v>77.515131623600482</v>
      </c>
    </row>
    <row r="1867" spans="2:10" x14ac:dyDescent="0.25">
      <c r="B1867" s="2">
        <v>1863</v>
      </c>
      <c r="C1867" s="1">
        <v>70018</v>
      </c>
      <c r="D1867" t="s">
        <v>1300</v>
      </c>
      <c r="E1867" s="2" t="s">
        <v>1</v>
      </c>
      <c r="F1867" s="13">
        <v>53103.16</v>
      </c>
      <c r="G1867" s="13">
        <v>5682230.1799999997</v>
      </c>
      <c r="H1867" s="13">
        <v>129514.71</v>
      </c>
      <c r="I1867" s="4">
        <f t="shared" si="59"/>
        <v>2.2792936205903579E-2</v>
      </c>
      <c r="J1867" s="13">
        <f t="shared" si="58"/>
        <v>1210.3769382118908</v>
      </c>
    </row>
    <row r="1868" spans="2:10" x14ac:dyDescent="0.25">
      <c r="B1868" s="2">
        <v>1864</v>
      </c>
      <c r="C1868" s="1">
        <v>70020</v>
      </c>
      <c r="D1868" t="s">
        <v>1301</v>
      </c>
      <c r="E1868" s="2" t="s">
        <v>1</v>
      </c>
      <c r="F1868" s="13">
        <v>24890.59</v>
      </c>
      <c r="G1868" s="13">
        <v>2907222.75</v>
      </c>
      <c r="H1868" s="13">
        <v>4136.03</v>
      </c>
      <c r="I1868" s="4">
        <f t="shared" si="59"/>
        <v>1.4226739247964401E-3</v>
      </c>
      <c r="J1868" s="13">
        <f t="shared" si="58"/>
        <v>35.411193365799022</v>
      </c>
    </row>
    <row r="1869" spans="2:10" x14ac:dyDescent="0.25">
      <c r="B1869" s="2">
        <v>1865</v>
      </c>
      <c r="C1869" s="1">
        <v>70022</v>
      </c>
      <c r="D1869" t="s">
        <v>1302</v>
      </c>
      <c r="E1869" s="2" t="s">
        <v>1</v>
      </c>
      <c r="F1869" s="13">
        <v>18217.38</v>
      </c>
      <c r="G1869" s="13">
        <v>2180790.98</v>
      </c>
      <c r="H1869" s="13">
        <v>10191.049999999999</v>
      </c>
      <c r="I1869" s="4">
        <f t="shared" si="59"/>
        <v>4.6730980151064271E-3</v>
      </c>
      <c r="J1869" s="13">
        <f t="shared" si="58"/>
        <v>85.131602318439533</v>
      </c>
    </row>
    <row r="1870" spans="2:10" x14ac:dyDescent="0.25">
      <c r="B1870" s="2">
        <v>1866</v>
      </c>
      <c r="C1870" s="1">
        <v>70024</v>
      </c>
      <c r="D1870" t="s">
        <v>265</v>
      </c>
      <c r="E1870" s="2" t="s">
        <v>1</v>
      </c>
      <c r="F1870" s="13">
        <v>21104.47</v>
      </c>
      <c r="G1870" s="13">
        <v>2691386.1</v>
      </c>
      <c r="H1870" s="13">
        <v>84645.81</v>
      </c>
      <c r="I1870" s="4">
        <f t="shared" si="59"/>
        <v>3.1450638018826062E-2</v>
      </c>
      <c r="J1870" s="13">
        <f t="shared" si="58"/>
        <v>663.74904654917407</v>
      </c>
    </row>
    <row r="1871" spans="2:10" x14ac:dyDescent="0.25">
      <c r="B1871" s="2">
        <v>1867</v>
      </c>
      <c r="C1871" s="1">
        <v>70026</v>
      </c>
      <c r="D1871" t="s">
        <v>1303</v>
      </c>
      <c r="E1871" s="2" t="s">
        <v>1</v>
      </c>
      <c r="F1871" s="13">
        <v>38585.040000000001</v>
      </c>
      <c r="G1871" s="13">
        <v>4180007.67</v>
      </c>
      <c r="H1871" s="13">
        <v>208963.26</v>
      </c>
      <c r="I1871" s="4">
        <f t="shared" si="59"/>
        <v>4.9991118796200683E-2</v>
      </c>
      <c r="J1871" s="13">
        <f t="shared" si="58"/>
        <v>1928.9093183961552</v>
      </c>
    </row>
    <row r="1872" spans="2:10" x14ac:dyDescent="0.25">
      <c r="B1872" s="2">
        <v>1868</v>
      </c>
      <c r="C1872" s="1">
        <v>70028</v>
      </c>
      <c r="D1872" t="s">
        <v>1201</v>
      </c>
      <c r="E1872" s="2" t="s">
        <v>1</v>
      </c>
      <c r="F1872" s="13">
        <v>23168.01</v>
      </c>
      <c r="G1872" s="13">
        <v>2666260.2999999998</v>
      </c>
      <c r="H1872" s="13">
        <v>18484.240000000002</v>
      </c>
      <c r="I1872" s="4">
        <f t="shared" si="59"/>
        <v>6.932646448660696E-3</v>
      </c>
      <c r="J1872" s="13">
        <f t="shared" si="58"/>
        <v>160.61562224903548</v>
      </c>
    </row>
    <row r="1873" spans="2:10" x14ac:dyDescent="0.25">
      <c r="B1873" s="2">
        <v>1869</v>
      </c>
      <c r="C1873" s="1">
        <v>70030</v>
      </c>
      <c r="D1873" t="s">
        <v>1304</v>
      </c>
      <c r="E1873" s="2" t="s">
        <v>1</v>
      </c>
      <c r="F1873" s="13">
        <v>49613.91</v>
      </c>
      <c r="G1873" s="13">
        <v>5772304.1699999999</v>
      </c>
      <c r="H1873" s="13">
        <v>31114.7</v>
      </c>
      <c r="I1873" s="4">
        <f t="shared" si="59"/>
        <v>5.3903431079932156E-3</v>
      </c>
      <c r="J1873" s="13">
        <f t="shared" si="58"/>
        <v>267.4359978290957</v>
      </c>
    </row>
    <row r="1874" spans="2:10" x14ac:dyDescent="0.25">
      <c r="B1874" s="2">
        <v>1870</v>
      </c>
      <c r="C1874" s="1">
        <v>70032</v>
      </c>
      <c r="D1874" t="s">
        <v>677</v>
      </c>
      <c r="E1874" s="2" t="s">
        <v>1</v>
      </c>
      <c r="F1874" s="13">
        <v>29450.3</v>
      </c>
      <c r="G1874" s="13">
        <v>3346140.64</v>
      </c>
      <c r="H1874" s="13">
        <v>20647.2</v>
      </c>
      <c r="I1874" s="4">
        <f t="shared" si="59"/>
        <v>6.1704519389238818E-3</v>
      </c>
      <c r="J1874" s="13">
        <f t="shared" si="58"/>
        <v>181.72166073688999</v>
      </c>
    </row>
    <row r="1875" spans="2:10" x14ac:dyDescent="0.25">
      <c r="B1875" s="2">
        <v>1871</v>
      </c>
      <c r="C1875" s="1">
        <v>70191</v>
      </c>
      <c r="D1875" t="s">
        <v>1304</v>
      </c>
      <c r="E1875" s="2" t="s">
        <v>19</v>
      </c>
      <c r="F1875" s="13">
        <v>31283.32</v>
      </c>
      <c r="G1875" s="13">
        <v>4870784</v>
      </c>
      <c r="H1875" s="13">
        <v>60187.96</v>
      </c>
      <c r="I1875" s="4">
        <f t="shared" si="59"/>
        <v>1.2356934735763277E-2</v>
      </c>
      <c r="J1875" s="13">
        <f t="shared" si="58"/>
        <v>386.56594355799803</v>
      </c>
    </row>
    <row r="1876" spans="2:10" x14ac:dyDescent="0.25">
      <c r="B1876" s="2">
        <v>1872</v>
      </c>
      <c r="C1876" s="1">
        <v>70201</v>
      </c>
      <c r="D1876" t="s">
        <v>161</v>
      </c>
      <c r="E1876" s="2" t="s">
        <v>20</v>
      </c>
      <c r="F1876" s="13">
        <v>13393.28</v>
      </c>
      <c r="G1876" s="13">
        <v>2071393.32</v>
      </c>
      <c r="H1876" s="13">
        <v>157817.29</v>
      </c>
      <c r="I1876" s="4">
        <f t="shared" si="59"/>
        <v>7.6188953819741001E-2</v>
      </c>
      <c r="J1876" s="13">
        <f t="shared" si="58"/>
        <v>1020.4199914148608</v>
      </c>
    </row>
    <row r="1877" spans="2:10" x14ac:dyDescent="0.25">
      <c r="B1877" s="2">
        <v>1873</v>
      </c>
      <c r="C1877" s="1">
        <v>70251</v>
      </c>
      <c r="D1877" t="s">
        <v>164</v>
      </c>
      <c r="E1877" s="2" t="s">
        <v>20</v>
      </c>
      <c r="F1877" s="13">
        <v>134642.35999999999</v>
      </c>
      <c r="G1877" s="13">
        <v>22513748.539999999</v>
      </c>
      <c r="H1877" s="13">
        <v>709125.39</v>
      </c>
      <c r="I1877" s="4">
        <f t="shared" si="59"/>
        <v>3.1497437609738888E-2</v>
      </c>
      <c r="J1877" s="13">
        <f t="shared" si="58"/>
        <v>4240.8893337280024</v>
      </c>
    </row>
    <row r="1878" spans="2:10" x14ac:dyDescent="0.25">
      <c r="B1878" s="2">
        <v>1874</v>
      </c>
      <c r="C1878" s="1">
        <v>70261</v>
      </c>
      <c r="D1878" t="s">
        <v>1296</v>
      </c>
      <c r="E1878" s="2" t="s">
        <v>20</v>
      </c>
      <c r="F1878" s="13">
        <v>314449.52</v>
      </c>
      <c r="G1878" s="13">
        <v>47403194.689999998</v>
      </c>
      <c r="H1878" s="13">
        <v>2260881.69</v>
      </c>
      <c r="I1878" s="4">
        <f t="shared" si="59"/>
        <v>4.7694711396254211E-2</v>
      </c>
      <c r="J1878" s="13">
        <f t="shared" si="58"/>
        <v>14997.579105090666</v>
      </c>
    </row>
    <row r="1879" spans="2:10" x14ac:dyDescent="0.25">
      <c r="B1879" s="2">
        <v>1875</v>
      </c>
      <c r="C1879" s="1">
        <v>70265</v>
      </c>
      <c r="D1879" t="s">
        <v>1299</v>
      </c>
      <c r="E1879" s="2" t="s">
        <v>20</v>
      </c>
      <c r="F1879" s="13">
        <v>28631.51</v>
      </c>
      <c r="G1879" s="13">
        <v>4520824.3099999996</v>
      </c>
      <c r="H1879" s="13">
        <v>72045.61</v>
      </c>
      <c r="I1879" s="4">
        <f t="shared" si="59"/>
        <v>1.5936387937181308E-2</v>
      </c>
      <c r="J1879" s="13">
        <f t="shared" si="58"/>
        <v>456.28285058728596</v>
      </c>
    </row>
    <row r="1880" spans="2:10" x14ac:dyDescent="0.25">
      <c r="B1880" s="2">
        <v>1876</v>
      </c>
      <c r="C1880" s="1">
        <v>70266</v>
      </c>
      <c r="D1880" t="s">
        <v>1300</v>
      </c>
      <c r="E1880" s="2" t="s">
        <v>20</v>
      </c>
      <c r="F1880" s="13">
        <v>637970.59</v>
      </c>
      <c r="G1880" s="13">
        <v>98368509.040000007</v>
      </c>
      <c r="H1880" s="13">
        <v>4140894.58</v>
      </c>
      <c r="I1880" s="4">
        <f t="shared" si="59"/>
        <v>4.2095733893010114E-2</v>
      </c>
      <c r="J1880" s="13">
        <f t="shared" si="58"/>
        <v>26855.840188206657</v>
      </c>
    </row>
    <row r="1881" spans="2:10" x14ac:dyDescent="0.25">
      <c r="B1881" s="2">
        <v>1877</v>
      </c>
      <c r="C1881" s="1">
        <v>71002</v>
      </c>
      <c r="D1881" t="s">
        <v>1305</v>
      </c>
      <c r="E1881" s="2" t="s">
        <v>1</v>
      </c>
      <c r="F1881" s="13">
        <v>9301.7000000000007</v>
      </c>
      <c r="G1881" s="13">
        <v>1155923.3600000001</v>
      </c>
      <c r="H1881" s="13">
        <v>13455.87</v>
      </c>
      <c r="I1881" s="4">
        <f t="shared" si="59"/>
        <v>1.1640797708249447E-2</v>
      </c>
      <c r="J1881" s="13">
        <f t="shared" si="58"/>
        <v>108.27920804282388</v>
      </c>
    </row>
    <row r="1882" spans="2:10" x14ac:dyDescent="0.25">
      <c r="B1882" s="2">
        <v>1878</v>
      </c>
      <c r="C1882" s="1">
        <v>71004</v>
      </c>
      <c r="D1882" t="s">
        <v>1306</v>
      </c>
      <c r="E1882" s="2" t="s">
        <v>1</v>
      </c>
      <c r="F1882" s="13">
        <v>8540.32</v>
      </c>
      <c r="G1882" s="13">
        <v>996197.32</v>
      </c>
      <c r="H1882" s="13">
        <v>36624.89</v>
      </c>
      <c r="I1882" s="4">
        <f t="shared" si="59"/>
        <v>3.6764694367979231E-2</v>
      </c>
      <c r="J1882" s="13">
        <f t="shared" si="58"/>
        <v>313.98225460474038</v>
      </c>
    </row>
    <row r="1883" spans="2:10" x14ac:dyDescent="0.25">
      <c r="B1883" s="2">
        <v>1879</v>
      </c>
      <c r="C1883" s="1">
        <v>71006</v>
      </c>
      <c r="D1883" t="s">
        <v>62</v>
      </c>
      <c r="E1883" s="2" t="s">
        <v>1</v>
      </c>
      <c r="F1883" s="13">
        <v>9486.6200000000008</v>
      </c>
      <c r="G1883" s="13">
        <v>1037810.56</v>
      </c>
      <c r="H1883" s="13">
        <v>141690.18</v>
      </c>
      <c r="I1883" s="4">
        <f t="shared" si="59"/>
        <v>0.13652798059792337</v>
      </c>
      <c r="J1883" s="13">
        <f t="shared" si="58"/>
        <v>1295.189071299872</v>
      </c>
    </row>
    <row r="1884" spans="2:10" x14ac:dyDescent="0.25">
      <c r="B1884" s="2">
        <v>1880</v>
      </c>
      <c r="C1884" s="1">
        <v>71008</v>
      </c>
      <c r="D1884" t="s">
        <v>1307</v>
      </c>
      <c r="E1884" s="2" t="s">
        <v>1</v>
      </c>
      <c r="F1884" s="13">
        <v>7738.37</v>
      </c>
      <c r="G1884" s="13">
        <v>864722.61</v>
      </c>
      <c r="H1884" s="13">
        <v>6007.78</v>
      </c>
      <c r="I1884" s="4">
        <f t="shared" si="59"/>
        <v>6.9476383877599777E-3</v>
      </c>
      <c r="J1884" s="13">
        <f t="shared" si="58"/>
        <v>53.763396470690175</v>
      </c>
    </row>
    <row r="1885" spans="2:10" x14ac:dyDescent="0.25">
      <c r="B1885" s="2">
        <v>1881</v>
      </c>
      <c r="C1885" s="1">
        <v>71010</v>
      </c>
      <c r="D1885" t="s">
        <v>1308</v>
      </c>
      <c r="E1885" s="2" t="s">
        <v>1</v>
      </c>
      <c r="F1885" s="13">
        <v>6813.68</v>
      </c>
      <c r="G1885" s="13">
        <v>841174.53</v>
      </c>
      <c r="H1885" s="13">
        <v>537.96</v>
      </c>
      <c r="I1885" s="4">
        <f t="shared" si="59"/>
        <v>6.3953434253412312E-4</v>
      </c>
      <c r="J1885" s="13">
        <f t="shared" si="58"/>
        <v>4.3575823590379041</v>
      </c>
    </row>
    <row r="1886" spans="2:10" x14ac:dyDescent="0.25">
      <c r="B1886" s="2">
        <v>1882</v>
      </c>
      <c r="C1886" s="1">
        <v>71012</v>
      </c>
      <c r="D1886" t="s">
        <v>1309</v>
      </c>
      <c r="E1886" s="2" t="s">
        <v>1</v>
      </c>
      <c r="F1886" s="13">
        <v>5071.04</v>
      </c>
      <c r="G1886" s="13">
        <v>580549.38</v>
      </c>
      <c r="H1886" s="13">
        <v>1647.43</v>
      </c>
      <c r="I1886" s="4">
        <f t="shared" si="59"/>
        <v>2.8377086545161756E-3</v>
      </c>
      <c r="J1886" s="13">
        <f t="shared" si="58"/>
        <v>14.390134095397707</v>
      </c>
    </row>
    <row r="1887" spans="2:10" x14ac:dyDescent="0.25">
      <c r="B1887" s="2">
        <v>1883</v>
      </c>
      <c r="C1887" s="1">
        <v>71014</v>
      </c>
      <c r="D1887" t="s">
        <v>1310</v>
      </c>
      <c r="E1887" s="2" t="s">
        <v>1</v>
      </c>
      <c r="F1887" s="13">
        <v>79045.710000000006</v>
      </c>
      <c r="G1887" s="13">
        <v>9429202.1099999994</v>
      </c>
      <c r="H1887" s="13">
        <v>75975.48</v>
      </c>
      <c r="I1887" s="4">
        <f t="shared" si="59"/>
        <v>8.0574664869496587E-3</v>
      </c>
      <c r="J1887" s="13">
        <f t="shared" si="58"/>
        <v>636.90815926214157</v>
      </c>
    </row>
    <row r="1888" spans="2:10" x14ac:dyDescent="0.25">
      <c r="B1888" s="2">
        <v>1884</v>
      </c>
      <c r="C1888" s="1">
        <v>71016</v>
      </c>
      <c r="D1888" t="s">
        <v>1311</v>
      </c>
      <c r="E1888" s="2" t="s">
        <v>1</v>
      </c>
      <c r="F1888" s="13">
        <v>8746.2900000000009</v>
      </c>
      <c r="G1888" s="13">
        <v>1068625.98</v>
      </c>
      <c r="H1888" s="13">
        <v>6187.94</v>
      </c>
      <c r="I1888" s="4">
        <f t="shared" si="59"/>
        <v>5.7905573285800139E-3</v>
      </c>
      <c r="J1888" s="13">
        <f t="shared" si="58"/>
        <v>50.645893657386097</v>
      </c>
    </row>
    <row r="1889" spans="2:10" x14ac:dyDescent="0.25">
      <c r="B1889" s="2">
        <v>1885</v>
      </c>
      <c r="C1889" s="1">
        <v>71018</v>
      </c>
      <c r="D1889" t="s">
        <v>460</v>
      </c>
      <c r="E1889" s="2" t="s">
        <v>1</v>
      </c>
      <c r="F1889" s="13">
        <v>3859.88</v>
      </c>
      <c r="G1889" s="13">
        <v>468456.21</v>
      </c>
      <c r="H1889" s="13">
        <v>14965.52</v>
      </c>
      <c r="I1889" s="4">
        <f t="shared" si="59"/>
        <v>3.1946465177609663E-2</v>
      </c>
      <c r="J1889" s="13">
        <f t="shared" si="58"/>
        <v>123.30952200975199</v>
      </c>
    </row>
    <row r="1890" spans="2:10" x14ac:dyDescent="0.25">
      <c r="B1890" s="2">
        <v>1886</v>
      </c>
      <c r="C1890" s="1">
        <v>71020</v>
      </c>
      <c r="D1890" t="s">
        <v>8</v>
      </c>
      <c r="E1890" s="2" t="s">
        <v>1</v>
      </c>
      <c r="F1890" s="13">
        <v>22444.52</v>
      </c>
      <c r="G1890" s="13">
        <v>2513490.1</v>
      </c>
      <c r="H1890" s="13">
        <v>50768.55</v>
      </c>
      <c r="I1890" s="4">
        <f t="shared" si="59"/>
        <v>2.01984284720278E-2</v>
      </c>
      <c r="J1890" s="13">
        <f t="shared" si="58"/>
        <v>453.34403180899739</v>
      </c>
    </row>
    <row r="1891" spans="2:10" x14ac:dyDescent="0.25">
      <c r="B1891" s="2">
        <v>1887</v>
      </c>
      <c r="C1891" s="1">
        <v>71022</v>
      </c>
      <c r="D1891" t="s">
        <v>439</v>
      </c>
      <c r="E1891" s="2" t="s">
        <v>1</v>
      </c>
      <c r="F1891" s="13">
        <v>10040.11</v>
      </c>
      <c r="G1891" s="13">
        <v>1147767.83</v>
      </c>
      <c r="H1891" s="13">
        <v>27774.560000000001</v>
      </c>
      <c r="I1891" s="4">
        <f t="shared" si="59"/>
        <v>2.4198761521308711E-2</v>
      </c>
      <c r="J1891" s="13">
        <f t="shared" si="58"/>
        <v>242.95822753770682</v>
      </c>
    </row>
    <row r="1892" spans="2:10" x14ac:dyDescent="0.25">
      <c r="B1892" s="2">
        <v>1888</v>
      </c>
      <c r="C1892" s="1">
        <v>71024</v>
      </c>
      <c r="D1892" t="s">
        <v>955</v>
      </c>
      <c r="E1892" s="2" t="s">
        <v>1</v>
      </c>
      <c r="F1892" s="13">
        <v>6872.01</v>
      </c>
      <c r="G1892" s="13">
        <v>832593.76</v>
      </c>
      <c r="H1892" s="13">
        <v>19867.13</v>
      </c>
      <c r="I1892" s="4">
        <f t="shared" si="59"/>
        <v>2.3861733001698211E-2</v>
      </c>
      <c r="J1892" s="13">
        <f t="shared" si="58"/>
        <v>163.97806780500014</v>
      </c>
    </row>
    <row r="1893" spans="2:10" x14ac:dyDescent="0.25">
      <c r="B1893" s="2">
        <v>1889</v>
      </c>
      <c r="C1893" s="1">
        <v>71026</v>
      </c>
      <c r="D1893" t="s">
        <v>1312</v>
      </c>
      <c r="E1893" s="2" t="s">
        <v>1</v>
      </c>
      <c r="F1893" s="13">
        <v>13763.82</v>
      </c>
      <c r="G1893" s="13">
        <v>1620501.48</v>
      </c>
      <c r="H1893" s="13">
        <v>16179.49</v>
      </c>
      <c r="I1893" s="4">
        <f t="shared" si="59"/>
        <v>9.9842488264805535E-3</v>
      </c>
      <c r="J1893" s="13">
        <f t="shared" si="58"/>
        <v>137.42140368288958</v>
      </c>
    </row>
    <row r="1894" spans="2:10" x14ac:dyDescent="0.25">
      <c r="B1894" s="2">
        <v>1890</v>
      </c>
      <c r="C1894" s="1">
        <v>71028</v>
      </c>
      <c r="D1894" t="s">
        <v>1313</v>
      </c>
      <c r="E1894" s="2" t="s">
        <v>1</v>
      </c>
      <c r="F1894" s="13">
        <v>5144.2299999999996</v>
      </c>
      <c r="G1894" s="13">
        <v>586451.68999999994</v>
      </c>
      <c r="H1894" s="13">
        <v>14763.72</v>
      </c>
      <c r="I1894" s="4">
        <f t="shared" si="59"/>
        <v>2.5174656756467018E-2</v>
      </c>
      <c r="J1894" s="13">
        <f t="shared" si="58"/>
        <v>129.50422452632031</v>
      </c>
    </row>
    <row r="1895" spans="2:10" x14ac:dyDescent="0.25">
      <c r="B1895" s="2">
        <v>1891</v>
      </c>
      <c r="C1895" s="1">
        <v>71030</v>
      </c>
      <c r="D1895" t="s">
        <v>14</v>
      </c>
      <c r="E1895" s="2" t="s">
        <v>1</v>
      </c>
      <c r="F1895" s="13">
        <v>15793.81</v>
      </c>
      <c r="G1895" s="13">
        <v>1822305.95</v>
      </c>
      <c r="H1895" s="13">
        <v>8389.7999999999993</v>
      </c>
      <c r="I1895" s="4">
        <f t="shared" si="59"/>
        <v>4.6039469936428618E-3</v>
      </c>
      <c r="J1895" s="13">
        <f t="shared" si="58"/>
        <v>72.713864067666563</v>
      </c>
    </row>
    <row r="1896" spans="2:10" x14ac:dyDescent="0.25">
      <c r="B1896" s="2">
        <v>1892</v>
      </c>
      <c r="C1896" s="1">
        <v>71032</v>
      </c>
      <c r="D1896" t="s">
        <v>1017</v>
      </c>
      <c r="E1896" s="2" t="s">
        <v>1</v>
      </c>
      <c r="F1896" s="13">
        <v>12296.78</v>
      </c>
      <c r="G1896" s="13">
        <v>1440653.54</v>
      </c>
      <c r="H1896" s="13">
        <v>6944.98</v>
      </c>
      <c r="I1896" s="4">
        <f t="shared" si="59"/>
        <v>4.8207149097068813E-3</v>
      </c>
      <c r="J1896" s="13">
        <f t="shared" si="58"/>
        <v>59.279270687385385</v>
      </c>
    </row>
    <row r="1897" spans="2:10" x14ac:dyDescent="0.25">
      <c r="B1897" s="2">
        <v>1893</v>
      </c>
      <c r="C1897" s="1">
        <v>71034</v>
      </c>
      <c r="D1897" t="s">
        <v>1314</v>
      </c>
      <c r="E1897" s="2" t="s">
        <v>1</v>
      </c>
      <c r="F1897" s="13">
        <v>9831.8799999999992</v>
      </c>
      <c r="G1897" s="13">
        <v>1223408.58</v>
      </c>
      <c r="H1897" s="13">
        <v>8009.16</v>
      </c>
      <c r="I1897" s="4">
        <f t="shared" si="59"/>
        <v>6.5465945972031673E-3</v>
      </c>
      <c r="J1897" s="13">
        <f t="shared" si="58"/>
        <v>64.365332488349878</v>
      </c>
    </row>
    <row r="1898" spans="2:10" x14ac:dyDescent="0.25">
      <c r="B1898" s="2">
        <v>1894</v>
      </c>
      <c r="C1898" s="1">
        <v>71036</v>
      </c>
      <c r="D1898" t="s">
        <v>1315</v>
      </c>
      <c r="E1898" s="2" t="s">
        <v>1</v>
      </c>
      <c r="F1898" s="13">
        <v>48620.65</v>
      </c>
      <c r="G1898" s="13">
        <v>5614970.2199999997</v>
      </c>
      <c r="H1898" s="13">
        <v>20371.37</v>
      </c>
      <c r="I1898" s="4">
        <f t="shared" si="59"/>
        <v>3.6280459560478311E-3</v>
      </c>
      <c r="J1898" s="13">
        <f t="shared" si="58"/>
        <v>176.39795261291698</v>
      </c>
    </row>
    <row r="1899" spans="2:10" x14ac:dyDescent="0.25">
      <c r="B1899" s="2">
        <v>1895</v>
      </c>
      <c r="C1899" s="1">
        <v>71038</v>
      </c>
      <c r="D1899" t="s">
        <v>264</v>
      </c>
      <c r="E1899" s="2" t="s">
        <v>1</v>
      </c>
      <c r="F1899" s="13">
        <v>11819.68</v>
      </c>
      <c r="G1899" s="13">
        <v>1392924.5</v>
      </c>
      <c r="H1899" s="13">
        <v>7883.55</v>
      </c>
      <c r="I1899" s="4">
        <f t="shared" si="59"/>
        <v>5.6597109175694736E-3</v>
      </c>
      <c r="J1899" s="13">
        <f t="shared" si="58"/>
        <v>66.895971938177553</v>
      </c>
    </row>
    <row r="1900" spans="2:10" x14ac:dyDescent="0.25">
      <c r="B1900" s="2">
        <v>1896</v>
      </c>
      <c r="C1900" s="1">
        <v>71040</v>
      </c>
      <c r="D1900" t="s">
        <v>1316</v>
      </c>
      <c r="E1900" s="2" t="s">
        <v>1</v>
      </c>
      <c r="F1900" s="13">
        <v>9509.49</v>
      </c>
      <c r="G1900" s="13">
        <v>1194419.06</v>
      </c>
      <c r="H1900" s="13">
        <v>137171.15</v>
      </c>
      <c r="I1900" s="4">
        <f t="shared" si="59"/>
        <v>0.11484340345339096</v>
      </c>
      <c r="J1900" s="13">
        <f t="shared" si="58"/>
        <v>1092.1021967059867</v>
      </c>
    </row>
    <row r="1901" spans="2:10" x14ac:dyDescent="0.25">
      <c r="B1901" s="2">
        <v>1897</v>
      </c>
      <c r="C1901" s="1">
        <v>71042</v>
      </c>
      <c r="D1901" t="s">
        <v>182</v>
      </c>
      <c r="E1901" s="2" t="s">
        <v>1</v>
      </c>
      <c r="F1901" s="13">
        <v>10868.31</v>
      </c>
      <c r="G1901" s="13">
        <v>1220160.6599999999</v>
      </c>
      <c r="H1901" s="13">
        <v>38011.620000000003</v>
      </c>
      <c r="I1901" s="4">
        <f t="shared" si="59"/>
        <v>3.1152963086025085E-2</v>
      </c>
      <c r="J1901" s="13">
        <f t="shared" si="58"/>
        <v>338.58006023747726</v>
      </c>
    </row>
    <row r="1902" spans="2:10" x14ac:dyDescent="0.25">
      <c r="B1902" s="2">
        <v>1898</v>
      </c>
      <c r="C1902" s="1">
        <v>71044</v>
      </c>
      <c r="D1902" t="s">
        <v>1317</v>
      </c>
      <c r="E1902" s="2" t="s">
        <v>1</v>
      </c>
      <c r="F1902" s="13">
        <v>10362.98</v>
      </c>
      <c r="G1902" s="13">
        <v>1164115.1200000001</v>
      </c>
      <c r="H1902" s="13">
        <v>11391.57</v>
      </c>
      <c r="I1902" s="4">
        <f t="shared" si="59"/>
        <v>9.7856043653139716E-3</v>
      </c>
      <c r="J1902" s="13">
        <f t="shared" si="58"/>
        <v>101.40802232566138</v>
      </c>
    </row>
    <row r="1903" spans="2:10" x14ac:dyDescent="0.25">
      <c r="B1903" s="2">
        <v>1899</v>
      </c>
      <c r="C1903" s="1">
        <v>71100</v>
      </c>
      <c r="D1903" t="s">
        <v>1305</v>
      </c>
      <c r="E1903" s="2" t="s">
        <v>19</v>
      </c>
      <c r="F1903" s="13">
        <v>1872.72</v>
      </c>
      <c r="G1903" s="13">
        <v>257100.75</v>
      </c>
      <c r="H1903" s="13">
        <v>6649.45</v>
      </c>
      <c r="I1903" s="4">
        <f t="shared" si="59"/>
        <v>2.5863207322421269E-2</v>
      </c>
      <c r="J1903" s="13">
        <f t="shared" si="58"/>
        <v>48.434545616844758</v>
      </c>
    </row>
    <row r="1904" spans="2:10" x14ac:dyDescent="0.25">
      <c r="B1904" s="2">
        <v>1900</v>
      </c>
      <c r="C1904" s="1">
        <v>71101</v>
      </c>
      <c r="D1904" t="s">
        <v>1306</v>
      </c>
      <c r="E1904" s="2" t="s">
        <v>19</v>
      </c>
      <c r="F1904" s="13">
        <v>5338.44</v>
      </c>
      <c r="G1904" s="13">
        <v>710710.36</v>
      </c>
      <c r="H1904" s="13">
        <v>15389.95</v>
      </c>
      <c r="I1904" s="4">
        <f t="shared" si="59"/>
        <v>2.1654320615222215E-2</v>
      </c>
      <c r="J1904" s="13">
        <f t="shared" si="58"/>
        <v>115.60029134512688</v>
      </c>
    </row>
    <row r="1905" spans="2:10" x14ac:dyDescent="0.25">
      <c r="B1905" s="2">
        <v>1901</v>
      </c>
      <c r="C1905" s="1">
        <v>71106</v>
      </c>
      <c r="D1905" t="s">
        <v>1318</v>
      </c>
      <c r="E1905" s="2" t="s">
        <v>19</v>
      </c>
      <c r="F1905" s="13">
        <v>14565.51</v>
      </c>
      <c r="G1905" s="13">
        <v>2309864.65</v>
      </c>
      <c r="H1905" s="13">
        <v>354185.53</v>
      </c>
      <c r="I1905" s="4">
        <f t="shared" si="59"/>
        <v>0.1533360536947479</v>
      </c>
      <c r="J1905" s="13">
        <f t="shared" si="58"/>
        <v>2233.4178234513874</v>
      </c>
    </row>
    <row r="1906" spans="2:10" x14ac:dyDescent="0.25">
      <c r="B1906" s="2">
        <v>1902</v>
      </c>
      <c r="C1906" s="1">
        <v>71122</v>
      </c>
      <c r="D1906" t="s">
        <v>724</v>
      </c>
      <c r="E1906" s="2" t="s">
        <v>19</v>
      </c>
      <c r="F1906" s="13">
        <v>8358.1200000000008</v>
      </c>
      <c r="G1906" s="13">
        <v>885584.73</v>
      </c>
      <c r="H1906" s="13">
        <v>9154.6299999999992</v>
      </c>
      <c r="I1906" s="4">
        <f t="shared" si="59"/>
        <v>1.0337384656576E-2</v>
      </c>
      <c r="J1906" s="13">
        <f t="shared" si="58"/>
        <v>86.401101445820998</v>
      </c>
    </row>
    <row r="1907" spans="2:10" x14ac:dyDescent="0.25">
      <c r="B1907" s="2">
        <v>1903</v>
      </c>
      <c r="C1907" s="1">
        <v>71151</v>
      </c>
      <c r="D1907" t="s">
        <v>955</v>
      </c>
      <c r="E1907" s="2" t="s">
        <v>19</v>
      </c>
      <c r="F1907" s="13">
        <v>1604.52</v>
      </c>
      <c r="G1907" s="13">
        <v>192569.13</v>
      </c>
      <c r="H1907" s="13">
        <v>3185.53</v>
      </c>
      <c r="I1907" s="4">
        <f t="shared" si="59"/>
        <v>1.6542267184776711E-2</v>
      </c>
      <c r="J1907" s="13">
        <f t="shared" si="58"/>
        <v>26.542398543317926</v>
      </c>
    </row>
    <row r="1908" spans="2:10" x14ac:dyDescent="0.25">
      <c r="B1908" s="2">
        <v>1904</v>
      </c>
      <c r="C1908" s="1">
        <v>71171</v>
      </c>
      <c r="D1908" t="s">
        <v>1312</v>
      </c>
      <c r="E1908" s="2" t="s">
        <v>19</v>
      </c>
      <c r="F1908" s="13">
        <v>17441.38</v>
      </c>
      <c r="G1908" s="13">
        <v>3090048.34</v>
      </c>
      <c r="H1908" s="13">
        <v>229554.66</v>
      </c>
      <c r="I1908" s="4">
        <f t="shared" si="59"/>
        <v>7.4288371812332235E-2</v>
      </c>
      <c r="J1908" s="13">
        <f t="shared" si="58"/>
        <v>1295.6917223601752</v>
      </c>
    </row>
    <row r="1909" spans="2:10" x14ac:dyDescent="0.25">
      <c r="B1909" s="2">
        <v>1905</v>
      </c>
      <c r="C1909" s="1">
        <v>71178</v>
      </c>
      <c r="D1909" t="s">
        <v>1314</v>
      </c>
      <c r="E1909" s="2" t="s">
        <v>19</v>
      </c>
      <c r="F1909" s="13">
        <v>4295.26</v>
      </c>
      <c r="G1909" s="13">
        <v>468526.18</v>
      </c>
      <c r="H1909" s="13">
        <v>8780.77</v>
      </c>
      <c r="I1909" s="4">
        <f t="shared" si="59"/>
        <v>1.8741257959160363E-2</v>
      </c>
      <c r="J1909" s="13">
        <f t="shared" si="58"/>
        <v>80.498575661663139</v>
      </c>
    </row>
    <row r="1910" spans="2:10" x14ac:dyDescent="0.25">
      <c r="B1910" s="2">
        <v>1906</v>
      </c>
      <c r="C1910" s="1">
        <v>71186</v>
      </c>
      <c r="D1910" t="s">
        <v>1319</v>
      </c>
      <c r="E1910" s="2" t="s">
        <v>19</v>
      </c>
      <c r="F1910" s="13">
        <v>4107.33</v>
      </c>
      <c r="G1910" s="13">
        <v>532018.87</v>
      </c>
      <c r="H1910" s="13">
        <v>21768.25</v>
      </c>
      <c r="I1910" s="4">
        <f t="shared" si="59"/>
        <v>4.0916311859389501E-2</v>
      </c>
      <c r="J1910" s="13">
        <f t="shared" si="58"/>
        <v>168.05679518942628</v>
      </c>
    </row>
    <row r="1911" spans="2:10" x14ac:dyDescent="0.25">
      <c r="B1911" s="2">
        <v>1907</v>
      </c>
      <c r="C1911" s="1">
        <v>71251</v>
      </c>
      <c r="D1911" t="s">
        <v>439</v>
      </c>
      <c r="E1911" s="2" t="s">
        <v>20</v>
      </c>
      <c r="F1911" s="13">
        <v>213204.86</v>
      </c>
      <c r="G1911" s="13">
        <v>31941123.359999999</v>
      </c>
      <c r="H1911" s="13">
        <v>1572852.09</v>
      </c>
      <c r="I1911" s="4">
        <f t="shared" si="59"/>
        <v>4.9242228342215706E-2</v>
      </c>
      <c r="J1911" s="13">
        <f t="shared" si="58"/>
        <v>10498.68239979013</v>
      </c>
    </row>
    <row r="1912" spans="2:10" x14ac:dyDescent="0.25">
      <c r="B1912" s="2">
        <v>1908</v>
      </c>
      <c r="C1912" s="1">
        <v>71261</v>
      </c>
      <c r="D1912" t="s">
        <v>1320</v>
      </c>
      <c r="E1912" s="2" t="s">
        <v>20</v>
      </c>
      <c r="F1912" s="13">
        <v>17088.77</v>
      </c>
      <c r="G1912" s="13">
        <v>3334385.11</v>
      </c>
      <c r="H1912" s="13">
        <v>332527.34999999998</v>
      </c>
      <c r="I1912" s="4">
        <f t="shared" si="59"/>
        <v>9.9726737923202871E-2</v>
      </c>
      <c r="J1912" s="13">
        <f t="shared" si="58"/>
        <v>1704.2072872198917</v>
      </c>
    </row>
    <row r="1913" spans="2:10" x14ac:dyDescent="0.25">
      <c r="B1913" s="2">
        <v>1909</v>
      </c>
      <c r="C1913" s="1">
        <v>71271</v>
      </c>
      <c r="D1913" t="s">
        <v>1321</v>
      </c>
      <c r="E1913" s="2" t="s">
        <v>20</v>
      </c>
      <c r="F1913" s="13">
        <v>7905.16</v>
      </c>
      <c r="G1913" s="13">
        <v>1265839.56</v>
      </c>
      <c r="H1913" s="13">
        <v>77846.399999999994</v>
      </c>
      <c r="I1913" s="4">
        <f t="shared" si="59"/>
        <v>6.1497841006011841E-2</v>
      </c>
      <c r="J1913" s="13">
        <f t="shared" si="58"/>
        <v>486.15027280708455</v>
      </c>
    </row>
    <row r="1914" spans="2:10" x14ac:dyDescent="0.25">
      <c r="B1914" s="2">
        <v>1910</v>
      </c>
      <c r="C1914" s="1">
        <v>71291</v>
      </c>
      <c r="D1914" t="s">
        <v>1322</v>
      </c>
      <c r="E1914" s="2" t="s">
        <v>20</v>
      </c>
      <c r="F1914" s="13">
        <v>169323.35</v>
      </c>
      <c r="G1914" s="13">
        <v>28552151.629999999</v>
      </c>
      <c r="H1914" s="13">
        <v>1615547.35</v>
      </c>
      <c r="I1914" s="4">
        <f t="shared" si="59"/>
        <v>5.6582332951136689E-2</v>
      </c>
      <c r="J1914" s="13">
        <f t="shared" si="58"/>
        <v>9580.7101661018514</v>
      </c>
    </row>
    <row r="1915" spans="2:10" x14ac:dyDescent="0.25">
      <c r="B1915" s="2">
        <v>1911</v>
      </c>
      <c r="C1915" s="1">
        <v>72001</v>
      </c>
      <c r="D1915" t="s">
        <v>1323</v>
      </c>
      <c r="E1915" s="2" t="s">
        <v>1</v>
      </c>
      <c r="F1915" s="13">
        <v>49019.26</v>
      </c>
      <c r="G1915" s="13">
        <v>6559709.4800000004</v>
      </c>
      <c r="H1915" s="13">
        <v>23305.54</v>
      </c>
      <c r="I1915" s="4">
        <f t="shared" si="59"/>
        <v>3.5528311232466349E-3</v>
      </c>
      <c r="J1915" s="13">
        <f t="shared" si="58"/>
        <v>174.15715256651885</v>
      </c>
    </row>
    <row r="1917" spans="2:10" x14ac:dyDescent="0.25">
      <c r="J1917">
        <f>SUM(Table1[Forestry Tax Levy, PP])</f>
        <v>2002216.9645287215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915"/>
  <sheetViews>
    <sheetView zoomScale="90" zoomScaleNormal="90" workbookViewId="0">
      <pane ySplit="4" topLeftCell="A1887" activePane="bottomLeft" state="frozen"/>
      <selection pane="bottomLeft" activeCell="J1916" sqref="J1916"/>
    </sheetView>
  </sheetViews>
  <sheetFormatPr defaultRowHeight="15" x14ac:dyDescent="0.25"/>
  <cols>
    <col min="1" max="1" width="1.140625" customWidth="1"/>
    <col min="2" max="2" width="5.5703125" style="2" bestFit="1" customWidth="1"/>
    <col min="3" max="3" width="10.28515625" style="2" bestFit="1" customWidth="1"/>
    <col min="4" max="4" width="21.140625" bestFit="1" customWidth="1"/>
    <col min="5" max="5" width="11" style="2" bestFit="1" customWidth="1"/>
    <col min="6" max="6" width="16.28515625" bestFit="1" customWidth="1"/>
    <col min="7" max="7" width="16.7109375" bestFit="1" customWidth="1"/>
    <col min="8" max="8" width="11.5703125" bestFit="1" customWidth="1"/>
    <col min="9" max="9" width="8.140625" style="2" bestFit="1" customWidth="1"/>
    <col min="10" max="10" width="19.7109375" bestFit="1" customWidth="1"/>
  </cols>
  <sheetData>
    <row r="2" spans="2:10" x14ac:dyDescent="0.25">
      <c r="C2" s="11" t="s">
        <v>2672</v>
      </c>
    </row>
    <row r="3" spans="2:10" s="10" customFormat="1" x14ac:dyDescent="0.25">
      <c r="B3" s="9"/>
      <c r="C3" s="9"/>
      <c r="E3" s="9"/>
      <c r="I3" s="9"/>
    </row>
    <row r="4" spans="2:10" s="10" customFormat="1" x14ac:dyDescent="0.25">
      <c r="B4" s="9" t="s">
        <v>2673</v>
      </c>
      <c r="C4" s="9" t="s">
        <v>2649</v>
      </c>
      <c r="D4" s="9" t="s">
        <v>2650</v>
      </c>
      <c r="E4" s="9" t="s">
        <v>2669</v>
      </c>
      <c r="F4" s="9" t="s">
        <v>2664</v>
      </c>
      <c r="G4" s="9" t="s">
        <v>2665</v>
      </c>
      <c r="H4" s="9" t="s">
        <v>2666</v>
      </c>
      <c r="I4" s="9" t="s">
        <v>2667</v>
      </c>
      <c r="J4" s="9" t="s">
        <v>2668</v>
      </c>
    </row>
    <row r="5" spans="2:10" x14ac:dyDescent="0.25">
      <c r="B5" s="2">
        <v>1</v>
      </c>
      <c r="C5" s="1">
        <v>1002</v>
      </c>
      <c r="D5" t="s">
        <v>0</v>
      </c>
      <c r="E5" s="2" t="s">
        <v>1</v>
      </c>
      <c r="F5" s="13">
        <v>21896.62</v>
      </c>
      <c r="G5" s="13">
        <v>2567178.89</v>
      </c>
      <c r="H5" s="13">
        <v>42951.32</v>
      </c>
      <c r="I5" s="14">
        <f>IF(G5=0,0,H5/G5)</f>
        <v>1.6730941566756183E-2</v>
      </c>
      <c r="J5" s="13">
        <f t="shared" ref="J5:J68" si="0">I5*F5</f>
        <v>366.35106972946477</v>
      </c>
    </row>
    <row r="6" spans="2:10" x14ac:dyDescent="0.25">
      <c r="B6" s="2">
        <v>2</v>
      </c>
      <c r="C6" s="1">
        <v>1004</v>
      </c>
      <c r="D6" t="s">
        <v>2</v>
      </c>
      <c r="E6" s="2" t="s">
        <v>1</v>
      </c>
      <c r="F6" s="13">
        <v>15969.23</v>
      </c>
      <c r="G6" s="13">
        <v>1965230.35</v>
      </c>
      <c r="H6" s="13">
        <v>10368.629999999999</v>
      </c>
      <c r="I6" s="14">
        <f t="shared" ref="I6:I69" si="1">IF(G6=0,0,H6/G6)</f>
        <v>5.2760379972759926E-3</v>
      </c>
      <c r="J6" s="13">
        <f t="shared" si="0"/>
        <v>84.254264267239691</v>
      </c>
    </row>
    <row r="7" spans="2:10" x14ac:dyDescent="0.25">
      <c r="B7" s="2">
        <v>3</v>
      </c>
      <c r="C7" s="1">
        <v>1006</v>
      </c>
      <c r="D7" t="s">
        <v>3</v>
      </c>
      <c r="E7" s="2" t="s">
        <v>1</v>
      </c>
      <c r="F7" s="13">
        <v>7374.8</v>
      </c>
      <c r="G7" s="13">
        <v>936049.69</v>
      </c>
      <c r="H7" s="13">
        <v>7204.05</v>
      </c>
      <c r="I7" s="14">
        <f t="shared" si="1"/>
        <v>7.6962260411624099E-3</v>
      </c>
      <c r="J7" s="13">
        <f t="shared" si="0"/>
        <v>56.758127808364542</v>
      </c>
    </row>
    <row r="8" spans="2:10" x14ac:dyDescent="0.25">
      <c r="B8" s="2">
        <v>4</v>
      </c>
      <c r="C8" s="1">
        <v>1008</v>
      </c>
      <c r="D8" t="s">
        <v>4</v>
      </c>
      <c r="E8" s="2" t="s">
        <v>1</v>
      </c>
      <c r="F8" s="13">
        <v>27584.59</v>
      </c>
      <c r="G8" s="13">
        <v>2921323.49</v>
      </c>
      <c r="H8" s="13">
        <v>21674.38</v>
      </c>
      <c r="I8" s="14">
        <f t="shared" si="1"/>
        <v>7.4193700472384178E-3</v>
      </c>
      <c r="J8" s="13">
        <f t="shared" si="0"/>
        <v>204.66028081135238</v>
      </c>
    </row>
    <row r="9" spans="2:10" x14ac:dyDescent="0.25">
      <c r="B9" s="2">
        <v>5</v>
      </c>
      <c r="C9" s="1">
        <v>1010</v>
      </c>
      <c r="D9" t="s">
        <v>5</v>
      </c>
      <c r="E9" s="2" t="s">
        <v>1</v>
      </c>
      <c r="F9" s="13">
        <v>15043.72</v>
      </c>
      <c r="G9" s="13">
        <v>1795600.16</v>
      </c>
      <c r="H9" s="13">
        <v>5892.55</v>
      </c>
      <c r="I9" s="14">
        <f t="shared" si="1"/>
        <v>3.281660433801699E-3</v>
      </c>
      <c r="J9" s="13">
        <f t="shared" si="0"/>
        <v>49.368380701191292</v>
      </c>
    </row>
    <row r="10" spans="2:10" x14ac:dyDescent="0.25">
      <c r="B10" s="2">
        <v>6</v>
      </c>
      <c r="C10" s="1">
        <v>1012</v>
      </c>
      <c r="D10" t="s">
        <v>6</v>
      </c>
      <c r="E10" s="2" t="s">
        <v>1</v>
      </c>
      <c r="F10" s="13">
        <v>28991.63</v>
      </c>
      <c r="G10" s="13">
        <v>3286678.81</v>
      </c>
      <c r="H10" s="13">
        <v>10358.02</v>
      </c>
      <c r="I10" s="14">
        <f t="shared" si="1"/>
        <v>3.151515739379474E-3</v>
      </c>
      <c r="J10" s="13">
        <f t="shared" si="0"/>
        <v>91.367578255266139</v>
      </c>
    </row>
    <row r="11" spans="2:10" x14ac:dyDescent="0.25">
      <c r="B11" s="2">
        <v>7</v>
      </c>
      <c r="C11" s="1">
        <v>1014</v>
      </c>
      <c r="D11" t="s">
        <v>7</v>
      </c>
      <c r="E11" s="2" t="s">
        <v>1</v>
      </c>
      <c r="F11" s="13">
        <v>6430.66</v>
      </c>
      <c r="G11" s="13">
        <v>800863.58</v>
      </c>
      <c r="H11" s="13">
        <v>6834.87</v>
      </c>
      <c r="I11" s="14">
        <f t="shared" si="1"/>
        <v>8.5343748557026415E-3</v>
      </c>
      <c r="J11" s="13">
        <f t="shared" si="0"/>
        <v>54.881663009572748</v>
      </c>
    </row>
    <row r="12" spans="2:10" x14ac:dyDescent="0.25">
      <c r="B12" s="2">
        <v>8</v>
      </c>
      <c r="C12" s="1">
        <v>1016</v>
      </c>
      <c r="D12" t="s">
        <v>8</v>
      </c>
      <c r="E12" s="2" t="s">
        <v>1</v>
      </c>
      <c r="F12" s="13">
        <v>7120.05</v>
      </c>
      <c r="G12" s="13">
        <v>868699.48</v>
      </c>
      <c r="H12" s="13">
        <v>3114.47</v>
      </c>
      <c r="I12" s="14">
        <f t="shared" si="1"/>
        <v>3.5852099278337311E-3</v>
      </c>
      <c r="J12" s="13">
        <f t="shared" si="0"/>
        <v>25.526873946672559</v>
      </c>
    </row>
    <row r="13" spans="2:10" x14ac:dyDescent="0.25">
      <c r="B13" s="2">
        <v>9</v>
      </c>
      <c r="C13" s="1">
        <v>1018</v>
      </c>
      <c r="D13" t="s">
        <v>9</v>
      </c>
      <c r="E13" s="2" t="s">
        <v>1</v>
      </c>
      <c r="F13" s="13">
        <v>14612.89</v>
      </c>
      <c r="G13" s="13">
        <v>1906575.85</v>
      </c>
      <c r="H13" s="13">
        <v>10747.48</v>
      </c>
      <c r="I13" s="14">
        <f t="shared" si="1"/>
        <v>5.6370587092037273E-3</v>
      </c>
      <c r="J13" s="13">
        <f t="shared" si="0"/>
        <v>82.373718841136053</v>
      </c>
    </row>
    <row r="14" spans="2:10" x14ac:dyDescent="0.25">
      <c r="B14" s="2">
        <v>10</v>
      </c>
      <c r="C14" s="1">
        <v>1020</v>
      </c>
      <c r="D14" t="s">
        <v>10</v>
      </c>
      <c r="E14" s="2" t="s">
        <v>1</v>
      </c>
      <c r="F14" s="13">
        <v>14223.63</v>
      </c>
      <c r="G14" s="13">
        <v>1687579.9</v>
      </c>
      <c r="H14" s="13">
        <v>17199.259999999998</v>
      </c>
      <c r="I14" s="14">
        <f t="shared" si="1"/>
        <v>1.0191671517301196E-2</v>
      </c>
      <c r="J14" s="13">
        <f t="shared" si="0"/>
        <v>144.96256474363079</v>
      </c>
    </row>
    <row r="15" spans="2:10" x14ac:dyDescent="0.25">
      <c r="B15" s="2">
        <v>11</v>
      </c>
      <c r="C15" s="1">
        <v>1022</v>
      </c>
      <c r="D15" t="s">
        <v>11</v>
      </c>
      <c r="E15" s="2" t="s">
        <v>1</v>
      </c>
      <c r="F15" s="13">
        <v>9737.75</v>
      </c>
      <c r="G15" s="13">
        <v>1099680.3999999999</v>
      </c>
      <c r="H15" s="13">
        <v>5222.2299999999996</v>
      </c>
      <c r="I15" s="14">
        <f t="shared" si="1"/>
        <v>4.7488615783276671E-3</v>
      </c>
      <c r="J15" s="13">
        <f t="shared" si="0"/>
        <v>46.243226834360243</v>
      </c>
    </row>
    <row r="16" spans="2:10" x14ac:dyDescent="0.25">
      <c r="B16" s="2">
        <v>12</v>
      </c>
      <c r="C16" s="1">
        <v>1024</v>
      </c>
      <c r="D16" t="s">
        <v>12</v>
      </c>
      <c r="E16" s="2" t="s">
        <v>1</v>
      </c>
      <c r="F16" s="13">
        <v>22532.15</v>
      </c>
      <c r="G16" s="13">
        <v>2793584.86</v>
      </c>
      <c r="H16" s="13">
        <v>8987.5400000000009</v>
      </c>
      <c r="I16" s="14">
        <f t="shared" si="1"/>
        <v>3.2172067255547775E-3</v>
      </c>
      <c r="J16" s="13">
        <f t="shared" si="0"/>
        <v>72.490584521209087</v>
      </c>
    </row>
    <row r="17" spans="2:10" x14ac:dyDescent="0.25">
      <c r="B17" s="2">
        <v>13</v>
      </c>
      <c r="C17" s="1">
        <v>1026</v>
      </c>
      <c r="D17" t="s">
        <v>13</v>
      </c>
      <c r="E17" s="2" t="s">
        <v>1</v>
      </c>
      <c r="F17" s="13">
        <v>32229.45</v>
      </c>
      <c r="G17" s="13">
        <v>4126778.46</v>
      </c>
      <c r="H17" s="13">
        <v>44456.47</v>
      </c>
      <c r="I17" s="14">
        <f t="shared" si="1"/>
        <v>1.077268150711439E-2</v>
      </c>
      <c r="J17" s="13">
        <f t="shared" si="0"/>
        <v>347.19759999946785</v>
      </c>
    </row>
    <row r="18" spans="2:10" x14ac:dyDescent="0.25">
      <c r="B18" s="2">
        <v>14</v>
      </c>
      <c r="C18" s="1">
        <v>1028</v>
      </c>
      <c r="D18" t="s">
        <v>14</v>
      </c>
      <c r="E18" s="2" t="s">
        <v>1</v>
      </c>
      <c r="F18" s="13">
        <v>4713.71</v>
      </c>
      <c r="G18" s="13">
        <v>610433.28000000003</v>
      </c>
      <c r="H18" s="13">
        <v>5744.78</v>
      </c>
      <c r="I18" s="14">
        <f t="shared" si="1"/>
        <v>9.4109875529722088E-3</v>
      </c>
      <c r="J18" s="13">
        <f t="shared" si="0"/>
        <v>44.360666138320632</v>
      </c>
    </row>
    <row r="19" spans="2:10" x14ac:dyDescent="0.25">
      <c r="B19" s="2">
        <v>15</v>
      </c>
      <c r="C19" s="1">
        <v>1030</v>
      </c>
      <c r="D19" t="s">
        <v>15</v>
      </c>
      <c r="E19" s="2" t="s">
        <v>1</v>
      </c>
      <c r="F19" s="13">
        <v>103981.05</v>
      </c>
      <c r="G19" s="13">
        <v>14669722.710000001</v>
      </c>
      <c r="H19" s="13">
        <v>43969.99</v>
      </c>
      <c r="I19" s="14">
        <f t="shared" si="1"/>
        <v>2.9973293203440512E-3</v>
      </c>
      <c r="J19" s="13">
        <f t="shared" si="0"/>
        <v>311.66544992516083</v>
      </c>
    </row>
    <row r="20" spans="2:10" x14ac:dyDescent="0.25">
      <c r="B20" s="2">
        <v>16</v>
      </c>
      <c r="C20" s="1">
        <v>1032</v>
      </c>
      <c r="D20" t="s">
        <v>16</v>
      </c>
      <c r="E20" s="2" t="s">
        <v>1</v>
      </c>
      <c r="F20" s="13">
        <v>18700.14</v>
      </c>
      <c r="G20" s="13">
        <v>2192370.4500000002</v>
      </c>
      <c r="H20" s="13">
        <v>14975.65</v>
      </c>
      <c r="I20" s="14">
        <f t="shared" si="1"/>
        <v>6.8308027048987084E-3</v>
      </c>
      <c r="J20" s="13">
        <f t="shared" si="0"/>
        <v>127.73696689398453</v>
      </c>
    </row>
    <row r="21" spans="2:10" x14ac:dyDescent="0.25">
      <c r="B21" s="2">
        <v>17</v>
      </c>
      <c r="C21" s="1">
        <v>1034</v>
      </c>
      <c r="D21" t="s">
        <v>17</v>
      </c>
      <c r="E21" s="2" t="s">
        <v>1</v>
      </c>
      <c r="F21" s="13">
        <v>33212.42</v>
      </c>
      <c r="G21" s="13">
        <v>3861209.21</v>
      </c>
      <c r="H21" s="13">
        <v>27750.51</v>
      </c>
      <c r="I21" s="14">
        <f t="shared" si="1"/>
        <v>7.1869998466102276E-3</v>
      </c>
      <c r="J21" s="13">
        <f t="shared" si="0"/>
        <v>238.69765744555446</v>
      </c>
    </row>
    <row r="22" spans="2:10" x14ac:dyDescent="0.25">
      <c r="B22" s="2">
        <v>18</v>
      </c>
      <c r="C22" s="1">
        <v>1126</v>
      </c>
      <c r="D22" t="s">
        <v>18</v>
      </c>
      <c r="E22" s="2" t="s">
        <v>19</v>
      </c>
      <c r="F22" s="13">
        <v>5132.6899999999996</v>
      </c>
      <c r="G22" s="13">
        <v>727541.11</v>
      </c>
      <c r="H22" s="13">
        <v>39315.29</v>
      </c>
      <c r="I22" s="14">
        <f t="shared" si="1"/>
        <v>5.4038582094694282E-2</v>
      </c>
      <c r="J22" s="13">
        <f t="shared" si="0"/>
        <v>277.36328993161635</v>
      </c>
    </row>
    <row r="23" spans="2:10" x14ac:dyDescent="0.25">
      <c r="B23" s="2">
        <v>19</v>
      </c>
      <c r="C23" s="1">
        <v>1201</v>
      </c>
      <c r="D23" t="s">
        <v>0</v>
      </c>
      <c r="E23" s="2" t="s">
        <v>20</v>
      </c>
      <c r="F23" s="13">
        <v>14209.31</v>
      </c>
      <c r="G23" s="13">
        <v>1985937.06</v>
      </c>
      <c r="H23" s="13">
        <v>118393.78</v>
      </c>
      <c r="I23" s="14">
        <f t="shared" si="1"/>
        <v>5.9616078668676437E-2</v>
      </c>
      <c r="J23" s="13">
        <f t="shared" si="0"/>
        <v>847.1033427876107</v>
      </c>
    </row>
    <row r="24" spans="2:10" x14ac:dyDescent="0.25">
      <c r="B24" s="2">
        <v>20</v>
      </c>
      <c r="C24" s="1">
        <v>1291</v>
      </c>
      <c r="D24" t="s">
        <v>21</v>
      </c>
      <c r="E24" s="2" t="s">
        <v>20</v>
      </c>
      <c r="F24" s="13">
        <v>14215.08</v>
      </c>
      <c r="G24" s="13">
        <v>2225794.79</v>
      </c>
      <c r="H24" s="13">
        <v>96488.4</v>
      </c>
      <c r="I24" s="14">
        <f t="shared" si="1"/>
        <v>4.3350087992613189E-2</v>
      </c>
      <c r="J24" s="13">
        <f t="shared" si="0"/>
        <v>616.22496882203586</v>
      </c>
    </row>
    <row r="25" spans="2:10" x14ac:dyDescent="0.25">
      <c r="B25" s="2">
        <v>21</v>
      </c>
      <c r="C25" s="1">
        <v>2002</v>
      </c>
      <c r="D25" t="s">
        <v>22</v>
      </c>
      <c r="E25" s="2" t="s">
        <v>1</v>
      </c>
      <c r="F25" s="13">
        <v>6925.49</v>
      </c>
      <c r="G25" s="13">
        <v>848540.74</v>
      </c>
      <c r="H25" s="13">
        <v>5180.88</v>
      </c>
      <c r="I25" s="14">
        <f t="shared" si="1"/>
        <v>6.1056349515993778E-3</v>
      </c>
      <c r="J25" s="13">
        <f t="shared" si="0"/>
        <v>42.284513800951977</v>
      </c>
    </row>
    <row r="26" spans="2:10" x14ac:dyDescent="0.25">
      <c r="B26" s="2">
        <v>22</v>
      </c>
      <c r="C26" s="1">
        <v>2004</v>
      </c>
      <c r="D26" t="s">
        <v>23</v>
      </c>
      <c r="E26" s="2" t="s">
        <v>1</v>
      </c>
      <c r="F26" s="13">
        <v>6299.83</v>
      </c>
      <c r="G26" s="13">
        <v>747526</v>
      </c>
      <c r="H26" s="13">
        <v>5862.56</v>
      </c>
      <c r="I26" s="14">
        <f t="shared" si="1"/>
        <v>7.8426168454341395E-3</v>
      </c>
      <c r="J26" s="13">
        <f t="shared" si="0"/>
        <v>49.407152881371353</v>
      </c>
    </row>
    <row r="27" spans="2:10" x14ac:dyDescent="0.25">
      <c r="B27" s="2">
        <v>23</v>
      </c>
      <c r="C27" s="1">
        <v>2006</v>
      </c>
      <c r="D27" t="s">
        <v>24</v>
      </c>
      <c r="E27" s="2" t="s">
        <v>1</v>
      </c>
      <c r="F27" s="13">
        <v>8736.59</v>
      </c>
      <c r="G27" s="13">
        <v>993041.06</v>
      </c>
      <c r="H27" s="13">
        <v>6306.89</v>
      </c>
      <c r="I27" s="14">
        <f t="shared" si="1"/>
        <v>6.3510868322000707E-3</v>
      </c>
      <c r="J27" s="13">
        <f t="shared" si="0"/>
        <v>55.486841707330818</v>
      </c>
    </row>
    <row r="28" spans="2:10" x14ac:dyDescent="0.25">
      <c r="B28" s="2">
        <v>24</v>
      </c>
      <c r="C28" s="1">
        <v>2008</v>
      </c>
      <c r="D28" t="s">
        <v>25</v>
      </c>
      <c r="E28" s="2" t="s">
        <v>1</v>
      </c>
      <c r="F28" s="13">
        <v>8915.32</v>
      </c>
      <c r="G28" s="13">
        <v>1037254.49</v>
      </c>
      <c r="H28" s="13">
        <v>10225.700000000001</v>
      </c>
      <c r="I28" s="14">
        <f t="shared" si="1"/>
        <v>9.8584292462305951E-3</v>
      </c>
      <c r="J28" s="13">
        <f t="shared" si="0"/>
        <v>87.89105142750455</v>
      </c>
    </row>
    <row r="29" spans="2:10" x14ac:dyDescent="0.25">
      <c r="B29" s="2">
        <v>25</v>
      </c>
      <c r="C29" s="1">
        <v>2010</v>
      </c>
      <c r="D29" t="s">
        <v>26</v>
      </c>
      <c r="E29" s="2" t="s">
        <v>1</v>
      </c>
      <c r="F29" s="13">
        <v>10182.5</v>
      </c>
      <c r="G29" s="13">
        <v>928793.68</v>
      </c>
      <c r="H29" s="13">
        <v>3558.5</v>
      </c>
      <c r="I29" s="14">
        <f t="shared" si="1"/>
        <v>3.8313137531254516E-3</v>
      </c>
      <c r="J29" s="13">
        <f t="shared" si="0"/>
        <v>39.01235229119991</v>
      </c>
    </row>
    <row r="30" spans="2:10" x14ac:dyDescent="0.25">
      <c r="B30" s="2">
        <v>26</v>
      </c>
      <c r="C30" s="1">
        <v>2012</v>
      </c>
      <c r="D30" t="s">
        <v>27</v>
      </c>
      <c r="E30" s="2" t="s">
        <v>1</v>
      </c>
      <c r="F30" s="13">
        <v>6466.43</v>
      </c>
      <c r="G30" s="13">
        <v>676220.81</v>
      </c>
      <c r="H30" s="13">
        <v>8177.11</v>
      </c>
      <c r="I30" s="14">
        <f t="shared" si="1"/>
        <v>1.2092366693062875E-2</v>
      </c>
      <c r="J30" s="13">
        <f t="shared" si="0"/>
        <v>78.194442755022564</v>
      </c>
    </row>
    <row r="31" spans="2:10" x14ac:dyDescent="0.25">
      <c r="B31" s="2">
        <v>27</v>
      </c>
      <c r="C31" s="1">
        <v>2014</v>
      </c>
      <c r="D31" t="s">
        <v>28</v>
      </c>
      <c r="E31" s="2" t="s">
        <v>1</v>
      </c>
      <c r="F31" s="13">
        <v>48364.52</v>
      </c>
      <c r="G31" s="13">
        <v>6419539.29</v>
      </c>
      <c r="H31" s="13">
        <v>74830.759999999995</v>
      </c>
      <c r="I31" s="14">
        <f t="shared" si="1"/>
        <v>1.1656718125639821E-2</v>
      </c>
      <c r="J31" s="13">
        <f t="shared" si="0"/>
        <v>563.77157692186961</v>
      </c>
    </row>
    <row r="32" spans="2:10" x14ac:dyDescent="0.25">
      <c r="B32" s="2">
        <v>28</v>
      </c>
      <c r="C32" s="1">
        <v>2016</v>
      </c>
      <c r="D32" t="s">
        <v>29</v>
      </c>
      <c r="E32" s="2" t="s">
        <v>1</v>
      </c>
      <c r="F32" s="13">
        <v>4967.01</v>
      </c>
      <c r="G32" s="13">
        <v>518543.22</v>
      </c>
      <c r="H32" s="13">
        <v>3764.11</v>
      </c>
      <c r="I32" s="14">
        <f t="shared" si="1"/>
        <v>7.2590091911721461E-3</v>
      </c>
      <c r="J32" s="13">
        <f t="shared" si="0"/>
        <v>36.055571242643964</v>
      </c>
    </row>
    <row r="33" spans="2:10" x14ac:dyDescent="0.25">
      <c r="B33" s="2">
        <v>29</v>
      </c>
      <c r="C33" s="1">
        <v>2018</v>
      </c>
      <c r="D33" t="s">
        <v>30</v>
      </c>
      <c r="E33" s="2" t="s">
        <v>1</v>
      </c>
      <c r="F33" s="13">
        <v>8857.34</v>
      </c>
      <c r="G33" s="13">
        <v>1033717.84</v>
      </c>
      <c r="H33" s="13">
        <v>6013.19</v>
      </c>
      <c r="I33" s="14">
        <f t="shared" si="1"/>
        <v>5.8170515853726585E-3</v>
      </c>
      <c r="J33" s="13">
        <f t="shared" si="0"/>
        <v>51.523603689184661</v>
      </c>
    </row>
    <row r="34" spans="2:10" x14ac:dyDescent="0.25">
      <c r="B34" s="2">
        <v>30</v>
      </c>
      <c r="C34" s="1">
        <v>2020</v>
      </c>
      <c r="D34" t="s">
        <v>31</v>
      </c>
      <c r="E34" s="2" t="s">
        <v>1</v>
      </c>
      <c r="F34" s="13">
        <v>3373.59</v>
      </c>
      <c r="G34" s="13">
        <v>387053.65</v>
      </c>
      <c r="H34" s="13">
        <v>2881.9</v>
      </c>
      <c r="I34" s="14">
        <f t="shared" si="1"/>
        <v>7.4457378195503382E-3</v>
      </c>
      <c r="J34" s="13">
        <f t="shared" si="0"/>
        <v>25.118866650656827</v>
      </c>
    </row>
    <row r="35" spans="2:10" x14ac:dyDescent="0.25">
      <c r="B35" s="2">
        <v>31</v>
      </c>
      <c r="C35" s="1">
        <v>2022</v>
      </c>
      <c r="D35" t="s">
        <v>32</v>
      </c>
      <c r="E35" s="2" t="s">
        <v>1</v>
      </c>
      <c r="F35" s="13">
        <v>3695.54</v>
      </c>
      <c r="G35" s="13">
        <v>352862.41</v>
      </c>
      <c r="H35" s="13">
        <v>3465.41</v>
      </c>
      <c r="I35" s="14">
        <f t="shared" si="1"/>
        <v>9.8208534028886782E-3</v>
      </c>
      <c r="J35" s="13">
        <f t="shared" si="0"/>
        <v>36.293356584511223</v>
      </c>
    </row>
    <row r="36" spans="2:10" x14ac:dyDescent="0.25">
      <c r="B36" s="2">
        <v>32</v>
      </c>
      <c r="C36" s="1">
        <v>2024</v>
      </c>
      <c r="D36" t="s">
        <v>33</v>
      </c>
      <c r="E36" s="2" t="s">
        <v>1</v>
      </c>
      <c r="F36" s="13">
        <v>3667.84</v>
      </c>
      <c r="G36" s="13">
        <v>346865.57</v>
      </c>
      <c r="H36" s="13">
        <v>2374.83</v>
      </c>
      <c r="I36" s="14">
        <f t="shared" si="1"/>
        <v>6.846542884034296E-3</v>
      </c>
      <c r="J36" s="13">
        <f t="shared" si="0"/>
        <v>25.112023851776353</v>
      </c>
    </row>
    <row r="37" spans="2:10" x14ac:dyDescent="0.25">
      <c r="B37" s="2">
        <v>33</v>
      </c>
      <c r="C37" s="1">
        <v>2026</v>
      </c>
      <c r="D37" t="s">
        <v>34</v>
      </c>
      <c r="E37" s="2" t="s">
        <v>1</v>
      </c>
      <c r="F37" s="13">
        <v>8041.52</v>
      </c>
      <c r="G37" s="13">
        <v>967363.9</v>
      </c>
      <c r="H37" s="13">
        <v>22808.26</v>
      </c>
      <c r="I37" s="14">
        <f t="shared" si="1"/>
        <v>2.3577745665307542E-2</v>
      </c>
      <c r="J37" s="13">
        <f t="shared" si="0"/>
        <v>189.6009133224839</v>
      </c>
    </row>
    <row r="38" spans="2:10" x14ac:dyDescent="0.25">
      <c r="B38" s="2">
        <v>34</v>
      </c>
      <c r="C38" s="1">
        <v>2106</v>
      </c>
      <c r="D38" t="s">
        <v>35</v>
      </c>
      <c r="E38" s="2" t="s">
        <v>19</v>
      </c>
      <c r="F38" s="13">
        <v>1839.53</v>
      </c>
      <c r="G38" s="13">
        <v>257279.45</v>
      </c>
      <c r="H38" s="13">
        <v>13214.34</v>
      </c>
      <c r="I38" s="14">
        <f t="shared" si="1"/>
        <v>5.1361816888212404E-2</v>
      </c>
      <c r="J38" s="13">
        <f t="shared" si="0"/>
        <v>94.481603020373356</v>
      </c>
    </row>
    <row r="39" spans="2:10" x14ac:dyDescent="0.25">
      <c r="B39" s="2">
        <v>35</v>
      </c>
      <c r="C39" s="1">
        <v>2201</v>
      </c>
      <c r="D39" t="s">
        <v>23</v>
      </c>
      <c r="E39" s="2" t="s">
        <v>20</v>
      </c>
      <c r="F39" s="13">
        <v>70268.25</v>
      </c>
      <c r="G39" s="13">
        <v>10417188.810000001</v>
      </c>
      <c r="H39" s="13">
        <v>427882.19</v>
      </c>
      <c r="I39" s="14">
        <f t="shared" si="1"/>
        <v>4.1074631342887219E-2</v>
      </c>
      <c r="J39" s="13">
        <f t="shared" si="0"/>
        <v>2886.242463859835</v>
      </c>
    </row>
    <row r="40" spans="2:10" x14ac:dyDescent="0.25">
      <c r="B40" s="2">
        <v>36</v>
      </c>
      <c r="C40" s="1">
        <v>2251</v>
      </c>
      <c r="D40" t="s">
        <v>36</v>
      </c>
      <c r="E40" s="2" t="s">
        <v>20</v>
      </c>
      <c r="F40" s="13">
        <v>3879.36</v>
      </c>
      <c r="G40" s="13">
        <v>584671.78</v>
      </c>
      <c r="H40" s="13">
        <v>43462.48</v>
      </c>
      <c r="I40" s="14">
        <f t="shared" si="1"/>
        <v>7.433654485598741E-2</v>
      </c>
      <c r="J40" s="13">
        <f t="shared" si="0"/>
        <v>288.37821865252334</v>
      </c>
    </row>
    <row r="41" spans="2:10" x14ac:dyDescent="0.25">
      <c r="B41" s="2">
        <v>37</v>
      </c>
      <c r="C41" s="1">
        <v>3002</v>
      </c>
      <c r="D41" t="s">
        <v>37</v>
      </c>
      <c r="E41" s="2" t="s">
        <v>1</v>
      </c>
      <c r="F41" s="13">
        <v>23135.51</v>
      </c>
      <c r="G41" s="13">
        <v>2609418.41</v>
      </c>
      <c r="H41" s="13">
        <v>4205.72</v>
      </c>
      <c r="I41" s="14">
        <f t="shared" si="1"/>
        <v>1.6117461208530371E-3</v>
      </c>
      <c r="J41" s="13">
        <f t="shared" si="0"/>
        <v>37.288568496456648</v>
      </c>
    </row>
    <row r="42" spans="2:10" x14ac:dyDescent="0.25">
      <c r="B42" s="2">
        <v>38</v>
      </c>
      <c r="C42" s="1">
        <v>3004</v>
      </c>
      <c r="D42" t="s">
        <v>38</v>
      </c>
      <c r="E42" s="2" t="s">
        <v>1</v>
      </c>
      <c r="F42" s="13">
        <v>6495.98</v>
      </c>
      <c r="G42" s="13">
        <v>859203.84</v>
      </c>
      <c r="H42" s="13">
        <v>7442.28</v>
      </c>
      <c r="I42" s="14">
        <f t="shared" si="1"/>
        <v>8.6618327962780049E-3</v>
      </c>
      <c r="J42" s="13">
        <f t="shared" si="0"/>
        <v>56.267092607965992</v>
      </c>
    </row>
    <row r="43" spans="2:10" x14ac:dyDescent="0.25">
      <c r="B43" s="2">
        <v>39</v>
      </c>
      <c r="C43" s="1">
        <v>3006</v>
      </c>
      <c r="D43" t="s">
        <v>39</v>
      </c>
      <c r="E43" s="2" t="s">
        <v>1</v>
      </c>
      <c r="F43" s="13">
        <v>7520.19</v>
      </c>
      <c r="G43" s="13">
        <v>1097613.31</v>
      </c>
      <c r="H43" s="13">
        <v>26802.82</v>
      </c>
      <c r="I43" s="14">
        <f t="shared" si="1"/>
        <v>2.4419182744786501E-2</v>
      </c>
      <c r="J43" s="13">
        <f t="shared" si="0"/>
        <v>183.63689388551597</v>
      </c>
    </row>
    <row r="44" spans="2:10" x14ac:dyDescent="0.25">
      <c r="B44" s="2">
        <v>40</v>
      </c>
      <c r="C44" s="1">
        <v>3008</v>
      </c>
      <c r="D44" t="s">
        <v>40</v>
      </c>
      <c r="E44" s="2" t="s">
        <v>1</v>
      </c>
      <c r="F44" s="13">
        <v>12884.55</v>
      </c>
      <c r="G44" s="13">
        <v>1442054.86</v>
      </c>
      <c r="H44" s="13">
        <v>3685.61</v>
      </c>
      <c r="I44" s="14">
        <f t="shared" si="1"/>
        <v>2.5558042916619689E-3</v>
      </c>
      <c r="J44" s="13">
        <f t="shared" si="0"/>
        <v>32.930388186133221</v>
      </c>
    </row>
    <row r="45" spans="2:10" x14ac:dyDescent="0.25">
      <c r="B45" s="2">
        <v>41</v>
      </c>
      <c r="C45" s="1">
        <v>3010</v>
      </c>
      <c r="D45" t="s">
        <v>41</v>
      </c>
      <c r="E45" s="2" t="s">
        <v>1</v>
      </c>
      <c r="F45" s="13">
        <v>39055.300000000003</v>
      </c>
      <c r="G45" s="13">
        <v>3862404.04</v>
      </c>
      <c r="H45" s="13">
        <v>10676.4</v>
      </c>
      <c r="I45" s="14">
        <f t="shared" si="1"/>
        <v>2.7641851783067211E-3</v>
      </c>
      <c r="J45" s="13">
        <f t="shared" si="0"/>
        <v>107.9560813943225</v>
      </c>
    </row>
    <row r="46" spans="2:10" x14ac:dyDescent="0.25">
      <c r="B46" s="2">
        <v>42</v>
      </c>
      <c r="C46" s="1">
        <v>3012</v>
      </c>
      <c r="D46" t="s">
        <v>42</v>
      </c>
      <c r="E46" s="2" t="s">
        <v>1</v>
      </c>
      <c r="F46" s="13">
        <v>37467.919999999998</v>
      </c>
      <c r="G46" s="13">
        <v>4142245.15</v>
      </c>
      <c r="H46" s="13">
        <v>11432.13</v>
      </c>
      <c r="I46" s="14">
        <f t="shared" si="1"/>
        <v>2.7598873523939065E-3</v>
      </c>
      <c r="J46" s="13">
        <f t="shared" si="0"/>
        <v>103.4072385285067</v>
      </c>
    </row>
    <row r="47" spans="2:10" x14ac:dyDescent="0.25">
      <c r="B47" s="2">
        <v>43</v>
      </c>
      <c r="C47" s="1">
        <v>3014</v>
      </c>
      <c r="D47" t="s">
        <v>43</v>
      </c>
      <c r="E47" s="2" t="s">
        <v>1</v>
      </c>
      <c r="F47" s="13">
        <v>8757.01</v>
      </c>
      <c r="G47" s="13">
        <v>1188107.27</v>
      </c>
      <c r="H47" s="13">
        <v>13345.41</v>
      </c>
      <c r="I47" s="14">
        <f t="shared" si="1"/>
        <v>1.1232495867145059E-2</v>
      </c>
      <c r="J47" s="13">
        <f t="shared" si="0"/>
        <v>98.363078633547957</v>
      </c>
    </row>
    <row r="48" spans="2:10" x14ac:dyDescent="0.25">
      <c r="B48" s="2">
        <v>44</v>
      </c>
      <c r="C48" s="1">
        <v>3016</v>
      </c>
      <c r="D48" t="s">
        <v>44</v>
      </c>
      <c r="E48" s="2" t="s">
        <v>1</v>
      </c>
      <c r="F48" s="13">
        <v>11828.13</v>
      </c>
      <c r="G48" s="13">
        <v>1540672.96</v>
      </c>
      <c r="H48" s="13">
        <v>6306.52</v>
      </c>
      <c r="I48" s="14">
        <f t="shared" si="1"/>
        <v>4.0933541145552399E-3</v>
      </c>
      <c r="J48" s="13">
        <f t="shared" si="0"/>
        <v>48.416724602994265</v>
      </c>
    </row>
    <row r="49" spans="2:10" x14ac:dyDescent="0.25">
      <c r="B49" s="2">
        <v>45</v>
      </c>
      <c r="C49" s="1">
        <v>3018</v>
      </c>
      <c r="D49" t="s">
        <v>45</v>
      </c>
      <c r="E49" s="2" t="s">
        <v>1</v>
      </c>
      <c r="F49" s="13">
        <v>11818.06</v>
      </c>
      <c r="G49" s="13">
        <v>1513980.87</v>
      </c>
      <c r="H49" s="13">
        <v>9648.2800000000007</v>
      </c>
      <c r="I49" s="14">
        <f t="shared" si="1"/>
        <v>6.3727885808755299E-3</v>
      </c>
      <c r="J49" s="13">
        <f t="shared" si="0"/>
        <v>75.31399781610186</v>
      </c>
    </row>
    <row r="50" spans="2:10" x14ac:dyDescent="0.25">
      <c r="B50" s="2">
        <v>46</v>
      </c>
      <c r="C50" s="1">
        <v>3020</v>
      </c>
      <c r="D50" t="s">
        <v>46</v>
      </c>
      <c r="E50" s="2" t="s">
        <v>1</v>
      </c>
      <c r="F50" s="13">
        <v>6054.91</v>
      </c>
      <c r="G50" s="13">
        <v>770280.64</v>
      </c>
      <c r="H50" s="13">
        <v>30127.58</v>
      </c>
      <c r="I50" s="14">
        <f t="shared" si="1"/>
        <v>3.9112472046551765E-2</v>
      </c>
      <c r="J50" s="13">
        <f t="shared" si="0"/>
        <v>236.82249811938675</v>
      </c>
    </row>
    <row r="51" spans="2:10" x14ac:dyDescent="0.25">
      <c r="B51" s="2">
        <v>47</v>
      </c>
      <c r="C51" s="1">
        <v>3022</v>
      </c>
      <c r="D51" t="s">
        <v>47</v>
      </c>
      <c r="E51" s="2" t="s">
        <v>1</v>
      </c>
      <c r="F51" s="13">
        <v>10483.32</v>
      </c>
      <c r="G51" s="13">
        <v>1349395.46</v>
      </c>
      <c r="H51" s="13">
        <v>52922.15</v>
      </c>
      <c r="I51" s="14">
        <f t="shared" si="1"/>
        <v>3.9219155220812735E-2</v>
      </c>
      <c r="J51" s="13">
        <f t="shared" si="0"/>
        <v>411.14695430945056</v>
      </c>
    </row>
    <row r="52" spans="2:10" x14ac:dyDescent="0.25">
      <c r="B52" s="2">
        <v>48</v>
      </c>
      <c r="C52" s="1">
        <v>3024</v>
      </c>
      <c r="D52" t="s">
        <v>48</v>
      </c>
      <c r="E52" s="2" t="s">
        <v>1</v>
      </c>
      <c r="F52" s="13">
        <v>6970.19</v>
      </c>
      <c r="G52" s="13">
        <v>778683.46</v>
      </c>
      <c r="H52" s="13">
        <v>10936.23</v>
      </c>
      <c r="I52" s="14">
        <f t="shared" si="1"/>
        <v>1.4044513029723272E-2</v>
      </c>
      <c r="J52" s="13">
        <f t="shared" si="0"/>
        <v>97.892924274646845</v>
      </c>
    </row>
    <row r="53" spans="2:10" x14ac:dyDescent="0.25">
      <c r="B53" s="2">
        <v>49</v>
      </c>
      <c r="C53" s="1">
        <v>3026</v>
      </c>
      <c r="D53" t="s">
        <v>49</v>
      </c>
      <c r="E53" s="2" t="s">
        <v>1</v>
      </c>
      <c r="F53" s="13">
        <v>22148.53</v>
      </c>
      <c r="G53" s="13">
        <v>2536792.64</v>
      </c>
      <c r="H53" s="13">
        <v>64372.46</v>
      </c>
      <c r="I53" s="14">
        <f t="shared" si="1"/>
        <v>2.5375530890849634E-2</v>
      </c>
      <c r="J53" s="13">
        <f t="shared" si="0"/>
        <v>562.03070720190976</v>
      </c>
    </row>
    <row r="54" spans="2:10" x14ac:dyDescent="0.25">
      <c r="B54" s="2">
        <v>50</v>
      </c>
      <c r="C54" s="1">
        <v>3028</v>
      </c>
      <c r="D54" t="s">
        <v>50</v>
      </c>
      <c r="E54" s="2" t="s">
        <v>1</v>
      </c>
      <c r="F54" s="13">
        <v>7517.54</v>
      </c>
      <c r="G54" s="13">
        <v>1053291.45</v>
      </c>
      <c r="H54" s="13">
        <v>7087.01</v>
      </c>
      <c r="I54" s="14">
        <f t="shared" si="1"/>
        <v>6.7284415913563154E-3</v>
      </c>
      <c r="J54" s="13">
        <f t="shared" si="0"/>
        <v>50.581328800684759</v>
      </c>
    </row>
    <row r="55" spans="2:10" x14ac:dyDescent="0.25">
      <c r="B55" s="2">
        <v>51</v>
      </c>
      <c r="C55" s="1">
        <v>3030</v>
      </c>
      <c r="D55" t="s">
        <v>51</v>
      </c>
      <c r="E55" s="2" t="s">
        <v>1</v>
      </c>
      <c r="F55" s="13">
        <v>26049.65</v>
      </c>
      <c r="G55" s="13">
        <v>3215104.89</v>
      </c>
      <c r="H55" s="13">
        <v>11441.56</v>
      </c>
      <c r="I55" s="14">
        <f t="shared" si="1"/>
        <v>3.5586894958192171E-3</v>
      </c>
      <c r="J55" s="13">
        <f t="shared" si="0"/>
        <v>92.702615824767079</v>
      </c>
    </row>
    <row r="56" spans="2:10" x14ac:dyDescent="0.25">
      <c r="B56" s="2">
        <v>52</v>
      </c>
      <c r="C56" s="1">
        <v>3032</v>
      </c>
      <c r="D56" t="s">
        <v>52</v>
      </c>
      <c r="E56" s="2" t="s">
        <v>1</v>
      </c>
      <c r="F56" s="13">
        <v>10361.370000000001</v>
      </c>
      <c r="G56" s="13">
        <v>1321975.8500000001</v>
      </c>
      <c r="H56" s="13">
        <v>4544.3</v>
      </c>
      <c r="I56" s="14">
        <f t="shared" si="1"/>
        <v>3.4375060633671938E-3</v>
      </c>
      <c r="J56" s="13">
        <f t="shared" si="0"/>
        <v>35.617272199790946</v>
      </c>
    </row>
    <row r="57" spans="2:10" x14ac:dyDescent="0.25">
      <c r="B57" s="2">
        <v>53</v>
      </c>
      <c r="C57" s="1">
        <v>3034</v>
      </c>
      <c r="D57" t="s">
        <v>53</v>
      </c>
      <c r="E57" s="2" t="s">
        <v>1</v>
      </c>
      <c r="F57" s="13">
        <v>5342.72</v>
      </c>
      <c r="G57" s="13">
        <v>739685.29</v>
      </c>
      <c r="H57" s="13">
        <v>7395.71</v>
      </c>
      <c r="I57" s="14">
        <f t="shared" si="1"/>
        <v>9.9984548834275173E-3</v>
      </c>
      <c r="J57" s="13">
        <f t="shared" si="0"/>
        <v>53.418944874785865</v>
      </c>
    </row>
    <row r="58" spans="2:10" x14ac:dyDescent="0.25">
      <c r="B58" s="2">
        <v>54</v>
      </c>
      <c r="C58" s="1">
        <v>3036</v>
      </c>
      <c r="D58" t="s">
        <v>54</v>
      </c>
      <c r="E58" s="2" t="s">
        <v>1</v>
      </c>
      <c r="F58" s="13">
        <v>26793.78</v>
      </c>
      <c r="G58" s="13">
        <v>3027444.56</v>
      </c>
      <c r="H58" s="13">
        <v>10096.959999999999</v>
      </c>
      <c r="I58" s="14">
        <f t="shared" si="1"/>
        <v>3.3351428242173985E-3</v>
      </c>
      <c r="J58" s="13">
        <f t="shared" si="0"/>
        <v>89.361083100659641</v>
      </c>
    </row>
    <row r="59" spans="2:10" x14ac:dyDescent="0.25">
      <c r="B59" s="2">
        <v>55</v>
      </c>
      <c r="C59" s="1">
        <v>3038</v>
      </c>
      <c r="D59" t="s">
        <v>55</v>
      </c>
      <c r="E59" s="2" t="s">
        <v>1</v>
      </c>
      <c r="F59" s="13">
        <v>34166.050000000003</v>
      </c>
      <c r="G59" s="13">
        <v>3676653</v>
      </c>
      <c r="H59" s="13">
        <v>20958.939999999999</v>
      </c>
      <c r="I59" s="14">
        <f t="shared" si="1"/>
        <v>5.7005488415686765E-3</v>
      </c>
      <c r="J59" s="13">
        <f t="shared" si="0"/>
        <v>194.76523674847749</v>
      </c>
    </row>
    <row r="60" spans="2:10" x14ac:dyDescent="0.25">
      <c r="B60" s="2">
        <v>56</v>
      </c>
      <c r="C60" s="1">
        <v>3040</v>
      </c>
      <c r="D60" t="s">
        <v>56</v>
      </c>
      <c r="E60" s="2" t="s">
        <v>1</v>
      </c>
      <c r="F60" s="13">
        <v>6975.47</v>
      </c>
      <c r="G60" s="13">
        <v>906650.93</v>
      </c>
      <c r="H60" s="13">
        <v>6990.38</v>
      </c>
      <c r="I60" s="14">
        <f t="shared" si="1"/>
        <v>7.7101117626383504E-3</v>
      </c>
      <c r="J60" s="13">
        <f t="shared" si="0"/>
        <v>53.781653296930934</v>
      </c>
    </row>
    <row r="61" spans="2:10" x14ac:dyDescent="0.25">
      <c r="B61" s="2">
        <v>57</v>
      </c>
      <c r="C61" s="1">
        <v>3042</v>
      </c>
      <c r="D61" t="s">
        <v>57</v>
      </c>
      <c r="E61" s="2" t="s">
        <v>1</v>
      </c>
      <c r="F61" s="13">
        <v>8118.42</v>
      </c>
      <c r="G61" s="13">
        <v>983140.81</v>
      </c>
      <c r="H61" s="13">
        <v>13068.97</v>
      </c>
      <c r="I61" s="14">
        <f t="shared" si="1"/>
        <v>1.3293080571032342E-2</v>
      </c>
      <c r="J61" s="13">
        <f t="shared" si="0"/>
        <v>107.91881116948038</v>
      </c>
    </row>
    <row r="62" spans="2:10" x14ac:dyDescent="0.25">
      <c r="B62" s="2">
        <v>58</v>
      </c>
      <c r="C62" s="1">
        <v>3044</v>
      </c>
      <c r="D62" t="s">
        <v>58</v>
      </c>
      <c r="E62" s="2" t="s">
        <v>1</v>
      </c>
      <c r="F62" s="13">
        <v>29554.49</v>
      </c>
      <c r="G62" s="13">
        <v>3186900.18</v>
      </c>
      <c r="H62" s="13">
        <v>43709.5</v>
      </c>
      <c r="I62" s="14">
        <f t="shared" si="1"/>
        <v>1.3715365255023456E-2</v>
      </c>
      <c r="J62" s="13">
        <f t="shared" si="0"/>
        <v>405.35062527593817</v>
      </c>
    </row>
    <row r="63" spans="2:10" x14ac:dyDescent="0.25">
      <c r="B63" s="2">
        <v>59</v>
      </c>
      <c r="C63" s="1">
        <v>3046</v>
      </c>
      <c r="D63" t="s">
        <v>59</v>
      </c>
      <c r="E63" s="2" t="s">
        <v>1</v>
      </c>
      <c r="F63" s="13">
        <v>8593.32</v>
      </c>
      <c r="G63" s="13">
        <v>1010338.95</v>
      </c>
      <c r="H63" s="13">
        <v>5542.3</v>
      </c>
      <c r="I63" s="14">
        <f t="shared" si="1"/>
        <v>5.4855848128986815E-3</v>
      </c>
      <c r="J63" s="13">
        <f t="shared" si="0"/>
        <v>47.139385684378496</v>
      </c>
    </row>
    <row r="64" spans="2:10" x14ac:dyDescent="0.25">
      <c r="B64" s="2">
        <v>60</v>
      </c>
      <c r="C64" s="1">
        <v>3048</v>
      </c>
      <c r="D64" t="s">
        <v>60</v>
      </c>
      <c r="E64" s="2" t="s">
        <v>1</v>
      </c>
      <c r="F64" s="13">
        <v>7970.25</v>
      </c>
      <c r="G64" s="13">
        <v>1099430.8899999999</v>
      </c>
      <c r="H64" s="13">
        <v>27904.09</v>
      </c>
      <c r="I64" s="14">
        <f t="shared" si="1"/>
        <v>2.5380485716569236E-2</v>
      </c>
      <c r="J64" s="13">
        <f t="shared" si="0"/>
        <v>202.28881628248595</v>
      </c>
    </row>
    <row r="65" spans="2:10" x14ac:dyDescent="0.25">
      <c r="B65" s="2">
        <v>61</v>
      </c>
      <c r="C65" s="1">
        <v>3050</v>
      </c>
      <c r="D65" t="s">
        <v>61</v>
      </c>
      <c r="E65" s="2" t="s">
        <v>1</v>
      </c>
      <c r="F65" s="13">
        <v>6215.89</v>
      </c>
      <c r="G65" s="13">
        <v>846818.26</v>
      </c>
      <c r="H65" s="13">
        <v>790.72</v>
      </c>
      <c r="I65" s="14">
        <f t="shared" si="1"/>
        <v>9.3375407374895298E-4</v>
      </c>
      <c r="J65" s="13">
        <f t="shared" si="0"/>
        <v>5.8041126094753794</v>
      </c>
    </row>
    <row r="66" spans="2:10" x14ac:dyDescent="0.25">
      <c r="B66" s="2">
        <v>62</v>
      </c>
      <c r="C66" s="1">
        <v>3101</v>
      </c>
      <c r="D66" t="s">
        <v>37</v>
      </c>
      <c r="E66" s="2" t="s">
        <v>19</v>
      </c>
      <c r="F66" s="13">
        <v>4310.1499999999996</v>
      </c>
      <c r="G66" s="13">
        <v>594646.18999999994</v>
      </c>
      <c r="H66" s="13">
        <v>29231.279999999999</v>
      </c>
      <c r="I66" s="14">
        <f t="shared" si="1"/>
        <v>4.9157432590293738E-2</v>
      </c>
      <c r="J66" s="13">
        <f t="shared" si="0"/>
        <v>211.87590807905454</v>
      </c>
    </row>
    <row r="67" spans="2:10" x14ac:dyDescent="0.25">
      <c r="B67" s="2">
        <v>63</v>
      </c>
      <c r="C67" s="1">
        <v>3111</v>
      </c>
      <c r="D67" t="s">
        <v>62</v>
      </c>
      <c r="E67" s="2" t="s">
        <v>19</v>
      </c>
      <c r="F67" s="13">
        <v>12700.31</v>
      </c>
      <c r="G67" s="13">
        <v>1703365.52</v>
      </c>
      <c r="H67" s="13">
        <v>37823.949999999997</v>
      </c>
      <c r="I67" s="14">
        <f t="shared" si="1"/>
        <v>2.2205421887370361E-2</v>
      </c>
      <c r="J67" s="13">
        <f t="shared" si="0"/>
        <v>282.01574165038863</v>
      </c>
    </row>
    <row r="68" spans="2:10" x14ac:dyDescent="0.25">
      <c r="B68" s="2">
        <v>64</v>
      </c>
      <c r="C68" s="1">
        <v>3116</v>
      </c>
      <c r="D68" t="s">
        <v>46</v>
      </c>
      <c r="E68" s="2" t="s">
        <v>19</v>
      </c>
      <c r="F68" s="13">
        <v>2264.9699999999998</v>
      </c>
      <c r="G68" s="13">
        <v>297260.77</v>
      </c>
      <c r="H68" s="13">
        <v>4032.14</v>
      </c>
      <c r="I68" s="14">
        <f t="shared" si="1"/>
        <v>1.3564319301198068E-2</v>
      </c>
      <c r="J68" s="13">
        <f t="shared" si="0"/>
        <v>30.722776287634584</v>
      </c>
    </row>
    <row r="69" spans="2:10" x14ac:dyDescent="0.25">
      <c r="B69" s="2">
        <v>65</v>
      </c>
      <c r="C69" s="1">
        <v>3136</v>
      </c>
      <c r="D69" t="s">
        <v>63</v>
      </c>
      <c r="E69" s="2" t="s">
        <v>19</v>
      </c>
      <c r="F69" s="13">
        <v>1950.74</v>
      </c>
      <c r="G69" s="13">
        <v>213349.6</v>
      </c>
      <c r="H69" s="13">
        <v>1447.24</v>
      </c>
      <c r="I69" s="14">
        <f t="shared" si="1"/>
        <v>6.7834202642048542E-3</v>
      </c>
      <c r="J69" s="13">
        <f t="shared" ref="J69:J132" si="2">I69*F69</f>
        <v>13.232689246194978</v>
      </c>
    </row>
    <row r="70" spans="2:10" x14ac:dyDescent="0.25">
      <c r="B70" s="2">
        <v>66</v>
      </c>
      <c r="C70" s="1">
        <v>3151</v>
      </c>
      <c r="D70" t="s">
        <v>64</v>
      </c>
      <c r="E70" s="2" t="s">
        <v>19</v>
      </c>
      <c r="F70" s="13">
        <v>131.71</v>
      </c>
      <c r="G70" s="13">
        <v>15451.73</v>
      </c>
      <c r="H70" s="13">
        <v>0</v>
      </c>
      <c r="I70" s="14">
        <f t="shared" ref="I70:I133" si="3">IF(G70=0,0,H70/G70)</f>
        <v>0</v>
      </c>
      <c r="J70" s="13">
        <f t="shared" si="2"/>
        <v>0</v>
      </c>
    </row>
    <row r="71" spans="2:10" x14ac:dyDescent="0.25">
      <c r="B71" s="2">
        <v>67</v>
      </c>
      <c r="C71" s="1">
        <v>3171</v>
      </c>
      <c r="D71" t="s">
        <v>53</v>
      </c>
      <c r="E71" s="2" t="s">
        <v>19</v>
      </c>
      <c r="F71" s="13">
        <v>2621.2600000000002</v>
      </c>
      <c r="G71" s="13">
        <v>326272.23</v>
      </c>
      <c r="H71" s="13">
        <v>4185.1899999999996</v>
      </c>
      <c r="I71" s="14">
        <f t="shared" si="3"/>
        <v>1.2827294557063591E-2</v>
      </c>
      <c r="J71" s="13">
        <f t="shared" si="2"/>
        <v>33.62367413064851</v>
      </c>
    </row>
    <row r="72" spans="2:10" x14ac:dyDescent="0.25">
      <c r="B72" s="2">
        <v>68</v>
      </c>
      <c r="C72" s="1">
        <v>3186</v>
      </c>
      <c r="D72" t="s">
        <v>60</v>
      </c>
      <c r="E72" s="2" t="s">
        <v>19</v>
      </c>
      <c r="F72" s="13">
        <v>8551.07</v>
      </c>
      <c r="G72" s="13">
        <v>1338217.4099999999</v>
      </c>
      <c r="H72" s="13">
        <v>84255.77</v>
      </c>
      <c r="I72" s="14">
        <f t="shared" si="3"/>
        <v>6.2961197015065001E-2</v>
      </c>
      <c r="J72" s="13">
        <f t="shared" si="2"/>
        <v>538.3856029596119</v>
      </c>
    </row>
    <row r="73" spans="2:10" x14ac:dyDescent="0.25">
      <c r="B73" s="2">
        <v>69</v>
      </c>
      <c r="C73" s="1">
        <v>3206</v>
      </c>
      <c r="D73" t="s">
        <v>39</v>
      </c>
      <c r="E73" s="2" t="s">
        <v>20</v>
      </c>
      <c r="F73" s="13">
        <v>21622.41</v>
      </c>
      <c r="G73" s="13">
        <v>3709563.25</v>
      </c>
      <c r="H73" s="13">
        <v>213735.36</v>
      </c>
      <c r="I73" s="14">
        <f t="shared" si="3"/>
        <v>5.7617392020475722E-2</v>
      </c>
      <c r="J73" s="13">
        <f t="shared" si="2"/>
        <v>1245.8268733974544</v>
      </c>
    </row>
    <row r="74" spans="2:10" x14ac:dyDescent="0.25">
      <c r="B74" s="2">
        <v>70</v>
      </c>
      <c r="C74" s="1">
        <v>3211</v>
      </c>
      <c r="D74" t="s">
        <v>42</v>
      </c>
      <c r="E74" s="2" t="s">
        <v>20</v>
      </c>
      <c r="F74" s="13">
        <v>22254.720000000001</v>
      </c>
      <c r="G74" s="13">
        <v>3484349.47</v>
      </c>
      <c r="H74" s="13">
        <v>121900.67</v>
      </c>
      <c r="I74" s="14">
        <f t="shared" si="3"/>
        <v>3.4985201986642282E-2</v>
      </c>
      <c r="J74" s="13">
        <f t="shared" si="2"/>
        <v>778.58587435616778</v>
      </c>
    </row>
    <row r="75" spans="2:10" x14ac:dyDescent="0.25">
      <c r="B75" s="2">
        <v>71</v>
      </c>
      <c r="C75" s="1">
        <v>3212</v>
      </c>
      <c r="D75" t="s">
        <v>45</v>
      </c>
      <c r="E75" s="2" t="s">
        <v>20</v>
      </c>
      <c r="F75" s="13">
        <v>25885.21</v>
      </c>
      <c r="G75" s="13">
        <v>4046328.37</v>
      </c>
      <c r="H75" s="13">
        <v>101054.84</v>
      </c>
      <c r="I75" s="14">
        <f t="shared" si="3"/>
        <v>2.4974453568631157E-2</v>
      </c>
      <c r="J75" s="13">
        <f t="shared" si="2"/>
        <v>646.46897525926693</v>
      </c>
    </row>
    <row r="76" spans="2:10" x14ac:dyDescent="0.25">
      <c r="B76" s="2">
        <v>72</v>
      </c>
      <c r="C76" s="1">
        <v>3276</v>
      </c>
      <c r="D76" t="s">
        <v>55</v>
      </c>
      <c r="E76" s="2" t="s">
        <v>20</v>
      </c>
      <c r="F76" s="13">
        <v>105141.6</v>
      </c>
      <c r="G76" s="13">
        <v>15414726.66</v>
      </c>
      <c r="H76" s="13">
        <v>731289.07</v>
      </c>
      <c r="I76" s="14">
        <f t="shared" si="3"/>
        <v>4.7440936588102944E-2</v>
      </c>
      <c r="J76" s="13">
        <f t="shared" si="2"/>
        <v>4988.0159783716845</v>
      </c>
    </row>
    <row r="77" spans="2:10" x14ac:dyDescent="0.25">
      <c r="B77" s="2">
        <v>73</v>
      </c>
      <c r="C77" s="1">
        <v>4002</v>
      </c>
      <c r="D77" t="s">
        <v>65</v>
      </c>
      <c r="E77" s="2" t="s">
        <v>1</v>
      </c>
      <c r="F77" s="13">
        <v>11611.89</v>
      </c>
      <c r="G77" s="13">
        <v>1373731.49</v>
      </c>
      <c r="H77" s="13">
        <v>13959.45</v>
      </c>
      <c r="I77" s="14">
        <f t="shared" si="3"/>
        <v>1.0161701978601365E-2</v>
      </c>
      <c r="J77" s="13">
        <f t="shared" si="2"/>
        <v>117.99656558830141</v>
      </c>
    </row>
    <row r="78" spans="2:10" x14ac:dyDescent="0.25">
      <c r="B78" s="2">
        <v>74</v>
      </c>
      <c r="C78" s="1">
        <v>4004</v>
      </c>
      <c r="D78" t="s">
        <v>66</v>
      </c>
      <c r="E78" s="2" t="s">
        <v>1</v>
      </c>
      <c r="F78" s="13">
        <v>55278.04</v>
      </c>
      <c r="G78" s="13">
        <v>3382350.63</v>
      </c>
      <c r="H78" s="13">
        <v>6036.35</v>
      </c>
      <c r="I78" s="14">
        <f t="shared" si="3"/>
        <v>1.7846612194667708E-3</v>
      </c>
      <c r="J78" s="13">
        <f t="shared" si="2"/>
        <v>98.652574276132938</v>
      </c>
    </row>
    <row r="79" spans="2:10" x14ac:dyDescent="0.25">
      <c r="B79" s="2">
        <v>75</v>
      </c>
      <c r="C79" s="1">
        <v>4006</v>
      </c>
      <c r="D79" t="s">
        <v>67</v>
      </c>
      <c r="E79" s="2" t="s">
        <v>1</v>
      </c>
      <c r="F79" s="13">
        <v>29393.27</v>
      </c>
      <c r="G79" s="13">
        <v>3201158.09</v>
      </c>
      <c r="H79" s="13">
        <v>17817.009999999998</v>
      </c>
      <c r="I79" s="14">
        <f t="shared" si="3"/>
        <v>5.5658013441004404E-3</v>
      </c>
      <c r="J79" s="13">
        <f t="shared" si="2"/>
        <v>163.59710167350715</v>
      </c>
    </row>
    <row r="80" spans="2:10" x14ac:dyDescent="0.25">
      <c r="B80" s="2">
        <v>76</v>
      </c>
      <c r="C80" s="1">
        <v>4008</v>
      </c>
      <c r="D80" t="s">
        <v>68</v>
      </c>
      <c r="E80" s="2" t="s">
        <v>1</v>
      </c>
      <c r="F80" s="13">
        <v>13239.47</v>
      </c>
      <c r="G80" s="13">
        <v>1443592.92</v>
      </c>
      <c r="H80" s="13">
        <v>4509.17</v>
      </c>
      <c r="I80" s="14">
        <f t="shared" si="3"/>
        <v>3.1235744769377229E-3</v>
      </c>
      <c r="J80" s="13">
        <f t="shared" si="2"/>
        <v>41.354470580182671</v>
      </c>
    </row>
    <row r="81" spans="2:10" x14ac:dyDescent="0.25">
      <c r="B81" s="2">
        <v>77</v>
      </c>
      <c r="C81" s="1">
        <v>4010</v>
      </c>
      <c r="D81" t="s">
        <v>69</v>
      </c>
      <c r="E81" s="2" t="s">
        <v>1</v>
      </c>
      <c r="F81" s="13">
        <v>16286.8</v>
      </c>
      <c r="G81" s="13">
        <v>1547217.72</v>
      </c>
      <c r="H81" s="13">
        <v>13045.27</v>
      </c>
      <c r="I81" s="14">
        <f t="shared" si="3"/>
        <v>8.4314378198822593E-3</v>
      </c>
      <c r="J81" s="13">
        <f t="shared" si="2"/>
        <v>137.32114148485837</v>
      </c>
    </row>
    <row r="82" spans="2:10" x14ac:dyDescent="0.25">
      <c r="B82" s="2">
        <v>78</v>
      </c>
      <c r="C82" s="1">
        <v>4012</v>
      </c>
      <c r="D82" t="s">
        <v>70</v>
      </c>
      <c r="E82" s="2" t="s">
        <v>1</v>
      </c>
      <c r="F82" s="13">
        <v>28485.82</v>
      </c>
      <c r="G82" s="13">
        <v>2052520.36</v>
      </c>
      <c r="H82" s="13">
        <v>11806.45</v>
      </c>
      <c r="I82" s="14">
        <f t="shared" si="3"/>
        <v>5.7521719297342318E-3</v>
      </c>
      <c r="J82" s="13">
        <f t="shared" si="2"/>
        <v>163.85533419946196</v>
      </c>
    </row>
    <row r="83" spans="2:10" x14ac:dyDescent="0.25">
      <c r="B83" s="2">
        <v>79</v>
      </c>
      <c r="C83" s="1">
        <v>4014</v>
      </c>
      <c r="D83" t="s">
        <v>71</v>
      </c>
      <c r="E83" s="2" t="s">
        <v>1</v>
      </c>
      <c r="F83" s="13">
        <v>13792.14</v>
      </c>
      <c r="G83" s="13">
        <v>1209693.3700000001</v>
      </c>
      <c r="H83" s="13">
        <v>4469.25</v>
      </c>
      <c r="I83" s="14">
        <f t="shared" si="3"/>
        <v>3.6945312844030875E-3</v>
      </c>
      <c r="J83" s="13">
        <f t="shared" si="2"/>
        <v>50.955492708867197</v>
      </c>
    </row>
    <row r="84" spans="2:10" x14ac:dyDescent="0.25">
      <c r="B84" s="2">
        <v>80</v>
      </c>
      <c r="C84" s="1">
        <v>4016</v>
      </c>
      <c r="D84" t="s">
        <v>72</v>
      </c>
      <c r="E84" s="2" t="s">
        <v>1</v>
      </c>
      <c r="F84" s="13">
        <v>13546.47</v>
      </c>
      <c r="G84" s="13">
        <v>811244.42</v>
      </c>
      <c r="H84" s="13">
        <v>918.38</v>
      </c>
      <c r="I84" s="14">
        <f t="shared" si="3"/>
        <v>1.1320632565953426E-3</v>
      </c>
      <c r="J84" s="13">
        <f t="shared" si="2"/>
        <v>15.33546094357111</v>
      </c>
    </row>
    <row r="85" spans="2:10" x14ac:dyDescent="0.25">
      <c r="B85" s="2">
        <v>81</v>
      </c>
      <c r="C85" s="1">
        <v>4018</v>
      </c>
      <c r="D85" t="s">
        <v>73</v>
      </c>
      <c r="E85" s="2" t="s">
        <v>1</v>
      </c>
      <c r="F85" s="13">
        <v>31037.21</v>
      </c>
      <c r="G85" s="13">
        <v>1947289.82</v>
      </c>
      <c r="H85" s="13">
        <v>10316.450000000001</v>
      </c>
      <c r="I85" s="14">
        <f t="shared" si="3"/>
        <v>5.2978503220439989E-3</v>
      </c>
      <c r="J85" s="13">
        <f t="shared" si="2"/>
        <v>164.43049299384722</v>
      </c>
    </row>
    <row r="86" spans="2:10" x14ac:dyDescent="0.25">
      <c r="B86" s="2">
        <v>82</v>
      </c>
      <c r="C86" s="1">
        <v>4020</v>
      </c>
      <c r="D86" t="s">
        <v>74</v>
      </c>
      <c r="E86" s="2" t="s">
        <v>1</v>
      </c>
      <c r="F86" s="13">
        <v>9161.0300000000007</v>
      </c>
      <c r="G86" s="13">
        <v>945219.04</v>
      </c>
      <c r="H86" s="13">
        <v>10378.290000000001</v>
      </c>
      <c r="I86" s="14">
        <f t="shared" si="3"/>
        <v>1.09797724768642E-2</v>
      </c>
      <c r="J86" s="13">
        <f t="shared" si="2"/>
        <v>100.58602505372724</v>
      </c>
    </row>
    <row r="87" spans="2:10" x14ac:dyDescent="0.25">
      <c r="B87" s="2">
        <v>83</v>
      </c>
      <c r="C87" s="1">
        <v>4021</v>
      </c>
      <c r="D87" t="s">
        <v>75</v>
      </c>
      <c r="E87" s="2" t="s">
        <v>1</v>
      </c>
      <c r="F87" s="13">
        <v>24291.7</v>
      </c>
      <c r="G87" s="13">
        <v>1487447.58</v>
      </c>
      <c r="H87" s="13">
        <v>2804.89</v>
      </c>
      <c r="I87" s="14">
        <f t="shared" si="3"/>
        <v>1.8857067890755517E-3</v>
      </c>
      <c r="J87" s="13">
        <f t="shared" si="2"/>
        <v>45.807023608186583</v>
      </c>
    </row>
    <row r="88" spans="2:10" x14ac:dyDescent="0.25">
      <c r="B88" s="2">
        <v>84</v>
      </c>
      <c r="C88" s="1">
        <v>4022</v>
      </c>
      <c r="D88" t="s">
        <v>76</v>
      </c>
      <c r="E88" s="2" t="s">
        <v>1</v>
      </c>
      <c r="F88" s="13">
        <v>12272.33</v>
      </c>
      <c r="G88" s="13">
        <v>1343258.83</v>
      </c>
      <c r="H88" s="13">
        <v>2278.29</v>
      </c>
      <c r="I88" s="14">
        <f t="shared" si="3"/>
        <v>1.6960915864591784E-3</v>
      </c>
      <c r="J88" s="13">
        <f t="shared" si="2"/>
        <v>20.814995659250567</v>
      </c>
    </row>
    <row r="89" spans="2:10" x14ac:dyDescent="0.25">
      <c r="B89" s="2">
        <v>85</v>
      </c>
      <c r="C89" s="1">
        <v>4024</v>
      </c>
      <c r="D89" t="s">
        <v>77</v>
      </c>
      <c r="E89" s="2" t="s">
        <v>1</v>
      </c>
      <c r="F89" s="13">
        <v>33643.78</v>
      </c>
      <c r="G89" s="13">
        <v>4095784.38</v>
      </c>
      <c r="H89" s="13">
        <v>30003.34</v>
      </c>
      <c r="I89" s="14">
        <f t="shared" si="3"/>
        <v>7.3254198015179697E-3</v>
      </c>
      <c r="J89" s="13">
        <f t="shared" si="2"/>
        <v>246.45481220991422</v>
      </c>
    </row>
    <row r="90" spans="2:10" x14ac:dyDescent="0.25">
      <c r="B90" s="2">
        <v>86</v>
      </c>
      <c r="C90" s="1">
        <v>4026</v>
      </c>
      <c r="D90" t="s">
        <v>78</v>
      </c>
      <c r="E90" s="2" t="s">
        <v>1</v>
      </c>
      <c r="F90" s="13">
        <v>5480.22</v>
      </c>
      <c r="G90" s="13">
        <v>563156.37</v>
      </c>
      <c r="H90" s="13">
        <v>1675.07</v>
      </c>
      <c r="I90" s="14">
        <f t="shared" si="3"/>
        <v>2.9744314176895484E-3</v>
      </c>
      <c r="J90" s="13">
        <f t="shared" si="2"/>
        <v>16.300538543850617</v>
      </c>
    </row>
    <row r="91" spans="2:10" x14ac:dyDescent="0.25">
      <c r="B91" s="2">
        <v>87</v>
      </c>
      <c r="C91" s="1">
        <v>4028</v>
      </c>
      <c r="D91" t="s">
        <v>79</v>
      </c>
      <c r="E91" s="2" t="s">
        <v>1</v>
      </c>
      <c r="F91" s="13">
        <v>4536.13</v>
      </c>
      <c r="G91" s="13">
        <v>501928.41</v>
      </c>
      <c r="H91" s="13">
        <v>781.68</v>
      </c>
      <c r="I91" s="14">
        <f t="shared" si="3"/>
        <v>1.5573535676133574E-3</v>
      </c>
      <c r="J91" s="13">
        <f t="shared" si="2"/>
        <v>7.0643582386579791</v>
      </c>
    </row>
    <row r="92" spans="2:10" x14ac:dyDescent="0.25">
      <c r="B92" s="2">
        <v>88</v>
      </c>
      <c r="C92" s="1">
        <v>4030</v>
      </c>
      <c r="D92" t="s">
        <v>8</v>
      </c>
      <c r="E92" s="2" t="s">
        <v>1</v>
      </c>
      <c r="F92" s="13">
        <v>6522.35</v>
      </c>
      <c r="G92" s="13">
        <v>437558.75</v>
      </c>
      <c r="H92" s="13">
        <v>393.37</v>
      </c>
      <c r="I92" s="14">
        <f t="shared" si="3"/>
        <v>8.9901070427685428E-4</v>
      </c>
      <c r="J92" s="13">
        <f t="shared" si="2"/>
        <v>5.8636624670401405</v>
      </c>
    </row>
    <row r="93" spans="2:10" x14ac:dyDescent="0.25">
      <c r="B93" s="2">
        <v>89</v>
      </c>
      <c r="C93" s="1">
        <v>4032</v>
      </c>
      <c r="D93" t="s">
        <v>80</v>
      </c>
      <c r="E93" s="2" t="s">
        <v>1</v>
      </c>
      <c r="F93" s="13">
        <v>3626.43</v>
      </c>
      <c r="G93" s="13">
        <v>339048.5</v>
      </c>
      <c r="H93" s="13">
        <v>2329.5100000000002</v>
      </c>
      <c r="I93" s="14">
        <f t="shared" si="3"/>
        <v>6.8707279342041039E-3</v>
      </c>
      <c r="J93" s="13">
        <f t="shared" si="2"/>
        <v>24.916213902435789</v>
      </c>
    </row>
    <row r="94" spans="2:10" x14ac:dyDescent="0.25">
      <c r="B94" s="2">
        <v>90</v>
      </c>
      <c r="C94" s="1">
        <v>4034</v>
      </c>
      <c r="D94" t="s">
        <v>81</v>
      </c>
      <c r="E94" s="2" t="s">
        <v>1</v>
      </c>
      <c r="F94" s="13">
        <v>39637.56</v>
      </c>
      <c r="G94" s="13">
        <v>2261562.0299999998</v>
      </c>
      <c r="H94" s="13">
        <v>8959.44</v>
      </c>
      <c r="I94" s="14">
        <f t="shared" si="3"/>
        <v>3.9616158571604606E-3</v>
      </c>
      <c r="J94" s="13">
        <f t="shared" si="2"/>
        <v>157.02878623514917</v>
      </c>
    </row>
    <row r="95" spans="2:10" x14ac:dyDescent="0.25">
      <c r="B95" s="2">
        <v>91</v>
      </c>
      <c r="C95" s="1">
        <v>4036</v>
      </c>
      <c r="D95" t="s">
        <v>82</v>
      </c>
      <c r="E95" s="2" t="s">
        <v>1</v>
      </c>
      <c r="F95" s="13">
        <v>6941.08</v>
      </c>
      <c r="G95" s="13">
        <v>621310.15</v>
      </c>
      <c r="H95" s="13">
        <v>2661.01</v>
      </c>
      <c r="I95" s="14">
        <f t="shared" si="3"/>
        <v>4.2829012209119714E-3</v>
      </c>
      <c r="J95" s="13">
        <f t="shared" si="2"/>
        <v>29.727960006447667</v>
      </c>
    </row>
    <row r="96" spans="2:10" x14ac:dyDescent="0.25">
      <c r="B96" s="2">
        <v>92</v>
      </c>
      <c r="C96" s="1">
        <v>4038</v>
      </c>
      <c r="D96" t="s">
        <v>83</v>
      </c>
      <c r="E96" s="2" t="s">
        <v>1</v>
      </c>
      <c r="F96" s="13">
        <v>5370.27</v>
      </c>
      <c r="G96" s="13">
        <v>534223.61</v>
      </c>
      <c r="H96" s="13">
        <v>596.49</v>
      </c>
      <c r="I96" s="14">
        <f t="shared" si="3"/>
        <v>1.1165549197647779E-3</v>
      </c>
      <c r="J96" s="13">
        <f t="shared" si="2"/>
        <v>5.9962013889651944</v>
      </c>
    </row>
    <row r="97" spans="2:10" x14ac:dyDescent="0.25">
      <c r="B97" s="2">
        <v>93</v>
      </c>
      <c r="C97" s="1">
        <v>4040</v>
      </c>
      <c r="D97" t="s">
        <v>84</v>
      </c>
      <c r="E97" s="2" t="s">
        <v>1</v>
      </c>
      <c r="F97" s="13">
        <v>2717.95</v>
      </c>
      <c r="G97" s="13">
        <v>265034.07</v>
      </c>
      <c r="H97" s="13">
        <v>391.58</v>
      </c>
      <c r="I97" s="14">
        <f t="shared" si="3"/>
        <v>1.477470424840097E-3</v>
      </c>
      <c r="J97" s="13">
        <f t="shared" si="2"/>
        <v>4.0156907411941409</v>
      </c>
    </row>
    <row r="98" spans="2:10" x14ac:dyDescent="0.25">
      <c r="B98" s="2">
        <v>94</v>
      </c>
      <c r="C98" s="1">
        <v>4042</v>
      </c>
      <c r="D98" t="s">
        <v>85</v>
      </c>
      <c r="E98" s="2" t="s">
        <v>1</v>
      </c>
      <c r="F98" s="13">
        <v>7975.34</v>
      </c>
      <c r="G98" s="13">
        <v>774522.05</v>
      </c>
      <c r="H98" s="13">
        <v>2140.23</v>
      </c>
      <c r="I98" s="14">
        <f t="shared" si="3"/>
        <v>2.763291245226653E-3</v>
      </c>
      <c r="J98" s="13">
        <f t="shared" si="2"/>
        <v>22.038187199705934</v>
      </c>
    </row>
    <row r="99" spans="2:10" x14ac:dyDescent="0.25">
      <c r="B99" s="2">
        <v>95</v>
      </c>
      <c r="C99" s="1">
        <v>4046</v>
      </c>
      <c r="D99" t="s">
        <v>86</v>
      </c>
      <c r="E99" s="2" t="s">
        <v>1</v>
      </c>
      <c r="F99" s="13">
        <v>6061.43</v>
      </c>
      <c r="G99" s="13">
        <v>631001.68999999994</v>
      </c>
      <c r="H99" s="13">
        <v>6999.78</v>
      </c>
      <c r="I99" s="14">
        <f t="shared" si="3"/>
        <v>1.1093124013661517E-2</v>
      </c>
      <c r="J99" s="13">
        <f t="shared" si="2"/>
        <v>67.240194690128334</v>
      </c>
    </row>
    <row r="100" spans="2:10" x14ac:dyDescent="0.25">
      <c r="B100" s="2">
        <v>96</v>
      </c>
      <c r="C100" s="1">
        <v>4048</v>
      </c>
      <c r="D100" t="s">
        <v>87</v>
      </c>
      <c r="E100" s="2" t="s">
        <v>1</v>
      </c>
      <c r="F100" s="13">
        <v>3468.11</v>
      </c>
      <c r="G100" s="13">
        <v>345148.65</v>
      </c>
      <c r="H100" s="13">
        <v>593.11</v>
      </c>
      <c r="I100" s="14">
        <f t="shared" si="3"/>
        <v>1.7184190058399473E-3</v>
      </c>
      <c r="J100" s="13">
        <f t="shared" si="2"/>
        <v>5.9596661383435796</v>
      </c>
    </row>
    <row r="101" spans="2:10" x14ac:dyDescent="0.25">
      <c r="B101" s="2">
        <v>97</v>
      </c>
      <c r="C101" s="1">
        <v>4050</v>
      </c>
      <c r="D101" t="s">
        <v>88</v>
      </c>
      <c r="E101" s="2" t="s">
        <v>1</v>
      </c>
      <c r="F101" s="13">
        <v>8585.67</v>
      </c>
      <c r="G101" s="13">
        <v>878846.67</v>
      </c>
      <c r="H101" s="13">
        <v>1938.19</v>
      </c>
      <c r="I101" s="14">
        <f t="shared" si="3"/>
        <v>2.2053790111078195E-3</v>
      </c>
      <c r="J101" s="13">
        <f t="shared" si="2"/>
        <v>18.934656414298072</v>
      </c>
    </row>
    <row r="102" spans="2:10" x14ac:dyDescent="0.25">
      <c r="B102" s="2">
        <v>98</v>
      </c>
      <c r="C102" s="1">
        <v>4151</v>
      </c>
      <c r="D102" t="s">
        <v>80</v>
      </c>
      <c r="E102" s="2" t="s">
        <v>19</v>
      </c>
      <c r="F102" s="13">
        <v>550.12</v>
      </c>
      <c r="G102" s="13">
        <v>41385.18</v>
      </c>
      <c r="H102" s="13">
        <v>218.78</v>
      </c>
      <c r="I102" s="14">
        <f t="shared" si="3"/>
        <v>5.2864334527480614E-3</v>
      </c>
      <c r="J102" s="13">
        <f t="shared" si="2"/>
        <v>2.9081727710257637</v>
      </c>
    </row>
    <row r="103" spans="2:10" x14ac:dyDescent="0.25">
      <c r="B103" s="2">
        <v>99</v>
      </c>
      <c r="C103" s="1">
        <v>4201</v>
      </c>
      <c r="D103" t="s">
        <v>23</v>
      </c>
      <c r="E103" s="2" t="s">
        <v>20</v>
      </c>
      <c r="F103" s="13">
        <v>0</v>
      </c>
      <c r="G103" s="13">
        <v>0</v>
      </c>
      <c r="H103" s="13">
        <v>0</v>
      </c>
      <c r="I103" s="14">
        <f t="shared" si="3"/>
        <v>0</v>
      </c>
      <c r="J103" s="13">
        <f t="shared" si="2"/>
        <v>0</v>
      </c>
    </row>
    <row r="104" spans="2:10" x14ac:dyDescent="0.25">
      <c r="B104" s="2">
        <v>100</v>
      </c>
      <c r="C104" s="1">
        <v>4206</v>
      </c>
      <c r="D104" t="s">
        <v>67</v>
      </c>
      <c r="E104" s="2" t="s">
        <v>20</v>
      </c>
      <c r="F104" s="13">
        <v>17552.759999999998</v>
      </c>
      <c r="G104" s="13">
        <v>2094151.04</v>
      </c>
      <c r="H104" s="13">
        <v>19675.02</v>
      </c>
      <c r="I104" s="14">
        <f t="shared" si="3"/>
        <v>9.3952249022114468E-3</v>
      </c>
      <c r="J104" s="13">
        <f t="shared" si="2"/>
        <v>164.91212785454098</v>
      </c>
    </row>
    <row r="105" spans="2:10" x14ac:dyDescent="0.25">
      <c r="B105" s="2">
        <v>101</v>
      </c>
      <c r="C105" s="1">
        <v>4291</v>
      </c>
      <c r="D105" t="s">
        <v>88</v>
      </c>
      <c r="E105" s="2" t="s">
        <v>20</v>
      </c>
      <c r="F105" s="13">
        <v>19116.669999999998</v>
      </c>
      <c r="G105" s="13">
        <v>2646955.85</v>
      </c>
      <c r="H105" s="13">
        <v>30084.49</v>
      </c>
      <c r="I105" s="14">
        <f t="shared" si="3"/>
        <v>1.1365693915899656E-2</v>
      </c>
      <c r="J105" s="13">
        <f t="shared" si="2"/>
        <v>217.27421991126147</v>
      </c>
    </row>
    <row r="106" spans="2:10" x14ac:dyDescent="0.25">
      <c r="B106" s="2">
        <v>102</v>
      </c>
      <c r="C106" s="1">
        <v>5010</v>
      </c>
      <c r="D106" t="s">
        <v>89</v>
      </c>
      <c r="E106" s="2" t="s">
        <v>1</v>
      </c>
      <c r="F106" s="13">
        <v>20691.400000000001</v>
      </c>
      <c r="G106" s="13">
        <v>2422694.5</v>
      </c>
      <c r="H106" s="13">
        <v>99945.600000000006</v>
      </c>
      <c r="I106" s="14">
        <f t="shared" si="3"/>
        <v>4.1253901389547883E-2</v>
      </c>
      <c r="J106" s="13">
        <f t="shared" si="2"/>
        <v>853.60097521169109</v>
      </c>
    </row>
    <row r="107" spans="2:10" x14ac:dyDescent="0.25">
      <c r="B107" s="2">
        <v>103</v>
      </c>
      <c r="C107" s="1">
        <v>5012</v>
      </c>
      <c r="D107" t="s">
        <v>90</v>
      </c>
      <c r="E107" s="2" t="s">
        <v>1</v>
      </c>
      <c r="F107" s="13">
        <v>16153.05</v>
      </c>
      <c r="G107" s="13">
        <v>2066380.2</v>
      </c>
      <c r="H107" s="13">
        <v>167798.5</v>
      </c>
      <c r="I107" s="14">
        <f t="shared" si="3"/>
        <v>8.1204078513721731E-2</v>
      </c>
      <c r="J107" s="13">
        <f t="shared" si="2"/>
        <v>1311.6935404360727</v>
      </c>
    </row>
    <row r="108" spans="2:10" x14ac:dyDescent="0.25">
      <c r="B108" s="2">
        <v>104</v>
      </c>
      <c r="C108" s="1">
        <v>5014</v>
      </c>
      <c r="D108" t="s">
        <v>91</v>
      </c>
      <c r="E108" s="2" t="s">
        <v>1</v>
      </c>
      <c r="F108" s="13">
        <v>35556.39</v>
      </c>
      <c r="G108" s="13">
        <v>3589707.7</v>
      </c>
      <c r="H108" s="13">
        <v>25903.200000000001</v>
      </c>
      <c r="I108" s="14">
        <f t="shared" si="3"/>
        <v>7.2159635727443768E-3</v>
      </c>
      <c r="J108" s="13">
        <f t="shared" si="2"/>
        <v>256.5736150182924</v>
      </c>
    </row>
    <row r="109" spans="2:10" x14ac:dyDescent="0.25">
      <c r="B109" s="2">
        <v>105</v>
      </c>
      <c r="C109" s="1">
        <v>5018</v>
      </c>
      <c r="D109" t="s">
        <v>92</v>
      </c>
      <c r="E109" s="2" t="s">
        <v>1</v>
      </c>
      <c r="F109" s="13">
        <v>23409.69</v>
      </c>
      <c r="G109" s="13">
        <v>2701023</v>
      </c>
      <c r="H109" s="13">
        <v>30878.2</v>
      </c>
      <c r="I109" s="14">
        <f t="shared" si="3"/>
        <v>1.1432038897854628E-2</v>
      </c>
      <c r="J109" s="13">
        <f t="shared" si="2"/>
        <v>267.62048666671848</v>
      </c>
    </row>
    <row r="110" spans="2:10" x14ac:dyDescent="0.25">
      <c r="B110" s="2">
        <v>106</v>
      </c>
      <c r="C110" s="1">
        <v>5022</v>
      </c>
      <c r="D110" t="s">
        <v>93</v>
      </c>
      <c r="E110" s="2" t="s">
        <v>1</v>
      </c>
      <c r="F110" s="13">
        <v>16594.48</v>
      </c>
      <c r="G110" s="13">
        <v>1692637.5</v>
      </c>
      <c r="H110" s="13">
        <v>40420.699999999997</v>
      </c>
      <c r="I110" s="14">
        <f t="shared" si="3"/>
        <v>2.3880305145076837E-2</v>
      </c>
      <c r="J110" s="13">
        <f t="shared" si="2"/>
        <v>396.28124612387467</v>
      </c>
    </row>
    <row r="111" spans="2:10" x14ac:dyDescent="0.25">
      <c r="B111" s="2">
        <v>107</v>
      </c>
      <c r="C111" s="1">
        <v>5024</v>
      </c>
      <c r="D111" t="s">
        <v>94</v>
      </c>
      <c r="E111" s="2" t="s">
        <v>1</v>
      </c>
      <c r="F111" s="13">
        <v>74961.23</v>
      </c>
      <c r="G111" s="13">
        <v>9272893.9000000004</v>
      </c>
      <c r="H111" s="13">
        <v>181727.1</v>
      </c>
      <c r="I111" s="14">
        <f t="shared" si="3"/>
        <v>1.9597668425819042E-2</v>
      </c>
      <c r="J111" s="13">
        <f t="shared" si="2"/>
        <v>1469.0653303315592</v>
      </c>
    </row>
    <row r="112" spans="2:10" x14ac:dyDescent="0.25">
      <c r="B112" s="2">
        <v>108</v>
      </c>
      <c r="C112" s="1">
        <v>5025</v>
      </c>
      <c r="D112" t="s">
        <v>95</v>
      </c>
      <c r="E112" s="2" t="s">
        <v>1</v>
      </c>
      <c r="F112" s="13">
        <v>113660.75</v>
      </c>
      <c r="G112" s="13">
        <v>13787051.800000001</v>
      </c>
      <c r="H112" s="13">
        <v>229508</v>
      </c>
      <c r="I112" s="14">
        <f t="shared" si="3"/>
        <v>1.6646633618943824E-2</v>
      </c>
      <c r="J112" s="13">
        <f t="shared" si="2"/>
        <v>1892.0688621043694</v>
      </c>
    </row>
    <row r="113" spans="2:10" x14ac:dyDescent="0.25">
      <c r="B113" s="2">
        <v>109</v>
      </c>
      <c r="C113" s="1">
        <v>5026</v>
      </c>
      <c r="D113" t="s">
        <v>96</v>
      </c>
      <c r="E113" s="2" t="s">
        <v>1</v>
      </c>
      <c r="F113" s="13">
        <v>17997.009999999998</v>
      </c>
      <c r="G113" s="13">
        <v>2376727.9</v>
      </c>
      <c r="H113" s="13">
        <v>14619.8</v>
      </c>
      <c r="I113" s="14">
        <f t="shared" si="3"/>
        <v>6.1512300166964842E-3</v>
      </c>
      <c r="J113" s="13">
        <f t="shared" si="2"/>
        <v>110.70374812278678</v>
      </c>
    </row>
    <row r="114" spans="2:10" x14ac:dyDescent="0.25">
      <c r="B114" s="2">
        <v>110</v>
      </c>
      <c r="C114" s="1">
        <v>5028</v>
      </c>
      <c r="D114" t="s">
        <v>97</v>
      </c>
      <c r="E114" s="2" t="s">
        <v>1</v>
      </c>
      <c r="F114" s="13">
        <v>22644.76</v>
      </c>
      <c r="G114" s="13">
        <v>2606034.5</v>
      </c>
      <c r="H114" s="13">
        <v>45996.6</v>
      </c>
      <c r="I114" s="14">
        <f t="shared" si="3"/>
        <v>1.7650034947733807E-2</v>
      </c>
      <c r="J114" s="13">
        <f t="shared" si="2"/>
        <v>399.68080538304457</v>
      </c>
    </row>
    <row r="115" spans="2:10" x14ac:dyDescent="0.25">
      <c r="B115" s="2">
        <v>111</v>
      </c>
      <c r="C115" s="1">
        <v>5030</v>
      </c>
      <c r="D115" t="s">
        <v>98</v>
      </c>
      <c r="E115" s="2" t="s">
        <v>1</v>
      </c>
      <c r="F115" s="13">
        <v>36561.449999999997</v>
      </c>
      <c r="G115" s="13">
        <v>4178738.07</v>
      </c>
      <c r="H115" s="13">
        <v>38143.53</v>
      </c>
      <c r="I115" s="14">
        <f t="shared" si="3"/>
        <v>9.1280021291212446E-3</v>
      </c>
      <c r="J115" s="13">
        <f t="shared" si="2"/>
        <v>333.73299344375988</v>
      </c>
    </row>
    <row r="116" spans="2:10" x14ac:dyDescent="0.25">
      <c r="B116" s="2">
        <v>112</v>
      </c>
      <c r="C116" s="1">
        <v>5034</v>
      </c>
      <c r="D116" t="s">
        <v>99</v>
      </c>
      <c r="E116" s="2" t="s">
        <v>1</v>
      </c>
      <c r="F116" s="13">
        <v>29315.07</v>
      </c>
      <c r="G116" s="13">
        <v>3451497.7</v>
      </c>
      <c r="H116" s="13">
        <v>24122.5</v>
      </c>
      <c r="I116" s="14">
        <f t="shared" si="3"/>
        <v>6.988994951380092E-3</v>
      </c>
      <c r="J116" s="13">
        <f t="shared" si="2"/>
        <v>204.882876229354</v>
      </c>
    </row>
    <row r="117" spans="2:10" x14ac:dyDescent="0.25">
      <c r="B117" s="2">
        <v>113</v>
      </c>
      <c r="C117" s="1">
        <v>5036</v>
      </c>
      <c r="D117" t="s">
        <v>100</v>
      </c>
      <c r="E117" s="2" t="s">
        <v>1</v>
      </c>
      <c r="F117" s="13">
        <v>52667.5</v>
      </c>
      <c r="G117" s="13">
        <v>5912112.7999999998</v>
      </c>
      <c r="H117" s="13">
        <v>58204.1</v>
      </c>
      <c r="I117" s="14">
        <f t="shared" si="3"/>
        <v>9.8448899689464655E-3</v>
      </c>
      <c r="J117" s="13">
        <f t="shared" si="2"/>
        <v>518.50574243948802</v>
      </c>
    </row>
    <row r="118" spans="2:10" x14ac:dyDescent="0.25">
      <c r="B118" s="2">
        <v>114</v>
      </c>
      <c r="C118" s="1">
        <v>5040</v>
      </c>
      <c r="D118" t="s">
        <v>101</v>
      </c>
      <c r="E118" s="2" t="s">
        <v>1</v>
      </c>
      <c r="F118" s="13">
        <v>28132.85</v>
      </c>
      <c r="G118" s="13">
        <v>3338705.3</v>
      </c>
      <c r="H118" s="13">
        <v>30612.5</v>
      </c>
      <c r="I118" s="14">
        <f t="shared" si="3"/>
        <v>9.1689733741998729E-3</v>
      </c>
      <c r="J118" s="13">
        <f t="shared" si="2"/>
        <v>257.9493525903589</v>
      </c>
    </row>
    <row r="119" spans="2:10" x14ac:dyDescent="0.25">
      <c r="B119" s="2">
        <v>115</v>
      </c>
      <c r="C119" s="1">
        <v>5102</v>
      </c>
      <c r="D119" t="s">
        <v>102</v>
      </c>
      <c r="E119" s="2" t="s">
        <v>19</v>
      </c>
      <c r="F119" s="13">
        <v>148730.47</v>
      </c>
      <c r="G119" s="13">
        <v>20948462.899999999</v>
      </c>
      <c r="H119" s="13">
        <v>264406.09999999998</v>
      </c>
      <c r="I119" s="14">
        <f t="shared" si="3"/>
        <v>1.2621742285444723E-2</v>
      </c>
      <c r="J119" s="13">
        <f t="shared" si="2"/>
        <v>1877.2376623330679</v>
      </c>
    </row>
    <row r="120" spans="2:10" x14ac:dyDescent="0.25">
      <c r="B120" s="2">
        <v>116</v>
      </c>
      <c r="C120" s="1">
        <v>5104</v>
      </c>
      <c r="D120" t="s">
        <v>103</v>
      </c>
      <c r="E120" s="2" t="s">
        <v>19</v>
      </c>
      <c r="F120" s="13">
        <v>354106.39</v>
      </c>
      <c r="G120" s="13">
        <v>44128935.100000001</v>
      </c>
      <c r="H120" s="13">
        <v>2586453</v>
      </c>
      <c r="I120" s="14">
        <f t="shared" si="3"/>
        <v>5.8611271587199483E-2</v>
      </c>
      <c r="J120" s="13">
        <f t="shared" si="2"/>
        <v>20754.62579505278</v>
      </c>
    </row>
    <row r="121" spans="2:10" x14ac:dyDescent="0.25">
      <c r="B121" s="2">
        <v>117</v>
      </c>
      <c r="C121" s="1">
        <v>5106</v>
      </c>
      <c r="D121" t="s">
        <v>104</v>
      </c>
      <c r="E121" s="2" t="s">
        <v>19</v>
      </c>
      <c r="F121" s="13">
        <v>184283.36</v>
      </c>
      <c r="G121" s="13">
        <v>21512937.100000001</v>
      </c>
      <c r="H121" s="13">
        <v>600585.30000000005</v>
      </c>
      <c r="I121" s="14">
        <f t="shared" si="3"/>
        <v>2.7917401385420312E-2</v>
      </c>
      <c r="J121" s="13">
        <f t="shared" si="2"/>
        <v>5144.7125297739094</v>
      </c>
    </row>
    <row r="122" spans="2:10" x14ac:dyDescent="0.25">
      <c r="B122" s="2">
        <v>118</v>
      </c>
      <c r="C122" s="1">
        <v>5116</v>
      </c>
      <c r="D122" t="s">
        <v>105</v>
      </c>
      <c r="E122" s="2" t="s">
        <v>19</v>
      </c>
      <c r="F122" s="13">
        <v>22115.37</v>
      </c>
      <c r="G122" s="13">
        <v>2767625.8</v>
      </c>
      <c r="H122" s="13">
        <v>106903.7</v>
      </c>
      <c r="I122" s="14">
        <f t="shared" si="3"/>
        <v>3.8626500735756984E-2</v>
      </c>
      <c r="J122" s="13">
        <f t="shared" si="2"/>
        <v>854.23935557653795</v>
      </c>
    </row>
    <row r="123" spans="2:10" x14ac:dyDescent="0.25">
      <c r="B123" s="2">
        <v>119</v>
      </c>
      <c r="C123" s="1">
        <v>5126</v>
      </c>
      <c r="D123" t="s">
        <v>106</v>
      </c>
      <c r="E123" s="2" t="s">
        <v>19</v>
      </c>
      <c r="F123" s="13">
        <v>108789.84</v>
      </c>
      <c r="G123" s="13">
        <v>13639729.699999999</v>
      </c>
      <c r="H123" s="13">
        <v>158509.1</v>
      </c>
      <c r="I123" s="14">
        <f t="shared" si="3"/>
        <v>1.1621132052198953E-2</v>
      </c>
      <c r="J123" s="13">
        <f t="shared" si="2"/>
        <v>1264.2610965775957</v>
      </c>
    </row>
    <row r="124" spans="2:10" x14ac:dyDescent="0.25">
      <c r="B124" s="2">
        <v>120</v>
      </c>
      <c r="C124" s="1">
        <v>5136</v>
      </c>
      <c r="D124" t="s">
        <v>107</v>
      </c>
      <c r="E124" s="2" t="s">
        <v>19</v>
      </c>
      <c r="F124" s="13">
        <v>229675.17</v>
      </c>
      <c r="G124" s="13">
        <v>26641106.5</v>
      </c>
      <c r="H124" s="13">
        <v>783371.2</v>
      </c>
      <c r="I124" s="14">
        <f t="shared" si="3"/>
        <v>2.9404604497189332E-2</v>
      </c>
      <c r="J124" s="13">
        <f t="shared" si="2"/>
        <v>6753.5075366747251</v>
      </c>
    </row>
    <row r="125" spans="2:10" x14ac:dyDescent="0.25">
      <c r="B125" s="2">
        <v>121</v>
      </c>
      <c r="C125" s="1">
        <v>5171</v>
      </c>
      <c r="D125" t="s">
        <v>108</v>
      </c>
      <c r="E125" s="2" t="s">
        <v>19</v>
      </c>
      <c r="F125" s="13">
        <v>29201.42</v>
      </c>
      <c r="G125" s="13">
        <v>4107055.2</v>
      </c>
      <c r="H125" s="13">
        <v>133930.6</v>
      </c>
      <c r="I125" s="14">
        <f t="shared" si="3"/>
        <v>3.2609885545244195E-2</v>
      </c>
      <c r="J125" s="13">
        <f t="shared" si="2"/>
        <v>952.25496395860466</v>
      </c>
    </row>
    <row r="126" spans="2:10" x14ac:dyDescent="0.25">
      <c r="B126" s="2">
        <v>122</v>
      </c>
      <c r="C126" s="1">
        <v>5178</v>
      </c>
      <c r="D126" t="s">
        <v>109</v>
      </c>
      <c r="E126" s="2" t="s">
        <v>19</v>
      </c>
      <c r="F126" s="13">
        <v>170689.96</v>
      </c>
      <c r="G126" s="13">
        <v>20671156.600000001</v>
      </c>
      <c r="H126" s="13">
        <v>340033.9</v>
      </c>
      <c r="I126" s="14">
        <f t="shared" si="3"/>
        <v>1.6449679453349988E-2</v>
      </c>
      <c r="J126" s="13">
        <f t="shared" si="2"/>
        <v>2807.7951279051313</v>
      </c>
    </row>
    <row r="127" spans="2:10" x14ac:dyDescent="0.25">
      <c r="B127" s="2">
        <v>123</v>
      </c>
      <c r="C127" s="1">
        <v>5191</v>
      </c>
      <c r="D127" t="s">
        <v>101</v>
      </c>
      <c r="E127" s="2" t="s">
        <v>19</v>
      </c>
      <c r="F127" s="13">
        <v>31737.51</v>
      </c>
      <c r="G127" s="13">
        <v>4390207.7</v>
      </c>
      <c r="H127" s="13">
        <v>104934.8</v>
      </c>
      <c r="I127" s="14">
        <f t="shared" si="3"/>
        <v>2.3902012654207681E-2</v>
      </c>
      <c r="J127" s="13">
        <f t="shared" si="2"/>
        <v>758.59036563304278</v>
      </c>
    </row>
    <row r="128" spans="2:10" x14ac:dyDescent="0.25">
      <c r="B128" s="2">
        <v>124</v>
      </c>
      <c r="C128" s="1">
        <v>5216</v>
      </c>
      <c r="D128" t="s">
        <v>110</v>
      </c>
      <c r="E128" s="2" t="s">
        <v>20</v>
      </c>
      <c r="F128" s="13">
        <v>294193.55</v>
      </c>
      <c r="G128" s="13">
        <v>42200444.799999997</v>
      </c>
      <c r="H128" s="13">
        <v>1388921.1</v>
      </c>
      <c r="I128" s="14">
        <f t="shared" si="3"/>
        <v>3.2912475368032143E-2</v>
      </c>
      <c r="J128" s="13">
        <f t="shared" si="2"/>
        <v>9682.6379678089324</v>
      </c>
    </row>
    <row r="129" spans="2:10" x14ac:dyDescent="0.25">
      <c r="B129" s="2">
        <v>125</v>
      </c>
      <c r="C129" s="1">
        <v>5231</v>
      </c>
      <c r="D129" t="s">
        <v>91</v>
      </c>
      <c r="E129" s="2" t="s">
        <v>20</v>
      </c>
      <c r="F129" s="13">
        <v>954664.49</v>
      </c>
      <c r="G129" s="13">
        <v>147973578.09999999</v>
      </c>
      <c r="H129" s="13">
        <v>6873944.0999999996</v>
      </c>
      <c r="I129" s="14">
        <f t="shared" si="3"/>
        <v>4.6453861481639741E-2</v>
      </c>
      <c r="J129" s="13">
        <f t="shared" si="2"/>
        <v>44347.851979900246</v>
      </c>
    </row>
    <row r="130" spans="2:10" x14ac:dyDescent="0.25">
      <c r="B130" s="2">
        <v>126</v>
      </c>
      <c r="C130" s="1">
        <v>6002</v>
      </c>
      <c r="D130" t="s">
        <v>111</v>
      </c>
      <c r="E130" s="2" t="s">
        <v>1</v>
      </c>
      <c r="F130" s="13">
        <v>6200.06</v>
      </c>
      <c r="G130" s="13">
        <v>681240.85</v>
      </c>
      <c r="H130" s="13">
        <v>2778.32</v>
      </c>
      <c r="I130" s="14">
        <f t="shared" si="3"/>
        <v>4.0783226666457253E-3</v>
      </c>
      <c r="J130" s="13">
        <f t="shared" si="2"/>
        <v>25.285845232563496</v>
      </c>
    </row>
    <row r="131" spans="2:10" x14ac:dyDescent="0.25">
      <c r="B131" s="2">
        <v>127</v>
      </c>
      <c r="C131" s="1">
        <v>6004</v>
      </c>
      <c r="D131" t="s">
        <v>112</v>
      </c>
      <c r="E131" s="2" t="s">
        <v>1</v>
      </c>
      <c r="F131" s="13">
        <v>8259.19</v>
      </c>
      <c r="G131" s="13">
        <v>946995.07</v>
      </c>
      <c r="H131" s="13">
        <v>4978.63</v>
      </c>
      <c r="I131" s="14">
        <f t="shared" si="3"/>
        <v>5.2572924165275757E-3</v>
      </c>
      <c r="J131" s="13">
        <f t="shared" si="2"/>
        <v>43.420976953660393</v>
      </c>
    </row>
    <row r="132" spans="2:10" x14ac:dyDescent="0.25">
      <c r="B132" s="2">
        <v>128</v>
      </c>
      <c r="C132" s="1">
        <v>6006</v>
      </c>
      <c r="D132" t="s">
        <v>113</v>
      </c>
      <c r="E132" s="2" t="s">
        <v>1</v>
      </c>
      <c r="F132" s="13">
        <v>9747.7800000000007</v>
      </c>
      <c r="G132" s="13">
        <v>1119208.01</v>
      </c>
      <c r="H132" s="13">
        <v>21820.11</v>
      </c>
      <c r="I132" s="14">
        <f t="shared" si="3"/>
        <v>1.9496027373856983E-2</v>
      </c>
      <c r="J132" s="13">
        <f t="shared" si="2"/>
        <v>190.04298571433563</v>
      </c>
    </row>
    <row r="133" spans="2:10" x14ac:dyDescent="0.25">
      <c r="B133" s="2">
        <v>129</v>
      </c>
      <c r="C133" s="1">
        <v>6008</v>
      </c>
      <c r="D133" t="s">
        <v>114</v>
      </c>
      <c r="E133" s="2" t="s">
        <v>1</v>
      </c>
      <c r="F133" s="13">
        <v>4161.3500000000004</v>
      </c>
      <c r="G133" s="13">
        <v>524832.32999999996</v>
      </c>
      <c r="H133" s="13">
        <v>4022.92</v>
      </c>
      <c r="I133" s="14">
        <f t="shared" si="3"/>
        <v>7.6651527927023861E-3</v>
      </c>
      <c r="J133" s="13">
        <f t="shared" ref="J133:J196" si="4">I133*F133</f>
        <v>31.897383573912077</v>
      </c>
    </row>
    <row r="134" spans="2:10" x14ac:dyDescent="0.25">
      <c r="B134" s="2">
        <v>130</v>
      </c>
      <c r="C134" s="1">
        <v>6010</v>
      </c>
      <c r="D134" t="s">
        <v>115</v>
      </c>
      <c r="E134" s="2" t="s">
        <v>1</v>
      </c>
      <c r="F134" s="13">
        <v>5534.05</v>
      </c>
      <c r="G134" s="13">
        <v>809108.45</v>
      </c>
      <c r="H134" s="13">
        <v>3552.42</v>
      </c>
      <c r="I134" s="14">
        <f t="shared" ref="I134:I197" si="5">IF(G134=0,0,H134/G134)</f>
        <v>4.3905362748343562E-3</v>
      </c>
      <c r="J134" s="13">
        <f t="shared" si="4"/>
        <v>24.297447271747071</v>
      </c>
    </row>
    <row r="135" spans="2:10" x14ac:dyDescent="0.25">
      <c r="B135" s="2">
        <v>131</v>
      </c>
      <c r="C135" s="1">
        <v>6012</v>
      </c>
      <c r="D135" t="s">
        <v>116</v>
      </c>
      <c r="E135" s="2" t="s">
        <v>1</v>
      </c>
      <c r="F135" s="13">
        <v>5414.47</v>
      </c>
      <c r="G135" s="13">
        <v>838701.93</v>
      </c>
      <c r="H135" s="13">
        <v>3087.82</v>
      </c>
      <c r="I135" s="14">
        <f t="shared" si="5"/>
        <v>3.6816655471390175E-3</v>
      </c>
      <c r="J135" s="13">
        <f t="shared" si="4"/>
        <v>19.934267655017798</v>
      </c>
    </row>
    <row r="136" spans="2:10" x14ac:dyDescent="0.25">
      <c r="B136" s="2">
        <v>132</v>
      </c>
      <c r="C136" s="1">
        <v>6014</v>
      </c>
      <c r="D136" t="s">
        <v>117</v>
      </c>
      <c r="E136" s="2" t="s">
        <v>1</v>
      </c>
      <c r="F136" s="13">
        <v>6329.58</v>
      </c>
      <c r="G136" s="13">
        <v>915641.54</v>
      </c>
      <c r="H136" s="13">
        <v>3034.3</v>
      </c>
      <c r="I136" s="14">
        <f t="shared" si="5"/>
        <v>3.3138514008440464E-3</v>
      </c>
      <c r="J136" s="13">
        <f t="shared" si="4"/>
        <v>20.975287549754459</v>
      </c>
    </row>
    <row r="137" spans="2:10" x14ac:dyDescent="0.25">
      <c r="B137" s="2">
        <v>133</v>
      </c>
      <c r="C137" s="1">
        <v>6016</v>
      </c>
      <c r="D137" t="s">
        <v>118</v>
      </c>
      <c r="E137" s="2" t="s">
        <v>1</v>
      </c>
      <c r="F137" s="13">
        <v>5425.1</v>
      </c>
      <c r="G137" s="13">
        <v>788067.97</v>
      </c>
      <c r="H137" s="13">
        <v>7216.07</v>
      </c>
      <c r="I137" s="14">
        <f t="shared" si="5"/>
        <v>9.1566594186031948E-3</v>
      </c>
      <c r="J137" s="13">
        <f t="shared" si="4"/>
        <v>49.675793011864194</v>
      </c>
    </row>
    <row r="138" spans="2:10" x14ac:dyDescent="0.25">
      <c r="B138" s="2">
        <v>134</v>
      </c>
      <c r="C138" s="1">
        <v>6018</v>
      </c>
      <c r="D138" t="s">
        <v>8</v>
      </c>
      <c r="E138" s="2" t="s">
        <v>1</v>
      </c>
      <c r="F138" s="13">
        <v>4397.43</v>
      </c>
      <c r="G138" s="13">
        <v>490303.54</v>
      </c>
      <c r="H138" s="13">
        <v>1039.58</v>
      </c>
      <c r="I138" s="14">
        <f t="shared" si="5"/>
        <v>2.1202783891790785E-3</v>
      </c>
      <c r="J138" s="13">
        <f t="shared" si="4"/>
        <v>9.3237757969277553</v>
      </c>
    </row>
    <row r="139" spans="2:10" x14ac:dyDescent="0.25">
      <c r="B139" s="2">
        <v>135</v>
      </c>
      <c r="C139" s="1">
        <v>6020</v>
      </c>
      <c r="D139" t="s">
        <v>119</v>
      </c>
      <c r="E139" s="2" t="s">
        <v>1</v>
      </c>
      <c r="F139" s="13">
        <v>5422.59</v>
      </c>
      <c r="G139" s="13">
        <v>652850.74</v>
      </c>
      <c r="H139" s="13">
        <v>251.61</v>
      </c>
      <c r="I139" s="14">
        <f t="shared" si="5"/>
        <v>3.8540202926016446E-4</v>
      </c>
      <c r="J139" s="13">
        <f t="shared" si="4"/>
        <v>2.0898771898458754</v>
      </c>
    </row>
    <row r="140" spans="2:10" x14ac:dyDescent="0.25">
      <c r="B140" s="2">
        <v>136</v>
      </c>
      <c r="C140" s="1">
        <v>6022</v>
      </c>
      <c r="D140" t="s">
        <v>120</v>
      </c>
      <c r="E140" s="2" t="s">
        <v>1</v>
      </c>
      <c r="F140" s="13">
        <v>7910.65</v>
      </c>
      <c r="G140" s="13">
        <v>906355.27</v>
      </c>
      <c r="H140" s="13">
        <v>8010.67</v>
      </c>
      <c r="I140" s="14">
        <f t="shared" si="5"/>
        <v>8.8383333391993182E-3</v>
      </c>
      <c r="J140" s="13">
        <f t="shared" si="4"/>
        <v>69.916961629737088</v>
      </c>
    </row>
    <row r="141" spans="2:10" x14ac:dyDescent="0.25">
      <c r="B141" s="2">
        <v>137</v>
      </c>
      <c r="C141" s="1">
        <v>6024</v>
      </c>
      <c r="D141" t="s">
        <v>121</v>
      </c>
      <c r="E141" s="2" t="s">
        <v>1</v>
      </c>
      <c r="F141" s="13">
        <v>4716.2</v>
      </c>
      <c r="G141" s="13">
        <v>537175.06000000006</v>
      </c>
      <c r="H141" s="13">
        <v>3064.14</v>
      </c>
      <c r="I141" s="14">
        <f t="shared" si="5"/>
        <v>5.7041739800801619E-3</v>
      </c>
      <c r="J141" s="13">
        <f t="shared" si="4"/>
        <v>26.902025324854058</v>
      </c>
    </row>
    <row r="142" spans="2:10" x14ac:dyDescent="0.25">
      <c r="B142" s="2">
        <v>138</v>
      </c>
      <c r="C142" s="1">
        <v>6026</v>
      </c>
      <c r="D142" t="s">
        <v>122</v>
      </c>
      <c r="E142" s="2" t="s">
        <v>1</v>
      </c>
      <c r="F142" s="13">
        <v>6175.72</v>
      </c>
      <c r="G142" s="13">
        <v>702818.67</v>
      </c>
      <c r="H142" s="13">
        <v>3934.08</v>
      </c>
      <c r="I142" s="14">
        <f t="shared" si="5"/>
        <v>5.5975746916341875E-3</v>
      </c>
      <c r="J142" s="13">
        <f t="shared" si="4"/>
        <v>34.569053974619088</v>
      </c>
    </row>
    <row r="143" spans="2:10" x14ac:dyDescent="0.25">
      <c r="B143" s="2">
        <v>139</v>
      </c>
      <c r="C143" s="1">
        <v>6028</v>
      </c>
      <c r="D143" t="s">
        <v>123</v>
      </c>
      <c r="E143" s="2" t="s">
        <v>1</v>
      </c>
      <c r="F143" s="13">
        <v>4877.13</v>
      </c>
      <c r="G143" s="13">
        <v>691711.52</v>
      </c>
      <c r="H143" s="13">
        <v>4110.91</v>
      </c>
      <c r="I143" s="14">
        <f t="shared" si="5"/>
        <v>5.9430989381238E-3</v>
      </c>
      <c r="J143" s="13">
        <f t="shared" si="4"/>
        <v>28.98526612409173</v>
      </c>
    </row>
    <row r="144" spans="2:10" x14ac:dyDescent="0.25">
      <c r="B144" s="2">
        <v>140</v>
      </c>
      <c r="C144" s="1">
        <v>6030</v>
      </c>
      <c r="D144" t="s">
        <v>124</v>
      </c>
      <c r="E144" s="2" t="s">
        <v>1</v>
      </c>
      <c r="F144" s="13">
        <v>7169.2</v>
      </c>
      <c r="G144" s="13">
        <v>894900.56</v>
      </c>
      <c r="H144" s="13">
        <v>8764.56</v>
      </c>
      <c r="I144" s="14">
        <f t="shared" si="5"/>
        <v>9.7938926309309709E-3</v>
      </c>
      <c r="J144" s="13">
        <f t="shared" si="4"/>
        <v>70.214375049670309</v>
      </c>
    </row>
    <row r="145" spans="2:10" x14ac:dyDescent="0.25">
      <c r="B145" s="2">
        <v>141</v>
      </c>
      <c r="C145" s="1">
        <v>6032</v>
      </c>
      <c r="D145" t="s">
        <v>125</v>
      </c>
      <c r="E145" s="2" t="s">
        <v>1</v>
      </c>
      <c r="F145" s="13">
        <v>10856.75</v>
      </c>
      <c r="G145" s="13">
        <v>1305751.3600000001</v>
      </c>
      <c r="H145" s="13">
        <v>8856.06</v>
      </c>
      <c r="I145" s="14">
        <f t="shared" si="5"/>
        <v>6.7823479042748219E-3</v>
      </c>
      <c r="J145" s="13">
        <f t="shared" si="4"/>
        <v>73.634255609735675</v>
      </c>
    </row>
    <row r="146" spans="2:10" x14ac:dyDescent="0.25">
      <c r="B146" s="2">
        <v>142</v>
      </c>
      <c r="C146" s="1">
        <v>6034</v>
      </c>
      <c r="D146" t="s">
        <v>126</v>
      </c>
      <c r="E146" s="2" t="s">
        <v>1</v>
      </c>
      <c r="F146" s="13">
        <v>7568.11</v>
      </c>
      <c r="G146" s="13">
        <v>980319.64</v>
      </c>
      <c r="H146" s="13">
        <v>63260.08</v>
      </c>
      <c r="I146" s="14">
        <f t="shared" si="5"/>
        <v>6.4530054707462564E-2</v>
      </c>
      <c r="J146" s="13">
        <f t="shared" si="4"/>
        <v>488.37055233209446</v>
      </c>
    </row>
    <row r="147" spans="2:10" x14ac:dyDescent="0.25">
      <c r="B147" s="2">
        <v>143</v>
      </c>
      <c r="C147" s="1">
        <v>6111</v>
      </c>
      <c r="D147" t="s">
        <v>127</v>
      </c>
      <c r="E147" s="2" t="s">
        <v>19</v>
      </c>
      <c r="F147" s="13">
        <v>3856.98</v>
      </c>
      <c r="G147" s="13">
        <v>519861.63</v>
      </c>
      <c r="H147" s="13">
        <v>19803.63</v>
      </c>
      <c r="I147" s="14">
        <f t="shared" si="5"/>
        <v>3.8094040523821697E-2</v>
      </c>
      <c r="J147" s="13">
        <f t="shared" si="4"/>
        <v>146.92795241956981</v>
      </c>
    </row>
    <row r="148" spans="2:10" x14ac:dyDescent="0.25">
      <c r="B148" s="2">
        <v>144</v>
      </c>
      <c r="C148" s="1">
        <v>6154</v>
      </c>
      <c r="D148" t="s">
        <v>125</v>
      </c>
      <c r="E148" s="2" t="s">
        <v>19</v>
      </c>
      <c r="F148" s="13">
        <v>3122.88</v>
      </c>
      <c r="G148" s="13">
        <v>415687.9</v>
      </c>
      <c r="H148" s="13">
        <v>5214.45</v>
      </c>
      <c r="I148" s="14">
        <f t="shared" si="5"/>
        <v>1.2544146702369733E-2</v>
      </c>
      <c r="J148" s="13">
        <f t="shared" si="4"/>
        <v>39.17386485389639</v>
      </c>
    </row>
    <row r="149" spans="2:10" x14ac:dyDescent="0.25">
      <c r="B149" s="2">
        <v>145</v>
      </c>
      <c r="C149" s="1">
        <v>6201</v>
      </c>
      <c r="D149" t="s">
        <v>111</v>
      </c>
      <c r="E149" s="2" t="s">
        <v>20</v>
      </c>
      <c r="F149" s="13">
        <v>9114.92</v>
      </c>
      <c r="G149" s="13">
        <v>1163669.58</v>
      </c>
      <c r="H149" s="13">
        <v>40633.93</v>
      </c>
      <c r="I149" s="14">
        <f t="shared" si="5"/>
        <v>3.491878682606793E-2</v>
      </c>
      <c r="J149" s="13">
        <f t="shared" si="4"/>
        <v>318.28194841666311</v>
      </c>
    </row>
    <row r="150" spans="2:10" x14ac:dyDescent="0.25">
      <c r="B150" s="2">
        <v>146</v>
      </c>
      <c r="C150" s="1">
        <v>6206</v>
      </c>
      <c r="D150" t="s">
        <v>128</v>
      </c>
      <c r="E150" s="2" t="s">
        <v>20</v>
      </c>
      <c r="F150" s="13">
        <v>10870.78</v>
      </c>
      <c r="G150" s="13">
        <v>1334816.7</v>
      </c>
      <c r="H150" s="13">
        <v>2967.58</v>
      </c>
      <c r="I150" s="14">
        <f t="shared" si="5"/>
        <v>2.2232116214908008E-3</v>
      </c>
      <c r="J150" s="13">
        <f t="shared" si="4"/>
        <v>24.16804443066977</v>
      </c>
    </row>
    <row r="151" spans="2:10" x14ac:dyDescent="0.25">
      <c r="B151" s="2">
        <v>147</v>
      </c>
      <c r="C151" s="1">
        <v>6226</v>
      </c>
      <c r="D151" t="s">
        <v>129</v>
      </c>
      <c r="E151" s="2" t="s">
        <v>20</v>
      </c>
      <c r="F151" s="13">
        <v>8385.11</v>
      </c>
      <c r="G151" s="13">
        <v>1052795.26</v>
      </c>
      <c r="H151" s="13">
        <v>15293.21</v>
      </c>
      <c r="I151" s="14">
        <f t="shared" si="5"/>
        <v>1.4526290705374185E-2</v>
      </c>
      <c r="J151" s="13">
        <f t="shared" si="4"/>
        <v>121.80454545654014</v>
      </c>
    </row>
    <row r="152" spans="2:10" x14ac:dyDescent="0.25">
      <c r="B152" s="2">
        <v>148</v>
      </c>
      <c r="C152" s="1">
        <v>6251</v>
      </c>
      <c r="D152" t="s">
        <v>122</v>
      </c>
      <c r="E152" s="2" t="s">
        <v>20</v>
      </c>
      <c r="F152" s="13">
        <v>23030.51</v>
      </c>
      <c r="G152" s="13">
        <v>3395693.36</v>
      </c>
      <c r="H152" s="13">
        <v>113316.95</v>
      </c>
      <c r="I152" s="14">
        <f t="shared" si="5"/>
        <v>3.3370784104015803E-2</v>
      </c>
      <c r="J152" s="13">
        <f t="shared" si="4"/>
        <v>768.546177015377</v>
      </c>
    </row>
    <row r="153" spans="2:10" x14ac:dyDescent="0.25">
      <c r="B153" s="2">
        <v>149</v>
      </c>
      <c r="C153" s="1">
        <v>7002</v>
      </c>
      <c r="D153" t="s">
        <v>130</v>
      </c>
      <c r="E153" s="2" t="s">
        <v>1</v>
      </c>
      <c r="F153" s="13">
        <v>5539.82</v>
      </c>
      <c r="G153" s="13">
        <v>587708.91</v>
      </c>
      <c r="H153" s="13">
        <v>1368.8</v>
      </c>
      <c r="I153" s="14">
        <f t="shared" si="5"/>
        <v>2.3290441521466808E-3</v>
      </c>
      <c r="J153" s="13">
        <f t="shared" si="4"/>
        <v>12.902485374945226</v>
      </c>
    </row>
    <row r="154" spans="2:10" x14ac:dyDescent="0.25">
      <c r="B154" s="2">
        <v>150</v>
      </c>
      <c r="C154" s="1">
        <v>7004</v>
      </c>
      <c r="D154" t="s">
        <v>131</v>
      </c>
      <c r="E154" s="2" t="s">
        <v>1</v>
      </c>
      <c r="F154" s="13">
        <v>6416.49</v>
      </c>
      <c r="G154" s="13">
        <v>494545.21</v>
      </c>
      <c r="H154" s="13">
        <v>637.64</v>
      </c>
      <c r="I154" s="14">
        <f t="shared" si="5"/>
        <v>1.2893462257980417E-3</v>
      </c>
      <c r="J154" s="13">
        <f t="shared" si="4"/>
        <v>8.2730771643708767</v>
      </c>
    </row>
    <row r="155" spans="2:10" x14ac:dyDescent="0.25">
      <c r="B155" s="2">
        <v>151</v>
      </c>
      <c r="C155" s="1">
        <v>7006</v>
      </c>
      <c r="D155" t="s">
        <v>132</v>
      </c>
      <c r="E155" s="2" t="s">
        <v>1</v>
      </c>
      <c r="F155" s="13">
        <v>14694.73</v>
      </c>
      <c r="G155" s="13">
        <v>1535622.78</v>
      </c>
      <c r="H155" s="13">
        <v>3525.17</v>
      </c>
      <c r="I155" s="14">
        <f t="shared" si="5"/>
        <v>2.2955963182572743E-3</v>
      </c>
      <c r="J155" s="13">
        <f t="shared" si="4"/>
        <v>33.733168085784712</v>
      </c>
    </row>
    <row r="156" spans="2:10" x14ac:dyDescent="0.25">
      <c r="B156" s="2">
        <v>152</v>
      </c>
      <c r="C156" s="1">
        <v>7008</v>
      </c>
      <c r="D156" t="s">
        <v>133</v>
      </c>
      <c r="E156" s="2" t="s">
        <v>1</v>
      </c>
      <c r="F156" s="13">
        <v>8332.32</v>
      </c>
      <c r="G156" s="13">
        <v>814672.72</v>
      </c>
      <c r="H156" s="13">
        <v>4555.08</v>
      </c>
      <c r="I156" s="14">
        <f t="shared" si="5"/>
        <v>5.5913005163595025E-3</v>
      </c>
      <c r="J156" s="13">
        <f t="shared" si="4"/>
        <v>46.588505118472611</v>
      </c>
    </row>
    <row r="157" spans="2:10" x14ac:dyDescent="0.25">
      <c r="B157" s="2">
        <v>153</v>
      </c>
      <c r="C157" s="1">
        <v>7010</v>
      </c>
      <c r="D157" t="s">
        <v>134</v>
      </c>
      <c r="E157" s="2" t="s">
        <v>1</v>
      </c>
      <c r="F157" s="13">
        <v>10980.53</v>
      </c>
      <c r="G157" s="13">
        <v>1201888.0900000001</v>
      </c>
      <c r="H157" s="13">
        <v>5881.39</v>
      </c>
      <c r="I157" s="14">
        <f t="shared" si="5"/>
        <v>4.8934589242830423E-3</v>
      </c>
      <c r="J157" s="13">
        <f t="shared" si="4"/>
        <v>53.732772521857676</v>
      </c>
    </row>
    <row r="158" spans="2:10" x14ac:dyDescent="0.25">
      <c r="B158" s="2">
        <v>154</v>
      </c>
      <c r="C158" s="1">
        <v>7012</v>
      </c>
      <c r="D158" t="s">
        <v>6</v>
      </c>
      <c r="E158" s="2" t="s">
        <v>1</v>
      </c>
      <c r="F158" s="13">
        <v>42300.24</v>
      </c>
      <c r="G158" s="13">
        <v>3150185.27</v>
      </c>
      <c r="H158" s="13">
        <v>1613.36</v>
      </c>
      <c r="I158" s="14">
        <f t="shared" si="5"/>
        <v>5.1214765536631429E-4</v>
      </c>
      <c r="J158" s="13">
        <f t="shared" si="4"/>
        <v>21.663968737432381</v>
      </c>
    </row>
    <row r="159" spans="2:10" x14ac:dyDescent="0.25">
      <c r="B159" s="2">
        <v>155</v>
      </c>
      <c r="C159" s="1">
        <v>7014</v>
      </c>
      <c r="D159" t="s">
        <v>135</v>
      </c>
      <c r="E159" s="2" t="s">
        <v>1</v>
      </c>
      <c r="F159" s="13">
        <v>17722.39</v>
      </c>
      <c r="G159" s="13">
        <v>1794564.78</v>
      </c>
      <c r="H159" s="13">
        <v>6427.68</v>
      </c>
      <c r="I159" s="14">
        <f t="shared" si="5"/>
        <v>3.581748662202097E-3</v>
      </c>
      <c r="J159" s="13">
        <f t="shared" si="4"/>
        <v>63.477146673523819</v>
      </c>
    </row>
    <row r="160" spans="2:10" x14ac:dyDescent="0.25">
      <c r="B160" s="2">
        <v>156</v>
      </c>
      <c r="C160" s="1">
        <v>7016</v>
      </c>
      <c r="D160" t="s">
        <v>8</v>
      </c>
      <c r="E160" s="2" t="s">
        <v>1</v>
      </c>
      <c r="F160" s="13">
        <v>6378.25</v>
      </c>
      <c r="G160" s="13">
        <v>570001.15</v>
      </c>
      <c r="H160" s="13">
        <v>2081.5100000000002</v>
      </c>
      <c r="I160" s="14">
        <f t="shared" si="5"/>
        <v>3.6517645622293924E-3</v>
      </c>
      <c r="J160" s="13">
        <f t="shared" si="4"/>
        <v>23.291867319039621</v>
      </c>
    </row>
    <row r="161" spans="2:10" x14ac:dyDescent="0.25">
      <c r="B161" s="2">
        <v>157</v>
      </c>
      <c r="C161" s="1">
        <v>7018</v>
      </c>
      <c r="D161" t="s">
        <v>136</v>
      </c>
      <c r="E161" s="2" t="s">
        <v>1</v>
      </c>
      <c r="F161" s="13">
        <v>22111.64</v>
      </c>
      <c r="G161" s="13">
        <v>1795867.5</v>
      </c>
      <c r="H161" s="13">
        <v>8978.9699999999993</v>
      </c>
      <c r="I161" s="14">
        <f t="shared" si="5"/>
        <v>4.9997953635220862E-3</v>
      </c>
      <c r="J161" s="13">
        <f t="shared" si="4"/>
        <v>110.5536751518695</v>
      </c>
    </row>
    <row r="162" spans="2:10" x14ac:dyDescent="0.25">
      <c r="B162" s="2">
        <v>158</v>
      </c>
      <c r="C162" s="1">
        <v>7020</v>
      </c>
      <c r="D162" t="s">
        <v>137</v>
      </c>
      <c r="E162" s="2" t="s">
        <v>1</v>
      </c>
      <c r="F162" s="13">
        <v>39817.54</v>
      </c>
      <c r="G162" s="13">
        <v>2905671.23</v>
      </c>
      <c r="H162" s="13">
        <v>49022.7</v>
      </c>
      <c r="I162" s="14">
        <f t="shared" si="5"/>
        <v>1.6871385686673162E-2</v>
      </c>
      <c r="J162" s="13">
        <f t="shared" si="4"/>
        <v>671.77707443453608</v>
      </c>
    </row>
    <row r="163" spans="2:10" x14ac:dyDescent="0.25">
      <c r="B163" s="2">
        <v>159</v>
      </c>
      <c r="C163" s="1">
        <v>7022</v>
      </c>
      <c r="D163" t="s">
        <v>138</v>
      </c>
      <c r="E163" s="2" t="s">
        <v>1</v>
      </c>
      <c r="F163" s="13">
        <v>4431.54</v>
      </c>
      <c r="G163" s="13">
        <v>446126.13</v>
      </c>
      <c r="H163" s="13">
        <v>24257.82</v>
      </c>
      <c r="I163" s="14">
        <f t="shared" si="5"/>
        <v>5.4374353728170996E-2</v>
      </c>
      <c r="J163" s="13">
        <f t="shared" si="4"/>
        <v>240.96212352053888</v>
      </c>
    </row>
    <row r="164" spans="2:10" x14ac:dyDescent="0.25">
      <c r="B164" s="2">
        <v>160</v>
      </c>
      <c r="C164" s="1">
        <v>7024</v>
      </c>
      <c r="D164" t="s">
        <v>139</v>
      </c>
      <c r="E164" s="2" t="s">
        <v>1</v>
      </c>
      <c r="F164" s="13">
        <v>13566.75</v>
      </c>
      <c r="G164" s="13">
        <v>1168614.6299999999</v>
      </c>
      <c r="H164" s="13">
        <v>6183.31</v>
      </c>
      <c r="I164" s="14">
        <f t="shared" si="5"/>
        <v>5.2911454651222373E-3</v>
      </c>
      <c r="J164" s="13">
        <f t="shared" si="4"/>
        <v>71.78364773894711</v>
      </c>
    </row>
    <row r="165" spans="2:10" x14ac:dyDescent="0.25">
      <c r="B165" s="2">
        <v>161</v>
      </c>
      <c r="C165" s="1">
        <v>7026</v>
      </c>
      <c r="D165" t="s">
        <v>140</v>
      </c>
      <c r="E165" s="2" t="s">
        <v>1</v>
      </c>
      <c r="F165" s="13">
        <v>15119.53</v>
      </c>
      <c r="G165" s="13">
        <v>1263464.49</v>
      </c>
      <c r="H165" s="13">
        <v>3507.9</v>
      </c>
      <c r="I165" s="14">
        <f t="shared" si="5"/>
        <v>2.7764136054191759E-3</v>
      </c>
      <c r="J165" s="13">
        <f t="shared" si="4"/>
        <v>41.978068799543394</v>
      </c>
    </row>
    <row r="166" spans="2:10" x14ac:dyDescent="0.25">
      <c r="B166" s="2">
        <v>162</v>
      </c>
      <c r="C166" s="1">
        <v>7028</v>
      </c>
      <c r="D166" t="s">
        <v>100</v>
      </c>
      <c r="E166" s="2" t="s">
        <v>1</v>
      </c>
      <c r="F166" s="13">
        <v>39663.89</v>
      </c>
      <c r="G166" s="13">
        <v>3425435.99</v>
      </c>
      <c r="H166" s="13">
        <v>9692.82</v>
      </c>
      <c r="I166" s="14">
        <f t="shared" si="5"/>
        <v>2.8296602325358295E-3</v>
      </c>
      <c r="J166" s="13">
        <f t="shared" si="4"/>
        <v>112.23533220067556</v>
      </c>
    </row>
    <row r="167" spans="2:10" x14ac:dyDescent="0.25">
      <c r="B167" s="2">
        <v>163</v>
      </c>
      <c r="C167" s="1">
        <v>7030</v>
      </c>
      <c r="D167" t="s">
        <v>141</v>
      </c>
      <c r="E167" s="2" t="s">
        <v>1</v>
      </c>
      <c r="F167" s="13">
        <v>26138.36</v>
      </c>
      <c r="G167" s="13">
        <v>2890355.22</v>
      </c>
      <c r="H167" s="13">
        <v>19469.98</v>
      </c>
      <c r="I167" s="14">
        <f t="shared" si="5"/>
        <v>6.7361893324655083E-3</v>
      </c>
      <c r="J167" s="13">
        <f t="shared" si="4"/>
        <v>176.07294180014316</v>
      </c>
    </row>
    <row r="168" spans="2:10" x14ac:dyDescent="0.25">
      <c r="B168" s="2">
        <v>164</v>
      </c>
      <c r="C168" s="1">
        <v>7032</v>
      </c>
      <c r="D168" t="s">
        <v>142</v>
      </c>
      <c r="E168" s="2" t="s">
        <v>1</v>
      </c>
      <c r="F168" s="13">
        <v>27614.799999999999</v>
      </c>
      <c r="G168" s="13">
        <v>2358563.3199999998</v>
      </c>
      <c r="H168" s="13">
        <v>12812.67</v>
      </c>
      <c r="I168" s="14">
        <f t="shared" si="5"/>
        <v>5.4324045029242639E-3</v>
      </c>
      <c r="J168" s="13">
        <f t="shared" si="4"/>
        <v>150.01476386735297</v>
      </c>
    </row>
    <row r="169" spans="2:10" x14ac:dyDescent="0.25">
      <c r="B169" s="2">
        <v>165</v>
      </c>
      <c r="C169" s="1">
        <v>7034</v>
      </c>
      <c r="D169" t="s">
        <v>143</v>
      </c>
      <c r="E169" s="2" t="s">
        <v>1</v>
      </c>
      <c r="F169" s="13">
        <v>20255.95</v>
      </c>
      <c r="G169" s="13">
        <v>2224382.7400000002</v>
      </c>
      <c r="H169" s="13">
        <v>1665.31</v>
      </c>
      <c r="I169" s="14">
        <f t="shared" si="5"/>
        <v>7.4866162646092097E-4</v>
      </c>
      <c r="J169" s="13">
        <f t="shared" si="4"/>
        <v>15.164852472511093</v>
      </c>
    </row>
    <row r="170" spans="2:10" x14ac:dyDescent="0.25">
      <c r="B170" s="2">
        <v>166</v>
      </c>
      <c r="C170" s="1">
        <v>7036</v>
      </c>
      <c r="D170" t="s">
        <v>144</v>
      </c>
      <c r="E170" s="2" t="s">
        <v>1</v>
      </c>
      <c r="F170" s="13">
        <v>16634.68</v>
      </c>
      <c r="G170" s="13">
        <v>1185931.6100000001</v>
      </c>
      <c r="H170" s="13">
        <v>1958.24</v>
      </c>
      <c r="I170" s="14">
        <f t="shared" si="5"/>
        <v>1.6512250651620627E-3</v>
      </c>
      <c r="J170" s="13">
        <f t="shared" si="4"/>
        <v>27.467600566950061</v>
      </c>
    </row>
    <row r="171" spans="2:10" x14ac:dyDescent="0.25">
      <c r="B171" s="2">
        <v>167</v>
      </c>
      <c r="C171" s="1">
        <v>7038</v>
      </c>
      <c r="D171" t="s">
        <v>145</v>
      </c>
      <c r="E171" s="2" t="s">
        <v>1</v>
      </c>
      <c r="F171" s="13">
        <v>34442.300000000003</v>
      </c>
      <c r="G171" s="13">
        <v>2522055.52</v>
      </c>
      <c r="H171" s="13">
        <v>3265.72</v>
      </c>
      <c r="I171" s="14">
        <f t="shared" si="5"/>
        <v>1.2948644366084375E-3</v>
      </c>
      <c r="J171" s="13">
        <f t="shared" si="4"/>
        <v>44.598109384998793</v>
      </c>
    </row>
    <row r="172" spans="2:10" x14ac:dyDescent="0.25">
      <c r="B172" s="2">
        <v>168</v>
      </c>
      <c r="C172" s="1">
        <v>7040</v>
      </c>
      <c r="D172" t="s">
        <v>146</v>
      </c>
      <c r="E172" s="2" t="s">
        <v>1</v>
      </c>
      <c r="F172" s="13">
        <v>5175.29</v>
      </c>
      <c r="G172" s="13">
        <v>573764.66</v>
      </c>
      <c r="H172" s="13">
        <v>1472.33</v>
      </c>
      <c r="I172" s="14">
        <f t="shared" si="5"/>
        <v>2.5660869388505034E-3</v>
      </c>
      <c r="J172" s="13">
        <f t="shared" si="4"/>
        <v>13.280244073763622</v>
      </c>
    </row>
    <row r="173" spans="2:10" x14ac:dyDescent="0.25">
      <c r="B173" s="2">
        <v>169</v>
      </c>
      <c r="C173" s="1">
        <v>7042</v>
      </c>
      <c r="D173" t="s">
        <v>147</v>
      </c>
      <c r="E173" s="2" t="s">
        <v>1</v>
      </c>
      <c r="F173" s="13">
        <v>19339.240000000002</v>
      </c>
      <c r="G173" s="13">
        <v>2056292.63</v>
      </c>
      <c r="H173" s="13">
        <v>20311.810000000001</v>
      </c>
      <c r="I173" s="14">
        <f t="shared" si="5"/>
        <v>9.8778791032286106E-3</v>
      </c>
      <c r="J173" s="13">
        <f t="shared" si="4"/>
        <v>191.03067466832289</v>
      </c>
    </row>
    <row r="174" spans="2:10" x14ac:dyDescent="0.25">
      <c r="B174" s="2">
        <v>170</v>
      </c>
      <c r="C174" s="1">
        <v>7131</v>
      </c>
      <c r="D174" t="s">
        <v>134</v>
      </c>
      <c r="E174" s="2" t="s">
        <v>19</v>
      </c>
      <c r="F174" s="13">
        <v>10296.17</v>
      </c>
      <c r="G174" s="13">
        <v>1416767.39</v>
      </c>
      <c r="H174" s="13">
        <v>66067.16</v>
      </c>
      <c r="I174" s="14">
        <f t="shared" si="5"/>
        <v>4.6632326849363755E-2</v>
      </c>
      <c r="J174" s="13">
        <f t="shared" si="4"/>
        <v>480.13436473661363</v>
      </c>
    </row>
    <row r="175" spans="2:10" x14ac:dyDescent="0.25">
      <c r="B175" s="2">
        <v>171</v>
      </c>
      <c r="C175" s="1">
        <v>7181</v>
      </c>
      <c r="D175" t="s">
        <v>141</v>
      </c>
      <c r="E175" s="2" t="s">
        <v>19</v>
      </c>
      <c r="F175" s="13">
        <v>11724.37</v>
      </c>
      <c r="G175" s="13">
        <v>1528513.51</v>
      </c>
      <c r="H175" s="13">
        <v>37774.83</v>
      </c>
      <c r="I175" s="14">
        <f t="shared" si="5"/>
        <v>2.4713442015962293E-2</v>
      </c>
      <c r="J175" s="13">
        <f t="shared" si="4"/>
        <v>289.74953816868782</v>
      </c>
    </row>
    <row r="176" spans="2:10" x14ac:dyDescent="0.25">
      <c r="B176" s="2">
        <v>172</v>
      </c>
      <c r="C176" s="1">
        <v>7191</v>
      </c>
      <c r="D176" t="s">
        <v>148</v>
      </c>
      <c r="E176" s="2" t="s">
        <v>19</v>
      </c>
      <c r="F176" s="13">
        <v>5287.06</v>
      </c>
      <c r="G176" s="13">
        <v>716909.69</v>
      </c>
      <c r="H176" s="13">
        <v>24708.61</v>
      </c>
      <c r="I176" s="14">
        <f t="shared" si="5"/>
        <v>3.4465442920711534E-2</v>
      </c>
      <c r="J176" s="13">
        <f t="shared" si="4"/>
        <v>182.22086464837713</v>
      </c>
    </row>
    <row r="177" spans="2:10" x14ac:dyDescent="0.25">
      <c r="B177" s="2">
        <v>173</v>
      </c>
      <c r="C177" s="1">
        <v>8002</v>
      </c>
      <c r="D177" t="s">
        <v>149</v>
      </c>
      <c r="E177" s="2" t="s">
        <v>1</v>
      </c>
      <c r="F177" s="13">
        <v>16508.38</v>
      </c>
      <c r="G177" s="13">
        <v>2280600.9300000002</v>
      </c>
      <c r="H177" s="13">
        <v>57808.37</v>
      </c>
      <c r="I177" s="14">
        <f t="shared" si="5"/>
        <v>2.5347867414927346E-2</v>
      </c>
      <c r="J177" s="13">
        <f t="shared" si="4"/>
        <v>418.45222747523832</v>
      </c>
    </row>
    <row r="178" spans="2:10" x14ac:dyDescent="0.25">
      <c r="B178" s="2">
        <v>174</v>
      </c>
      <c r="C178" s="1">
        <v>8004</v>
      </c>
      <c r="D178" t="s">
        <v>150</v>
      </c>
      <c r="E178" s="2" t="s">
        <v>1</v>
      </c>
      <c r="F178" s="13">
        <v>21461.919999999998</v>
      </c>
      <c r="G178" s="13">
        <v>2705275.2</v>
      </c>
      <c r="H178" s="13">
        <v>7306.41</v>
      </c>
      <c r="I178" s="14">
        <f t="shared" si="5"/>
        <v>2.7008010127768144E-3</v>
      </c>
      <c r="J178" s="13">
        <f t="shared" si="4"/>
        <v>57.964375272134966</v>
      </c>
    </row>
    <row r="179" spans="2:10" x14ac:dyDescent="0.25">
      <c r="B179" s="2">
        <v>175</v>
      </c>
      <c r="C179" s="1">
        <v>8006</v>
      </c>
      <c r="D179" t="s">
        <v>151</v>
      </c>
      <c r="E179" s="2" t="s">
        <v>1</v>
      </c>
      <c r="F179" s="13">
        <v>10542.4</v>
      </c>
      <c r="G179" s="13">
        <v>1335218.83</v>
      </c>
      <c r="H179" s="13">
        <v>6367.93</v>
      </c>
      <c r="I179" s="14">
        <f t="shared" si="5"/>
        <v>4.7692032623596241E-3</v>
      </c>
      <c r="J179" s="13">
        <f t="shared" si="4"/>
        <v>50.278848473100098</v>
      </c>
    </row>
    <row r="180" spans="2:10" x14ac:dyDescent="0.25">
      <c r="B180" s="2">
        <v>176</v>
      </c>
      <c r="C180" s="1">
        <v>8008</v>
      </c>
      <c r="D180" t="s">
        <v>152</v>
      </c>
      <c r="E180" s="2" t="s">
        <v>1</v>
      </c>
      <c r="F180" s="13">
        <v>18292.59</v>
      </c>
      <c r="G180" s="13">
        <v>2032977.84</v>
      </c>
      <c r="H180" s="13">
        <v>40572</v>
      </c>
      <c r="I180" s="14">
        <f t="shared" si="5"/>
        <v>1.9956931748946166E-2</v>
      </c>
      <c r="J180" s="13">
        <f t="shared" si="4"/>
        <v>365.06397014145517</v>
      </c>
    </row>
    <row r="181" spans="2:10" x14ac:dyDescent="0.25">
      <c r="B181" s="2">
        <v>177</v>
      </c>
      <c r="C181" s="1">
        <v>8010</v>
      </c>
      <c r="D181" t="s">
        <v>153</v>
      </c>
      <c r="E181" s="2" t="s">
        <v>1</v>
      </c>
      <c r="F181" s="13">
        <v>138335.76</v>
      </c>
      <c r="G181" s="13">
        <v>16798126.07</v>
      </c>
      <c r="H181" s="13">
        <v>323903.03000000003</v>
      </c>
      <c r="I181" s="14">
        <f t="shared" si="5"/>
        <v>1.928209305313304E-2</v>
      </c>
      <c r="J181" s="13">
        <f t="shared" si="4"/>
        <v>2667.4029968958798</v>
      </c>
    </row>
    <row r="182" spans="2:10" x14ac:dyDescent="0.25">
      <c r="B182" s="2">
        <v>178</v>
      </c>
      <c r="C182" s="1">
        <v>8012</v>
      </c>
      <c r="D182" t="s">
        <v>154</v>
      </c>
      <c r="E182" s="2" t="s">
        <v>1</v>
      </c>
      <c r="F182" s="13">
        <v>18962.93</v>
      </c>
      <c r="G182" s="13">
        <v>2027436.47</v>
      </c>
      <c r="H182" s="13">
        <v>16123.78</v>
      </c>
      <c r="I182" s="14">
        <f t="shared" si="5"/>
        <v>7.9527917340857547E-3</v>
      </c>
      <c r="J182" s="13">
        <f t="shared" si="4"/>
        <v>150.80823295804677</v>
      </c>
    </row>
    <row r="183" spans="2:10" x14ac:dyDescent="0.25">
      <c r="B183" s="2">
        <v>179</v>
      </c>
      <c r="C183" s="1">
        <v>8014</v>
      </c>
      <c r="D183" t="s">
        <v>155</v>
      </c>
      <c r="E183" s="2" t="s">
        <v>1</v>
      </c>
      <c r="F183" s="13">
        <v>10532.32</v>
      </c>
      <c r="G183" s="13">
        <v>1402881.69</v>
      </c>
      <c r="H183" s="13">
        <v>1686.31</v>
      </c>
      <c r="I183" s="14">
        <f t="shared" si="5"/>
        <v>1.2020329383584728E-3</v>
      </c>
      <c r="J183" s="13">
        <f t="shared" si="4"/>
        <v>12.66019555733171</v>
      </c>
    </row>
    <row r="184" spans="2:10" x14ac:dyDescent="0.25">
      <c r="B184" s="2">
        <v>180</v>
      </c>
      <c r="C184" s="1">
        <v>8016</v>
      </c>
      <c r="D184" t="s">
        <v>156</v>
      </c>
      <c r="E184" s="2" t="s">
        <v>1</v>
      </c>
      <c r="F184" s="13">
        <v>26868.16</v>
      </c>
      <c r="G184" s="13">
        <v>3460914.12</v>
      </c>
      <c r="H184" s="13">
        <v>13588.71</v>
      </c>
      <c r="I184" s="14">
        <f t="shared" si="5"/>
        <v>3.9263355081460378E-3</v>
      </c>
      <c r="J184" s="13">
        <f t="shared" si="4"/>
        <v>105.49341064654905</v>
      </c>
    </row>
    <row r="185" spans="2:10" x14ac:dyDescent="0.25">
      <c r="B185" s="2">
        <v>181</v>
      </c>
      <c r="C185" s="1">
        <v>8018</v>
      </c>
      <c r="D185" t="s">
        <v>157</v>
      </c>
      <c r="E185" s="2" t="s">
        <v>1</v>
      </c>
      <c r="F185" s="13">
        <v>11118.64</v>
      </c>
      <c r="G185" s="13">
        <v>1313156.77</v>
      </c>
      <c r="H185" s="13">
        <v>6068.49</v>
      </c>
      <c r="I185" s="14">
        <f t="shared" si="5"/>
        <v>4.6212989481827062E-3</v>
      </c>
      <c r="J185" s="13">
        <f t="shared" si="4"/>
        <v>51.382559337222162</v>
      </c>
    </row>
    <row r="186" spans="2:10" x14ac:dyDescent="0.25">
      <c r="B186" s="2">
        <v>182</v>
      </c>
      <c r="C186" s="1">
        <v>8136</v>
      </c>
      <c r="D186" t="s">
        <v>158</v>
      </c>
      <c r="E186" s="2" t="s">
        <v>19</v>
      </c>
      <c r="F186" s="13">
        <v>9652.77</v>
      </c>
      <c r="G186" s="13">
        <v>1369039.36</v>
      </c>
      <c r="H186" s="13">
        <v>90524.78</v>
      </c>
      <c r="I186" s="14">
        <f t="shared" si="5"/>
        <v>6.612284689901099E-2</v>
      </c>
      <c r="J186" s="13">
        <f t="shared" si="4"/>
        <v>638.26863286136631</v>
      </c>
    </row>
    <row r="187" spans="2:10" x14ac:dyDescent="0.25">
      <c r="B187" s="2">
        <v>183</v>
      </c>
      <c r="C187" s="1">
        <v>8160</v>
      </c>
      <c r="D187" t="s">
        <v>159</v>
      </c>
      <c r="E187" s="2" t="s">
        <v>19</v>
      </c>
      <c r="F187" s="13">
        <v>2142.7800000000002</v>
      </c>
      <c r="G187" s="13">
        <v>249009.03</v>
      </c>
      <c r="H187" s="13">
        <v>4084.65</v>
      </c>
      <c r="I187" s="14">
        <f t="shared" si="5"/>
        <v>1.6403621989130274E-2</v>
      </c>
      <c r="J187" s="13">
        <f t="shared" si="4"/>
        <v>35.149353125868572</v>
      </c>
    </row>
    <row r="188" spans="2:10" x14ac:dyDescent="0.25">
      <c r="B188" s="2">
        <v>184</v>
      </c>
      <c r="C188" s="1">
        <v>8179</v>
      </c>
      <c r="D188" t="s">
        <v>160</v>
      </c>
      <c r="E188" s="2" t="s">
        <v>19</v>
      </c>
      <c r="F188" s="13">
        <v>38562.730000000003</v>
      </c>
      <c r="G188" s="13">
        <v>4841980.3099999996</v>
      </c>
      <c r="H188" s="13">
        <v>34827.46</v>
      </c>
      <c r="I188" s="14">
        <f t="shared" si="5"/>
        <v>7.1928132231500134E-3</v>
      </c>
      <c r="J188" s="13">
        <f t="shared" si="4"/>
        <v>277.37451426476372</v>
      </c>
    </row>
    <row r="189" spans="2:10" x14ac:dyDescent="0.25">
      <c r="B189" s="2">
        <v>185</v>
      </c>
      <c r="C189" s="1">
        <v>8181</v>
      </c>
      <c r="D189" t="s">
        <v>156</v>
      </c>
      <c r="E189" s="2" t="s">
        <v>19</v>
      </c>
      <c r="F189" s="13">
        <v>10749.81</v>
      </c>
      <c r="G189" s="13">
        <v>1520437.63</v>
      </c>
      <c r="H189" s="13">
        <v>29004.93</v>
      </c>
      <c r="I189" s="14">
        <f t="shared" si="5"/>
        <v>1.9076698331913819E-2</v>
      </c>
      <c r="J189" s="13">
        <f t="shared" si="4"/>
        <v>205.07088249539049</v>
      </c>
    </row>
    <row r="190" spans="2:10" x14ac:dyDescent="0.25">
      <c r="B190" s="2">
        <v>186</v>
      </c>
      <c r="C190" s="1">
        <v>8201</v>
      </c>
      <c r="D190" t="s">
        <v>161</v>
      </c>
      <c r="E190" s="2" t="s">
        <v>20</v>
      </c>
      <c r="F190" s="13">
        <v>109157.34</v>
      </c>
      <c r="G190" s="13">
        <v>15751959.66</v>
      </c>
      <c r="H190" s="13">
        <v>303898.96000000002</v>
      </c>
      <c r="I190" s="14">
        <f t="shared" si="5"/>
        <v>1.9292771601727172E-2</v>
      </c>
      <c r="J190" s="13">
        <f t="shared" si="4"/>
        <v>2105.9476292720774</v>
      </c>
    </row>
    <row r="191" spans="2:10" x14ac:dyDescent="0.25">
      <c r="B191" s="2">
        <v>187</v>
      </c>
      <c r="C191" s="1">
        <v>8206</v>
      </c>
      <c r="D191" t="s">
        <v>149</v>
      </c>
      <c r="E191" s="2" t="s">
        <v>20</v>
      </c>
      <c r="F191" s="13">
        <v>32685.15</v>
      </c>
      <c r="G191" s="13">
        <v>4800082.75</v>
      </c>
      <c r="H191" s="13">
        <v>253296.14</v>
      </c>
      <c r="I191" s="14">
        <f t="shared" si="5"/>
        <v>5.27691194490345E-2</v>
      </c>
      <c r="J191" s="13">
        <f t="shared" si="4"/>
        <v>1724.76658455961</v>
      </c>
    </row>
    <row r="192" spans="2:10" x14ac:dyDescent="0.25">
      <c r="B192" s="2">
        <v>188</v>
      </c>
      <c r="C192" s="1">
        <v>8211</v>
      </c>
      <c r="D192" t="s">
        <v>152</v>
      </c>
      <c r="E192" s="2" t="s">
        <v>20</v>
      </c>
      <c r="F192" s="13">
        <v>39726.74</v>
      </c>
      <c r="G192" s="13">
        <v>5871383.6799999997</v>
      </c>
      <c r="H192" s="13">
        <v>268055.84999999998</v>
      </c>
      <c r="I192" s="14">
        <f t="shared" si="5"/>
        <v>4.5654630085424766E-2</v>
      </c>
      <c r="J192" s="13">
        <f t="shared" si="4"/>
        <v>1813.7096191998473</v>
      </c>
    </row>
    <row r="193" spans="2:10" x14ac:dyDescent="0.25">
      <c r="B193" s="2">
        <v>189</v>
      </c>
      <c r="C193" s="1">
        <v>8231</v>
      </c>
      <c r="D193" t="s">
        <v>162</v>
      </c>
      <c r="E193" s="2" t="s">
        <v>20</v>
      </c>
      <c r="F193" s="13">
        <v>15.78</v>
      </c>
      <c r="G193" s="13">
        <v>2212.31</v>
      </c>
      <c r="H193" s="13">
        <v>0</v>
      </c>
      <c r="I193" s="14">
        <f t="shared" si="5"/>
        <v>0</v>
      </c>
      <c r="J193" s="13">
        <f t="shared" si="4"/>
        <v>0</v>
      </c>
    </row>
    <row r="194" spans="2:10" x14ac:dyDescent="0.25">
      <c r="B194" s="2">
        <v>190</v>
      </c>
      <c r="C194" s="1">
        <v>8241</v>
      </c>
      <c r="D194" t="s">
        <v>163</v>
      </c>
      <c r="E194" s="2" t="s">
        <v>20</v>
      </c>
      <c r="F194" s="13">
        <v>3445.44</v>
      </c>
      <c r="G194" s="13">
        <v>430397.64</v>
      </c>
      <c r="H194" s="13">
        <v>45645.34</v>
      </c>
      <c r="I194" s="14">
        <f t="shared" si="5"/>
        <v>0.10605388077871429</v>
      </c>
      <c r="J194" s="13">
        <f t="shared" si="4"/>
        <v>365.40228299021339</v>
      </c>
    </row>
    <row r="195" spans="2:10" x14ac:dyDescent="0.25">
      <c r="B195" s="2">
        <v>191</v>
      </c>
      <c r="C195" s="1">
        <v>8251</v>
      </c>
      <c r="D195" t="s">
        <v>164</v>
      </c>
      <c r="E195" s="2" t="s">
        <v>20</v>
      </c>
      <c r="F195" s="13">
        <v>31456.01</v>
      </c>
      <c r="G195" s="13">
        <v>5059861.0999999996</v>
      </c>
      <c r="H195" s="13">
        <v>51976.639999999999</v>
      </c>
      <c r="I195" s="14">
        <f t="shared" si="5"/>
        <v>1.0272345223073416E-2</v>
      </c>
      <c r="J195" s="13">
        <f t="shared" si="4"/>
        <v>323.12699406044959</v>
      </c>
    </row>
    <row r="196" spans="2:10" x14ac:dyDescent="0.25">
      <c r="B196" s="2">
        <v>192</v>
      </c>
      <c r="C196" s="1">
        <v>8261</v>
      </c>
      <c r="D196" t="s">
        <v>154</v>
      </c>
      <c r="E196" s="2" t="s">
        <v>20</v>
      </c>
      <c r="F196" s="13">
        <v>28457.27</v>
      </c>
      <c r="G196" s="13">
        <v>4329313.91</v>
      </c>
      <c r="H196" s="13">
        <v>97532.74</v>
      </c>
      <c r="I196" s="14">
        <f t="shared" si="5"/>
        <v>2.2528451858091297E-2</v>
      </c>
      <c r="J196" s="13">
        <f t="shared" si="4"/>
        <v>641.09823720770578</v>
      </c>
    </row>
    <row r="197" spans="2:10" x14ac:dyDescent="0.25">
      <c r="B197" s="2">
        <v>193</v>
      </c>
      <c r="C197" s="1">
        <v>9002</v>
      </c>
      <c r="D197" t="s">
        <v>165</v>
      </c>
      <c r="E197" s="2" t="s">
        <v>1</v>
      </c>
      <c r="F197" s="13">
        <v>30958.15</v>
      </c>
      <c r="G197" s="13">
        <v>2877917.82</v>
      </c>
      <c r="H197" s="13">
        <v>30522.89</v>
      </c>
      <c r="I197" s="14">
        <f t="shared" si="5"/>
        <v>1.0605893534513784E-2</v>
      </c>
      <c r="J197" s="13">
        <f t="shared" ref="J197:J260" si="6">I197*F197</f>
        <v>328.33884292550789</v>
      </c>
    </row>
    <row r="198" spans="2:10" x14ac:dyDescent="0.25">
      <c r="B198" s="2">
        <v>194</v>
      </c>
      <c r="C198" s="1">
        <v>9004</v>
      </c>
      <c r="D198" t="s">
        <v>166</v>
      </c>
      <c r="E198" s="2" t="s">
        <v>1</v>
      </c>
      <c r="F198" s="13">
        <v>9083.74</v>
      </c>
      <c r="G198" s="13">
        <v>909198.64</v>
      </c>
      <c r="H198" s="13">
        <v>10038.34</v>
      </c>
      <c r="I198" s="14">
        <f t="shared" ref="I198:I261" si="7">IF(G198=0,0,H198/G198)</f>
        <v>1.1040865613261366E-2</v>
      </c>
      <c r="J198" s="13">
        <f t="shared" si="6"/>
        <v>100.2923526058068</v>
      </c>
    </row>
    <row r="199" spans="2:10" x14ac:dyDescent="0.25">
      <c r="B199" s="2">
        <v>195</v>
      </c>
      <c r="C199" s="1">
        <v>9006</v>
      </c>
      <c r="D199" t="s">
        <v>167</v>
      </c>
      <c r="E199" s="2" t="s">
        <v>1</v>
      </c>
      <c r="F199" s="13">
        <v>8814.9599999999991</v>
      </c>
      <c r="G199" s="13">
        <v>991376.58</v>
      </c>
      <c r="H199" s="13">
        <v>53960.89</v>
      </c>
      <c r="I199" s="14">
        <f t="shared" si="7"/>
        <v>5.443026503611776E-2</v>
      </c>
      <c r="J199" s="13">
        <f t="shared" si="6"/>
        <v>479.80060908277659</v>
      </c>
    </row>
    <row r="200" spans="2:10" x14ac:dyDescent="0.25">
      <c r="B200" s="2">
        <v>196</v>
      </c>
      <c r="C200" s="1">
        <v>9008</v>
      </c>
      <c r="D200" t="s">
        <v>168</v>
      </c>
      <c r="E200" s="2" t="s">
        <v>1</v>
      </c>
      <c r="F200" s="13">
        <v>17364.13</v>
      </c>
      <c r="G200" s="13">
        <v>1516079.43</v>
      </c>
      <c r="H200" s="13">
        <v>3485.09</v>
      </c>
      <c r="I200" s="14">
        <f t="shared" si="7"/>
        <v>2.2987515898161091E-3</v>
      </c>
      <c r="J200" s="13">
        <f t="shared" si="6"/>
        <v>39.915821443273593</v>
      </c>
    </row>
    <row r="201" spans="2:10" x14ac:dyDescent="0.25">
      <c r="B201" s="2">
        <v>197</v>
      </c>
      <c r="C201" s="1">
        <v>9010</v>
      </c>
      <c r="D201" t="s">
        <v>169</v>
      </c>
      <c r="E201" s="2" t="s">
        <v>1</v>
      </c>
      <c r="F201" s="13">
        <v>12464.56</v>
      </c>
      <c r="G201" s="13">
        <v>1421059.21</v>
      </c>
      <c r="H201" s="13">
        <v>13462.95</v>
      </c>
      <c r="I201" s="14">
        <f t="shared" si="7"/>
        <v>9.473883920712918E-3</v>
      </c>
      <c r="J201" s="13">
        <f t="shared" si="6"/>
        <v>118.0877945627614</v>
      </c>
    </row>
    <row r="202" spans="2:10" x14ac:dyDescent="0.25">
      <c r="B202" s="2">
        <v>198</v>
      </c>
      <c r="C202" s="1">
        <v>9012</v>
      </c>
      <c r="D202" t="s">
        <v>170</v>
      </c>
      <c r="E202" s="2" t="s">
        <v>1</v>
      </c>
      <c r="F202" s="13">
        <v>11809.51</v>
      </c>
      <c r="G202" s="13">
        <v>1355260.25</v>
      </c>
      <c r="H202" s="13">
        <v>4649.74</v>
      </c>
      <c r="I202" s="14">
        <f t="shared" si="7"/>
        <v>3.4308834779150348E-3</v>
      </c>
      <c r="J202" s="13">
        <f t="shared" si="6"/>
        <v>40.517052741272387</v>
      </c>
    </row>
    <row r="203" spans="2:10" x14ac:dyDescent="0.25">
      <c r="B203" s="2">
        <v>199</v>
      </c>
      <c r="C203" s="1">
        <v>9014</v>
      </c>
      <c r="D203" t="s">
        <v>3</v>
      </c>
      <c r="E203" s="2" t="s">
        <v>1</v>
      </c>
      <c r="F203" s="13">
        <v>14271.2</v>
      </c>
      <c r="G203" s="13">
        <v>1323359.49</v>
      </c>
      <c r="H203" s="13">
        <v>2790.95</v>
      </c>
      <c r="I203" s="14">
        <f t="shared" si="7"/>
        <v>2.1089885409746067E-3</v>
      </c>
      <c r="J203" s="13">
        <f t="shared" si="6"/>
        <v>30.09779726595681</v>
      </c>
    </row>
    <row r="204" spans="2:10" x14ac:dyDescent="0.25">
      <c r="B204" s="2">
        <v>200</v>
      </c>
      <c r="C204" s="1">
        <v>9016</v>
      </c>
      <c r="D204" t="s">
        <v>171</v>
      </c>
      <c r="E204" s="2" t="s">
        <v>1</v>
      </c>
      <c r="F204" s="13">
        <v>9149.57</v>
      </c>
      <c r="G204" s="13">
        <v>1059088.73</v>
      </c>
      <c r="H204" s="13">
        <v>38728.269999999997</v>
      </c>
      <c r="I204" s="14">
        <f t="shared" si="7"/>
        <v>3.6567540474158382E-2</v>
      </c>
      <c r="J204" s="13">
        <f t="shared" si="6"/>
        <v>334.57727129614528</v>
      </c>
    </row>
    <row r="205" spans="2:10" x14ac:dyDescent="0.25">
      <c r="B205" s="2">
        <v>201</v>
      </c>
      <c r="C205" s="1">
        <v>9018</v>
      </c>
      <c r="D205" t="s">
        <v>172</v>
      </c>
      <c r="E205" s="2" t="s">
        <v>1</v>
      </c>
      <c r="F205" s="13">
        <v>8206.58</v>
      </c>
      <c r="G205" s="13">
        <v>774367.85</v>
      </c>
      <c r="H205" s="13">
        <v>3753.48</v>
      </c>
      <c r="I205" s="14">
        <f t="shared" si="7"/>
        <v>4.8471537138325155E-3</v>
      </c>
      <c r="J205" s="13">
        <f t="shared" si="6"/>
        <v>39.778554724863646</v>
      </c>
    </row>
    <row r="206" spans="2:10" x14ac:dyDescent="0.25">
      <c r="B206" s="2">
        <v>202</v>
      </c>
      <c r="C206" s="1">
        <v>9020</v>
      </c>
      <c r="D206" t="s">
        <v>173</v>
      </c>
      <c r="E206" s="2" t="s">
        <v>1</v>
      </c>
      <c r="F206" s="13">
        <v>49757.99</v>
      </c>
      <c r="G206" s="13">
        <v>5012194.83</v>
      </c>
      <c r="H206" s="13">
        <v>29442.63</v>
      </c>
      <c r="I206" s="14">
        <f t="shared" si="7"/>
        <v>5.8741990282927615E-3</v>
      </c>
      <c r="J206" s="13">
        <f t="shared" si="6"/>
        <v>292.28833650780092</v>
      </c>
    </row>
    <row r="207" spans="2:10" x14ac:dyDescent="0.25">
      <c r="B207" s="2">
        <v>203</v>
      </c>
      <c r="C207" s="1">
        <v>9022</v>
      </c>
      <c r="D207" t="s">
        <v>174</v>
      </c>
      <c r="E207" s="2" t="s">
        <v>1</v>
      </c>
      <c r="F207" s="13">
        <v>9795.67</v>
      </c>
      <c r="G207" s="13">
        <v>908362.25</v>
      </c>
      <c r="H207" s="13">
        <v>2084.0300000000002</v>
      </c>
      <c r="I207" s="14">
        <f t="shared" si="7"/>
        <v>2.294271916297711E-3</v>
      </c>
      <c r="J207" s="13">
        <f t="shared" si="6"/>
        <v>22.473930582319998</v>
      </c>
    </row>
    <row r="208" spans="2:10" x14ac:dyDescent="0.25">
      <c r="B208" s="2">
        <v>204</v>
      </c>
      <c r="C208" s="1">
        <v>9024</v>
      </c>
      <c r="D208" t="s">
        <v>175</v>
      </c>
      <c r="E208" s="2" t="s">
        <v>1</v>
      </c>
      <c r="F208" s="13">
        <v>6423.02</v>
      </c>
      <c r="G208" s="13">
        <v>684992.27</v>
      </c>
      <c r="H208" s="13">
        <v>2674.1</v>
      </c>
      <c r="I208" s="14">
        <f t="shared" si="7"/>
        <v>3.9038396739863937E-3</v>
      </c>
      <c r="J208" s="13">
        <f t="shared" si="6"/>
        <v>25.074440302808089</v>
      </c>
    </row>
    <row r="209" spans="2:10" x14ac:dyDescent="0.25">
      <c r="B209" s="2">
        <v>205</v>
      </c>
      <c r="C209" s="1">
        <v>9026</v>
      </c>
      <c r="D209" t="s">
        <v>176</v>
      </c>
      <c r="E209" s="2" t="s">
        <v>1</v>
      </c>
      <c r="F209" s="13">
        <v>7875.31</v>
      </c>
      <c r="G209" s="13">
        <v>740028.84</v>
      </c>
      <c r="H209" s="13">
        <v>10794.64</v>
      </c>
      <c r="I209" s="14">
        <f t="shared" si="7"/>
        <v>1.4586782861057145E-2</v>
      </c>
      <c r="J209" s="13">
        <f t="shared" si="6"/>
        <v>114.87543693351195</v>
      </c>
    </row>
    <row r="210" spans="2:10" x14ac:dyDescent="0.25">
      <c r="B210" s="2">
        <v>206</v>
      </c>
      <c r="C210" s="1">
        <v>9028</v>
      </c>
      <c r="D210" t="s">
        <v>177</v>
      </c>
      <c r="E210" s="2" t="s">
        <v>1</v>
      </c>
      <c r="F210" s="13">
        <v>2235.06</v>
      </c>
      <c r="G210" s="13">
        <v>226193.23</v>
      </c>
      <c r="H210" s="13">
        <v>147.91</v>
      </c>
      <c r="I210" s="14">
        <f t="shared" si="7"/>
        <v>6.5390993355548264E-4</v>
      </c>
      <c r="J210" s="13">
        <f t="shared" si="6"/>
        <v>1.4615279360925171</v>
      </c>
    </row>
    <row r="211" spans="2:10" x14ac:dyDescent="0.25">
      <c r="B211" s="2">
        <v>207</v>
      </c>
      <c r="C211" s="1">
        <v>9032</v>
      </c>
      <c r="D211" t="s">
        <v>107</v>
      </c>
      <c r="E211" s="2" t="s">
        <v>1</v>
      </c>
      <c r="F211" s="13">
        <v>9823.4699999999993</v>
      </c>
      <c r="G211" s="13">
        <v>1034935.8</v>
      </c>
      <c r="H211" s="13">
        <v>4794.18</v>
      </c>
      <c r="I211" s="14">
        <f t="shared" si="7"/>
        <v>4.6323453106946345E-3</v>
      </c>
      <c r="J211" s="13">
        <f t="shared" si="6"/>
        <v>45.505705189249419</v>
      </c>
    </row>
    <row r="212" spans="2:10" x14ac:dyDescent="0.25">
      <c r="B212" s="2">
        <v>208</v>
      </c>
      <c r="C212" s="1">
        <v>9034</v>
      </c>
      <c r="D212" t="s">
        <v>178</v>
      </c>
      <c r="E212" s="2" t="s">
        <v>1</v>
      </c>
      <c r="F212" s="13">
        <v>88202.89</v>
      </c>
      <c r="G212" s="13">
        <v>8736182.75</v>
      </c>
      <c r="H212" s="13">
        <v>53803.74</v>
      </c>
      <c r="I212" s="14">
        <f t="shared" si="7"/>
        <v>6.1587241864875138E-3</v>
      </c>
      <c r="J212" s="13">
        <f t="shared" si="6"/>
        <v>543.21727196109771</v>
      </c>
    </row>
    <row r="213" spans="2:10" x14ac:dyDescent="0.25">
      <c r="B213" s="2">
        <v>209</v>
      </c>
      <c r="C213" s="1">
        <v>9035</v>
      </c>
      <c r="D213" t="s">
        <v>179</v>
      </c>
      <c r="E213" s="2" t="s">
        <v>1</v>
      </c>
      <c r="F213" s="13">
        <v>26358.23</v>
      </c>
      <c r="G213" s="13">
        <v>2434432.31</v>
      </c>
      <c r="H213" s="13">
        <v>15031.89</v>
      </c>
      <c r="I213" s="14">
        <f t="shared" si="7"/>
        <v>6.174700334962281E-3</v>
      </c>
      <c r="J213" s="13">
        <f t="shared" si="6"/>
        <v>162.75417161001283</v>
      </c>
    </row>
    <row r="214" spans="2:10" x14ac:dyDescent="0.25">
      <c r="B214" s="2">
        <v>210</v>
      </c>
      <c r="C214" s="1">
        <v>9036</v>
      </c>
      <c r="D214" t="s">
        <v>180</v>
      </c>
      <c r="E214" s="2" t="s">
        <v>1</v>
      </c>
      <c r="F214" s="13">
        <v>5703.99</v>
      </c>
      <c r="G214" s="13">
        <v>504157.15</v>
      </c>
      <c r="H214" s="13">
        <v>1153.31</v>
      </c>
      <c r="I214" s="14">
        <f t="shared" si="7"/>
        <v>2.2876002056104925E-3</v>
      </c>
      <c r="J214" s="13">
        <f t="shared" si="6"/>
        <v>13.048448696800193</v>
      </c>
    </row>
    <row r="215" spans="2:10" x14ac:dyDescent="0.25">
      <c r="B215" s="2">
        <v>211</v>
      </c>
      <c r="C215" s="1">
        <v>9038</v>
      </c>
      <c r="D215" t="s">
        <v>181</v>
      </c>
      <c r="E215" s="2" t="s">
        <v>1</v>
      </c>
      <c r="F215" s="13">
        <v>39178.120000000003</v>
      </c>
      <c r="G215" s="13">
        <v>3932873.93</v>
      </c>
      <c r="H215" s="13">
        <v>9033.73</v>
      </c>
      <c r="I215" s="14">
        <f t="shared" si="7"/>
        <v>2.2969792982914148E-3</v>
      </c>
      <c r="J215" s="13">
        <f t="shared" si="6"/>
        <v>89.991330585976854</v>
      </c>
    </row>
    <row r="216" spans="2:10" x14ac:dyDescent="0.25">
      <c r="B216" s="2">
        <v>212</v>
      </c>
      <c r="C216" s="1">
        <v>9040</v>
      </c>
      <c r="D216" t="s">
        <v>182</v>
      </c>
      <c r="E216" s="2" t="s">
        <v>1</v>
      </c>
      <c r="F216" s="13">
        <v>11652.18</v>
      </c>
      <c r="G216" s="13">
        <v>1085295.67</v>
      </c>
      <c r="H216" s="13">
        <v>6340.07</v>
      </c>
      <c r="I216" s="14">
        <f t="shared" si="7"/>
        <v>5.8417905601705752E-3</v>
      </c>
      <c r="J216" s="13">
        <f t="shared" si="6"/>
        <v>68.06959512940837</v>
      </c>
    </row>
    <row r="217" spans="2:10" x14ac:dyDescent="0.25">
      <c r="B217" s="2">
        <v>213</v>
      </c>
      <c r="C217" s="1">
        <v>9042</v>
      </c>
      <c r="D217" t="s">
        <v>183</v>
      </c>
      <c r="E217" s="2" t="s">
        <v>1</v>
      </c>
      <c r="F217" s="13">
        <v>19330.099999999999</v>
      </c>
      <c r="G217" s="13">
        <v>1962967.26</v>
      </c>
      <c r="H217" s="13">
        <v>8276.39</v>
      </c>
      <c r="I217" s="14">
        <f t="shared" si="7"/>
        <v>4.2162649213008264E-3</v>
      </c>
      <c r="J217" s="13">
        <f t="shared" si="6"/>
        <v>81.500822555237093</v>
      </c>
    </row>
    <row r="218" spans="2:10" x14ac:dyDescent="0.25">
      <c r="B218" s="2">
        <v>214</v>
      </c>
      <c r="C218" s="1">
        <v>9044</v>
      </c>
      <c r="D218" t="s">
        <v>184</v>
      </c>
      <c r="E218" s="2" t="s">
        <v>1</v>
      </c>
      <c r="F218" s="13">
        <v>34723.35</v>
      </c>
      <c r="G218" s="13">
        <v>3806441.18</v>
      </c>
      <c r="H218" s="13">
        <v>76711.34</v>
      </c>
      <c r="I218" s="14">
        <f t="shared" si="7"/>
        <v>2.015303438893544E-2</v>
      </c>
      <c r="J218" s="13">
        <f t="shared" si="6"/>
        <v>699.7808666490414</v>
      </c>
    </row>
    <row r="219" spans="2:10" x14ac:dyDescent="0.25">
      <c r="B219" s="2">
        <v>215</v>
      </c>
      <c r="C219" s="1">
        <v>9046</v>
      </c>
      <c r="D219" t="s">
        <v>185</v>
      </c>
      <c r="E219" s="2" t="s">
        <v>1</v>
      </c>
      <c r="F219" s="13">
        <v>11969.92</v>
      </c>
      <c r="G219" s="13">
        <v>1357641.47</v>
      </c>
      <c r="H219" s="13">
        <v>4928.7700000000004</v>
      </c>
      <c r="I219" s="14">
        <f t="shared" si="7"/>
        <v>3.6303914611565311E-3</v>
      </c>
      <c r="J219" s="13">
        <f t="shared" si="6"/>
        <v>43.455495358726786</v>
      </c>
    </row>
    <row r="220" spans="2:10" x14ac:dyDescent="0.25">
      <c r="B220" s="2">
        <v>216</v>
      </c>
      <c r="C220" s="1">
        <v>9106</v>
      </c>
      <c r="D220" t="s">
        <v>186</v>
      </c>
      <c r="E220" s="2" t="s">
        <v>19</v>
      </c>
      <c r="F220" s="13">
        <v>3938.08</v>
      </c>
      <c r="G220" s="13">
        <v>486741.5</v>
      </c>
      <c r="H220" s="13">
        <v>6130.74</v>
      </c>
      <c r="I220" s="14">
        <f t="shared" si="7"/>
        <v>1.2595474189071611E-2</v>
      </c>
      <c r="J220" s="13">
        <f t="shared" si="6"/>
        <v>49.601984994499134</v>
      </c>
    </row>
    <row r="221" spans="2:10" x14ac:dyDescent="0.25">
      <c r="B221" s="2">
        <v>217</v>
      </c>
      <c r="C221" s="1">
        <v>9111</v>
      </c>
      <c r="D221" t="s">
        <v>187</v>
      </c>
      <c r="E221" s="2" t="s">
        <v>19</v>
      </c>
      <c r="F221" s="13">
        <v>12283.36</v>
      </c>
      <c r="G221" s="13">
        <v>1558789.84</v>
      </c>
      <c r="H221" s="13">
        <v>30843.69</v>
      </c>
      <c r="I221" s="14">
        <f t="shared" si="7"/>
        <v>1.9786945750172452E-2</v>
      </c>
      <c r="J221" s="13">
        <f t="shared" si="6"/>
        <v>243.05017794983831</v>
      </c>
    </row>
    <row r="222" spans="2:10" x14ac:dyDescent="0.25">
      <c r="B222" s="2">
        <v>218</v>
      </c>
      <c r="C222" s="1">
        <v>9128</v>
      </c>
      <c r="D222" t="s">
        <v>188</v>
      </c>
      <c r="E222" s="2" t="s">
        <v>19</v>
      </c>
      <c r="F222" s="13">
        <v>86161.56</v>
      </c>
      <c r="G222" s="13">
        <v>9661090.0700000003</v>
      </c>
      <c r="H222" s="13">
        <v>283400.09000000003</v>
      </c>
      <c r="I222" s="14">
        <f t="shared" si="7"/>
        <v>2.9334173260637038E-2</v>
      </c>
      <c r="J222" s="13">
        <f t="shared" si="6"/>
        <v>2527.4781294467739</v>
      </c>
    </row>
    <row r="223" spans="2:10" x14ac:dyDescent="0.25">
      <c r="B223" s="2">
        <v>219</v>
      </c>
      <c r="C223" s="1">
        <v>9161</v>
      </c>
      <c r="D223" t="s">
        <v>64</v>
      </c>
      <c r="E223" s="2" t="s">
        <v>19</v>
      </c>
      <c r="F223" s="13">
        <v>4416.5200000000004</v>
      </c>
      <c r="G223" s="13">
        <v>530884.87</v>
      </c>
      <c r="H223" s="13">
        <v>50615.75</v>
      </c>
      <c r="I223" s="14">
        <f t="shared" si="7"/>
        <v>9.5342234936927103E-2</v>
      </c>
      <c r="J223" s="13">
        <f t="shared" si="6"/>
        <v>421.08088744363732</v>
      </c>
    </row>
    <row r="224" spans="2:10" x14ac:dyDescent="0.25">
      <c r="B224" s="2">
        <v>220</v>
      </c>
      <c r="C224" s="1">
        <v>9206</v>
      </c>
      <c r="D224" t="s">
        <v>169</v>
      </c>
      <c r="E224" s="2" t="s">
        <v>20</v>
      </c>
      <c r="F224" s="13">
        <v>36537.86</v>
      </c>
      <c r="G224" s="13">
        <v>4614906.63</v>
      </c>
      <c r="H224" s="13">
        <v>147631.74</v>
      </c>
      <c r="I224" s="14">
        <f t="shared" si="7"/>
        <v>3.1990190016043724E-2</v>
      </c>
      <c r="J224" s="13">
        <f t="shared" si="6"/>
        <v>1168.8530841796035</v>
      </c>
    </row>
    <row r="225" spans="2:10" x14ac:dyDescent="0.25">
      <c r="B225" s="2">
        <v>221</v>
      </c>
      <c r="C225" s="1">
        <v>9211</v>
      </c>
      <c r="D225" t="s">
        <v>189</v>
      </c>
      <c r="E225" s="2" t="s">
        <v>20</v>
      </c>
      <c r="F225" s="13">
        <v>134890.56</v>
      </c>
      <c r="G225" s="13">
        <v>18888611.600000001</v>
      </c>
      <c r="H225" s="13">
        <v>1137354.71</v>
      </c>
      <c r="I225" s="14">
        <f t="shared" si="7"/>
        <v>6.0213780350060239E-2</v>
      </c>
      <c r="J225" s="13">
        <f t="shared" si="6"/>
        <v>8122.2705511366212</v>
      </c>
    </row>
    <row r="226" spans="2:10" x14ac:dyDescent="0.25">
      <c r="B226" s="2">
        <v>222</v>
      </c>
      <c r="C226" s="1">
        <v>9213</v>
      </c>
      <c r="D226" t="s">
        <v>190</v>
      </c>
      <c r="E226" s="2" t="s">
        <v>20</v>
      </c>
      <c r="F226" s="13">
        <v>10236.93</v>
      </c>
      <c r="G226" s="13">
        <v>1421087.46</v>
      </c>
      <c r="H226" s="13">
        <v>34418.71</v>
      </c>
      <c r="I226" s="14">
        <f t="shared" si="7"/>
        <v>2.4219980098902569E-2</v>
      </c>
      <c r="J226" s="13">
        <f t="shared" si="6"/>
        <v>247.93824087385869</v>
      </c>
    </row>
    <row r="227" spans="2:10" x14ac:dyDescent="0.25">
      <c r="B227" s="2">
        <v>223</v>
      </c>
      <c r="C227" s="1">
        <v>9221</v>
      </c>
      <c r="D227" t="s">
        <v>191</v>
      </c>
      <c r="E227" s="2" t="s">
        <v>20</v>
      </c>
      <c r="F227" s="13">
        <v>26940.78</v>
      </c>
      <c r="G227" s="13">
        <v>3828217.65</v>
      </c>
      <c r="H227" s="13">
        <v>242314.85</v>
      </c>
      <c r="I227" s="14">
        <f t="shared" si="7"/>
        <v>6.3297041117816283E-2</v>
      </c>
      <c r="J227" s="13">
        <f t="shared" si="6"/>
        <v>1705.2716594060425</v>
      </c>
    </row>
    <row r="228" spans="2:10" x14ac:dyDescent="0.25">
      <c r="B228" s="2">
        <v>224</v>
      </c>
      <c r="C228" s="1">
        <v>9281</v>
      </c>
      <c r="D228" t="s">
        <v>58</v>
      </c>
      <c r="E228" s="2" t="s">
        <v>20</v>
      </c>
      <c r="F228" s="13">
        <v>15400.87</v>
      </c>
      <c r="G228" s="13">
        <v>1749063.6799999999</v>
      </c>
      <c r="H228" s="13">
        <v>93878.03</v>
      </c>
      <c r="I228" s="14">
        <f t="shared" si="7"/>
        <v>5.3673305937037126E-2</v>
      </c>
      <c r="J228" s="13">
        <f t="shared" si="6"/>
        <v>826.61560720653699</v>
      </c>
    </row>
    <row r="229" spans="2:10" x14ac:dyDescent="0.25">
      <c r="B229" s="2">
        <v>225</v>
      </c>
      <c r="C229" s="1">
        <v>10002</v>
      </c>
      <c r="D229" t="s">
        <v>192</v>
      </c>
      <c r="E229" s="2" t="s">
        <v>1</v>
      </c>
      <c r="F229" s="13">
        <v>6543.77</v>
      </c>
      <c r="G229" s="13">
        <v>792264.74</v>
      </c>
      <c r="H229" s="13">
        <v>9427.69</v>
      </c>
      <c r="I229" s="14">
        <f t="shared" si="7"/>
        <v>1.1899671314414422E-2</v>
      </c>
      <c r="J229" s="13">
        <f t="shared" si="6"/>
        <v>77.868712157125671</v>
      </c>
    </row>
    <row r="230" spans="2:10" x14ac:dyDescent="0.25">
      <c r="B230" s="2">
        <v>226</v>
      </c>
      <c r="C230" s="1">
        <v>10004</v>
      </c>
      <c r="D230" t="s">
        <v>193</v>
      </c>
      <c r="E230" s="2" t="s">
        <v>1</v>
      </c>
      <c r="F230" s="13">
        <v>1758.36</v>
      </c>
      <c r="G230" s="13">
        <v>192251.23</v>
      </c>
      <c r="H230" s="13">
        <v>2508.1999999999998</v>
      </c>
      <c r="I230" s="14">
        <f t="shared" si="7"/>
        <v>1.3046470495923484E-2</v>
      </c>
      <c r="J230" s="13">
        <f t="shared" si="6"/>
        <v>22.940391861212017</v>
      </c>
    </row>
    <row r="231" spans="2:10" x14ac:dyDescent="0.25">
      <c r="B231" s="2">
        <v>227</v>
      </c>
      <c r="C231" s="1">
        <v>10006</v>
      </c>
      <c r="D231" t="s">
        <v>194</v>
      </c>
      <c r="E231" s="2" t="s">
        <v>1</v>
      </c>
      <c r="F231" s="13">
        <v>5985.72</v>
      </c>
      <c r="G231" s="13">
        <v>755648.2</v>
      </c>
      <c r="H231" s="13">
        <v>8499.69</v>
      </c>
      <c r="I231" s="14">
        <f t="shared" si="7"/>
        <v>1.1248210476780068E-2</v>
      </c>
      <c r="J231" s="13">
        <f t="shared" si="6"/>
        <v>67.328638415071993</v>
      </c>
    </row>
    <row r="232" spans="2:10" x14ac:dyDescent="0.25">
      <c r="B232" s="2">
        <v>228</v>
      </c>
      <c r="C232" s="1">
        <v>10008</v>
      </c>
      <c r="D232" t="s">
        <v>195</v>
      </c>
      <c r="E232" s="2" t="s">
        <v>1</v>
      </c>
      <c r="F232" s="13">
        <v>15238.05</v>
      </c>
      <c r="G232" s="13">
        <v>1807186.77</v>
      </c>
      <c r="H232" s="13">
        <v>7877.45</v>
      </c>
      <c r="I232" s="14">
        <f t="shared" si="7"/>
        <v>4.3589573201667474E-3</v>
      </c>
      <c r="J232" s="13">
        <f t="shared" si="6"/>
        <v>66.422009592566909</v>
      </c>
    </row>
    <row r="233" spans="2:10" x14ac:dyDescent="0.25">
      <c r="B233" s="2">
        <v>229</v>
      </c>
      <c r="C233" s="1">
        <v>10010</v>
      </c>
      <c r="D233" t="s">
        <v>89</v>
      </c>
      <c r="E233" s="2" t="s">
        <v>1</v>
      </c>
      <c r="F233" s="13">
        <v>9011.33</v>
      </c>
      <c r="G233" s="13">
        <v>1286603.6499999999</v>
      </c>
      <c r="H233" s="13">
        <v>41946.81</v>
      </c>
      <c r="I233" s="14">
        <f t="shared" si="7"/>
        <v>3.2602744442703856E-2</v>
      </c>
      <c r="J233" s="13">
        <f t="shared" si="6"/>
        <v>293.79408907887051</v>
      </c>
    </row>
    <row r="234" spans="2:10" x14ac:dyDescent="0.25">
      <c r="B234" s="2">
        <v>230</v>
      </c>
      <c r="C234" s="1">
        <v>10012</v>
      </c>
      <c r="D234" t="s">
        <v>196</v>
      </c>
      <c r="E234" s="2" t="s">
        <v>1</v>
      </c>
      <c r="F234" s="13">
        <v>3897.74</v>
      </c>
      <c r="G234" s="13">
        <v>493773.45</v>
      </c>
      <c r="H234" s="13">
        <v>21760.03</v>
      </c>
      <c r="I234" s="14">
        <f t="shared" si="7"/>
        <v>4.4068853843802248E-2</v>
      </c>
      <c r="J234" s="13">
        <f t="shared" si="6"/>
        <v>171.76893438114178</v>
      </c>
    </row>
    <row r="235" spans="2:10" x14ac:dyDescent="0.25">
      <c r="B235" s="2">
        <v>231</v>
      </c>
      <c r="C235" s="1">
        <v>10014</v>
      </c>
      <c r="D235" t="s">
        <v>197</v>
      </c>
      <c r="E235" s="2" t="s">
        <v>1</v>
      </c>
      <c r="F235" s="13">
        <v>9690.19</v>
      </c>
      <c r="G235" s="13">
        <v>1285750.1299999999</v>
      </c>
      <c r="H235" s="13">
        <v>34810.49</v>
      </c>
      <c r="I235" s="14">
        <f t="shared" si="7"/>
        <v>2.7074070760545053E-2</v>
      </c>
      <c r="J235" s="13">
        <f t="shared" si="6"/>
        <v>262.35288974312607</v>
      </c>
    </row>
    <row r="236" spans="2:10" x14ac:dyDescent="0.25">
      <c r="B236" s="2">
        <v>232</v>
      </c>
      <c r="C236" s="1">
        <v>10016</v>
      </c>
      <c r="D236" t="s">
        <v>198</v>
      </c>
      <c r="E236" s="2" t="s">
        <v>1</v>
      </c>
      <c r="F236" s="13">
        <v>7473.87</v>
      </c>
      <c r="G236" s="13">
        <v>1008620.57</v>
      </c>
      <c r="H236" s="13">
        <v>17611.310000000001</v>
      </c>
      <c r="I236" s="14">
        <f t="shared" si="7"/>
        <v>1.7460788054322551E-2</v>
      </c>
      <c r="J236" s="13">
        <f t="shared" si="6"/>
        <v>130.4996600155597</v>
      </c>
    </row>
    <row r="237" spans="2:10" x14ac:dyDescent="0.25">
      <c r="B237" s="2">
        <v>233</v>
      </c>
      <c r="C237" s="1">
        <v>10018</v>
      </c>
      <c r="D237" t="s">
        <v>199</v>
      </c>
      <c r="E237" s="2" t="s">
        <v>1</v>
      </c>
      <c r="F237" s="13">
        <v>5788</v>
      </c>
      <c r="G237" s="13">
        <v>669816.38</v>
      </c>
      <c r="H237" s="13">
        <v>17445.560000000001</v>
      </c>
      <c r="I237" s="14">
        <f t="shared" si="7"/>
        <v>2.6045287217371427E-2</v>
      </c>
      <c r="J237" s="13">
        <f t="shared" si="6"/>
        <v>150.75012241414581</v>
      </c>
    </row>
    <row r="238" spans="2:10" x14ac:dyDescent="0.25">
      <c r="B238" s="2">
        <v>234</v>
      </c>
      <c r="C238" s="1">
        <v>10020</v>
      </c>
      <c r="D238" t="s">
        <v>200</v>
      </c>
      <c r="E238" s="2" t="s">
        <v>1</v>
      </c>
      <c r="F238" s="13">
        <v>5558.71</v>
      </c>
      <c r="G238" s="13">
        <v>785954.15</v>
      </c>
      <c r="H238" s="13">
        <v>3217.73</v>
      </c>
      <c r="I238" s="14">
        <f t="shared" si="7"/>
        <v>4.0940428904154271E-3</v>
      </c>
      <c r="J238" s="13">
        <f t="shared" si="6"/>
        <v>22.757597155381138</v>
      </c>
    </row>
    <row r="239" spans="2:10" x14ac:dyDescent="0.25">
      <c r="B239" s="2">
        <v>235</v>
      </c>
      <c r="C239" s="1">
        <v>10022</v>
      </c>
      <c r="D239" t="s">
        <v>201</v>
      </c>
      <c r="E239" s="2" t="s">
        <v>1</v>
      </c>
      <c r="F239" s="13">
        <v>3868.42</v>
      </c>
      <c r="G239" s="13">
        <v>443732.31</v>
      </c>
      <c r="H239" s="13">
        <v>4042.96</v>
      </c>
      <c r="I239" s="14">
        <f t="shared" si="7"/>
        <v>9.1112589930627316E-3</v>
      </c>
      <c r="J239" s="13">
        <f t="shared" si="6"/>
        <v>35.24617651394373</v>
      </c>
    </row>
    <row r="240" spans="2:10" x14ac:dyDescent="0.25">
      <c r="B240" s="2">
        <v>236</v>
      </c>
      <c r="C240" s="1">
        <v>10024</v>
      </c>
      <c r="D240" t="s">
        <v>202</v>
      </c>
      <c r="E240" s="2" t="s">
        <v>1</v>
      </c>
      <c r="F240" s="13">
        <v>6191.25</v>
      </c>
      <c r="G240" s="13">
        <v>723040.46</v>
      </c>
      <c r="H240" s="13">
        <v>12313.61</v>
      </c>
      <c r="I240" s="14">
        <f t="shared" si="7"/>
        <v>1.7030319437448909E-2</v>
      </c>
      <c r="J240" s="13">
        <f t="shared" si="6"/>
        <v>105.43896521710556</v>
      </c>
    </row>
    <row r="241" spans="2:10" x14ac:dyDescent="0.25">
      <c r="B241" s="2">
        <v>237</v>
      </c>
      <c r="C241" s="1">
        <v>10026</v>
      </c>
      <c r="D241" t="s">
        <v>203</v>
      </c>
      <c r="E241" s="2" t="s">
        <v>1</v>
      </c>
      <c r="F241" s="13">
        <v>5275.99</v>
      </c>
      <c r="G241" s="13">
        <v>573586.94999999995</v>
      </c>
      <c r="H241" s="13">
        <v>3944.2</v>
      </c>
      <c r="I241" s="14">
        <f t="shared" si="7"/>
        <v>6.8763768073872673E-3</v>
      </c>
      <c r="J241" s="13">
        <f t="shared" si="6"/>
        <v>36.279695272007146</v>
      </c>
    </row>
    <row r="242" spans="2:10" x14ac:dyDescent="0.25">
      <c r="B242" s="2">
        <v>238</v>
      </c>
      <c r="C242" s="1">
        <v>10028</v>
      </c>
      <c r="D242" t="s">
        <v>204</v>
      </c>
      <c r="E242" s="2" t="s">
        <v>1</v>
      </c>
      <c r="F242" s="13">
        <v>6102.46</v>
      </c>
      <c r="G242" s="13">
        <v>729178.13</v>
      </c>
      <c r="H242" s="13">
        <v>10116.91</v>
      </c>
      <c r="I242" s="14">
        <f t="shared" si="7"/>
        <v>1.3874401307126421E-2</v>
      </c>
      <c r="J242" s="13">
        <f t="shared" si="6"/>
        <v>84.667979000686699</v>
      </c>
    </row>
    <row r="243" spans="2:10" x14ac:dyDescent="0.25">
      <c r="B243" s="2">
        <v>239</v>
      </c>
      <c r="C243" s="1">
        <v>10030</v>
      </c>
      <c r="D243" t="s">
        <v>205</v>
      </c>
      <c r="E243" s="2" t="s">
        <v>1</v>
      </c>
      <c r="F243" s="13">
        <v>6572.18</v>
      </c>
      <c r="G243" s="13">
        <v>780382.41</v>
      </c>
      <c r="H243" s="13">
        <v>4879.93</v>
      </c>
      <c r="I243" s="14">
        <f t="shared" si="7"/>
        <v>6.2532547344320592E-3</v>
      </c>
      <c r="J243" s="13">
        <f t="shared" si="6"/>
        <v>41.097515700539695</v>
      </c>
    </row>
    <row r="244" spans="2:10" x14ac:dyDescent="0.25">
      <c r="B244" s="2">
        <v>240</v>
      </c>
      <c r="C244" s="1">
        <v>10032</v>
      </c>
      <c r="D244" t="s">
        <v>206</v>
      </c>
      <c r="E244" s="2" t="s">
        <v>1</v>
      </c>
      <c r="F244" s="13">
        <v>6116.23</v>
      </c>
      <c r="G244" s="13">
        <v>740842.05</v>
      </c>
      <c r="H244" s="13">
        <v>7621.01</v>
      </c>
      <c r="I244" s="14">
        <f t="shared" si="7"/>
        <v>1.0286956578666127E-2</v>
      </c>
      <c r="J244" s="13">
        <f t="shared" si="6"/>
        <v>62.91739243513512</v>
      </c>
    </row>
    <row r="245" spans="2:10" x14ac:dyDescent="0.25">
      <c r="B245" s="2">
        <v>241</v>
      </c>
      <c r="C245" s="1">
        <v>10034</v>
      </c>
      <c r="D245" t="s">
        <v>207</v>
      </c>
      <c r="E245" s="2" t="s">
        <v>1</v>
      </c>
      <c r="F245" s="13">
        <v>7302.56</v>
      </c>
      <c r="G245" s="13">
        <v>1030172.41</v>
      </c>
      <c r="H245" s="13">
        <v>29562.67</v>
      </c>
      <c r="I245" s="14">
        <f t="shared" si="7"/>
        <v>2.8696817846247696E-2</v>
      </c>
      <c r="J245" s="13">
        <f t="shared" si="6"/>
        <v>209.56023413129458</v>
      </c>
    </row>
    <row r="246" spans="2:10" x14ac:dyDescent="0.25">
      <c r="B246" s="2">
        <v>242</v>
      </c>
      <c r="C246" s="1">
        <v>10036</v>
      </c>
      <c r="D246" t="s">
        <v>208</v>
      </c>
      <c r="E246" s="2" t="s">
        <v>1</v>
      </c>
      <c r="F246" s="13">
        <v>7504.81</v>
      </c>
      <c r="G246" s="13">
        <v>1007516.26</v>
      </c>
      <c r="H246" s="13">
        <v>8811.5400000000009</v>
      </c>
      <c r="I246" s="14">
        <f t="shared" si="7"/>
        <v>8.7458042612632379E-3</v>
      </c>
      <c r="J246" s="13">
        <f t="shared" si="6"/>
        <v>65.635599277970968</v>
      </c>
    </row>
    <row r="247" spans="2:10" x14ac:dyDescent="0.25">
      <c r="B247" s="2">
        <v>243</v>
      </c>
      <c r="C247" s="1">
        <v>10038</v>
      </c>
      <c r="D247" t="s">
        <v>209</v>
      </c>
      <c r="E247" s="2" t="s">
        <v>1</v>
      </c>
      <c r="F247" s="13">
        <v>6896.76</v>
      </c>
      <c r="G247" s="13">
        <v>1020058.92</v>
      </c>
      <c r="H247" s="13">
        <v>5977.8</v>
      </c>
      <c r="I247" s="14">
        <f t="shared" si="7"/>
        <v>5.8602497196926628E-3</v>
      </c>
      <c r="J247" s="13">
        <f t="shared" si="6"/>
        <v>40.416735856787568</v>
      </c>
    </row>
    <row r="248" spans="2:10" x14ac:dyDescent="0.25">
      <c r="B248" s="2">
        <v>244</v>
      </c>
      <c r="C248" s="1">
        <v>10040</v>
      </c>
      <c r="D248" t="s">
        <v>210</v>
      </c>
      <c r="E248" s="2" t="s">
        <v>1</v>
      </c>
      <c r="F248" s="13">
        <v>5191.12</v>
      </c>
      <c r="G248" s="13">
        <v>652604.56000000006</v>
      </c>
      <c r="H248" s="13">
        <v>3861.17</v>
      </c>
      <c r="I248" s="14">
        <f t="shared" si="7"/>
        <v>5.9165538162957365E-3</v>
      </c>
      <c r="J248" s="13">
        <f t="shared" si="6"/>
        <v>30.713540846849124</v>
      </c>
    </row>
    <row r="249" spans="2:10" x14ac:dyDescent="0.25">
      <c r="B249" s="2">
        <v>245</v>
      </c>
      <c r="C249" s="1">
        <v>10042</v>
      </c>
      <c r="D249" t="s">
        <v>211</v>
      </c>
      <c r="E249" s="2" t="s">
        <v>1</v>
      </c>
      <c r="F249" s="13">
        <v>13939.44</v>
      </c>
      <c r="G249" s="13">
        <v>1693660.18</v>
      </c>
      <c r="H249" s="13">
        <v>15737.14</v>
      </c>
      <c r="I249" s="14">
        <f t="shared" si="7"/>
        <v>9.2917931151926831E-3</v>
      </c>
      <c r="J249" s="13">
        <f t="shared" si="6"/>
        <v>129.5223926216415</v>
      </c>
    </row>
    <row r="250" spans="2:10" x14ac:dyDescent="0.25">
      <c r="B250" s="2">
        <v>246</v>
      </c>
      <c r="C250" s="1">
        <v>10044</v>
      </c>
      <c r="D250" t="s">
        <v>212</v>
      </c>
      <c r="E250" s="2" t="s">
        <v>1</v>
      </c>
      <c r="F250" s="13">
        <v>5581.43</v>
      </c>
      <c r="G250" s="13">
        <v>675543.84</v>
      </c>
      <c r="H250" s="13">
        <v>8145.42</v>
      </c>
      <c r="I250" s="14">
        <f t="shared" si="7"/>
        <v>1.2057574235300555E-2</v>
      </c>
      <c r="J250" s="13">
        <f t="shared" si="6"/>
        <v>67.298506564133575</v>
      </c>
    </row>
    <row r="251" spans="2:10" x14ac:dyDescent="0.25">
      <c r="B251" s="2">
        <v>247</v>
      </c>
      <c r="C251" s="1">
        <v>10046</v>
      </c>
      <c r="D251" t="s">
        <v>213</v>
      </c>
      <c r="E251" s="2" t="s">
        <v>1</v>
      </c>
      <c r="F251" s="13">
        <v>2956.04</v>
      </c>
      <c r="G251" s="13">
        <v>377115.86</v>
      </c>
      <c r="H251" s="13">
        <v>19779.400000000001</v>
      </c>
      <c r="I251" s="14">
        <f t="shared" si="7"/>
        <v>5.2449133271668821E-2</v>
      </c>
      <c r="J251" s="13">
        <f t="shared" si="6"/>
        <v>155.04173591638391</v>
      </c>
    </row>
    <row r="252" spans="2:10" x14ac:dyDescent="0.25">
      <c r="B252" s="2">
        <v>248</v>
      </c>
      <c r="C252" s="1">
        <v>10048</v>
      </c>
      <c r="D252" t="s">
        <v>214</v>
      </c>
      <c r="E252" s="2" t="s">
        <v>1</v>
      </c>
      <c r="F252" s="13">
        <v>7801.73</v>
      </c>
      <c r="G252" s="13">
        <v>924255.12</v>
      </c>
      <c r="H252" s="13">
        <v>1482.85</v>
      </c>
      <c r="I252" s="14">
        <f t="shared" si="7"/>
        <v>1.6043730436678565E-3</v>
      </c>
      <c r="J252" s="13">
        <f t="shared" si="6"/>
        <v>12.516885305974826</v>
      </c>
    </row>
    <row r="253" spans="2:10" x14ac:dyDescent="0.25">
      <c r="B253" s="2">
        <v>249</v>
      </c>
      <c r="C253" s="1">
        <v>10050</v>
      </c>
      <c r="D253" t="s">
        <v>160</v>
      </c>
      <c r="E253" s="2" t="s">
        <v>1</v>
      </c>
      <c r="F253" s="13">
        <v>3552.76</v>
      </c>
      <c r="G253" s="13">
        <v>462081.5</v>
      </c>
      <c r="H253" s="13">
        <v>6702.56</v>
      </c>
      <c r="I253" s="14">
        <f t="shared" si="7"/>
        <v>1.4505146819338148E-2</v>
      </c>
      <c r="J253" s="13">
        <f t="shared" si="6"/>
        <v>51.533305413871801</v>
      </c>
    </row>
    <row r="254" spans="2:10" x14ac:dyDescent="0.25">
      <c r="B254" s="2">
        <v>250</v>
      </c>
      <c r="C254" s="1">
        <v>10052</v>
      </c>
      <c r="D254" t="s">
        <v>215</v>
      </c>
      <c r="E254" s="2" t="s">
        <v>1</v>
      </c>
      <c r="F254" s="13">
        <v>7219.52</v>
      </c>
      <c r="G254" s="13">
        <v>854565.38</v>
      </c>
      <c r="H254" s="13">
        <v>21000.51</v>
      </c>
      <c r="I254" s="14">
        <f t="shared" si="7"/>
        <v>2.4574491889666768E-2</v>
      </c>
      <c r="J254" s="13">
        <f t="shared" si="6"/>
        <v>177.41603568728704</v>
      </c>
    </row>
    <row r="255" spans="2:10" x14ac:dyDescent="0.25">
      <c r="B255" s="2">
        <v>251</v>
      </c>
      <c r="C255" s="1">
        <v>10054</v>
      </c>
      <c r="D255" t="s">
        <v>216</v>
      </c>
      <c r="E255" s="2" t="s">
        <v>1</v>
      </c>
      <c r="F255" s="13">
        <v>7010.71</v>
      </c>
      <c r="G255" s="13">
        <v>894271.18</v>
      </c>
      <c r="H255" s="13">
        <v>5419.52</v>
      </c>
      <c r="I255" s="14">
        <f t="shared" si="7"/>
        <v>6.0602646280069096E-3</v>
      </c>
      <c r="J255" s="13">
        <f t="shared" si="6"/>
        <v>42.486757830214323</v>
      </c>
    </row>
    <row r="256" spans="2:10" x14ac:dyDescent="0.25">
      <c r="B256" s="2">
        <v>252</v>
      </c>
      <c r="C256" s="1">
        <v>10056</v>
      </c>
      <c r="D256" t="s">
        <v>217</v>
      </c>
      <c r="E256" s="2" t="s">
        <v>1</v>
      </c>
      <c r="F256" s="13">
        <v>5301.62</v>
      </c>
      <c r="G256" s="13">
        <v>801011</v>
      </c>
      <c r="H256" s="13">
        <v>11176.47</v>
      </c>
      <c r="I256" s="14">
        <f t="shared" si="7"/>
        <v>1.3952954453808997E-2</v>
      </c>
      <c r="J256" s="13">
        <f t="shared" si="6"/>
        <v>73.973262391402855</v>
      </c>
    </row>
    <row r="257" spans="2:10" x14ac:dyDescent="0.25">
      <c r="B257" s="2">
        <v>253</v>
      </c>
      <c r="C257" s="1">
        <v>10058</v>
      </c>
      <c r="D257" t="s">
        <v>88</v>
      </c>
      <c r="E257" s="2" t="s">
        <v>1</v>
      </c>
      <c r="F257" s="13">
        <v>3692.89</v>
      </c>
      <c r="G257" s="13">
        <v>447507.12</v>
      </c>
      <c r="H257" s="13">
        <v>3084.84</v>
      </c>
      <c r="I257" s="14">
        <f t="shared" si="7"/>
        <v>6.8933875286721702E-3</v>
      </c>
      <c r="J257" s="13">
        <f t="shared" si="6"/>
        <v>25.45652187075817</v>
      </c>
    </row>
    <row r="258" spans="2:10" x14ac:dyDescent="0.25">
      <c r="B258" s="2">
        <v>254</v>
      </c>
      <c r="C258" s="1">
        <v>10060</v>
      </c>
      <c r="D258" t="s">
        <v>218</v>
      </c>
      <c r="E258" s="2" t="s">
        <v>1</v>
      </c>
      <c r="F258" s="13">
        <v>7112.96</v>
      </c>
      <c r="G258" s="13">
        <v>906708.56</v>
      </c>
      <c r="H258" s="13">
        <v>34109.58</v>
      </c>
      <c r="I258" s="14">
        <f t="shared" si="7"/>
        <v>3.761912206938909E-2</v>
      </c>
      <c r="J258" s="13">
        <f t="shared" si="6"/>
        <v>267.58331051468184</v>
      </c>
    </row>
    <row r="259" spans="2:10" x14ac:dyDescent="0.25">
      <c r="B259" s="2">
        <v>255</v>
      </c>
      <c r="C259" s="1">
        <v>10062</v>
      </c>
      <c r="D259" t="s">
        <v>219</v>
      </c>
      <c r="E259" s="2" t="s">
        <v>1</v>
      </c>
      <c r="F259" s="13">
        <v>7275.96</v>
      </c>
      <c r="G259" s="13">
        <v>810724.15</v>
      </c>
      <c r="H259" s="13">
        <v>16772.810000000001</v>
      </c>
      <c r="I259" s="14">
        <f t="shared" si="7"/>
        <v>2.068867690693561E-2</v>
      </c>
      <c r="J259" s="13">
        <f t="shared" si="6"/>
        <v>150.52998562778723</v>
      </c>
    </row>
    <row r="260" spans="2:10" x14ac:dyDescent="0.25">
      <c r="B260" s="2">
        <v>256</v>
      </c>
      <c r="C260" s="1">
        <v>10064</v>
      </c>
      <c r="D260" t="s">
        <v>220</v>
      </c>
      <c r="E260" s="2" t="s">
        <v>1</v>
      </c>
      <c r="F260" s="13">
        <v>6681.35</v>
      </c>
      <c r="G260" s="13">
        <v>793896.25</v>
      </c>
      <c r="H260" s="13">
        <v>34414.550000000003</v>
      </c>
      <c r="I260" s="14">
        <f t="shared" si="7"/>
        <v>4.3348926260830686E-2</v>
      </c>
      <c r="J260" s="13">
        <f t="shared" si="6"/>
        <v>289.6293484728011</v>
      </c>
    </row>
    <row r="261" spans="2:10" x14ac:dyDescent="0.25">
      <c r="B261" s="2">
        <v>257</v>
      </c>
      <c r="C261" s="1">
        <v>10066</v>
      </c>
      <c r="D261" t="s">
        <v>221</v>
      </c>
      <c r="E261" s="2" t="s">
        <v>1</v>
      </c>
      <c r="F261" s="13">
        <v>6043</v>
      </c>
      <c r="G261" s="13">
        <v>768339.16</v>
      </c>
      <c r="H261" s="13">
        <v>24362.14</v>
      </c>
      <c r="I261" s="14">
        <f t="shared" si="7"/>
        <v>3.1707533948939944E-2</v>
      </c>
      <c r="J261" s="13">
        <f t="shared" ref="J261:J324" si="8">I261*F261</f>
        <v>191.60862765344407</v>
      </c>
    </row>
    <row r="262" spans="2:10" x14ac:dyDescent="0.25">
      <c r="B262" s="2">
        <v>258</v>
      </c>
      <c r="C262" s="1">
        <v>10111</v>
      </c>
      <c r="D262" t="s">
        <v>222</v>
      </c>
      <c r="E262" s="2" t="s">
        <v>19</v>
      </c>
      <c r="F262" s="13">
        <v>2509.85</v>
      </c>
      <c r="G262" s="13">
        <v>465731.63</v>
      </c>
      <c r="H262" s="13">
        <v>65141.45</v>
      </c>
      <c r="I262" s="14">
        <f t="shared" ref="I262:I325" si="9">IF(G262=0,0,H262/G262)</f>
        <v>0.13986907009085897</v>
      </c>
      <c r="J262" s="13">
        <f t="shared" si="8"/>
        <v>351.05038556754238</v>
      </c>
    </row>
    <row r="263" spans="2:10" x14ac:dyDescent="0.25">
      <c r="B263" s="2">
        <v>259</v>
      </c>
      <c r="C263" s="1">
        <v>10116</v>
      </c>
      <c r="D263" t="s">
        <v>223</v>
      </c>
      <c r="E263" s="2" t="s">
        <v>19</v>
      </c>
      <c r="F263" s="13">
        <v>7053.39</v>
      </c>
      <c r="G263" s="13">
        <v>1097056.3400000001</v>
      </c>
      <c r="H263" s="13">
        <v>52362.89</v>
      </c>
      <c r="I263" s="14">
        <f t="shared" si="9"/>
        <v>4.7730356309685966E-2</v>
      </c>
      <c r="J263" s="13">
        <f t="shared" si="8"/>
        <v>336.6608178911759</v>
      </c>
    </row>
    <row r="264" spans="2:10" x14ac:dyDescent="0.25">
      <c r="B264" s="2">
        <v>260</v>
      </c>
      <c r="C264" s="1">
        <v>10131</v>
      </c>
      <c r="D264" t="s">
        <v>224</v>
      </c>
      <c r="E264" s="2" t="s">
        <v>19</v>
      </c>
      <c r="F264" s="13">
        <v>1835.66</v>
      </c>
      <c r="G264" s="13">
        <v>293000.13</v>
      </c>
      <c r="H264" s="13">
        <v>5032.3</v>
      </c>
      <c r="I264" s="14">
        <f t="shared" si="9"/>
        <v>1.7175077703890439E-2</v>
      </c>
      <c r="J264" s="13">
        <f t="shared" si="8"/>
        <v>31.527603137923524</v>
      </c>
    </row>
    <row r="265" spans="2:10" x14ac:dyDescent="0.25">
      <c r="B265" s="2">
        <v>261</v>
      </c>
      <c r="C265" s="1">
        <v>10186</v>
      </c>
      <c r="D265" t="s">
        <v>216</v>
      </c>
      <c r="E265" s="2" t="s">
        <v>19</v>
      </c>
      <c r="F265" s="13">
        <v>771.21</v>
      </c>
      <c r="G265" s="13">
        <v>108276.23</v>
      </c>
      <c r="H265" s="13">
        <v>2676.52</v>
      </c>
      <c r="I265" s="14">
        <f t="shared" si="9"/>
        <v>2.471936823068184E-2</v>
      </c>
      <c r="J265" s="13">
        <f t="shared" si="8"/>
        <v>19.063823973184142</v>
      </c>
    </row>
    <row r="266" spans="2:10" x14ac:dyDescent="0.25">
      <c r="B266" s="2">
        <v>262</v>
      </c>
      <c r="C266" s="1">
        <v>10191</v>
      </c>
      <c r="D266" t="s">
        <v>219</v>
      </c>
      <c r="E266" s="2" t="s">
        <v>19</v>
      </c>
      <c r="F266" s="13">
        <v>2985.89</v>
      </c>
      <c r="G266" s="13">
        <v>432256.39</v>
      </c>
      <c r="H266" s="13">
        <v>17794.810000000001</v>
      </c>
      <c r="I266" s="14">
        <f t="shared" si="9"/>
        <v>4.1167257238233078E-2</v>
      </c>
      <c r="J266" s="13">
        <f t="shared" si="8"/>
        <v>122.92090171506776</v>
      </c>
    </row>
    <row r="267" spans="2:10" x14ac:dyDescent="0.25">
      <c r="B267" s="2">
        <v>263</v>
      </c>
      <c r="C267" s="1">
        <v>10201</v>
      </c>
      <c r="D267" t="s">
        <v>225</v>
      </c>
      <c r="E267" s="2" t="s">
        <v>20</v>
      </c>
      <c r="F267" s="13">
        <v>10536.2</v>
      </c>
      <c r="G267" s="13">
        <v>1651430.13</v>
      </c>
      <c r="H267" s="13">
        <v>51135.82</v>
      </c>
      <c r="I267" s="14">
        <f t="shared" si="9"/>
        <v>3.096456766233277E-2</v>
      </c>
      <c r="J267" s="13">
        <f t="shared" si="8"/>
        <v>326.24887780387058</v>
      </c>
    </row>
    <row r="268" spans="2:10" x14ac:dyDescent="0.25">
      <c r="B268" s="2">
        <v>264</v>
      </c>
      <c r="C268" s="1">
        <v>10211</v>
      </c>
      <c r="D268" t="s">
        <v>194</v>
      </c>
      <c r="E268" s="2" t="s">
        <v>20</v>
      </c>
      <c r="F268" s="13">
        <v>7205.13</v>
      </c>
      <c r="G268" s="13">
        <v>1206892.75</v>
      </c>
      <c r="H268" s="13">
        <v>23808.38</v>
      </c>
      <c r="I268" s="14">
        <f t="shared" si="9"/>
        <v>1.9727005568638972E-2</v>
      </c>
      <c r="J268" s="13">
        <f t="shared" si="8"/>
        <v>142.13563963276772</v>
      </c>
    </row>
    <row r="269" spans="2:10" x14ac:dyDescent="0.25">
      <c r="B269" s="2">
        <v>265</v>
      </c>
      <c r="C269" s="1">
        <v>10231</v>
      </c>
      <c r="D269" t="s">
        <v>226</v>
      </c>
      <c r="E269" s="2" t="s">
        <v>20</v>
      </c>
      <c r="F269" s="13">
        <v>6545.82</v>
      </c>
      <c r="G269" s="13">
        <v>1331316.97</v>
      </c>
      <c r="H269" s="13">
        <v>29836.82</v>
      </c>
      <c r="I269" s="14">
        <f t="shared" si="9"/>
        <v>2.2411507306182691E-2</v>
      </c>
      <c r="J269" s="13">
        <f t="shared" si="8"/>
        <v>146.70169275495678</v>
      </c>
    </row>
    <row r="270" spans="2:10" x14ac:dyDescent="0.25">
      <c r="B270" s="2">
        <v>266</v>
      </c>
      <c r="C270" s="1">
        <v>10246</v>
      </c>
      <c r="D270" t="s">
        <v>206</v>
      </c>
      <c r="E270" s="2" t="s">
        <v>20</v>
      </c>
      <c r="F270" s="13">
        <v>8801.64</v>
      </c>
      <c r="G270" s="13">
        <v>1417776.08</v>
      </c>
      <c r="H270" s="13">
        <v>120026.61</v>
      </c>
      <c r="I270" s="14">
        <f t="shared" si="9"/>
        <v>8.4658368619112259E-2</v>
      </c>
      <c r="J270" s="13">
        <f t="shared" si="8"/>
        <v>745.13248357272323</v>
      </c>
    </row>
    <row r="271" spans="2:10" x14ac:dyDescent="0.25">
      <c r="B271" s="2">
        <v>267</v>
      </c>
      <c r="C271" s="1">
        <v>10261</v>
      </c>
      <c r="D271" t="s">
        <v>227</v>
      </c>
      <c r="E271" s="2" t="s">
        <v>20</v>
      </c>
      <c r="F271" s="13">
        <v>18807.490000000002</v>
      </c>
      <c r="G271" s="13">
        <v>3138651.3</v>
      </c>
      <c r="H271" s="13">
        <v>122155.55</v>
      </c>
      <c r="I271" s="14">
        <f t="shared" si="9"/>
        <v>3.8919758305103858E-2</v>
      </c>
      <c r="J271" s="13">
        <f t="shared" si="8"/>
        <v>731.98296512565776</v>
      </c>
    </row>
    <row r="272" spans="2:10" x14ac:dyDescent="0.25">
      <c r="B272" s="2">
        <v>268</v>
      </c>
      <c r="C272" s="1">
        <v>10265</v>
      </c>
      <c r="D272" t="s">
        <v>228</v>
      </c>
      <c r="E272" s="2" t="s">
        <v>20</v>
      </c>
      <c r="F272" s="13">
        <v>6729.7</v>
      </c>
      <c r="G272" s="13">
        <v>1153526.22</v>
      </c>
      <c r="H272" s="13">
        <v>121085.13</v>
      </c>
      <c r="I272" s="14">
        <f t="shared" si="9"/>
        <v>0.10496955153737209</v>
      </c>
      <c r="J272" s="13">
        <f t="shared" si="8"/>
        <v>706.41359098105295</v>
      </c>
    </row>
    <row r="273" spans="2:10" x14ac:dyDescent="0.25">
      <c r="B273" s="2">
        <v>269</v>
      </c>
      <c r="C273" s="1">
        <v>10281</v>
      </c>
      <c r="D273" t="s">
        <v>58</v>
      </c>
      <c r="E273" s="2" t="s">
        <v>20</v>
      </c>
      <c r="F273" s="13">
        <v>286.55</v>
      </c>
      <c r="G273" s="13">
        <v>38533.83</v>
      </c>
      <c r="H273" s="13">
        <v>932.57</v>
      </c>
      <c r="I273" s="14">
        <f t="shared" si="9"/>
        <v>2.4201331661036548E-2</v>
      </c>
      <c r="J273" s="13">
        <f t="shared" si="8"/>
        <v>6.9348915874700232</v>
      </c>
    </row>
    <row r="274" spans="2:10" x14ac:dyDescent="0.25">
      <c r="B274" s="2">
        <v>270</v>
      </c>
      <c r="C274" s="1">
        <v>10286</v>
      </c>
      <c r="D274" t="s">
        <v>215</v>
      </c>
      <c r="E274" s="2" t="s">
        <v>20</v>
      </c>
      <c r="F274" s="13">
        <v>13132.52</v>
      </c>
      <c r="G274" s="13">
        <v>1767131.26</v>
      </c>
      <c r="H274" s="13">
        <v>142910.74</v>
      </c>
      <c r="I274" s="14">
        <f t="shared" si="9"/>
        <v>8.087160429723822E-2</v>
      </c>
      <c r="J274" s="13">
        <f t="shared" si="8"/>
        <v>1062.0479608655669</v>
      </c>
    </row>
    <row r="275" spans="2:10" x14ac:dyDescent="0.25">
      <c r="B275" s="2">
        <v>271</v>
      </c>
      <c r="C275" s="1">
        <v>11002</v>
      </c>
      <c r="D275" t="s">
        <v>229</v>
      </c>
      <c r="E275" s="2" t="s">
        <v>1</v>
      </c>
      <c r="F275" s="13">
        <v>14486.4</v>
      </c>
      <c r="G275" s="13">
        <v>1881081.2</v>
      </c>
      <c r="H275" s="13">
        <v>22697.47</v>
      </c>
      <c r="I275" s="14">
        <f t="shared" si="9"/>
        <v>1.2066183001563145E-2</v>
      </c>
      <c r="J275" s="13">
        <f t="shared" si="8"/>
        <v>174.79555343384433</v>
      </c>
    </row>
    <row r="276" spans="2:10" x14ac:dyDescent="0.25">
      <c r="B276" s="2">
        <v>272</v>
      </c>
      <c r="C276" s="1">
        <v>11004</v>
      </c>
      <c r="D276" t="s">
        <v>230</v>
      </c>
      <c r="E276" s="2" t="s">
        <v>1</v>
      </c>
      <c r="F276" s="13">
        <v>39811.07</v>
      </c>
      <c r="G276" s="13">
        <v>4297800.6399999997</v>
      </c>
      <c r="H276" s="13">
        <v>52014.35</v>
      </c>
      <c r="I276" s="14">
        <f t="shared" si="9"/>
        <v>1.2102550666472981E-2</v>
      </c>
      <c r="J276" s="13">
        <f t="shared" si="8"/>
        <v>481.81549176150247</v>
      </c>
    </row>
    <row r="277" spans="2:10" x14ac:dyDescent="0.25">
      <c r="B277" s="2">
        <v>273</v>
      </c>
      <c r="C277" s="1">
        <v>11006</v>
      </c>
      <c r="D277" t="s">
        <v>231</v>
      </c>
      <c r="E277" s="2" t="s">
        <v>1</v>
      </c>
      <c r="F277" s="13">
        <v>11555.12</v>
      </c>
      <c r="G277" s="13">
        <v>1447327.29</v>
      </c>
      <c r="H277" s="13">
        <v>44082.18</v>
      </c>
      <c r="I277" s="14">
        <f t="shared" si="9"/>
        <v>3.0457644448893102E-2</v>
      </c>
      <c r="J277" s="13">
        <f t="shared" si="8"/>
        <v>351.94173652429367</v>
      </c>
    </row>
    <row r="278" spans="2:10" x14ac:dyDescent="0.25">
      <c r="B278" s="2">
        <v>274</v>
      </c>
      <c r="C278" s="1">
        <v>11008</v>
      </c>
      <c r="D278" t="s">
        <v>232</v>
      </c>
      <c r="E278" s="2" t="s">
        <v>1</v>
      </c>
      <c r="F278" s="13">
        <v>8604.41</v>
      </c>
      <c r="G278" s="13">
        <v>1040213.7</v>
      </c>
      <c r="H278" s="13">
        <v>34072.69</v>
      </c>
      <c r="I278" s="14">
        <f t="shared" si="9"/>
        <v>3.2755471303636936E-2</v>
      </c>
      <c r="J278" s="13">
        <f t="shared" si="8"/>
        <v>281.84150483972667</v>
      </c>
    </row>
    <row r="279" spans="2:10" x14ac:dyDescent="0.25">
      <c r="B279" s="2">
        <v>275</v>
      </c>
      <c r="C279" s="1">
        <v>11010</v>
      </c>
      <c r="D279" t="s">
        <v>233</v>
      </c>
      <c r="E279" s="2" t="s">
        <v>1</v>
      </c>
      <c r="F279" s="13">
        <v>58872.65</v>
      </c>
      <c r="G279" s="13">
        <v>6626064.4800000004</v>
      </c>
      <c r="H279" s="13">
        <v>32100.81</v>
      </c>
      <c r="I279" s="14">
        <f t="shared" si="9"/>
        <v>4.8446268666555445E-3</v>
      </c>
      <c r="J279" s="13">
        <f t="shared" si="8"/>
        <v>285.21602190120853</v>
      </c>
    </row>
    <row r="280" spans="2:10" x14ac:dyDescent="0.25">
      <c r="B280" s="2">
        <v>276</v>
      </c>
      <c r="C280" s="1">
        <v>11012</v>
      </c>
      <c r="D280" t="s">
        <v>234</v>
      </c>
      <c r="E280" s="2" t="s">
        <v>1</v>
      </c>
      <c r="F280" s="13">
        <v>12287.93</v>
      </c>
      <c r="G280" s="13">
        <v>1400778.75</v>
      </c>
      <c r="H280" s="13">
        <v>4864.45</v>
      </c>
      <c r="I280" s="14">
        <f t="shared" si="9"/>
        <v>3.4726754671285526E-3</v>
      </c>
      <c r="J280" s="13">
        <f t="shared" si="8"/>
        <v>42.671993052792956</v>
      </c>
    </row>
    <row r="281" spans="2:10" x14ac:dyDescent="0.25">
      <c r="B281" s="2">
        <v>277</v>
      </c>
      <c r="C281" s="1">
        <v>11014</v>
      </c>
      <c r="D281" t="s">
        <v>235</v>
      </c>
      <c r="E281" s="2" t="s">
        <v>1</v>
      </c>
      <c r="F281" s="13">
        <v>13045.77</v>
      </c>
      <c r="G281" s="13">
        <v>1748649.34</v>
      </c>
      <c r="H281" s="13">
        <v>4535.29</v>
      </c>
      <c r="I281" s="14">
        <f t="shared" si="9"/>
        <v>2.5935960379569294E-3</v>
      </c>
      <c r="J281" s="13">
        <f t="shared" si="8"/>
        <v>33.835457384097374</v>
      </c>
    </row>
    <row r="282" spans="2:10" x14ac:dyDescent="0.25">
      <c r="B282" s="2">
        <v>278</v>
      </c>
      <c r="C282" s="1">
        <v>11016</v>
      </c>
      <c r="D282" t="s">
        <v>236</v>
      </c>
      <c r="E282" s="2" t="s">
        <v>1</v>
      </c>
      <c r="F282" s="13">
        <v>9903.6299999999992</v>
      </c>
      <c r="G282" s="13">
        <v>1237689.3899999999</v>
      </c>
      <c r="H282" s="13">
        <v>4411.9799999999996</v>
      </c>
      <c r="I282" s="14">
        <f t="shared" si="9"/>
        <v>3.5646908147124053E-3</v>
      </c>
      <c r="J282" s="13">
        <f t="shared" si="8"/>
        <v>35.303378893310217</v>
      </c>
    </row>
    <row r="283" spans="2:10" x14ac:dyDescent="0.25">
      <c r="B283" s="2">
        <v>279</v>
      </c>
      <c r="C283" s="1">
        <v>11018</v>
      </c>
      <c r="D283" t="s">
        <v>237</v>
      </c>
      <c r="E283" s="2" t="s">
        <v>1</v>
      </c>
      <c r="F283" s="13">
        <v>13039.46</v>
      </c>
      <c r="G283" s="13">
        <v>1680446.28</v>
      </c>
      <c r="H283" s="13">
        <v>14203.25</v>
      </c>
      <c r="I283" s="14">
        <f t="shared" si="9"/>
        <v>8.4520702441020605E-3</v>
      </c>
      <c r="J283" s="13">
        <f t="shared" si="8"/>
        <v>110.21043186515905</v>
      </c>
    </row>
    <row r="284" spans="2:10" x14ac:dyDescent="0.25">
      <c r="B284" s="2">
        <v>280</v>
      </c>
      <c r="C284" s="1">
        <v>11020</v>
      </c>
      <c r="D284" t="s">
        <v>238</v>
      </c>
      <c r="E284" s="2" t="s">
        <v>1</v>
      </c>
      <c r="F284" s="13">
        <v>20784.64</v>
      </c>
      <c r="G284" s="13">
        <v>2346769.7400000002</v>
      </c>
      <c r="H284" s="13">
        <v>28498.76</v>
      </c>
      <c r="I284" s="14">
        <f t="shared" si="9"/>
        <v>1.2143824557751454E-2</v>
      </c>
      <c r="J284" s="13">
        <f t="shared" si="8"/>
        <v>252.40502165602317</v>
      </c>
    </row>
    <row r="285" spans="2:10" x14ac:dyDescent="0.25">
      <c r="B285" s="2">
        <v>281</v>
      </c>
      <c r="C285" s="1">
        <v>11022</v>
      </c>
      <c r="D285" t="s">
        <v>239</v>
      </c>
      <c r="E285" s="2" t="s">
        <v>1</v>
      </c>
      <c r="F285" s="13">
        <v>74408.009999999995</v>
      </c>
      <c r="G285" s="13">
        <v>8726364.2899999991</v>
      </c>
      <c r="H285" s="13">
        <v>27664.799999999999</v>
      </c>
      <c r="I285" s="14">
        <f t="shared" si="9"/>
        <v>3.1702549974566788E-3</v>
      </c>
      <c r="J285" s="13">
        <f t="shared" si="8"/>
        <v>235.89236555330652</v>
      </c>
    </row>
    <row r="286" spans="2:10" x14ac:dyDescent="0.25">
      <c r="B286" s="2">
        <v>282</v>
      </c>
      <c r="C286" s="1">
        <v>11024</v>
      </c>
      <c r="D286" t="s">
        <v>240</v>
      </c>
      <c r="E286" s="2" t="s">
        <v>1</v>
      </c>
      <c r="F286" s="13">
        <v>14489.37</v>
      </c>
      <c r="G286" s="13">
        <v>1615349.7</v>
      </c>
      <c r="H286" s="13">
        <v>2339.81</v>
      </c>
      <c r="I286" s="14">
        <f t="shared" si="9"/>
        <v>1.448485117494992E-3</v>
      </c>
      <c r="J286" s="13">
        <f t="shared" si="8"/>
        <v>20.987636806878413</v>
      </c>
    </row>
    <row r="287" spans="2:10" x14ac:dyDescent="0.25">
      <c r="B287" s="2">
        <v>283</v>
      </c>
      <c r="C287" s="1">
        <v>11026</v>
      </c>
      <c r="D287" t="s">
        <v>241</v>
      </c>
      <c r="E287" s="2" t="s">
        <v>1</v>
      </c>
      <c r="F287" s="13">
        <v>14970.8</v>
      </c>
      <c r="G287" s="13">
        <v>1731181.54</v>
      </c>
      <c r="H287" s="13">
        <v>2454.25</v>
      </c>
      <c r="I287" s="14">
        <f t="shared" si="9"/>
        <v>1.4176733885459523E-3</v>
      </c>
      <c r="J287" s="13">
        <f t="shared" si="8"/>
        <v>21.223704765243742</v>
      </c>
    </row>
    <row r="288" spans="2:10" x14ac:dyDescent="0.25">
      <c r="B288" s="2">
        <v>284</v>
      </c>
      <c r="C288" s="1">
        <v>11028</v>
      </c>
      <c r="D288" t="s">
        <v>242</v>
      </c>
      <c r="E288" s="2" t="s">
        <v>1</v>
      </c>
      <c r="F288" s="13">
        <v>10849.99</v>
      </c>
      <c r="G288" s="13">
        <v>1097403.02</v>
      </c>
      <c r="H288" s="13">
        <v>15570.8</v>
      </c>
      <c r="I288" s="14">
        <f t="shared" si="9"/>
        <v>1.4188770867424804E-2</v>
      </c>
      <c r="J288" s="13">
        <f t="shared" si="8"/>
        <v>153.94802202385046</v>
      </c>
    </row>
    <row r="289" spans="2:10" x14ac:dyDescent="0.25">
      <c r="B289" s="2">
        <v>285</v>
      </c>
      <c r="C289" s="1">
        <v>11030</v>
      </c>
      <c r="D289" t="s">
        <v>243</v>
      </c>
      <c r="E289" s="2" t="s">
        <v>1</v>
      </c>
      <c r="F289" s="13">
        <v>10605.82</v>
      </c>
      <c r="G289" s="13">
        <v>1214319.4099999999</v>
      </c>
      <c r="H289" s="13">
        <v>2292.09</v>
      </c>
      <c r="I289" s="14">
        <f t="shared" si="9"/>
        <v>1.8875511509776496E-3</v>
      </c>
      <c r="J289" s="13">
        <f t="shared" si="8"/>
        <v>20.019027748061774</v>
      </c>
    </row>
    <row r="290" spans="2:10" x14ac:dyDescent="0.25">
      <c r="B290" s="2">
        <v>286</v>
      </c>
      <c r="C290" s="1">
        <v>11032</v>
      </c>
      <c r="D290" t="s">
        <v>244</v>
      </c>
      <c r="E290" s="2" t="s">
        <v>1</v>
      </c>
      <c r="F290" s="13">
        <v>36826.720000000001</v>
      </c>
      <c r="G290" s="13">
        <v>3183968.3</v>
      </c>
      <c r="H290" s="13">
        <v>32216.38</v>
      </c>
      <c r="I290" s="14">
        <f t="shared" si="9"/>
        <v>1.0118310537199759E-2</v>
      </c>
      <c r="J290" s="13">
        <f t="shared" si="8"/>
        <v>372.62418902650512</v>
      </c>
    </row>
    <row r="291" spans="2:10" x14ac:dyDescent="0.25">
      <c r="B291" s="2">
        <v>287</v>
      </c>
      <c r="C291" s="1">
        <v>11034</v>
      </c>
      <c r="D291" t="s">
        <v>245</v>
      </c>
      <c r="E291" s="2" t="s">
        <v>1</v>
      </c>
      <c r="F291" s="13">
        <v>14219.49</v>
      </c>
      <c r="G291" s="13">
        <v>1561294.72</v>
      </c>
      <c r="H291" s="13">
        <v>104613.28</v>
      </c>
      <c r="I291" s="14">
        <f t="shared" si="9"/>
        <v>6.7004184834494288E-2</v>
      </c>
      <c r="J291" s="13">
        <f t="shared" si="8"/>
        <v>952.76533621224314</v>
      </c>
    </row>
    <row r="292" spans="2:10" x14ac:dyDescent="0.25">
      <c r="B292" s="2">
        <v>288</v>
      </c>
      <c r="C292" s="1">
        <v>11036</v>
      </c>
      <c r="D292" t="s">
        <v>100</v>
      </c>
      <c r="E292" s="2" t="s">
        <v>1</v>
      </c>
      <c r="F292" s="13">
        <v>9866.02</v>
      </c>
      <c r="G292" s="13">
        <v>1128338.3700000001</v>
      </c>
      <c r="H292" s="13">
        <v>2323.06</v>
      </c>
      <c r="I292" s="14">
        <f t="shared" si="9"/>
        <v>2.0588327595382578E-3</v>
      </c>
      <c r="J292" s="13">
        <f t="shared" si="8"/>
        <v>20.312485182259643</v>
      </c>
    </row>
    <row r="293" spans="2:10" x14ac:dyDescent="0.25">
      <c r="B293" s="2">
        <v>289</v>
      </c>
      <c r="C293" s="1">
        <v>11038</v>
      </c>
      <c r="D293" t="s">
        <v>246</v>
      </c>
      <c r="E293" s="2" t="s">
        <v>1</v>
      </c>
      <c r="F293" s="13">
        <v>11139.44</v>
      </c>
      <c r="G293" s="13">
        <v>1233042.9099999999</v>
      </c>
      <c r="H293" s="13">
        <v>18377.669999999998</v>
      </c>
      <c r="I293" s="14">
        <f t="shared" si="9"/>
        <v>1.4904323159361906E-2</v>
      </c>
      <c r="J293" s="13">
        <f t="shared" si="8"/>
        <v>166.0258135743224</v>
      </c>
    </row>
    <row r="294" spans="2:10" x14ac:dyDescent="0.25">
      <c r="B294" s="2">
        <v>290</v>
      </c>
      <c r="C294" s="1">
        <v>11040</v>
      </c>
      <c r="D294" t="s">
        <v>247</v>
      </c>
      <c r="E294" s="2" t="s">
        <v>1</v>
      </c>
      <c r="F294" s="13">
        <v>54308.83</v>
      </c>
      <c r="G294" s="13">
        <v>6104673.54</v>
      </c>
      <c r="H294" s="13">
        <v>24311.45</v>
      </c>
      <c r="I294" s="14">
        <f t="shared" si="9"/>
        <v>3.9824324496146608E-3</v>
      </c>
      <c r="J294" s="13">
        <f t="shared" si="8"/>
        <v>216.28124689260619</v>
      </c>
    </row>
    <row r="295" spans="2:10" x14ac:dyDescent="0.25">
      <c r="B295" s="2">
        <v>291</v>
      </c>
      <c r="C295" s="1">
        <v>11042</v>
      </c>
      <c r="D295" t="s">
        <v>248</v>
      </c>
      <c r="E295" s="2" t="s">
        <v>1</v>
      </c>
      <c r="F295" s="13">
        <v>30680.05</v>
      </c>
      <c r="G295" s="13">
        <v>3378939.08</v>
      </c>
      <c r="H295" s="13">
        <v>14963.21</v>
      </c>
      <c r="I295" s="14">
        <f t="shared" si="9"/>
        <v>4.428375192843074E-3</v>
      </c>
      <c r="J295" s="13">
        <f t="shared" si="8"/>
        <v>135.86277233518516</v>
      </c>
    </row>
    <row r="296" spans="2:10" x14ac:dyDescent="0.25">
      <c r="B296" s="2">
        <v>292</v>
      </c>
      <c r="C296" s="1">
        <v>11101</v>
      </c>
      <c r="D296" t="s">
        <v>229</v>
      </c>
      <c r="E296" s="2" t="s">
        <v>19</v>
      </c>
      <c r="F296" s="13">
        <v>12018.62</v>
      </c>
      <c r="G296" s="13">
        <v>1631154.89</v>
      </c>
      <c r="H296" s="13">
        <v>35896.85</v>
      </c>
      <c r="I296" s="14">
        <f t="shared" si="9"/>
        <v>2.2007014919349567E-2</v>
      </c>
      <c r="J296" s="13">
        <f t="shared" si="8"/>
        <v>264.49394964999311</v>
      </c>
    </row>
    <row r="297" spans="2:10" x14ac:dyDescent="0.25">
      <c r="B297" s="2">
        <v>293</v>
      </c>
      <c r="C297" s="1">
        <v>11111</v>
      </c>
      <c r="D297" t="s">
        <v>249</v>
      </c>
      <c r="E297" s="2" t="s">
        <v>19</v>
      </c>
      <c r="F297" s="13">
        <v>8081.1</v>
      </c>
      <c r="G297" s="13">
        <v>1280327.1499999999</v>
      </c>
      <c r="H297" s="13">
        <v>72011.23</v>
      </c>
      <c r="I297" s="14">
        <f t="shared" si="9"/>
        <v>5.6244398160267085E-2</v>
      </c>
      <c r="J297" s="13">
        <f t="shared" si="8"/>
        <v>454.51660597293437</v>
      </c>
    </row>
    <row r="298" spans="2:10" x14ac:dyDescent="0.25">
      <c r="B298" s="2">
        <v>294</v>
      </c>
      <c r="C298" s="1">
        <v>11116</v>
      </c>
      <c r="D298" t="s">
        <v>250</v>
      </c>
      <c r="E298" s="2" t="s">
        <v>19</v>
      </c>
      <c r="F298" s="13">
        <v>2324.7199999999998</v>
      </c>
      <c r="G298" s="13">
        <v>233517.63</v>
      </c>
      <c r="H298" s="13">
        <v>775.74</v>
      </c>
      <c r="I298" s="14">
        <f t="shared" si="9"/>
        <v>3.3219761608577476E-3</v>
      </c>
      <c r="J298" s="13">
        <f t="shared" si="8"/>
        <v>7.7226644206692221</v>
      </c>
    </row>
    <row r="299" spans="2:10" x14ac:dyDescent="0.25">
      <c r="B299" s="2">
        <v>295</v>
      </c>
      <c r="C299" s="1">
        <v>11126</v>
      </c>
      <c r="D299" t="s">
        <v>251</v>
      </c>
      <c r="E299" s="2" t="s">
        <v>19</v>
      </c>
      <c r="F299" s="13">
        <v>20843</v>
      </c>
      <c r="G299" s="13">
        <v>2841852.08</v>
      </c>
      <c r="H299" s="13">
        <v>93367.34</v>
      </c>
      <c r="I299" s="14">
        <f t="shared" si="9"/>
        <v>3.285439824862383E-2</v>
      </c>
      <c r="J299" s="13">
        <f t="shared" si="8"/>
        <v>684.78422269606654</v>
      </c>
    </row>
    <row r="300" spans="2:10" x14ac:dyDescent="0.25">
      <c r="B300" s="2">
        <v>296</v>
      </c>
      <c r="C300" s="1">
        <v>11127</v>
      </c>
      <c r="D300" t="s">
        <v>252</v>
      </c>
      <c r="E300" s="2" t="s">
        <v>19</v>
      </c>
      <c r="F300" s="13">
        <v>3481.23</v>
      </c>
      <c r="G300" s="13">
        <v>463224.05</v>
      </c>
      <c r="H300" s="13">
        <v>6056.07</v>
      </c>
      <c r="I300" s="14">
        <f t="shared" si="9"/>
        <v>1.3073738291438019E-2</v>
      </c>
      <c r="J300" s="13">
        <f t="shared" si="8"/>
        <v>45.512689952302779</v>
      </c>
    </row>
    <row r="301" spans="2:10" x14ac:dyDescent="0.25">
      <c r="B301" s="2">
        <v>297</v>
      </c>
      <c r="C301" s="1">
        <v>11171</v>
      </c>
      <c r="D301" t="s">
        <v>253</v>
      </c>
      <c r="E301" s="2" t="s">
        <v>19</v>
      </c>
      <c r="F301" s="13">
        <v>20811.55</v>
      </c>
      <c r="G301" s="13">
        <v>2903302.32</v>
      </c>
      <c r="H301" s="13">
        <v>32814.22</v>
      </c>
      <c r="I301" s="14">
        <f t="shared" si="9"/>
        <v>1.130237790737549E-2</v>
      </c>
      <c r="J301" s="13">
        <f t="shared" si="8"/>
        <v>235.22000293824036</v>
      </c>
    </row>
    <row r="302" spans="2:10" x14ac:dyDescent="0.25">
      <c r="B302" s="2">
        <v>298</v>
      </c>
      <c r="C302" s="1">
        <v>11172</v>
      </c>
      <c r="D302" t="s">
        <v>254</v>
      </c>
      <c r="E302" s="2" t="s">
        <v>19</v>
      </c>
      <c r="F302" s="13">
        <v>25713.4</v>
      </c>
      <c r="G302" s="13">
        <v>4051563.64</v>
      </c>
      <c r="H302" s="13">
        <v>47873.279999999999</v>
      </c>
      <c r="I302" s="14">
        <f t="shared" si="9"/>
        <v>1.1816000994618462E-2</v>
      </c>
      <c r="J302" s="13">
        <f t="shared" si="8"/>
        <v>303.82955997502239</v>
      </c>
    </row>
    <row r="303" spans="2:10" x14ac:dyDescent="0.25">
      <c r="B303" s="2">
        <v>299</v>
      </c>
      <c r="C303" s="1">
        <v>11176</v>
      </c>
      <c r="D303" t="s">
        <v>245</v>
      </c>
      <c r="E303" s="2" t="s">
        <v>19</v>
      </c>
      <c r="F303" s="13">
        <v>4193.57</v>
      </c>
      <c r="G303" s="13">
        <v>692576.42</v>
      </c>
      <c r="H303" s="13">
        <v>26765.64</v>
      </c>
      <c r="I303" s="14">
        <f t="shared" si="9"/>
        <v>3.8646478896870326E-2</v>
      </c>
      <c r="J303" s="13">
        <f t="shared" si="8"/>
        <v>162.06671450754848</v>
      </c>
    </row>
    <row r="304" spans="2:10" x14ac:dyDescent="0.25">
      <c r="B304" s="2">
        <v>300</v>
      </c>
      <c r="C304" s="1">
        <v>11177</v>
      </c>
      <c r="D304" t="s">
        <v>255</v>
      </c>
      <c r="E304" s="2" t="s">
        <v>19</v>
      </c>
      <c r="F304" s="13">
        <v>10521.47</v>
      </c>
      <c r="G304" s="13">
        <v>1424725.76</v>
      </c>
      <c r="H304" s="13">
        <v>23602.43</v>
      </c>
      <c r="I304" s="14">
        <f t="shared" si="9"/>
        <v>1.6566296941244327E-2</v>
      </c>
      <c r="J304" s="13">
        <f t="shared" si="8"/>
        <v>174.30179627839394</v>
      </c>
    </row>
    <row r="305" spans="2:10" x14ac:dyDescent="0.25">
      <c r="B305" s="2">
        <v>301</v>
      </c>
      <c r="C305" s="1">
        <v>11191</v>
      </c>
      <c r="D305" t="s">
        <v>248</v>
      </c>
      <c r="E305" s="2" t="s">
        <v>19</v>
      </c>
      <c r="F305" s="13">
        <v>6268.5</v>
      </c>
      <c r="G305" s="13">
        <v>879448.3</v>
      </c>
      <c r="H305" s="13">
        <v>13899.22</v>
      </c>
      <c r="I305" s="14">
        <f t="shared" si="9"/>
        <v>1.580447651101264E-2</v>
      </c>
      <c r="J305" s="13">
        <f t="shared" si="8"/>
        <v>99.070361009282735</v>
      </c>
    </row>
    <row r="306" spans="2:10" x14ac:dyDescent="0.25">
      <c r="B306" s="2">
        <v>302</v>
      </c>
      <c r="C306" s="1">
        <v>11211</v>
      </c>
      <c r="D306" t="s">
        <v>231</v>
      </c>
      <c r="E306" s="2" t="s">
        <v>20</v>
      </c>
      <c r="F306" s="13">
        <v>59291.65</v>
      </c>
      <c r="G306" s="13">
        <v>9307099.25</v>
      </c>
      <c r="H306" s="13">
        <v>203130.27</v>
      </c>
      <c r="I306" s="14">
        <f t="shared" si="9"/>
        <v>2.182530394741412E-2</v>
      </c>
      <c r="J306" s="13">
        <f t="shared" si="8"/>
        <v>1294.0582827936964</v>
      </c>
    </row>
    <row r="307" spans="2:10" x14ac:dyDescent="0.25">
      <c r="B307" s="2">
        <v>303</v>
      </c>
      <c r="C307" s="1">
        <v>11246</v>
      </c>
      <c r="D307" t="s">
        <v>239</v>
      </c>
      <c r="E307" s="2" t="s">
        <v>20</v>
      </c>
      <c r="F307" s="13">
        <v>39401.769999999997</v>
      </c>
      <c r="G307" s="13">
        <v>5803537.1699999999</v>
      </c>
      <c r="H307" s="13">
        <v>99172.28</v>
      </c>
      <c r="I307" s="14">
        <f t="shared" si="9"/>
        <v>1.7088247579880669E-2</v>
      </c>
      <c r="J307" s="13">
        <f t="shared" si="8"/>
        <v>673.30720084551467</v>
      </c>
    </row>
    <row r="308" spans="2:10" x14ac:dyDescent="0.25">
      <c r="B308" s="2">
        <v>304</v>
      </c>
      <c r="C308" s="1">
        <v>11271</v>
      </c>
      <c r="D308" t="s">
        <v>256</v>
      </c>
      <c r="E308" s="2" t="s">
        <v>20</v>
      </c>
      <c r="F308" s="13">
        <v>90337.85</v>
      </c>
      <c r="G308" s="13">
        <v>13970178.83</v>
      </c>
      <c r="H308" s="13">
        <v>526145.17000000004</v>
      </c>
      <c r="I308" s="14">
        <f t="shared" si="9"/>
        <v>3.7662021109575165E-2</v>
      </c>
      <c r="J308" s="13">
        <f t="shared" si="8"/>
        <v>3402.3060136936351</v>
      </c>
    </row>
    <row r="309" spans="2:10" x14ac:dyDescent="0.25">
      <c r="B309" s="2">
        <v>305</v>
      </c>
      <c r="C309" s="1">
        <v>11291</v>
      </c>
      <c r="D309" t="s">
        <v>21</v>
      </c>
      <c r="E309" s="2" t="s">
        <v>20</v>
      </c>
      <c r="F309" s="13">
        <v>37847.620000000003</v>
      </c>
      <c r="G309" s="13">
        <v>5396447.5800000001</v>
      </c>
      <c r="H309" s="13">
        <v>161885.32999999999</v>
      </c>
      <c r="I309" s="14">
        <f t="shared" si="9"/>
        <v>2.9998499494365512E-2</v>
      </c>
      <c r="J309" s="13">
        <f t="shared" si="8"/>
        <v>1135.3718094329381</v>
      </c>
    </row>
    <row r="310" spans="2:10" x14ac:dyDescent="0.25">
      <c r="B310" s="2">
        <v>306</v>
      </c>
      <c r="C310" s="1">
        <v>12002</v>
      </c>
      <c r="D310" t="s">
        <v>257</v>
      </c>
      <c r="E310" s="2" t="s">
        <v>1</v>
      </c>
      <c r="F310" s="13">
        <v>15651.64</v>
      </c>
      <c r="G310" s="13">
        <v>2141979.62</v>
      </c>
      <c r="H310" s="13">
        <v>103988.74</v>
      </c>
      <c r="I310" s="14">
        <f t="shared" si="9"/>
        <v>4.8547959573957106E-2</v>
      </c>
      <c r="J310" s="13">
        <f t="shared" si="8"/>
        <v>759.85518598612998</v>
      </c>
    </row>
    <row r="311" spans="2:10" x14ac:dyDescent="0.25">
      <c r="B311" s="2">
        <v>307</v>
      </c>
      <c r="C311" s="1">
        <v>12004</v>
      </c>
      <c r="D311" t="s">
        <v>258</v>
      </c>
      <c r="E311" s="2" t="s">
        <v>1</v>
      </c>
      <c r="F311" s="13">
        <v>11256.3</v>
      </c>
      <c r="G311" s="13">
        <v>1859179.91</v>
      </c>
      <c r="H311" s="13">
        <v>6949.78</v>
      </c>
      <c r="I311" s="14">
        <f t="shared" si="9"/>
        <v>3.7380890158177321E-3</v>
      </c>
      <c r="J311" s="13">
        <f t="shared" si="8"/>
        <v>42.077051388749133</v>
      </c>
    </row>
    <row r="312" spans="2:10" x14ac:dyDescent="0.25">
      <c r="B312" s="2">
        <v>308</v>
      </c>
      <c r="C312" s="1">
        <v>12006</v>
      </c>
      <c r="D312" t="s">
        <v>259</v>
      </c>
      <c r="E312" s="2" t="s">
        <v>1</v>
      </c>
      <c r="F312" s="13">
        <v>10716.82</v>
      </c>
      <c r="G312" s="13">
        <v>1647891.9</v>
      </c>
      <c r="H312" s="13">
        <v>13431.82</v>
      </c>
      <c r="I312" s="14">
        <f t="shared" si="9"/>
        <v>8.1509108698210129E-3</v>
      </c>
      <c r="J312" s="13">
        <f t="shared" si="8"/>
        <v>87.351844627915227</v>
      </c>
    </row>
    <row r="313" spans="2:10" x14ac:dyDescent="0.25">
      <c r="B313" s="2">
        <v>309</v>
      </c>
      <c r="C313" s="1">
        <v>12008</v>
      </c>
      <c r="D313" t="s">
        <v>260</v>
      </c>
      <c r="E313" s="2" t="s">
        <v>1</v>
      </c>
      <c r="F313" s="13">
        <v>13052.42</v>
      </c>
      <c r="G313" s="13">
        <v>1829130.09</v>
      </c>
      <c r="H313" s="13">
        <v>3822.03</v>
      </c>
      <c r="I313" s="14">
        <f t="shared" si="9"/>
        <v>2.0895342659854226E-3</v>
      </c>
      <c r="J313" s="13">
        <f t="shared" si="8"/>
        <v>27.273478844033448</v>
      </c>
    </row>
    <row r="314" spans="2:10" x14ac:dyDescent="0.25">
      <c r="B314" s="2">
        <v>310</v>
      </c>
      <c r="C314" s="1">
        <v>12010</v>
      </c>
      <c r="D314" t="s">
        <v>261</v>
      </c>
      <c r="E314" s="2" t="s">
        <v>1</v>
      </c>
      <c r="F314" s="13">
        <v>3575.71</v>
      </c>
      <c r="G314" s="13">
        <v>530502.48</v>
      </c>
      <c r="H314" s="13">
        <v>2025.42</v>
      </c>
      <c r="I314" s="14">
        <f t="shared" si="9"/>
        <v>3.8179274864087349E-3</v>
      </c>
      <c r="J314" s="13">
        <f t="shared" si="8"/>
        <v>13.651801492426578</v>
      </c>
    </row>
    <row r="315" spans="2:10" x14ac:dyDescent="0.25">
      <c r="B315" s="2">
        <v>311</v>
      </c>
      <c r="C315" s="1">
        <v>12012</v>
      </c>
      <c r="D315" t="s">
        <v>262</v>
      </c>
      <c r="E315" s="2" t="s">
        <v>1</v>
      </c>
      <c r="F315" s="13">
        <v>6441.26</v>
      </c>
      <c r="G315" s="13">
        <v>903413.8</v>
      </c>
      <c r="H315" s="13">
        <v>5495.16</v>
      </c>
      <c r="I315" s="14">
        <f t="shared" si="9"/>
        <v>6.0826611238393741E-3</v>
      </c>
      <c r="J315" s="13">
        <f t="shared" si="8"/>
        <v>39.18000179054161</v>
      </c>
    </row>
    <row r="316" spans="2:10" x14ac:dyDescent="0.25">
      <c r="B316" s="2">
        <v>312</v>
      </c>
      <c r="C316" s="1">
        <v>12014</v>
      </c>
      <c r="D316" t="s">
        <v>263</v>
      </c>
      <c r="E316" s="2" t="s">
        <v>1</v>
      </c>
      <c r="F316" s="13">
        <v>10307.870000000001</v>
      </c>
      <c r="G316" s="13">
        <v>1441600.39</v>
      </c>
      <c r="H316" s="13">
        <v>22761.91</v>
      </c>
      <c r="I316" s="14">
        <f t="shared" si="9"/>
        <v>1.5789333963762316E-2</v>
      </c>
      <c r="J316" s="13">
        <f t="shared" si="8"/>
        <v>162.75440188504666</v>
      </c>
    </row>
    <row r="317" spans="2:10" x14ac:dyDescent="0.25">
      <c r="B317" s="2">
        <v>313</v>
      </c>
      <c r="C317" s="1">
        <v>12016</v>
      </c>
      <c r="D317" t="s">
        <v>100</v>
      </c>
      <c r="E317" s="2" t="s">
        <v>1</v>
      </c>
      <c r="F317" s="13">
        <v>5468.19</v>
      </c>
      <c r="G317" s="13">
        <v>786939.93</v>
      </c>
      <c r="H317" s="13">
        <v>4406.13</v>
      </c>
      <c r="I317" s="14">
        <f t="shared" si="9"/>
        <v>5.5990677712846517E-3</v>
      </c>
      <c r="J317" s="13">
        <f t="shared" si="8"/>
        <v>30.616766396261017</v>
      </c>
    </row>
    <row r="318" spans="2:10" x14ac:dyDescent="0.25">
      <c r="B318" s="2">
        <v>314</v>
      </c>
      <c r="C318" s="1">
        <v>12018</v>
      </c>
      <c r="D318" t="s">
        <v>264</v>
      </c>
      <c r="E318" s="2" t="s">
        <v>1</v>
      </c>
      <c r="F318" s="13">
        <v>13769.5</v>
      </c>
      <c r="G318" s="13">
        <v>2114264.79</v>
      </c>
      <c r="H318" s="13">
        <v>15440.95</v>
      </c>
      <c r="I318" s="14">
        <f t="shared" si="9"/>
        <v>7.3032243042745843E-3</v>
      </c>
      <c r="J318" s="13">
        <f t="shared" si="8"/>
        <v>100.56174705770889</v>
      </c>
    </row>
    <row r="319" spans="2:10" x14ac:dyDescent="0.25">
      <c r="B319" s="2">
        <v>315</v>
      </c>
      <c r="C319" s="1">
        <v>12020</v>
      </c>
      <c r="D319" t="s">
        <v>265</v>
      </c>
      <c r="E319" s="2" t="s">
        <v>1</v>
      </c>
      <c r="F319" s="13">
        <v>6990.94</v>
      </c>
      <c r="G319" s="13">
        <v>1026808.63</v>
      </c>
      <c r="H319" s="13">
        <v>5648.81</v>
      </c>
      <c r="I319" s="14">
        <f t="shared" si="9"/>
        <v>5.501326960993696E-3</v>
      </c>
      <c r="J319" s="13">
        <f t="shared" si="8"/>
        <v>38.45944670468927</v>
      </c>
    </row>
    <row r="320" spans="2:10" x14ac:dyDescent="0.25">
      <c r="B320" s="2">
        <v>316</v>
      </c>
      <c r="C320" s="1">
        <v>12022</v>
      </c>
      <c r="D320" t="s">
        <v>266</v>
      </c>
      <c r="E320" s="2" t="s">
        <v>1</v>
      </c>
      <c r="F320" s="13">
        <v>4132.4799999999996</v>
      </c>
      <c r="G320" s="13">
        <v>647843.02</v>
      </c>
      <c r="H320" s="13">
        <v>1193.6199999999999</v>
      </c>
      <c r="I320" s="14">
        <f t="shared" si="9"/>
        <v>1.8424525126472767E-3</v>
      </c>
      <c r="J320" s="13">
        <f t="shared" si="8"/>
        <v>7.6138981594646173</v>
      </c>
    </row>
    <row r="321" spans="2:10" x14ac:dyDescent="0.25">
      <c r="B321" s="2">
        <v>317</v>
      </c>
      <c r="C321" s="1">
        <v>12106</v>
      </c>
      <c r="D321" t="s">
        <v>267</v>
      </c>
      <c r="E321" s="2" t="s">
        <v>19</v>
      </c>
      <c r="F321" s="13">
        <v>970.6</v>
      </c>
      <c r="G321" s="13">
        <v>115835.65</v>
      </c>
      <c r="H321" s="13">
        <v>21.61</v>
      </c>
      <c r="I321" s="14">
        <f t="shared" si="9"/>
        <v>1.8655741993073809E-4</v>
      </c>
      <c r="J321" s="13">
        <f t="shared" si="8"/>
        <v>0.1810726317847744</v>
      </c>
    </row>
    <row r="322" spans="2:10" x14ac:dyDescent="0.25">
      <c r="B322" s="2">
        <v>318</v>
      </c>
      <c r="C322" s="1">
        <v>12116</v>
      </c>
      <c r="D322" t="s">
        <v>268</v>
      </c>
      <c r="E322" s="2" t="s">
        <v>19</v>
      </c>
      <c r="F322" s="13">
        <v>622.26</v>
      </c>
      <c r="G322" s="13">
        <v>90992.28</v>
      </c>
      <c r="H322" s="13">
        <v>611.57000000000005</v>
      </c>
      <c r="I322" s="14">
        <f t="shared" si="9"/>
        <v>6.7211196378418048E-3</v>
      </c>
      <c r="J322" s="13">
        <f t="shared" si="8"/>
        <v>4.1822839058434411</v>
      </c>
    </row>
    <row r="323" spans="2:10" x14ac:dyDescent="0.25">
      <c r="B323" s="2">
        <v>319</v>
      </c>
      <c r="C323" s="1">
        <v>12121</v>
      </c>
      <c r="D323" t="s">
        <v>259</v>
      </c>
      <c r="E323" s="2" t="s">
        <v>19</v>
      </c>
      <c r="F323" s="13">
        <v>2679.12</v>
      </c>
      <c r="G323" s="13">
        <v>417701.37</v>
      </c>
      <c r="H323" s="13">
        <v>4676.07</v>
      </c>
      <c r="I323" s="14">
        <f t="shared" si="9"/>
        <v>1.1194768166549227E-2</v>
      </c>
      <c r="J323" s="13">
        <f t="shared" si="8"/>
        <v>29.992127290365364</v>
      </c>
    </row>
    <row r="324" spans="2:10" x14ac:dyDescent="0.25">
      <c r="B324" s="2">
        <v>320</v>
      </c>
      <c r="C324" s="1">
        <v>12126</v>
      </c>
      <c r="D324" t="s">
        <v>269</v>
      </c>
      <c r="E324" s="2" t="s">
        <v>19</v>
      </c>
      <c r="F324" s="13">
        <v>3328.41</v>
      </c>
      <c r="G324" s="13">
        <v>515178.14</v>
      </c>
      <c r="H324" s="13">
        <v>5675.43</v>
      </c>
      <c r="I324" s="14">
        <f t="shared" si="9"/>
        <v>1.1016441807876398E-2</v>
      </c>
      <c r="J324" s="13">
        <f t="shared" si="8"/>
        <v>36.66723507775388</v>
      </c>
    </row>
    <row r="325" spans="2:10" x14ac:dyDescent="0.25">
      <c r="B325" s="2">
        <v>321</v>
      </c>
      <c r="C325" s="1">
        <v>12131</v>
      </c>
      <c r="D325" t="s">
        <v>270</v>
      </c>
      <c r="E325" s="2" t="s">
        <v>19</v>
      </c>
      <c r="F325" s="13">
        <v>3680.38</v>
      </c>
      <c r="G325" s="13">
        <v>561547.98</v>
      </c>
      <c r="H325" s="13">
        <v>21387.85</v>
      </c>
      <c r="I325" s="14">
        <f t="shared" si="9"/>
        <v>3.8087306448863018E-2</v>
      </c>
      <c r="J325" s="13">
        <f t="shared" ref="J325:J388" si="10">I325*F325</f>
        <v>140.17576090826648</v>
      </c>
    </row>
    <row r="326" spans="2:10" x14ac:dyDescent="0.25">
      <c r="B326" s="2">
        <v>322</v>
      </c>
      <c r="C326" s="1">
        <v>12146</v>
      </c>
      <c r="D326" t="s">
        <v>271</v>
      </c>
      <c r="E326" s="2" t="s">
        <v>19</v>
      </c>
      <c r="F326" s="13">
        <v>1459.12</v>
      </c>
      <c r="G326" s="13">
        <v>226182.5</v>
      </c>
      <c r="H326" s="13">
        <v>995.59</v>
      </c>
      <c r="I326" s="14">
        <f t="shared" ref="I326:I389" si="11">IF(G326=0,0,H326/G326)</f>
        <v>4.4017110077039564E-3</v>
      </c>
      <c r="J326" s="13">
        <f t="shared" si="10"/>
        <v>6.4226245655609961</v>
      </c>
    </row>
    <row r="327" spans="2:10" x14ac:dyDescent="0.25">
      <c r="B327" s="2">
        <v>323</v>
      </c>
      <c r="C327" s="1">
        <v>12151</v>
      </c>
      <c r="D327" t="s">
        <v>272</v>
      </c>
      <c r="E327" s="2" t="s">
        <v>19</v>
      </c>
      <c r="F327" s="13">
        <v>1003.15</v>
      </c>
      <c r="G327" s="13">
        <v>144340.95000000001</v>
      </c>
      <c r="H327" s="13">
        <v>835.4</v>
      </c>
      <c r="I327" s="14">
        <f t="shared" si="11"/>
        <v>5.7876853380831976E-3</v>
      </c>
      <c r="J327" s="13">
        <f t="shared" si="10"/>
        <v>5.8059165468981595</v>
      </c>
    </row>
    <row r="328" spans="2:10" x14ac:dyDescent="0.25">
      <c r="B328" s="2">
        <v>324</v>
      </c>
      <c r="C328" s="1">
        <v>12181</v>
      </c>
      <c r="D328" t="s">
        <v>273</v>
      </c>
      <c r="E328" s="2" t="s">
        <v>19</v>
      </c>
      <c r="F328" s="13">
        <v>3600.21</v>
      </c>
      <c r="G328" s="13">
        <v>444670.25</v>
      </c>
      <c r="H328" s="13">
        <v>10115.06</v>
      </c>
      <c r="I328" s="14">
        <f t="shared" si="11"/>
        <v>2.2747327935700667E-2</v>
      </c>
      <c r="J328" s="13">
        <f t="shared" si="10"/>
        <v>81.895157507388902</v>
      </c>
    </row>
    <row r="329" spans="2:10" x14ac:dyDescent="0.25">
      <c r="B329" s="2">
        <v>325</v>
      </c>
      <c r="C329" s="1">
        <v>12182</v>
      </c>
      <c r="D329" t="s">
        <v>274</v>
      </c>
      <c r="E329" s="2" t="s">
        <v>19</v>
      </c>
      <c r="F329" s="13">
        <v>846.34</v>
      </c>
      <c r="G329" s="13">
        <v>152447.04999999999</v>
      </c>
      <c r="H329" s="13">
        <v>995.36</v>
      </c>
      <c r="I329" s="14">
        <f t="shared" si="11"/>
        <v>6.5292178497386479E-3</v>
      </c>
      <c r="J329" s="13">
        <f t="shared" si="10"/>
        <v>5.525938234947807</v>
      </c>
    </row>
    <row r="330" spans="2:10" x14ac:dyDescent="0.25">
      <c r="B330" s="2">
        <v>326</v>
      </c>
      <c r="C330" s="1">
        <v>12191</v>
      </c>
      <c r="D330" t="s">
        <v>266</v>
      </c>
      <c r="E330" s="2" t="s">
        <v>19</v>
      </c>
      <c r="F330" s="13">
        <v>3364.54</v>
      </c>
      <c r="G330" s="13">
        <v>565832.92000000004</v>
      </c>
      <c r="H330" s="13">
        <v>3755.76</v>
      </c>
      <c r="I330" s="14">
        <f t="shared" si="11"/>
        <v>6.6375777499831576E-3</v>
      </c>
      <c r="J330" s="13">
        <f t="shared" si="10"/>
        <v>22.332395842928332</v>
      </c>
    </row>
    <row r="331" spans="2:10" x14ac:dyDescent="0.25">
      <c r="B331" s="2">
        <v>327</v>
      </c>
      <c r="C331" s="1">
        <v>12271</v>
      </c>
      <c r="D331" t="s">
        <v>263</v>
      </c>
      <c r="E331" s="2" t="s">
        <v>20</v>
      </c>
      <c r="F331" s="13">
        <v>54976.67</v>
      </c>
      <c r="G331" s="13">
        <v>9581218.9499999993</v>
      </c>
      <c r="H331" s="13">
        <v>758587.18</v>
      </c>
      <c r="I331" s="14">
        <f t="shared" si="11"/>
        <v>7.9174391479697903E-2</v>
      </c>
      <c r="J331" s="13">
        <f t="shared" si="10"/>
        <v>4352.7443928301636</v>
      </c>
    </row>
    <row r="332" spans="2:10" x14ac:dyDescent="0.25">
      <c r="B332" s="2">
        <v>328</v>
      </c>
      <c r="C332" s="1">
        <v>13002</v>
      </c>
      <c r="D332" t="s">
        <v>275</v>
      </c>
      <c r="E332" s="2" t="s">
        <v>1</v>
      </c>
      <c r="F332" s="13">
        <v>33826.86</v>
      </c>
      <c r="G332" s="13">
        <v>3857176.82</v>
      </c>
      <c r="H332" s="13">
        <v>39717.71</v>
      </c>
      <c r="I332" s="14">
        <f t="shared" si="11"/>
        <v>1.0297093406259764E-2</v>
      </c>
      <c r="J332" s="13">
        <f t="shared" si="10"/>
        <v>348.31833706047217</v>
      </c>
    </row>
    <row r="333" spans="2:10" x14ac:dyDescent="0.25">
      <c r="B333" s="2">
        <v>329</v>
      </c>
      <c r="C333" s="1">
        <v>13004</v>
      </c>
      <c r="D333" t="s">
        <v>276</v>
      </c>
      <c r="E333" s="2" t="s">
        <v>1</v>
      </c>
      <c r="F333" s="13">
        <v>31065.24</v>
      </c>
      <c r="G333" s="13">
        <v>3468276.73</v>
      </c>
      <c r="H333" s="13">
        <v>3784.93</v>
      </c>
      <c r="I333" s="14">
        <f t="shared" si="11"/>
        <v>1.0912998859811281E-3</v>
      </c>
      <c r="J333" s="13">
        <f t="shared" si="10"/>
        <v>33.90149286997638</v>
      </c>
    </row>
    <row r="334" spans="2:10" x14ac:dyDescent="0.25">
      <c r="B334" s="2">
        <v>330</v>
      </c>
      <c r="C334" s="1">
        <v>13006</v>
      </c>
      <c r="D334" t="s">
        <v>277</v>
      </c>
      <c r="E334" s="2" t="s">
        <v>1</v>
      </c>
      <c r="F334" s="13">
        <v>12310.5</v>
      </c>
      <c r="G334" s="13">
        <v>1423681.53</v>
      </c>
      <c r="H334" s="13">
        <v>3397.89</v>
      </c>
      <c r="I334" s="14">
        <f t="shared" si="11"/>
        <v>2.386692478900109E-3</v>
      </c>
      <c r="J334" s="13">
        <f t="shared" si="10"/>
        <v>29.381377761499792</v>
      </c>
    </row>
    <row r="335" spans="2:10" x14ac:dyDescent="0.25">
      <c r="B335" s="2">
        <v>331</v>
      </c>
      <c r="C335" s="1">
        <v>13008</v>
      </c>
      <c r="D335" t="s">
        <v>278</v>
      </c>
      <c r="E335" s="2" t="s">
        <v>1</v>
      </c>
      <c r="F335" s="13">
        <v>31341.47</v>
      </c>
      <c r="G335" s="13">
        <v>4007466.59</v>
      </c>
      <c r="H335" s="13">
        <v>95192.9</v>
      </c>
      <c r="I335" s="14">
        <f t="shared" si="11"/>
        <v>2.3753884870191769E-2</v>
      </c>
      <c r="J335" s="13">
        <f t="shared" si="10"/>
        <v>744.48167004256925</v>
      </c>
    </row>
    <row r="336" spans="2:10" x14ac:dyDescent="0.25">
      <c r="B336" s="2">
        <v>332</v>
      </c>
      <c r="C336" s="1">
        <v>13010</v>
      </c>
      <c r="D336" t="s">
        <v>279</v>
      </c>
      <c r="E336" s="2" t="s">
        <v>1</v>
      </c>
      <c r="F336" s="13">
        <v>21176.47</v>
      </c>
      <c r="G336" s="13">
        <v>2192548.4300000002</v>
      </c>
      <c r="H336" s="13">
        <v>50475.96</v>
      </c>
      <c r="I336" s="14">
        <f t="shared" si="11"/>
        <v>2.3021594099976162E-2</v>
      </c>
      <c r="J336" s="13">
        <f t="shared" si="10"/>
        <v>487.51609681032221</v>
      </c>
    </row>
    <row r="337" spans="2:10" x14ac:dyDescent="0.25">
      <c r="B337" s="2">
        <v>333</v>
      </c>
      <c r="C337" s="1">
        <v>13012</v>
      </c>
      <c r="D337" t="s">
        <v>280</v>
      </c>
      <c r="E337" s="2" t="s">
        <v>1</v>
      </c>
      <c r="F337" s="13">
        <v>65260.51</v>
      </c>
      <c r="G337" s="13">
        <v>7484942.6200000001</v>
      </c>
      <c r="H337" s="13">
        <v>48075.25</v>
      </c>
      <c r="I337" s="14">
        <f t="shared" si="11"/>
        <v>6.4229283296763605E-3</v>
      </c>
      <c r="J337" s="13">
        <f t="shared" si="10"/>
        <v>419.16357848812743</v>
      </c>
    </row>
    <row r="338" spans="2:10" x14ac:dyDescent="0.25">
      <c r="B338" s="2">
        <v>334</v>
      </c>
      <c r="C338" s="1">
        <v>13014</v>
      </c>
      <c r="D338" t="s">
        <v>281</v>
      </c>
      <c r="E338" s="2" t="s">
        <v>1</v>
      </c>
      <c r="F338" s="13">
        <v>74238.86</v>
      </c>
      <c r="G338" s="13">
        <v>8514470.6300000008</v>
      </c>
      <c r="H338" s="13">
        <v>260969.56</v>
      </c>
      <c r="I338" s="14">
        <f t="shared" si="11"/>
        <v>3.065012158013633E-2</v>
      </c>
      <c r="J338" s="13">
        <f t="shared" si="10"/>
        <v>2275.4300849707197</v>
      </c>
    </row>
    <row r="339" spans="2:10" x14ac:dyDescent="0.25">
      <c r="B339" s="2">
        <v>335</v>
      </c>
      <c r="C339" s="1">
        <v>13016</v>
      </c>
      <c r="D339" t="s">
        <v>282</v>
      </c>
      <c r="E339" s="2" t="s">
        <v>1</v>
      </c>
      <c r="F339" s="13">
        <v>20849.8</v>
      </c>
      <c r="G339" s="13">
        <v>2329630.19</v>
      </c>
      <c r="H339" s="13">
        <v>20140.47</v>
      </c>
      <c r="I339" s="14">
        <f t="shared" si="11"/>
        <v>8.645350702636629E-3</v>
      </c>
      <c r="J339" s="13">
        <f t="shared" si="10"/>
        <v>180.25383307983319</v>
      </c>
    </row>
    <row r="340" spans="2:10" x14ac:dyDescent="0.25">
      <c r="B340" s="2">
        <v>336</v>
      </c>
      <c r="C340" s="1">
        <v>13018</v>
      </c>
      <c r="D340" t="s">
        <v>283</v>
      </c>
      <c r="E340" s="2" t="s">
        <v>1</v>
      </c>
      <c r="F340" s="13">
        <v>63585.78</v>
      </c>
      <c r="G340" s="13">
        <v>8323326.9800000004</v>
      </c>
      <c r="H340" s="13">
        <v>134153.32</v>
      </c>
      <c r="I340" s="14">
        <f t="shared" si="11"/>
        <v>1.6117751990562795E-2</v>
      </c>
      <c r="J340" s="13">
        <f t="shared" si="10"/>
        <v>1024.8598321664879</v>
      </c>
    </row>
    <row r="341" spans="2:10" x14ac:dyDescent="0.25">
      <c r="B341" s="2">
        <v>337</v>
      </c>
      <c r="C341" s="1">
        <v>13020</v>
      </c>
      <c r="D341" t="s">
        <v>284</v>
      </c>
      <c r="E341" s="2" t="s">
        <v>1</v>
      </c>
      <c r="F341" s="13">
        <v>38324.43</v>
      </c>
      <c r="G341" s="13">
        <v>4124269.99</v>
      </c>
      <c r="H341" s="13">
        <v>8367.15</v>
      </c>
      <c r="I341" s="14">
        <f t="shared" si="11"/>
        <v>2.028759033789638E-3</v>
      </c>
      <c r="J341" s="13">
        <f t="shared" si="10"/>
        <v>77.751033577338617</v>
      </c>
    </row>
    <row r="342" spans="2:10" x14ac:dyDescent="0.25">
      <c r="B342" s="2">
        <v>338</v>
      </c>
      <c r="C342" s="1">
        <v>13022</v>
      </c>
      <c r="D342" t="s">
        <v>285</v>
      </c>
      <c r="E342" s="2" t="s">
        <v>1</v>
      </c>
      <c r="F342" s="13">
        <v>19567.55</v>
      </c>
      <c r="G342" s="13">
        <v>2110673.9700000002</v>
      </c>
      <c r="H342" s="13">
        <v>6711.7</v>
      </c>
      <c r="I342" s="14">
        <f t="shared" si="11"/>
        <v>3.1798847644859138E-3</v>
      </c>
      <c r="J342" s="13">
        <f t="shared" si="10"/>
        <v>62.222554123316343</v>
      </c>
    </row>
    <row r="343" spans="2:10" x14ac:dyDescent="0.25">
      <c r="B343" s="2">
        <v>339</v>
      </c>
      <c r="C343" s="1">
        <v>13024</v>
      </c>
      <c r="D343" t="s">
        <v>286</v>
      </c>
      <c r="E343" s="2" t="s">
        <v>1</v>
      </c>
      <c r="F343" s="13">
        <v>28132.46</v>
      </c>
      <c r="G343" s="13">
        <v>3546598.58</v>
      </c>
      <c r="H343" s="13">
        <v>14625.23</v>
      </c>
      <c r="I343" s="14">
        <f t="shared" si="11"/>
        <v>4.1237342400334458E-3</v>
      </c>
      <c r="J343" s="13">
        <f t="shared" si="10"/>
        <v>116.0107885583713</v>
      </c>
    </row>
    <row r="344" spans="2:10" x14ac:dyDescent="0.25">
      <c r="B344" s="2">
        <v>340</v>
      </c>
      <c r="C344" s="1">
        <v>13026</v>
      </c>
      <c r="D344" t="s">
        <v>287</v>
      </c>
      <c r="E344" s="2" t="s">
        <v>1</v>
      </c>
      <c r="F344" s="13">
        <v>31987.88</v>
      </c>
      <c r="G344" s="13">
        <v>3709959.81</v>
      </c>
      <c r="H344" s="13">
        <v>13232.76</v>
      </c>
      <c r="I344" s="14">
        <f t="shared" si="11"/>
        <v>3.566820310110044E-3</v>
      </c>
      <c r="J344" s="13">
        <f t="shared" si="10"/>
        <v>114.09502006136287</v>
      </c>
    </row>
    <row r="345" spans="2:10" x14ac:dyDescent="0.25">
      <c r="B345" s="2">
        <v>341</v>
      </c>
      <c r="C345" s="1">
        <v>13028</v>
      </c>
      <c r="D345" t="s">
        <v>288</v>
      </c>
      <c r="E345" s="2" t="s">
        <v>1</v>
      </c>
      <c r="F345" s="13">
        <v>107767.7</v>
      </c>
      <c r="G345" s="13">
        <v>12842228.050000001</v>
      </c>
      <c r="H345" s="13">
        <v>33252.370000000003</v>
      </c>
      <c r="I345" s="14">
        <f t="shared" si="11"/>
        <v>2.5892991364531953E-3</v>
      </c>
      <c r="J345" s="13">
        <f t="shared" si="10"/>
        <v>279.04281254754699</v>
      </c>
    </row>
    <row r="346" spans="2:10" x14ac:dyDescent="0.25">
      <c r="B346" s="2">
        <v>342</v>
      </c>
      <c r="C346" s="1">
        <v>13032</v>
      </c>
      <c r="D346" t="s">
        <v>289</v>
      </c>
      <c r="E346" s="2" t="s">
        <v>1</v>
      </c>
      <c r="F346" s="13">
        <v>66296.28</v>
      </c>
      <c r="G346" s="13">
        <v>9417692.0099999998</v>
      </c>
      <c r="H346" s="13">
        <v>603362.06000000006</v>
      </c>
      <c r="I346" s="14">
        <f t="shared" si="11"/>
        <v>6.4066871093186248E-2</v>
      </c>
      <c r="J346" s="13">
        <f t="shared" si="10"/>
        <v>4247.3952247177813</v>
      </c>
    </row>
    <row r="347" spans="2:10" x14ac:dyDescent="0.25">
      <c r="B347" s="2">
        <v>343</v>
      </c>
      <c r="C347" s="1">
        <v>13034</v>
      </c>
      <c r="D347" t="s">
        <v>290</v>
      </c>
      <c r="E347" s="2" t="s">
        <v>1</v>
      </c>
      <c r="F347" s="13">
        <v>19218.439999999999</v>
      </c>
      <c r="G347" s="13">
        <v>2037714.86</v>
      </c>
      <c r="H347" s="13">
        <v>7672.19</v>
      </c>
      <c r="I347" s="14">
        <f t="shared" si="11"/>
        <v>3.7650949848792876E-3</v>
      </c>
      <c r="J347" s="13">
        <f t="shared" si="10"/>
        <v>72.359252061203492</v>
      </c>
    </row>
    <row r="348" spans="2:10" x14ac:dyDescent="0.25">
      <c r="B348" s="2">
        <v>344</v>
      </c>
      <c r="C348" s="1">
        <v>13036</v>
      </c>
      <c r="D348" t="s">
        <v>291</v>
      </c>
      <c r="E348" s="2" t="s">
        <v>1</v>
      </c>
      <c r="F348" s="13">
        <v>22972.19</v>
      </c>
      <c r="G348" s="13">
        <v>2575175.87</v>
      </c>
      <c r="H348" s="13">
        <v>17387.990000000002</v>
      </c>
      <c r="I348" s="14">
        <f t="shared" si="11"/>
        <v>6.7521563100076737E-3</v>
      </c>
      <c r="J348" s="13">
        <f t="shared" si="10"/>
        <v>155.11181766319518</v>
      </c>
    </row>
    <row r="349" spans="2:10" x14ac:dyDescent="0.25">
      <c r="B349" s="2">
        <v>345</v>
      </c>
      <c r="C349" s="1">
        <v>13038</v>
      </c>
      <c r="D349" t="s">
        <v>292</v>
      </c>
      <c r="E349" s="2" t="s">
        <v>1</v>
      </c>
      <c r="F349" s="13">
        <v>174706.65</v>
      </c>
      <c r="G349" s="13">
        <v>19566733.699999999</v>
      </c>
      <c r="H349" s="13">
        <v>138209.82</v>
      </c>
      <c r="I349" s="14">
        <f t="shared" si="11"/>
        <v>7.0635100430686609E-3</v>
      </c>
      <c r="J349" s="13">
        <f t="shared" si="10"/>
        <v>1234.0421768658814</v>
      </c>
    </row>
    <row r="350" spans="2:10" x14ac:dyDescent="0.25">
      <c r="B350" s="2">
        <v>346</v>
      </c>
      <c r="C350" s="1">
        <v>13040</v>
      </c>
      <c r="D350" t="s">
        <v>293</v>
      </c>
      <c r="E350" s="2" t="s">
        <v>1</v>
      </c>
      <c r="F350" s="13">
        <v>20994.69</v>
      </c>
      <c r="G350" s="13">
        <v>2361509.67</v>
      </c>
      <c r="H350" s="13">
        <v>13845.62</v>
      </c>
      <c r="I350" s="14">
        <f t="shared" si="11"/>
        <v>5.863037605092678E-3</v>
      </c>
      <c r="J350" s="13">
        <f t="shared" si="10"/>
        <v>123.09265697726319</v>
      </c>
    </row>
    <row r="351" spans="2:10" x14ac:dyDescent="0.25">
      <c r="B351" s="2">
        <v>347</v>
      </c>
      <c r="C351" s="1">
        <v>13042</v>
      </c>
      <c r="D351" t="s">
        <v>294</v>
      </c>
      <c r="E351" s="2" t="s">
        <v>1</v>
      </c>
      <c r="F351" s="13">
        <v>60829.33</v>
      </c>
      <c r="G351" s="13">
        <v>7114958.6699999999</v>
      </c>
      <c r="H351" s="13">
        <v>27157.77</v>
      </c>
      <c r="I351" s="14">
        <f t="shared" si="11"/>
        <v>3.8169961709700276E-3</v>
      </c>
      <c r="J351" s="13">
        <f t="shared" si="10"/>
        <v>232.18531969267224</v>
      </c>
    </row>
    <row r="352" spans="2:10" x14ac:dyDescent="0.25">
      <c r="B352" s="2">
        <v>348</v>
      </c>
      <c r="C352" s="1">
        <v>13044</v>
      </c>
      <c r="D352" t="s">
        <v>295</v>
      </c>
      <c r="E352" s="2" t="s">
        <v>1</v>
      </c>
      <c r="F352" s="13">
        <v>13174.43</v>
      </c>
      <c r="G352" s="13">
        <v>1453820.64</v>
      </c>
      <c r="H352" s="13">
        <v>3757.5</v>
      </c>
      <c r="I352" s="14">
        <f t="shared" si="11"/>
        <v>2.5845691666614391E-3</v>
      </c>
      <c r="J352" s="13">
        <f t="shared" si="10"/>
        <v>34.050225566339464</v>
      </c>
    </row>
    <row r="353" spans="2:10" x14ac:dyDescent="0.25">
      <c r="B353" s="2">
        <v>349</v>
      </c>
      <c r="C353" s="1">
        <v>13046</v>
      </c>
      <c r="D353" t="s">
        <v>296</v>
      </c>
      <c r="E353" s="2" t="s">
        <v>1</v>
      </c>
      <c r="F353" s="13">
        <v>73965.009999999995</v>
      </c>
      <c r="G353" s="13">
        <v>7937503.75</v>
      </c>
      <c r="H353" s="13">
        <v>50725.37</v>
      </c>
      <c r="I353" s="14">
        <f t="shared" si="11"/>
        <v>6.3905947760969561E-3</v>
      </c>
      <c r="J353" s="13">
        <f t="shared" si="10"/>
        <v>472.68040651995909</v>
      </c>
    </row>
    <row r="354" spans="2:10" x14ac:dyDescent="0.25">
      <c r="B354" s="2">
        <v>350</v>
      </c>
      <c r="C354" s="1">
        <v>13048</v>
      </c>
      <c r="D354" t="s">
        <v>297</v>
      </c>
      <c r="E354" s="2" t="s">
        <v>1</v>
      </c>
      <c r="F354" s="13">
        <v>14371.07</v>
      </c>
      <c r="G354" s="13">
        <v>1585780.3</v>
      </c>
      <c r="H354" s="13">
        <v>3396.39</v>
      </c>
      <c r="I354" s="14">
        <f t="shared" si="11"/>
        <v>2.1417784039819386E-3</v>
      </c>
      <c r="J354" s="13">
        <f t="shared" si="10"/>
        <v>30.77964736811272</v>
      </c>
    </row>
    <row r="355" spans="2:10" x14ac:dyDescent="0.25">
      <c r="B355" s="2">
        <v>351</v>
      </c>
      <c r="C355" s="1">
        <v>13050</v>
      </c>
      <c r="D355" t="s">
        <v>298</v>
      </c>
      <c r="E355" s="2" t="s">
        <v>1</v>
      </c>
      <c r="F355" s="13">
        <v>34573.089999999997</v>
      </c>
      <c r="G355" s="13">
        <v>3590847.95</v>
      </c>
      <c r="H355" s="13">
        <v>23903.67</v>
      </c>
      <c r="I355" s="14">
        <f t="shared" si="11"/>
        <v>6.6568315709385571E-3</v>
      </c>
      <c r="J355" s="13">
        <f t="shared" si="10"/>
        <v>230.14723701690011</v>
      </c>
    </row>
    <row r="356" spans="2:10" x14ac:dyDescent="0.25">
      <c r="B356" s="2">
        <v>352</v>
      </c>
      <c r="C356" s="1">
        <v>13052</v>
      </c>
      <c r="D356" t="s">
        <v>299</v>
      </c>
      <c r="E356" s="2" t="s">
        <v>1</v>
      </c>
      <c r="F356" s="13">
        <v>40590.720000000001</v>
      </c>
      <c r="G356" s="13">
        <v>4755693.1500000004</v>
      </c>
      <c r="H356" s="13">
        <v>28571.68</v>
      </c>
      <c r="I356" s="14">
        <f t="shared" si="11"/>
        <v>6.0078897226579888E-3</v>
      </c>
      <c r="J356" s="13">
        <f t="shared" si="10"/>
        <v>243.86456952328808</v>
      </c>
    </row>
    <row r="357" spans="2:10" x14ac:dyDescent="0.25">
      <c r="B357" s="2">
        <v>353</v>
      </c>
      <c r="C357" s="1">
        <v>13054</v>
      </c>
      <c r="D357" t="s">
        <v>300</v>
      </c>
      <c r="E357" s="2" t="s">
        <v>1</v>
      </c>
      <c r="F357" s="13">
        <v>48284.55</v>
      </c>
      <c r="G357" s="13">
        <v>4995300.5</v>
      </c>
      <c r="H357" s="13">
        <v>11862.81</v>
      </c>
      <c r="I357" s="14">
        <f t="shared" si="11"/>
        <v>2.3747940689454019E-3</v>
      </c>
      <c r="J357" s="13">
        <f t="shared" si="10"/>
        <v>114.66586296169771</v>
      </c>
    </row>
    <row r="358" spans="2:10" x14ac:dyDescent="0.25">
      <c r="B358" s="2">
        <v>354</v>
      </c>
      <c r="C358" s="1">
        <v>13056</v>
      </c>
      <c r="D358" t="s">
        <v>301</v>
      </c>
      <c r="E358" s="2" t="s">
        <v>1</v>
      </c>
      <c r="F358" s="13">
        <v>65168.14</v>
      </c>
      <c r="G358" s="13">
        <v>6944898.9500000002</v>
      </c>
      <c r="H358" s="13">
        <v>65587.69</v>
      </c>
      <c r="I358" s="14">
        <f t="shared" si="11"/>
        <v>9.4440092609266828E-3</v>
      </c>
      <c r="J358" s="13">
        <f t="shared" si="10"/>
        <v>615.44851767736657</v>
      </c>
    </row>
    <row r="359" spans="2:10" x14ac:dyDescent="0.25">
      <c r="B359" s="2">
        <v>355</v>
      </c>
      <c r="C359" s="1">
        <v>13058</v>
      </c>
      <c r="D359" t="s">
        <v>302</v>
      </c>
      <c r="E359" s="2" t="s">
        <v>1</v>
      </c>
      <c r="F359" s="13">
        <v>42353.05</v>
      </c>
      <c r="G359" s="13">
        <v>5100005.08</v>
      </c>
      <c r="H359" s="13">
        <v>68568.66</v>
      </c>
      <c r="I359" s="14">
        <f t="shared" si="11"/>
        <v>1.3444821902020537E-2</v>
      </c>
      <c r="J359" s="13">
        <f t="shared" si="10"/>
        <v>569.42921425737097</v>
      </c>
    </row>
    <row r="360" spans="2:10" x14ac:dyDescent="0.25">
      <c r="B360" s="2">
        <v>356</v>
      </c>
      <c r="C360" s="1">
        <v>13060</v>
      </c>
      <c r="D360" t="s">
        <v>303</v>
      </c>
      <c r="E360" s="2" t="s">
        <v>1</v>
      </c>
      <c r="F360" s="13">
        <v>23362.11</v>
      </c>
      <c r="G360" s="13">
        <v>2615158.27</v>
      </c>
      <c r="H360" s="13">
        <v>12343</v>
      </c>
      <c r="I360" s="14">
        <f t="shared" si="11"/>
        <v>4.7197908216851442E-3</v>
      </c>
      <c r="J360" s="13">
        <f t="shared" si="10"/>
        <v>110.26427235319872</v>
      </c>
    </row>
    <row r="361" spans="2:10" x14ac:dyDescent="0.25">
      <c r="B361" s="2">
        <v>357</v>
      </c>
      <c r="C361" s="1">
        <v>13062</v>
      </c>
      <c r="D361" t="s">
        <v>304</v>
      </c>
      <c r="E361" s="2" t="s">
        <v>1</v>
      </c>
      <c r="F361" s="13">
        <v>46807.94</v>
      </c>
      <c r="G361" s="13">
        <v>6020423.4100000001</v>
      </c>
      <c r="H361" s="13">
        <v>43238.58</v>
      </c>
      <c r="I361" s="14">
        <f t="shared" si="11"/>
        <v>7.1819832352954058E-3</v>
      </c>
      <c r="J361" s="13">
        <f t="shared" si="10"/>
        <v>336.17384035871328</v>
      </c>
    </row>
    <row r="362" spans="2:10" x14ac:dyDescent="0.25">
      <c r="B362" s="2">
        <v>358</v>
      </c>
      <c r="C362" s="1">
        <v>13064</v>
      </c>
      <c r="D362" t="s">
        <v>305</v>
      </c>
      <c r="E362" s="2" t="s">
        <v>1</v>
      </c>
      <c r="F362" s="13">
        <v>37288.9</v>
      </c>
      <c r="G362" s="13">
        <v>4322297</v>
      </c>
      <c r="H362" s="13">
        <v>215958.15</v>
      </c>
      <c r="I362" s="14">
        <f t="shared" si="11"/>
        <v>4.9963746128505279E-2</v>
      </c>
      <c r="J362" s="13">
        <f t="shared" si="10"/>
        <v>1863.0931330112205</v>
      </c>
    </row>
    <row r="363" spans="2:10" x14ac:dyDescent="0.25">
      <c r="B363" s="2">
        <v>359</v>
      </c>
      <c r="C363" s="1">
        <v>13066</v>
      </c>
      <c r="D363" t="s">
        <v>306</v>
      </c>
      <c r="E363" s="2" t="s">
        <v>1</v>
      </c>
      <c r="F363" s="13">
        <v>128570.08</v>
      </c>
      <c r="G363" s="13">
        <v>14221011.949999999</v>
      </c>
      <c r="H363" s="13">
        <v>157398.71</v>
      </c>
      <c r="I363" s="14">
        <f t="shared" si="11"/>
        <v>1.1068038656700517E-2</v>
      </c>
      <c r="J363" s="13">
        <f t="shared" si="10"/>
        <v>1423.018615535078</v>
      </c>
    </row>
    <row r="364" spans="2:10" x14ac:dyDescent="0.25">
      <c r="B364" s="2">
        <v>360</v>
      </c>
      <c r="C364" s="1">
        <v>13068</v>
      </c>
      <c r="D364" t="s">
        <v>307</v>
      </c>
      <c r="E364" s="2" t="s">
        <v>1</v>
      </c>
      <c r="F364" s="13">
        <v>93956.63</v>
      </c>
      <c r="G364" s="13">
        <v>12041245.33</v>
      </c>
      <c r="H364" s="13">
        <v>111216.3</v>
      </c>
      <c r="I364" s="14">
        <f t="shared" si="11"/>
        <v>9.2362788857819917E-3</v>
      </c>
      <c r="J364" s="13">
        <f t="shared" si="10"/>
        <v>867.80963784823086</v>
      </c>
    </row>
    <row r="365" spans="2:10" x14ac:dyDescent="0.25">
      <c r="B365" s="2">
        <v>361</v>
      </c>
      <c r="C365" s="1">
        <v>13070</v>
      </c>
      <c r="D365" t="s">
        <v>221</v>
      </c>
      <c r="E365" s="2" t="s">
        <v>1</v>
      </c>
      <c r="F365" s="13">
        <v>12926.74</v>
      </c>
      <c r="G365" s="13">
        <v>1456732.3</v>
      </c>
      <c r="H365" s="13">
        <v>22430.9</v>
      </c>
      <c r="I365" s="14">
        <f t="shared" si="11"/>
        <v>1.5398093390254339E-2</v>
      </c>
      <c r="J365" s="13">
        <f t="shared" si="10"/>
        <v>199.04714975153638</v>
      </c>
    </row>
    <row r="366" spans="2:10" x14ac:dyDescent="0.25">
      <c r="B366" s="2">
        <v>362</v>
      </c>
      <c r="C366" s="1">
        <v>13106</v>
      </c>
      <c r="D366" t="s">
        <v>308</v>
      </c>
      <c r="E366" s="2" t="s">
        <v>19</v>
      </c>
      <c r="F366" s="13">
        <v>24781.88</v>
      </c>
      <c r="G366" s="13">
        <v>3491288.77</v>
      </c>
      <c r="H366" s="13">
        <v>94412.62</v>
      </c>
      <c r="I366" s="14">
        <f t="shared" si="11"/>
        <v>2.70423405853077E-2</v>
      </c>
      <c r="J366" s="13">
        <f t="shared" si="10"/>
        <v>670.16003930422517</v>
      </c>
    </row>
    <row r="367" spans="2:10" x14ac:dyDescent="0.25">
      <c r="B367" s="2">
        <v>363</v>
      </c>
      <c r="C367" s="1">
        <v>13107</v>
      </c>
      <c r="D367" t="s">
        <v>277</v>
      </c>
      <c r="E367" s="2" t="s">
        <v>19</v>
      </c>
      <c r="F367" s="13">
        <v>16881.04</v>
      </c>
      <c r="G367" s="13">
        <v>2274742.44</v>
      </c>
      <c r="H367" s="13">
        <v>23440.47</v>
      </c>
      <c r="I367" s="14">
        <f t="shared" si="11"/>
        <v>1.0304669921224138E-2</v>
      </c>
      <c r="J367" s="13">
        <f t="shared" si="10"/>
        <v>173.95354512698154</v>
      </c>
    </row>
    <row r="368" spans="2:10" x14ac:dyDescent="0.25">
      <c r="B368" s="2">
        <v>364</v>
      </c>
      <c r="C368" s="1">
        <v>13108</v>
      </c>
      <c r="D368" t="s">
        <v>279</v>
      </c>
      <c r="E368" s="2" t="s">
        <v>19</v>
      </c>
      <c r="F368" s="13">
        <v>9994.52</v>
      </c>
      <c r="G368" s="13">
        <v>1293115.21</v>
      </c>
      <c r="H368" s="13">
        <v>30629.74</v>
      </c>
      <c r="I368" s="14">
        <f t="shared" si="11"/>
        <v>2.3686783484667233E-2</v>
      </c>
      <c r="J368" s="13">
        <f t="shared" si="10"/>
        <v>236.73803127317638</v>
      </c>
    </row>
    <row r="369" spans="2:10" x14ac:dyDescent="0.25">
      <c r="B369" s="2">
        <v>365</v>
      </c>
      <c r="C369" s="1">
        <v>13109</v>
      </c>
      <c r="D369" t="s">
        <v>309</v>
      </c>
      <c r="E369" s="2" t="s">
        <v>19</v>
      </c>
      <c r="F369" s="13">
        <v>10480.370000000001</v>
      </c>
      <c r="G369" s="13">
        <v>1551475.19</v>
      </c>
      <c r="H369" s="13">
        <v>6984.19</v>
      </c>
      <c r="I369" s="14">
        <f t="shared" si="11"/>
        <v>4.5016446573019316E-3</v>
      </c>
      <c r="J369" s="13">
        <f t="shared" si="10"/>
        <v>47.178901617047451</v>
      </c>
    </row>
    <row r="370" spans="2:10" x14ac:dyDescent="0.25">
      <c r="B370" s="2">
        <v>366</v>
      </c>
      <c r="C370" s="1">
        <v>13111</v>
      </c>
      <c r="D370" t="s">
        <v>310</v>
      </c>
      <c r="E370" s="2" t="s">
        <v>19</v>
      </c>
      <c r="F370" s="13">
        <v>22620.16</v>
      </c>
      <c r="G370" s="13">
        <v>3501086.27</v>
      </c>
      <c r="H370" s="13">
        <v>59146.71</v>
      </c>
      <c r="I370" s="14">
        <f t="shared" si="11"/>
        <v>1.6893816786754015E-2</v>
      </c>
      <c r="J370" s="13">
        <f t="shared" si="10"/>
        <v>382.14083872706169</v>
      </c>
    </row>
    <row r="371" spans="2:10" x14ac:dyDescent="0.25">
      <c r="B371" s="2">
        <v>367</v>
      </c>
      <c r="C371" s="1">
        <v>13112</v>
      </c>
      <c r="D371" t="s">
        <v>283</v>
      </c>
      <c r="E371" s="2" t="s">
        <v>19</v>
      </c>
      <c r="F371" s="13">
        <v>98719.9</v>
      </c>
      <c r="G371" s="13">
        <v>13209185.59</v>
      </c>
      <c r="H371" s="13">
        <v>295603.32</v>
      </c>
      <c r="I371" s="14">
        <f t="shared" si="11"/>
        <v>2.2378618120392386E-2</v>
      </c>
      <c r="J371" s="13">
        <f t="shared" si="10"/>
        <v>2209.2149429833244</v>
      </c>
    </row>
    <row r="372" spans="2:10" x14ac:dyDescent="0.25">
      <c r="B372" s="2">
        <v>368</v>
      </c>
      <c r="C372" s="1">
        <v>13113</v>
      </c>
      <c r="D372" t="s">
        <v>284</v>
      </c>
      <c r="E372" s="2" t="s">
        <v>19</v>
      </c>
      <c r="F372" s="13">
        <v>55487.19</v>
      </c>
      <c r="G372" s="13">
        <v>7463712.7300000004</v>
      </c>
      <c r="H372" s="13">
        <v>163225.25</v>
      </c>
      <c r="I372" s="14">
        <f t="shared" si="11"/>
        <v>2.186917636097176E-2</v>
      </c>
      <c r="J372" s="13">
        <f t="shared" si="10"/>
        <v>1213.4591438847488</v>
      </c>
    </row>
    <row r="373" spans="2:10" x14ac:dyDescent="0.25">
      <c r="B373" s="2">
        <v>369</v>
      </c>
      <c r="C373" s="1">
        <v>13116</v>
      </c>
      <c r="D373" t="s">
        <v>285</v>
      </c>
      <c r="E373" s="2" t="s">
        <v>19</v>
      </c>
      <c r="F373" s="13">
        <v>12692.17</v>
      </c>
      <c r="G373" s="13">
        <v>1723176.1</v>
      </c>
      <c r="H373" s="13">
        <v>9171.91</v>
      </c>
      <c r="I373" s="14">
        <f t="shared" si="11"/>
        <v>5.3226771193031286E-3</v>
      </c>
      <c r="J373" s="13">
        <f t="shared" si="10"/>
        <v>67.556322853305588</v>
      </c>
    </row>
    <row r="374" spans="2:10" x14ac:dyDescent="0.25">
      <c r="B374" s="2">
        <v>370</v>
      </c>
      <c r="C374" s="1">
        <v>13117</v>
      </c>
      <c r="D374" t="s">
        <v>286</v>
      </c>
      <c r="E374" s="2" t="s">
        <v>19</v>
      </c>
      <c r="F374" s="13">
        <v>31419.34</v>
      </c>
      <c r="G374" s="13">
        <v>4454799.1900000004</v>
      </c>
      <c r="H374" s="13">
        <v>111169.65</v>
      </c>
      <c r="I374" s="14">
        <f t="shared" si="11"/>
        <v>2.4955030576810353E-2</v>
      </c>
      <c r="J374" s="13">
        <f t="shared" si="10"/>
        <v>784.07059040320064</v>
      </c>
    </row>
    <row r="375" spans="2:10" x14ac:dyDescent="0.25">
      <c r="B375" s="2">
        <v>371</v>
      </c>
      <c r="C375" s="1">
        <v>13118</v>
      </c>
      <c r="D375" t="s">
        <v>311</v>
      </c>
      <c r="E375" s="2" t="s">
        <v>19</v>
      </c>
      <c r="F375" s="13">
        <v>134184.9</v>
      </c>
      <c r="G375" s="13">
        <v>18577927.23</v>
      </c>
      <c r="H375" s="13">
        <v>894611.75</v>
      </c>
      <c r="I375" s="14">
        <f t="shared" si="11"/>
        <v>4.8154551308359279E-2</v>
      </c>
      <c r="J375" s="13">
        <f t="shared" si="10"/>
        <v>6461.6136518570584</v>
      </c>
    </row>
    <row r="376" spans="2:10" x14ac:dyDescent="0.25">
      <c r="B376" s="2">
        <v>372</v>
      </c>
      <c r="C376" s="1">
        <v>13151</v>
      </c>
      <c r="D376" t="s">
        <v>312</v>
      </c>
      <c r="E376" s="2" t="s">
        <v>19</v>
      </c>
      <c r="F376" s="13">
        <v>63537.67</v>
      </c>
      <c r="G376" s="13">
        <v>8568538.7200000007</v>
      </c>
      <c r="H376" s="13">
        <v>14678.26</v>
      </c>
      <c r="I376" s="14">
        <f t="shared" si="11"/>
        <v>1.7130412173710758E-3</v>
      </c>
      <c r="J376" s="13">
        <f t="shared" si="10"/>
        <v>108.84264756572168</v>
      </c>
    </row>
    <row r="377" spans="2:10" x14ac:dyDescent="0.25">
      <c r="B377" s="2">
        <v>373</v>
      </c>
      <c r="C377" s="1">
        <v>13152</v>
      </c>
      <c r="D377" t="s">
        <v>313</v>
      </c>
      <c r="E377" s="2" t="s">
        <v>19</v>
      </c>
      <c r="F377" s="13">
        <v>33822.69</v>
      </c>
      <c r="G377" s="13">
        <v>4620843.62</v>
      </c>
      <c r="H377" s="13">
        <v>66375.11</v>
      </c>
      <c r="I377" s="14">
        <f t="shared" si="11"/>
        <v>1.436428398327836E-2</v>
      </c>
      <c r="J377" s="13">
        <f t="shared" si="10"/>
        <v>485.8387242383892</v>
      </c>
    </row>
    <row r="378" spans="2:10" x14ac:dyDescent="0.25">
      <c r="B378" s="2">
        <v>374</v>
      </c>
      <c r="C378" s="1">
        <v>13153</v>
      </c>
      <c r="D378" t="s">
        <v>290</v>
      </c>
      <c r="E378" s="2" t="s">
        <v>19</v>
      </c>
      <c r="F378" s="13">
        <v>24733.16</v>
      </c>
      <c r="G378" s="13">
        <v>3343058.67</v>
      </c>
      <c r="H378" s="13">
        <v>74868.98</v>
      </c>
      <c r="I378" s="14">
        <f t="shared" si="11"/>
        <v>2.2395353294831645E-2</v>
      </c>
      <c r="J378" s="13">
        <f t="shared" si="10"/>
        <v>553.9078562975983</v>
      </c>
    </row>
    <row r="379" spans="2:10" x14ac:dyDescent="0.25">
      <c r="B379" s="2">
        <v>375</v>
      </c>
      <c r="C379" s="1">
        <v>13154</v>
      </c>
      <c r="D379" t="s">
        <v>314</v>
      </c>
      <c r="E379" s="2" t="s">
        <v>19</v>
      </c>
      <c r="F379" s="13">
        <v>127372.11</v>
      </c>
      <c r="G379" s="13">
        <v>18644397.969999999</v>
      </c>
      <c r="H379" s="13">
        <v>221178.81</v>
      </c>
      <c r="I379" s="14">
        <f t="shared" si="11"/>
        <v>1.1863016996091293E-2</v>
      </c>
      <c r="J379" s="13">
        <f t="shared" si="10"/>
        <v>1511.0175057580097</v>
      </c>
    </row>
    <row r="380" spans="2:10" x14ac:dyDescent="0.25">
      <c r="B380" s="2">
        <v>376</v>
      </c>
      <c r="C380" s="1">
        <v>13157</v>
      </c>
      <c r="D380" t="s">
        <v>315</v>
      </c>
      <c r="E380" s="2" t="s">
        <v>19</v>
      </c>
      <c r="F380" s="13">
        <v>100514.51</v>
      </c>
      <c r="G380" s="13">
        <v>12691241.779999999</v>
      </c>
      <c r="H380" s="13">
        <v>122305.76</v>
      </c>
      <c r="I380" s="14">
        <f t="shared" si="11"/>
        <v>9.637020720284474E-3</v>
      </c>
      <c r="J380" s="13">
        <f t="shared" si="10"/>
        <v>968.66041555924096</v>
      </c>
    </row>
    <row r="381" spans="2:10" x14ac:dyDescent="0.25">
      <c r="B381" s="2">
        <v>377</v>
      </c>
      <c r="C381" s="1">
        <v>13165</v>
      </c>
      <c r="D381" t="s">
        <v>294</v>
      </c>
      <c r="E381" s="2" t="s">
        <v>19</v>
      </c>
      <c r="F381" s="13">
        <v>145710.5</v>
      </c>
      <c r="G381" s="13">
        <v>19527555.48</v>
      </c>
      <c r="H381" s="13">
        <v>177811.12</v>
      </c>
      <c r="I381" s="14">
        <f t="shared" si="11"/>
        <v>9.1056517638427922E-3</v>
      </c>
      <c r="J381" s="13">
        <f t="shared" si="10"/>
        <v>1326.7890713354152</v>
      </c>
    </row>
    <row r="382" spans="2:10" x14ac:dyDescent="0.25">
      <c r="B382" s="2">
        <v>378</v>
      </c>
      <c r="C382" s="1">
        <v>13176</v>
      </c>
      <c r="D382" t="s">
        <v>316</v>
      </c>
      <c r="E382" s="2" t="s">
        <v>19</v>
      </c>
      <c r="F382" s="13">
        <v>2524.6999999999998</v>
      </c>
      <c r="G382" s="13">
        <v>352496.38</v>
      </c>
      <c r="H382" s="13">
        <v>1647.03</v>
      </c>
      <c r="I382" s="14">
        <f t="shared" si="11"/>
        <v>4.6724735158982338E-3</v>
      </c>
      <c r="J382" s="13">
        <f t="shared" si="10"/>
        <v>11.796593885588269</v>
      </c>
    </row>
    <row r="383" spans="2:10" x14ac:dyDescent="0.25">
      <c r="B383" s="2">
        <v>379</v>
      </c>
      <c r="C383" s="1">
        <v>13181</v>
      </c>
      <c r="D383" t="s">
        <v>317</v>
      </c>
      <c r="E383" s="2" t="s">
        <v>19</v>
      </c>
      <c r="F383" s="13">
        <v>81035.899999999994</v>
      </c>
      <c r="G383" s="13">
        <v>10439414.09</v>
      </c>
      <c r="H383" s="13">
        <v>131892.07</v>
      </c>
      <c r="I383" s="14">
        <f t="shared" si="11"/>
        <v>1.2634049081963373E-2</v>
      </c>
      <c r="J383" s="13">
        <f t="shared" si="10"/>
        <v>1023.8115380010756</v>
      </c>
    </row>
    <row r="384" spans="2:10" x14ac:dyDescent="0.25">
      <c r="B384" s="2">
        <v>380</v>
      </c>
      <c r="C384" s="1">
        <v>13191</v>
      </c>
      <c r="D384" t="s">
        <v>318</v>
      </c>
      <c r="E384" s="2" t="s">
        <v>19</v>
      </c>
      <c r="F384" s="13">
        <v>218306.01</v>
      </c>
      <c r="G384" s="13">
        <v>29841640.370000001</v>
      </c>
      <c r="H384" s="13">
        <v>548483.26</v>
      </c>
      <c r="I384" s="14">
        <f t="shared" si="11"/>
        <v>1.8379795922726615E-2</v>
      </c>
      <c r="J384" s="13">
        <f t="shared" si="10"/>
        <v>4012.4199125047157</v>
      </c>
    </row>
    <row r="385" spans="2:10" x14ac:dyDescent="0.25">
      <c r="B385" s="2">
        <v>381</v>
      </c>
      <c r="C385" s="1">
        <v>13221</v>
      </c>
      <c r="D385" t="s">
        <v>319</v>
      </c>
      <c r="E385" s="2" t="s">
        <v>20</v>
      </c>
      <c r="F385" s="13">
        <v>3849.36</v>
      </c>
      <c r="G385" s="13">
        <v>542681.30000000005</v>
      </c>
      <c r="H385" s="13">
        <v>51272.87</v>
      </c>
      <c r="I385" s="14">
        <f t="shared" si="11"/>
        <v>9.4480627948668947E-2</v>
      </c>
      <c r="J385" s="13">
        <f t="shared" si="10"/>
        <v>363.6899500004883</v>
      </c>
    </row>
    <row r="386" spans="2:10" x14ac:dyDescent="0.25">
      <c r="B386" s="2">
        <v>382</v>
      </c>
      <c r="C386" s="1">
        <v>13225</v>
      </c>
      <c r="D386" t="s">
        <v>320</v>
      </c>
      <c r="E386" s="2" t="s">
        <v>20</v>
      </c>
      <c r="F386" s="13">
        <v>415293.36</v>
      </c>
      <c r="G386" s="13">
        <v>60337676.340000004</v>
      </c>
      <c r="H386" s="13">
        <v>1745034.93</v>
      </c>
      <c r="I386" s="14">
        <f t="shared" si="11"/>
        <v>2.892114903740756E-2</v>
      </c>
      <c r="J386" s="13">
        <f t="shared" si="10"/>
        <v>12010.761158805752</v>
      </c>
    </row>
    <row r="387" spans="2:10" x14ac:dyDescent="0.25">
      <c r="B387" s="2">
        <v>383</v>
      </c>
      <c r="C387" s="1">
        <v>13251</v>
      </c>
      <c r="D387" t="s">
        <v>289</v>
      </c>
      <c r="E387" s="2" t="s">
        <v>20</v>
      </c>
      <c r="F387" s="13">
        <v>3682127.56</v>
      </c>
      <c r="G387" s="13">
        <v>551000361.49000001</v>
      </c>
      <c r="H387" s="13">
        <v>18409038.02</v>
      </c>
      <c r="I387" s="14">
        <f t="shared" si="11"/>
        <v>3.3410210422038171E-2</v>
      </c>
      <c r="J387" s="13">
        <f t="shared" si="10"/>
        <v>123020.65658038598</v>
      </c>
    </row>
    <row r="388" spans="2:10" x14ac:dyDescent="0.25">
      <c r="B388" s="2">
        <v>384</v>
      </c>
      <c r="C388" s="1">
        <v>13255</v>
      </c>
      <c r="D388" t="s">
        <v>292</v>
      </c>
      <c r="E388" s="2" t="s">
        <v>20</v>
      </c>
      <c r="F388" s="13">
        <v>460181.83</v>
      </c>
      <c r="G388" s="13">
        <v>59042889.380000003</v>
      </c>
      <c r="H388" s="13">
        <v>2692683.91</v>
      </c>
      <c r="I388" s="14">
        <f t="shared" si="11"/>
        <v>4.5605557896563766E-2</v>
      </c>
      <c r="J388" s="13">
        <f t="shared" si="10"/>
        <v>20986.849091011663</v>
      </c>
    </row>
    <row r="389" spans="2:10" x14ac:dyDescent="0.25">
      <c r="B389" s="2">
        <v>385</v>
      </c>
      <c r="C389" s="1">
        <v>13258</v>
      </c>
      <c r="D389" t="s">
        <v>321</v>
      </c>
      <c r="E389" s="2" t="s">
        <v>20</v>
      </c>
      <c r="F389" s="13">
        <v>182880.52</v>
      </c>
      <c r="G389" s="13">
        <v>25713621.440000001</v>
      </c>
      <c r="H389" s="13">
        <v>766972.24</v>
      </c>
      <c r="I389" s="14">
        <f t="shared" si="11"/>
        <v>2.9827468751908327E-2</v>
      </c>
      <c r="J389" s="13">
        <f t="shared" ref="J389:J452" si="12">I389*F389</f>
        <v>5454.8629956327459</v>
      </c>
    </row>
    <row r="390" spans="2:10" x14ac:dyDescent="0.25">
      <c r="B390" s="2">
        <v>386</v>
      </c>
      <c r="C390" s="1">
        <v>13281</v>
      </c>
      <c r="D390" t="s">
        <v>322</v>
      </c>
      <c r="E390" s="2" t="s">
        <v>20</v>
      </c>
      <c r="F390" s="13">
        <v>155836.15</v>
      </c>
      <c r="G390" s="13">
        <v>22518517.219999999</v>
      </c>
      <c r="H390" s="13">
        <v>415176.45</v>
      </c>
      <c r="I390" s="14">
        <f t="shared" ref="I390:I453" si="13">IF(G390=0,0,H390/G390)</f>
        <v>1.8437113151982217E-2</v>
      </c>
      <c r="J390" s="13">
        <f t="shared" si="12"/>
        <v>2873.1687307192733</v>
      </c>
    </row>
    <row r="391" spans="2:10" x14ac:dyDescent="0.25">
      <c r="B391" s="2">
        <v>387</v>
      </c>
      <c r="C391" s="1">
        <v>13282</v>
      </c>
      <c r="D391" t="s">
        <v>302</v>
      </c>
      <c r="E391" s="2" t="s">
        <v>20</v>
      </c>
      <c r="F391" s="13">
        <v>399461.56</v>
      </c>
      <c r="G391" s="13">
        <v>61629858.799999997</v>
      </c>
      <c r="H391" s="13">
        <v>1122689.02</v>
      </c>
      <c r="I391" s="14">
        <f t="shared" si="13"/>
        <v>1.8216641119417915E-2</v>
      </c>
      <c r="J391" s="13">
        <f t="shared" si="12"/>
        <v>7276.8478795228266</v>
      </c>
    </row>
    <row r="392" spans="2:10" x14ac:dyDescent="0.25">
      <c r="B392" s="2">
        <v>388</v>
      </c>
      <c r="C392" s="1">
        <v>13286</v>
      </c>
      <c r="D392" t="s">
        <v>304</v>
      </c>
      <c r="E392" s="2" t="s">
        <v>20</v>
      </c>
      <c r="F392" s="13">
        <v>268164.67</v>
      </c>
      <c r="G392" s="13">
        <v>38401503.340000004</v>
      </c>
      <c r="H392" s="13">
        <v>956471.76</v>
      </c>
      <c r="I392" s="14">
        <f t="shared" si="13"/>
        <v>2.4907143648298637E-2</v>
      </c>
      <c r="J392" s="13">
        <f t="shared" si="12"/>
        <v>6679.2159570885997</v>
      </c>
    </row>
    <row r="393" spans="2:10" x14ac:dyDescent="0.25">
      <c r="B393" s="2">
        <v>389</v>
      </c>
      <c r="C393" s="1">
        <v>14002</v>
      </c>
      <c r="D393" t="s">
        <v>323</v>
      </c>
      <c r="E393" s="2" t="s">
        <v>1</v>
      </c>
      <c r="F393" s="13">
        <v>38508.15</v>
      </c>
      <c r="G393" s="13">
        <v>4711949.4000000004</v>
      </c>
      <c r="H393" s="13">
        <v>24338.61</v>
      </c>
      <c r="I393" s="14">
        <f t="shared" si="13"/>
        <v>5.165295280972244E-3</v>
      </c>
      <c r="J393" s="13">
        <f t="shared" si="12"/>
        <v>198.90596547397132</v>
      </c>
    </row>
    <row r="394" spans="2:10" x14ac:dyDescent="0.25">
      <c r="B394" s="2">
        <v>390</v>
      </c>
      <c r="C394" s="1">
        <v>14004</v>
      </c>
      <c r="D394" t="s">
        <v>324</v>
      </c>
      <c r="E394" s="2" t="s">
        <v>1</v>
      </c>
      <c r="F394" s="13">
        <v>48496.160000000003</v>
      </c>
      <c r="G394" s="13">
        <v>5061700.67</v>
      </c>
      <c r="H394" s="13">
        <v>96375.67</v>
      </c>
      <c r="I394" s="14">
        <f t="shared" si="13"/>
        <v>1.9040175680716417E-2</v>
      </c>
      <c r="J394" s="13">
        <f t="shared" si="12"/>
        <v>923.37540624013229</v>
      </c>
    </row>
    <row r="395" spans="2:10" x14ac:dyDescent="0.25">
      <c r="B395" s="2">
        <v>391</v>
      </c>
      <c r="C395" s="1">
        <v>14006</v>
      </c>
      <c r="D395" t="s">
        <v>325</v>
      </c>
      <c r="E395" s="2" t="s">
        <v>1</v>
      </c>
      <c r="F395" s="13">
        <v>12143.1</v>
      </c>
      <c r="G395" s="13">
        <v>1436815.51</v>
      </c>
      <c r="H395" s="13">
        <v>7716.52</v>
      </c>
      <c r="I395" s="14">
        <f t="shared" si="13"/>
        <v>5.3705712015873217E-3</v>
      </c>
      <c r="J395" s="13">
        <f t="shared" si="12"/>
        <v>65.215383157995007</v>
      </c>
    </row>
    <row r="396" spans="2:10" x14ac:dyDescent="0.25">
      <c r="B396" s="2">
        <v>392</v>
      </c>
      <c r="C396" s="1">
        <v>14008</v>
      </c>
      <c r="D396" t="s">
        <v>326</v>
      </c>
      <c r="E396" s="2" t="s">
        <v>1</v>
      </c>
      <c r="F396" s="13">
        <v>13990.01</v>
      </c>
      <c r="G396" s="13">
        <v>1651670.16</v>
      </c>
      <c r="H396" s="13">
        <v>33842.47</v>
      </c>
      <c r="I396" s="14">
        <f t="shared" si="13"/>
        <v>2.0489847682421049E-2</v>
      </c>
      <c r="J396" s="13">
        <f t="shared" si="12"/>
        <v>286.6531739755473</v>
      </c>
    </row>
    <row r="397" spans="2:10" x14ac:dyDescent="0.25">
      <c r="B397" s="2">
        <v>393</v>
      </c>
      <c r="C397" s="1">
        <v>14010</v>
      </c>
      <c r="D397" t="s">
        <v>327</v>
      </c>
      <c r="E397" s="2" t="s">
        <v>1</v>
      </c>
      <c r="F397" s="13">
        <v>8120.95</v>
      </c>
      <c r="G397" s="13">
        <v>952276.26</v>
      </c>
      <c r="H397" s="13">
        <v>4065.79</v>
      </c>
      <c r="I397" s="14">
        <f t="shared" si="13"/>
        <v>4.2695488386951912E-3</v>
      </c>
      <c r="J397" s="13">
        <f t="shared" si="12"/>
        <v>34.67279264160171</v>
      </c>
    </row>
    <row r="398" spans="2:10" x14ac:dyDescent="0.25">
      <c r="B398" s="2">
        <v>394</v>
      </c>
      <c r="C398" s="1">
        <v>14012</v>
      </c>
      <c r="D398" t="s">
        <v>328</v>
      </c>
      <c r="E398" s="2" t="s">
        <v>1</v>
      </c>
      <c r="F398" s="13">
        <v>11792.17</v>
      </c>
      <c r="G398" s="13">
        <v>1489208.76</v>
      </c>
      <c r="H398" s="13">
        <v>12663.6</v>
      </c>
      <c r="I398" s="14">
        <f t="shared" si="13"/>
        <v>8.5035760869416315E-3</v>
      </c>
      <c r="J398" s="13">
        <f t="shared" si="12"/>
        <v>100.2756148251505</v>
      </c>
    </row>
    <row r="399" spans="2:10" x14ac:dyDescent="0.25">
      <c r="B399" s="2">
        <v>395</v>
      </c>
      <c r="C399" s="1">
        <v>14014</v>
      </c>
      <c r="D399" t="s">
        <v>329</v>
      </c>
      <c r="E399" s="2" t="s">
        <v>1</v>
      </c>
      <c r="F399" s="13">
        <v>15562.75</v>
      </c>
      <c r="G399" s="13">
        <v>1912057.66</v>
      </c>
      <c r="H399" s="13">
        <v>38738.36</v>
      </c>
      <c r="I399" s="14">
        <f t="shared" si="13"/>
        <v>2.0260037555562001E-2</v>
      </c>
      <c r="J399" s="13">
        <f t="shared" si="12"/>
        <v>315.30189946782252</v>
      </c>
    </row>
    <row r="400" spans="2:10" x14ac:dyDescent="0.25">
      <c r="B400" s="2">
        <v>396</v>
      </c>
      <c r="C400" s="1">
        <v>14016</v>
      </c>
      <c r="D400" t="s">
        <v>330</v>
      </c>
      <c r="E400" s="2" t="s">
        <v>1</v>
      </c>
      <c r="F400" s="13">
        <v>20512.689999999999</v>
      </c>
      <c r="G400" s="13">
        <v>2463016.2799999998</v>
      </c>
      <c r="H400" s="13">
        <v>46607.44</v>
      </c>
      <c r="I400" s="14">
        <f t="shared" si="13"/>
        <v>1.8922911869669008E-2</v>
      </c>
      <c r="J400" s="13">
        <f t="shared" si="12"/>
        <v>388.15982507984074</v>
      </c>
    </row>
    <row r="401" spans="2:10" x14ac:dyDescent="0.25">
      <c r="B401" s="2">
        <v>397</v>
      </c>
      <c r="C401" s="1">
        <v>14018</v>
      </c>
      <c r="D401" t="s">
        <v>331</v>
      </c>
      <c r="E401" s="2" t="s">
        <v>1</v>
      </c>
      <c r="F401" s="13">
        <v>35404.5</v>
      </c>
      <c r="G401" s="13">
        <v>4370968.34</v>
      </c>
      <c r="H401" s="13">
        <v>15201.82</v>
      </c>
      <c r="I401" s="14">
        <f t="shared" si="13"/>
        <v>3.4779066828015508E-3</v>
      </c>
      <c r="J401" s="13">
        <f t="shared" si="12"/>
        <v>123.1335471512475</v>
      </c>
    </row>
    <row r="402" spans="2:10" x14ac:dyDescent="0.25">
      <c r="B402" s="2">
        <v>398</v>
      </c>
      <c r="C402" s="1">
        <v>14020</v>
      </c>
      <c r="D402" t="s">
        <v>332</v>
      </c>
      <c r="E402" s="2" t="s">
        <v>1</v>
      </c>
      <c r="F402" s="13">
        <v>16675.46</v>
      </c>
      <c r="G402" s="13">
        <v>2065218.39</v>
      </c>
      <c r="H402" s="13">
        <v>6049.04</v>
      </c>
      <c r="I402" s="14">
        <f t="shared" si="13"/>
        <v>2.9290074256989357E-3</v>
      </c>
      <c r="J402" s="13">
        <f t="shared" si="12"/>
        <v>48.842546166945574</v>
      </c>
    </row>
    <row r="403" spans="2:10" x14ac:dyDescent="0.25">
      <c r="B403" s="2">
        <v>399</v>
      </c>
      <c r="C403" s="1">
        <v>14022</v>
      </c>
      <c r="D403" t="s">
        <v>333</v>
      </c>
      <c r="E403" s="2" t="s">
        <v>1</v>
      </c>
      <c r="F403" s="13">
        <v>32087.14</v>
      </c>
      <c r="G403" s="13">
        <v>3700404</v>
      </c>
      <c r="H403" s="13">
        <v>67271.81</v>
      </c>
      <c r="I403" s="14">
        <f t="shared" si="13"/>
        <v>1.8179585256096361E-2</v>
      </c>
      <c r="J403" s="13">
        <f t="shared" si="12"/>
        <v>583.33089725429977</v>
      </c>
    </row>
    <row r="404" spans="2:10" x14ac:dyDescent="0.25">
      <c r="B404" s="2">
        <v>400</v>
      </c>
      <c r="C404" s="1">
        <v>14024</v>
      </c>
      <c r="D404" t="s">
        <v>334</v>
      </c>
      <c r="E404" s="2" t="s">
        <v>1</v>
      </c>
      <c r="F404" s="13">
        <v>24713.05</v>
      </c>
      <c r="G404" s="13">
        <v>2898911.12</v>
      </c>
      <c r="H404" s="13">
        <v>35191.339999999997</v>
      </c>
      <c r="I404" s="14">
        <f t="shared" si="13"/>
        <v>1.2139502917909396E-2</v>
      </c>
      <c r="J404" s="13">
        <f t="shared" si="12"/>
        <v>300.00414258544077</v>
      </c>
    </row>
    <row r="405" spans="2:10" x14ac:dyDescent="0.25">
      <c r="B405" s="2">
        <v>401</v>
      </c>
      <c r="C405" s="1">
        <v>14026</v>
      </c>
      <c r="D405" t="s">
        <v>335</v>
      </c>
      <c r="E405" s="2" t="s">
        <v>1</v>
      </c>
      <c r="F405" s="13">
        <v>20319.080000000002</v>
      </c>
      <c r="G405" s="13">
        <v>2549737.7799999998</v>
      </c>
      <c r="H405" s="13">
        <v>4778.03</v>
      </c>
      <c r="I405" s="14">
        <f t="shared" si="13"/>
        <v>1.8739299536911596E-3</v>
      </c>
      <c r="J405" s="13">
        <f t="shared" si="12"/>
        <v>38.076532643446967</v>
      </c>
    </row>
    <row r="406" spans="2:10" x14ac:dyDescent="0.25">
      <c r="B406" s="2">
        <v>402</v>
      </c>
      <c r="C406" s="1">
        <v>14028</v>
      </c>
      <c r="D406" t="s">
        <v>336</v>
      </c>
      <c r="E406" s="2" t="s">
        <v>1</v>
      </c>
      <c r="F406" s="13">
        <v>12742.55</v>
      </c>
      <c r="G406" s="13">
        <v>1584729.82</v>
      </c>
      <c r="H406" s="13">
        <v>51660.42</v>
      </c>
      <c r="I406" s="14">
        <f t="shared" si="13"/>
        <v>3.2598881745028306E-2</v>
      </c>
      <c r="J406" s="13">
        <f t="shared" si="12"/>
        <v>415.39288058011044</v>
      </c>
    </row>
    <row r="407" spans="2:10" x14ac:dyDescent="0.25">
      <c r="B407" s="2">
        <v>403</v>
      </c>
      <c r="C407" s="1">
        <v>14030</v>
      </c>
      <c r="D407" t="s">
        <v>337</v>
      </c>
      <c r="E407" s="2" t="s">
        <v>1</v>
      </c>
      <c r="F407" s="13">
        <v>21267.47</v>
      </c>
      <c r="G407" s="13">
        <v>2406496.77</v>
      </c>
      <c r="H407" s="13">
        <v>316017.45</v>
      </c>
      <c r="I407" s="14">
        <f t="shared" si="13"/>
        <v>0.13131846007007109</v>
      </c>
      <c r="J407" s="13">
        <f t="shared" si="12"/>
        <v>2792.8114099864347</v>
      </c>
    </row>
    <row r="408" spans="2:10" x14ac:dyDescent="0.25">
      <c r="B408" s="2">
        <v>404</v>
      </c>
      <c r="C408" s="1">
        <v>14032</v>
      </c>
      <c r="D408" t="s">
        <v>338</v>
      </c>
      <c r="E408" s="2" t="s">
        <v>1</v>
      </c>
      <c r="F408" s="13">
        <v>16230.61</v>
      </c>
      <c r="G408" s="13">
        <v>2115399.9</v>
      </c>
      <c r="H408" s="13">
        <v>30909.43</v>
      </c>
      <c r="I408" s="14">
        <f t="shared" si="13"/>
        <v>1.4611624969822492E-2</v>
      </c>
      <c r="J408" s="13">
        <f t="shared" si="12"/>
        <v>237.15558635145064</v>
      </c>
    </row>
    <row r="409" spans="2:10" x14ac:dyDescent="0.25">
      <c r="B409" s="2">
        <v>405</v>
      </c>
      <c r="C409" s="1">
        <v>14034</v>
      </c>
      <c r="D409" t="s">
        <v>52</v>
      </c>
      <c r="E409" s="2" t="s">
        <v>1</v>
      </c>
      <c r="F409" s="13">
        <v>15832.21</v>
      </c>
      <c r="G409" s="13">
        <v>1950748.15</v>
      </c>
      <c r="H409" s="13">
        <v>53582.28</v>
      </c>
      <c r="I409" s="14">
        <f t="shared" si="13"/>
        <v>2.7467553922837246E-2</v>
      </c>
      <c r="J409" s="13">
        <f t="shared" si="12"/>
        <v>434.87208189268307</v>
      </c>
    </row>
    <row r="410" spans="2:10" x14ac:dyDescent="0.25">
      <c r="B410" s="2">
        <v>406</v>
      </c>
      <c r="C410" s="1">
        <v>14036</v>
      </c>
      <c r="D410" t="s">
        <v>339</v>
      </c>
      <c r="E410" s="2" t="s">
        <v>1</v>
      </c>
      <c r="F410" s="13">
        <v>15958.35</v>
      </c>
      <c r="G410" s="13">
        <v>1919647.73</v>
      </c>
      <c r="H410" s="13">
        <v>64562.41</v>
      </c>
      <c r="I410" s="14">
        <f t="shared" si="13"/>
        <v>3.3632425882638373E-2</v>
      </c>
      <c r="J410" s="13">
        <f t="shared" si="12"/>
        <v>536.71802358420211</v>
      </c>
    </row>
    <row r="411" spans="2:10" x14ac:dyDescent="0.25">
      <c r="B411" s="2">
        <v>407</v>
      </c>
      <c r="C411" s="1">
        <v>14038</v>
      </c>
      <c r="D411" t="s">
        <v>340</v>
      </c>
      <c r="E411" s="2" t="s">
        <v>1</v>
      </c>
      <c r="F411" s="13">
        <v>31279.64</v>
      </c>
      <c r="G411" s="13">
        <v>3597301.61</v>
      </c>
      <c r="H411" s="13">
        <v>18544.13</v>
      </c>
      <c r="I411" s="14">
        <f t="shared" si="13"/>
        <v>5.1550111751680451E-3</v>
      </c>
      <c r="J411" s="13">
        <f t="shared" si="12"/>
        <v>161.2468937552334</v>
      </c>
    </row>
    <row r="412" spans="2:10" x14ac:dyDescent="0.25">
      <c r="B412" s="2">
        <v>408</v>
      </c>
      <c r="C412" s="1">
        <v>14040</v>
      </c>
      <c r="D412" t="s">
        <v>341</v>
      </c>
      <c r="E412" s="2" t="s">
        <v>1</v>
      </c>
      <c r="F412" s="13">
        <v>8448.9</v>
      </c>
      <c r="G412" s="13">
        <v>1031964.79</v>
      </c>
      <c r="H412" s="13">
        <v>3365.25</v>
      </c>
      <c r="I412" s="14">
        <f t="shared" si="13"/>
        <v>3.2610124227203524E-3</v>
      </c>
      <c r="J412" s="13">
        <f t="shared" si="12"/>
        <v>27.551967858321984</v>
      </c>
    </row>
    <row r="413" spans="2:10" x14ac:dyDescent="0.25">
      <c r="B413" s="2">
        <v>409</v>
      </c>
      <c r="C413" s="1">
        <v>14042</v>
      </c>
      <c r="D413" t="s">
        <v>342</v>
      </c>
      <c r="E413" s="2" t="s">
        <v>1</v>
      </c>
      <c r="F413" s="13">
        <v>14511.32</v>
      </c>
      <c r="G413" s="13">
        <v>1722083.79</v>
      </c>
      <c r="H413" s="13">
        <v>20791.04</v>
      </c>
      <c r="I413" s="14">
        <f t="shared" si="13"/>
        <v>1.2073187216982049E-2</v>
      </c>
      <c r="J413" s="13">
        <f t="shared" si="12"/>
        <v>175.19788312553595</v>
      </c>
    </row>
    <row r="414" spans="2:10" x14ac:dyDescent="0.25">
      <c r="B414" s="2">
        <v>410</v>
      </c>
      <c r="C414" s="1">
        <v>14044</v>
      </c>
      <c r="D414" t="s">
        <v>343</v>
      </c>
      <c r="E414" s="2" t="s">
        <v>1</v>
      </c>
      <c r="F414" s="13">
        <v>18566.55</v>
      </c>
      <c r="G414" s="13">
        <v>2120700.92</v>
      </c>
      <c r="H414" s="13">
        <v>74147.16</v>
      </c>
      <c r="I414" s="14">
        <f t="shared" si="13"/>
        <v>3.4963515741767114E-2</v>
      </c>
      <c r="J414" s="13">
        <f t="shared" si="12"/>
        <v>649.15186319530619</v>
      </c>
    </row>
    <row r="415" spans="2:10" x14ac:dyDescent="0.25">
      <c r="B415" s="2">
        <v>411</v>
      </c>
      <c r="C415" s="1">
        <v>14046</v>
      </c>
      <c r="D415" t="s">
        <v>344</v>
      </c>
      <c r="E415" s="2" t="s">
        <v>1</v>
      </c>
      <c r="F415" s="13">
        <v>23243.61</v>
      </c>
      <c r="G415" s="13">
        <v>2542552.61</v>
      </c>
      <c r="H415" s="13">
        <v>4467.49</v>
      </c>
      <c r="I415" s="14">
        <f t="shared" si="13"/>
        <v>1.7570885190061024E-3</v>
      </c>
      <c r="J415" s="13">
        <f t="shared" si="12"/>
        <v>40.841080271255436</v>
      </c>
    </row>
    <row r="416" spans="2:10" x14ac:dyDescent="0.25">
      <c r="B416" s="2">
        <v>412</v>
      </c>
      <c r="C416" s="1">
        <v>14048</v>
      </c>
      <c r="D416" t="s">
        <v>345</v>
      </c>
      <c r="E416" s="2" t="s">
        <v>1</v>
      </c>
      <c r="F416" s="13">
        <v>12023.05</v>
      </c>
      <c r="G416" s="13">
        <v>1091597.06</v>
      </c>
      <c r="H416" s="13">
        <v>43767.79</v>
      </c>
      <c r="I416" s="14">
        <f t="shared" si="13"/>
        <v>4.0095188603750907E-2</v>
      </c>
      <c r="J416" s="13">
        <f t="shared" si="12"/>
        <v>482.06645734232734</v>
      </c>
    </row>
    <row r="417" spans="2:10" x14ac:dyDescent="0.25">
      <c r="B417" s="2">
        <v>413</v>
      </c>
      <c r="C417" s="1">
        <v>14106</v>
      </c>
      <c r="D417" t="s">
        <v>346</v>
      </c>
      <c r="E417" s="2" t="s">
        <v>19</v>
      </c>
      <c r="F417" s="13">
        <v>11203.13</v>
      </c>
      <c r="G417" s="13">
        <v>1426554.56</v>
      </c>
      <c r="H417" s="13">
        <v>369433.08</v>
      </c>
      <c r="I417" s="14">
        <f t="shared" si="13"/>
        <v>0.25896877018149239</v>
      </c>
      <c r="J417" s="13">
        <f t="shared" si="12"/>
        <v>2901.2607982833824</v>
      </c>
    </row>
    <row r="418" spans="2:10" x14ac:dyDescent="0.25">
      <c r="B418" s="2">
        <v>414</v>
      </c>
      <c r="C418" s="1">
        <v>14111</v>
      </c>
      <c r="D418" t="s">
        <v>328</v>
      </c>
      <c r="E418" s="2" t="s">
        <v>19</v>
      </c>
      <c r="F418" s="13">
        <v>3454.3</v>
      </c>
      <c r="G418" s="13">
        <v>615965.86</v>
      </c>
      <c r="H418" s="13">
        <v>16151.71</v>
      </c>
      <c r="I418" s="14">
        <f t="shared" si="13"/>
        <v>2.6221761706078969E-2</v>
      </c>
      <c r="J418" s="13">
        <f t="shared" si="12"/>
        <v>90.577831461308591</v>
      </c>
    </row>
    <row r="419" spans="2:10" x14ac:dyDescent="0.25">
      <c r="B419" s="2">
        <v>415</v>
      </c>
      <c r="C419" s="1">
        <v>14136</v>
      </c>
      <c r="D419" t="s">
        <v>334</v>
      </c>
      <c r="E419" s="2" t="s">
        <v>19</v>
      </c>
      <c r="F419" s="13">
        <v>12334.53</v>
      </c>
      <c r="G419" s="13">
        <v>1840887.71</v>
      </c>
      <c r="H419" s="13">
        <v>34240.18</v>
      </c>
      <c r="I419" s="14">
        <f t="shared" si="13"/>
        <v>1.8599819974896785E-2</v>
      </c>
      <c r="J419" s="13">
        <f t="shared" si="12"/>
        <v>229.42003747496366</v>
      </c>
    </row>
    <row r="420" spans="2:10" x14ac:dyDescent="0.25">
      <c r="B420" s="2">
        <v>416</v>
      </c>
      <c r="C420" s="1">
        <v>14141</v>
      </c>
      <c r="D420" t="s">
        <v>347</v>
      </c>
      <c r="E420" s="2" t="s">
        <v>19</v>
      </c>
      <c r="F420" s="13">
        <v>8495.5400000000009</v>
      </c>
      <c r="G420" s="13">
        <v>1094629.76</v>
      </c>
      <c r="H420" s="13">
        <v>26521.65</v>
      </c>
      <c r="I420" s="14">
        <f t="shared" si="13"/>
        <v>2.4228877168477495E-2</v>
      </c>
      <c r="J420" s="13">
        <f t="shared" si="12"/>
        <v>205.83739513988732</v>
      </c>
    </row>
    <row r="421" spans="2:10" x14ac:dyDescent="0.25">
      <c r="B421" s="2">
        <v>417</v>
      </c>
      <c r="C421" s="1">
        <v>14143</v>
      </c>
      <c r="D421" t="s">
        <v>348</v>
      </c>
      <c r="E421" s="2" t="s">
        <v>19</v>
      </c>
      <c r="F421" s="13">
        <v>1538.89</v>
      </c>
      <c r="G421" s="13">
        <v>163579.26</v>
      </c>
      <c r="H421" s="13">
        <v>471.13</v>
      </c>
      <c r="I421" s="14">
        <f t="shared" si="13"/>
        <v>2.8801328481373491E-3</v>
      </c>
      <c r="J421" s="13">
        <f t="shared" si="12"/>
        <v>4.4322076386700857</v>
      </c>
    </row>
    <row r="422" spans="2:10" x14ac:dyDescent="0.25">
      <c r="B422" s="2">
        <v>418</v>
      </c>
      <c r="C422" s="1">
        <v>14146</v>
      </c>
      <c r="D422" t="s">
        <v>337</v>
      </c>
      <c r="E422" s="2" t="s">
        <v>19</v>
      </c>
      <c r="F422" s="13">
        <v>25530.59</v>
      </c>
      <c r="G422" s="13">
        <v>3301995.78</v>
      </c>
      <c r="H422" s="13">
        <v>111033.19</v>
      </c>
      <c r="I422" s="14">
        <f t="shared" si="13"/>
        <v>3.3626084767437225E-2</v>
      </c>
      <c r="J422" s="13">
        <f t="shared" si="12"/>
        <v>858.49378350268512</v>
      </c>
    </row>
    <row r="423" spans="2:10" x14ac:dyDescent="0.25">
      <c r="B423" s="2">
        <v>419</v>
      </c>
      <c r="C423" s="1">
        <v>14147</v>
      </c>
      <c r="D423" t="s">
        <v>338</v>
      </c>
      <c r="E423" s="2" t="s">
        <v>19</v>
      </c>
      <c r="F423" s="13">
        <v>2369.1</v>
      </c>
      <c r="G423" s="13">
        <v>387309.41</v>
      </c>
      <c r="H423" s="13">
        <v>2136.3200000000002</v>
      </c>
      <c r="I423" s="14">
        <f t="shared" si="13"/>
        <v>5.5157967889290383E-3</v>
      </c>
      <c r="J423" s="13">
        <f t="shared" si="12"/>
        <v>13.067474172651783</v>
      </c>
    </row>
    <row r="424" spans="2:10" x14ac:dyDescent="0.25">
      <c r="B424" s="2">
        <v>420</v>
      </c>
      <c r="C424" s="1">
        <v>14161</v>
      </c>
      <c r="D424" t="s">
        <v>349</v>
      </c>
      <c r="E424" s="2" t="s">
        <v>19</v>
      </c>
      <c r="F424" s="13">
        <v>6319.98</v>
      </c>
      <c r="G424" s="13">
        <v>804723.35</v>
      </c>
      <c r="H424" s="13">
        <v>8090.46</v>
      </c>
      <c r="I424" s="14">
        <f t="shared" si="13"/>
        <v>1.0053715975807089E-2</v>
      </c>
      <c r="J424" s="13">
        <f t="shared" si="12"/>
        <v>63.539283892781285</v>
      </c>
    </row>
    <row r="425" spans="2:10" x14ac:dyDescent="0.25">
      <c r="B425" s="2">
        <v>421</v>
      </c>
      <c r="C425" s="1">
        <v>14176</v>
      </c>
      <c r="D425" t="s">
        <v>245</v>
      </c>
      <c r="E425" s="2" t="s">
        <v>19</v>
      </c>
      <c r="F425" s="13">
        <v>11549.04</v>
      </c>
      <c r="G425" s="13">
        <v>2106616.4700000002</v>
      </c>
      <c r="H425" s="13">
        <v>75045.5</v>
      </c>
      <c r="I425" s="14">
        <f t="shared" si="13"/>
        <v>3.5623712749193494E-2</v>
      </c>
      <c r="J425" s="13">
        <f t="shared" si="12"/>
        <v>411.41968348894568</v>
      </c>
    </row>
    <row r="426" spans="2:10" x14ac:dyDescent="0.25">
      <c r="B426" s="2">
        <v>422</v>
      </c>
      <c r="C426" s="1">
        <v>14177</v>
      </c>
      <c r="D426" t="s">
        <v>350</v>
      </c>
      <c r="E426" s="2" t="s">
        <v>19</v>
      </c>
      <c r="F426" s="13">
        <v>4886.33</v>
      </c>
      <c r="G426" s="13">
        <v>685552.86</v>
      </c>
      <c r="H426" s="13">
        <v>10481.92</v>
      </c>
      <c r="I426" s="14">
        <f t="shared" si="13"/>
        <v>1.5289732727539055E-2</v>
      </c>
      <c r="J426" s="13">
        <f t="shared" si="12"/>
        <v>74.710679718555909</v>
      </c>
    </row>
    <row r="427" spans="2:10" x14ac:dyDescent="0.25">
      <c r="B427" s="2">
        <v>423</v>
      </c>
      <c r="C427" s="1">
        <v>14186</v>
      </c>
      <c r="D427" t="s">
        <v>342</v>
      </c>
      <c r="E427" s="2" t="s">
        <v>19</v>
      </c>
      <c r="F427" s="13">
        <v>8963.39</v>
      </c>
      <c r="G427" s="13">
        <v>1106623.8799999999</v>
      </c>
      <c r="H427" s="13">
        <v>18636.759999999998</v>
      </c>
      <c r="I427" s="14">
        <f t="shared" si="13"/>
        <v>1.6841096904577912E-2</v>
      </c>
      <c r="J427" s="13">
        <f t="shared" si="12"/>
        <v>150.9533195835246</v>
      </c>
    </row>
    <row r="428" spans="2:10" x14ac:dyDescent="0.25">
      <c r="B428" s="2">
        <v>424</v>
      </c>
      <c r="C428" s="1">
        <v>14206</v>
      </c>
      <c r="D428" t="s">
        <v>324</v>
      </c>
      <c r="E428" s="2" t="s">
        <v>20</v>
      </c>
      <c r="F428" s="13">
        <v>178524.36</v>
      </c>
      <c r="G428" s="13">
        <v>26465633.329999998</v>
      </c>
      <c r="H428" s="13">
        <v>1668375.05</v>
      </c>
      <c r="I428" s="14">
        <f t="shared" si="13"/>
        <v>6.3039301920231064E-2</v>
      </c>
      <c r="J428" s="13">
        <f t="shared" si="12"/>
        <v>11254.051030156021</v>
      </c>
    </row>
    <row r="429" spans="2:10" x14ac:dyDescent="0.25">
      <c r="B429" s="2">
        <v>425</v>
      </c>
      <c r="C429" s="1">
        <v>14211</v>
      </c>
      <c r="D429" t="s">
        <v>231</v>
      </c>
      <c r="E429" s="2" t="s">
        <v>20</v>
      </c>
      <c r="F429" s="13">
        <v>0</v>
      </c>
      <c r="G429" s="13">
        <v>0</v>
      </c>
      <c r="H429" s="13">
        <v>0</v>
      </c>
      <c r="I429" s="14">
        <f t="shared" si="13"/>
        <v>0</v>
      </c>
      <c r="J429" s="13">
        <f t="shared" si="12"/>
        <v>0</v>
      </c>
    </row>
    <row r="430" spans="2:10" x14ac:dyDescent="0.25">
      <c r="B430" s="2">
        <v>426</v>
      </c>
      <c r="C430" s="1">
        <v>14226</v>
      </c>
      <c r="D430" t="s">
        <v>331</v>
      </c>
      <c r="E430" s="2" t="s">
        <v>20</v>
      </c>
      <c r="F430" s="13">
        <v>13164.9</v>
      </c>
      <c r="G430" s="13">
        <v>2294861.94</v>
      </c>
      <c r="H430" s="13">
        <v>30158.959999999999</v>
      </c>
      <c r="I430" s="14">
        <f t="shared" si="13"/>
        <v>1.3141949619853819E-2</v>
      </c>
      <c r="J430" s="13">
        <f t="shared" si="12"/>
        <v>173.01245255041354</v>
      </c>
    </row>
    <row r="431" spans="2:10" x14ac:dyDescent="0.25">
      <c r="B431" s="2">
        <v>427</v>
      </c>
      <c r="C431" s="1">
        <v>14230</v>
      </c>
      <c r="D431" t="s">
        <v>351</v>
      </c>
      <c r="E431" s="2" t="s">
        <v>20</v>
      </c>
      <c r="F431" s="13">
        <v>8980.19</v>
      </c>
      <c r="G431" s="13">
        <v>1296844.1499999999</v>
      </c>
      <c r="H431" s="13">
        <v>121323.67</v>
      </c>
      <c r="I431" s="14">
        <f t="shared" si="13"/>
        <v>9.3553007121171816E-2</v>
      </c>
      <c r="J431" s="13">
        <f t="shared" si="12"/>
        <v>840.12377901947593</v>
      </c>
    </row>
    <row r="432" spans="2:10" x14ac:dyDescent="0.25">
      <c r="B432" s="2">
        <v>428</v>
      </c>
      <c r="C432" s="1">
        <v>14236</v>
      </c>
      <c r="D432" t="s">
        <v>352</v>
      </c>
      <c r="E432" s="2" t="s">
        <v>20</v>
      </c>
      <c r="F432" s="13">
        <v>37754.79</v>
      </c>
      <c r="G432" s="13">
        <v>5762763.8600000003</v>
      </c>
      <c r="H432" s="13">
        <v>557037.14</v>
      </c>
      <c r="I432" s="14">
        <f t="shared" si="13"/>
        <v>9.6661455081728784E-2</v>
      </c>
      <c r="J432" s="13">
        <f t="shared" si="12"/>
        <v>3649.4329377051031</v>
      </c>
    </row>
    <row r="433" spans="2:10" x14ac:dyDescent="0.25">
      <c r="B433" s="2">
        <v>429</v>
      </c>
      <c r="C433" s="1">
        <v>14241</v>
      </c>
      <c r="D433" t="s">
        <v>353</v>
      </c>
      <c r="E433" s="2" t="s">
        <v>20</v>
      </c>
      <c r="F433" s="13">
        <v>17707.189999999999</v>
      </c>
      <c r="G433" s="13">
        <v>3021373.92</v>
      </c>
      <c r="H433" s="13">
        <v>82474.100000000006</v>
      </c>
      <c r="I433" s="14">
        <f t="shared" si="13"/>
        <v>2.7296886179516637E-2</v>
      </c>
      <c r="J433" s="13">
        <f t="shared" si="12"/>
        <v>483.35114998907517</v>
      </c>
    </row>
    <row r="434" spans="2:10" x14ac:dyDescent="0.25">
      <c r="B434" s="2">
        <v>430</v>
      </c>
      <c r="C434" s="1">
        <v>14251</v>
      </c>
      <c r="D434" t="s">
        <v>208</v>
      </c>
      <c r="E434" s="2" t="s">
        <v>20</v>
      </c>
      <c r="F434" s="13">
        <v>54473.46</v>
      </c>
      <c r="G434" s="13">
        <v>8215038.5</v>
      </c>
      <c r="H434" s="13">
        <v>231008.88</v>
      </c>
      <c r="I434" s="14">
        <f t="shared" si="13"/>
        <v>2.8120243137022424E-2</v>
      </c>
      <c r="J434" s="13">
        <f t="shared" si="12"/>
        <v>1531.8069397148656</v>
      </c>
    </row>
    <row r="435" spans="2:10" x14ac:dyDescent="0.25">
      <c r="B435" s="2">
        <v>431</v>
      </c>
      <c r="C435" s="1">
        <v>14291</v>
      </c>
      <c r="D435" t="s">
        <v>354</v>
      </c>
      <c r="E435" s="2" t="s">
        <v>20</v>
      </c>
      <c r="F435" s="13">
        <v>69875.839999999997</v>
      </c>
      <c r="G435" s="13">
        <v>10964942.34</v>
      </c>
      <c r="H435" s="13">
        <v>142040.45000000001</v>
      </c>
      <c r="I435" s="14">
        <f t="shared" si="13"/>
        <v>1.2954053527654028E-2</v>
      </c>
      <c r="J435" s="13">
        <f t="shared" si="12"/>
        <v>905.17537164978842</v>
      </c>
    </row>
    <row r="436" spans="2:10" x14ac:dyDescent="0.25">
      <c r="B436" s="2">
        <v>432</v>
      </c>
      <c r="C436" s="1">
        <v>14292</v>
      </c>
      <c r="D436" t="s">
        <v>355</v>
      </c>
      <c r="E436" s="2" t="s">
        <v>20</v>
      </c>
      <c r="F436" s="13">
        <v>34758.089999999997</v>
      </c>
      <c r="G436" s="13">
        <v>4999678.32</v>
      </c>
      <c r="H436" s="13">
        <v>112961.87</v>
      </c>
      <c r="I436" s="14">
        <f t="shared" si="13"/>
        <v>2.2593827596492245E-2</v>
      </c>
      <c r="J436" s="13">
        <f t="shared" si="12"/>
        <v>785.318293043361</v>
      </c>
    </row>
    <row r="437" spans="2:10" x14ac:dyDescent="0.25">
      <c r="B437" s="2">
        <v>433</v>
      </c>
      <c r="C437" s="1">
        <v>15002</v>
      </c>
      <c r="D437" t="s">
        <v>356</v>
      </c>
      <c r="E437" s="2" t="s">
        <v>1</v>
      </c>
      <c r="F437" s="13">
        <v>83438.87</v>
      </c>
      <c r="G437" s="13">
        <v>5231120.7300000004</v>
      </c>
      <c r="H437" s="13">
        <v>47439.86</v>
      </c>
      <c r="I437" s="14">
        <f t="shared" si="13"/>
        <v>9.0687755929502317E-3</v>
      </c>
      <c r="J437" s="13">
        <f t="shared" si="12"/>
        <v>756.68838775934728</v>
      </c>
    </row>
    <row r="438" spans="2:10" x14ac:dyDescent="0.25">
      <c r="B438" s="2">
        <v>434</v>
      </c>
      <c r="C438" s="1">
        <v>15004</v>
      </c>
      <c r="D438" t="s">
        <v>357</v>
      </c>
      <c r="E438" s="2" t="s">
        <v>1</v>
      </c>
      <c r="F438" s="13">
        <v>12821.64</v>
      </c>
      <c r="G438" s="13">
        <v>1225192.27</v>
      </c>
      <c r="H438" s="13">
        <v>12404.55</v>
      </c>
      <c r="I438" s="14">
        <f t="shared" si="13"/>
        <v>1.0124574161735447E-2</v>
      </c>
      <c r="J438" s="13">
        <f t="shared" si="12"/>
        <v>129.81364505507366</v>
      </c>
    </row>
    <row r="439" spans="2:10" x14ac:dyDescent="0.25">
      <c r="B439" s="2">
        <v>435</v>
      </c>
      <c r="C439" s="1">
        <v>15006</v>
      </c>
      <c r="D439" t="s">
        <v>358</v>
      </c>
      <c r="E439" s="2" t="s">
        <v>1</v>
      </c>
      <c r="F439" s="13">
        <v>11095.32</v>
      </c>
      <c r="G439" s="13">
        <v>1034222.29</v>
      </c>
      <c r="H439" s="13">
        <v>1955.61</v>
      </c>
      <c r="I439" s="14">
        <f t="shared" si="13"/>
        <v>1.8908991025517346E-3</v>
      </c>
      <c r="J439" s="13">
        <f t="shared" si="12"/>
        <v>20.980130630524311</v>
      </c>
    </row>
    <row r="440" spans="2:10" x14ac:dyDescent="0.25">
      <c r="B440" s="2">
        <v>436</v>
      </c>
      <c r="C440" s="1">
        <v>15008</v>
      </c>
      <c r="D440" t="s">
        <v>359</v>
      </c>
      <c r="E440" s="2" t="s">
        <v>1</v>
      </c>
      <c r="F440" s="13">
        <v>89497.82</v>
      </c>
      <c r="G440" s="13">
        <v>5559274.8899999997</v>
      </c>
      <c r="H440" s="13">
        <v>26232.51</v>
      </c>
      <c r="I440" s="14">
        <f t="shared" si="13"/>
        <v>4.7186927286482858E-3</v>
      </c>
      <c r="J440" s="13">
        <f t="shared" si="12"/>
        <v>422.31271246387314</v>
      </c>
    </row>
    <row r="441" spans="2:10" x14ac:dyDescent="0.25">
      <c r="B441" s="2">
        <v>437</v>
      </c>
      <c r="C441" s="1">
        <v>15010</v>
      </c>
      <c r="D441" t="s">
        <v>360</v>
      </c>
      <c r="E441" s="2" t="s">
        <v>1</v>
      </c>
      <c r="F441" s="13">
        <v>13925.29</v>
      </c>
      <c r="G441" s="13">
        <v>1349466.97</v>
      </c>
      <c r="H441" s="13">
        <v>3325.61</v>
      </c>
      <c r="I441" s="14">
        <f t="shared" si="13"/>
        <v>2.4643878464102017E-3</v>
      </c>
      <c r="J441" s="13">
        <f t="shared" si="12"/>
        <v>34.317315433737519</v>
      </c>
    </row>
    <row r="442" spans="2:10" x14ac:dyDescent="0.25">
      <c r="B442" s="2">
        <v>438</v>
      </c>
      <c r="C442" s="1">
        <v>15012</v>
      </c>
      <c r="D442" t="s">
        <v>361</v>
      </c>
      <c r="E442" s="2" t="s">
        <v>1</v>
      </c>
      <c r="F442" s="13">
        <v>38245.99</v>
      </c>
      <c r="G442" s="13">
        <v>3551719.46</v>
      </c>
      <c r="H442" s="13">
        <v>8967.74</v>
      </c>
      <c r="I442" s="14">
        <f t="shared" si="13"/>
        <v>2.524900995418146E-3</v>
      </c>
      <c r="J442" s="13">
        <f t="shared" si="12"/>
        <v>96.567338221752451</v>
      </c>
    </row>
    <row r="443" spans="2:10" x14ac:dyDescent="0.25">
      <c r="B443" s="2">
        <v>439</v>
      </c>
      <c r="C443" s="1">
        <v>15014</v>
      </c>
      <c r="D443" t="s">
        <v>362</v>
      </c>
      <c r="E443" s="2" t="s">
        <v>1</v>
      </c>
      <c r="F443" s="13">
        <v>121253.48</v>
      </c>
      <c r="G443" s="13">
        <v>7090205.2400000002</v>
      </c>
      <c r="H443" s="13">
        <v>59256.04</v>
      </c>
      <c r="I443" s="14">
        <f t="shared" si="13"/>
        <v>8.3574505947588053E-3</v>
      </c>
      <c r="J443" s="13">
        <f t="shared" si="12"/>
        <v>1013.3699685425748</v>
      </c>
    </row>
    <row r="444" spans="2:10" x14ac:dyDescent="0.25">
      <c r="B444" s="2">
        <v>440</v>
      </c>
      <c r="C444" s="1">
        <v>15016</v>
      </c>
      <c r="D444" t="s">
        <v>363</v>
      </c>
      <c r="E444" s="2" t="s">
        <v>1</v>
      </c>
      <c r="F444" s="13">
        <v>45885.77</v>
      </c>
      <c r="G444" s="13">
        <v>3165691.07</v>
      </c>
      <c r="H444" s="13">
        <v>9183.7199999999993</v>
      </c>
      <c r="I444" s="14">
        <f t="shared" si="13"/>
        <v>2.9010158593902216E-3</v>
      </c>
      <c r="J444" s="13">
        <f t="shared" si="12"/>
        <v>133.11534649033203</v>
      </c>
    </row>
    <row r="445" spans="2:10" x14ac:dyDescent="0.25">
      <c r="B445" s="2">
        <v>441</v>
      </c>
      <c r="C445" s="1">
        <v>15018</v>
      </c>
      <c r="D445" t="s">
        <v>364</v>
      </c>
      <c r="E445" s="2" t="s">
        <v>1</v>
      </c>
      <c r="F445" s="13">
        <v>175943.81</v>
      </c>
      <c r="G445" s="13">
        <v>9902022.5800000001</v>
      </c>
      <c r="H445" s="13">
        <v>36483.589999999997</v>
      </c>
      <c r="I445" s="14">
        <f t="shared" si="13"/>
        <v>3.6844583725439248E-3</v>
      </c>
      <c r="J445" s="13">
        <f t="shared" si="12"/>
        <v>648.25764385177752</v>
      </c>
    </row>
    <row r="446" spans="2:10" x14ac:dyDescent="0.25">
      <c r="B446" s="2">
        <v>442</v>
      </c>
      <c r="C446" s="1">
        <v>15020</v>
      </c>
      <c r="D446" t="s">
        <v>365</v>
      </c>
      <c r="E446" s="2" t="s">
        <v>1</v>
      </c>
      <c r="F446" s="13">
        <v>59298.27</v>
      </c>
      <c r="G446" s="13">
        <v>5398137.3700000001</v>
      </c>
      <c r="H446" s="13">
        <v>53848.12</v>
      </c>
      <c r="I446" s="14">
        <f t="shared" si="13"/>
        <v>9.9753148742118807E-3</v>
      </c>
      <c r="J446" s="13">
        <f t="shared" si="12"/>
        <v>591.51891474603212</v>
      </c>
    </row>
    <row r="447" spans="2:10" x14ac:dyDescent="0.25">
      <c r="B447" s="2">
        <v>443</v>
      </c>
      <c r="C447" s="1">
        <v>15022</v>
      </c>
      <c r="D447" t="s">
        <v>366</v>
      </c>
      <c r="E447" s="2" t="s">
        <v>1</v>
      </c>
      <c r="F447" s="13">
        <v>118766.41</v>
      </c>
      <c r="G447" s="13">
        <v>8607073.5899999999</v>
      </c>
      <c r="H447" s="13">
        <v>18667.84</v>
      </c>
      <c r="I447" s="14">
        <f t="shared" si="13"/>
        <v>2.1688951308245991E-3</v>
      </c>
      <c r="J447" s="13">
        <f t="shared" si="12"/>
        <v>257.59188835451801</v>
      </c>
    </row>
    <row r="448" spans="2:10" x14ac:dyDescent="0.25">
      <c r="B448" s="2">
        <v>444</v>
      </c>
      <c r="C448" s="1">
        <v>15024</v>
      </c>
      <c r="D448" t="s">
        <v>367</v>
      </c>
      <c r="E448" s="2" t="s">
        <v>1</v>
      </c>
      <c r="F448" s="13">
        <v>30412.22</v>
      </c>
      <c r="G448" s="13">
        <v>2245368.33</v>
      </c>
      <c r="H448" s="13">
        <v>12042.4</v>
      </c>
      <c r="I448" s="14">
        <f t="shared" si="13"/>
        <v>5.3632180694380771E-3</v>
      </c>
      <c r="J448" s="13">
        <f t="shared" si="12"/>
        <v>163.10736783572608</v>
      </c>
    </row>
    <row r="449" spans="2:10" x14ac:dyDescent="0.25">
      <c r="B449" s="2">
        <v>445</v>
      </c>
      <c r="C449" s="1">
        <v>15026</v>
      </c>
      <c r="D449" t="s">
        <v>144</v>
      </c>
      <c r="E449" s="2" t="s">
        <v>1</v>
      </c>
      <c r="F449" s="13">
        <v>22816.33</v>
      </c>
      <c r="G449" s="13">
        <v>2025199.69</v>
      </c>
      <c r="H449" s="13">
        <v>13533.6</v>
      </c>
      <c r="I449" s="14">
        <f t="shared" si="13"/>
        <v>6.6826002723711659E-3</v>
      </c>
      <c r="J449" s="13">
        <f t="shared" si="12"/>
        <v>152.47241307251042</v>
      </c>
    </row>
    <row r="450" spans="2:10" x14ac:dyDescent="0.25">
      <c r="B450" s="2">
        <v>446</v>
      </c>
      <c r="C450" s="1">
        <v>15028</v>
      </c>
      <c r="D450" t="s">
        <v>368</v>
      </c>
      <c r="E450" s="2" t="s">
        <v>1</v>
      </c>
      <c r="F450" s="13">
        <v>55564.33</v>
      </c>
      <c r="G450" s="13">
        <v>3955120.86</v>
      </c>
      <c r="H450" s="13">
        <v>20134.02</v>
      </c>
      <c r="I450" s="14">
        <f t="shared" si="13"/>
        <v>5.0906206694275331E-3</v>
      </c>
      <c r="J450" s="13">
        <f t="shared" si="12"/>
        <v>282.85692678089237</v>
      </c>
    </row>
    <row r="451" spans="2:10" x14ac:dyDescent="0.25">
      <c r="B451" s="2">
        <v>447</v>
      </c>
      <c r="C451" s="1">
        <v>15118</v>
      </c>
      <c r="D451" t="s">
        <v>359</v>
      </c>
      <c r="E451" s="2" t="s">
        <v>19</v>
      </c>
      <c r="F451" s="13">
        <v>60074.42</v>
      </c>
      <c r="G451" s="13">
        <v>3834414.68</v>
      </c>
      <c r="H451" s="13">
        <v>19465.11</v>
      </c>
      <c r="I451" s="14">
        <f t="shared" si="13"/>
        <v>5.0764227723017171E-3</v>
      </c>
      <c r="J451" s="13">
        <f t="shared" si="12"/>
        <v>304.96315372081773</v>
      </c>
    </row>
    <row r="452" spans="2:10" x14ac:dyDescent="0.25">
      <c r="B452" s="2">
        <v>448</v>
      </c>
      <c r="C452" s="1">
        <v>15121</v>
      </c>
      <c r="D452" t="s">
        <v>369</v>
      </c>
      <c r="E452" s="2" t="s">
        <v>19</v>
      </c>
      <c r="F452" s="13">
        <v>56591.99</v>
      </c>
      <c r="G452" s="13">
        <v>3641628.5</v>
      </c>
      <c r="H452" s="13">
        <v>39365.17</v>
      </c>
      <c r="I452" s="14">
        <f t="shared" si="13"/>
        <v>1.0809770958240249E-2</v>
      </c>
      <c r="J452" s="13">
        <f t="shared" si="12"/>
        <v>611.74644997102257</v>
      </c>
    </row>
    <row r="453" spans="2:10" x14ac:dyDescent="0.25">
      <c r="B453" s="2">
        <v>449</v>
      </c>
      <c r="C453" s="1">
        <v>15127</v>
      </c>
      <c r="D453" t="s">
        <v>360</v>
      </c>
      <c r="E453" s="2" t="s">
        <v>19</v>
      </c>
      <c r="F453" s="13">
        <v>3305.06</v>
      </c>
      <c r="G453" s="13">
        <v>309971.31</v>
      </c>
      <c r="H453" s="13">
        <v>4245.74</v>
      </c>
      <c r="I453" s="14">
        <f t="shared" si="13"/>
        <v>1.3697203137929119E-2</v>
      </c>
      <c r="J453" s="13">
        <f t="shared" ref="J453:J516" si="14">I453*F453</f>
        <v>45.270078203044015</v>
      </c>
    </row>
    <row r="454" spans="2:10" x14ac:dyDescent="0.25">
      <c r="B454" s="2">
        <v>450</v>
      </c>
      <c r="C454" s="1">
        <v>15181</v>
      </c>
      <c r="D454" t="s">
        <v>370</v>
      </c>
      <c r="E454" s="2" t="s">
        <v>19</v>
      </c>
      <c r="F454" s="13">
        <v>69519.59</v>
      </c>
      <c r="G454" s="13">
        <v>5228271.26</v>
      </c>
      <c r="H454" s="13">
        <v>49337.35</v>
      </c>
      <c r="I454" s="14">
        <f t="shared" ref="I454:I517" si="15">IF(G454=0,0,H454/G454)</f>
        <v>9.4366469424541684E-3</v>
      </c>
      <c r="J454" s="13">
        <f t="shared" si="14"/>
        <v>656.03182641416731</v>
      </c>
    </row>
    <row r="455" spans="2:10" x14ac:dyDescent="0.25">
      <c r="B455" s="2">
        <v>451</v>
      </c>
      <c r="C455" s="1">
        <v>15281</v>
      </c>
      <c r="D455" t="s">
        <v>367</v>
      </c>
      <c r="E455" s="2" t="s">
        <v>20</v>
      </c>
      <c r="F455" s="13">
        <v>137692.04999999999</v>
      </c>
      <c r="G455" s="13">
        <v>19393314.82</v>
      </c>
      <c r="H455" s="13">
        <v>540263.71</v>
      </c>
      <c r="I455" s="14">
        <f t="shared" si="15"/>
        <v>2.7858244710328481E-2</v>
      </c>
      <c r="J455" s="13">
        <f t="shared" si="14"/>
        <v>3835.8588235667844</v>
      </c>
    </row>
    <row r="456" spans="2:10" x14ac:dyDescent="0.25">
      <c r="B456" s="2">
        <v>452</v>
      </c>
      <c r="C456" s="1">
        <v>16002</v>
      </c>
      <c r="D456" t="s">
        <v>371</v>
      </c>
      <c r="E456" s="2" t="s">
        <v>1</v>
      </c>
      <c r="F456" s="13">
        <v>11398.23</v>
      </c>
      <c r="G456" s="13">
        <v>1314166.55</v>
      </c>
      <c r="H456" s="13">
        <v>7370.23</v>
      </c>
      <c r="I456" s="14">
        <f t="shared" si="15"/>
        <v>5.6082921909707713E-3</v>
      </c>
      <c r="J456" s="13">
        <f t="shared" si="14"/>
        <v>63.92460429988877</v>
      </c>
    </row>
    <row r="457" spans="2:10" x14ac:dyDescent="0.25">
      <c r="B457" s="2">
        <v>453</v>
      </c>
      <c r="C457" s="1">
        <v>16004</v>
      </c>
      <c r="D457" t="s">
        <v>372</v>
      </c>
      <c r="E457" s="2" t="s">
        <v>1</v>
      </c>
      <c r="F457" s="13">
        <v>10084.790000000001</v>
      </c>
      <c r="G457" s="13">
        <v>1168303.43</v>
      </c>
      <c r="H457" s="13">
        <v>6867.36</v>
      </c>
      <c r="I457" s="14">
        <f t="shared" si="15"/>
        <v>5.8780620031219115E-3</v>
      </c>
      <c r="J457" s="13">
        <f t="shared" si="14"/>
        <v>59.279020908463828</v>
      </c>
    </row>
    <row r="458" spans="2:10" x14ac:dyDescent="0.25">
      <c r="B458" s="2">
        <v>454</v>
      </c>
      <c r="C458" s="1">
        <v>16006</v>
      </c>
      <c r="D458" t="s">
        <v>373</v>
      </c>
      <c r="E458" s="2" t="s">
        <v>1</v>
      </c>
      <c r="F458" s="13">
        <v>9094.4699999999993</v>
      </c>
      <c r="G458" s="13">
        <v>1190472.97</v>
      </c>
      <c r="H458" s="13">
        <v>45533.83</v>
      </c>
      <c r="I458" s="14">
        <f t="shared" si="15"/>
        <v>3.8248520669898117E-2</v>
      </c>
      <c r="J458" s="13">
        <f t="shared" si="14"/>
        <v>347.8500237767683</v>
      </c>
    </row>
    <row r="459" spans="2:10" x14ac:dyDescent="0.25">
      <c r="B459" s="2">
        <v>455</v>
      </c>
      <c r="C459" s="1">
        <v>16008</v>
      </c>
      <c r="D459" t="s">
        <v>374</v>
      </c>
      <c r="E459" s="2" t="s">
        <v>1</v>
      </c>
      <c r="F459" s="13">
        <v>3161.73</v>
      </c>
      <c r="G459" s="13">
        <v>428018.95</v>
      </c>
      <c r="H459" s="13">
        <v>416.54</v>
      </c>
      <c r="I459" s="14">
        <f t="shared" si="15"/>
        <v>9.7318121078517669E-4</v>
      </c>
      <c r="J459" s="13">
        <f t="shared" si="14"/>
        <v>3.0769362295758169</v>
      </c>
    </row>
    <row r="460" spans="2:10" x14ac:dyDescent="0.25">
      <c r="B460" s="2">
        <v>456</v>
      </c>
      <c r="C460" s="1">
        <v>16010</v>
      </c>
      <c r="D460" t="s">
        <v>375</v>
      </c>
      <c r="E460" s="2" t="s">
        <v>1</v>
      </c>
      <c r="F460" s="13">
        <v>6755.25</v>
      </c>
      <c r="G460" s="13">
        <v>520401.14</v>
      </c>
      <c r="H460" s="13">
        <v>2829.97</v>
      </c>
      <c r="I460" s="14">
        <f t="shared" si="15"/>
        <v>5.4380549589111192E-3</v>
      </c>
      <c r="J460" s="13">
        <f t="shared" si="14"/>
        <v>36.735420761184336</v>
      </c>
    </row>
    <row r="461" spans="2:10" x14ac:dyDescent="0.25">
      <c r="B461" s="2">
        <v>457</v>
      </c>
      <c r="C461" s="1">
        <v>16012</v>
      </c>
      <c r="D461" t="s">
        <v>26</v>
      </c>
      <c r="E461" s="2" t="s">
        <v>1</v>
      </c>
      <c r="F461" s="13">
        <v>17459.84</v>
      </c>
      <c r="G461" s="13">
        <v>1462610.47</v>
      </c>
      <c r="H461" s="13">
        <v>9222.2000000000007</v>
      </c>
      <c r="I461" s="14">
        <f t="shared" si="15"/>
        <v>6.3053015065590232E-3</v>
      </c>
      <c r="J461" s="13">
        <f t="shared" si="14"/>
        <v>110.0895554562795</v>
      </c>
    </row>
    <row r="462" spans="2:10" x14ac:dyDescent="0.25">
      <c r="B462" s="2">
        <v>458</v>
      </c>
      <c r="C462" s="1">
        <v>16014</v>
      </c>
      <c r="D462" t="s">
        <v>376</v>
      </c>
      <c r="E462" s="2" t="s">
        <v>1</v>
      </c>
      <c r="F462" s="13">
        <v>11721.59</v>
      </c>
      <c r="G462" s="13">
        <v>1390642.9</v>
      </c>
      <c r="H462" s="13">
        <v>8114.8</v>
      </c>
      <c r="I462" s="14">
        <f t="shared" si="15"/>
        <v>5.8352866864671013E-3</v>
      </c>
      <c r="J462" s="13">
        <f t="shared" si="14"/>
        <v>68.39883807122591</v>
      </c>
    </row>
    <row r="463" spans="2:10" x14ac:dyDescent="0.25">
      <c r="B463" s="2">
        <v>459</v>
      </c>
      <c r="C463" s="1">
        <v>16016</v>
      </c>
      <c r="D463" t="s">
        <v>377</v>
      </c>
      <c r="E463" s="2" t="s">
        <v>1</v>
      </c>
      <c r="F463" s="13">
        <v>10137.31</v>
      </c>
      <c r="G463" s="13">
        <v>1111599.03</v>
      </c>
      <c r="H463" s="13">
        <v>4402.33</v>
      </c>
      <c r="I463" s="14">
        <f t="shared" si="15"/>
        <v>3.9603578999164836E-3</v>
      </c>
      <c r="J463" s="13">
        <f t="shared" si="14"/>
        <v>40.147375742402367</v>
      </c>
    </row>
    <row r="464" spans="2:10" x14ac:dyDescent="0.25">
      <c r="B464" s="2">
        <v>460</v>
      </c>
      <c r="C464" s="1">
        <v>16018</v>
      </c>
      <c r="D464" t="s">
        <v>378</v>
      </c>
      <c r="E464" s="2" t="s">
        <v>1</v>
      </c>
      <c r="F464" s="13">
        <v>9706.99</v>
      </c>
      <c r="G464" s="13">
        <v>1162669.6100000001</v>
      </c>
      <c r="H464" s="13">
        <v>599.27</v>
      </c>
      <c r="I464" s="14">
        <f t="shared" si="15"/>
        <v>5.1542587407956753E-4</v>
      </c>
      <c r="J464" s="13">
        <f t="shared" si="14"/>
        <v>5.0032338054316208</v>
      </c>
    </row>
    <row r="465" spans="2:10" x14ac:dyDescent="0.25">
      <c r="B465" s="2">
        <v>461</v>
      </c>
      <c r="C465" s="1">
        <v>16020</v>
      </c>
      <c r="D465" t="s">
        <v>379</v>
      </c>
      <c r="E465" s="2" t="s">
        <v>1</v>
      </c>
      <c r="F465" s="13">
        <v>7126.3</v>
      </c>
      <c r="G465" s="13">
        <v>887275.29</v>
      </c>
      <c r="H465" s="13">
        <v>2940.32</v>
      </c>
      <c r="I465" s="14">
        <f t="shared" si="15"/>
        <v>3.3138756743693381E-3</v>
      </c>
      <c r="J465" s="13">
        <f t="shared" si="14"/>
        <v>23.615672218258215</v>
      </c>
    </row>
    <row r="466" spans="2:10" x14ac:dyDescent="0.25">
      <c r="B466" s="2">
        <v>462</v>
      </c>
      <c r="C466" s="1">
        <v>16022</v>
      </c>
      <c r="D466" t="s">
        <v>137</v>
      </c>
      <c r="E466" s="2" t="s">
        <v>1</v>
      </c>
      <c r="F466" s="13">
        <v>16728.2</v>
      </c>
      <c r="G466" s="13">
        <v>1809642.71</v>
      </c>
      <c r="H466" s="13">
        <v>7004.99</v>
      </c>
      <c r="I466" s="14">
        <f t="shared" si="15"/>
        <v>3.8709243329032614E-3</v>
      </c>
      <c r="J466" s="13">
        <f t="shared" si="14"/>
        <v>64.753596425672342</v>
      </c>
    </row>
    <row r="467" spans="2:10" x14ac:dyDescent="0.25">
      <c r="B467" s="2">
        <v>463</v>
      </c>
      <c r="C467" s="1">
        <v>16024</v>
      </c>
      <c r="D467" t="s">
        <v>380</v>
      </c>
      <c r="E467" s="2" t="s">
        <v>1</v>
      </c>
      <c r="F467" s="13">
        <v>12022.25</v>
      </c>
      <c r="G467" s="13">
        <v>1222457.4099999999</v>
      </c>
      <c r="H467" s="13">
        <v>10472.200000000001</v>
      </c>
      <c r="I467" s="14">
        <f t="shared" si="15"/>
        <v>8.5665152129921658E-3</v>
      </c>
      <c r="J467" s="13">
        <f t="shared" si="14"/>
        <v>102.98878751939506</v>
      </c>
    </row>
    <row r="468" spans="2:10" x14ac:dyDescent="0.25">
      <c r="B468" s="2">
        <v>464</v>
      </c>
      <c r="C468" s="1">
        <v>16026</v>
      </c>
      <c r="D468" t="s">
        <v>381</v>
      </c>
      <c r="E468" s="2" t="s">
        <v>1</v>
      </c>
      <c r="F468" s="13">
        <v>19884.330000000002</v>
      </c>
      <c r="G468" s="13">
        <v>2078234.77</v>
      </c>
      <c r="H468" s="13">
        <v>13258.77</v>
      </c>
      <c r="I468" s="14">
        <f t="shared" si="15"/>
        <v>6.3798230071956692E-3</v>
      </c>
      <c r="J468" s="13">
        <f t="shared" si="14"/>
        <v>126.85850601667107</v>
      </c>
    </row>
    <row r="469" spans="2:10" x14ac:dyDescent="0.25">
      <c r="B469" s="2">
        <v>465</v>
      </c>
      <c r="C469" s="1">
        <v>16028</v>
      </c>
      <c r="D469" t="s">
        <v>382</v>
      </c>
      <c r="E469" s="2" t="s">
        <v>1</v>
      </c>
      <c r="F469" s="13">
        <v>14541.93</v>
      </c>
      <c r="G469" s="13">
        <v>1445636.94</v>
      </c>
      <c r="H469" s="13">
        <v>2029.55</v>
      </c>
      <c r="I469" s="14">
        <f t="shared" si="15"/>
        <v>1.4039140422075823E-3</v>
      </c>
      <c r="J469" s="13">
        <f t="shared" si="14"/>
        <v>20.415619727799708</v>
      </c>
    </row>
    <row r="470" spans="2:10" x14ac:dyDescent="0.25">
      <c r="B470" s="2">
        <v>466</v>
      </c>
      <c r="C470" s="1">
        <v>16030</v>
      </c>
      <c r="D470" t="s">
        <v>383</v>
      </c>
      <c r="E470" s="2" t="s">
        <v>1</v>
      </c>
      <c r="F470" s="13">
        <v>26882.26</v>
      </c>
      <c r="G470" s="13">
        <v>2678769.83</v>
      </c>
      <c r="H470" s="13">
        <v>6486.7</v>
      </c>
      <c r="I470" s="14">
        <f t="shared" si="15"/>
        <v>2.4215219715237719E-3</v>
      </c>
      <c r="J470" s="13">
        <f t="shared" si="14"/>
        <v>65.095983234214629</v>
      </c>
    </row>
    <row r="471" spans="2:10" x14ac:dyDescent="0.25">
      <c r="B471" s="2">
        <v>467</v>
      </c>
      <c r="C471" s="1">
        <v>16032</v>
      </c>
      <c r="D471" t="s">
        <v>384</v>
      </c>
      <c r="E471" s="2" t="s">
        <v>1</v>
      </c>
      <c r="F471" s="13">
        <v>51338.67</v>
      </c>
      <c r="G471" s="13">
        <v>4249098.7300000004</v>
      </c>
      <c r="H471" s="13">
        <v>13047.43</v>
      </c>
      <c r="I471" s="14">
        <f t="shared" si="15"/>
        <v>3.0706346990435778E-3</v>
      </c>
      <c r="J471" s="13">
        <f t="shared" si="14"/>
        <v>157.64230150474756</v>
      </c>
    </row>
    <row r="472" spans="2:10" x14ac:dyDescent="0.25">
      <c r="B472" s="2">
        <v>468</v>
      </c>
      <c r="C472" s="1">
        <v>16146</v>
      </c>
      <c r="D472" t="s">
        <v>385</v>
      </c>
      <c r="E472" s="2" t="s">
        <v>19</v>
      </c>
      <c r="F472" s="13">
        <v>26191.22</v>
      </c>
      <c r="G472" s="13">
        <v>3387337.8</v>
      </c>
      <c r="H472" s="13">
        <v>14110.11</v>
      </c>
      <c r="I472" s="14">
        <f t="shared" si="15"/>
        <v>4.1655455797765433E-3</v>
      </c>
      <c r="J472" s="13">
        <f t="shared" si="14"/>
        <v>109.100720699955</v>
      </c>
    </row>
    <row r="473" spans="2:10" x14ac:dyDescent="0.25">
      <c r="B473" s="2">
        <v>469</v>
      </c>
      <c r="C473" s="1">
        <v>16165</v>
      </c>
      <c r="D473" t="s">
        <v>386</v>
      </c>
      <c r="E473" s="2" t="s">
        <v>19</v>
      </c>
      <c r="F473" s="13">
        <v>3940.76</v>
      </c>
      <c r="G473" s="13">
        <v>441977.29</v>
      </c>
      <c r="H473" s="13">
        <v>902.94</v>
      </c>
      <c r="I473" s="14">
        <f t="shared" si="15"/>
        <v>2.042955645979005E-3</v>
      </c>
      <c r="J473" s="13">
        <f t="shared" si="14"/>
        <v>8.0507978914482248</v>
      </c>
    </row>
    <row r="474" spans="2:10" x14ac:dyDescent="0.25">
      <c r="B474" s="2">
        <v>470</v>
      </c>
      <c r="C474" s="1">
        <v>16171</v>
      </c>
      <c r="D474" t="s">
        <v>387</v>
      </c>
      <c r="E474" s="2" t="s">
        <v>19</v>
      </c>
      <c r="F474" s="13">
        <v>6284.57</v>
      </c>
      <c r="G474" s="13">
        <v>777294.16</v>
      </c>
      <c r="H474" s="13">
        <v>8774.4699999999993</v>
      </c>
      <c r="I474" s="14">
        <f t="shared" si="15"/>
        <v>1.1288480541266384E-2</v>
      </c>
      <c r="J474" s="13">
        <f t="shared" si="14"/>
        <v>70.943246155226475</v>
      </c>
    </row>
    <row r="475" spans="2:10" x14ac:dyDescent="0.25">
      <c r="B475" s="2">
        <v>471</v>
      </c>
      <c r="C475" s="1">
        <v>16181</v>
      </c>
      <c r="D475" t="s">
        <v>381</v>
      </c>
      <c r="E475" s="2" t="s">
        <v>19</v>
      </c>
      <c r="F475" s="13">
        <v>7378.11</v>
      </c>
      <c r="G475" s="13">
        <v>952428.5</v>
      </c>
      <c r="H475" s="13">
        <v>12157.75</v>
      </c>
      <c r="I475" s="14">
        <f t="shared" si="15"/>
        <v>1.2765000207364647E-2</v>
      </c>
      <c r="J475" s="13">
        <f t="shared" si="14"/>
        <v>94.181575679959167</v>
      </c>
    </row>
    <row r="476" spans="2:10" x14ac:dyDescent="0.25">
      <c r="B476" s="2">
        <v>472</v>
      </c>
      <c r="C476" s="1">
        <v>16182</v>
      </c>
      <c r="D476" t="s">
        <v>383</v>
      </c>
      <c r="E476" s="2" t="s">
        <v>19</v>
      </c>
      <c r="F476" s="13">
        <v>7515.98</v>
      </c>
      <c r="G476" s="13">
        <v>870765.57</v>
      </c>
      <c r="H476" s="13">
        <v>13527.83</v>
      </c>
      <c r="I476" s="14">
        <f t="shared" si="15"/>
        <v>1.5535559128733122E-2</v>
      </c>
      <c r="J476" s="13">
        <f t="shared" si="14"/>
        <v>116.76495170037556</v>
      </c>
    </row>
    <row r="477" spans="2:10" x14ac:dyDescent="0.25">
      <c r="B477" s="2">
        <v>473</v>
      </c>
      <c r="C477" s="1">
        <v>16281</v>
      </c>
      <c r="D477" t="s">
        <v>383</v>
      </c>
      <c r="E477" s="2" t="s">
        <v>20</v>
      </c>
      <c r="F477" s="13">
        <v>268663.33</v>
      </c>
      <c r="G477" s="13">
        <v>36888404.020000003</v>
      </c>
      <c r="H477" s="13">
        <v>2876062.02</v>
      </c>
      <c r="I477" s="14">
        <f t="shared" si="15"/>
        <v>7.7966561482049168E-2</v>
      </c>
      <c r="J477" s="13">
        <f t="shared" si="14"/>
        <v>20946.756036417068</v>
      </c>
    </row>
    <row r="478" spans="2:10" x14ac:dyDescent="0.25">
      <c r="B478" s="2">
        <v>474</v>
      </c>
      <c r="C478" s="1">
        <v>17002</v>
      </c>
      <c r="D478" t="s">
        <v>388</v>
      </c>
      <c r="E478" s="2" t="s">
        <v>1</v>
      </c>
      <c r="F478" s="13">
        <v>11724.91</v>
      </c>
      <c r="G478" s="13">
        <v>1547431.45</v>
      </c>
      <c r="H478" s="13">
        <v>30508.18</v>
      </c>
      <c r="I478" s="14">
        <f t="shared" si="15"/>
        <v>1.9715367682361633E-2</v>
      </c>
      <c r="J478" s="13">
        <f t="shared" si="14"/>
        <v>231.16091169259875</v>
      </c>
    </row>
    <row r="479" spans="2:10" x14ac:dyDescent="0.25">
      <c r="B479" s="2">
        <v>475</v>
      </c>
      <c r="C479" s="1">
        <v>17004</v>
      </c>
      <c r="D479" t="s">
        <v>288</v>
      </c>
      <c r="E479" s="2" t="s">
        <v>1</v>
      </c>
      <c r="F479" s="13">
        <v>16193.21</v>
      </c>
      <c r="G479" s="13">
        <v>2238620.96</v>
      </c>
      <c r="H479" s="13">
        <v>3253.9</v>
      </c>
      <c r="I479" s="14">
        <f t="shared" si="15"/>
        <v>1.4535287831844478E-3</v>
      </c>
      <c r="J479" s="13">
        <f t="shared" si="14"/>
        <v>23.537296827150229</v>
      </c>
    </row>
    <row r="480" spans="2:10" x14ac:dyDescent="0.25">
      <c r="B480" s="2">
        <v>476</v>
      </c>
      <c r="C480" s="1">
        <v>17006</v>
      </c>
      <c r="D480" t="s">
        <v>389</v>
      </c>
      <c r="E480" s="2" t="s">
        <v>1</v>
      </c>
      <c r="F480" s="13">
        <v>11270.03</v>
      </c>
      <c r="G480" s="13">
        <v>1631356.17</v>
      </c>
      <c r="H480" s="13">
        <v>10730.9</v>
      </c>
      <c r="I480" s="14">
        <f t="shared" si="15"/>
        <v>6.5779013788264274E-3</v>
      </c>
      <c r="J480" s="13">
        <f t="shared" si="14"/>
        <v>74.133145876415199</v>
      </c>
    </row>
    <row r="481" spans="2:10" x14ac:dyDescent="0.25">
      <c r="B481" s="2">
        <v>477</v>
      </c>
      <c r="C481" s="1">
        <v>17008</v>
      </c>
      <c r="D481" t="s">
        <v>390</v>
      </c>
      <c r="E481" s="2" t="s">
        <v>1</v>
      </c>
      <c r="F481" s="13">
        <v>17793.93</v>
      </c>
      <c r="G481" s="13">
        <v>2390260.36</v>
      </c>
      <c r="H481" s="13">
        <v>83111.67</v>
      </c>
      <c r="I481" s="14">
        <f t="shared" si="15"/>
        <v>3.4770969468782054E-2</v>
      </c>
      <c r="J481" s="13">
        <f t="shared" si="14"/>
        <v>618.71219675964505</v>
      </c>
    </row>
    <row r="482" spans="2:10" x14ac:dyDescent="0.25">
      <c r="B482" s="2">
        <v>478</v>
      </c>
      <c r="C482" s="1">
        <v>17010</v>
      </c>
      <c r="D482" t="s">
        <v>198</v>
      </c>
      <c r="E482" s="2" t="s">
        <v>1</v>
      </c>
      <c r="F482" s="13">
        <v>5630.49</v>
      </c>
      <c r="G482" s="13">
        <v>727776.82</v>
      </c>
      <c r="H482" s="13">
        <v>1738.65</v>
      </c>
      <c r="I482" s="14">
        <f t="shared" si="15"/>
        <v>2.3889878768054199E-3</v>
      </c>
      <c r="J482" s="13">
        <f t="shared" si="14"/>
        <v>13.451172350474149</v>
      </c>
    </row>
    <row r="483" spans="2:10" x14ac:dyDescent="0.25">
      <c r="B483" s="2">
        <v>479</v>
      </c>
      <c r="C483" s="1">
        <v>17012</v>
      </c>
      <c r="D483" t="s">
        <v>391</v>
      </c>
      <c r="E483" s="2" t="s">
        <v>1</v>
      </c>
      <c r="F483" s="13">
        <v>8176.68</v>
      </c>
      <c r="G483" s="13">
        <v>1278793.1200000001</v>
      </c>
      <c r="H483" s="13">
        <v>136982.19</v>
      </c>
      <c r="I483" s="14">
        <f t="shared" si="15"/>
        <v>0.10711833513774299</v>
      </c>
      <c r="J483" s="13">
        <f t="shared" si="14"/>
        <v>875.87234855408042</v>
      </c>
    </row>
    <row r="484" spans="2:10" x14ac:dyDescent="0.25">
      <c r="B484" s="2">
        <v>480</v>
      </c>
      <c r="C484" s="1">
        <v>17014</v>
      </c>
      <c r="D484" t="s">
        <v>392</v>
      </c>
      <c r="E484" s="2" t="s">
        <v>1</v>
      </c>
      <c r="F484" s="13">
        <v>8649.48</v>
      </c>
      <c r="G484" s="13">
        <v>1236245.72</v>
      </c>
      <c r="H484" s="13">
        <v>11958.75</v>
      </c>
      <c r="I484" s="14">
        <f t="shared" si="15"/>
        <v>9.67344097256005E-3</v>
      </c>
      <c r="J484" s="13">
        <f t="shared" si="14"/>
        <v>83.670234223338696</v>
      </c>
    </row>
    <row r="485" spans="2:10" x14ac:dyDescent="0.25">
      <c r="B485" s="2">
        <v>481</v>
      </c>
      <c r="C485" s="1">
        <v>17016</v>
      </c>
      <c r="D485" t="s">
        <v>393</v>
      </c>
      <c r="E485" s="2" t="s">
        <v>1</v>
      </c>
      <c r="F485" s="13">
        <v>35333.440000000002</v>
      </c>
      <c r="G485" s="13">
        <v>4620203.8600000003</v>
      </c>
      <c r="H485" s="13">
        <v>44225.88</v>
      </c>
      <c r="I485" s="14">
        <f t="shared" si="15"/>
        <v>9.5722789167142931E-3</v>
      </c>
      <c r="J485" s="13">
        <f t="shared" si="14"/>
        <v>338.2215427669895</v>
      </c>
    </row>
    <row r="486" spans="2:10" x14ac:dyDescent="0.25">
      <c r="B486" s="2">
        <v>482</v>
      </c>
      <c r="C486" s="1">
        <v>17018</v>
      </c>
      <c r="D486" t="s">
        <v>11</v>
      </c>
      <c r="E486" s="2" t="s">
        <v>1</v>
      </c>
      <c r="F486" s="13">
        <v>5528.86</v>
      </c>
      <c r="G486" s="13">
        <v>874262.02</v>
      </c>
      <c r="H486" s="13">
        <v>4478.5600000000004</v>
      </c>
      <c r="I486" s="14">
        <f t="shared" si="15"/>
        <v>5.1226747788952337E-3</v>
      </c>
      <c r="J486" s="13">
        <f t="shared" si="14"/>
        <v>28.3225516780427</v>
      </c>
    </row>
    <row r="487" spans="2:10" x14ac:dyDescent="0.25">
      <c r="B487" s="2">
        <v>483</v>
      </c>
      <c r="C487" s="1">
        <v>17020</v>
      </c>
      <c r="D487" t="s">
        <v>394</v>
      </c>
      <c r="E487" s="2" t="s">
        <v>1</v>
      </c>
      <c r="F487" s="13">
        <v>6061.9</v>
      </c>
      <c r="G487" s="13">
        <v>803269.79</v>
      </c>
      <c r="H487" s="13">
        <v>3644</v>
      </c>
      <c r="I487" s="14">
        <f t="shared" si="15"/>
        <v>4.5364584170406808E-3</v>
      </c>
      <c r="J487" s="13">
        <f t="shared" si="14"/>
        <v>27.499557278258902</v>
      </c>
    </row>
    <row r="488" spans="2:10" x14ac:dyDescent="0.25">
      <c r="B488" s="2">
        <v>484</v>
      </c>
      <c r="C488" s="1">
        <v>17022</v>
      </c>
      <c r="D488" t="s">
        <v>395</v>
      </c>
      <c r="E488" s="2" t="s">
        <v>1</v>
      </c>
      <c r="F488" s="13">
        <v>2721.34</v>
      </c>
      <c r="G488" s="13">
        <v>381880.23</v>
      </c>
      <c r="H488" s="13">
        <v>3815.8</v>
      </c>
      <c r="I488" s="14">
        <f t="shared" si="15"/>
        <v>9.9921381109464615E-3</v>
      </c>
      <c r="J488" s="13">
        <f t="shared" si="14"/>
        <v>27.192005126843046</v>
      </c>
    </row>
    <row r="489" spans="2:10" x14ac:dyDescent="0.25">
      <c r="B489" s="2">
        <v>485</v>
      </c>
      <c r="C489" s="1">
        <v>17024</v>
      </c>
      <c r="D489" t="s">
        <v>396</v>
      </c>
      <c r="E489" s="2" t="s">
        <v>1</v>
      </c>
      <c r="F489" s="13">
        <v>26546.43</v>
      </c>
      <c r="G489" s="13">
        <v>3506068.58</v>
      </c>
      <c r="H489" s="13">
        <v>156449.88</v>
      </c>
      <c r="I489" s="14">
        <f t="shared" si="15"/>
        <v>4.462259548842025E-2</v>
      </c>
      <c r="J489" s="13">
        <f t="shared" si="14"/>
        <v>1184.5706075516639</v>
      </c>
    </row>
    <row r="490" spans="2:10" x14ac:dyDescent="0.25">
      <c r="B490" s="2">
        <v>486</v>
      </c>
      <c r="C490" s="1">
        <v>17026</v>
      </c>
      <c r="D490" t="s">
        <v>397</v>
      </c>
      <c r="E490" s="2" t="s">
        <v>1</v>
      </c>
      <c r="F490" s="13">
        <v>9801.02</v>
      </c>
      <c r="G490" s="13">
        <v>1306159.77</v>
      </c>
      <c r="H490" s="13">
        <v>3213.88</v>
      </c>
      <c r="I490" s="14">
        <f t="shared" si="15"/>
        <v>2.4605565672873235E-3</v>
      </c>
      <c r="J490" s="13">
        <f t="shared" si="14"/>
        <v>24.115964127114403</v>
      </c>
    </row>
    <row r="491" spans="2:10" x14ac:dyDescent="0.25">
      <c r="B491" s="2">
        <v>487</v>
      </c>
      <c r="C491" s="1">
        <v>17028</v>
      </c>
      <c r="D491" t="s">
        <v>398</v>
      </c>
      <c r="E491" s="2" t="s">
        <v>1</v>
      </c>
      <c r="F491" s="13">
        <v>5745.03</v>
      </c>
      <c r="G491" s="13">
        <v>779669.82</v>
      </c>
      <c r="H491" s="13">
        <v>8223.65</v>
      </c>
      <c r="I491" s="14">
        <f t="shared" si="15"/>
        <v>1.0547605908357464E-2</v>
      </c>
      <c r="J491" s="13">
        <f t="shared" si="14"/>
        <v>60.596312371690878</v>
      </c>
    </row>
    <row r="492" spans="2:10" x14ac:dyDescent="0.25">
      <c r="B492" s="2">
        <v>488</v>
      </c>
      <c r="C492" s="1">
        <v>17030</v>
      </c>
      <c r="D492" t="s">
        <v>399</v>
      </c>
      <c r="E492" s="2" t="s">
        <v>1</v>
      </c>
      <c r="F492" s="13">
        <v>5331.91</v>
      </c>
      <c r="G492" s="13">
        <v>861674.48</v>
      </c>
      <c r="H492" s="13">
        <v>3360.31</v>
      </c>
      <c r="I492" s="14">
        <f t="shared" si="15"/>
        <v>3.8997441353955382E-3</v>
      </c>
      <c r="J492" s="13">
        <f t="shared" si="14"/>
        <v>20.793084752956823</v>
      </c>
    </row>
    <row r="493" spans="2:10" x14ac:dyDescent="0.25">
      <c r="B493" s="2">
        <v>489</v>
      </c>
      <c r="C493" s="1">
        <v>17032</v>
      </c>
      <c r="D493" t="s">
        <v>214</v>
      </c>
      <c r="E493" s="2" t="s">
        <v>1</v>
      </c>
      <c r="F493" s="13">
        <v>10383.18</v>
      </c>
      <c r="G493" s="13">
        <v>1500134.35</v>
      </c>
      <c r="H493" s="13">
        <v>2249.77</v>
      </c>
      <c r="I493" s="14">
        <f t="shared" si="15"/>
        <v>1.4997123424311961E-3</v>
      </c>
      <c r="J493" s="13">
        <f t="shared" si="14"/>
        <v>15.571783199684747</v>
      </c>
    </row>
    <row r="494" spans="2:10" x14ac:dyDescent="0.25">
      <c r="B494" s="2">
        <v>490</v>
      </c>
      <c r="C494" s="1">
        <v>17034</v>
      </c>
      <c r="D494" t="s">
        <v>400</v>
      </c>
      <c r="E494" s="2" t="s">
        <v>1</v>
      </c>
      <c r="F494" s="13">
        <v>17692.46</v>
      </c>
      <c r="G494" s="13">
        <v>2452189.2999999998</v>
      </c>
      <c r="H494" s="13">
        <v>10907.2</v>
      </c>
      <c r="I494" s="14">
        <f t="shared" si="15"/>
        <v>4.4479437211474666E-3</v>
      </c>
      <c r="J494" s="13">
        <f t="shared" si="14"/>
        <v>78.695066368652704</v>
      </c>
    </row>
    <row r="495" spans="2:10" x14ac:dyDescent="0.25">
      <c r="B495" s="2">
        <v>491</v>
      </c>
      <c r="C495" s="1">
        <v>17036</v>
      </c>
      <c r="D495" t="s">
        <v>401</v>
      </c>
      <c r="E495" s="2" t="s">
        <v>1</v>
      </c>
      <c r="F495" s="13">
        <v>8483.66</v>
      </c>
      <c r="G495" s="13">
        <v>1279431.5</v>
      </c>
      <c r="H495" s="13">
        <v>9832.5</v>
      </c>
      <c r="I495" s="14">
        <f t="shared" si="15"/>
        <v>7.6850538696288159E-3</v>
      </c>
      <c r="J495" s="13">
        <f t="shared" si="14"/>
        <v>65.197384111615193</v>
      </c>
    </row>
    <row r="496" spans="2:10" x14ac:dyDescent="0.25">
      <c r="B496" s="2">
        <v>492</v>
      </c>
      <c r="C496" s="1">
        <v>17038</v>
      </c>
      <c r="D496" t="s">
        <v>402</v>
      </c>
      <c r="E496" s="2" t="s">
        <v>1</v>
      </c>
      <c r="F496" s="13">
        <v>33679.74</v>
      </c>
      <c r="G496" s="13">
        <v>4646311.1399999997</v>
      </c>
      <c r="H496" s="13">
        <v>2148.83</v>
      </c>
      <c r="I496" s="14">
        <f t="shared" si="15"/>
        <v>4.6248086605754087E-4</v>
      </c>
      <c r="J496" s="13">
        <f t="shared" si="14"/>
        <v>15.576235323792801</v>
      </c>
    </row>
    <row r="497" spans="2:10" x14ac:dyDescent="0.25">
      <c r="B497" s="2">
        <v>493</v>
      </c>
      <c r="C497" s="1">
        <v>17040</v>
      </c>
      <c r="D497" t="s">
        <v>403</v>
      </c>
      <c r="E497" s="2" t="s">
        <v>1</v>
      </c>
      <c r="F497" s="13">
        <v>6115.02</v>
      </c>
      <c r="G497" s="13">
        <v>972476.14</v>
      </c>
      <c r="H497" s="13">
        <v>14493.87</v>
      </c>
      <c r="I497" s="14">
        <f t="shared" si="15"/>
        <v>1.4904088032432344E-2</v>
      </c>
      <c r="J497" s="13">
        <f t="shared" si="14"/>
        <v>91.138796400084445</v>
      </c>
    </row>
    <row r="498" spans="2:10" x14ac:dyDescent="0.25">
      <c r="B498" s="2">
        <v>494</v>
      </c>
      <c r="C498" s="1">
        <v>17042</v>
      </c>
      <c r="D498" t="s">
        <v>218</v>
      </c>
      <c r="E498" s="2" t="s">
        <v>1</v>
      </c>
      <c r="F498" s="13">
        <v>6663.77</v>
      </c>
      <c r="G498" s="13">
        <v>1111101.78</v>
      </c>
      <c r="H498" s="13">
        <v>7372.19</v>
      </c>
      <c r="I498" s="14">
        <f t="shared" si="15"/>
        <v>6.6350267209544017E-3</v>
      </c>
      <c r="J498" s="13">
        <f t="shared" si="14"/>
        <v>44.214292012294315</v>
      </c>
    </row>
    <row r="499" spans="2:10" x14ac:dyDescent="0.25">
      <c r="B499" s="2">
        <v>495</v>
      </c>
      <c r="C499" s="1">
        <v>17044</v>
      </c>
      <c r="D499" t="s">
        <v>404</v>
      </c>
      <c r="E499" s="2" t="s">
        <v>1</v>
      </c>
      <c r="F499" s="13">
        <v>5817.19</v>
      </c>
      <c r="G499" s="13">
        <v>817511.72</v>
      </c>
      <c r="H499" s="13">
        <v>2256.0700000000002</v>
      </c>
      <c r="I499" s="14">
        <f t="shared" si="15"/>
        <v>2.7596790905945671E-3</v>
      </c>
      <c r="J499" s="13">
        <f t="shared" si="14"/>
        <v>16.053577609015807</v>
      </c>
    </row>
    <row r="500" spans="2:10" x14ac:dyDescent="0.25">
      <c r="B500" s="2">
        <v>496</v>
      </c>
      <c r="C500" s="1">
        <v>17106</v>
      </c>
      <c r="D500" t="s">
        <v>405</v>
      </c>
      <c r="E500" s="2" t="s">
        <v>19</v>
      </c>
      <c r="F500" s="13">
        <v>6638.75</v>
      </c>
      <c r="G500" s="13">
        <v>1026421.24</v>
      </c>
      <c r="H500" s="13">
        <v>71462.63</v>
      </c>
      <c r="I500" s="14">
        <f t="shared" si="15"/>
        <v>6.9623101330210199E-2</v>
      </c>
      <c r="J500" s="13">
        <f t="shared" si="14"/>
        <v>462.21036395593296</v>
      </c>
    </row>
    <row r="501" spans="2:10" x14ac:dyDescent="0.25">
      <c r="B501" s="2">
        <v>497</v>
      </c>
      <c r="C501" s="1">
        <v>17111</v>
      </c>
      <c r="D501" t="s">
        <v>388</v>
      </c>
      <c r="E501" s="2" t="s">
        <v>19</v>
      </c>
      <c r="F501" s="13">
        <v>7203.74</v>
      </c>
      <c r="G501" s="13">
        <v>1282586.68</v>
      </c>
      <c r="H501" s="13">
        <v>37749.67</v>
      </c>
      <c r="I501" s="14">
        <f t="shared" si="15"/>
        <v>2.9432451302238691E-2</v>
      </c>
      <c r="J501" s="13">
        <f t="shared" si="14"/>
        <v>212.02372674398893</v>
      </c>
    </row>
    <row r="502" spans="2:10" x14ac:dyDescent="0.25">
      <c r="B502" s="2">
        <v>498</v>
      </c>
      <c r="C502" s="1">
        <v>17116</v>
      </c>
      <c r="D502" t="s">
        <v>406</v>
      </c>
      <c r="E502" s="2" t="s">
        <v>19</v>
      </c>
      <c r="F502" s="13">
        <v>1530.75</v>
      </c>
      <c r="G502" s="13">
        <v>188134.85</v>
      </c>
      <c r="H502" s="13">
        <v>1702.55</v>
      </c>
      <c r="I502" s="14">
        <f t="shared" si="15"/>
        <v>9.0496258401885667E-3</v>
      </c>
      <c r="J502" s="13">
        <f t="shared" si="14"/>
        <v>13.852714754868648</v>
      </c>
    </row>
    <row r="503" spans="2:10" x14ac:dyDescent="0.25">
      <c r="B503" s="2">
        <v>499</v>
      </c>
      <c r="C503" s="1">
        <v>17121</v>
      </c>
      <c r="D503" t="s">
        <v>390</v>
      </c>
      <c r="E503" s="2" t="s">
        <v>19</v>
      </c>
      <c r="F503" s="13">
        <v>5509.02</v>
      </c>
      <c r="G503" s="13">
        <v>923608.73</v>
      </c>
      <c r="H503" s="13">
        <v>9098.25</v>
      </c>
      <c r="I503" s="14">
        <f t="shared" si="15"/>
        <v>9.8507622378147079E-3</v>
      </c>
      <c r="J503" s="13">
        <f t="shared" si="14"/>
        <v>54.268046183365989</v>
      </c>
    </row>
    <row r="504" spans="2:10" x14ac:dyDescent="0.25">
      <c r="B504" s="2">
        <v>500</v>
      </c>
      <c r="C504" s="1">
        <v>17141</v>
      </c>
      <c r="D504" t="s">
        <v>407</v>
      </c>
      <c r="E504" s="2" t="s">
        <v>19</v>
      </c>
      <c r="F504" s="13">
        <v>3434.04</v>
      </c>
      <c r="G504" s="13">
        <v>500134.84</v>
      </c>
      <c r="H504" s="13">
        <v>36381.660000000003</v>
      </c>
      <c r="I504" s="14">
        <f t="shared" si="15"/>
        <v>7.2743702478315644E-2</v>
      </c>
      <c r="J504" s="13">
        <f t="shared" si="14"/>
        <v>249.80478405863505</v>
      </c>
    </row>
    <row r="505" spans="2:10" x14ac:dyDescent="0.25">
      <c r="B505" s="2">
        <v>501</v>
      </c>
      <c r="C505" s="1">
        <v>17176</v>
      </c>
      <c r="D505" t="s">
        <v>408</v>
      </c>
      <c r="E505" s="2" t="s">
        <v>19</v>
      </c>
      <c r="F505" s="13">
        <v>2216.29</v>
      </c>
      <c r="G505" s="13">
        <v>339639.87</v>
      </c>
      <c r="H505" s="13">
        <v>18892.939999999999</v>
      </c>
      <c r="I505" s="14">
        <f t="shared" si="15"/>
        <v>5.5626390388148476E-2</v>
      </c>
      <c r="J505" s="13">
        <f t="shared" si="14"/>
        <v>123.28421275334958</v>
      </c>
    </row>
    <row r="506" spans="2:10" x14ac:dyDescent="0.25">
      <c r="B506" s="2">
        <v>502</v>
      </c>
      <c r="C506" s="1">
        <v>17191</v>
      </c>
      <c r="D506" t="s">
        <v>409</v>
      </c>
      <c r="E506" s="2" t="s">
        <v>19</v>
      </c>
      <c r="F506" s="13">
        <v>1635.75</v>
      </c>
      <c r="G506" s="13">
        <v>265879.02</v>
      </c>
      <c r="H506" s="13">
        <v>52105.84</v>
      </c>
      <c r="I506" s="14">
        <f t="shared" si="15"/>
        <v>0.19597574866945122</v>
      </c>
      <c r="J506" s="13">
        <f t="shared" si="14"/>
        <v>320.56733088605483</v>
      </c>
    </row>
    <row r="507" spans="2:10" x14ac:dyDescent="0.25">
      <c r="B507" s="2">
        <v>503</v>
      </c>
      <c r="C507" s="1">
        <v>17251</v>
      </c>
      <c r="D507" t="s">
        <v>393</v>
      </c>
      <c r="E507" s="2" t="s">
        <v>20</v>
      </c>
      <c r="F507" s="13">
        <v>144300.68</v>
      </c>
      <c r="G507" s="13">
        <v>23238099.219999999</v>
      </c>
      <c r="H507" s="13">
        <v>1301840.78</v>
      </c>
      <c r="I507" s="14">
        <f t="shared" si="15"/>
        <v>5.6021827244784439E-2</v>
      </c>
      <c r="J507" s="13">
        <f t="shared" si="14"/>
        <v>8083.9877662649205</v>
      </c>
    </row>
    <row r="508" spans="2:10" x14ac:dyDescent="0.25">
      <c r="B508" s="2">
        <v>504</v>
      </c>
      <c r="C508" s="1">
        <v>18002</v>
      </c>
      <c r="D508" t="s">
        <v>410</v>
      </c>
      <c r="E508" s="2" t="s">
        <v>1</v>
      </c>
      <c r="F508" s="13">
        <v>20763.36</v>
      </c>
      <c r="G508" s="13">
        <v>2581994.1800000002</v>
      </c>
      <c r="H508" s="13">
        <v>43769.22</v>
      </c>
      <c r="I508" s="14">
        <f t="shared" si="15"/>
        <v>1.6951711331897733E-2</v>
      </c>
      <c r="J508" s="13">
        <f t="shared" si="14"/>
        <v>351.97448500027213</v>
      </c>
    </row>
    <row r="509" spans="2:10" x14ac:dyDescent="0.25">
      <c r="B509" s="2">
        <v>505</v>
      </c>
      <c r="C509" s="1">
        <v>18004</v>
      </c>
      <c r="D509" t="s">
        <v>411</v>
      </c>
      <c r="E509" s="2" t="s">
        <v>1</v>
      </c>
      <c r="F509" s="13">
        <v>23499.58</v>
      </c>
      <c r="G509" s="13">
        <v>2522717.9</v>
      </c>
      <c r="H509" s="13">
        <v>38758.42</v>
      </c>
      <c r="I509" s="14">
        <f t="shared" si="15"/>
        <v>1.536375509921264E-2</v>
      </c>
      <c r="J509" s="13">
        <f t="shared" si="14"/>
        <v>361.04179205435537</v>
      </c>
    </row>
    <row r="510" spans="2:10" x14ac:dyDescent="0.25">
      <c r="B510" s="2">
        <v>506</v>
      </c>
      <c r="C510" s="1">
        <v>18006</v>
      </c>
      <c r="D510" t="s">
        <v>412</v>
      </c>
      <c r="E510" s="2" t="s">
        <v>1</v>
      </c>
      <c r="F510" s="13">
        <v>8716.1200000000008</v>
      </c>
      <c r="G510" s="13">
        <v>955995.96</v>
      </c>
      <c r="H510" s="13">
        <v>22392.66</v>
      </c>
      <c r="I510" s="14">
        <f t="shared" si="15"/>
        <v>2.3423383504675061E-2</v>
      </c>
      <c r="J510" s="13">
        <f t="shared" si="14"/>
        <v>204.16102143276842</v>
      </c>
    </row>
    <row r="511" spans="2:10" x14ac:dyDescent="0.25">
      <c r="B511" s="2">
        <v>507</v>
      </c>
      <c r="C511" s="1">
        <v>18008</v>
      </c>
      <c r="D511" t="s">
        <v>413</v>
      </c>
      <c r="E511" s="2" t="s">
        <v>1</v>
      </c>
      <c r="F511" s="13">
        <v>10529.84</v>
      </c>
      <c r="G511" s="13">
        <v>1060302.51</v>
      </c>
      <c r="H511" s="13">
        <v>16178.48</v>
      </c>
      <c r="I511" s="14">
        <f t="shared" si="15"/>
        <v>1.5258362446015524E-2</v>
      </c>
      <c r="J511" s="13">
        <f t="shared" si="14"/>
        <v>160.66811521855212</v>
      </c>
    </row>
    <row r="512" spans="2:10" x14ac:dyDescent="0.25">
      <c r="B512" s="2">
        <v>508</v>
      </c>
      <c r="C512" s="1">
        <v>18010</v>
      </c>
      <c r="D512" t="s">
        <v>414</v>
      </c>
      <c r="E512" s="2" t="s">
        <v>1</v>
      </c>
      <c r="F512" s="13">
        <v>4153.37</v>
      </c>
      <c r="G512" s="13">
        <v>524247.94</v>
      </c>
      <c r="H512" s="13">
        <v>64978.32</v>
      </c>
      <c r="I512" s="14">
        <f t="shared" si="15"/>
        <v>0.1239457803115068</v>
      </c>
      <c r="J512" s="13">
        <f t="shared" si="14"/>
        <v>514.792685572403</v>
      </c>
    </row>
    <row r="513" spans="2:10" x14ac:dyDescent="0.25">
      <c r="B513" s="2">
        <v>509</v>
      </c>
      <c r="C513" s="1">
        <v>18012</v>
      </c>
      <c r="D513" t="s">
        <v>8</v>
      </c>
      <c r="E513" s="2" t="s">
        <v>1</v>
      </c>
      <c r="F513" s="13">
        <v>13518.08</v>
      </c>
      <c r="G513" s="13">
        <v>1634802.45</v>
      </c>
      <c r="H513" s="13">
        <v>7462.51</v>
      </c>
      <c r="I513" s="14">
        <f t="shared" si="15"/>
        <v>4.5647778421178658E-3</v>
      </c>
      <c r="J513" s="13">
        <f t="shared" si="14"/>
        <v>61.707032051976675</v>
      </c>
    </row>
    <row r="514" spans="2:10" x14ac:dyDescent="0.25">
      <c r="B514" s="2">
        <v>510</v>
      </c>
      <c r="C514" s="1">
        <v>18014</v>
      </c>
      <c r="D514" t="s">
        <v>415</v>
      </c>
      <c r="E514" s="2" t="s">
        <v>1</v>
      </c>
      <c r="F514" s="13">
        <v>12412.92</v>
      </c>
      <c r="G514" s="13">
        <v>1448809.02</v>
      </c>
      <c r="H514" s="13">
        <v>5165.6099999999997</v>
      </c>
      <c r="I514" s="14">
        <f t="shared" si="15"/>
        <v>3.5654181667090943E-3</v>
      </c>
      <c r="J514" s="13">
        <f t="shared" si="14"/>
        <v>44.257250469906651</v>
      </c>
    </row>
    <row r="515" spans="2:10" x14ac:dyDescent="0.25">
      <c r="B515" s="2">
        <v>511</v>
      </c>
      <c r="C515" s="1">
        <v>18016</v>
      </c>
      <c r="D515" t="s">
        <v>394</v>
      </c>
      <c r="E515" s="2" t="s">
        <v>1</v>
      </c>
      <c r="F515" s="13">
        <v>4997.9799999999996</v>
      </c>
      <c r="G515" s="13">
        <v>592007.9</v>
      </c>
      <c r="H515" s="13">
        <v>23853.07</v>
      </c>
      <c r="I515" s="14">
        <f t="shared" si="15"/>
        <v>4.0291810295099102E-2</v>
      </c>
      <c r="J515" s="13">
        <f t="shared" si="14"/>
        <v>201.3776620186994</v>
      </c>
    </row>
    <row r="516" spans="2:10" x14ac:dyDescent="0.25">
      <c r="B516" s="2">
        <v>512</v>
      </c>
      <c r="C516" s="1">
        <v>18018</v>
      </c>
      <c r="D516" t="s">
        <v>416</v>
      </c>
      <c r="E516" s="2" t="s">
        <v>1</v>
      </c>
      <c r="F516" s="13">
        <v>51312.14</v>
      </c>
      <c r="G516" s="13">
        <v>5448452.0300000003</v>
      </c>
      <c r="H516" s="13">
        <v>23673.25</v>
      </c>
      <c r="I516" s="14">
        <f t="shared" si="15"/>
        <v>4.3449496975749274E-3</v>
      </c>
      <c r="J516" s="13">
        <f t="shared" si="14"/>
        <v>222.94866717492232</v>
      </c>
    </row>
    <row r="517" spans="2:10" x14ac:dyDescent="0.25">
      <c r="B517" s="2">
        <v>513</v>
      </c>
      <c r="C517" s="1">
        <v>18020</v>
      </c>
      <c r="D517" t="s">
        <v>417</v>
      </c>
      <c r="E517" s="2" t="s">
        <v>1</v>
      </c>
      <c r="F517" s="13">
        <v>41667.01</v>
      </c>
      <c r="G517" s="13">
        <v>4516722.66</v>
      </c>
      <c r="H517" s="13">
        <v>27821.119999999999</v>
      </c>
      <c r="I517" s="14">
        <f t="shared" si="15"/>
        <v>6.1595812039519819E-3</v>
      </c>
      <c r="J517" s="13">
        <f t="shared" ref="J517:J580" si="16">I517*F517</f>
        <v>256.65133162087926</v>
      </c>
    </row>
    <row r="518" spans="2:10" x14ac:dyDescent="0.25">
      <c r="B518" s="2">
        <v>514</v>
      </c>
      <c r="C518" s="1">
        <v>18022</v>
      </c>
      <c r="D518" t="s">
        <v>144</v>
      </c>
      <c r="E518" s="2" t="s">
        <v>1</v>
      </c>
      <c r="F518" s="13">
        <v>54645.15</v>
      </c>
      <c r="G518" s="13">
        <v>5709458.9100000001</v>
      </c>
      <c r="H518" s="13">
        <v>956107.13</v>
      </c>
      <c r="I518" s="14">
        <f t="shared" ref="I518:I581" si="17">IF(G518=0,0,H518/G518)</f>
        <v>0.16746019983179106</v>
      </c>
      <c r="J518" s="13">
        <f t="shared" si="16"/>
        <v>9150.887738838197</v>
      </c>
    </row>
    <row r="519" spans="2:10" x14ac:dyDescent="0.25">
      <c r="B519" s="2">
        <v>515</v>
      </c>
      <c r="C519" s="1">
        <v>18024</v>
      </c>
      <c r="D519" t="s">
        <v>368</v>
      </c>
      <c r="E519" s="2" t="s">
        <v>1</v>
      </c>
      <c r="F519" s="13">
        <v>105772.52</v>
      </c>
      <c r="G519" s="13">
        <v>11379377.289999999</v>
      </c>
      <c r="H519" s="13">
        <v>192212.34</v>
      </c>
      <c r="I519" s="14">
        <f t="shared" si="17"/>
        <v>1.6891288082073953E-2</v>
      </c>
      <c r="J519" s="13">
        <f t="shared" si="16"/>
        <v>1786.6341064869289</v>
      </c>
    </row>
    <row r="520" spans="2:10" x14ac:dyDescent="0.25">
      <c r="B520" s="2">
        <v>516</v>
      </c>
      <c r="C520" s="1">
        <v>18026</v>
      </c>
      <c r="D520" t="s">
        <v>404</v>
      </c>
      <c r="E520" s="2" t="s">
        <v>1</v>
      </c>
      <c r="F520" s="13">
        <v>5227.97</v>
      </c>
      <c r="G520" s="13">
        <v>551665.52</v>
      </c>
      <c r="H520" s="13">
        <v>1502.59</v>
      </c>
      <c r="I520" s="14">
        <f t="shared" si="17"/>
        <v>2.7237337580931285E-3</v>
      </c>
      <c r="J520" s="13">
        <f t="shared" si="16"/>
        <v>14.239598375298133</v>
      </c>
    </row>
    <row r="521" spans="2:10" x14ac:dyDescent="0.25">
      <c r="B521" s="2">
        <v>517</v>
      </c>
      <c r="C521" s="1">
        <v>18126</v>
      </c>
      <c r="D521" t="s">
        <v>414</v>
      </c>
      <c r="E521" s="2" t="s">
        <v>19</v>
      </c>
      <c r="F521" s="13">
        <v>2042.31</v>
      </c>
      <c r="G521" s="13">
        <v>242098.95</v>
      </c>
      <c r="H521" s="13">
        <v>7584.72</v>
      </c>
      <c r="I521" s="14">
        <f t="shared" si="17"/>
        <v>3.1329008242291012E-2</v>
      </c>
      <c r="J521" s="13">
        <f t="shared" si="16"/>
        <v>63.983546823313354</v>
      </c>
    </row>
    <row r="522" spans="2:10" x14ac:dyDescent="0.25">
      <c r="B522" s="2">
        <v>518</v>
      </c>
      <c r="C522" s="1">
        <v>18127</v>
      </c>
      <c r="D522" t="s">
        <v>418</v>
      </c>
      <c r="E522" s="2" t="s">
        <v>19</v>
      </c>
      <c r="F522" s="13">
        <v>10229.14</v>
      </c>
      <c r="G522" s="13">
        <v>1430091.39</v>
      </c>
      <c r="H522" s="13">
        <v>27705.88</v>
      </c>
      <c r="I522" s="14">
        <f t="shared" si="17"/>
        <v>1.9373503115769408E-2</v>
      </c>
      <c r="J522" s="13">
        <f t="shared" si="16"/>
        <v>198.17427566164147</v>
      </c>
    </row>
    <row r="523" spans="2:10" x14ac:dyDescent="0.25">
      <c r="B523" s="2">
        <v>519</v>
      </c>
      <c r="C523" s="1">
        <v>18201</v>
      </c>
      <c r="D523" t="s">
        <v>419</v>
      </c>
      <c r="E523" s="2" t="s">
        <v>20</v>
      </c>
      <c r="F523" s="13">
        <v>69704.009999999995</v>
      </c>
      <c r="G523" s="13">
        <v>9038922.4600000009</v>
      </c>
      <c r="H523" s="13">
        <v>184562.12</v>
      </c>
      <c r="I523" s="14">
        <f t="shared" si="17"/>
        <v>2.041859755039872E-2</v>
      </c>
      <c r="J523" s="13">
        <f t="shared" si="16"/>
        <v>1423.2581278389678</v>
      </c>
    </row>
    <row r="524" spans="2:10" x14ac:dyDescent="0.25">
      <c r="B524" s="2">
        <v>520</v>
      </c>
      <c r="C524" s="1">
        <v>18202</v>
      </c>
      <c r="D524" t="s">
        <v>420</v>
      </c>
      <c r="E524" s="2" t="s">
        <v>20</v>
      </c>
      <c r="F524" s="13">
        <v>11730.61</v>
      </c>
      <c r="G524" s="13">
        <v>1702583.73</v>
      </c>
      <c r="H524" s="13">
        <v>169000.57</v>
      </c>
      <c r="I524" s="14">
        <f t="shared" si="17"/>
        <v>9.9261238682223293E-2</v>
      </c>
      <c r="J524" s="13">
        <f t="shared" si="16"/>
        <v>1164.3948790980755</v>
      </c>
    </row>
    <row r="525" spans="2:10" x14ac:dyDescent="0.25">
      <c r="B525" s="2">
        <v>521</v>
      </c>
      <c r="C525" s="1">
        <v>18221</v>
      </c>
      <c r="D525" t="s">
        <v>191</v>
      </c>
      <c r="E525" s="2" t="s">
        <v>20</v>
      </c>
      <c r="F525" s="13">
        <v>689850.99</v>
      </c>
      <c r="G525" s="13">
        <v>98320376.150000006</v>
      </c>
      <c r="H525" s="13">
        <v>3547332.95</v>
      </c>
      <c r="I525" s="14">
        <f t="shared" si="17"/>
        <v>3.6079326472348933E-2</v>
      </c>
      <c r="J525" s="13">
        <f t="shared" si="16"/>
        <v>24889.35908548312</v>
      </c>
    </row>
    <row r="526" spans="2:10" x14ac:dyDescent="0.25">
      <c r="B526" s="2">
        <v>522</v>
      </c>
      <c r="C526" s="1">
        <v>19002</v>
      </c>
      <c r="D526" t="s">
        <v>421</v>
      </c>
      <c r="E526" s="2" t="s">
        <v>1</v>
      </c>
      <c r="F526" s="13">
        <v>10747.73</v>
      </c>
      <c r="G526" s="13">
        <v>1185307.97</v>
      </c>
      <c r="H526" s="13">
        <v>26008.83</v>
      </c>
      <c r="I526" s="14">
        <f t="shared" si="17"/>
        <v>2.1942677058013879E-2</v>
      </c>
      <c r="J526" s="13">
        <f t="shared" si="16"/>
        <v>235.83396849672749</v>
      </c>
    </row>
    <row r="527" spans="2:10" x14ac:dyDescent="0.25">
      <c r="B527" s="2">
        <v>523</v>
      </c>
      <c r="C527" s="1">
        <v>19004</v>
      </c>
      <c r="D527" t="s">
        <v>422</v>
      </c>
      <c r="E527" s="2" t="s">
        <v>1</v>
      </c>
      <c r="F527" s="13">
        <v>7548.05</v>
      </c>
      <c r="G527" s="13">
        <v>755882.99</v>
      </c>
      <c r="H527" s="13">
        <v>2584.88</v>
      </c>
      <c r="I527" s="14">
        <f t="shared" si="17"/>
        <v>3.419682720998921E-3</v>
      </c>
      <c r="J527" s="13">
        <f t="shared" si="16"/>
        <v>25.811936162235906</v>
      </c>
    </row>
    <row r="528" spans="2:10" x14ac:dyDescent="0.25">
      <c r="B528" s="2">
        <v>524</v>
      </c>
      <c r="C528" s="1">
        <v>19006</v>
      </c>
      <c r="D528" t="s">
        <v>423</v>
      </c>
      <c r="E528" s="2" t="s">
        <v>1</v>
      </c>
      <c r="F528" s="13">
        <v>6144.69</v>
      </c>
      <c r="G528" s="13">
        <v>597119.51</v>
      </c>
      <c r="H528" s="13">
        <v>9728.57</v>
      </c>
      <c r="I528" s="14">
        <f t="shared" si="17"/>
        <v>1.6292500641956916E-2</v>
      </c>
      <c r="J528" s="13">
        <f t="shared" si="16"/>
        <v>100.11236576962624</v>
      </c>
    </row>
    <row r="529" spans="2:10" x14ac:dyDescent="0.25">
      <c r="B529" s="2">
        <v>525</v>
      </c>
      <c r="C529" s="1">
        <v>19008</v>
      </c>
      <c r="D529" t="s">
        <v>424</v>
      </c>
      <c r="E529" s="2" t="s">
        <v>1</v>
      </c>
      <c r="F529" s="13">
        <v>8218.5300000000007</v>
      </c>
      <c r="G529" s="13">
        <v>885805.37</v>
      </c>
      <c r="H529" s="13">
        <v>2849.27</v>
      </c>
      <c r="I529" s="14">
        <f t="shared" si="17"/>
        <v>3.2165869574712559E-3</v>
      </c>
      <c r="J529" s="13">
        <f t="shared" si="16"/>
        <v>26.435616407586242</v>
      </c>
    </row>
    <row r="530" spans="2:10" x14ac:dyDescent="0.25">
      <c r="B530" s="2">
        <v>526</v>
      </c>
      <c r="C530" s="1">
        <v>19010</v>
      </c>
      <c r="D530" t="s">
        <v>425</v>
      </c>
      <c r="E530" s="2" t="s">
        <v>1</v>
      </c>
      <c r="F530" s="13">
        <v>50830.23</v>
      </c>
      <c r="G530" s="13">
        <v>5745202.5300000003</v>
      </c>
      <c r="H530" s="13">
        <v>56185.99</v>
      </c>
      <c r="I530" s="14">
        <f t="shared" si="17"/>
        <v>9.7796360888255749E-3</v>
      </c>
      <c r="J530" s="13">
        <f t="shared" si="16"/>
        <v>497.10115171130445</v>
      </c>
    </row>
    <row r="531" spans="2:10" x14ac:dyDescent="0.25">
      <c r="B531" s="2">
        <v>527</v>
      </c>
      <c r="C531" s="1">
        <v>19012</v>
      </c>
      <c r="D531" t="s">
        <v>426</v>
      </c>
      <c r="E531" s="2" t="s">
        <v>1</v>
      </c>
      <c r="F531" s="13">
        <v>7840.69</v>
      </c>
      <c r="G531" s="13">
        <v>840810.24</v>
      </c>
      <c r="H531" s="13">
        <v>4424.41</v>
      </c>
      <c r="I531" s="14">
        <f t="shared" si="17"/>
        <v>5.2620791107396599E-3</v>
      </c>
      <c r="J531" s="13">
        <f t="shared" si="16"/>
        <v>41.258331062785345</v>
      </c>
    </row>
    <row r="532" spans="2:10" x14ac:dyDescent="0.25">
      <c r="B532" s="2">
        <v>528</v>
      </c>
      <c r="C532" s="1">
        <v>19014</v>
      </c>
      <c r="D532" t="s">
        <v>427</v>
      </c>
      <c r="E532" s="2" t="s">
        <v>1</v>
      </c>
      <c r="F532" s="13">
        <v>6858.32</v>
      </c>
      <c r="G532" s="13">
        <v>714467.67</v>
      </c>
      <c r="H532" s="13">
        <v>3355.51</v>
      </c>
      <c r="I532" s="14">
        <f t="shared" si="17"/>
        <v>4.6965176184949001E-3</v>
      </c>
      <c r="J532" s="13">
        <f t="shared" si="16"/>
        <v>32.210220713275945</v>
      </c>
    </row>
    <row r="533" spans="2:10" x14ac:dyDescent="0.25">
      <c r="B533" s="2">
        <v>529</v>
      </c>
      <c r="C533" s="1">
        <v>19016</v>
      </c>
      <c r="D533" t="s">
        <v>428</v>
      </c>
      <c r="E533" s="2" t="s">
        <v>1</v>
      </c>
      <c r="F533" s="13">
        <v>4436.7</v>
      </c>
      <c r="G533" s="13">
        <v>454068.52</v>
      </c>
      <c r="H533" s="13">
        <v>4621.3500000000004</v>
      </c>
      <c r="I533" s="14">
        <f t="shared" si="17"/>
        <v>1.0177648959236374E-2</v>
      </c>
      <c r="J533" s="13">
        <f t="shared" si="16"/>
        <v>45.155175137444019</v>
      </c>
    </row>
    <row r="534" spans="2:10" x14ac:dyDescent="0.25">
      <c r="B534" s="2">
        <v>530</v>
      </c>
      <c r="C534" s="1">
        <v>20002</v>
      </c>
      <c r="D534" t="s">
        <v>429</v>
      </c>
      <c r="E534" s="2" t="s">
        <v>1</v>
      </c>
      <c r="F534" s="13">
        <v>15140.38</v>
      </c>
      <c r="G534" s="13">
        <v>1914247.6</v>
      </c>
      <c r="H534" s="13">
        <v>132526.19</v>
      </c>
      <c r="I534" s="14">
        <f t="shared" si="17"/>
        <v>6.9231477683451184E-2</v>
      </c>
      <c r="J534" s="13">
        <f t="shared" si="16"/>
        <v>1048.1908800889705</v>
      </c>
    </row>
    <row r="535" spans="2:10" x14ac:dyDescent="0.25">
      <c r="B535" s="2">
        <v>531</v>
      </c>
      <c r="C535" s="1">
        <v>20004</v>
      </c>
      <c r="D535" t="s">
        <v>430</v>
      </c>
      <c r="E535" s="2" t="s">
        <v>1</v>
      </c>
      <c r="F535" s="13">
        <v>23624.01</v>
      </c>
      <c r="G535" s="13">
        <v>2779031.04</v>
      </c>
      <c r="H535" s="13">
        <v>27755.279999999999</v>
      </c>
      <c r="I535" s="14">
        <f t="shared" si="17"/>
        <v>9.9873947431691878E-3</v>
      </c>
      <c r="J535" s="13">
        <f t="shared" si="16"/>
        <v>235.94231328657631</v>
      </c>
    </row>
    <row r="536" spans="2:10" x14ac:dyDescent="0.25">
      <c r="B536" s="2">
        <v>532</v>
      </c>
      <c r="C536" s="1">
        <v>20006</v>
      </c>
      <c r="D536" t="s">
        <v>167</v>
      </c>
      <c r="E536" s="2" t="s">
        <v>1</v>
      </c>
      <c r="F536" s="13">
        <v>35302.69</v>
      </c>
      <c r="G536" s="13">
        <v>4049194.56</v>
      </c>
      <c r="H536" s="13">
        <v>13639.15</v>
      </c>
      <c r="I536" s="14">
        <f t="shared" si="17"/>
        <v>3.3683612377469951E-3</v>
      </c>
      <c r="J536" s="13">
        <f t="shared" si="16"/>
        <v>118.91221258419847</v>
      </c>
    </row>
    <row r="537" spans="2:10" x14ac:dyDescent="0.25">
      <c r="B537" s="2">
        <v>533</v>
      </c>
      <c r="C537" s="1">
        <v>20008</v>
      </c>
      <c r="D537" t="s">
        <v>431</v>
      </c>
      <c r="E537" s="2" t="s">
        <v>1</v>
      </c>
      <c r="F537" s="13">
        <v>23582.74</v>
      </c>
      <c r="G537" s="13">
        <v>2768834.15</v>
      </c>
      <c r="H537" s="13">
        <v>51982.67</v>
      </c>
      <c r="I537" s="14">
        <f t="shared" si="17"/>
        <v>1.8774208632178276E-2</v>
      </c>
      <c r="J537" s="13">
        <f t="shared" si="16"/>
        <v>442.74728087841595</v>
      </c>
    </row>
    <row r="538" spans="2:10" x14ac:dyDescent="0.25">
      <c r="B538" s="2">
        <v>534</v>
      </c>
      <c r="C538" s="1">
        <v>20010</v>
      </c>
      <c r="D538" t="s">
        <v>432</v>
      </c>
      <c r="E538" s="2" t="s">
        <v>1</v>
      </c>
      <c r="F538" s="13">
        <v>28913.17</v>
      </c>
      <c r="G538" s="13">
        <v>3211230.59</v>
      </c>
      <c r="H538" s="13">
        <v>16299.45</v>
      </c>
      <c r="I538" s="14">
        <f t="shared" si="17"/>
        <v>5.0757644283651402E-3</v>
      </c>
      <c r="J538" s="13">
        <f t="shared" si="16"/>
        <v>146.75643979727411</v>
      </c>
    </row>
    <row r="539" spans="2:10" x14ac:dyDescent="0.25">
      <c r="B539" s="2">
        <v>535</v>
      </c>
      <c r="C539" s="1">
        <v>20012</v>
      </c>
      <c r="D539" t="s">
        <v>433</v>
      </c>
      <c r="E539" s="2" t="s">
        <v>1</v>
      </c>
      <c r="F539" s="13">
        <v>16462.82</v>
      </c>
      <c r="G539" s="13">
        <v>1928019.1</v>
      </c>
      <c r="H539" s="13">
        <v>83264.570000000007</v>
      </c>
      <c r="I539" s="14">
        <f t="shared" si="17"/>
        <v>4.3186589800899795E-2</v>
      </c>
      <c r="J539" s="13">
        <f t="shared" si="16"/>
        <v>710.97305430604911</v>
      </c>
    </row>
    <row r="540" spans="2:10" x14ac:dyDescent="0.25">
      <c r="B540" s="2">
        <v>536</v>
      </c>
      <c r="C540" s="1">
        <v>20014</v>
      </c>
      <c r="D540" t="s">
        <v>434</v>
      </c>
      <c r="E540" s="2" t="s">
        <v>1</v>
      </c>
      <c r="F540" s="13">
        <v>17268.53</v>
      </c>
      <c r="G540" s="13">
        <v>2194777.36</v>
      </c>
      <c r="H540" s="13">
        <v>7219.11</v>
      </c>
      <c r="I540" s="14">
        <f t="shared" si="17"/>
        <v>3.2892220101997044E-3</v>
      </c>
      <c r="J540" s="13">
        <f t="shared" si="16"/>
        <v>56.800028959793899</v>
      </c>
    </row>
    <row r="541" spans="2:10" x14ac:dyDescent="0.25">
      <c r="B541" s="2">
        <v>537</v>
      </c>
      <c r="C541" s="1">
        <v>20016</v>
      </c>
      <c r="D541" t="s">
        <v>435</v>
      </c>
      <c r="E541" s="2" t="s">
        <v>1</v>
      </c>
      <c r="F541" s="13">
        <v>46801.96</v>
      </c>
      <c r="G541" s="13">
        <v>5421354.2000000002</v>
      </c>
      <c r="H541" s="13">
        <v>17254.759999999998</v>
      </c>
      <c r="I541" s="14">
        <f t="shared" si="17"/>
        <v>3.1827398401676095E-3</v>
      </c>
      <c r="J541" s="13">
        <f t="shared" si="16"/>
        <v>148.95846268993085</v>
      </c>
    </row>
    <row r="542" spans="2:10" x14ac:dyDescent="0.25">
      <c r="B542" s="2">
        <v>538</v>
      </c>
      <c r="C542" s="1">
        <v>20018</v>
      </c>
      <c r="D542" t="s">
        <v>436</v>
      </c>
      <c r="E542" s="2" t="s">
        <v>1</v>
      </c>
      <c r="F542" s="13">
        <v>48898.85</v>
      </c>
      <c r="G542" s="13">
        <v>5963822.6799999997</v>
      </c>
      <c r="H542" s="13">
        <v>120957.69</v>
      </c>
      <c r="I542" s="14">
        <f t="shared" si="17"/>
        <v>2.0281905832921245E-2</v>
      </c>
      <c r="J542" s="13">
        <f t="shared" si="16"/>
        <v>991.76187103814095</v>
      </c>
    </row>
    <row r="543" spans="2:10" x14ac:dyDescent="0.25">
      <c r="B543" s="2">
        <v>539</v>
      </c>
      <c r="C543" s="1">
        <v>20020</v>
      </c>
      <c r="D543" t="s">
        <v>437</v>
      </c>
      <c r="E543" s="2" t="s">
        <v>1</v>
      </c>
      <c r="F543" s="13">
        <v>15243.39</v>
      </c>
      <c r="G543" s="13">
        <v>1712126.62</v>
      </c>
      <c r="H543" s="13">
        <v>43831.71</v>
      </c>
      <c r="I543" s="14">
        <f t="shared" si="17"/>
        <v>2.560074090781907E-2</v>
      </c>
      <c r="J543" s="13">
        <f t="shared" si="16"/>
        <v>390.24207794684014</v>
      </c>
    </row>
    <row r="544" spans="2:10" x14ac:dyDescent="0.25">
      <c r="B544" s="2">
        <v>540</v>
      </c>
      <c r="C544" s="1">
        <v>20022</v>
      </c>
      <c r="D544" t="s">
        <v>18</v>
      </c>
      <c r="E544" s="2" t="s">
        <v>1</v>
      </c>
      <c r="F544" s="13">
        <v>27159.11</v>
      </c>
      <c r="G544" s="13">
        <v>2904298.39</v>
      </c>
      <c r="H544" s="13">
        <v>34318.19</v>
      </c>
      <c r="I544" s="14">
        <f t="shared" si="17"/>
        <v>1.1816344394282434E-2</v>
      </c>
      <c r="J544" s="13">
        <f t="shared" si="16"/>
        <v>320.92139720220001</v>
      </c>
    </row>
    <row r="545" spans="2:10" x14ac:dyDescent="0.25">
      <c r="B545" s="2">
        <v>541</v>
      </c>
      <c r="C545" s="1">
        <v>20024</v>
      </c>
      <c r="D545" t="s">
        <v>438</v>
      </c>
      <c r="E545" s="2" t="s">
        <v>1</v>
      </c>
      <c r="F545" s="13">
        <v>20558.18</v>
      </c>
      <c r="G545" s="13">
        <v>2626985.85</v>
      </c>
      <c r="H545" s="13">
        <v>51470.12</v>
      </c>
      <c r="I545" s="14">
        <f t="shared" si="17"/>
        <v>1.959284249665829E-2</v>
      </c>
      <c r="J545" s="13">
        <f t="shared" si="16"/>
        <v>402.79318275795055</v>
      </c>
    </row>
    <row r="546" spans="2:10" x14ac:dyDescent="0.25">
      <c r="B546" s="2">
        <v>542</v>
      </c>
      <c r="C546" s="1">
        <v>20026</v>
      </c>
      <c r="D546" t="s">
        <v>439</v>
      </c>
      <c r="E546" s="2" t="s">
        <v>1</v>
      </c>
      <c r="F546" s="13">
        <v>16103.82</v>
      </c>
      <c r="G546" s="13">
        <v>1752312.1</v>
      </c>
      <c r="H546" s="13">
        <v>10375.59</v>
      </c>
      <c r="I546" s="14">
        <f t="shared" si="17"/>
        <v>5.9210856330901328E-3</v>
      </c>
      <c r="J546" s="13">
        <f t="shared" si="16"/>
        <v>95.352097239869536</v>
      </c>
    </row>
    <row r="547" spans="2:10" x14ac:dyDescent="0.25">
      <c r="B547" s="2">
        <v>543</v>
      </c>
      <c r="C547" s="1">
        <v>20028</v>
      </c>
      <c r="D547" t="s">
        <v>440</v>
      </c>
      <c r="E547" s="2" t="s">
        <v>1</v>
      </c>
      <c r="F547" s="13">
        <v>9408.35</v>
      </c>
      <c r="G547" s="13">
        <v>1206345.58</v>
      </c>
      <c r="H547" s="13">
        <v>19432.580000000002</v>
      </c>
      <c r="I547" s="14">
        <f t="shared" si="17"/>
        <v>1.6108634476034639E-2</v>
      </c>
      <c r="J547" s="13">
        <f t="shared" si="16"/>
        <v>151.55567117260051</v>
      </c>
    </row>
    <row r="548" spans="2:10" x14ac:dyDescent="0.25">
      <c r="B548" s="2">
        <v>544</v>
      </c>
      <c r="C548" s="1">
        <v>20030</v>
      </c>
      <c r="D548" t="s">
        <v>441</v>
      </c>
      <c r="E548" s="2" t="s">
        <v>1</v>
      </c>
      <c r="F548" s="13">
        <v>9137.2800000000007</v>
      </c>
      <c r="G548" s="13">
        <v>1201638.1000000001</v>
      </c>
      <c r="H548" s="13">
        <v>18264.669999999998</v>
      </c>
      <c r="I548" s="14">
        <f t="shared" si="17"/>
        <v>1.5199809326951265E-2</v>
      </c>
      <c r="J548" s="13">
        <f t="shared" si="16"/>
        <v>138.88491376696527</v>
      </c>
    </row>
    <row r="549" spans="2:10" x14ac:dyDescent="0.25">
      <c r="B549" s="2">
        <v>545</v>
      </c>
      <c r="C549" s="1">
        <v>20032</v>
      </c>
      <c r="D549" t="s">
        <v>442</v>
      </c>
      <c r="E549" s="2" t="s">
        <v>1</v>
      </c>
      <c r="F549" s="13">
        <v>34425.160000000003</v>
      </c>
      <c r="G549" s="13">
        <v>3899358.12</v>
      </c>
      <c r="H549" s="13">
        <v>12184.42</v>
      </c>
      <c r="I549" s="14">
        <f t="shared" si="17"/>
        <v>3.1247245379965255E-3</v>
      </c>
      <c r="J549" s="13">
        <f t="shared" si="16"/>
        <v>107.56914217645648</v>
      </c>
    </row>
    <row r="550" spans="2:10" x14ac:dyDescent="0.25">
      <c r="B550" s="2">
        <v>546</v>
      </c>
      <c r="C550" s="1">
        <v>20034</v>
      </c>
      <c r="D550" t="s">
        <v>443</v>
      </c>
      <c r="E550" s="2" t="s">
        <v>1</v>
      </c>
      <c r="F550" s="13">
        <v>17596.66</v>
      </c>
      <c r="G550" s="13">
        <v>2431555.2999999998</v>
      </c>
      <c r="H550" s="13">
        <v>32703.27</v>
      </c>
      <c r="I550" s="14">
        <f t="shared" si="17"/>
        <v>1.3449527551357768E-2</v>
      </c>
      <c r="J550" s="13">
        <f t="shared" si="16"/>
        <v>236.66676348187517</v>
      </c>
    </row>
    <row r="551" spans="2:10" x14ac:dyDescent="0.25">
      <c r="B551" s="2">
        <v>547</v>
      </c>
      <c r="C551" s="1">
        <v>20036</v>
      </c>
      <c r="D551" t="s">
        <v>444</v>
      </c>
      <c r="E551" s="2" t="s">
        <v>1</v>
      </c>
      <c r="F551" s="13">
        <v>10924.29</v>
      </c>
      <c r="G551" s="13">
        <v>1397123.79</v>
      </c>
      <c r="H551" s="13">
        <v>6191.37</v>
      </c>
      <c r="I551" s="14">
        <f t="shared" si="17"/>
        <v>4.4315113981417496E-3</v>
      </c>
      <c r="J551" s="13">
        <f t="shared" si="16"/>
        <v>48.41111565160594</v>
      </c>
    </row>
    <row r="552" spans="2:10" x14ac:dyDescent="0.25">
      <c r="B552" s="2">
        <v>548</v>
      </c>
      <c r="C552" s="1">
        <v>20038</v>
      </c>
      <c r="D552" t="s">
        <v>246</v>
      </c>
      <c r="E552" s="2" t="s">
        <v>1</v>
      </c>
      <c r="F552" s="13">
        <v>8569.2900000000009</v>
      </c>
      <c r="G552" s="13">
        <v>1051547.98</v>
      </c>
      <c r="H552" s="13">
        <v>8629.36</v>
      </c>
      <c r="I552" s="14">
        <f t="shared" si="17"/>
        <v>8.2063397620715326E-3</v>
      </c>
      <c r="J552" s="13">
        <f t="shared" si="16"/>
        <v>70.322505259721964</v>
      </c>
    </row>
    <row r="553" spans="2:10" x14ac:dyDescent="0.25">
      <c r="B553" s="2">
        <v>549</v>
      </c>
      <c r="C553" s="1">
        <v>20040</v>
      </c>
      <c r="D553" t="s">
        <v>445</v>
      </c>
      <c r="E553" s="2" t="s">
        <v>1</v>
      </c>
      <c r="F553" s="13">
        <v>71822.64</v>
      </c>
      <c r="G553" s="13">
        <v>8371903.0999999996</v>
      </c>
      <c r="H553" s="13">
        <v>80529.740000000005</v>
      </c>
      <c r="I553" s="14">
        <f t="shared" si="17"/>
        <v>9.6190482663374363E-3</v>
      </c>
      <c r="J553" s="13">
        <f t="shared" si="16"/>
        <v>690.86544077577776</v>
      </c>
    </row>
    <row r="554" spans="2:10" x14ac:dyDescent="0.25">
      <c r="B554" s="2">
        <v>550</v>
      </c>
      <c r="C554" s="1">
        <v>20042</v>
      </c>
      <c r="D554" t="s">
        <v>355</v>
      </c>
      <c r="E554" s="2" t="s">
        <v>1</v>
      </c>
      <c r="F554" s="13">
        <v>17473.3</v>
      </c>
      <c r="G554" s="13">
        <v>2146202.09</v>
      </c>
      <c r="H554" s="13">
        <v>46209.62</v>
      </c>
      <c r="I554" s="14">
        <f t="shared" si="17"/>
        <v>2.1530880160497843E-2</v>
      </c>
      <c r="J554" s="13">
        <f t="shared" si="16"/>
        <v>376.21552830842694</v>
      </c>
    </row>
    <row r="555" spans="2:10" x14ac:dyDescent="0.25">
      <c r="B555" s="2">
        <v>551</v>
      </c>
      <c r="C555" s="1">
        <v>20106</v>
      </c>
      <c r="D555" t="s">
        <v>446</v>
      </c>
      <c r="E555" s="2" t="s">
        <v>19</v>
      </c>
      <c r="F555" s="13">
        <v>6580.95</v>
      </c>
      <c r="G555" s="13">
        <v>1024256.13</v>
      </c>
      <c r="H555" s="13">
        <v>18373.259999999998</v>
      </c>
      <c r="I555" s="14">
        <f t="shared" si="17"/>
        <v>1.793814990396982E-2</v>
      </c>
      <c r="J555" s="13">
        <f t="shared" si="16"/>
        <v>118.05006761053018</v>
      </c>
    </row>
    <row r="556" spans="2:10" x14ac:dyDescent="0.25">
      <c r="B556" s="2">
        <v>552</v>
      </c>
      <c r="C556" s="1">
        <v>20111</v>
      </c>
      <c r="D556" t="s">
        <v>447</v>
      </c>
      <c r="E556" s="2" t="s">
        <v>19</v>
      </c>
      <c r="F556" s="13">
        <v>17697.36</v>
      </c>
      <c r="G556" s="13">
        <v>2711428.2</v>
      </c>
      <c r="H556" s="13">
        <v>51898.879999999997</v>
      </c>
      <c r="I556" s="14">
        <f t="shared" si="17"/>
        <v>1.9140790820129403E-2</v>
      </c>
      <c r="J556" s="13">
        <f t="shared" si="16"/>
        <v>338.74146582852529</v>
      </c>
    </row>
    <row r="557" spans="2:10" x14ac:dyDescent="0.25">
      <c r="B557" s="2">
        <v>553</v>
      </c>
      <c r="C557" s="1">
        <v>20121</v>
      </c>
      <c r="D557" t="s">
        <v>433</v>
      </c>
      <c r="E557" s="2" t="s">
        <v>19</v>
      </c>
      <c r="F557" s="13">
        <v>7614.31</v>
      </c>
      <c r="G557" s="13">
        <v>833914.44</v>
      </c>
      <c r="H557" s="13">
        <v>32153.65</v>
      </c>
      <c r="I557" s="14">
        <f t="shared" si="17"/>
        <v>3.8557492780674239E-2</v>
      </c>
      <c r="J557" s="13">
        <f t="shared" si="16"/>
        <v>293.58870285481566</v>
      </c>
    </row>
    <row r="558" spans="2:10" x14ac:dyDescent="0.25">
      <c r="B558" s="2">
        <v>554</v>
      </c>
      <c r="C558" s="1">
        <v>20126</v>
      </c>
      <c r="D558" t="s">
        <v>448</v>
      </c>
      <c r="E558" s="2" t="s">
        <v>19</v>
      </c>
      <c r="F558" s="13">
        <v>3276.57</v>
      </c>
      <c r="G558" s="13">
        <v>511763.01</v>
      </c>
      <c r="H558" s="13">
        <v>17483.32</v>
      </c>
      <c r="I558" s="14">
        <f t="shared" si="17"/>
        <v>3.4162922404258958E-2</v>
      </c>
      <c r="J558" s="13">
        <f t="shared" si="16"/>
        <v>111.93720666212278</v>
      </c>
    </row>
    <row r="559" spans="2:10" x14ac:dyDescent="0.25">
      <c r="B559" s="2">
        <v>555</v>
      </c>
      <c r="C559" s="1">
        <v>20142</v>
      </c>
      <c r="D559" t="s">
        <v>449</v>
      </c>
      <c r="E559" s="2" t="s">
        <v>19</v>
      </c>
      <c r="F559" s="13">
        <v>0</v>
      </c>
      <c r="G559" s="13">
        <v>0</v>
      </c>
      <c r="H559" s="13">
        <v>0</v>
      </c>
      <c r="I559" s="14">
        <f t="shared" si="17"/>
        <v>0</v>
      </c>
      <c r="J559" s="13">
        <f t="shared" si="16"/>
        <v>0</v>
      </c>
    </row>
    <row r="560" spans="2:10" x14ac:dyDescent="0.25">
      <c r="B560" s="2">
        <v>556</v>
      </c>
      <c r="C560" s="1">
        <v>20151</v>
      </c>
      <c r="D560" t="s">
        <v>450</v>
      </c>
      <c r="E560" s="2" t="s">
        <v>19</v>
      </c>
      <c r="F560" s="13">
        <v>5233.92</v>
      </c>
      <c r="G560" s="13">
        <v>583683.83999999997</v>
      </c>
      <c r="H560" s="13">
        <v>16766.39</v>
      </c>
      <c r="I560" s="14">
        <f t="shared" si="17"/>
        <v>2.8725122833621709E-2</v>
      </c>
      <c r="J560" s="13">
        <f t="shared" si="16"/>
        <v>150.34499490134934</v>
      </c>
    </row>
    <row r="561" spans="2:10" x14ac:dyDescent="0.25">
      <c r="B561" s="2">
        <v>557</v>
      </c>
      <c r="C561" s="1">
        <v>20161</v>
      </c>
      <c r="D561" t="s">
        <v>451</v>
      </c>
      <c r="E561" s="2" t="s">
        <v>19</v>
      </c>
      <c r="F561" s="13">
        <v>33442.559999999998</v>
      </c>
      <c r="G561" s="13">
        <v>4987118.3600000003</v>
      </c>
      <c r="H561" s="13">
        <v>54622.29</v>
      </c>
      <c r="I561" s="14">
        <f t="shared" si="17"/>
        <v>1.0952675685042292E-2</v>
      </c>
      <c r="J561" s="13">
        <f t="shared" si="16"/>
        <v>366.28551375756791</v>
      </c>
    </row>
    <row r="562" spans="2:10" x14ac:dyDescent="0.25">
      <c r="B562" s="2">
        <v>558</v>
      </c>
      <c r="C562" s="1">
        <v>20165</v>
      </c>
      <c r="D562" t="s">
        <v>441</v>
      </c>
      <c r="E562" s="2" t="s">
        <v>19</v>
      </c>
      <c r="F562" s="13">
        <v>9739.2800000000007</v>
      </c>
      <c r="G562" s="13">
        <v>1517813.32</v>
      </c>
      <c r="H562" s="13">
        <v>30629.64</v>
      </c>
      <c r="I562" s="14">
        <f t="shared" si="17"/>
        <v>2.0180110160055782E-2</v>
      </c>
      <c r="J562" s="13">
        <f t="shared" si="16"/>
        <v>196.53974327962808</v>
      </c>
    </row>
    <row r="563" spans="2:10" x14ac:dyDescent="0.25">
      <c r="B563" s="2">
        <v>559</v>
      </c>
      <c r="C563" s="1">
        <v>20176</v>
      </c>
      <c r="D563" t="s">
        <v>444</v>
      </c>
      <c r="E563" s="2" t="s">
        <v>19</v>
      </c>
      <c r="F563" s="13">
        <v>9565.2999999999993</v>
      </c>
      <c r="G563" s="13">
        <v>1236111.92</v>
      </c>
      <c r="H563" s="13">
        <v>13745.87</v>
      </c>
      <c r="I563" s="14">
        <f t="shared" si="17"/>
        <v>1.1120247105132682E-2</v>
      </c>
      <c r="J563" s="13">
        <f t="shared" si="16"/>
        <v>106.36849963472564</v>
      </c>
    </row>
    <row r="564" spans="2:10" x14ac:dyDescent="0.25">
      <c r="B564" s="2">
        <v>560</v>
      </c>
      <c r="C564" s="1">
        <v>20181</v>
      </c>
      <c r="D564" t="s">
        <v>452</v>
      </c>
      <c r="E564" s="2" t="s">
        <v>19</v>
      </c>
      <c r="F564" s="13">
        <v>4533.8900000000003</v>
      </c>
      <c r="G564" s="13">
        <v>593447.06999999995</v>
      </c>
      <c r="H564" s="13">
        <v>10403.049999999999</v>
      </c>
      <c r="I564" s="14">
        <f t="shared" si="17"/>
        <v>1.7529870018567959E-2</v>
      </c>
      <c r="J564" s="13">
        <f t="shared" si="16"/>
        <v>79.478502378485089</v>
      </c>
    </row>
    <row r="565" spans="2:10" x14ac:dyDescent="0.25">
      <c r="B565" s="2">
        <v>561</v>
      </c>
      <c r="C565" s="1">
        <v>20226</v>
      </c>
      <c r="D565" t="s">
        <v>436</v>
      </c>
      <c r="E565" s="2" t="s">
        <v>20</v>
      </c>
      <c r="F565" s="13">
        <v>435016.18</v>
      </c>
      <c r="G565" s="13">
        <v>65075930.829999998</v>
      </c>
      <c r="H565" s="13">
        <v>3107242.45</v>
      </c>
      <c r="I565" s="14">
        <f t="shared" si="17"/>
        <v>4.7747952436011286E-2</v>
      </c>
      <c r="J565" s="13">
        <f t="shared" si="16"/>
        <v>20771.131871535323</v>
      </c>
    </row>
    <row r="566" spans="2:10" x14ac:dyDescent="0.25">
      <c r="B566" s="2">
        <v>562</v>
      </c>
      <c r="C566" s="1">
        <v>20276</v>
      </c>
      <c r="D566" t="s">
        <v>443</v>
      </c>
      <c r="E566" s="2" t="s">
        <v>20</v>
      </c>
      <c r="F566" s="13">
        <v>71885.16</v>
      </c>
      <c r="G566" s="13">
        <v>11041742.029999999</v>
      </c>
      <c r="H566" s="13">
        <v>396268.06</v>
      </c>
      <c r="I566" s="14">
        <f t="shared" si="17"/>
        <v>3.5888183125756291E-2</v>
      </c>
      <c r="J566" s="13">
        <f t="shared" si="16"/>
        <v>2579.8277861042911</v>
      </c>
    </row>
    <row r="567" spans="2:10" x14ac:dyDescent="0.25">
      <c r="B567" s="2">
        <v>563</v>
      </c>
      <c r="C567" s="1">
        <v>20292</v>
      </c>
      <c r="D567" t="s">
        <v>355</v>
      </c>
      <c r="E567" s="2" t="s">
        <v>20</v>
      </c>
      <c r="F567" s="13">
        <v>33393.46</v>
      </c>
      <c r="G567" s="13">
        <v>4839457.7699999996</v>
      </c>
      <c r="H567" s="13">
        <v>111758.13</v>
      </c>
      <c r="I567" s="14">
        <f t="shared" si="17"/>
        <v>2.3093109871273866E-2</v>
      </c>
      <c r="J567" s="13">
        <f t="shared" si="16"/>
        <v>771.15884076198893</v>
      </c>
    </row>
    <row r="568" spans="2:10" x14ac:dyDescent="0.25">
      <c r="B568" s="2">
        <v>564</v>
      </c>
      <c r="C568" s="1">
        <v>21002</v>
      </c>
      <c r="D568" t="s">
        <v>453</v>
      </c>
      <c r="E568" s="2" t="s">
        <v>1</v>
      </c>
      <c r="F568" s="13">
        <v>6566.76</v>
      </c>
      <c r="G568" s="13">
        <v>562505.97</v>
      </c>
      <c r="H568" s="13">
        <v>4551.63</v>
      </c>
      <c r="I568" s="14">
        <f t="shared" si="17"/>
        <v>8.091700786748984E-3</v>
      </c>
      <c r="J568" s="13">
        <f t="shared" si="16"/>
        <v>53.136257058391763</v>
      </c>
    </row>
    <row r="569" spans="2:10" x14ac:dyDescent="0.25">
      <c r="B569" s="2">
        <v>565</v>
      </c>
      <c r="C569" s="1">
        <v>21004</v>
      </c>
      <c r="D569" t="s">
        <v>454</v>
      </c>
      <c r="E569" s="2" t="s">
        <v>1</v>
      </c>
      <c r="F569" s="13">
        <v>6630.45</v>
      </c>
      <c r="G569" s="13">
        <v>625445.56000000006</v>
      </c>
      <c r="H569" s="13">
        <v>9292.1299999999992</v>
      </c>
      <c r="I569" s="14">
        <f t="shared" si="17"/>
        <v>1.485681663484828E-2</v>
      </c>
      <c r="J569" s="13">
        <f t="shared" si="16"/>
        <v>98.507379856529781</v>
      </c>
    </row>
    <row r="570" spans="2:10" x14ac:dyDescent="0.25">
      <c r="B570" s="2">
        <v>566</v>
      </c>
      <c r="C570" s="1">
        <v>21006</v>
      </c>
      <c r="D570" t="s">
        <v>455</v>
      </c>
      <c r="E570" s="2" t="s">
        <v>1</v>
      </c>
      <c r="F570" s="13">
        <v>7097.74</v>
      </c>
      <c r="G570" s="13">
        <v>748358.46</v>
      </c>
      <c r="H570" s="13">
        <v>8432.66</v>
      </c>
      <c r="I570" s="14">
        <f t="shared" si="17"/>
        <v>1.1268209622431476E-2</v>
      </c>
      <c r="J570" s="13">
        <f t="shared" si="16"/>
        <v>79.978822165516775</v>
      </c>
    </row>
    <row r="571" spans="2:10" x14ac:dyDescent="0.25">
      <c r="B571" s="2">
        <v>567</v>
      </c>
      <c r="C571" s="1">
        <v>21008</v>
      </c>
      <c r="D571" t="s">
        <v>456</v>
      </c>
      <c r="E571" s="2" t="s">
        <v>1</v>
      </c>
      <c r="F571" s="13">
        <v>4152.68</v>
      </c>
      <c r="G571" s="13">
        <v>300344.36</v>
      </c>
      <c r="H571" s="13">
        <v>1953.13</v>
      </c>
      <c r="I571" s="14">
        <f t="shared" si="17"/>
        <v>6.502968792222368E-3</v>
      </c>
      <c r="J571" s="13">
        <f t="shared" si="16"/>
        <v>27.004748444085987</v>
      </c>
    </row>
    <row r="572" spans="2:10" x14ac:dyDescent="0.25">
      <c r="B572" s="2">
        <v>568</v>
      </c>
      <c r="C572" s="1">
        <v>21010</v>
      </c>
      <c r="D572" t="s">
        <v>457</v>
      </c>
      <c r="E572" s="2" t="s">
        <v>1</v>
      </c>
      <c r="F572" s="13">
        <v>1981.91</v>
      </c>
      <c r="G572" s="13">
        <v>257426.4</v>
      </c>
      <c r="H572" s="13">
        <v>3206.02</v>
      </c>
      <c r="I572" s="14">
        <f t="shared" si="17"/>
        <v>1.245412280947098E-2</v>
      </c>
      <c r="J572" s="13">
        <f t="shared" si="16"/>
        <v>24.682950537318629</v>
      </c>
    </row>
    <row r="573" spans="2:10" x14ac:dyDescent="0.25">
      <c r="B573" s="2">
        <v>569</v>
      </c>
      <c r="C573" s="1">
        <v>21012</v>
      </c>
      <c r="D573" t="s">
        <v>458</v>
      </c>
      <c r="E573" s="2" t="s">
        <v>1</v>
      </c>
      <c r="F573" s="13">
        <v>10052.92</v>
      </c>
      <c r="G573" s="13">
        <v>1006885.34</v>
      </c>
      <c r="H573" s="13">
        <v>7287.98</v>
      </c>
      <c r="I573" s="14">
        <f t="shared" si="17"/>
        <v>7.2381429249928301E-3</v>
      </c>
      <c r="J573" s="13">
        <f t="shared" si="16"/>
        <v>72.76447177351892</v>
      </c>
    </row>
    <row r="574" spans="2:10" x14ac:dyDescent="0.25">
      <c r="B574" s="2">
        <v>570</v>
      </c>
      <c r="C574" s="1">
        <v>21014</v>
      </c>
      <c r="D574" t="s">
        <v>459</v>
      </c>
      <c r="E574" s="2" t="s">
        <v>1</v>
      </c>
      <c r="F574" s="13">
        <v>12914.62</v>
      </c>
      <c r="G574" s="13">
        <v>1099349.1499999999</v>
      </c>
      <c r="H574" s="13">
        <v>2092.9499999999998</v>
      </c>
      <c r="I574" s="14">
        <f t="shared" si="17"/>
        <v>1.9038082669186583E-3</v>
      </c>
      <c r="J574" s="13">
        <f t="shared" si="16"/>
        <v>24.586960320113043</v>
      </c>
    </row>
    <row r="575" spans="2:10" x14ac:dyDescent="0.25">
      <c r="B575" s="2">
        <v>571</v>
      </c>
      <c r="C575" s="1">
        <v>21016</v>
      </c>
      <c r="D575" t="s">
        <v>460</v>
      </c>
      <c r="E575" s="2" t="s">
        <v>1</v>
      </c>
      <c r="F575" s="13">
        <v>25056.52</v>
      </c>
      <c r="G575" s="13">
        <v>2266533.87</v>
      </c>
      <c r="H575" s="13">
        <v>4647.6899999999996</v>
      </c>
      <c r="I575" s="14">
        <f t="shared" si="17"/>
        <v>2.0505716069444836E-3</v>
      </c>
      <c r="J575" s="13">
        <f t="shared" si="16"/>
        <v>51.380188480836594</v>
      </c>
    </row>
    <row r="576" spans="2:10" x14ac:dyDescent="0.25">
      <c r="B576" s="2">
        <v>572</v>
      </c>
      <c r="C576" s="1">
        <v>21018</v>
      </c>
      <c r="D576" t="s">
        <v>461</v>
      </c>
      <c r="E576" s="2" t="s">
        <v>1</v>
      </c>
      <c r="F576" s="13">
        <v>17632.13</v>
      </c>
      <c r="G576" s="13">
        <v>2660464.9900000002</v>
      </c>
      <c r="H576" s="13">
        <v>33976.79</v>
      </c>
      <c r="I576" s="14">
        <f t="shared" si="17"/>
        <v>1.2770996847434553E-2</v>
      </c>
      <c r="J576" s="13">
        <f t="shared" si="16"/>
        <v>225.17987664355621</v>
      </c>
    </row>
    <row r="577" spans="2:10" x14ac:dyDescent="0.25">
      <c r="B577" s="2">
        <v>573</v>
      </c>
      <c r="C577" s="1">
        <v>21020</v>
      </c>
      <c r="D577" t="s">
        <v>8</v>
      </c>
      <c r="E577" s="2" t="s">
        <v>1</v>
      </c>
      <c r="F577" s="13">
        <v>32780.67</v>
      </c>
      <c r="G577" s="13">
        <v>3132085.74</v>
      </c>
      <c r="H577" s="13">
        <v>16061.86</v>
      </c>
      <c r="I577" s="14">
        <f t="shared" si="17"/>
        <v>5.1281674045104524E-3</v>
      </c>
      <c r="J577" s="13">
        <f t="shared" si="16"/>
        <v>168.10476339201364</v>
      </c>
    </row>
    <row r="578" spans="2:10" x14ac:dyDescent="0.25">
      <c r="B578" s="2">
        <v>574</v>
      </c>
      <c r="C578" s="1">
        <v>21022</v>
      </c>
      <c r="D578" t="s">
        <v>462</v>
      </c>
      <c r="E578" s="2" t="s">
        <v>1</v>
      </c>
      <c r="F578" s="13">
        <v>35936.65</v>
      </c>
      <c r="G578" s="13">
        <v>3361199.2</v>
      </c>
      <c r="H578" s="13">
        <v>26032.18</v>
      </c>
      <c r="I578" s="14">
        <f t="shared" si="17"/>
        <v>7.7449084243504515E-3</v>
      </c>
      <c r="J578" s="13">
        <f t="shared" si="16"/>
        <v>278.32606332793364</v>
      </c>
    </row>
    <row r="579" spans="2:10" x14ac:dyDescent="0.25">
      <c r="B579" s="2">
        <v>575</v>
      </c>
      <c r="C579" s="1">
        <v>21024</v>
      </c>
      <c r="D579" t="s">
        <v>463</v>
      </c>
      <c r="E579" s="2" t="s">
        <v>1</v>
      </c>
      <c r="F579" s="13">
        <v>2236.1799999999998</v>
      </c>
      <c r="G579" s="13">
        <v>278022.34000000003</v>
      </c>
      <c r="H579" s="13">
        <v>1787.73</v>
      </c>
      <c r="I579" s="14">
        <f t="shared" si="17"/>
        <v>6.4301667268896441E-3</v>
      </c>
      <c r="J579" s="13">
        <f t="shared" si="16"/>
        <v>14.379010231336084</v>
      </c>
    </row>
    <row r="580" spans="2:10" x14ac:dyDescent="0.25">
      <c r="B580" s="2">
        <v>576</v>
      </c>
      <c r="C580" s="1">
        <v>21026</v>
      </c>
      <c r="D580" t="s">
        <v>464</v>
      </c>
      <c r="E580" s="2" t="s">
        <v>1</v>
      </c>
      <c r="F580" s="13">
        <v>2144.71</v>
      </c>
      <c r="G580" s="13">
        <v>289046.46000000002</v>
      </c>
      <c r="H580" s="13">
        <v>5744.75</v>
      </c>
      <c r="I580" s="14">
        <f t="shared" si="17"/>
        <v>1.987483257881795E-2</v>
      </c>
      <c r="J580" s="13">
        <f t="shared" si="16"/>
        <v>42.625752180116649</v>
      </c>
    </row>
    <row r="581" spans="2:10" x14ac:dyDescent="0.25">
      <c r="B581" s="2">
        <v>577</v>
      </c>
      <c r="C581" s="1">
        <v>21028</v>
      </c>
      <c r="D581" t="s">
        <v>465</v>
      </c>
      <c r="E581" s="2" t="s">
        <v>1</v>
      </c>
      <c r="F581" s="13">
        <v>13193.33</v>
      </c>
      <c r="G581" s="13">
        <v>1130282.78</v>
      </c>
      <c r="H581" s="13">
        <v>16077.48</v>
      </c>
      <c r="I581" s="14">
        <f t="shared" si="17"/>
        <v>1.4224298807772687E-2</v>
      </c>
      <c r="J581" s="13">
        <f t="shared" ref="J581:J644" si="18">I581*F581</f>
        <v>187.66586818955162</v>
      </c>
    </row>
    <row r="582" spans="2:10" x14ac:dyDescent="0.25">
      <c r="B582" s="2">
        <v>578</v>
      </c>
      <c r="C582" s="1">
        <v>21211</v>
      </c>
      <c r="D582" t="s">
        <v>458</v>
      </c>
      <c r="E582" s="2" t="s">
        <v>20</v>
      </c>
      <c r="F582" s="13">
        <v>15447.2</v>
      </c>
      <c r="G582" s="13">
        <v>2120764.4700000002</v>
      </c>
      <c r="H582" s="13">
        <v>44762.23</v>
      </c>
      <c r="I582" s="14">
        <f t="shared" ref="I582:I645" si="19">IF(G582=0,0,H582/G582)</f>
        <v>2.1106648396462431E-2</v>
      </c>
      <c r="J582" s="13">
        <f t="shared" si="18"/>
        <v>326.03861910983449</v>
      </c>
    </row>
    <row r="583" spans="2:10" x14ac:dyDescent="0.25">
      <c r="B583" s="2">
        <v>579</v>
      </c>
      <c r="C583" s="1">
        <v>22002</v>
      </c>
      <c r="D583" t="s">
        <v>466</v>
      </c>
      <c r="E583" s="2" t="s">
        <v>1</v>
      </c>
      <c r="F583" s="13">
        <v>7654.22</v>
      </c>
      <c r="G583" s="13">
        <v>960115.98</v>
      </c>
      <c r="H583" s="13">
        <v>10659.57</v>
      </c>
      <c r="I583" s="14">
        <f t="shared" si="19"/>
        <v>1.1102377444025044E-2</v>
      </c>
      <c r="J583" s="13">
        <f t="shared" si="18"/>
        <v>84.980039479605381</v>
      </c>
    </row>
    <row r="584" spans="2:10" x14ac:dyDescent="0.25">
      <c r="B584" s="2">
        <v>580</v>
      </c>
      <c r="C584" s="1">
        <v>22004</v>
      </c>
      <c r="D584" t="s">
        <v>467</v>
      </c>
      <c r="E584" s="2" t="s">
        <v>1</v>
      </c>
      <c r="F584" s="13">
        <v>4894.7</v>
      </c>
      <c r="G584" s="13">
        <v>792572.32</v>
      </c>
      <c r="H584" s="13">
        <v>41393.11</v>
      </c>
      <c r="I584" s="14">
        <f t="shared" si="19"/>
        <v>5.2226287690693013E-2</v>
      </c>
      <c r="J584" s="13">
        <f t="shared" si="18"/>
        <v>255.63201035963507</v>
      </c>
    </row>
    <row r="585" spans="2:10" x14ac:dyDescent="0.25">
      <c r="B585" s="2">
        <v>581</v>
      </c>
      <c r="C585" s="1">
        <v>22006</v>
      </c>
      <c r="D585" t="s">
        <v>468</v>
      </c>
      <c r="E585" s="2" t="s">
        <v>1</v>
      </c>
      <c r="F585" s="13">
        <v>3661.6</v>
      </c>
      <c r="G585" s="13">
        <v>378051.05</v>
      </c>
      <c r="H585" s="13">
        <v>24493.16</v>
      </c>
      <c r="I585" s="14">
        <f t="shared" si="19"/>
        <v>6.4787969772865328E-2</v>
      </c>
      <c r="J585" s="13">
        <f t="shared" si="18"/>
        <v>237.22763012032368</v>
      </c>
    </row>
    <row r="586" spans="2:10" x14ac:dyDescent="0.25">
      <c r="B586" s="2">
        <v>582</v>
      </c>
      <c r="C586" s="1">
        <v>22008</v>
      </c>
      <c r="D586" t="s">
        <v>469</v>
      </c>
      <c r="E586" s="2" t="s">
        <v>1</v>
      </c>
      <c r="F586" s="13">
        <v>4678.7299999999996</v>
      </c>
      <c r="G586" s="13">
        <v>623254.41</v>
      </c>
      <c r="H586" s="13">
        <v>17127.89</v>
      </c>
      <c r="I586" s="14">
        <f t="shared" si="19"/>
        <v>2.7481377949656223E-2</v>
      </c>
      <c r="J586" s="13">
        <f t="shared" si="18"/>
        <v>128.57794745439506</v>
      </c>
    </row>
    <row r="587" spans="2:10" x14ac:dyDescent="0.25">
      <c r="B587" s="2">
        <v>583</v>
      </c>
      <c r="C587" s="1">
        <v>22010</v>
      </c>
      <c r="D587" t="s">
        <v>470</v>
      </c>
      <c r="E587" s="2" t="s">
        <v>1</v>
      </c>
      <c r="F587" s="13">
        <v>2842.19</v>
      </c>
      <c r="G587" s="13">
        <v>420225.75</v>
      </c>
      <c r="H587" s="13">
        <v>813.38</v>
      </c>
      <c r="I587" s="14">
        <f t="shared" si="19"/>
        <v>1.9355786740817287E-3</v>
      </c>
      <c r="J587" s="13">
        <f t="shared" si="18"/>
        <v>5.5012823516883484</v>
      </c>
    </row>
    <row r="588" spans="2:10" x14ac:dyDescent="0.25">
      <c r="B588" s="2">
        <v>584</v>
      </c>
      <c r="C588" s="1">
        <v>22012</v>
      </c>
      <c r="D588" t="s">
        <v>471</v>
      </c>
      <c r="E588" s="2" t="s">
        <v>1</v>
      </c>
      <c r="F588" s="13">
        <v>5033.38</v>
      </c>
      <c r="G588" s="13">
        <v>711723.2</v>
      </c>
      <c r="H588" s="13">
        <v>5006.67</v>
      </c>
      <c r="I588" s="14">
        <f t="shared" si="19"/>
        <v>7.034574677346475E-3</v>
      </c>
      <c r="J588" s="13">
        <f t="shared" si="18"/>
        <v>35.407687489462198</v>
      </c>
    </row>
    <row r="589" spans="2:10" x14ac:dyDescent="0.25">
      <c r="B589" s="2">
        <v>585</v>
      </c>
      <c r="C589" s="1">
        <v>22014</v>
      </c>
      <c r="D589" t="s">
        <v>472</v>
      </c>
      <c r="E589" s="2" t="s">
        <v>1</v>
      </c>
      <c r="F589" s="13">
        <v>6073.07</v>
      </c>
      <c r="G589" s="13">
        <v>814342.11</v>
      </c>
      <c r="H589" s="13">
        <v>4028.38</v>
      </c>
      <c r="I589" s="14">
        <f t="shared" si="19"/>
        <v>4.9467907290217375E-3</v>
      </c>
      <c r="J589" s="13">
        <f t="shared" si="18"/>
        <v>30.042206372700043</v>
      </c>
    </row>
    <row r="590" spans="2:10" x14ac:dyDescent="0.25">
      <c r="B590" s="2">
        <v>586</v>
      </c>
      <c r="C590" s="1">
        <v>22016</v>
      </c>
      <c r="D590" t="s">
        <v>473</v>
      </c>
      <c r="E590" s="2" t="s">
        <v>1</v>
      </c>
      <c r="F590" s="13">
        <v>6071.12</v>
      </c>
      <c r="G590" s="13">
        <v>651571.97</v>
      </c>
      <c r="H590" s="13">
        <v>64510.75</v>
      </c>
      <c r="I590" s="14">
        <f t="shared" si="19"/>
        <v>9.9007865547070723E-2</v>
      </c>
      <c r="J590" s="13">
        <f t="shared" si="18"/>
        <v>601.08863268013204</v>
      </c>
    </row>
    <row r="591" spans="2:10" x14ac:dyDescent="0.25">
      <c r="B591" s="2">
        <v>587</v>
      </c>
      <c r="C591" s="1">
        <v>22018</v>
      </c>
      <c r="D591" t="s">
        <v>474</v>
      </c>
      <c r="E591" s="2" t="s">
        <v>1</v>
      </c>
      <c r="F591" s="13">
        <v>4428.8900000000003</v>
      </c>
      <c r="G591" s="13">
        <v>731480.74</v>
      </c>
      <c r="H591" s="13">
        <v>4702.2700000000004</v>
      </c>
      <c r="I591" s="14">
        <f t="shared" si="19"/>
        <v>6.4284262631439902E-3</v>
      </c>
      <c r="J591" s="13">
        <f t="shared" si="18"/>
        <v>28.470792792575789</v>
      </c>
    </row>
    <row r="592" spans="2:10" x14ac:dyDescent="0.25">
      <c r="B592" s="2">
        <v>588</v>
      </c>
      <c r="C592" s="1">
        <v>22020</v>
      </c>
      <c r="D592" t="s">
        <v>153</v>
      </c>
      <c r="E592" s="2" t="s">
        <v>1</v>
      </c>
      <c r="F592" s="13">
        <v>6438.55</v>
      </c>
      <c r="G592" s="13">
        <v>877798.39</v>
      </c>
      <c r="H592" s="13">
        <v>8111</v>
      </c>
      <c r="I592" s="14">
        <f t="shared" si="19"/>
        <v>9.2401627667601446E-3</v>
      </c>
      <c r="J592" s="13">
        <f t="shared" si="18"/>
        <v>59.493249981923533</v>
      </c>
    </row>
    <row r="593" spans="2:10" x14ac:dyDescent="0.25">
      <c r="B593" s="2">
        <v>589</v>
      </c>
      <c r="C593" s="1">
        <v>22022</v>
      </c>
      <c r="D593" t="s">
        <v>475</v>
      </c>
      <c r="E593" s="2" t="s">
        <v>1</v>
      </c>
      <c r="F593" s="13">
        <v>10278.959999999999</v>
      </c>
      <c r="G593" s="13">
        <v>1105831.54</v>
      </c>
      <c r="H593" s="13">
        <v>27049.54</v>
      </c>
      <c r="I593" s="14">
        <f t="shared" si="19"/>
        <v>2.4460814347906916E-2</v>
      </c>
      <c r="J593" s="13">
        <f t="shared" si="18"/>
        <v>251.43173224956126</v>
      </c>
    </row>
    <row r="594" spans="2:10" x14ac:dyDescent="0.25">
      <c r="B594" s="2">
        <v>590</v>
      </c>
      <c r="C594" s="1">
        <v>22024</v>
      </c>
      <c r="D594" t="s">
        <v>476</v>
      </c>
      <c r="E594" s="2" t="s">
        <v>1</v>
      </c>
      <c r="F594" s="13">
        <v>4993.09</v>
      </c>
      <c r="G594" s="13">
        <v>632925.92000000004</v>
      </c>
      <c r="H594" s="13">
        <v>6700.43</v>
      </c>
      <c r="I594" s="14">
        <f t="shared" si="19"/>
        <v>1.0586436403173376E-2</v>
      </c>
      <c r="J594" s="13">
        <f t="shared" si="18"/>
        <v>52.859029740320956</v>
      </c>
    </row>
    <row r="595" spans="2:10" x14ac:dyDescent="0.25">
      <c r="B595" s="2">
        <v>591</v>
      </c>
      <c r="C595" s="1">
        <v>22026</v>
      </c>
      <c r="D595" t="s">
        <v>477</v>
      </c>
      <c r="E595" s="2" t="s">
        <v>1</v>
      </c>
      <c r="F595" s="13">
        <v>27334.720000000001</v>
      </c>
      <c r="G595" s="13">
        <v>2837181.68</v>
      </c>
      <c r="H595" s="13">
        <v>43040.07</v>
      </c>
      <c r="I595" s="14">
        <f t="shared" si="19"/>
        <v>1.5170008428927963E-2</v>
      </c>
      <c r="J595" s="13">
        <f t="shared" si="18"/>
        <v>414.66793280238579</v>
      </c>
    </row>
    <row r="596" spans="2:10" x14ac:dyDescent="0.25">
      <c r="B596" s="2">
        <v>592</v>
      </c>
      <c r="C596" s="1">
        <v>22028</v>
      </c>
      <c r="D596" t="s">
        <v>478</v>
      </c>
      <c r="E596" s="2" t="s">
        <v>1</v>
      </c>
      <c r="F596" s="13">
        <v>5838.79</v>
      </c>
      <c r="G596" s="13">
        <v>712990.25</v>
      </c>
      <c r="H596" s="13">
        <v>17638.89</v>
      </c>
      <c r="I596" s="14">
        <f t="shared" si="19"/>
        <v>2.4739314457666146E-2</v>
      </c>
      <c r="J596" s="13">
        <f t="shared" si="18"/>
        <v>144.4476618622765</v>
      </c>
    </row>
    <row r="597" spans="2:10" x14ac:dyDescent="0.25">
      <c r="B597" s="2">
        <v>593</v>
      </c>
      <c r="C597" s="1">
        <v>22030</v>
      </c>
      <c r="D597" t="s">
        <v>479</v>
      </c>
      <c r="E597" s="2" t="s">
        <v>1</v>
      </c>
      <c r="F597" s="13">
        <v>7810.83</v>
      </c>
      <c r="G597" s="13">
        <v>1020391.58</v>
      </c>
      <c r="H597" s="13">
        <v>2954.58</v>
      </c>
      <c r="I597" s="14">
        <f t="shared" si="19"/>
        <v>2.8955354570840345E-3</v>
      </c>
      <c r="J597" s="13">
        <f t="shared" si="18"/>
        <v>22.616535214255688</v>
      </c>
    </row>
    <row r="598" spans="2:10" x14ac:dyDescent="0.25">
      <c r="B598" s="2">
        <v>594</v>
      </c>
      <c r="C598" s="1">
        <v>22032</v>
      </c>
      <c r="D598" t="s">
        <v>480</v>
      </c>
      <c r="E598" s="2" t="s">
        <v>1</v>
      </c>
      <c r="F598" s="13">
        <v>4346.95</v>
      </c>
      <c r="G598" s="13">
        <v>618744.52</v>
      </c>
      <c r="H598" s="13">
        <v>1594.7</v>
      </c>
      <c r="I598" s="14">
        <f t="shared" si="19"/>
        <v>2.5773157554591351E-3</v>
      </c>
      <c r="J598" s="13">
        <f t="shared" si="18"/>
        <v>11.203462723193086</v>
      </c>
    </row>
    <row r="599" spans="2:10" x14ac:dyDescent="0.25">
      <c r="B599" s="2">
        <v>595</v>
      </c>
      <c r="C599" s="1">
        <v>22034</v>
      </c>
      <c r="D599" t="s">
        <v>481</v>
      </c>
      <c r="E599" s="2" t="s">
        <v>1</v>
      </c>
      <c r="F599" s="13">
        <v>4940.84</v>
      </c>
      <c r="G599" s="13">
        <v>555971.88</v>
      </c>
      <c r="H599" s="13">
        <v>2531.2399999999998</v>
      </c>
      <c r="I599" s="14">
        <f t="shared" si="19"/>
        <v>4.5528201893951896E-3</v>
      </c>
      <c r="J599" s="13">
        <f t="shared" si="18"/>
        <v>22.49475610457133</v>
      </c>
    </row>
    <row r="600" spans="2:10" x14ac:dyDescent="0.25">
      <c r="B600" s="2">
        <v>596</v>
      </c>
      <c r="C600" s="1">
        <v>22036</v>
      </c>
      <c r="D600" t="s">
        <v>482</v>
      </c>
      <c r="E600" s="2" t="s">
        <v>1</v>
      </c>
      <c r="F600" s="13">
        <v>1825.46</v>
      </c>
      <c r="G600" s="13">
        <v>230403.13</v>
      </c>
      <c r="H600" s="13">
        <v>798.74</v>
      </c>
      <c r="I600" s="14">
        <f t="shared" si="19"/>
        <v>3.46670637677535E-3</v>
      </c>
      <c r="J600" s="13">
        <f t="shared" si="18"/>
        <v>6.3283338225483305</v>
      </c>
    </row>
    <row r="601" spans="2:10" x14ac:dyDescent="0.25">
      <c r="B601" s="2">
        <v>597</v>
      </c>
      <c r="C601" s="1">
        <v>22038</v>
      </c>
      <c r="D601" t="s">
        <v>483</v>
      </c>
      <c r="E601" s="2" t="s">
        <v>1</v>
      </c>
      <c r="F601" s="13">
        <v>3328.07</v>
      </c>
      <c r="G601" s="13">
        <v>450541.56</v>
      </c>
      <c r="H601" s="13">
        <v>10050.129999999999</v>
      </c>
      <c r="I601" s="14">
        <f t="shared" si="19"/>
        <v>2.2306776759950846E-2</v>
      </c>
      <c r="J601" s="13">
        <f t="shared" si="18"/>
        <v>74.238514531489614</v>
      </c>
    </row>
    <row r="602" spans="2:10" x14ac:dyDescent="0.25">
      <c r="B602" s="2">
        <v>598</v>
      </c>
      <c r="C602" s="1">
        <v>22040</v>
      </c>
      <c r="D602" t="s">
        <v>484</v>
      </c>
      <c r="E602" s="2" t="s">
        <v>1</v>
      </c>
      <c r="F602" s="13">
        <v>4778.4799999999996</v>
      </c>
      <c r="G602" s="13">
        <v>520024.54</v>
      </c>
      <c r="H602" s="13">
        <v>1482.33</v>
      </c>
      <c r="I602" s="14">
        <f t="shared" si="19"/>
        <v>2.850500093707116E-3</v>
      </c>
      <c r="J602" s="13">
        <f t="shared" si="18"/>
        <v>13.621057687777579</v>
      </c>
    </row>
    <row r="603" spans="2:10" x14ac:dyDescent="0.25">
      <c r="B603" s="2">
        <v>599</v>
      </c>
      <c r="C603" s="1">
        <v>22042</v>
      </c>
      <c r="D603" t="s">
        <v>485</v>
      </c>
      <c r="E603" s="2" t="s">
        <v>1</v>
      </c>
      <c r="F603" s="13">
        <v>7779.33</v>
      </c>
      <c r="G603" s="13">
        <v>872945.2</v>
      </c>
      <c r="H603" s="13">
        <v>2868.66</v>
      </c>
      <c r="I603" s="14">
        <f t="shared" si="19"/>
        <v>3.2861856620553043E-3</v>
      </c>
      <c r="J603" s="13">
        <f t="shared" si="18"/>
        <v>25.564322706396691</v>
      </c>
    </row>
    <row r="604" spans="2:10" x14ac:dyDescent="0.25">
      <c r="B604" s="2">
        <v>600</v>
      </c>
      <c r="C604" s="1">
        <v>22044</v>
      </c>
      <c r="D604" t="s">
        <v>486</v>
      </c>
      <c r="E604" s="2" t="s">
        <v>1</v>
      </c>
      <c r="F604" s="13">
        <v>6950.09</v>
      </c>
      <c r="G604" s="13">
        <v>892737.13</v>
      </c>
      <c r="H604" s="13">
        <v>10376.73</v>
      </c>
      <c r="I604" s="14">
        <f t="shared" si="19"/>
        <v>1.1623499965773798E-2</v>
      </c>
      <c r="J604" s="13">
        <f t="shared" si="18"/>
        <v>80.784370877124815</v>
      </c>
    </row>
    <row r="605" spans="2:10" x14ac:dyDescent="0.25">
      <c r="B605" s="2">
        <v>601</v>
      </c>
      <c r="C605" s="1">
        <v>22046</v>
      </c>
      <c r="D605" t="s">
        <v>487</v>
      </c>
      <c r="E605" s="2" t="s">
        <v>1</v>
      </c>
      <c r="F605" s="13">
        <v>9389.89</v>
      </c>
      <c r="G605" s="13">
        <v>1103479.68</v>
      </c>
      <c r="H605" s="13">
        <v>5757.04</v>
      </c>
      <c r="I605" s="14">
        <f t="shared" si="19"/>
        <v>5.2171690193697088E-3</v>
      </c>
      <c r="J605" s="13">
        <f t="shared" si="18"/>
        <v>48.988643203289435</v>
      </c>
    </row>
    <row r="606" spans="2:10" x14ac:dyDescent="0.25">
      <c r="B606" s="2">
        <v>602</v>
      </c>
      <c r="C606" s="1">
        <v>22048</v>
      </c>
      <c r="D606" t="s">
        <v>488</v>
      </c>
      <c r="E606" s="2" t="s">
        <v>1</v>
      </c>
      <c r="F606" s="13">
        <v>3460.65</v>
      </c>
      <c r="G606" s="13">
        <v>508841.63</v>
      </c>
      <c r="H606" s="13">
        <v>892.12</v>
      </c>
      <c r="I606" s="14">
        <f t="shared" si="19"/>
        <v>1.7532370533440828E-3</v>
      </c>
      <c r="J606" s="13">
        <f t="shared" si="18"/>
        <v>6.0673398086552002</v>
      </c>
    </row>
    <row r="607" spans="2:10" x14ac:dyDescent="0.25">
      <c r="B607" s="2">
        <v>603</v>
      </c>
      <c r="C607" s="1">
        <v>22050</v>
      </c>
      <c r="D607" t="s">
        <v>489</v>
      </c>
      <c r="E607" s="2" t="s">
        <v>1</v>
      </c>
      <c r="F607" s="13">
        <v>18662.580000000002</v>
      </c>
      <c r="G607" s="13">
        <v>2185117.5499999998</v>
      </c>
      <c r="H607" s="13">
        <v>23216.15</v>
      </c>
      <c r="I607" s="14">
        <f t="shared" si="19"/>
        <v>1.0624668682012098E-2</v>
      </c>
      <c r="J607" s="13">
        <f t="shared" si="18"/>
        <v>198.28372925154537</v>
      </c>
    </row>
    <row r="608" spans="2:10" x14ac:dyDescent="0.25">
      <c r="B608" s="2">
        <v>604</v>
      </c>
      <c r="C608" s="1">
        <v>22052</v>
      </c>
      <c r="D608" t="s">
        <v>490</v>
      </c>
      <c r="E608" s="2" t="s">
        <v>1</v>
      </c>
      <c r="F608" s="13">
        <v>9208.98</v>
      </c>
      <c r="G608" s="13">
        <v>1204471.06</v>
      </c>
      <c r="H608" s="13">
        <v>13802.34</v>
      </c>
      <c r="I608" s="14">
        <f t="shared" si="19"/>
        <v>1.1459254155927997E-2</v>
      </c>
      <c r="J608" s="13">
        <f t="shared" si="18"/>
        <v>105.52804233685779</v>
      </c>
    </row>
    <row r="609" spans="2:10" x14ac:dyDescent="0.25">
      <c r="B609" s="2">
        <v>605</v>
      </c>
      <c r="C609" s="1">
        <v>22054</v>
      </c>
      <c r="D609" t="s">
        <v>491</v>
      </c>
      <c r="E609" s="2" t="s">
        <v>1</v>
      </c>
      <c r="F609" s="13">
        <v>9731.14</v>
      </c>
      <c r="G609" s="13">
        <v>1166032.08</v>
      </c>
      <c r="H609" s="13">
        <v>5741.82</v>
      </c>
      <c r="I609" s="14">
        <f t="shared" si="19"/>
        <v>4.9242384480536758E-3</v>
      </c>
      <c r="J609" s="13">
        <f t="shared" si="18"/>
        <v>47.918453731393043</v>
      </c>
    </row>
    <row r="610" spans="2:10" x14ac:dyDescent="0.25">
      <c r="B610" s="2">
        <v>606</v>
      </c>
      <c r="C610" s="1">
        <v>22056</v>
      </c>
      <c r="D610" t="s">
        <v>492</v>
      </c>
      <c r="E610" s="2" t="s">
        <v>1</v>
      </c>
      <c r="F610" s="13">
        <v>9012.82</v>
      </c>
      <c r="G610" s="13">
        <v>1073013.8</v>
      </c>
      <c r="H610" s="13">
        <v>12813.6</v>
      </c>
      <c r="I610" s="14">
        <f t="shared" si="19"/>
        <v>1.194169170983635E-2</v>
      </c>
      <c r="J610" s="13">
        <f t="shared" si="18"/>
        <v>107.62831787624725</v>
      </c>
    </row>
    <row r="611" spans="2:10" x14ac:dyDescent="0.25">
      <c r="B611" s="2">
        <v>607</v>
      </c>
      <c r="C611" s="1">
        <v>22058</v>
      </c>
      <c r="D611" t="s">
        <v>493</v>
      </c>
      <c r="E611" s="2" t="s">
        <v>1</v>
      </c>
      <c r="F611" s="13">
        <v>7713.91</v>
      </c>
      <c r="G611" s="13">
        <v>1036244.03</v>
      </c>
      <c r="H611" s="13">
        <v>12254.71</v>
      </c>
      <c r="I611" s="14">
        <f t="shared" si="19"/>
        <v>1.1826085019761222E-2</v>
      </c>
      <c r="J611" s="13">
        <f t="shared" si="18"/>
        <v>91.225355494786285</v>
      </c>
    </row>
    <row r="612" spans="2:10" x14ac:dyDescent="0.25">
      <c r="B612" s="2">
        <v>608</v>
      </c>
      <c r="C612" s="1">
        <v>22060</v>
      </c>
      <c r="D612" t="s">
        <v>494</v>
      </c>
      <c r="E612" s="2" t="s">
        <v>1</v>
      </c>
      <c r="F612" s="13">
        <v>4151.72</v>
      </c>
      <c r="G612" s="13">
        <v>465436.85</v>
      </c>
      <c r="H612" s="13">
        <v>5631.64</v>
      </c>
      <c r="I612" s="14">
        <f t="shared" si="19"/>
        <v>1.2099686563279208E-2</v>
      </c>
      <c r="J612" s="13">
        <f t="shared" si="18"/>
        <v>50.234510698497559</v>
      </c>
    </row>
    <row r="613" spans="2:10" x14ac:dyDescent="0.25">
      <c r="B613" s="2">
        <v>609</v>
      </c>
      <c r="C613" s="1">
        <v>22062</v>
      </c>
      <c r="D613" t="s">
        <v>495</v>
      </c>
      <c r="E613" s="2" t="s">
        <v>1</v>
      </c>
      <c r="F613" s="13">
        <v>3970.83</v>
      </c>
      <c r="G613" s="13">
        <v>555793.84</v>
      </c>
      <c r="H613" s="13">
        <v>1188.24</v>
      </c>
      <c r="I613" s="14">
        <f t="shared" si="19"/>
        <v>2.1379150225918301E-3</v>
      </c>
      <c r="J613" s="13">
        <f t="shared" si="18"/>
        <v>8.4892971091583167</v>
      </c>
    </row>
    <row r="614" spans="2:10" x14ac:dyDescent="0.25">
      <c r="B614" s="2">
        <v>610</v>
      </c>
      <c r="C614" s="1">
        <v>22064</v>
      </c>
      <c r="D614" t="s">
        <v>496</v>
      </c>
      <c r="E614" s="2" t="s">
        <v>1</v>
      </c>
      <c r="F614" s="13">
        <v>2246.7399999999998</v>
      </c>
      <c r="G614" s="13">
        <v>257376.05</v>
      </c>
      <c r="H614" s="13">
        <v>832.65</v>
      </c>
      <c r="I614" s="14">
        <f t="shared" si="19"/>
        <v>3.2351495020612837E-3</v>
      </c>
      <c r="J614" s="13">
        <f t="shared" si="18"/>
        <v>7.2685397922611674</v>
      </c>
    </row>
    <row r="615" spans="2:10" x14ac:dyDescent="0.25">
      <c r="B615" s="2">
        <v>611</v>
      </c>
      <c r="C615" s="1">
        <v>22066</v>
      </c>
      <c r="D615" t="s">
        <v>497</v>
      </c>
      <c r="E615" s="2" t="s">
        <v>1</v>
      </c>
      <c r="F615" s="13">
        <v>5201.1899999999996</v>
      </c>
      <c r="G615" s="13">
        <v>646657.68999999994</v>
      </c>
      <c r="H615" s="13">
        <v>15094.81</v>
      </c>
      <c r="I615" s="14">
        <f t="shared" si="19"/>
        <v>2.3342813722666781E-2</v>
      </c>
      <c r="J615" s="13">
        <f t="shared" si="18"/>
        <v>121.41040930619722</v>
      </c>
    </row>
    <row r="616" spans="2:10" x14ac:dyDescent="0.25">
      <c r="B616" s="2">
        <v>612</v>
      </c>
      <c r="C616" s="1">
        <v>22106</v>
      </c>
      <c r="D616" t="s">
        <v>498</v>
      </c>
      <c r="E616" s="2" t="s">
        <v>19</v>
      </c>
      <c r="F616" s="13">
        <v>3697.76</v>
      </c>
      <c r="G616" s="13">
        <v>410859.88</v>
      </c>
      <c r="H616" s="13">
        <v>1382.74</v>
      </c>
      <c r="I616" s="14">
        <f t="shared" si="19"/>
        <v>3.3654782744910504E-3</v>
      </c>
      <c r="J616" s="13">
        <f t="shared" si="18"/>
        <v>12.444730944282027</v>
      </c>
    </row>
    <row r="617" spans="2:10" x14ac:dyDescent="0.25">
      <c r="B617" s="2">
        <v>613</v>
      </c>
      <c r="C617" s="1">
        <v>22107</v>
      </c>
      <c r="D617" t="s">
        <v>467</v>
      </c>
      <c r="E617" s="2" t="s">
        <v>19</v>
      </c>
      <c r="F617" s="13">
        <v>4860.8100000000004</v>
      </c>
      <c r="G617" s="13">
        <v>731451.93</v>
      </c>
      <c r="H617" s="13">
        <v>17872.560000000001</v>
      </c>
      <c r="I617" s="14">
        <f t="shared" si="19"/>
        <v>2.4434360300341268E-2</v>
      </c>
      <c r="J617" s="13">
        <f t="shared" si="18"/>
        <v>118.77078289150185</v>
      </c>
    </row>
    <row r="618" spans="2:10" x14ac:dyDescent="0.25">
      <c r="B618" s="2">
        <v>614</v>
      </c>
      <c r="C618" s="1">
        <v>22108</v>
      </c>
      <c r="D618" t="s">
        <v>499</v>
      </c>
      <c r="E618" s="2" t="s">
        <v>19</v>
      </c>
      <c r="F618" s="13">
        <v>2639.61</v>
      </c>
      <c r="G618" s="13">
        <v>424465.2</v>
      </c>
      <c r="H618" s="13">
        <v>3273.56</v>
      </c>
      <c r="I618" s="14">
        <f t="shared" si="19"/>
        <v>7.7121987856719467E-3</v>
      </c>
      <c r="J618" s="13">
        <f t="shared" si="18"/>
        <v>20.357197036647527</v>
      </c>
    </row>
    <row r="619" spans="2:10" x14ac:dyDescent="0.25">
      <c r="B619" s="2">
        <v>615</v>
      </c>
      <c r="C619" s="1">
        <v>22111</v>
      </c>
      <c r="D619" t="s">
        <v>469</v>
      </c>
      <c r="E619" s="2" t="s">
        <v>19</v>
      </c>
      <c r="F619" s="13">
        <v>13427.69</v>
      </c>
      <c r="G619" s="13">
        <v>1123243.45</v>
      </c>
      <c r="H619" s="13">
        <v>20491.05</v>
      </c>
      <c r="I619" s="14">
        <f t="shared" si="19"/>
        <v>1.8242750491890249E-2</v>
      </c>
      <c r="J619" s="13">
        <f t="shared" si="18"/>
        <v>244.95799835244978</v>
      </c>
    </row>
    <row r="620" spans="2:10" x14ac:dyDescent="0.25">
      <c r="B620" s="2">
        <v>616</v>
      </c>
      <c r="C620" s="1">
        <v>22116</v>
      </c>
      <c r="D620" t="s">
        <v>500</v>
      </c>
      <c r="E620" s="2" t="s">
        <v>19</v>
      </c>
      <c r="F620" s="13">
        <v>8749.4500000000007</v>
      </c>
      <c r="G620" s="13">
        <v>1246037.1200000001</v>
      </c>
      <c r="H620" s="13">
        <v>12558.92</v>
      </c>
      <c r="I620" s="14">
        <f t="shared" si="19"/>
        <v>1.0079089778641586E-2</v>
      </c>
      <c r="J620" s="13">
        <f t="shared" si="18"/>
        <v>88.186492063735642</v>
      </c>
    </row>
    <row r="621" spans="2:10" x14ac:dyDescent="0.25">
      <c r="B621" s="2">
        <v>617</v>
      </c>
      <c r="C621" s="1">
        <v>22136</v>
      </c>
      <c r="D621" t="s">
        <v>475</v>
      </c>
      <c r="E621" s="2" t="s">
        <v>19</v>
      </c>
      <c r="F621" s="13">
        <v>8376.75</v>
      </c>
      <c r="G621" s="13">
        <v>970625.72</v>
      </c>
      <c r="H621" s="13">
        <v>26079.7</v>
      </c>
      <c r="I621" s="14">
        <f t="shared" si="19"/>
        <v>2.6868956244019582E-2</v>
      </c>
      <c r="J621" s="13">
        <f t="shared" si="18"/>
        <v>225.07452921709103</v>
      </c>
    </row>
    <row r="622" spans="2:10" x14ac:dyDescent="0.25">
      <c r="B622" s="2">
        <v>618</v>
      </c>
      <c r="C622" s="1">
        <v>22147</v>
      </c>
      <c r="D622" t="s">
        <v>501</v>
      </c>
      <c r="E622" s="2" t="s">
        <v>19</v>
      </c>
      <c r="F622" s="13">
        <v>4356.8100000000004</v>
      </c>
      <c r="G622" s="13">
        <v>605857.32999999996</v>
      </c>
      <c r="H622" s="13">
        <v>5651.89</v>
      </c>
      <c r="I622" s="14">
        <f t="shared" si="19"/>
        <v>9.3287474131904958E-3</v>
      </c>
      <c r="J622" s="13">
        <f t="shared" si="18"/>
        <v>40.643580017262487</v>
      </c>
    </row>
    <row r="623" spans="2:10" x14ac:dyDescent="0.25">
      <c r="B623" s="2">
        <v>619</v>
      </c>
      <c r="C623" s="1">
        <v>22151</v>
      </c>
      <c r="D623" t="s">
        <v>502</v>
      </c>
      <c r="E623" s="2" t="s">
        <v>19</v>
      </c>
      <c r="F623" s="13">
        <v>4418.66</v>
      </c>
      <c r="G623" s="13">
        <v>590446.27</v>
      </c>
      <c r="H623" s="13">
        <v>12888.92</v>
      </c>
      <c r="I623" s="14">
        <f t="shared" si="19"/>
        <v>2.1829115797445887E-2</v>
      </c>
      <c r="J623" s="13">
        <f t="shared" si="18"/>
        <v>96.455440809542239</v>
      </c>
    </row>
    <row r="624" spans="2:10" x14ac:dyDescent="0.25">
      <c r="B624" s="2">
        <v>620</v>
      </c>
      <c r="C624" s="1">
        <v>22152</v>
      </c>
      <c r="D624" t="s">
        <v>483</v>
      </c>
      <c r="E624" s="2" t="s">
        <v>19</v>
      </c>
      <c r="F624" s="13">
        <v>1151.24</v>
      </c>
      <c r="G624" s="13">
        <v>139555.87</v>
      </c>
      <c r="H624" s="13">
        <v>2431.6</v>
      </c>
      <c r="I624" s="14">
        <f t="shared" si="19"/>
        <v>1.7423846091174811E-2</v>
      </c>
      <c r="J624" s="13">
        <f t="shared" si="18"/>
        <v>20.059028574004088</v>
      </c>
    </row>
    <row r="625" spans="2:10" x14ac:dyDescent="0.25">
      <c r="B625" s="2">
        <v>621</v>
      </c>
      <c r="C625" s="1">
        <v>22153</v>
      </c>
      <c r="D625" t="s">
        <v>485</v>
      </c>
      <c r="E625" s="2" t="s">
        <v>19</v>
      </c>
      <c r="F625" s="13">
        <v>10650.93</v>
      </c>
      <c r="G625" s="13">
        <v>1750692.52</v>
      </c>
      <c r="H625" s="13">
        <v>61548.09</v>
      </c>
      <c r="I625" s="14">
        <f t="shared" si="19"/>
        <v>3.5156424841524994E-2</v>
      </c>
      <c r="J625" s="13">
        <f t="shared" si="18"/>
        <v>374.4486200373438</v>
      </c>
    </row>
    <row r="626" spans="2:10" x14ac:dyDescent="0.25">
      <c r="B626" s="2">
        <v>622</v>
      </c>
      <c r="C626" s="1">
        <v>22171</v>
      </c>
      <c r="D626" t="s">
        <v>488</v>
      </c>
      <c r="E626" s="2" t="s">
        <v>19</v>
      </c>
      <c r="F626" s="13">
        <v>1379.86</v>
      </c>
      <c r="G626" s="13">
        <v>152942.10999999999</v>
      </c>
      <c r="H626" s="13">
        <v>3845.06</v>
      </c>
      <c r="I626" s="14">
        <f t="shared" si="19"/>
        <v>2.5140623468579062E-2</v>
      </c>
      <c r="J626" s="13">
        <f t="shared" si="18"/>
        <v>34.690540699353498</v>
      </c>
    </row>
    <row r="627" spans="2:10" x14ac:dyDescent="0.25">
      <c r="B627" s="2">
        <v>623</v>
      </c>
      <c r="C627" s="1">
        <v>22172</v>
      </c>
      <c r="D627" t="s">
        <v>490</v>
      </c>
      <c r="E627" s="2" t="s">
        <v>19</v>
      </c>
      <c r="F627" s="13">
        <v>5709.2</v>
      </c>
      <c r="G627" s="13">
        <v>692530.51</v>
      </c>
      <c r="H627" s="13">
        <v>3930.21</v>
      </c>
      <c r="I627" s="14">
        <f t="shared" si="19"/>
        <v>5.6751434676863555E-3</v>
      </c>
      <c r="J627" s="13">
        <f t="shared" si="18"/>
        <v>32.400529085714936</v>
      </c>
    </row>
    <row r="628" spans="2:10" x14ac:dyDescent="0.25">
      <c r="B628" s="2">
        <v>624</v>
      </c>
      <c r="C628" s="1">
        <v>22186</v>
      </c>
      <c r="D628" t="s">
        <v>503</v>
      </c>
      <c r="E628" s="2" t="s">
        <v>19</v>
      </c>
      <c r="F628" s="13">
        <v>2531.5100000000002</v>
      </c>
      <c r="G628" s="13">
        <v>323949.33</v>
      </c>
      <c r="H628" s="13">
        <v>9848</v>
      </c>
      <c r="I628" s="14">
        <f t="shared" si="19"/>
        <v>3.0399815921829502E-2</v>
      </c>
      <c r="J628" s="13">
        <f t="shared" si="18"/>
        <v>76.957438004270614</v>
      </c>
    </row>
    <row r="629" spans="2:10" x14ac:dyDescent="0.25">
      <c r="B629" s="2">
        <v>625</v>
      </c>
      <c r="C629" s="1">
        <v>22191</v>
      </c>
      <c r="D629" t="s">
        <v>496</v>
      </c>
      <c r="E629" s="2" t="s">
        <v>19</v>
      </c>
      <c r="F629" s="13">
        <v>659.05</v>
      </c>
      <c r="G629" s="13">
        <v>67095.39</v>
      </c>
      <c r="H629" s="13">
        <v>173.35</v>
      </c>
      <c r="I629" s="14">
        <f t="shared" si="19"/>
        <v>2.5836350306630606E-3</v>
      </c>
      <c r="J629" s="13">
        <f t="shared" si="18"/>
        <v>1.70274466695849</v>
      </c>
    </row>
    <row r="630" spans="2:10" x14ac:dyDescent="0.25">
      <c r="B630" s="2">
        <v>626</v>
      </c>
      <c r="C630" s="1">
        <v>22206</v>
      </c>
      <c r="D630" t="s">
        <v>468</v>
      </c>
      <c r="E630" s="2" t="s">
        <v>20</v>
      </c>
      <c r="F630" s="13">
        <v>19389.47</v>
      </c>
      <c r="G630" s="13">
        <v>2736744.7</v>
      </c>
      <c r="H630" s="13">
        <v>127713.99</v>
      </c>
      <c r="I630" s="14">
        <f t="shared" si="19"/>
        <v>4.6666387990081791E-2</v>
      </c>
      <c r="J630" s="13">
        <f t="shared" si="18"/>
        <v>904.83652994205124</v>
      </c>
    </row>
    <row r="631" spans="2:10" x14ac:dyDescent="0.25">
      <c r="B631" s="2">
        <v>627</v>
      </c>
      <c r="C631" s="1">
        <v>22211</v>
      </c>
      <c r="D631" t="s">
        <v>504</v>
      </c>
      <c r="E631" s="2" t="s">
        <v>20</v>
      </c>
      <c r="F631" s="13">
        <v>15165.91</v>
      </c>
      <c r="G631" s="13">
        <v>2219459.4</v>
      </c>
      <c r="H631" s="13">
        <v>42964.99</v>
      </c>
      <c r="I631" s="14">
        <f t="shared" si="19"/>
        <v>1.9358313109940194E-2</v>
      </c>
      <c r="J631" s="13">
        <f t="shared" si="18"/>
        <v>293.58643437717308</v>
      </c>
    </row>
    <row r="632" spans="2:10" x14ac:dyDescent="0.25">
      <c r="B632" s="2">
        <v>628</v>
      </c>
      <c r="C632" s="1">
        <v>22226</v>
      </c>
      <c r="D632" t="s">
        <v>473</v>
      </c>
      <c r="E632" s="2" t="s">
        <v>20</v>
      </c>
      <c r="F632" s="13">
        <v>16491.75</v>
      </c>
      <c r="G632" s="13">
        <v>2187881.83</v>
      </c>
      <c r="H632" s="13">
        <v>48009.17</v>
      </c>
      <c r="I632" s="14">
        <f t="shared" si="19"/>
        <v>2.1943218935183532E-2</v>
      </c>
      <c r="J632" s="13">
        <f t="shared" si="18"/>
        <v>361.88208087431303</v>
      </c>
    </row>
    <row r="633" spans="2:10" x14ac:dyDescent="0.25">
      <c r="B633" s="2">
        <v>629</v>
      </c>
      <c r="C633" s="1">
        <v>22246</v>
      </c>
      <c r="D633" t="s">
        <v>505</v>
      </c>
      <c r="E633" s="2" t="s">
        <v>20</v>
      </c>
      <c r="F633" s="13">
        <v>34897.760000000002</v>
      </c>
      <c r="G633" s="13">
        <v>4851597.83</v>
      </c>
      <c r="H633" s="13">
        <v>158631.47</v>
      </c>
      <c r="I633" s="14">
        <f t="shared" si="19"/>
        <v>3.2696747660965954E-2</v>
      </c>
      <c r="J633" s="13">
        <f t="shared" si="18"/>
        <v>1141.0432526529512</v>
      </c>
    </row>
    <row r="634" spans="2:10" x14ac:dyDescent="0.25">
      <c r="B634" s="2">
        <v>630</v>
      </c>
      <c r="C634" s="1">
        <v>22271</v>
      </c>
      <c r="D634" t="s">
        <v>489</v>
      </c>
      <c r="E634" s="2" t="s">
        <v>20</v>
      </c>
      <c r="F634" s="13">
        <v>93587.45</v>
      </c>
      <c r="G634" s="13">
        <v>13687523.35</v>
      </c>
      <c r="H634" s="13">
        <v>415834.39</v>
      </c>
      <c r="I634" s="14">
        <f t="shared" si="19"/>
        <v>3.0380542875932337E-2</v>
      </c>
      <c r="J634" s="13">
        <f t="shared" si="18"/>
        <v>2843.2375373741738</v>
      </c>
    </row>
    <row r="635" spans="2:10" x14ac:dyDescent="0.25">
      <c r="B635" s="2">
        <v>631</v>
      </c>
      <c r="C635" s="1">
        <v>23002</v>
      </c>
      <c r="D635" t="s">
        <v>0</v>
      </c>
      <c r="E635" s="2" t="s">
        <v>1</v>
      </c>
      <c r="F635" s="13">
        <v>7756.72</v>
      </c>
      <c r="G635" s="13">
        <v>1017613.04</v>
      </c>
      <c r="H635" s="13">
        <v>1495.22</v>
      </c>
      <c r="I635" s="14">
        <f t="shared" si="19"/>
        <v>1.4693404479172161E-3</v>
      </c>
      <c r="J635" s="13">
        <f t="shared" si="18"/>
        <v>11.397262439168429</v>
      </c>
    </row>
    <row r="636" spans="2:10" x14ac:dyDescent="0.25">
      <c r="B636" s="2">
        <v>632</v>
      </c>
      <c r="C636" s="1">
        <v>23004</v>
      </c>
      <c r="D636" t="s">
        <v>506</v>
      </c>
      <c r="E636" s="2" t="s">
        <v>1</v>
      </c>
      <c r="F636" s="13">
        <v>15492.29</v>
      </c>
      <c r="G636" s="13">
        <v>2057342.43</v>
      </c>
      <c r="H636" s="13">
        <v>10598.13</v>
      </c>
      <c r="I636" s="14">
        <f t="shared" si="19"/>
        <v>5.1513689920836365E-3</v>
      </c>
      <c r="J636" s="13">
        <f t="shared" si="18"/>
        <v>79.806502322367407</v>
      </c>
    </row>
    <row r="637" spans="2:10" x14ac:dyDescent="0.25">
      <c r="B637" s="2">
        <v>633</v>
      </c>
      <c r="C637" s="1">
        <v>23006</v>
      </c>
      <c r="D637" t="s">
        <v>309</v>
      </c>
      <c r="E637" s="2" t="s">
        <v>1</v>
      </c>
      <c r="F637" s="13">
        <v>20063.29</v>
      </c>
      <c r="G637" s="13">
        <v>2670152.08</v>
      </c>
      <c r="H637" s="13">
        <v>1847.32</v>
      </c>
      <c r="I637" s="14">
        <f t="shared" si="19"/>
        <v>6.9184074339316277E-4</v>
      </c>
      <c r="J637" s="13">
        <f t="shared" si="18"/>
        <v>13.880601468512609</v>
      </c>
    </row>
    <row r="638" spans="2:10" x14ac:dyDescent="0.25">
      <c r="B638" s="2">
        <v>634</v>
      </c>
      <c r="C638" s="1">
        <v>23008</v>
      </c>
      <c r="D638" t="s">
        <v>507</v>
      </c>
      <c r="E638" s="2" t="s">
        <v>1</v>
      </c>
      <c r="F638" s="13">
        <v>10867.22</v>
      </c>
      <c r="G638" s="13">
        <v>1422295.99</v>
      </c>
      <c r="H638" s="13">
        <v>13679.74</v>
      </c>
      <c r="I638" s="14">
        <f t="shared" si="19"/>
        <v>9.6180683178330555E-3</v>
      </c>
      <c r="J638" s="13">
        <f t="shared" si="18"/>
        <v>104.52166438492173</v>
      </c>
    </row>
    <row r="639" spans="2:10" x14ac:dyDescent="0.25">
      <c r="B639" s="2">
        <v>635</v>
      </c>
      <c r="C639" s="1">
        <v>23010</v>
      </c>
      <c r="D639" t="s">
        <v>508</v>
      </c>
      <c r="E639" s="2" t="s">
        <v>1</v>
      </c>
      <c r="F639" s="13">
        <v>14324.33</v>
      </c>
      <c r="G639" s="13">
        <v>1856193</v>
      </c>
      <c r="H639" s="13">
        <v>24444.560000000001</v>
      </c>
      <c r="I639" s="14">
        <f t="shared" si="19"/>
        <v>1.3169190919263246E-2</v>
      </c>
      <c r="J639" s="13">
        <f t="shared" si="18"/>
        <v>188.63983656053009</v>
      </c>
    </row>
    <row r="640" spans="2:10" x14ac:dyDescent="0.25">
      <c r="B640" s="2">
        <v>636</v>
      </c>
      <c r="C640" s="1">
        <v>23012</v>
      </c>
      <c r="D640" t="s">
        <v>509</v>
      </c>
      <c r="E640" s="2" t="s">
        <v>1</v>
      </c>
      <c r="F640" s="13">
        <v>22904</v>
      </c>
      <c r="G640" s="13">
        <v>2576311.0299999998</v>
      </c>
      <c r="H640" s="13">
        <v>17537.47</v>
      </c>
      <c r="I640" s="14">
        <f t="shared" si="19"/>
        <v>6.8072021567985924E-3</v>
      </c>
      <c r="J640" s="13">
        <f t="shared" si="18"/>
        <v>155.91215819931497</v>
      </c>
    </row>
    <row r="641" spans="2:10" x14ac:dyDescent="0.25">
      <c r="B641" s="2">
        <v>637</v>
      </c>
      <c r="C641" s="1">
        <v>23014</v>
      </c>
      <c r="D641" t="s">
        <v>510</v>
      </c>
      <c r="E641" s="2" t="s">
        <v>1</v>
      </c>
      <c r="F641" s="13">
        <v>29716.240000000002</v>
      </c>
      <c r="G641" s="13">
        <v>3705152.31</v>
      </c>
      <c r="H641" s="13">
        <v>10718.25</v>
      </c>
      <c r="I641" s="14">
        <f t="shared" si="19"/>
        <v>2.8927960589020967E-3</v>
      </c>
      <c r="J641" s="13">
        <f t="shared" si="18"/>
        <v>85.963021957388847</v>
      </c>
    </row>
    <row r="642" spans="2:10" x14ac:dyDescent="0.25">
      <c r="B642" s="2">
        <v>638</v>
      </c>
      <c r="C642" s="1">
        <v>23016</v>
      </c>
      <c r="D642" t="s">
        <v>511</v>
      </c>
      <c r="E642" s="2" t="s">
        <v>1</v>
      </c>
      <c r="F642" s="13">
        <v>13873.31</v>
      </c>
      <c r="G642" s="13">
        <v>1783541.12</v>
      </c>
      <c r="H642" s="13">
        <v>17946.5</v>
      </c>
      <c r="I642" s="14">
        <f t="shared" si="19"/>
        <v>1.0062285527793157E-2</v>
      </c>
      <c r="J642" s="13">
        <f t="shared" si="18"/>
        <v>139.59720643558808</v>
      </c>
    </row>
    <row r="643" spans="2:10" x14ac:dyDescent="0.25">
      <c r="B643" s="2">
        <v>639</v>
      </c>
      <c r="C643" s="1">
        <v>23018</v>
      </c>
      <c r="D643" t="s">
        <v>512</v>
      </c>
      <c r="E643" s="2" t="s">
        <v>1</v>
      </c>
      <c r="F643" s="13">
        <v>9275</v>
      </c>
      <c r="G643" s="13">
        <v>1246776.27</v>
      </c>
      <c r="H643" s="13">
        <v>108654.19</v>
      </c>
      <c r="I643" s="14">
        <f t="shared" si="19"/>
        <v>8.7148105569895065E-2</v>
      </c>
      <c r="J643" s="13">
        <f t="shared" si="18"/>
        <v>808.29867916077671</v>
      </c>
    </row>
    <row r="644" spans="2:10" x14ac:dyDescent="0.25">
      <c r="B644" s="2">
        <v>640</v>
      </c>
      <c r="C644" s="1">
        <v>23020</v>
      </c>
      <c r="D644" t="s">
        <v>9</v>
      </c>
      <c r="E644" s="2" t="s">
        <v>1</v>
      </c>
      <c r="F644" s="13">
        <v>16788.03</v>
      </c>
      <c r="G644" s="13">
        <v>2007094.67</v>
      </c>
      <c r="H644" s="13">
        <v>21053.82</v>
      </c>
      <c r="I644" s="14">
        <f t="shared" si="19"/>
        <v>1.0489699521747024E-2</v>
      </c>
      <c r="J644" s="13">
        <f t="shared" si="18"/>
        <v>176.10139026207469</v>
      </c>
    </row>
    <row r="645" spans="2:10" x14ac:dyDescent="0.25">
      <c r="B645" s="2">
        <v>641</v>
      </c>
      <c r="C645" s="1">
        <v>23022</v>
      </c>
      <c r="D645" t="s">
        <v>513</v>
      </c>
      <c r="E645" s="2" t="s">
        <v>1</v>
      </c>
      <c r="F645" s="13">
        <v>8816.66</v>
      </c>
      <c r="G645" s="13">
        <v>1217378.77</v>
      </c>
      <c r="H645" s="13">
        <v>3621.37</v>
      </c>
      <c r="I645" s="14">
        <f t="shared" si="19"/>
        <v>2.9747274137202177E-3</v>
      </c>
      <c r="J645" s="13">
        <f t="shared" ref="J645:J708" si="20">I645*F645</f>
        <v>26.227160199450495</v>
      </c>
    </row>
    <row r="646" spans="2:10" x14ac:dyDescent="0.25">
      <c r="B646" s="2">
        <v>642</v>
      </c>
      <c r="C646" s="1">
        <v>23024</v>
      </c>
      <c r="D646" t="s">
        <v>514</v>
      </c>
      <c r="E646" s="2" t="s">
        <v>1</v>
      </c>
      <c r="F646" s="13">
        <v>24107.96</v>
      </c>
      <c r="G646" s="13">
        <v>3405349.98</v>
      </c>
      <c r="H646" s="13">
        <v>6806.25</v>
      </c>
      <c r="I646" s="14">
        <f t="shared" ref="I646:I709" si="21">IF(G646=0,0,H646/G646)</f>
        <v>1.9986932444459055E-3</v>
      </c>
      <c r="J646" s="13">
        <f t="shared" si="20"/>
        <v>48.184416789372108</v>
      </c>
    </row>
    <row r="647" spans="2:10" x14ac:dyDescent="0.25">
      <c r="B647" s="2">
        <v>643</v>
      </c>
      <c r="C647" s="1">
        <v>23026</v>
      </c>
      <c r="D647" t="s">
        <v>515</v>
      </c>
      <c r="E647" s="2" t="s">
        <v>1</v>
      </c>
      <c r="F647" s="13">
        <v>13236.42</v>
      </c>
      <c r="G647" s="13">
        <v>1595174.4</v>
      </c>
      <c r="H647" s="13">
        <v>19339.259999999998</v>
      </c>
      <c r="I647" s="14">
        <f t="shared" si="21"/>
        <v>1.2123602284490021E-2</v>
      </c>
      <c r="J647" s="13">
        <f t="shared" si="20"/>
        <v>160.47309175046939</v>
      </c>
    </row>
    <row r="648" spans="2:10" x14ac:dyDescent="0.25">
      <c r="B648" s="2">
        <v>644</v>
      </c>
      <c r="C648" s="1">
        <v>23028</v>
      </c>
      <c r="D648" t="s">
        <v>516</v>
      </c>
      <c r="E648" s="2" t="s">
        <v>1</v>
      </c>
      <c r="F648" s="13">
        <v>16804.05</v>
      </c>
      <c r="G648" s="13">
        <v>2064749.14</v>
      </c>
      <c r="H648" s="13">
        <v>81134.58</v>
      </c>
      <c r="I648" s="14">
        <f t="shared" si="21"/>
        <v>3.9295127155253351E-2</v>
      </c>
      <c r="J648" s="13">
        <f t="shared" si="20"/>
        <v>660.31728147323508</v>
      </c>
    </row>
    <row r="649" spans="2:10" x14ac:dyDescent="0.25">
      <c r="B649" s="2">
        <v>645</v>
      </c>
      <c r="C649" s="1">
        <v>23030</v>
      </c>
      <c r="D649" t="s">
        <v>368</v>
      </c>
      <c r="E649" s="2" t="s">
        <v>1</v>
      </c>
      <c r="F649" s="13">
        <v>11939.5</v>
      </c>
      <c r="G649" s="13">
        <v>1624121.75</v>
      </c>
      <c r="H649" s="13">
        <v>12299.26</v>
      </c>
      <c r="I649" s="14">
        <f t="shared" si="21"/>
        <v>7.5728682286287955E-3</v>
      </c>
      <c r="J649" s="13">
        <f t="shared" si="20"/>
        <v>90.416260215713507</v>
      </c>
    </row>
    <row r="650" spans="2:10" x14ac:dyDescent="0.25">
      <c r="B650" s="2">
        <v>646</v>
      </c>
      <c r="C650" s="1">
        <v>23032</v>
      </c>
      <c r="D650" t="s">
        <v>221</v>
      </c>
      <c r="E650" s="2" t="s">
        <v>1</v>
      </c>
      <c r="F650" s="13">
        <v>14127.37</v>
      </c>
      <c r="G650" s="13">
        <v>1890076.44</v>
      </c>
      <c r="H650" s="13">
        <v>2168.86</v>
      </c>
      <c r="I650" s="14">
        <f t="shared" si="21"/>
        <v>1.1474985636030679E-3</v>
      </c>
      <c r="J650" s="13">
        <f t="shared" si="20"/>
        <v>16.211136782489074</v>
      </c>
    </row>
    <row r="651" spans="2:10" x14ac:dyDescent="0.25">
      <c r="B651" s="2">
        <v>647</v>
      </c>
      <c r="C651" s="1">
        <v>23101</v>
      </c>
      <c r="D651" t="s">
        <v>506</v>
      </c>
      <c r="E651" s="2" t="s">
        <v>19</v>
      </c>
      <c r="F651" s="13">
        <v>9065.34</v>
      </c>
      <c r="G651" s="13">
        <v>1495177.07</v>
      </c>
      <c r="H651" s="13">
        <v>34714.230000000003</v>
      </c>
      <c r="I651" s="14">
        <f t="shared" si="21"/>
        <v>2.3217470824375336E-2</v>
      </c>
      <c r="J651" s="13">
        <f t="shared" si="20"/>
        <v>210.47426696304271</v>
      </c>
    </row>
    <row r="652" spans="2:10" x14ac:dyDescent="0.25">
      <c r="B652" s="2">
        <v>648</v>
      </c>
      <c r="C652" s="1">
        <v>23106</v>
      </c>
      <c r="D652" t="s">
        <v>308</v>
      </c>
      <c r="E652" s="2" t="s">
        <v>19</v>
      </c>
      <c r="F652" s="13">
        <v>5517.08</v>
      </c>
      <c r="G652" s="13">
        <v>861960.15</v>
      </c>
      <c r="H652" s="13">
        <v>1732.3</v>
      </c>
      <c r="I652" s="14">
        <f t="shared" si="21"/>
        <v>2.0097216791286694E-3</v>
      </c>
      <c r="J652" s="13">
        <f t="shared" si="20"/>
        <v>11.0877952814872</v>
      </c>
    </row>
    <row r="653" spans="2:10" x14ac:dyDescent="0.25">
      <c r="B653" s="2">
        <v>649</v>
      </c>
      <c r="C653" s="1">
        <v>23109</v>
      </c>
      <c r="D653" t="s">
        <v>309</v>
      </c>
      <c r="E653" s="2" t="s">
        <v>19</v>
      </c>
      <c r="F653" s="13">
        <v>4285.45</v>
      </c>
      <c r="G653" s="13">
        <v>701215.99</v>
      </c>
      <c r="H653" s="13">
        <v>7462</v>
      </c>
      <c r="I653" s="14">
        <f t="shared" si="21"/>
        <v>1.064151432142898E-2</v>
      </c>
      <c r="J653" s="13">
        <f t="shared" si="20"/>
        <v>45.60367754876782</v>
      </c>
    </row>
    <row r="654" spans="2:10" x14ac:dyDescent="0.25">
      <c r="B654" s="2">
        <v>650</v>
      </c>
      <c r="C654" s="1">
        <v>23110</v>
      </c>
      <c r="D654" t="s">
        <v>517</v>
      </c>
      <c r="E654" s="2" t="s">
        <v>19</v>
      </c>
      <c r="F654" s="13">
        <v>1894.43</v>
      </c>
      <c r="G654" s="13">
        <v>256227.88</v>
      </c>
      <c r="H654" s="13">
        <v>3976.25</v>
      </c>
      <c r="I654" s="14">
        <f t="shared" si="21"/>
        <v>1.5518412750400151E-2</v>
      </c>
      <c r="J654" s="13">
        <f t="shared" si="20"/>
        <v>29.398546666740557</v>
      </c>
    </row>
    <row r="655" spans="2:10" x14ac:dyDescent="0.25">
      <c r="B655" s="2">
        <v>651</v>
      </c>
      <c r="C655" s="1">
        <v>23151</v>
      </c>
      <c r="D655" t="s">
        <v>518</v>
      </c>
      <c r="E655" s="2" t="s">
        <v>19</v>
      </c>
      <c r="F655" s="13">
        <v>11313.92</v>
      </c>
      <c r="G655" s="13">
        <v>1858977.87</v>
      </c>
      <c r="H655" s="13">
        <v>61996.13</v>
      </c>
      <c r="I655" s="14">
        <f t="shared" si="21"/>
        <v>3.3349579357822047E-2</v>
      </c>
      <c r="J655" s="13">
        <f t="shared" si="20"/>
        <v>377.31447288805003</v>
      </c>
    </row>
    <row r="656" spans="2:10" x14ac:dyDescent="0.25">
      <c r="B656" s="2">
        <v>652</v>
      </c>
      <c r="C656" s="1">
        <v>23161</v>
      </c>
      <c r="D656" t="s">
        <v>514</v>
      </c>
      <c r="E656" s="2" t="s">
        <v>19</v>
      </c>
      <c r="F656" s="13">
        <v>26636.84</v>
      </c>
      <c r="G656" s="13">
        <v>4488361.42</v>
      </c>
      <c r="H656" s="13">
        <v>125842.64</v>
      </c>
      <c r="I656" s="14">
        <f t="shared" si="21"/>
        <v>2.8037546049489038E-2</v>
      </c>
      <c r="J656" s="13">
        <f t="shared" si="20"/>
        <v>746.83162811287161</v>
      </c>
    </row>
    <row r="657" spans="2:10" x14ac:dyDescent="0.25">
      <c r="B657" s="2">
        <v>653</v>
      </c>
      <c r="C657" s="1">
        <v>23206</v>
      </c>
      <c r="D657" t="s">
        <v>519</v>
      </c>
      <c r="E657" s="2" t="s">
        <v>20</v>
      </c>
      <c r="F657" s="13">
        <v>26556.82</v>
      </c>
      <c r="G657" s="13">
        <v>4410372.08</v>
      </c>
      <c r="H657" s="13">
        <v>43100</v>
      </c>
      <c r="I657" s="14">
        <f t="shared" si="21"/>
        <v>9.7724181130767543E-3</v>
      </c>
      <c r="J657" s="13">
        <f t="shared" si="20"/>
        <v>259.52434879371901</v>
      </c>
    </row>
    <row r="658" spans="2:10" x14ac:dyDescent="0.25">
      <c r="B658" s="2">
        <v>654</v>
      </c>
      <c r="C658" s="1">
        <v>23251</v>
      </c>
      <c r="D658" t="s">
        <v>9</v>
      </c>
      <c r="E658" s="2" t="s">
        <v>20</v>
      </c>
      <c r="F658" s="13">
        <v>107817.75</v>
      </c>
      <c r="G658" s="13">
        <v>18663378.120000001</v>
      </c>
      <c r="H658" s="13">
        <v>1137832.55</v>
      </c>
      <c r="I658" s="14">
        <f t="shared" si="21"/>
        <v>6.0966055699245514E-2</v>
      </c>
      <c r="J658" s="13">
        <f t="shared" si="20"/>
        <v>6573.2229518673284</v>
      </c>
    </row>
    <row r="659" spans="2:10" x14ac:dyDescent="0.25">
      <c r="B659" s="2">
        <v>655</v>
      </c>
      <c r="C659" s="1">
        <v>24002</v>
      </c>
      <c r="D659" t="s">
        <v>520</v>
      </c>
      <c r="E659" s="2" t="s">
        <v>1</v>
      </c>
      <c r="F659" s="13">
        <v>17350.28</v>
      </c>
      <c r="G659" s="13">
        <v>1741615.48</v>
      </c>
      <c r="H659" s="13">
        <v>42430.64</v>
      </c>
      <c r="I659" s="14">
        <f t="shared" si="21"/>
        <v>2.4362805962197809E-2</v>
      </c>
      <c r="J659" s="13">
        <f t="shared" si="20"/>
        <v>422.70150502980135</v>
      </c>
    </row>
    <row r="660" spans="2:10" x14ac:dyDescent="0.25">
      <c r="B660" s="2">
        <v>656</v>
      </c>
      <c r="C660" s="1">
        <v>24004</v>
      </c>
      <c r="D660" t="s">
        <v>309</v>
      </c>
      <c r="E660" s="2" t="s">
        <v>1</v>
      </c>
      <c r="F660" s="13">
        <v>79822.06</v>
      </c>
      <c r="G660" s="13">
        <v>7117409.0800000001</v>
      </c>
      <c r="H660" s="13">
        <v>37783.71</v>
      </c>
      <c r="I660" s="14">
        <f t="shared" si="21"/>
        <v>5.3086326183179001E-3</v>
      </c>
      <c r="J660" s="13">
        <f t="shared" si="20"/>
        <v>423.74599137732849</v>
      </c>
    </row>
    <row r="661" spans="2:10" x14ac:dyDescent="0.25">
      <c r="B661" s="2">
        <v>657</v>
      </c>
      <c r="C661" s="1">
        <v>24006</v>
      </c>
      <c r="D661" t="s">
        <v>521</v>
      </c>
      <c r="E661" s="2" t="s">
        <v>1</v>
      </c>
      <c r="F661" s="13">
        <v>71741.960000000006</v>
      </c>
      <c r="G661" s="13">
        <v>8093483.6500000004</v>
      </c>
      <c r="H661" s="13">
        <v>33452.14</v>
      </c>
      <c r="I661" s="14">
        <f t="shared" si="21"/>
        <v>4.1332189507790008E-3</v>
      </c>
      <c r="J661" s="13">
        <f t="shared" si="20"/>
        <v>296.52522863802909</v>
      </c>
    </row>
    <row r="662" spans="2:10" x14ac:dyDescent="0.25">
      <c r="B662" s="2">
        <v>658</v>
      </c>
      <c r="C662" s="1">
        <v>24008</v>
      </c>
      <c r="D662" t="s">
        <v>522</v>
      </c>
      <c r="E662" s="2" t="s">
        <v>1</v>
      </c>
      <c r="F662" s="13">
        <v>8649.77</v>
      </c>
      <c r="G662" s="13">
        <v>1208027.6200000001</v>
      </c>
      <c r="H662" s="13">
        <v>15948.02</v>
      </c>
      <c r="I662" s="14">
        <f t="shared" si="21"/>
        <v>1.320170146440857E-2</v>
      </c>
      <c r="J662" s="13">
        <f t="shared" si="20"/>
        <v>114.19168127579732</v>
      </c>
    </row>
    <row r="663" spans="2:10" x14ac:dyDescent="0.25">
      <c r="B663" s="2">
        <v>659</v>
      </c>
      <c r="C663" s="1">
        <v>24010</v>
      </c>
      <c r="D663" t="s">
        <v>523</v>
      </c>
      <c r="E663" s="2" t="s">
        <v>1</v>
      </c>
      <c r="F663" s="13">
        <v>8151.61</v>
      </c>
      <c r="G663" s="13">
        <v>1149970.24</v>
      </c>
      <c r="H663" s="13">
        <v>24782.98</v>
      </c>
      <c r="I663" s="14">
        <f t="shared" si="21"/>
        <v>2.1550975093059799E-2</v>
      </c>
      <c r="J663" s="13">
        <f t="shared" si="20"/>
        <v>175.67514407833718</v>
      </c>
    </row>
    <row r="664" spans="2:10" x14ac:dyDescent="0.25">
      <c r="B664" s="2">
        <v>660</v>
      </c>
      <c r="C664" s="1">
        <v>24012</v>
      </c>
      <c r="D664" t="s">
        <v>524</v>
      </c>
      <c r="E664" s="2" t="s">
        <v>1</v>
      </c>
      <c r="F664" s="13">
        <v>9817.82</v>
      </c>
      <c r="G664" s="13">
        <v>1312783.5900000001</v>
      </c>
      <c r="H664" s="13">
        <v>8854.77</v>
      </c>
      <c r="I664" s="14">
        <f t="shared" si="21"/>
        <v>6.7450340387024488E-3</v>
      </c>
      <c r="J664" s="13">
        <f t="shared" si="20"/>
        <v>66.221530085853672</v>
      </c>
    </row>
    <row r="665" spans="2:10" x14ac:dyDescent="0.25">
      <c r="B665" s="2">
        <v>661</v>
      </c>
      <c r="C665" s="1">
        <v>24014</v>
      </c>
      <c r="D665" t="s">
        <v>525</v>
      </c>
      <c r="E665" s="2" t="s">
        <v>1</v>
      </c>
      <c r="F665" s="13">
        <v>12086.23</v>
      </c>
      <c r="G665" s="13">
        <v>1556421.5</v>
      </c>
      <c r="H665" s="13">
        <v>2260</v>
      </c>
      <c r="I665" s="14">
        <f t="shared" si="21"/>
        <v>1.4520488183952741E-3</v>
      </c>
      <c r="J665" s="13">
        <f t="shared" si="20"/>
        <v>17.549795990353513</v>
      </c>
    </row>
    <row r="666" spans="2:10" x14ac:dyDescent="0.25">
      <c r="B666" s="2">
        <v>662</v>
      </c>
      <c r="C666" s="1">
        <v>24016</v>
      </c>
      <c r="D666" t="s">
        <v>526</v>
      </c>
      <c r="E666" s="2" t="s">
        <v>1</v>
      </c>
      <c r="F666" s="13">
        <v>54604.98</v>
      </c>
      <c r="G666" s="13">
        <v>5807020.4500000002</v>
      </c>
      <c r="H666" s="13">
        <v>77612.7</v>
      </c>
      <c r="I666" s="14">
        <f t="shared" si="21"/>
        <v>1.3365322314303197E-2</v>
      </c>
      <c r="J666" s="13">
        <f t="shared" si="20"/>
        <v>729.81315766607986</v>
      </c>
    </row>
    <row r="667" spans="2:10" x14ac:dyDescent="0.25">
      <c r="B667" s="2">
        <v>663</v>
      </c>
      <c r="C667" s="1">
        <v>24018</v>
      </c>
      <c r="D667" t="s">
        <v>527</v>
      </c>
      <c r="E667" s="2" t="s">
        <v>1</v>
      </c>
      <c r="F667" s="13">
        <v>5565.8</v>
      </c>
      <c r="G667" s="13">
        <v>629760.66</v>
      </c>
      <c r="H667" s="13">
        <v>11034.7</v>
      </c>
      <c r="I667" s="14">
        <f t="shared" si="21"/>
        <v>1.7522053536973871E-2</v>
      </c>
      <c r="J667" s="13">
        <f t="shared" si="20"/>
        <v>97.524245576089172</v>
      </c>
    </row>
    <row r="668" spans="2:10" x14ac:dyDescent="0.25">
      <c r="B668" s="2">
        <v>664</v>
      </c>
      <c r="C668" s="1">
        <v>24020</v>
      </c>
      <c r="D668" t="s">
        <v>264</v>
      </c>
      <c r="E668" s="2" t="s">
        <v>1</v>
      </c>
      <c r="F668" s="13">
        <v>5414.12</v>
      </c>
      <c r="G668" s="13">
        <v>623288.28</v>
      </c>
      <c r="H668" s="13">
        <v>12853.88</v>
      </c>
      <c r="I668" s="14">
        <f t="shared" si="21"/>
        <v>2.0622688429180795E-2</v>
      </c>
      <c r="J668" s="13">
        <f t="shared" si="20"/>
        <v>111.65370987819632</v>
      </c>
    </row>
    <row r="669" spans="2:10" x14ac:dyDescent="0.25">
      <c r="B669" s="2">
        <v>665</v>
      </c>
      <c r="C669" s="1">
        <v>24141</v>
      </c>
      <c r="D669" t="s">
        <v>522</v>
      </c>
      <c r="E669" s="2" t="s">
        <v>19</v>
      </c>
      <c r="F669" s="13">
        <v>2871.77</v>
      </c>
      <c r="G669" s="13">
        <v>412283.92</v>
      </c>
      <c r="H669" s="13">
        <v>8705.36</v>
      </c>
      <c r="I669" s="14">
        <f t="shared" si="21"/>
        <v>2.1114963688130258E-2</v>
      </c>
      <c r="J669" s="13">
        <f t="shared" si="20"/>
        <v>60.637319270661834</v>
      </c>
    </row>
    <row r="670" spans="2:10" x14ac:dyDescent="0.25">
      <c r="B670" s="2">
        <v>666</v>
      </c>
      <c r="C670" s="1">
        <v>24154</v>
      </c>
      <c r="D670" t="s">
        <v>525</v>
      </c>
      <c r="E670" s="2" t="s">
        <v>19</v>
      </c>
      <c r="F670" s="13">
        <v>2923.12</v>
      </c>
      <c r="G670" s="13">
        <v>399267.82</v>
      </c>
      <c r="H670" s="13">
        <v>1672.07</v>
      </c>
      <c r="I670" s="14">
        <f t="shared" si="21"/>
        <v>4.1878406328864672E-3</v>
      </c>
      <c r="J670" s="13">
        <f t="shared" si="20"/>
        <v>12.241560710803089</v>
      </c>
    </row>
    <row r="671" spans="2:10" x14ac:dyDescent="0.25">
      <c r="B671" s="2">
        <v>667</v>
      </c>
      <c r="C671" s="1">
        <v>24206</v>
      </c>
      <c r="D671" t="s">
        <v>520</v>
      </c>
      <c r="E671" s="2" t="s">
        <v>20</v>
      </c>
      <c r="F671" s="13">
        <v>38825.57</v>
      </c>
      <c r="G671" s="13">
        <v>5942299.8899999997</v>
      </c>
      <c r="H671" s="13">
        <v>158043.35999999999</v>
      </c>
      <c r="I671" s="14">
        <f t="shared" si="21"/>
        <v>2.6596328513470564E-2</v>
      </c>
      <c r="J671" s="13">
        <f t="shared" si="20"/>
        <v>1032.6176144427473</v>
      </c>
    </row>
    <row r="672" spans="2:10" x14ac:dyDescent="0.25">
      <c r="B672" s="2">
        <v>668</v>
      </c>
      <c r="C672" s="1">
        <v>24231</v>
      </c>
      <c r="D672" t="s">
        <v>521</v>
      </c>
      <c r="E672" s="2" t="s">
        <v>20</v>
      </c>
      <c r="F672" s="13">
        <v>42151.06</v>
      </c>
      <c r="G672" s="13">
        <v>4455862.22</v>
      </c>
      <c r="H672" s="13">
        <v>74806.77</v>
      </c>
      <c r="I672" s="14">
        <f t="shared" si="21"/>
        <v>1.678839387453053E-2</v>
      </c>
      <c r="J672" s="13">
        <f t="shared" si="20"/>
        <v>707.64859750896881</v>
      </c>
    </row>
    <row r="673" spans="2:10" x14ac:dyDescent="0.25">
      <c r="B673" s="2">
        <v>669</v>
      </c>
      <c r="C673" s="1">
        <v>24251</v>
      </c>
      <c r="D673" t="s">
        <v>528</v>
      </c>
      <c r="E673" s="2" t="s">
        <v>20</v>
      </c>
      <c r="F673" s="13">
        <v>11415.38</v>
      </c>
      <c r="G673" s="13">
        <v>1883638.45</v>
      </c>
      <c r="H673" s="13">
        <v>53755.02</v>
      </c>
      <c r="I673" s="14">
        <f t="shared" si="21"/>
        <v>2.8537865108880102E-2</v>
      </c>
      <c r="J673" s="13">
        <f t="shared" si="20"/>
        <v>325.77057460660774</v>
      </c>
    </row>
    <row r="674" spans="2:10" x14ac:dyDescent="0.25">
      <c r="B674" s="2">
        <v>670</v>
      </c>
      <c r="C674" s="1">
        <v>24271</v>
      </c>
      <c r="D674" t="s">
        <v>526</v>
      </c>
      <c r="E674" s="2" t="s">
        <v>20</v>
      </c>
      <c r="F674" s="13">
        <v>8990.1</v>
      </c>
      <c r="G674" s="13">
        <v>1498856.42</v>
      </c>
      <c r="H674" s="13">
        <v>37194.35</v>
      </c>
      <c r="I674" s="14">
        <f t="shared" si="21"/>
        <v>2.4815152074406165E-2</v>
      </c>
      <c r="J674" s="13">
        <f t="shared" si="20"/>
        <v>223.09069866411889</v>
      </c>
    </row>
    <row r="675" spans="2:10" x14ac:dyDescent="0.25">
      <c r="B675" s="2">
        <v>671</v>
      </c>
      <c r="C675" s="1">
        <v>25002</v>
      </c>
      <c r="D675" t="s">
        <v>529</v>
      </c>
      <c r="E675" s="2" t="s">
        <v>1</v>
      </c>
      <c r="F675" s="13">
        <v>25348.97</v>
      </c>
      <c r="G675" s="13">
        <v>3002900.07</v>
      </c>
      <c r="H675" s="13">
        <v>22084.21</v>
      </c>
      <c r="I675" s="14">
        <f t="shared" si="21"/>
        <v>7.3542940108559792E-3</v>
      </c>
      <c r="J675" s="13">
        <f t="shared" si="20"/>
        <v>186.4237782523679</v>
      </c>
    </row>
    <row r="676" spans="2:10" x14ac:dyDescent="0.25">
      <c r="B676" s="2">
        <v>672</v>
      </c>
      <c r="C676" s="1">
        <v>25004</v>
      </c>
      <c r="D676" t="s">
        <v>530</v>
      </c>
      <c r="E676" s="2" t="s">
        <v>1</v>
      </c>
      <c r="F676" s="13">
        <v>18498.849999999999</v>
      </c>
      <c r="G676" s="13">
        <v>2397851.56</v>
      </c>
      <c r="H676" s="13">
        <v>24010.18</v>
      </c>
      <c r="I676" s="14">
        <f t="shared" si="21"/>
        <v>1.0013205321183435E-2</v>
      </c>
      <c r="J676" s="13">
        <f t="shared" si="20"/>
        <v>185.23278325577417</v>
      </c>
    </row>
    <row r="677" spans="2:10" x14ac:dyDescent="0.25">
      <c r="B677" s="2">
        <v>673</v>
      </c>
      <c r="C677" s="1">
        <v>25006</v>
      </c>
      <c r="D677" t="s">
        <v>531</v>
      </c>
      <c r="E677" s="2" t="s">
        <v>1</v>
      </c>
      <c r="F677" s="13">
        <v>6974.26</v>
      </c>
      <c r="G677" s="13">
        <v>893186.57</v>
      </c>
      <c r="H677" s="13">
        <v>552.95000000000005</v>
      </c>
      <c r="I677" s="14">
        <f t="shared" si="21"/>
        <v>6.1907558686199245E-4</v>
      </c>
      <c r="J677" s="13">
        <f t="shared" si="20"/>
        <v>4.3175941024281199</v>
      </c>
    </row>
    <row r="678" spans="2:10" x14ac:dyDescent="0.25">
      <c r="B678" s="2">
        <v>674</v>
      </c>
      <c r="C678" s="1">
        <v>25008</v>
      </c>
      <c r="D678" t="s">
        <v>532</v>
      </c>
      <c r="E678" s="2" t="s">
        <v>1</v>
      </c>
      <c r="F678" s="13">
        <v>33429.410000000003</v>
      </c>
      <c r="G678" s="13">
        <v>4326860.41</v>
      </c>
      <c r="H678" s="13">
        <v>35670.980000000003</v>
      </c>
      <c r="I678" s="14">
        <f t="shared" si="21"/>
        <v>8.2440792214047882E-3</v>
      </c>
      <c r="J678" s="13">
        <f t="shared" si="20"/>
        <v>275.5947043648215</v>
      </c>
    </row>
    <row r="679" spans="2:10" x14ac:dyDescent="0.25">
      <c r="B679" s="2">
        <v>675</v>
      </c>
      <c r="C679" s="1">
        <v>25010</v>
      </c>
      <c r="D679" t="s">
        <v>433</v>
      </c>
      <c r="E679" s="2" t="s">
        <v>1</v>
      </c>
      <c r="F679" s="13">
        <v>5501.02</v>
      </c>
      <c r="G679" s="13">
        <v>727222.01</v>
      </c>
      <c r="H679" s="13">
        <v>6856.89</v>
      </c>
      <c r="I679" s="14">
        <f t="shared" si="21"/>
        <v>9.428881284822499E-3</v>
      </c>
      <c r="J679" s="13">
        <f t="shared" si="20"/>
        <v>51.86846452543427</v>
      </c>
    </row>
    <row r="680" spans="2:10" x14ac:dyDescent="0.25">
      <c r="B680" s="2">
        <v>676</v>
      </c>
      <c r="C680" s="1">
        <v>25012</v>
      </c>
      <c r="D680" t="s">
        <v>377</v>
      </c>
      <c r="E680" s="2" t="s">
        <v>1</v>
      </c>
      <c r="F680" s="13">
        <v>10228.48</v>
      </c>
      <c r="G680" s="13">
        <v>1721128.04</v>
      </c>
      <c r="H680" s="13">
        <v>12953.62</v>
      </c>
      <c r="I680" s="14">
        <f t="shared" si="21"/>
        <v>7.5262384313952609E-3</v>
      </c>
      <c r="J680" s="13">
        <f t="shared" si="20"/>
        <v>76.98197927075779</v>
      </c>
    </row>
    <row r="681" spans="2:10" x14ac:dyDescent="0.25">
      <c r="B681" s="2">
        <v>677</v>
      </c>
      <c r="C681" s="1">
        <v>25014</v>
      </c>
      <c r="D681" t="s">
        <v>533</v>
      </c>
      <c r="E681" s="2" t="s">
        <v>1</v>
      </c>
      <c r="F681" s="13">
        <v>8777.2000000000007</v>
      </c>
      <c r="G681" s="13">
        <v>1309526.3799999999</v>
      </c>
      <c r="H681" s="13">
        <v>13005.58</v>
      </c>
      <c r="I681" s="14">
        <f t="shared" si="21"/>
        <v>9.9315143235220674E-3</v>
      </c>
      <c r="J681" s="13">
        <f t="shared" si="20"/>
        <v>87.170887520417892</v>
      </c>
    </row>
    <row r="682" spans="2:10" x14ac:dyDescent="0.25">
      <c r="B682" s="2">
        <v>678</v>
      </c>
      <c r="C682" s="1">
        <v>25016</v>
      </c>
      <c r="D682" t="s">
        <v>534</v>
      </c>
      <c r="E682" s="2" t="s">
        <v>1</v>
      </c>
      <c r="F682" s="13">
        <v>5765.24</v>
      </c>
      <c r="G682" s="13">
        <v>806157.64</v>
      </c>
      <c r="H682" s="13">
        <v>1767.14</v>
      </c>
      <c r="I682" s="14">
        <f t="shared" si="21"/>
        <v>2.1920526610651487E-3</v>
      </c>
      <c r="J682" s="13">
        <f t="shared" si="20"/>
        <v>12.637709683679237</v>
      </c>
    </row>
    <row r="683" spans="2:10" x14ac:dyDescent="0.25">
      <c r="B683" s="2">
        <v>679</v>
      </c>
      <c r="C683" s="1">
        <v>25018</v>
      </c>
      <c r="D683" t="s">
        <v>535</v>
      </c>
      <c r="E683" s="2" t="s">
        <v>1</v>
      </c>
      <c r="F683" s="13">
        <v>12705.07</v>
      </c>
      <c r="G683" s="13">
        <v>1712469.75</v>
      </c>
      <c r="H683" s="13">
        <v>16790.8</v>
      </c>
      <c r="I683" s="14">
        <f t="shared" si="21"/>
        <v>9.8050199134904429E-3</v>
      </c>
      <c r="J683" s="13">
        <f t="shared" si="20"/>
        <v>124.57346435229002</v>
      </c>
    </row>
    <row r="684" spans="2:10" x14ac:dyDescent="0.25">
      <c r="B684" s="2">
        <v>680</v>
      </c>
      <c r="C684" s="1">
        <v>25020</v>
      </c>
      <c r="D684" t="s">
        <v>536</v>
      </c>
      <c r="E684" s="2" t="s">
        <v>1</v>
      </c>
      <c r="F684" s="13">
        <v>9096.3799999999992</v>
      </c>
      <c r="G684" s="13">
        <v>1312820.2</v>
      </c>
      <c r="H684" s="13">
        <v>1274.8699999999999</v>
      </c>
      <c r="I684" s="14">
        <f t="shared" si="21"/>
        <v>9.7109261420566192E-4</v>
      </c>
      <c r="J684" s="13">
        <f t="shared" si="20"/>
        <v>8.8334274340080974</v>
      </c>
    </row>
    <row r="685" spans="2:10" x14ac:dyDescent="0.25">
      <c r="B685" s="2">
        <v>681</v>
      </c>
      <c r="C685" s="1">
        <v>25022</v>
      </c>
      <c r="D685" t="s">
        <v>108</v>
      </c>
      <c r="E685" s="2" t="s">
        <v>1</v>
      </c>
      <c r="F685" s="13">
        <v>5647.14</v>
      </c>
      <c r="G685" s="13">
        <v>743069.7</v>
      </c>
      <c r="H685" s="13">
        <v>2062.48</v>
      </c>
      <c r="I685" s="14">
        <f t="shared" si="21"/>
        <v>2.7756211833156433E-3</v>
      </c>
      <c r="J685" s="13">
        <f t="shared" si="20"/>
        <v>15.674321409149103</v>
      </c>
    </row>
    <row r="686" spans="2:10" x14ac:dyDescent="0.25">
      <c r="B686" s="2">
        <v>682</v>
      </c>
      <c r="C686" s="1">
        <v>25024</v>
      </c>
      <c r="D686" t="s">
        <v>537</v>
      </c>
      <c r="E686" s="2" t="s">
        <v>1</v>
      </c>
      <c r="F686" s="13">
        <v>9932.76</v>
      </c>
      <c r="G686" s="13">
        <v>1459817.01</v>
      </c>
      <c r="H686" s="13">
        <v>7527.22</v>
      </c>
      <c r="I686" s="14">
        <f t="shared" si="21"/>
        <v>5.1562764020676808E-3</v>
      </c>
      <c r="J686" s="13">
        <f t="shared" si="20"/>
        <v>51.216055995401781</v>
      </c>
    </row>
    <row r="687" spans="2:10" x14ac:dyDescent="0.25">
      <c r="B687" s="2">
        <v>683</v>
      </c>
      <c r="C687" s="1">
        <v>25026</v>
      </c>
      <c r="D687" t="s">
        <v>538</v>
      </c>
      <c r="E687" s="2" t="s">
        <v>1</v>
      </c>
      <c r="F687" s="13">
        <v>6475.04</v>
      </c>
      <c r="G687" s="13">
        <v>890630.39</v>
      </c>
      <c r="H687" s="13">
        <v>875.9</v>
      </c>
      <c r="I687" s="14">
        <f t="shared" si="21"/>
        <v>9.8346071483143517E-4</v>
      </c>
      <c r="J687" s="13">
        <f t="shared" si="20"/>
        <v>6.3679474669621356</v>
      </c>
    </row>
    <row r="688" spans="2:10" x14ac:dyDescent="0.25">
      <c r="B688" s="2">
        <v>684</v>
      </c>
      <c r="C688" s="1">
        <v>25028</v>
      </c>
      <c r="D688" t="s">
        <v>539</v>
      </c>
      <c r="E688" s="2" t="s">
        <v>1</v>
      </c>
      <c r="F688" s="13">
        <v>16788.03</v>
      </c>
      <c r="G688" s="13">
        <v>2050392.93</v>
      </c>
      <c r="H688" s="13">
        <v>38563.370000000003</v>
      </c>
      <c r="I688" s="14">
        <f t="shared" si="21"/>
        <v>1.8807795050288241E-2</v>
      </c>
      <c r="J688" s="13">
        <f t="shared" si="20"/>
        <v>315.74582753809045</v>
      </c>
    </row>
    <row r="689" spans="2:10" x14ac:dyDescent="0.25">
      <c r="B689" s="2">
        <v>685</v>
      </c>
      <c r="C689" s="1">
        <v>25101</v>
      </c>
      <c r="D689" t="s">
        <v>529</v>
      </c>
      <c r="E689" s="2" t="s">
        <v>19</v>
      </c>
      <c r="F689" s="13">
        <v>7345.8</v>
      </c>
      <c r="G689" s="13">
        <v>1169067.04</v>
      </c>
      <c r="H689" s="13">
        <v>16387.78</v>
      </c>
      <c r="I689" s="14">
        <f t="shared" si="21"/>
        <v>1.401782741219015E-2</v>
      </c>
      <c r="J689" s="13">
        <f t="shared" si="20"/>
        <v>102.97215660446641</v>
      </c>
    </row>
    <row r="690" spans="2:10" x14ac:dyDescent="0.25">
      <c r="B690" s="2">
        <v>686</v>
      </c>
      <c r="C690" s="1">
        <v>25102</v>
      </c>
      <c r="D690" t="s">
        <v>540</v>
      </c>
      <c r="E690" s="2" t="s">
        <v>19</v>
      </c>
      <c r="F690" s="13">
        <v>2938.53</v>
      </c>
      <c r="G690" s="13">
        <v>523277.21</v>
      </c>
      <c r="H690" s="13">
        <v>4361.18</v>
      </c>
      <c r="I690" s="14">
        <f t="shared" si="21"/>
        <v>8.3343587617737067E-3</v>
      </c>
      <c r="J690" s="13">
        <f t="shared" si="20"/>
        <v>24.490763252234892</v>
      </c>
    </row>
    <row r="691" spans="2:10" x14ac:dyDescent="0.25">
      <c r="B691" s="2">
        <v>687</v>
      </c>
      <c r="C691" s="1">
        <v>25106</v>
      </c>
      <c r="D691" t="s">
        <v>541</v>
      </c>
      <c r="E691" s="2" t="s">
        <v>19</v>
      </c>
      <c r="F691" s="13">
        <v>14275.43</v>
      </c>
      <c r="G691" s="13">
        <v>2126049.88</v>
      </c>
      <c r="H691" s="13">
        <v>34219.730000000003</v>
      </c>
      <c r="I691" s="14">
        <f t="shared" si="21"/>
        <v>1.6095450215871703E-2</v>
      </c>
      <c r="J691" s="13">
        <f t="shared" si="20"/>
        <v>229.7694728751614</v>
      </c>
    </row>
    <row r="692" spans="2:10" x14ac:dyDescent="0.25">
      <c r="B692" s="2">
        <v>688</v>
      </c>
      <c r="C692" s="1">
        <v>25108</v>
      </c>
      <c r="D692" t="s">
        <v>542</v>
      </c>
      <c r="E692" s="2" t="s">
        <v>19</v>
      </c>
      <c r="F692" s="13">
        <v>1395.87</v>
      </c>
      <c r="G692" s="13">
        <v>220771.46</v>
      </c>
      <c r="H692" s="13">
        <v>890.39</v>
      </c>
      <c r="I692" s="14">
        <f t="shared" si="21"/>
        <v>4.0330847112212782E-3</v>
      </c>
      <c r="J692" s="13">
        <f t="shared" si="20"/>
        <v>5.6296619558524448</v>
      </c>
    </row>
    <row r="693" spans="2:10" x14ac:dyDescent="0.25">
      <c r="B693" s="2">
        <v>689</v>
      </c>
      <c r="C693" s="1">
        <v>25111</v>
      </c>
      <c r="D693" t="s">
        <v>543</v>
      </c>
      <c r="E693" s="2" t="s">
        <v>19</v>
      </c>
      <c r="F693" s="13">
        <v>4090.43</v>
      </c>
      <c r="G693" s="13">
        <v>584789.06999999995</v>
      </c>
      <c r="H693" s="13">
        <v>13049.06</v>
      </c>
      <c r="I693" s="14">
        <f t="shared" si="21"/>
        <v>2.2314131144756177E-2</v>
      </c>
      <c r="J693" s="13">
        <f t="shared" si="20"/>
        <v>91.27439145844501</v>
      </c>
    </row>
    <row r="694" spans="2:10" x14ac:dyDescent="0.25">
      <c r="B694" s="2">
        <v>690</v>
      </c>
      <c r="C694" s="1">
        <v>25136</v>
      </c>
      <c r="D694" t="s">
        <v>377</v>
      </c>
      <c r="E694" s="2" t="s">
        <v>19</v>
      </c>
      <c r="F694" s="13">
        <v>6226.64</v>
      </c>
      <c r="G694" s="13">
        <v>1057494.18</v>
      </c>
      <c r="H694" s="13">
        <v>20112.43</v>
      </c>
      <c r="I694" s="14">
        <f t="shared" si="21"/>
        <v>1.901895100737103E-2</v>
      </c>
      <c r="J694" s="13">
        <f t="shared" si="20"/>
        <v>118.42416110053675</v>
      </c>
    </row>
    <row r="695" spans="2:10" x14ac:dyDescent="0.25">
      <c r="B695" s="2">
        <v>691</v>
      </c>
      <c r="C695" s="1">
        <v>25137</v>
      </c>
      <c r="D695" t="s">
        <v>544</v>
      </c>
      <c r="E695" s="2" t="s">
        <v>19</v>
      </c>
      <c r="F695" s="13">
        <v>2138.8200000000002</v>
      </c>
      <c r="G695" s="13">
        <v>316878.03999999998</v>
      </c>
      <c r="H695" s="13">
        <v>3837.06</v>
      </c>
      <c r="I695" s="14">
        <f t="shared" si="21"/>
        <v>1.2108948919275064E-2</v>
      </c>
      <c r="J695" s="13">
        <f t="shared" si="20"/>
        <v>25.898862127523895</v>
      </c>
    </row>
    <row r="696" spans="2:10" x14ac:dyDescent="0.25">
      <c r="B696" s="2">
        <v>692</v>
      </c>
      <c r="C696" s="1">
        <v>25146</v>
      </c>
      <c r="D696" t="s">
        <v>533</v>
      </c>
      <c r="E696" s="2" t="s">
        <v>19</v>
      </c>
      <c r="F696" s="13">
        <v>2939.92</v>
      </c>
      <c r="G696" s="13">
        <v>413565.99</v>
      </c>
      <c r="H696" s="13">
        <v>5292.27</v>
      </c>
      <c r="I696" s="14">
        <f t="shared" si="21"/>
        <v>1.2796676051626007E-2</v>
      </c>
      <c r="J696" s="13">
        <f t="shared" si="20"/>
        <v>37.621203857696329</v>
      </c>
    </row>
    <row r="697" spans="2:10" x14ac:dyDescent="0.25">
      <c r="B697" s="2">
        <v>693</v>
      </c>
      <c r="C697" s="1">
        <v>25147</v>
      </c>
      <c r="D697" t="s">
        <v>501</v>
      </c>
      <c r="E697" s="2" t="s">
        <v>19</v>
      </c>
      <c r="F697" s="13">
        <v>494.68</v>
      </c>
      <c r="G697" s="13">
        <v>72392.08</v>
      </c>
      <c r="H697" s="13">
        <v>9236.99</v>
      </c>
      <c r="I697" s="14">
        <f t="shared" si="21"/>
        <v>0.1275966928978971</v>
      </c>
      <c r="J697" s="13">
        <f t="shared" si="20"/>
        <v>63.119532042731741</v>
      </c>
    </row>
    <row r="698" spans="2:10" x14ac:dyDescent="0.25">
      <c r="B698" s="2">
        <v>694</v>
      </c>
      <c r="C698" s="1">
        <v>25151</v>
      </c>
      <c r="D698" t="s">
        <v>502</v>
      </c>
      <c r="E698" s="2" t="s">
        <v>19</v>
      </c>
      <c r="F698" s="13">
        <v>847.56</v>
      </c>
      <c r="G698" s="13">
        <v>121812.38</v>
      </c>
      <c r="H698" s="13">
        <v>3153.5</v>
      </c>
      <c r="I698" s="14">
        <f t="shared" si="21"/>
        <v>2.5888173271058326E-2</v>
      </c>
      <c r="J698" s="13">
        <f t="shared" si="20"/>
        <v>21.941780137618192</v>
      </c>
    </row>
    <row r="699" spans="2:10" x14ac:dyDescent="0.25">
      <c r="B699" s="2">
        <v>695</v>
      </c>
      <c r="C699" s="1">
        <v>25153</v>
      </c>
      <c r="D699" t="s">
        <v>485</v>
      </c>
      <c r="E699" s="2" t="s">
        <v>19</v>
      </c>
      <c r="F699" s="13">
        <v>381.52</v>
      </c>
      <c r="G699" s="13">
        <v>66621.570000000007</v>
      </c>
      <c r="H699" s="13">
        <v>5501.8</v>
      </c>
      <c r="I699" s="14">
        <f t="shared" si="21"/>
        <v>8.2582863177796617E-2</v>
      </c>
      <c r="J699" s="13">
        <f t="shared" si="20"/>
        <v>31.507013959592964</v>
      </c>
    </row>
    <row r="700" spans="2:10" x14ac:dyDescent="0.25">
      <c r="B700" s="2">
        <v>696</v>
      </c>
      <c r="C700" s="1">
        <v>25176</v>
      </c>
      <c r="D700" t="s">
        <v>545</v>
      </c>
      <c r="E700" s="2" t="s">
        <v>19</v>
      </c>
      <c r="F700" s="13">
        <v>1212.8699999999999</v>
      </c>
      <c r="G700" s="13">
        <v>184669.2</v>
      </c>
      <c r="H700" s="13">
        <v>2295.96</v>
      </c>
      <c r="I700" s="14">
        <f t="shared" si="21"/>
        <v>1.2432825831270184E-2</v>
      </c>
      <c r="J700" s="13">
        <f t="shared" si="20"/>
        <v>15.079401465972667</v>
      </c>
    </row>
    <row r="701" spans="2:10" x14ac:dyDescent="0.25">
      <c r="B701" s="2">
        <v>697</v>
      </c>
      <c r="C701" s="1">
        <v>25177</v>
      </c>
      <c r="D701" t="s">
        <v>537</v>
      </c>
      <c r="E701" s="2" t="s">
        <v>19</v>
      </c>
      <c r="F701" s="13">
        <v>5411.32</v>
      </c>
      <c r="G701" s="13">
        <v>915750.56</v>
      </c>
      <c r="H701" s="13">
        <v>7155.22</v>
      </c>
      <c r="I701" s="14">
        <f t="shared" si="21"/>
        <v>7.8135032753897521E-3</v>
      </c>
      <c r="J701" s="13">
        <f t="shared" si="20"/>
        <v>42.28136654418207</v>
      </c>
    </row>
    <row r="702" spans="2:10" x14ac:dyDescent="0.25">
      <c r="B702" s="2">
        <v>698</v>
      </c>
      <c r="C702" s="1">
        <v>25216</v>
      </c>
      <c r="D702" t="s">
        <v>532</v>
      </c>
      <c r="E702" s="2" t="s">
        <v>20</v>
      </c>
      <c r="F702" s="13">
        <v>61634.84</v>
      </c>
      <c r="G702" s="13">
        <v>10455362.23</v>
      </c>
      <c r="H702" s="13">
        <v>640879.09</v>
      </c>
      <c r="I702" s="14">
        <f t="shared" si="21"/>
        <v>6.129668928744518E-2</v>
      </c>
      <c r="J702" s="13">
        <f t="shared" si="20"/>
        <v>3778.0116367613973</v>
      </c>
    </row>
    <row r="703" spans="2:10" x14ac:dyDescent="0.25">
      <c r="B703" s="2">
        <v>699</v>
      </c>
      <c r="C703" s="1">
        <v>25251</v>
      </c>
      <c r="D703" t="s">
        <v>535</v>
      </c>
      <c r="E703" s="2" t="s">
        <v>20</v>
      </c>
      <c r="F703" s="13">
        <v>29793.1</v>
      </c>
      <c r="G703" s="13">
        <v>4726989.16</v>
      </c>
      <c r="H703" s="13">
        <v>134079.34</v>
      </c>
      <c r="I703" s="14">
        <f t="shared" si="21"/>
        <v>2.8364638771458488E-2</v>
      </c>
      <c r="J703" s="13">
        <f t="shared" si="20"/>
        <v>845.0705193819399</v>
      </c>
    </row>
    <row r="704" spans="2:10" x14ac:dyDescent="0.25">
      <c r="B704" s="2">
        <v>700</v>
      </c>
      <c r="C704" s="1">
        <v>26002</v>
      </c>
      <c r="D704" t="s">
        <v>130</v>
      </c>
      <c r="E704" s="2" t="s">
        <v>1</v>
      </c>
      <c r="F704" s="13">
        <v>3021.11</v>
      </c>
      <c r="G704" s="13">
        <v>304132.55</v>
      </c>
      <c r="H704" s="13">
        <v>10828.52</v>
      </c>
      <c r="I704" s="14">
        <f t="shared" si="21"/>
        <v>3.5604607267456248E-2</v>
      </c>
      <c r="J704" s="13">
        <f t="shared" si="20"/>
        <v>107.56543506178475</v>
      </c>
    </row>
    <row r="705" spans="2:10" x14ac:dyDescent="0.25">
      <c r="B705" s="2">
        <v>701</v>
      </c>
      <c r="C705" s="1">
        <v>26004</v>
      </c>
      <c r="D705" t="s">
        <v>546</v>
      </c>
      <c r="E705" s="2" t="s">
        <v>1</v>
      </c>
      <c r="F705" s="13">
        <v>3510</v>
      </c>
      <c r="G705" s="13">
        <v>352155.44</v>
      </c>
      <c r="H705" s="13">
        <v>1126.54</v>
      </c>
      <c r="I705" s="14">
        <f t="shared" si="21"/>
        <v>3.1989850845410765E-3</v>
      </c>
      <c r="J705" s="13">
        <f t="shared" si="20"/>
        <v>11.228437646739179</v>
      </c>
    </row>
    <row r="706" spans="2:10" x14ac:dyDescent="0.25">
      <c r="B706" s="2">
        <v>702</v>
      </c>
      <c r="C706" s="1">
        <v>26006</v>
      </c>
      <c r="D706" t="s">
        <v>547</v>
      </c>
      <c r="E706" s="2" t="s">
        <v>1</v>
      </c>
      <c r="F706" s="13">
        <v>2120.5500000000002</v>
      </c>
      <c r="G706" s="13">
        <v>215161.4</v>
      </c>
      <c r="H706" s="13">
        <v>2118.54</v>
      </c>
      <c r="I706" s="14">
        <f t="shared" si="21"/>
        <v>9.8462828369772649E-3</v>
      </c>
      <c r="J706" s="13">
        <f t="shared" si="20"/>
        <v>20.879535069952141</v>
      </c>
    </row>
    <row r="707" spans="2:10" x14ac:dyDescent="0.25">
      <c r="B707" s="2">
        <v>703</v>
      </c>
      <c r="C707" s="1">
        <v>26008</v>
      </c>
      <c r="D707" t="s">
        <v>548</v>
      </c>
      <c r="E707" s="2" t="s">
        <v>1</v>
      </c>
      <c r="F707" s="13">
        <v>7085.49</v>
      </c>
      <c r="G707" s="13">
        <v>792680.04</v>
      </c>
      <c r="H707" s="13">
        <v>7800.81</v>
      </c>
      <c r="I707" s="14">
        <f t="shared" si="21"/>
        <v>9.8410576857719291E-3</v>
      </c>
      <c r="J707" s="13">
        <f t="shared" si="20"/>
        <v>69.728715821960151</v>
      </c>
    </row>
    <row r="708" spans="2:10" x14ac:dyDescent="0.25">
      <c r="B708" s="2">
        <v>704</v>
      </c>
      <c r="C708" s="1">
        <v>26010</v>
      </c>
      <c r="D708" t="s">
        <v>549</v>
      </c>
      <c r="E708" s="2" t="s">
        <v>1</v>
      </c>
      <c r="F708" s="13">
        <v>3883.49</v>
      </c>
      <c r="G708" s="13">
        <v>388432.16</v>
      </c>
      <c r="H708" s="13">
        <v>4520.33</v>
      </c>
      <c r="I708" s="14">
        <f t="shared" si="21"/>
        <v>1.1637373177339384E-2</v>
      </c>
      <c r="J708" s="13">
        <f t="shared" si="20"/>
        <v>45.193622360465724</v>
      </c>
    </row>
    <row r="709" spans="2:10" x14ac:dyDescent="0.25">
      <c r="B709" s="2">
        <v>705</v>
      </c>
      <c r="C709" s="1">
        <v>26012</v>
      </c>
      <c r="D709" t="s">
        <v>550</v>
      </c>
      <c r="E709" s="2" t="s">
        <v>1</v>
      </c>
      <c r="F709" s="13">
        <v>72925.98</v>
      </c>
      <c r="G709" s="13">
        <v>5884059.4000000004</v>
      </c>
      <c r="H709" s="13">
        <v>51235.17</v>
      </c>
      <c r="I709" s="14">
        <f t="shared" si="21"/>
        <v>8.7074528853328705E-3</v>
      </c>
      <c r="J709" s="13">
        <f t="shared" ref="J709:J772" si="22">I709*F709</f>
        <v>634.9995349667272</v>
      </c>
    </row>
    <row r="710" spans="2:10" x14ac:dyDescent="0.25">
      <c r="B710" s="2">
        <v>706</v>
      </c>
      <c r="C710" s="1">
        <v>26014</v>
      </c>
      <c r="D710" t="s">
        <v>551</v>
      </c>
      <c r="E710" s="2" t="s">
        <v>1</v>
      </c>
      <c r="F710" s="13">
        <v>19397.259999999998</v>
      </c>
      <c r="G710" s="13">
        <v>2016249</v>
      </c>
      <c r="H710" s="13">
        <v>6721.73</v>
      </c>
      <c r="I710" s="14">
        <f t="shared" ref="I710:I773" si="23">IF(G710=0,0,H710/G710)</f>
        <v>3.333779706772328E-3</v>
      </c>
      <c r="J710" s="13">
        <f t="shared" si="22"/>
        <v>64.666191754986599</v>
      </c>
    </row>
    <row r="711" spans="2:10" x14ac:dyDescent="0.25">
      <c r="B711" s="2">
        <v>707</v>
      </c>
      <c r="C711" s="1">
        <v>26016</v>
      </c>
      <c r="D711" t="s">
        <v>552</v>
      </c>
      <c r="E711" s="2" t="s">
        <v>1</v>
      </c>
      <c r="F711" s="13">
        <v>2906.83</v>
      </c>
      <c r="G711" s="13">
        <v>279353.92</v>
      </c>
      <c r="H711" s="13">
        <v>4185.82</v>
      </c>
      <c r="I711" s="14">
        <f t="shared" si="23"/>
        <v>1.4983931494499881E-2</v>
      </c>
      <c r="J711" s="13">
        <f t="shared" si="22"/>
        <v>43.55574158615709</v>
      </c>
    </row>
    <row r="712" spans="2:10" x14ac:dyDescent="0.25">
      <c r="B712" s="2">
        <v>708</v>
      </c>
      <c r="C712" s="1">
        <v>26018</v>
      </c>
      <c r="D712" t="s">
        <v>553</v>
      </c>
      <c r="E712" s="2" t="s">
        <v>1</v>
      </c>
      <c r="F712" s="13">
        <v>4170.78</v>
      </c>
      <c r="G712" s="13">
        <v>462568.87</v>
      </c>
      <c r="H712" s="13">
        <v>4702.3</v>
      </c>
      <c r="I712" s="14">
        <f t="shared" si="23"/>
        <v>1.0165621391685956E-2</v>
      </c>
      <c r="J712" s="13">
        <f t="shared" si="22"/>
        <v>42.398570388015948</v>
      </c>
    </row>
    <row r="713" spans="2:10" x14ac:dyDescent="0.25">
      <c r="B713" s="2">
        <v>709</v>
      </c>
      <c r="C713" s="1">
        <v>26020</v>
      </c>
      <c r="D713" t="s">
        <v>214</v>
      </c>
      <c r="E713" s="2" t="s">
        <v>1</v>
      </c>
      <c r="F713" s="13">
        <v>22292.61</v>
      </c>
      <c r="G713" s="13">
        <v>1961835.53</v>
      </c>
      <c r="H713" s="13">
        <v>19219.78</v>
      </c>
      <c r="I713" s="14">
        <f t="shared" si="23"/>
        <v>9.7968355176032505E-3</v>
      </c>
      <c r="J713" s="13">
        <f t="shared" si="22"/>
        <v>218.39703342807741</v>
      </c>
    </row>
    <row r="714" spans="2:10" x14ac:dyDescent="0.25">
      <c r="B714" s="2">
        <v>710</v>
      </c>
      <c r="C714" s="1">
        <v>26236</v>
      </c>
      <c r="D714" t="s">
        <v>554</v>
      </c>
      <c r="E714" s="2" t="s">
        <v>20</v>
      </c>
      <c r="F714" s="13">
        <v>9995.8799999999992</v>
      </c>
      <c r="G714" s="13">
        <v>1771377.57</v>
      </c>
      <c r="H714" s="13">
        <v>62343.43</v>
      </c>
      <c r="I714" s="14">
        <f t="shared" si="23"/>
        <v>3.5194885074671008E-2</v>
      </c>
      <c r="J714" s="13">
        <f t="shared" si="22"/>
        <v>351.80384782020241</v>
      </c>
    </row>
    <row r="715" spans="2:10" x14ac:dyDescent="0.25">
      <c r="B715" s="2">
        <v>711</v>
      </c>
      <c r="C715" s="1">
        <v>26251</v>
      </c>
      <c r="D715" t="s">
        <v>555</v>
      </c>
      <c r="E715" s="2" t="s">
        <v>20</v>
      </c>
      <c r="F715" s="13">
        <v>4717.24</v>
      </c>
      <c r="G715" s="13">
        <v>558778.1</v>
      </c>
      <c r="H715" s="13">
        <v>2334.6799999999998</v>
      </c>
      <c r="I715" s="14">
        <f t="shared" si="23"/>
        <v>4.1781880857535399E-3</v>
      </c>
      <c r="J715" s="13">
        <f t="shared" si="22"/>
        <v>19.709515965640026</v>
      </c>
    </row>
    <row r="716" spans="2:10" x14ac:dyDescent="0.25">
      <c r="B716" s="2">
        <v>712</v>
      </c>
      <c r="C716" s="1">
        <v>27002</v>
      </c>
      <c r="D716" t="s">
        <v>0</v>
      </c>
      <c r="E716" s="2" t="s">
        <v>1</v>
      </c>
      <c r="F716" s="13">
        <v>25290.85</v>
      </c>
      <c r="G716" s="13">
        <v>2849577.89</v>
      </c>
      <c r="H716" s="13">
        <v>14200.23</v>
      </c>
      <c r="I716" s="14">
        <f t="shared" si="23"/>
        <v>4.9832749088321989E-3</v>
      </c>
      <c r="J716" s="13">
        <f t="shared" si="22"/>
        <v>126.03125822803881</v>
      </c>
    </row>
    <row r="717" spans="2:10" x14ac:dyDescent="0.25">
      <c r="B717" s="2">
        <v>713</v>
      </c>
      <c r="C717" s="1">
        <v>27004</v>
      </c>
      <c r="D717" t="s">
        <v>275</v>
      </c>
      <c r="E717" s="2" t="s">
        <v>1</v>
      </c>
      <c r="F717" s="13">
        <v>16392.29</v>
      </c>
      <c r="G717" s="13">
        <v>1829735.98</v>
      </c>
      <c r="H717" s="13">
        <v>11689.02</v>
      </c>
      <c r="I717" s="14">
        <f t="shared" si="23"/>
        <v>6.3883642928637173E-3</v>
      </c>
      <c r="J717" s="13">
        <f t="shared" si="22"/>
        <v>104.71992011426698</v>
      </c>
    </row>
    <row r="718" spans="2:10" x14ac:dyDescent="0.25">
      <c r="B718" s="2">
        <v>714</v>
      </c>
      <c r="C718" s="1">
        <v>27006</v>
      </c>
      <c r="D718" t="s">
        <v>111</v>
      </c>
      <c r="E718" s="2" t="s">
        <v>1</v>
      </c>
      <c r="F718" s="13">
        <v>16041.28</v>
      </c>
      <c r="G718" s="13">
        <v>1832325.51</v>
      </c>
      <c r="H718" s="13">
        <v>80898.27</v>
      </c>
      <c r="I718" s="14">
        <f t="shared" si="23"/>
        <v>4.415059963881636E-2</v>
      </c>
      <c r="J718" s="13">
        <f t="shared" si="22"/>
        <v>708.23213097415214</v>
      </c>
    </row>
    <row r="719" spans="2:10" x14ac:dyDescent="0.25">
      <c r="B719" s="2">
        <v>715</v>
      </c>
      <c r="C719" s="1">
        <v>27008</v>
      </c>
      <c r="D719" t="s">
        <v>556</v>
      </c>
      <c r="E719" s="2" t="s">
        <v>1</v>
      </c>
      <c r="F719" s="13">
        <v>5108.3599999999997</v>
      </c>
      <c r="G719" s="13">
        <v>596474.30000000005</v>
      </c>
      <c r="H719" s="13">
        <v>5589.77</v>
      </c>
      <c r="I719" s="14">
        <f t="shared" si="23"/>
        <v>9.3713509534274989E-3</v>
      </c>
      <c r="J719" s="13">
        <f t="shared" si="22"/>
        <v>47.872234356450896</v>
      </c>
    </row>
    <row r="720" spans="2:10" x14ac:dyDescent="0.25">
      <c r="B720" s="2">
        <v>716</v>
      </c>
      <c r="C720" s="1">
        <v>27010</v>
      </c>
      <c r="D720" t="s">
        <v>557</v>
      </c>
      <c r="E720" s="2" t="s">
        <v>1</v>
      </c>
      <c r="F720" s="13">
        <v>17323.09</v>
      </c>
      <c r="G720" s="13">
        <v>2159214.0499999998</v>
      </c>
      <c r="H720" s="13">
        <v>371524.62</v>
      </c>
      <c r="I720" s="14">
        <f t="shared" si="23"/>
        <v>0.17206474735564084</v>
      </c>
      <c r="J720" s="13">
        <f t="shared" si="22"/>
        <v>2980.6931042690285</v>
      </c>
    </row>
    <row r="721" spans="2:10" x14ac:dyDescent="0.25">
      <c r="B721" s="2">
        <v>717</v>
      </c>
      <c r="C721" s="1">
        <v>27012</v>
      </c>
      <c r="D721" t="s">
        <v>558</v>
      </c>
      <c r="E721" s="2" t="s">
        <v>1</v>
      </c>
      <c r="F721" s="13">
        <v>4855.97</v>
      </c>
      <c r="G721" s="13">
        <v>631121.11</v>
      </c>
      <c r="H721" s="13">
        <v>3714.58</v>
      </c>
      <c r="I721" s="14">
        <f t="shared" si="23"/>
        <v>5.8856849202841592E-3</v>
      </c>
      <c r="J721" s="13">
        <f t="shared" si="22"/>
        <v>28.580709402352269</v>
      </c>
    </row>
    <row r="722" spans="2:10" x14ac:dyDescent="0.25">
      <c r="B722" s="2">
        <v>718</v>
      </c>
      <c r="C722" s="1">
        <v>27014</v>
      </c>
      <c r="D722" t="s">
        <v>170</v>
      </c>
      <c r="E722" s="2" t="s">
        <v>1</v>
      </c>
      <c r="F722" s="13">
        <v>6698.64</v>
      </c>
      <c r="G722" s="13">
        <v>878020.99</v>
      </c>
      <c r="H722" s="13">
        <v>4692.8100000000004</v>
      </c>
      <c r="I722" s="14">
        <f t="shared" si="23"/>
        <v>5.3447583297524586E-3</v>
      </c>
      <c r="J722" s="13">
        <f t="shared" si="22"/>
        <v>35.802611938013008</v>
      </c>
    </row>
    <row r="723" spans="2:10" x14ac:dyDescent="0.25">
      <c r="B723" s="2">
        <v>719</v>
      </c>
      <c r="C723" s="1">
        <v>27016</v>
      </c>
      <c r="D723" t="s">
        <v>559</v>
      </c>
      <c r="E723" s="2" t="s">
        <v>1</v>
      </c>
      <c r="F723" s="13">
        <v>9283.15</v>
      </c>
      <c r="G723" s="13">
        <v>1103582.1399999999</v>
      </c>
      <c r="H723" s="13">
        <v>129712.12</v>
      </c>
      <c r="I723" s="14">
        <f t="shared" si="23"/>
        <v>0.1175373497798723</v>
      </c>
      <c r="J723" s="13">
        <f t="shared" si="22"/>
        <v>1091.1168486090216</v>
      </c>
    </row>
    <row r="724" spans="2:10" x14ac:dyDescent="0.25">
      <c r="B724" s="2">
        <v>720</v>
      </c>
      <c r="C724" s="1">
        <v>27018</v>
      </c>
      <c r="D724" t="s">
        <v>560</v>
      </c>
      <c r="E724" s="2" t="s">
        <v>1</v>
      </c>
      <c r="F724" s="13">
        <v>6579.64</v>
      </c>
      <c r="G724" s="13">
        <v>846937.41</v>
      </c>
      <c r="H724" s="13">
        <v>9355.57</v>
      </c>
      <c r="I724" s="14">
        <f t="shared" si="23"/>
        <v>1.1046353472566526E-2</v>
      </c>
      <c r="J724" s="13">
        <f t="shared" si="22"/>
        <v>72.681029162237621</v>
      </c>
    </row>
    <row r="725" spans="2:10" x14ac:dyDescent="0.25">
      <c r="B725" s="2">
        <v>721</v>
      </c>
      <c r="C725" s="1">
        <v>27020</v>
      </c>
      <c r="D725" t="s">
        <v>561</v>
      </c>
      <c r="E725" s="2" t="s">
        <v>1</v>
      </c>
      <c r="F725" s="13">
        <v>5415.85</v>
      </c>
      <c r="G725" s="13">
        <v>678080.64</v>
      </c>
      <c r="H725" s="13">
        <v>3420.24</v>
      </c>
      <c r="I725" s="14">
        <f t="shared" si="23"/>
        <v>5.0440018461521035E-3</v>
      </c>
      <c r="J725" s="13">
        <f t="shared" si="22"/>
        <v>27.317557398482872</v>
      </c>
    </row>
    <row r="726" spans="2:10" x14ac:dyDescent="0.25">
      <c r="B726" s="2">
        <v>722</v>
      </c>
      <c r="C726" s="1">
        <v>27022</v>
      </c>
      <c r="D726" t="s">
        <v>562</v>
      </c>
      <c r="E726" s="2" t="s">
        <v>1</v>
      </c>
      <c r="F726" s="13">
        <v>8108.02</v>
      </c>
      <c r="G726" s="13">
        <v>1060153.01</v>
      </c>
      <c r="H726" s="13">
        <v>7632.49</v>
      </c>
      <c r="I726" s="14">
        <f t="shared" si="23"/>
        <v>7.1994230342278609E-3</v>
      </c>
      <c r="J726" s="13">
        <f t="shared" si="22"/>
        <v>58.373065949980187</v>
      </c>
    </row>
    <row r="727" spans="2:10" x14ac:dyDescent="0.25">
      <c r="B727" s="2">
        <v>723</v>
      </c>
      <c r="C727" s="1">
        <v>27024</v>
      </c>
      <c r="D727" t="s">
        <v>563</v>
      </c>
      <c r="E727" s="2" t="s">
        <v>1</v>
      </c>
      <c r="F727" s="13">
        <v>7898.79</v>
      </c>
      <c r="G727" s="13">
        <v>958006.67</v>
      </c>
      <c r="H727" s="13">
        <v>17271.07</v>
      </c>
      <c r="I727" s="14">
        <f t="shared" si="23"/>
        <v>1.8028131265516136E-2</v>
      </c>
      <c r="J727" s="13">
        <f t="shared" si="22"/>
        <v>142.40042295874619</v>
      </c>
    </row>
    <row r="728" spans="2:10" x14ac:dyDescent="0.25">
      <c r="B728" s="2">
        <v>724</v>
      </c>
      <c r="C728" s="1">
        <v>27026</v>
      </c>
      <c r="D728" t="s">
        <v>564</v>
      </c>
      <c r="E728" s="2" t="s">
        <v>1</v>
      </c>
      <c r="F728" s="13">
        <v>10494.81</v>
      </c>
      <c r="G728" s="13">
        <v>1365856.15</v>
      </c>
      <c r="H728" s="13">
        <v>6334.55</v>
      </c>
      <c r="I728" s="14">
        <f t="shared" si="23"/>
        <v>4.6377870758937539E-3</v>
      </c>
      <c r="J728" s="13">
        <f t="shared" si="22"/>
        <v>48.672694181960523</v>
      </c>
    </row>
    <row r="729" spans="2:10" x14ac:dyDescent="0.25">
      <c r="B729" s="2">
        <v>725</v>
      </c>
      <c r="C729" s="1">
        <v>27028</v>
      </c>
      <c r="D729" t="s">
        <v>407</v>
      </c>
      <c r="E729" s="2" t="s">
        <v>1</v>
      </c>
      <c r="F729" s="13">
        <v>7862.18</v>
      </c>
      <c r="G729" s="13">
        <v>871836.67</v>
      </c>
      <c r="H729" s="13">
        <v>3799.72</v>
      </c>
      <c r="I729" s="14">
        <f t="shared" si="23"/>
        <v>4.3582933945643734E-3</v>
      </c>
      <c r="J729" s="13">
        <f t="shared" si="22"/>
        <v>34.265687160876126</v>
      </c>
    </row>
    <row r="730" spans="2:10" x14ac:dyDescent="0.25">
      <c r="B730" s="2">
        <v>726</v>
      </c>
      <c r="C730" s="1">
        <v>27030</v>
      </c>
      <c r="D730" t="s">
        <v>565</v>
      </c>
      <c r="E730" s="2" t="s">
        <v>1</v>
      </c>
      <c r="F730" s="13">
        <v>1695.31</v>
      </c>
      <c r="G730" s="13">
        <v>177405.44</v>
      </c>
      <c r="H730" s="13">
        <v>142.69999999999999</v>
      </c>
      <c r="I730" s="14">
        <f t="shared" si="23"/>
        <v>8.0437217708769241E-4</v>
      </c>
      <c r="J730" s="13">
        <f t="shared" si="22"/>
        <v>1.3636601955385357</v>
      </c>
    </row>
    <row r="731" spans="2:10" x14ac:dyDescent="0.25">
      <c r="B731" s="2">
        <v>727</v>
      </c>
      <c r="C731" s="1">
        <v>27032</v>
      </c>
      <c r="D731" t="s">
        <v>524</v>
      </c>
      <c r="E731" s="2" t="s">
        <v>1</v>
      </c>
      <c r="F731" s="13">
        <v>11111.71</v>
      </c>
      <c r="G731" s="13">
        <v>1209762.74</v>
      </c>
      <c r="H731" s="13">
        <v>3834.63</v>
      </c>
      <c r="I731" s="14">
        <f t="shared" si="23"/>
        <v>3.1697372329387496E-3</v>
      </c>
      <c r="J731" s="13">
        <f t="shared" si="22"/>
        <v>35.221200908617831</v>
      </c>
    </row>
    <row r="732" spans="2:10" x14ac:dyDescent="0.25">
      <c r="B732" s="2">
        <v>728</v>
      </c>
      <c r="C732" s="1">
        <v>27034</v>
      </c>
      <c r="D732" t="s">
        <v>566</v>
      </c>
      <c r="E732" s="2" t="s">
        <v>1</v>
      </c>
      <c r="F732" s="13">
        <v>6276.41</v>
      </c>
      <c r="G732" s="13">
        <v>838897.34</v>
      </c>
      <c r="H732" s="13">
        <v>4212.78</v>
      </c>
      <c r="I732" s="14">
        <f t="shared" si="23"/>
        <v>5.0218063631004006E-3</v>
      </c>
      <c r="J732" s="13">
        <f t="shared" si="22"/>
        <v>31.518915675426985</v>
      </c>
    </row>
    <row r="733" spans="2:10" x14ac:dyDescent="0.25">
      <c r="B733" s="2">
        <v>729</v>
      </c>
      <c r="C733" s="1">
        <v>27036</v>
      </c>
      <c r="D733" t="s">
        <v>567</v>
      </c>
      <c r="E733" s="2" t="s">
        <v>1</v>
      </c>
      <c r="F733" s="13">
        <v>2492.29</v>
      </c>
      <c r="G733" s="13">
        <v>275959.65999999997</v>
      </c>
      <c r="H733" s="13">
        <v>25282.53</v>
      </c>
      <c r="I733" s="14">
        <f t="shared" si="23"/>
        <v>9.1616760217779661E-2</v>
      </c>
      <c r="J733" s="13">
        <f t="shared" si="22"/>
        <v>228.33553532317006</v>
      </c>
    </row>
    <row r="734" spans="2:10" x14ac:dyDescent="0.25">
      <c r="B734" s="2">
        <v>730</v>
      </c>
      <c r="C734" s="1">
        <v>27038</v>
      </c>
      <c r="D734" t="s">
        <v>568</v>
      </c>
      <c r="E734" s="2" t="s">
        <v>1</v>
      </c>
      <c r="F734" s="13">
        <v>6405.47</v>
      </c>
      <c r="G734" s="13">
        <v>805828.48</v>
      </c>
      <c r="H734" s="13">
        <v>9799.5300000000007</v>
      </c>
      <c r="I734" s="14">
        <f t="shared" si="23"/>
        <v>1.2160813675882988E-2</v>
      </c>
      <c r="J734" s="13">
        <f t="shared" si="22"/>
        <v>77.895727176458209</v>
      </c>
    </row>
    <row r="735" spans="2:10" x14ac:dyDescent="0.25">
      <c r="B735" s="2">
        <v>731</v>
      </c>
      <c r="C735" s="1">
        <v>27040</v>
      </c>
      <c r="D735" t="s">
        <v>569</v>
      </c>
      <c r="E735" s="2" t="s">
        <v>1</v>
      </c>
      <c r="F735" s="13">
        <v>6741.42</v>
      </c>
      <c r="G735" s="13">
        <v>787626.45</v>
      </c>
      <c r="H735" s="13">
        <v>3175.17</v>
      </c>
      <c r="I735" s="14">
        <f t="shared" si="23"/>
        <v>4.0313145908190363E-3</v>
      </c>
      <c r="J735" s="13">
        <f t="shared" si="22"/>
        <v>27.176784808839269</v>
      </c>
    </row>
    <row r="736" spans="2:10" x14ac:dyDescent="0.25">
      <c r="B736" s="2">
        <v>732</v>
      </c>
      <c r="C736" s="1">
        <v>27042</v>
      </c>
      <c r="D736" t="s">
        <v>301</v>
      </c>
      <c r="E736" s="2" t="s">
        <v>1</v>
      </c>
      <c r="F736" s="13">
        <v>6906.39</v>
      </c>
      <c r="G736" s="13">
        <v>808717.23</v>
      </c>
      <c r="H736" s="13">
        <v>5470.29</v>
      </c>
      <c r="I736" s="14">
        <f t="shared" si="23"/>
        <v>6.7641566138018352E-3</v>
      </c>
      <c r="J736" s="13">
        <f t="shared" si="22"/>
        <v>46.71590359599486</v>
      </c>
    </row>
    <row r="737" spans="2:10" x14ac:dyDescent="0.25">
      <c r="B737" s="2">
        <v>733</v>
      </c>
      <c r="C737" s="1">
        <v>27101</v>
      </c>
      <c r="D737" t="s">
        <v>570</v>
      </c>
      <c r="E737" s="2" t="s">
        <v>19</v>
      </c>
      <c r="F737" s="13">
        <v>2946.37</v>
      </c>
      <c r="G737" s="13">
        <v>396493.46</v>
      </c>
      <c r="H737" s="13">
        <v>4483.76</v>
      </c>
      <c r="I737" s="14">
        <f t="shared" si="23"/>
        <v>1.1308534572045652E-2</v>
      </c>
      <c r="J737" s="13">
        <f t="shared" si="22"/>
        <v>33.319127007038148</v>
      </c>
    </row>
    <row r="738" spans="2:10" x14ac:dyDescent="0.25">
      <c r="B738" s="2">
        <v>734</v>
      </c>
      <c r="C738" s="1">
        <v>27136</v>
      </c>
      <c r="D738" t="s">
        <v>563</v>
      </c>
      <c r="E738" s="2" t="s">
        <v>19</v>
      </c>
      <c r="F738" s="13">
        <v>3342.14</v>
      </c>
      <c r="G738" s="13">
        <v>437058.5</v>
      </c>
      <c r="H738" s="13">
        <v>22801.37</v>
      </c>
      <c r="I738" s="14">
        <f t="shared" si="23"/>
        <v>5.2170064190491659E-2</v>
      </c>
      <c r="J738" s="13">
        <f t="shared" si="22"/>
        <v>174.35965833360979</v>
      </c>
    </row>
    <row r="739" spans="2:10" x14ac:dyDescent="0.25">
      <c r="B739" s="2">
        <v>735</v>
      </c>
      <c r="C739" s="1">
        <v>27151</v>
      </c>
      <c r="D739" t="s">
        <v>566</v>
      </c>
      <c r="E739" s="2" t="s">
        <v>19</v>
      </c>
      <c r="F739" s="13">
        <v>3554.97</v>
      </c>
      <c r="G739" s="13">
        <v>482329.65</v>
      </c>
      <c r="H739" s="13">
        <v>7686.96</v>
      </c>
      <c r="I739" s="14">
        <f t="shared" si="23"/>
        <v>1.5937150038360694E-2</v>
      </c>
      <c r="J739" s="13">
        <f t="shared" si="22"/>
        <v>56.656090271871115</v>
      </c>
    </row>
    <row r="740" spans="2:10" x14ac:dyDescent="0.25">
      <c r="B740" s="2">
        <v>736</v>
      </c>
      <c r="C740" s="1">
        <v>27152</v>
      </c>
      <c r="D740" t="s">
        <v>571</v>
      </c>
      <c r="E740" s="2" t="s">
        <v>19</v>
      </c>
      <c r="F740" s="13">
        <v>3125.02</v>
      </c>
      <c r="G740" s="13">
        <v>365801.36</v>
      </c>
      <c r="H740" s="13">
        <v>4980.8</v>
      </c>
      <c r="I740" s="14">
        <f t="shared" si="23"/>
        <v>1.3616133083813577E-2</v>
      </c>
      <c r="J740" s="13">
        <f t="shared" si="22"/>
        <v>42.5506882095791</v>
      </c>
    </row>
    <row r="741" spans="2:10" x14ac:dyDescent="0.25">
      <c r="B741" s="2">
        <v>737</v>
      </c>
      <c r="C741" s="1">
        <v>27186</v>
      </c>
      <c r="D741" t="s">
        <v>572</v>
      </c>
      <c r="E741" s="2" t="s">
        <v>19</v>
      </c>
      <c r="F741" s="13">
        <v>2263.35</v>
      </c>
      <c r="G741" s="13">
        <v>303240.62</v>
      </c>
      <c r="H741" s="13">
        <v>34116.85</v>
      </c>
      <c r="I741" s="14">
        <f t="shared" si="23"/>
        <v>0.1125075196060475</v>
      </c>
      <c r="J741" s="13">
        <f t="shared" si="22"/>
        <v>254.64389450034761</v>
      </c>
    </row>
    <row r="742" spans="2:10" x14ac:dyDescent="0.25">
      <c r="B742" s="2">
        <v>738</v>
      </c>
      <c r="C742" s="1">
        <v>27206</v>
      </c>
      <c r="D742" t="s">
        <v>573</v>
      </c>
      <c r="E742" s="2" t="s">
        <v>20</v>
      </c>
      <c r="F742" s="13">
        <v>38949.730000000003</v>
      </c>
      <c r="G742" s="13">
        <v>5960261.5599999996</v>
      </c>
      <c r="H742" s="13">
        <v>530141.79</v>
      </c>
      <c r="I742" s="14">
        <f t="shared" si="23"/>
        <v>8.8946061286612407E-2</v>
      </c>
      <c r="J742" s="13">
        <f t="shared" si="22"/>
        <v>3464.4250716770061</v>
      </c>
    </row>
    <row r="743" spans="2:10" x14ac:dyDescent="0.25">
      <c r="B743" s="2">
        <v>739</v>
      </c>
      <c r="C743" s="1">
        <v>28002</v>
      </c>
      <c r="D743" t="s">
        <v>574</v>
      </c>
      <c r="E743" s="2" t="s">
        <v>1</v>
      </c>
      <c r="F743" s="13">
        <v>21219.97</v>
      </c>
      <c r="G743" s="13">
        <v>2518782.42</v>
      </c>
      <c r="H743" s="13">
        <v>83404.570000000007</v>
      </c>
      <c r="I743" s="14">
        <f t="shared" si="23"/>
        <v>3.3113050709636133E-2</v>
      </c>
      <c r="J743" s="13">
        <f t="shared" si="22"/>
        <v>702.65794266695752</v>
      </c>
    </row>
    <row r="744" spans="2:10" x14ac:dyDescent="0.25">
      <c r="B744" s="2">
        <v>740</v>
      </c>
      <c r="C744" s="1">
        <v>28004</v>
      </c>
      <c r="D744" t="s">
        <v>575</v>
      </c>
      <c r="E744" s="2" t="s">
        <v>1</v>
      </c>
      <c r="F744" s="13">
        <v>11959.75</v>
      </c>
      <c r="G744" s="13">
        <v>1358150.97</v>
      </c>
      <c r="H744" s="13">
        <v>3920.52</v>
      </c>
      <c r="I744" s="14">
        <f t="shared" si="23"/>
        <v>2.8866599417883567E-3</v>
      </c>
      <c r="J744" s="13">
        <f t="shared" si="22"/>
        <v>34.5237312388033</v>
      </c>
    </row>
    <row r="745" spans="2:10" x14ac:dyDescent="0.25">
      <c r="B745" s="2">
        <v>741</v>
      </c>
      <c r="C745" s="1">
        <v>28006</v>
      </c>
      <c r="D745" t="s">
        <v>576</v>
      </c>
      <c r="E745" s="2" t="s">
        <v>1</v>
      </c>
      <c r="F745" s="13">
        <v>25928.57</v>
      </c>
      <c r="G745" s="13">
        <v>2939695.04</v>
      </c>
      <c r="H745" s="13">
        <v>13005.01</v>
      </c>
      <c r="I745" s="14">
        <f t="shared" si="23"/>
        <v>4.4239316742188334E-3</v>
      </c>
      <c r="J745" s="13">
        <f t="shared" si="22"/>
        <v>114.70622209020021</v>
      </c>
    </row>
    <row r="746" spans="2:10" x14ac:dyDescent="0.25">
      <c r="B746" s="2">
        <v>742</v>
      </c>
      <c r="C746" s="1">
        <v>28008</v>
      </c>
      <c r="D746" t="s">
        <v>577</v>
      </c>
      <c r="E746" s="2" t="s">
        <v>1</v>
      </c>
      <c r="F746" s="13">
        <v>22667.66</v>
      </c>
      <c r="G746" s="13">
        <v>2308967.31</v>
      </c>
      <c r="H746" s="13">
        <v>16451.57</v>
      </c>
      <c r="I746" s="14">
        <f t="shared" si="23"/>
        <v>7.1250770544689949E-3</v>
      </c>
      <c r="J746" s="13">
        <f t="shared" si="22"/>
        <v>161.50882414450464</v>
      </c>
    </row>
    <row r="747" spans="2:10" x14ac:dyDescent="0.25">
      <c r="B747" s="2">
        <v>743</v>
      </c>
      <c r="C747" s="1">
        <v>28010</v>
      </c>
      <c r="D747" t="s">
        <v>578</v>
      </c>
      <c r="E747" s="2" t="s">
        <v>1</v>
      </c>
      <c r="F747" s="13">
        <v>16294.16</v>
      </c>
      <c r="G747" s="13">
        <v>1993065.53</v>
      </c>
      <c r="H747" s="13">
        <v>964.44</v>
      </c>
      <c r="I747" s="14">
        <f t="shared" si="23"/>
        <v>4.8389778734470414E-4</v>
      </c>
      <c r="J747" s="13">
        <f t="shared" si="22"/>
        <v>7.8847079706405845</v>
      </c>
    </row>
    <row r="748" spans="2:10" x14ac:dyDescent="0.25">
      <c r="B748" s="2">
        <v>744</v>
      </c>
      <c r="C748" s="1">
        <v>28012</v>
      </c>
      <c r="D748" t="s">
        <v>579</v>
      </c>
      <c r="E748" s="2" t="s">
        <v>1</v>
      </c>
      <c r="F748" s="13">
        <v>67672.3</v>
      </c>
      <c r="G748" s="13">
        <v>7808454.4199999999</v>
      </c>
      <c r="H748" s="13">
        <v>114055.96</v>
      </c>
      <c r="I748" s="14">
        <f t="shared" si="23"/>
        <v>1.4606726743241975E-2</v>
      </c>
      <c r="J748" s="13">
        <f t="shared" si="22"/>
        <v>988.47079418669398</v>
      </c>
    </row>
    <row r="749" spans="2:10" x14ac:dyDescent="0.25">
      <c r="B749" s="2">
        <v>745</v>
      </c>
      <c r="C749" s="1">
        <v>28014</v>
      </c>
      <c r="D749" t="s">
        <v>511</v>
      </c>
      <c r="E749" s="2" t="s">
        <v>1</v>
      </c>
      <c r="F749" s="13">
        <v>29143.279999999999</v>
      </c>
      <c r="G749" s="13">
        <v>3438355.72</v>
      </c>
      <c r="H749" s="13">
        <v>9710.16</v>
      </c>
      <c r="I749" s="14">
        <f t="shared" si="23"/>
        <v>2.8240708032384733E-3</v>
      </c>
      <c r="J749" s="13">
        <f t="shared" si="22"/>
        <v>82.302686158603734</v>
      </c>
    </row>
    <row r="750" spans="2:10" x14ac:dyDescent="0.25">
      <c r="B750" s="2">
        <v>746</v>
      </c>
      <c r="C750" s="1">
        <v>28016</v>
      </c>
      <c r="D750" t="s">
        <v>580</v>
      </c>
      <c r="E750" s="2" t="s">
        <v>1</v>
      </c>
      <c r="F750" s="13">
        <v>56077.71</v>
      </c>
      <c r="G750" s="13">
        <v>6218013.25</v>
      </c>
      <c r="H750" s="13">
        <v>43231.07</v>
      </c>
      <c r="I750" s="14">
        <f t="shared" si="23"/>
        <v>6.9525535346840889E-3</v>
      </c>
      <c r="J750" s="13">
        <f t="shared" si="22"/>
        <v>389.88328087748926</v>
      </c>
    </row>
    <row r="751" spans="2:10" x14ac:dyDescent="0.25">
      <c r="B751" s="2">
        <v>747</v>
      </c>
      <c r="C751" s="1">
        <v>28018</v>
      </c>
      <c r="D751" t="s">
        <v>581</v>
      </c>
      <c r="E751" s="2" t="s">
        <v>1</v>
      </c>
      <c r="F751" s="13">
        <v>46143.13</v>
      </c>
      <c r="G751" s="13">
        <v>5154349.2699999996</v>
      </c>
      <c r="H751" s="13">
        <v>17385.34</v>
      </c>
      <c r="I751" s="14">
        <f t="shared" si="23"/>
        <v>3.3729456599280866E-3</v>
      </c>
      <c r="J751" s="13">
        <f t="shared" si="22"/>
        <v>155.63827006899749</v>
      </c>
    </row>
    <row r="752" spans="2:10" x14ac:dyDescent="0.25">
      <c r="B752" s="2">
        <v>748</v>
      </c>
      <c r="C752" s="1">
        <v>28020</v>
      </c>
      <c r="D752" t="s">
        <v>582</v>
      </c>
      <c r="E752" s="2" t="s">
        <v>1</v>
      </c>
      <c r="F752" s="13">
        <v>16930.599999999999</v>
      </c>
      <c r="G752" s="13">
        <v>1843972.61</v>
      </c>
      <c r="H752" s="13">
        <v>11707.78</v>
      </c>
      <c r="I752" s="14">
        <f t="shared" si="23"/>
        <v>6.3492157836335756E-3</v>
      </c>
      <c r="J752" s="13">
        <f t="shared" si="22"/>
        <v>107.4960327463866</v>
      </c>
    </row>
    <row r="753" spans="2:10" x14ac:dyDescent="0.25">
      <c r="B753" s="2">
        <v>749</v>
      </c>
      <c r="C753" s="1">
        <v>28022</v>
      </c>
      <c r="D753" t="s">
        <v>137</v>
      </c>
      <c r="E753" s="2" t="s">
        <v>1</v>
      </c>
      <c r="F753" s="13">
        <v>51645.73</v>
      </c>
      <c r="G753" s="13">
        <v>6814255.9699999997</v>
      </c>
      <c r="H753" s="13">
        <v>15355.07</v>
      </c>
      <c r="I753" s="14">
        <f t="shared" si="23"/>
        <v>2.2533744061862706E-3</v>
      </c>
      <c r="J753" s="13">
        <f t="shared" si="22"/>
        <v>116.37716617080648</v>
      </c>
    </row>
    <row r="754" spans="2:10" x14ac:dyDescent="0.25">
      <c r="B754" s="2">
        <v>750</v>
      </c>
      <c r="C754" s="1">
        <v>28024</v>
      </c>
      <c r="D754" t="s">
        <v>583</v>
      </c>
      <c r="E754" s="2" t="s">
        <v>1</v>
      </c>
      <c r="F754" s="13">
        <v>29736.43</v>
      </c>
      <c r="G754" s="13">
        <v>3344261.91</v>
      </c>
      <c r="H754" s="13">
        <v>13492.67</v>
      </c>
      <c r="I754" s="14">
        <f t="shared" si="23"/>
        <v>4.0345733567261179E-3</v>
      </c>
      <c r="J754" s="13">
        <f t="shared" si="22"/>
        <v>119.97380820215123</v>
      </c>
    </row>
    <row r="755" spans="2:10" x14ac:dyDescent="0.25">
      <c r="B755" s="2">
        <v>751</v>
      </c>
      <c r="C755" s="1">
        <v>28026</v>
      </c>
      <c r="D755" t="s">
        <v>584</v>
      </c>
      <c r="E755" s="2" t="s">
        <v>1</v>
      </c>
      <c r="F755" s="13">
        <v>29769.53</v>
      </c>
      <c r="G755" s="13">
        <v>3579068.96</v>
      </c>
      <c r="H755" s="13">
        <v>25150.55</v>
      </c>
      <c r="I755" s="14">
        <f t="shared" si="23"/>
        <v>7.0271208185941183E-3</v>
      </c>
      <c r="J755" s="13">
        <f t="shared" si="22"/>
        <v>209.19408402276215</v>
      </c>
    </row>
    <row r="756" spans="2:10" x14ac:dyDescent="0.25">
      <c r="B756" s="2">
        <v>752</v>
      </c>
      <c r="C756" s="1">
        <v>28028</v>
      </c>
      <c r="D756" t="s">
        <v>59</v>
      </c>
      <c r="E756" s="2" t="s">
        <v>1</v>
      </c>
      <c r="F756" s="13">
        <v>19381.88</v>
      </c>
      <c r="G756" s="13">
        <v>2268855.62</v>
      </c>
      <c r="H756" s="13">
        <v>6620.41</v>
      </c>
      <c r="I756" s="14">
        <f t="shared" si="23"/>
        <v>2.9179512092532356E-3</v>
      </c>
      <c r="J756" s="13">
        <f t="shared" si="22"/>
        <v>56.555380183601109</v>
      </c>
    </row>
    <row r="757" spans="2:10" x14ac:dyDescent="0.25">
      <c r="B757" s="2">
        <v>753</v>
      </c>
      <c r="C757" s="1">
        <v>28030</v>
      </c>
      <c r="D757" t="s">
        <v>493</v>
      </c>
      <c r="E757" s="2" t="s">
        <v>1</v>
      </c>
      <c r="F757" s="13">
        <v>14001.47</v>
      </c>
      <c r="G757" s="13">
        <v>1598335.92</v>
      </c>
      <c r="H757" s="13">
        <v>19876.169999999998</v>
      </c>
      <c r="I757" s="14">
        <f t="shared" si="23"/>
        <v>1.2435539833203522E-2</v>
      </c>
      <c r="J757" s="13">
        <f t="shared" si="22"/>
        <v>174.1158379084041</v>
      </c>
    </row>
    <row r="758" spans="2:10" x14ac:dyDescent="0.25">
      <c r="B758" s="2">
        <v>754</v>
      </c>
      <c r="C758" s="1">
        <v>28032</v>
      </c>
      <c r="D758" t="s">
        <v>354</v>
      </c>
      <c r="E758" s="2" t="s">
        <v>1</v>
      </c>
      <c r="F758" s="13">
        <v>31875.439999999999</v>
      </c>
      <c r="G758" s="13">
        <v>3290938.77</v>
      </c>
      <c r="H758" s="13">
        <v>40093.910000000003</v>
      </c>
      <c r="I758" s="14">
        <f t="shared" si="23"/>
        <v>1.2183122446851238E-2</v>
      </c>
      <c r="J758" s="13">
        <f t="shared" si="22"/>
        <v>388.34238856725977</v>
      </c>
    </row>
    <row r="759" spans="2:10" x14ac:dyDescent="0.25">
      <c r="B759" s="2">
        <v>755</v>
      </c>
      <c r="C759" s="1">
        <v>28111</v>
      </c>
      <c r="D759" t="s">
        <v>310</v>
      </c>
      <c r="E759" s="2" t="s">
        <v>19</v>
      </c>
      <c r="F759" s="13">
        <v>876.14</v>
      </c>
      <c r="G759" s="13">
        <v>142820.04</v>
      </c>
      <c r="H759" s="13">
        <v>79.97</v>
      </c>
      <c r="I759" s="14">
        <f t="shared" si="23"/>
        <v>5.5993542642895206E-4</v>
      </c>
      <c r="J759" s="13">
        <f t="shared" si="22"/>
        <v>0.49058182451146204</v>
      </c>
    </row>
    <row r="760" spans="2:10" x14ac:dyDescent="0.25">
      <c r="B760" s="2">
        <v>756</v>
      </c>
      <c r="C760" s="1">
        <v>28141</v>
      </c>
      <c r="D760" t="s">
        <v>585</v>
      </c>
      <c r="E760" s="2" t="s">
        <v>19</v>
      </c>
      <c r="F760" s="13">
        <v>52799.99</v>
      </c>
      <c r="G760" s="13">
        <v>7067882.0599999996</v>
      </c>
      <c r="H760" s="13">
        <v>296761.77</v>
      </c>
      <c r="I760" s="14">
        <f t="shared" si="23"/>
        <v>4.1987368702640748E-2</v>
      </c>
      <c r="J760" s="13">
        <f t="shared" si="22"/>
        <v>2216.9326476257443</v>
      </c>
    </row>
    <row r="761" spans="2:10" x14ac:dyDescent="0.25">
      <c r="B761" s="2">
        <v>757</v>
      </c>
      <c r="C761" s="1">
        <v>28146</v>
      </c>
      <c r="D761" t="s">
        <v>586</v>
      </c>
      <c r="E761" s="2" t="s">
        <v>19</v>
      </c>
      <c r="F761" s="13">
        <v>97.51</v>
      </c>
      <c r="G761" s="13">
        <v>11469.69</v>
      </c>
      <c r="H761" s="13">
        <v>0</v>
      </c>
      <c r="I761" s="14">
        <f t="shared" si="23"/>
        <v>0</v>
      </c>
      <c r="J761" s="13">
        <f t="shared" si="22"/>
        <v>0</v>
      </c>
    </row>
    <row r="762" spans="2:10" x14ac:dyDescent="0.25">
      <c r="B762" s="2">
        <v>758</v>
      </c>
      <c r="C762" s="1">
        <v>28171</v>
      </c>
      <c r="D762" t="s">
        <v>583</v>
      </c>
      <c r="E762" s="2" t="s">
        <v>19</v>
      </c>
      <c r="F762" s="13">
        <v>20100.71</v>
      </c>
      <c r="G762" s="13">
        <v>3021001.94</v>
      </c>
      <c r="H762" s="13">
        <v>172576.23</v>
      </c>
      <c r="I762" s="14">
        <f t="shared" si="23"/>
        <v>5.7125494596670143E-2</v>
      </c>
      <c r="J762" s="13">
        <f t="shared" si="22"/>
        <v>1148.2630004942334</v>
      </c>
    </row>
    <row r="763" spans="2:10" x14ac:dyDescent="0.25">
      <c r="B763" s="2">
        <v>759</v>
      </c>
      <c r="C763" s="1">
        <v>28181</v>
      </c>
      <c r="D763" t="s">
        <v>584</v>
      </c>
      <c r="E763" s="2" t="s">
        <v>19</v>
      </c>
      <c r="F763" s="13">
        <v>7829.24</v>
      </c>
      <c r="G763" s="13">
        <v>1115702.1499999999</v>
      </c>
      <c r="H763" s="13">
        <v>24291.22</v>
      </c>
      <c r="I763" s="14">
        <f t="shared" si="23"/>
        <v>2.1772136945330797E-2</v>
      </c>
      <c r="J763" s="13">
        <f t="shared" si="22"/>
        <v>170.45928545786168</v>
      </c>
    </row>
    <row r="764" spans="2:10" x14ac:dyDescent="0.25">
      <c r="B764" s="2">
        <v>760</v>
      </c>
      <c r="C764" s="1">
        <v>28226</v>
      </c>
      <c r="D764" t="s">
        <v>587</v>
      </c>
      <c r="E764" s="2" t="s">
        <v>20</v>
      </c>
      <c r="F764" s="13">
        <v>145034.94</v>
      </c>
      <c r="G764" s="13">
        <v>21579040.68</v>
      </c>
      <c r="H764" s="13">
        <v>664995.21</v>
      </c>
      <c r="I764" s="14">
        <f t="shared" si="23"/>
        <v>3.0816717937620568E-2</v>
      </c>
      <c r="J764" s="13">
        <f t="shared" si="22"/>
        <v>4469.5008370797232</v>
      </c>
    </row>
    <row r="765" spans="2:10" x14ac:dyDescent="0.25">
      <c r="B765" s="2">
        <v>761</v>
      </c>
      <c r="C765" s="1">
        <v>28241</v>
      </c>
      <c r="D765" t="s">
        <v>511</v>
      </c>
      <c r="E765" s="2" t="s">
        <v>20</v>
      </c>
      <c r="F765" s="13">
        <v>81877.77</v>
      </c>
      <c r="G765" s="13">
        <v>12407127.130000001</v>
      </c>
      <c r="H765" s="13">
        <v>289091.65000000002</v>
      </c>
      <c r="I765" s="14">
        <f t="shared" si="23"/>
        <v>2.3300450375896165E-2</v>
      </c>
      <c r="J765" s="13">
        <f t="shared" si="22"/>
        <v>1907.7889167740398</v>
      </c>
    </row>
    <row r="766" spans="2:10" x14ac:dyDescent="0.25">
      <c r="B766" s="2">
        <v>762</v>
      </c>
      <c r="C766" s="1">
        <v>28246</v>
      </c>
      <c r="D766" t="s">
        <v>581</v>
      </c>
      <c r="E766" s="2" t="s">
        <v>20</v>
      </c>
      <c r="F766" s="13">
        <v>78332.800000000003</v>
      </c>
      <c r="G766" s="13">
        <v>11503682.310000001</v>
      </c>
      <c r="H766" s="13">
        <v>246366.74</v>
      </c>
      <c r="I766" s="14">
        <f t="shared" si="23"/>
        <v>2.1416337252797447E-2</v>
      </c>
      <c r="J766" s="13">
        <f t="shared" si="22"/>
        <v>1677.601662755932</v>
      </c>
    </row>
    <row r="767" spans="2:10" x14ac:dyDescent="0.25">
      <c r="B767" s="2">
        <v>763</v>
      </c>
      <c r="C767" s="1">
        <v>28290</v>
      </c>
      <c r="D767" t="s">
        <v>493</v>
      </c>
      <c r="E767" s="2" t="s">
        <v>20</v>
      </c>
      <c r="F767" s="13">
        <v>33917.67</v>
      </c>
      <c r="G767" s="13">
        <v>5210940.84</v>
      </c>
      <c r="H767" s="13">
        <v>142600.45000000001</v>
      </c>
      <c r="I767" s="14">
        <f t="shared" si="23"/>
        <v>2.7365586057967992E-2</v>
      </c>
      <c r="J767" s="13">
        <f t="shared" si="22"/>
        <v>928.17691727075919</v>
      </c>
    </row>
    <row r="768" spans="2:10" x14ac:dyDescent="0.25">
      <c r="B768" s="2">
        <v>764</v>
      </c>
      <c r="C768" s="1">
        <v>28291</v>
      </c>
      <c r="D768" t="s">
        <v>354</v>
      </c>
      <c r="E768" s="2" t="s">
        <v>20</v>
      </c>
      <c r="F768" s="13">
        <v>144303.51</v>
      </c>
      <c r="G768" s="13">
        <v>21549876.600000001</v>
      </c>
      <c r="H768" s="13">
        <v>736024.08</v>
      </c>
      <c r="I768" s="14">
        <f t="shared" si="23"/>
        <v>3.4154445227774527E-2</v>
      </c>
      <c r="J768" s="13">
        <f t="shared" si="22"/>
        <v>4928.6063284706142</v>
      </c>
    </row>
    <row r="769" spans="2:10" x14ac:dyDescent="0.25">
      <c r="B769" s="2">
        <v>765</v>
      </c>
      <c r="C769" s="1">
        <v>28292</v>
      </c>
      <c r="D769" t="s">
        <v>588</v>
      </c>
      <c r="E769" s="2" t="s">
        <v>20</v>
      </c>
      <c r="F769" s="13">
        <v>12778.53</v>
      </c>
      <c r="G769" s="13">
        <v>1704562.42</v>
      </c>
      <c r="H769" s="13">
        <v>61941.08</v>
      </c>
      <c r="I769" s="14">
        <f t="shared" si="23"/>
        <v>3.6338405254763277E-2</v>
      </c>
      <c r="J769" s="13">
        <f t="shared" si="22"/>
        <v>464.35140170015018</v>
      </c>
    </row>
    <row r="770" spans="2:10" x14ac:dyDescent="0.25">
      <c r="B770" s="2">
        <v>766</v>
      </c>
      <c r="C770" s="1">
        <v>29002</v>
      </c>
      <c r="D770" t="s">
        <v>589</v>
      </c>
      <c r="E770" s="2" t="s">
        <v>1</v>
      </c>
      <c r="F770" s="13">
        <v>23935.67</v>
      </c>
      <c r="G770" s="13">
        <v>2919908.24</v>
      </c>
      <c r="H770" s="13">
        <v>11746.63</v>
      </c>
      <c r="I770" s="14">
        <f t="shared" si="23"/>
        <v>4.0229449128168487E-3</v>
      </c>
      <c r="J770" s="13">
        <f t="shared" si="22"/>
        <v>96.291881861362853</v>
      </c>
    </row>
    <row r="771" spans="2:10" x14ac:dyDescent="0.25">
      <c r="B771" s="2">
        <v>767</v>
      </c>
      <c r="C771" s="1">
        <v>29004</v>
      </c>
      <c r="D771" t="s">
        <v>590</v>
      </c>
      <c r="E771" s="2" t="s">
        <v>1</v>
      </c>
      <c r="F771" s="13">
        <v>10846.44</v>
      </c>
      <c r="G771" s="13">
        <v>1302046.5900000001</v>
      </c>
      <c r="H771" s="13">
        <v>2630.25</v>
      </c>
      <c r="I771" s="14">
        <f t="shared" si="23"/>
        <v>2.0200890046492112E-3</v>
      </c>
      <c r="J771" s="13">
        <f t="shared" si="22"/>
        <v>21.910774183587392</v>
      </c>
    </row>
    <row r="772" spans="2:10" x14ac:dyDescent="0.25">
      <c r="B772" s="2">
        <v>768</v>
      </c>
      <c r="C772" s="1">
        <v>29006</v>
      </c>
      <c r="D772" t="s">
        <v>591</v>
      </c>
      <c r="E772" s="2" t="s">
        <v>1</v>
      </c>
      <c r="F772" s="13">
        <v>5466.03</v>
      </c>
      <c r="G772" s="13">
        <v>690788</v>
      </c>
      <c r="H772" s="13">
        <v>19842.509999999998</v>
      </c>
      <c r="I772" s="14">
        <f t="shared" si="23"/>
        <v>2.8724456707412402E-2</v>
      </c>
      <c r="J772" s="13">
        <f t="shared" si="22"/>
        <v>157.00874209641739</v>
      </c>
    </row>
    <row r="773" spans="2:10" x14ac:dyDescent="0.25">
      <c r="B773" s="2">
        <v>769</v>
      </c>
      <c r="C773" s="1">
        <v>29008</v>
      </c>
      <c r="D773" t="s">
        <v>592</v>
      </c>
      <c r="E773" s="2" t="s">
        <v>1</v>
      </c>
      <c r="F773" s="13">
        <v>3235.87</v>
      </c>
      <c r="G773" s="13">
        <v>381554.07</v>
      </c>
      <c r="H773" s="13">
        <v>2735.86</v>
      </c>
      <c r="I773" s="14">
        <f t="shared" si="23"/>
        <v>7.1703074743770922E-3</v>
      </c>
      <c r="J773" s="13">
        <f t="shared" ref="J773:J836" si="24">I773*F773</f>
        <v>23.202182847112599</v>
      </c>
    </row>
    <row r="774" spans="2:10" x14ac:dyDescent="0.25">
      <c r="B774" s="2">
        <v>770</v>
      </c>
      <c r="C774" s="1">
        <v>29010</v>
      </c>
      <c r="D774" t="s">
        <v>593</v>
      </c>
      <c r="E774" s="2" t="s">
        <v>1</v>
      </c>
      <c r="F774" s="13">
        <v>5778.53</v>
      </c>
      <c r="G774" s="13">
        <v>785769.25</v>
      </c>
      <c r="H774" s="13">
        <v>523.05999999999995</v>
      </c>
      <c r="I774" s="14">
        <f t="shared" ref="I774:I837" si="25">IF(G774=0,0,H774/G774)</f>
        <v>6.6566616089901707E-4</v>
      </c>
      <c r="J774" s="13">
        <f t="shared" si="24"/>
        <v>3.8465718807397971</v>
      </c>
    </row>
    <row r="775" spans="2:10" x14ac:dyDescent="0.25">
      <c r="B775" s="2">
        <v>771</v>
      </c>
      <c r="C775" s="1">
        <v>29012</v>
      </c>
      <c r="D775" t="s">
        <v>594</v>
      </c>
      <c r="E775" s="2" t="s">
        <v>1</v>
      </c>
      <c r="F775" s="13">
        <v>57578.61</v>
      </c>
      <c r="G775" s="13">
        <v>7055229.6699999999</v>
      </c>
      <c r="H775" s="13">
        <v>66270.92</v>
      </c>
      <c r="I775" s="14">
        <f t="shared" si="25"/>
        <v>9.393162675028835E-3</v>
      </c>
      <c r="J775" s="13">
        <f t="shared" si="24"/>
        <v>540.84525033204204</v>
      </c>
    </row>
    <row r="776" spans="2:10" x14ac:dyDescent="0.25">
      <c r="B776" s="2">
        <v>772</v>
      </c>
      <c r="C776" s="1">
        <v>29014</v>
      </c>
      <c r="D776" t="s">
        <v>595</v>
      </c>
      <c r="E776" s="2" t="s">
        <v>1</v>
      </c>
      <c r="F776" s="13">
        <v>11752.1</v>
      </c>
      <c r="G776" s="13">
        <v>1601227.05</v>
      </c>
      <c r="H776" s="13">
        <v>5245.12</v>
      </c>
      <c r="I776" s="14">
        <f t="shared" si="25"/>
        <v>3.2756878545113261E-3</v>
      </c>
      <c r="J776" s="13">
        <f t="shared" si="24"/>
        <v>38.496211235002555</v>
      </c>
    </row>
    <row r="777" spans="2:10" x14ac:dyDescent="0.25">
      <c r="B777" s="2">
        <v>773</v>
      </c>
      <c r="C777" s="1">
        <v>29016</v>
      </c>
      <c r="D777" t="s">
        <v>522</v>
      </c>
      <c r="E777" s="2" t="s">
        <v>1</v>
      </c>
      <c r="F777" s="13">
        <v>661.5</v>
      </c>
      <c r="G777" s="13">
        <v>67665.179999999993</v>
      </c>
      <c r="H777" s="13">
        <v>2160.0300000000002</v>
      </c>
      <c r="I777" s="14">
        <f t="shared" si="25"/>
        <v>3.1922326963439697E-2</v>
      </c>
      <c r="J777" s="13">
        <f t="shared" si="24"/>
        <v>21.116619286315359</v>
      </c>
    </row>
    <row r="778" spans="2:10" x14ac:dyDescent="0.25">
      <c r="B778" s="2">
        <v>774</v>
      </c>
      <c r="C778" s="1">
        <v>29018</v>
      </c>
      <c r="D778" t="s">
        <v>596</v>
      </c>
      <c r="E778" s="2" t="s">
        <v>1</v>
      </c>
      <c r="F778" s="13">
        <v>19074.05</v>
      </c>
      <c r="G778" s="13">
        <v>2512672.4500000002</v>
      </c>
      <c r="H778" s="13">
        <v>42742.71</v>
      </c>
      <c r="I778" s="14">
        <f t="shared" si="25"/>
        <v>1.7010856309583842E-2</v>
      </c>
      <c r="J778" s="13">
        <f t="shared" si="24"/>
        <v>324.46592379181766</v>
      </c>
    </row>
    <row r="779" spans="2:10" x14ac:dyDescent="0.25">
      <c r="B779" s="2">
        <v>775</v>
      </c>
      <c r="C779" s="1">
        <v>29020</v>
      </c>
      <c r="D779" t="s">
        <v>597</v>
      </c>
      <c r="E779" s="2" t="s">
        <v>1</v>
      </c>
      <c r="F779" s="13">
        <v>8213.67</v>
      </c>
      <c r="G779" s="13">
        <v>1107876.23</v>
      </c>
      <c r="H779" s="13">
        <v>3179</v>
      </c>
      <c r="I779" s="14">
        <f t="shared" si="25"/>
        <v>2.8694541086056158E-3</v>
      </c>
      <c r="J779" s="13">
        <f t="shared" si="24"/>
        <v>23.568749128230689</v>
      </c>
    </row>
    <row r="780" spans="2:10" x14ac:dyDescent="0.25">
      <c r="B780" s="2">
        <v>776</v>
      </c>
      <c r="C780" s="1">
        <v>29022</v>
      </c>
      <c r="D780" t="s">
        <v>598</v>
      </c>
      <c r="E780" s="2" t="s">
        <v>1</v>
      </c>
      <c r="F780" s="13">
        <v>10644.61</v>
      </c>
      <c r="G780" s="13">
        <v>1378990.04</v>
      </c>
      <c r="H780" s="13">
        <v>17066.11</v>
      </c>
      <c r="I780" s="14">
        <f t="shared" si="25"/>
        <v>1.23758036715044E-2</v>
      </c>
      <c r="J780" s="13">
        <f t="shared" si="24"/>
        <v>131.73560351973245</v>
      </c>
    </row>
    <row r="781" spans="2:10" x14ac:dyDescent="0.25">
      <c r="B781" s="2">
        <v>777</v>
      </c>
      <c r="C781" s="1">
        <v>29024</v>
      </c>
      <c r="D781" t="s">
        <v>599</v>
      </c>
      <c r="E781" s="2" t="s">
        <v>1</v>
      </c>
      <c r="F781" s="13">
        <v>18461.91</v>
      </c>
      <c r="G781" s="13">
        <v>2143761.89</v>
      </c>
      <c r="H781" s="13">
        <v>15022.08</v>
      </c>
      <c r="I781" s="14">
        <f t="shared" si="25"/>
        <v>7.0073453913298174E-3</v>
      </c>
      <c r="J781" s="13">
        <f t="shared" si="24"/>
        <v>129.36897995364586</v>
      </c>
    </row>
    <row r="782" spans="2:10" x14ac:dyDescent="0.25">
      <c r="B782" s="2">
        <v>778</v>
      </c>
      <c r="C782" s="1">
        <v>29026</v>
      </c>
      <c r="D782" t="s">
        <v>481</v>
      </c>
      <c r="E782" s="2" t="s">
        <v>1</v>
      </c>
      <c r="F782" s="13">
        <v>8896.17</v>
      </c>
      <c r="G782" s="13">
        <v>1172075.1200000001</v>
      </c>
      <c r="H782" s="13">
        <v>2634.22</v>
      </c>
      <c r="I782" s="14">
        <f t="shared" si="25"/>
        <v>2.2474839325998144E-3</v>
      </c>
      <c r="J782" s="13">
        <f t="shared" si="24"/>
        <v>19.993999136676493</v>
      </c>
    </row>
    <row r="783" spans="2:10" x14ac:dyDescent="0.25">
      <c r="B783" s="2">
        <v>779</v>
      </c>
      <c r="C783" s="1">
        <v>29028</v>
      </c>
      <c r="D783" t="s">
        <v>600</v>
      </c>
      <c r="E783" s="2" t="s">
        <v>1</v>
      </c>
      <c r="F783" s="13">
        <v>32126.91</v>
      </c>
      <c r="G783" s="13">
        <v>3711990.99</v>
      </c>
      <c r="H783" s="13">
        <v>122241.68</v>
      </c>
      <c r="I783" s="14">
        <f t="shared" si="25"/>
        <v>3.2931567002537361E-2</v>
      </c>
      <c r="J783" s="13">
        <f t="shared" si="24"/>
        <v>1057.9894892494876</v>
      </c>
    </row>
    <row r="784" spans="2:10" x14ac:dyDescent="0.25">
      <c r="B784" s="2">
        <v>780</v>
      </c>
      <c r="C784" s="1">
        <v>29030</v>
      </c>
      <c r="D784" t="s">
        <v>601</v>
      </c>
      <c r="E784" s="2" t="s">
        <v>1</v>
      </c>
      <c r="F784" s="13">
        <v>6399.55</v>
      </c>
      <c r="G784" s="13">
        <v>823889.11</v>
      </c>
      <c r="H784" s="13">
        <v>936.85</v>
      </c>
      <c r="I784" s="14">
        <f t="shared" si="25"/>
        <v>1.1371069099335468E-3</v>
      </c>
      <c r="J784" s="13">
        <f t="shared" si="24"/>
        <v>7.2769725254652302</v>
      </c>
    </row>
    <row r="785" spans="2:10" x14ac:dyDescent="0.25">
      <c r="B785" s="2">
        <v>781</v>
      </c>
      <c r="C785" s="1">
        <v>29032</v>
      </c>
      <c r="D785" t="s">
        <v>602</v>
      </c>
      <c r="E785" s="2" t="s">
        <v>1</v>
      </c>
      <c r="F785" s="13">
        <v>9551.49</v>
      </c>
      <c r="G785" s="13">
        <v>1373295.46</v>
      </c>
      <c r="H785" s="13">
        <v>2190.4499999999998</v>
      </c>
      <c r="I785" s="14">
        <f t="shared" si="25"/>
        <v>1.5950318513395507E-3</v>
      </c>
      <c r="J785" s="13">
        <f t="shared" si="24"/>
        <v>15.234930777751204</v>
      </c>
    </row>
    <row r="786" spans="2:10" x14ac:dyDescent="0.25">
      <c r="B786" s="2">
        <v>782</v>
      </c>
      <c r="C786" s="1">
        <v>29034</v>
      </c>
      <c r="D786" t="s">
        <v>603</v>
      </c>
      <c r="E786" s="2" t="s">
        <v>1</v>
      </c>
      <c r="F786" s="13">
        <v>5430.68</v>
      </c>
      <c r="G786" s="13">
        <v>844451.56</v>
      </c>
      <c r="H786" s="13">
        <v>927.29</v>
      </c>
      <c r="I786" s="14">
        <f t="shared" si="25"/>
        <v>1.0980973260325316E-3</v>
      </c>
      <c r="J786" s="13">
        <f t="shared" si="24"/>
        <v>5.9634151865383496</v>
      </c>
    </row>
    <row r="787" spans="2:10" x14ac:dyDescent="0.25">
      <c r="B787" s="2">
        <v>783</v>
      </c>
      <c r="C787" s="1">
        <v>29036</v>
      </c>
      <c r="D787" t="s">
        <v>382</v>
      </c>
      <c r="E787" s="2" t="s">
        <v>1</v>
      </c>
      <c r="F787" s="13">
        <v>7940.57</v>
      </c>
      <c r="G787" s="13">
        <v>1226936.8799999999</v>
      </c>
      <c r="H787" s="13">
        <v>5239.54</v>
      </c>
      <c r="I787" s="14">
        <f t="shared" si="25"/>
        <v>4.2704234304212947E-3</v>
      </c>
      <c r="J787" s="13">
        <f t="shared" si="24"/>
        <v>33.909596178900422</v>
      </c>
    </row>
    <row r="788" spans="2:10" x14ac:dyDescent="0.25">
      <c r="B788" s="2">
        <v>784</v>
      </c>
      <c r="C788" s="1">
        <v>29038</v>
      </c>
      <c r="D788" t="s">
        <v>604</v>
      </c>
      <c r="E788" s="2" t="s">
        <v>1</v>
      </c>
      <c r="F788" s="13">
        <v>7420.26</v>
      </c>
      <c r="G788" s="13">
        <v>1075364.72</v>
      </c>
      <c r="H788" s="13">
        <v>11634.33</v>
      </c>
      <c r="I788" s="14">
        <f t="shared" si="25"/>
        <v>1.0818961961110273E-2</v>
      </c>
      <c r="J788" s="13">
        <f t="shared" si="24"/>
        <v>80.279510681548118</v>
      </c>
    </row>
    <row r="789" spans="2:10" x14ac:dyDescent="0.25">
      <c r="B789" s="2">
        <v>785</v>
      </c>
      <c r="C789" s="1">
        <v>29111</v>
      </c>
      <c r="D789" t="s">
        <v>605</v>
      </c>
      <c r="E789" s="2" t="s">
        <v>19</v>
      </c>
      <c r="F789" s="13">
        <v>3238.33</v>
      </c>
      <c r="G789" s="13">
        <v>553106.87</v>
      </c>
      <c r="H789" s="13">
        <v>11859.8</v>
      </c>
      <c r="I789" s="14">
        <f t="shared" si="25"/>
        <v>2.1442149145607249E-2</v>
      </c>
      <c r="J789" s="13">
        <f t="shared" si="24"/>
        <v>69.436754842694327</v>
      </c>
    </row>
    <row r="790" spans="2:10" x14ac:dyDescent="0.25">
      <c r="B790" s="2">
        <v>786</v>
      </c>
      <c r="C790" s="1">
        <v>29136</v>
      </c>
      <c r="D790" t="s">
        <v>606</v>
      </c>
      <c r="E790" s="2" t="s">
        <v>19</v>
      </c>
      <c r="F790" s="13">
        <v>1536.06</v>
      </c>
      <c r="G790" s="13">
        <v>204812.71</v>
      </c>
      <c r="H790" s="13">
        <v>2559.44</v>
      </c>
      <c r="I790" s="14">
        <f t="shared" si="25"/>
        <v>1.2496490085991246E-2</v>
      </c>
      <c r="J790" s="13">
        <f t="shared" si="24"/>
        <v>19.195358561487712</v>
      </c>
    </row>
    <row r="791" spans="2:10" x14ac:dyDescent="0.25">
      <c r="B791" s="2">
        <v>787</v>
      </c>
      <c r="C791" s="1">
        <v>29146</v>
      </c>
      <c r="D791" t="s">
        <v>607</v>
      </c>
      <c r="E791" s="2" t="s">
        <v>19</v>
      </c>
      <c r="F791" s="13">
        <v>3956.24</v>
      </c>
      <c r="G791" s="13">
        <v>552138.92000000004</v>
      </c>
      <c r="H791" s="13">
        <v>14498.55</v>
      </c>
      <c r="I791" s="14">
        <f t="shared" si="25"/>
        <v>2.6258880645472337E-2</v>
      </c>
      <c r="J791" s="13">
        <f t="shared" si="24"/>
        <v>103.88643396484348</v>
      </c>
    </row>
    <row r="792" spans="2:10" x14ac:dyDescent="0.25">
      <c r="B792" s="2">
        <v>788</v>
      </c>
      <c r="C792" s="1">
        <v>29161</v>
      </c>
      <c r="D792" t="s">
        <v>600</v>
      </c>
      <c r="E792" s="2" t="s">
        <v>19</v>
      </c>
      <c r="F792" s="13">
        <v>7526.4</v>
      </c>
      <c r="G792" s="13">
        <v>1337814.43</v>
      </c>
      <c r="H792" s="13">
        <v>43578.96</v>
      </c>
      <c r="I792" s="14">
        <f t="shared" si="25"/>
        <v>3.2574742073906322E-2</v>
      </c>
      <c r="J792" s="13">
        <f t="shared" si="24"/>
        <v>245.17053874504853</v>
      </c>
    </row>
    <row r="793" spans="2:10" x14ac:dyDescent="0.25">
      <c r="B793" s="2">
        <v>789</v>
      </c>
      <c r="C793" s="1">
        <v>29186</v>
      </c>
      <c r="D793" t="s">
        <v>608</v>
      </c>
      <c r="E793" s="2" t="s">
        <v>19</v>
      </c>
      <c r="F793" s="13">
        <v>1973.07</v>
      </c>
      <c r="G793" s="13">
        <v>296088.77</v>
      </c>
      <c r="H793" s="13">
        <v>22478.44</v>
      </c>
      <c r="I793" s="14">
        <f t="shared" si="25"/>
        <v>7.5917907997658934E-2</v>
      </c>
      <c r="J793" s="13">
        <f t="shared" si="24"/>
        <v>149.79134673294092</v>
      </c>
    </row>
    <row r="794" spans="2:10" x14ac:dyDescent="0.25">
      <c r="B794" s="2">
        <v>790</v>
      </c>
      <c r="C794" s="1">
        <v>29191</v>
      </c>
      <c r="D794" t="s">
        <v>604</v>
      </c>
      <c r="E794" s="2" t="s">
        <v>19</v>
      </c>
      <c r="F794" s="13">
        <v>3592.34</v>
      </c>
      <c r="G794" s="13">
        <v>609960.73</v>
      </c>
      <c r="H794" s="13">
        <v>13351.63</v>
      </c>
      <c r="I794" s="14">
        <f t="shared" si="25"/>
        <v>2.1889327203080761E-2</v>
      </c>
      <c r="J794" s="13">
        <f t="shared" si="24"/>
        <v>78.633905684715145</v>
      </c>
    </row>
    <row r="795" spans="2:10" x14ac:dyDescent="0.25">
      <c r="B795" s="2">
        <v>791</v>
      </c>
      <c r="C795" s="1">
        <v>29221</v>
      </c>
      <c r="D795" t="s">
        <v>609</v>
      </c>
      <c r="E795" s="2" t="s">
        <v>20</v>
      </c>
      <c r="F795" s="13">
        <v>9367.51</v>
      </c>
      <c r="G795" s="13">
        <v>1652843.86</v>
      </c>
      <c r="H795" s="13">
        <v>43124.91</v>
      </c>
      <c r="I795" s="14">
        <f t="shared" si="25"/>
        <v>2.6091339323485764E-2</v>
      </c>
      <c r="J795" s="13">
        <f t="shared" si="24"/>
        <v>244.41088202614614</v>
      </c>
    </row>
    <row r="796" spans="2:10" x14ac:dyDescent="0.25">
      <c r="B796" s="2">
        <v>792</v>
      </c>
      <c r="C796" s="1">
        <v>29251</v>
      </c>
      <c r="D796" t="s">
        <v>610</v>
      </c>
      <c r="E796" s="2" t="s">
        <v>20</v>
      </c>
      <c r="F796" s="13">
        <v>34747.129999999997</v>
      </c>
      <c r="G796" s="13">
        <v>6346180.3700000001</v>
      </c>
      <c r="H796" s="13">
        <v>321542.67</v>
      </c>
      <c r="I796" s="14">
        <f t="shared" si="25"/>
        <v>5.0667118054194223E-2</v>
      </c>
      <c r="J796" s="13">
        <f t="shared" si="24"/>
        <v>1760.5369377544337</v>
      </c>
    </row>
    <row r="797" spans="2:10" x14ac:dyDescent="0.25">
      <c r="B797" s="2">
        <v>793</v>
      </c>
      <c r="C797" s="1">
        <v>29261</v>
      </c>
      <c r="D797" t="s">
        <v>611</v>
      </c>
      <c r="E797" s="2" t="s">
        <v>20</v>
      </c>
      <c r="F797" s="13">
        <v>11835.63</v>
      </c>
      <c r="G797" s="13">
        <v>1974228.31</v>
      </c>
      <c r="H797" s="13">
        <v>61846.65</v>
      </c>
      <c r="I797" s="14">
        <f t="shared" si="25"/>
        <v>3.1326999864569868E-2</v>
      </c>
      <c r="J797" s="13">
        <f t="shared" si="24"/>
        <v>370.77477940709906</v>
      </c>
    </row>
    <row r="798" spans="2:10" x14ac:dyDescent="0.25">
      <c r="B798" s="2">
        <v>794</v>
      </c>
      <c r="C798" s="1">
        <v>29291</v>
      </c>
      <c r="D798" t="s">
        <v>21</v>
      </c>
      <c r="E798" s="2" t="s">
        <v>20</v>
      </c>
      <c r="F798" s="13">
        <v>82.46</v>
      </c>
      <c r="G798" s="13">
        <v>12437.53</v>
      </c>
      <c r="H798" s="13">
        <v>0</v>
      </c>
      <c r="I798" s="14">
        <f t="shared" si="25"/>
        <v>0</v>
      </c>
      <c r="J798" s="13">
        <f t="shared" si="24"/>
        <v>0</v>
      </c>
    </row>
    <row r="799" spans="2:10" x14ac:dyDescent="0.25">
      <c r="B799" s="2">
        <v>795</v>
      </c>
      <c r="C799" s="1">
        <v>30002</v>
      </c>
      <c r="D799" t="s">
        <v>612</v>
      </c>
      <c r="E799" s="2" t="s">
        <v>1</v>
      </c>
      <c r="F799" s="13">
        <v>31601.96</v>
      </c>
      <c r="G799" s="13">
        <v>3556573.68</v>
      </c>
      <c r="H799" s="13">
        <v>8636.61</v>
      </c>
      <c r="I799" s="14">
        <f t="shared" si="25"/>
        <v>2.4283512102018369E-3</v>
      </c>
      <c r="J799" s="13">
        <f t="shared" si="24"/>
        <v>76.740657810750037</v>
      </c>
    </row>
    <row r="800" spans="2:10" x14ac:dyDescent="0.25">
      <c r="B800" s="2">
        <v>796</v>
      </c>
      <c r="C800" s="1">
        <v>30006</v>
      </c>
      <c r="D800" t="s">
        <v>487</v>
      </c>
      <c r="E800" s="2" t="s">
        <v>1</v>
      </c>
      <c r="F800" s="13">
        <v>36701.269999999997</v>
      </c>
      <c r="G800" s="13">
        <v>3209531.38</v>
      </c>
      <c r="H800" s="13">
        <v>45460.02</v>
      </c>
      <c r="I800" s="14">
        <f t="shared" si="25"/>
        <v>1.4164067777396212E-2</v>
      </c>
      <c r="J800" s="13">
        <f t="shared" si="24"/>
        <v>519.83927579651822</v>
      </c>
    </row>
    <row r="801" spans="2:10" x14ac:dyDescent="0.25">
      <c r="B801" s="2">
        <v>797</v>
      </c>
      <c r="C801" s="1">
        <v>30010</v>
      </c>
      <c r="D801" t="s">
        <v>613</v>
      </c>
      <c r="E801" s="2" t="s">
        <v>1</v>
      </c>
      <c r="F801" s="13">
        <v>80059.17</v>
      </c>
      <c r="G801" s="13">
        <v>9933767.2899999991</v>
      </c>
      <c r="H801" s="13">
        <v>108319.35</v>
      </c>
      <c r="I801" s="14">
        <f t="shared" si="25"/>
        <v>1.0904156181415844E-2</v>
      </c>
      <c r="J801" s="13">
        <f t="shared" si="24"/>
        <v>872.97769343452194</v>
      </c>
    </row>
    <row r="802" spans="2:10" x14ac:dyDescent="0.25">
      <c r="B802" s="2">
        <v>798</v>
      </c>
      <c r="C802" s="1">
        <v>30012</v>
      </c>
      <c r="D802" t="s">
        <v>614</v>
      </c>
      <c r="E802" s="2" t="s">
        <v>1</v>
      </c>
      <c r="F802" s="13">
        <v>167391.4</v>
      </c>
      <c r="G802" s="13">
        <v>23280612.5</v>
      </c>
      <c r="H802" s="13">
        <v>120006.86</v>
      </c>
      <c r="I802" s="14">
        <f t="shared" si="25"/>
        <v>5.1547982253473783E-3</v>
      </c>
      <c r="J802" s="13">
        <f t="shared" si="24"/>
        <v>862.86889165841308</v>
      </c>
    </row>
    <row r="803" spans="2:10" x14ac:dyDescent="0.25">
      <c r="B803" s="2">
        <v>799</v>
      </c>
      <c r="C803" s="1">
        <v>30014</v>
      </c>
      <c r="D803" t="s">
        <v>615</v>
      </c>
      <c r="E803" s="2" t="s">
        <v>1</v>
      </c>
      <c r="F803" s="13">
        <v>137153.25</v>
      </c>
      <c r="G803" s="13">
        <v>18689321.57</v>
      </c>
      <c r="H803" s="13">
        <v>222190.14</v>
      </c>
      <c r="I803" s="14">
        <f t="shared" si="25"/>
        <v>1.188861453144765E-2</v>
      </c>
      <c r="J803" s="13">
        <f t="shared" si="24"/>
        <v>1630.5621209852725</v>
      </c>
    </row>
    <row r="804" spans="2:10" x14ac:dyDescent="0.25">
      <c r="B804" s="2">
        <v>800</v>
      </c>
      <c r="C804" s="1">
        <v>30016</v>
      </c>
      <c r="D804" t="s">
        <v>616</v>
      </c>
      <c r="E804" s="2" t="s">
        <v>1</v>
      </c>
      <c r="F804" s="13">
        <v>52366.32</v>
      </c>
      <c r="G804" s="13">
        <v>6966563.6200000001</v>
      </c>
      <c r="H804" s="13">
        <v>46508.959999999999</v>
      </c>
      <c r="I804" s="14">
        <f t="shared" si="25"/>
        <v>6.6760260204154999E-3</v>
      </c>
      <c r="J804" s="13">
        <f t="shared" si="24"/>
        <v>349.5989149134046</v>
      </c>
    </row>
    <row r="805" spans="2:10" x14ac:dyDescent="0.25">
      <c r="B805" s="2">
        <v>801</v>
      </c>
      <c r="C805" s="1">
        <v>30104</v>
      </c>
      <c r="D805" t="s">
        <v>280</v>
      </c>
      <c r="E805" s="2" t="s">
        <v>19</v>
      </c>
      <c r="F805" s="13">
        <v>82915.75</v>
      </c>
      <c r="G805" s="13">
        <v>10918734.970000001</v>
      </c>
      <c r="H805" s="13">
        <v>144903.78</v>
      </c>
      <c r="I805" s="14">
        <f t="shared" si="25"/>
        <v>1.3271114318474934E-2</v>
      </c>
      <c r="J805" s="13">
        <f t="shared" si="24"/>
        <v>1100.3843970520879</v>
      </c>
    </row>
    <row r="806" spans="2:10" x14ac:dyDescent="0.25">
      <c r="B806" s="2">
        <v>802</v>
      </c>
      <c r="C806" s="1">
        <v>30131</v>
      </c>
      <c r="D806" t="s">
        <v>617</v>
      </c>
      <c r="E806" s="2" t="s">
        <v>19</v>
      </c>
      <c r="F806" s="13">
        <v>69.069999999999993</v>
      </c>
      <c r="G806" s="13">
        <v>10088.02</v>
      </c>
      <c r="H806" s="13">
        <v>0</v>
      </c>
      <c r="I806" s="14">
        <f t="shared" si="25"/>
        <v>0</v>
      </c>
      <c r="J806" s="13">
        <f t="shared" si="24"/>
        <v>0</v>
      </c>
    </row>
    <row r="807" spans="2:10" x14ac:dyDescent="0.25">
      <c r="B807" s="2">
        <v>803</v>
      </c>
      <c r="C807" s="1">
        <v>30171</v>
      </c>
      <c r="D807" t="s">
        <v>618</v>
      </c>
      <c r="E807" s="2" t="s">
        <v>19</v>
      </c>
      <c r="F807" s="13">
        <v>38959.15</v>
      </c>
      <c r="G807" s="13">
        <v>5920116.9699999997</v>
      </c>
      <c r="H807" s="13">
        <v>107113.5</v>
      </c>
      <c r="I807" s="14">
        <f t="shared" si="25"/>
        <v>1.8093139129310144E-2</v>
      </c>
      <c r="J807" s="13">
        <f t="shared" si="24"/>
        <v>704.89332130966329</v>
      </c>
    </row>
    <row r="808" spans="2:10" x14ac:dyDescent="0.25">
      <c r="B808" s="2">
        <v>804</v>
      </c>
      <c r="C808" s="1">
        <v>30174</v>
      </c>
      <c r="D808" t="s">
        <v>619</v>
      </c>
      <c r="E808" s="2" t="s">
        <v>19</v>
      </c>
      <c r="F808" s="13">
        <v>421169.98</v>
      </c>
      <c r="G808" s="13">
        <v>56803233.700000003</v>
      </c>
      <c r="H808" s="13">
        <v>1956767.02</v>
      </c>
      <c r="I808" s="14">
        <f t="shared" si="25"/>
        <v>3.4448162411570594E-2</v>
      </c>
      <c r="J808" s="13">
        <f t="shared" si="24"/>
        <v>14508.531873917938</v>
      </c>
    </row>
    <row r="809" spans="2:10" x14ac:dyDescent="0.25">
      <c r="B809" s="2">
        <v>805</v>
      </c>
      <c r="C809" s="1">
        <v>30181</v>
      </c>
      <c r="D809" t="s">
        <v>620</v>
      </c>
      <c r="E809" s="2" t="s">
        <v>19</v>
      </c>
      <c r="F809" s="13">
        <v>30845.67</v>
      </c>
      <c r="G809" s="13">
        <v>4589164.16</v>
      </c>
      <c r="H809" s="13">
        <v>27536.61</v>
      </c>
      <c r="I809" s="14">
        <f t="shared" si="25"/>
        <v>6.000354103698047E-3</v>
      </c>
      <c r="J809" s="13">
        <f t="shared" si="24"/>
        <v>185.08494256581574</v>
      </c>
    </row>
    <row r="810" spans="2:10" x14ac:dyDescent="0.25">
      <c r="B810" s="2">
        <v>806</v>
      </c>
      <c r="C810" s="1">
        <v>30186</v>
      </c>
      <c r="D810" t="s">
        <v>621</v>
      </c>
      <c r="E810" s="2" t="s">
        <v>19</v>
      </c>
      <c r="F810" s="13">
        <v>115132.52</v>
      </c>
      <c r="G810" s="13">
        <v>17723265.719999999</v>
      </c>
      <c r="H810" s="13">
        <v>106737.46</v>
      </c>
      <c r="I810" s="14">
        <f t="shared" si="25"/>
        <v>6.022448779264819E-3</v>
      </c>
      <c r="J810" s="13">
        <f t="shared" si="24"/>
        <v>693.37970452768241</v>
      </c>
    </row>
    <row r="811" spans="2:10" x14ac:dyDescent="0.25">
      <c r="B811" s="2">
        <v>807</v>
      </c>
      <c r="C811" s="1">
        <v>30241</v>
      </c>
      <c r="D811" t="s">
        <v>622</v>
      </c>
      <c r="E811" s="2" t="s">
        <v>20</v>
      </c>
      <c r="F811" s="13">
        <v>953552.08</v>
      </c>
      <c r="G811" s="13">
        <v>165598601.94</v>
      </c>
      <c r="H811" s="13">
        <v>5010257.03</v>
      </c>
      <c r="I811" s="14">
        <f t="shared" si="25"/>
        <v>3.0255430730117674E-2</v>
      </c>
      <c r="J811" s="13">
        <f t="shared" si="24"/>
        <v>28850.128903999626</v>
      </c>
    </row>
    <row r="812" spans="2:10" x14ac:dyDescent="0.25">
      <c r="B812" s="2">
        <v>808</v>
      </c>
      <c r="C812" s="1">
        <v>31002</v>
      </c>
      <c r="D812" t="s">
        <v>623</v>
      </c>
      <c r="E812" s="2" t="s">
        <v>1</v>
      </c>
      <c r="F812" s="13">
        <v>13786.82</v>
      </c>
      <c r="G812" s="13">
        <v>1658718.56</v>
      </c>
      <c r="H812" s="13">
        <v>20423.740000000002</v>
      </c>
      <c r="I812" s="14">
        <f t="shared" si="25"/>
        <v>1.2312962845246031E-2</v>
      </c>
      <c r="J812" s="13">
        <f t="shared" si="24"/>
        <v>169.75660241409489</v>
      </c>
    </row>
    <row r="813" spans="2:10" x14ac:dyDescent="0.25">
      <c r="B813" s="2">
        <v>809</v>
      </c>
      <c r="C813" s="1">
        <v>31004</v>
      </c>
      <c r="D813" t="s">
        <v>624</v>
      </c>
      <c r="E813" s="2" t="s">
        <v>1</v>
      </c>
      <c r="F813" s="13">
        <v>13053.17</v>
      </c>
      <c r="G813" s="13">
        <v>1407475.05</v>
      </c>
      <c r="H813" s="13">
        <v>16980.29</v>
      </c>
      <c r="I813" s="14">
        <f t="shared" si="25"/>
        <v>1.2064363059224389E-2</v>
      </c>
      <c r="J813" s="13">
        <f t="shared" si="24"/>
        <v>157.47818195377602</v>
      </c>
    </row>
    <row r="814" spans="2:10" x14ac:dyDescent="0.25">
      <c r="B814" s="2">
        <v>810</v>
      </c>
      <c r="C814" s="1">
        <v>31006</v>
      </c>
      <c r="D814" t="s">
        <v>625</v>
      </c>
      <c r="E814" s="2" t="s">
        <v>1</v>
      </c>
      <c r="F814" s="13">
        <v>14117.92</v>
      </c>
      <c r="G814" s="13">
        <v>1668110.72</v>
      </c>
      <c r="H814" s="13">
        <v>10654.55</v>
      </c>
      <c r="I814" s="14">
        <f t="shared" si="25"/>
        <v>6.3871959290567951E-3</v>
      </c>
      <c r="J814" s="13">
        <f t="shared" si="24"/>
        <v>90.173921150749507</v>
      </c>
    </row>
    <row r="815" spans="2:10" x14ac:dyDescent="0.25">
      <c r="B815" s="2">
        <v>811</v>
      </c>
      <c r="C815" s="1">
        <v>31008</v>
      </c>
      <c r="D815" t="s">
        <v>560</v>
      </c>
      <c r="E815" s="2" t="s">
        <v>1</v>
      </c>
      <c r="F815" s="13">
        <v>13963</v>
      </c>
      <c r="G815" s="13">
        <v>1776662.04</v>
      </c>
      <c r="H815" s="13">
        <v>9190.66</v>
      </c>
      <c r="I815" s="14">
        <f t="shared" si="25"/>
        <v>5.1729928332346197E-3</v>
      </c>
      <c r="J815" s="13">
        <f t="shared" si="24"/>
        <v>72.230498930454999</v>
      </c>
    </row>
    <row r="816" spans="2:10" x14ac:dyDescent="0.25">
      <c r="B816" s="2">
        <v>812</v>
      </c>
      <c r="C816" s="1">
        <v>31010</v>
      </c>
      <c r="D816" t="s">
        <v>8</v>
      </c>
      <c r="E816" s="2" t="s">
        <v>1</v>
      </c>
      <c r="F816" s="13">
        <v>12223.22</v>
      </c>
      <c r="G816" s="13">
        <v>1399793.92</v>
      </c>
      <c r="H816" s="13">
        <v>3262.37</v>
      </c>
      <c r="I816" s="14">
        <f t="shared" si="25"/>
        <v>2.3306073511163701E-3</v>
      </c>
      <c r="J816" s="13">
        <f t="shared" si="24"/>
        <v>28.487526386312634</v>
      </c>
    </row>
    <row r="817" spans="2:10" x14ac:dyDescent="0.25">
      <c r="B817" s="2">
        <v>813</v>
      </c>
      <c r="C817" s="1">
        <v>31012</v>
      </c>
      <c r="D817" t="s">
        <v>626</v>
      </c>
      <c r="E817" s="2" t="s">
        <v>1</v>
      </c>
      <c r="F817" s="13">
        <v>20198.22</v>
      </c>
      <c r="G817" s="13">
        <v>2364641.23</v>
      </c>
      <c r="H817" s="13">
        <v>30151.89</v>
      </c>
      <c r="I817" s="14">
        <f t="shared" si="25"/>
        <v>1.2751147877092544E-2</v>
      </c>
      <c r="J817" s="13">
        <f t="shared" si="24"/>
        <v>257.55049007404818</v>
      </c>
    </row>
    <row r="818" spans="2:10" x14ac:dyDescent="0.25">
      <c r="B818" s="2">
        <v>814</v>
      </c>
      <c r="C818" s="1">
        <v>31014</v>
      </c>
      <c r="D818" t="s">
        <v>627</v>
      </c>
      <c r="E818" s="2" t="s">
        <v>1</v>
      </c>
      <c r="F818" s="13">
        <v>17676.28</v>
      </c>
      <c r="G818" s="13">
        <v>2092881.05</v>
      </c>
      <c r="H818" s="13">
        <v>25371.62</v>
      </c>
      <c r="I818" s="14">
        <f t="shared" si="25"/>
        <v>1.2122819880279388E-2</v>
      </c>
      <c r="J818" s="13">
        <f t="shared" si="24"/>
        <v>214.28635859338493</v>
      </c>
    </row>
    <row r="819" spans="2:10" x14ac:dyDescent="0.25">
      <c r="B819" s="2">
        <v>815</v>
      </c>
      <c r="C819" s="1">
        <v>31016</v>
      </c>
      <c r="D819" t="s">
        <v>628</v>
      </c>
      <c r="E819" s="2" t="s">
        <v>1</v>
      </c>
      <c r="F819" s="13">
        <v>12962.1</v>
      </c>
      <c r="G819" s="13">
        <v>1617912.17</v>
      </c>
      <c r="H819" s="13">
        <v>7074.24</v>
      </c>
      <c r="I819" s="14">
        <f t="shared" si="25"/>
        <v>4.3724499581457507E-3</v>
      </c>
      <c r="J819" s="13">
        <f t="shared" si="24"/>
        <v>56.676133602481038</v>
      </c>
    </row>
    <row r="820" spans="2:10" x14ac:dyDescent="0.25">
      <c r="B820" s="2">
        <v>816</v>
      </c>
      <c r="C820" s="1">
        <v>31018</v>
      </c>
      <c r="D820" t="s">
        <v>629</v>
      </c>
      <c r="E820" s="2" t="s">
        <v>1</v>
      </c>
      <c r="F820" s="13">
        <v>23689.69</v>
      </c>
      <c r="G820" s="13">
        <v>2669117.7000000002</v>
      </c>
      <c r="H820" s="13">
        <v>6895.05</v>
      </c>
      <c r="I820" s="14">
        <f t="shared" si="25"/>
        <v>2.5832693702492024E-3</v>
      </c>
      <c r="J820" s="13">
        <f t="shared" si="24"/>
        <v>61.196850567698824</v>
      </c>
    </row>
    <row r="821" spans="2:10" x14ac:dyDescent="0.25">
      <c r="B821" s="2">
        <v>817</v>
      </c>
      <c r="C821" s="1">
        <v>31020</v>
      </c>
      <c r="D821" t="s">
        <v>630</v>
      </c>
      <c r="E821" s="2" t="s">
        <v>1</v>
      </c>
      <c r="F821" s="13">
        <v>15776.24</v>
      </c>
      <c r="G821" s="13">
        <v>1946692.75</v>
      </c>
      <c r="H821" s="13">
        <v>8461.16</v>
      </c>
      <c r="I821" s="14">
        <f t="shared" si="25"/>
        <v>4.3464280636993178E-3</v>
      </c>
      <c r="J821" s="13">
        <f t="shared" si="24"/>
        <v>68.570292275655731</v>
      </c>
    </row>
    <row r="822" spans="2:10" x14ac:dyDescent="0.25">
      <c r="B822" s="2">
        <v>818</v>
      </c>
      <c r="C822" s="1">
        <v>31111</v>
      </c>
      <c r="D822" t="s">
        <v>625</v>
      </c>
      <c r="E822" s="2" t="s">
        <v>19</v>
      </c>
      <c r="F822" s="13">
        <v>4782.01</v>
      </c>
      <c r="G822" s="13">
        <v>639615.31000000006</v>
      </c>
      <c r="H822" s="13">
        <v>12952.6</v>
      </c>
      <c r="I822" s="14">
        <f t="shared" si="25"/>
        <v>2.0250609698507685E-2</v>
      </c>
      <c r="J822" s="13">
        <f t="shared" si="24"/>
        <v>96.838618084360746</v>
      </c>
    </row>
    <row r="823" spans="2:10" x14ac:dyDescent="0.25">
      <c r="B823" s="2">
        <v>819</v>
      </c>
      <c r="C823" s="1">
        <v>31146</v>
      </c>
      <c r="D823" t="s">
        <v>626</v>
      </c>
      <c r="E823" s="2" t="s">
        <v>19</v>
      </c>
      <c r="F823" s="13">
        <v>28002.5</v>
      </c>
      <c r="G823" s="13">
        <v>3790097.68</v>
      </c>
      <c r="H823" s="13">
        <v>106260.5</v>
      </c>
      <c r="I823" s="14">
        <f t="shared" si="25"/>
        <v>2.8036348656850448E-2</v>
      </c>
      <c r="J823" s="13">
        <f t="shared" si="24"/>
        <v>785.08785326345469</v>
      </c>
    </row>
    <row r="824" spans="2:10" x14ac:dyDescent="0.25">
      <c r="B824" s="2">
        <v>820</v>
      </c>
      <c r="C824" s="1">
        <v>31201</v>
      </c>
      <c r="D824" t="s">
        <v>631</v>
      </c>
      <c r="E824" s="2" t="s">
        <v>20</v>
      </c>
      <c r="F824" s="13">
        <v>27992.7</v>
      </c>
      <c r="G824" s="13">
        <v>4522304.4800000004</v>
      </c>
      <c r="H824" s="13">
        <v>142601.9</v>
      </c>
      <c r="I824" s="14">
        <f t="shared" si="25"/>
        <v>3.1533016105098698E-2</v>
      </c>
      <c r="J824" s="13">
        <f t="shared" si="24"/>
        <v>882.69425992519632</v>
      </c>
    </row>
    <row r="825" spans="2:10" x14ac:dyDescent="0.25">
      <c r="B825" s="2">
        <v>821</v>
      </c>
      <c r="C825" s="1">
        <v>31241</v>
      </c>
      <c r="D825" t="s">
        <v>632</v>
      </c>
      <c r="E825" s="2" t="s">
        <v>20</v>
      </c>
      <c r="F825" s="13">
        <v>27469.33</v>
      </c>
      <c r="G825" s="13">
        <v>4353263.92</v>
      </c>
      <c r="H825" s="13">
        <v>90336.34</v>
      </c>
      <c r="I825" s="14">
        <f t="shared" si="25"/>
        <v>2.0751404385333017E-2</v>
      </c>
      <c r="J825" s="13">
        <f t="shared" si="24"/>
        <v>570.02717502415987</v>
      </c>
    </row>
    <row r="826" spans="2:10" x14ac:dyDescent="0.25">
      <c r="B826" s="2">
        <v>822</v>
      </c>
      <c r="C826" s="1">
        <v>32002</v>
      </c>
      <c r="D826" t="s">
        <v>633</v>
      </c>
      <c r="E826" s="2" t="s">
        <v>1</v>
      </c>
      <c r="F826" s="13">
        <v>7902.18</v>
      </c>
      <c r="G826" s="13">
        <v>965712.54</v>
      </c>
      <c r="H826" s="13">
        <v>29192.720000000001</v>
      </c>
      <c r="I826" s="14">
        <f t="shared" si="25"/>
        <v>3.0229202574091042E-2</v>
      </c>
      <c r="J826" s="13">
        <f t="shared" si="24"/>
        <v>238.87659999693076</v>
      </c>
    </row>
    <row r="827" spans="2:10" x14ac:dyDescent="0.25">
      <c r="B827" s="2">
        <v>823</v>
      </c>
      <c r="C827" s="1">
        <v>32004</v>
      </c>
      <c r="D827" t="s">
        <v>634</v>
      </c>
      <c r="E827" s="2" t="s">
        <v>1</v>
      </c>
      <c r="F827" s="13">
        <v>16098.27</v>
      </c>
      <c r="G827" s="13">
        <v>1637425.08</v>
      </c>
      <c r="H827" s="13">
        <v>9574.64</v>
      </c>
      <c r="I827" s="14">
        <f t="shared" si="25"/>
        <v>5.8473759300181226E-3</v>
      </c>
      <c r="J827" s="13">
        <f t="shared" si="24"/>
        <v>94.132636512932848</v>
      </c>
    </row>
    <row r="828" spans="2:10" x14ac:dyDescent="0.25">
      <c r="B828" s="2">
        <v>824</v>
      </c>
      <c r="C828" s="1">
        <v>32006</v>
      </c>
      <c r="D828" t="s">
        <v>635</v>
      </c>
      <c r="E828" s="2" t="s">
        <v>1</v>
      </c>
      <c r="F828" s="13">
        <v>12717.66</v>
      </c>
      <c r="G828" s="13">
        <v>1542870.56</v>
      </c>
      <c r="H828" s="13">
        <v>22480.91</v>
      </c>
      <c r="I828" s="14">
        <f t="shared" si="25"/>
        <v>1.457083347290002E-2</v>
      </c>
      <c r="J828" s="13">
        <f t="shared" si="24"/>
        <v>185.30690602496165</v>
      </c>
    </row>
    <row r="829" spans="2:10" x14ac:dyDescent="0.25">
      <c r="B829" s="2">
        <v>825</v>
      </c>
      <c r="C829" s="1">
        <v>32008</v>
      </c>
      <c r="D829" t="s">
        <v>636</v>
      </c>
      <c r="E829" s="2" t="s">
        <v>1</v>
      </c>
      <c r="F829" s="13">
        <v>51649.65</v>
      </c>
      <c r="G829" s="13">
        <v>6663309.4100000001</v>
      </c>
      <c r="H829" s="13">
        <v>595006.71</v>
      </c>
      <c r="I829" s="14">
        <f t="shared" si="25"/>
        <v>8.9295974926069055E-2</v>
      </c>
      <c r="J829" s="13">
        <f t="shared" si="24"/>
        <v>4612.1058513402431</v>
      </c>
    </row>
    <row r="830" spans="2:10" x14ac:dyDescent="0.25">
      <c r="B830" s="2">
        <v>826</v>
      </c>
      <c r="C830" s="1">
        <v>32010</v>
      </c>
      <c r="D830" t="s">
        <v>577</v>
      </c>
      <c r="E830" s="2" t="s">
        <v>1</v>
      </c>
      <c r="F830" s="13">
        <v>25329.4</v>
      </c>
      <c r="G830" s="13">
        <v>2793961.99</v>
      </c>
      <c r="H830" s="13">
        <v>29994.94</v>
      </c>
      <c r="I830" s="14">
        <f t="shared" si="25"/>
        <v>1.0735629227368263E-2</v>
      </c>
      <c r="J830" s="13">
        <f t="shared" si="24"/>
        <v>271.9270469517017</v>
      </c>
    </row>
    <row r="831" spans="2:10" x14ac:dyDescent="0.25">
      <c r="B831" s="2">
        <v>827</v>
      </c>
      <c r="C831" s="1">
        <v>32012</v>
      </c>
      <c r="D831" t="s">
        <v>637</v>
      </c>
      <c r="E831" s="2" t="s">
        <v>1</v>
      </c>
      <c r="F831" s="13">
        <v>25211.46</v>
      </c>
      <c r="G831" s="13">
        <v>2942097.2</v>
      </c>
      <c r="H831" s="13">
        <v>35854.15</v>
      </c>
      <c r="I831" s="14">
        <f t="shared" si="25"/>
        <v>1.2186596010492106E-2</v>
      </c>
      <c r="J831" s="13">
        <f t="shared" si="24"/>
        <v>307.24187785468132</v>
      </c>
    </row>
    <row r="832" spans="2:10" x14ac:dyDescent="0.25">
      <c r="B832" s="2">
        <v>828</v>
      </c>
      <c r="C832" s="1">
        <v>32014</v>
      </c>
      <c r="D832" t="s">
        <v>638</v>
      </c>
      <c r="E832" s="2" t="s">
        <v>1</v>
      </c>
      <c r="F832" s="13">
        <v>35610.199999999997</v>
      </c>
      <c r="G832" s="13">
        <v>3849192.59</v>
      </c>
      <c r="H832" s="13">
        <v>29330.37</v>
      </c>
      <c r="I832" s="14">
        <f t="shared" si="25"/>
        <v>7.6198759387095258E-3</v>
      </c>
      <c r="J832" s="13">
        <f t="shared" si="24"/>
        <v>271.34530615263395</v>
      </c>
    </row>
    <row r="833" spans="2:10" x14ac:dyDescent="0.25">
      <c r="B833" s="2">
        <v>829</v>
      </c>
      <c r="C833" s="1">
        <v>32016</v>
      </c>
      <c r="D833" t="s">
        <v>92</v>
      </c>
      <c r="E833" s="2" t="s">
        <v>1</v>
      </c>
      <c r="F833" s="13">
        <v>48469.8</v>
      </c>
      <c r="G833" s="13">
        <v>5474531.5700000003</v>
      </c>
      <c r="H833" s="13">
        <v>12376.57</v>
      </c>
      <c r="I833" s="14">
        <f t="shared" si="25"/>
        <v>2.260754156177055E-3</v>
      </c>
      <c r="J833" s="13">
        <f t="shared" si="24"/>
        <v>109.57830179907063</v>
      </c>
    </row>
    <row r="834" spans="2:10" x14ac:dyDescent="0.25">
      <c r="B834" s="2">
        <v>830</v>
      </c>
      <c r="C834" s="1">
        <v>32018</v>
      </c>
      <c r="D834" t="s">
        <v>639</v>
      </c>
      <c r="E834" s="2" t="s">
        <v>1</v>
      </c>
      <c r="F834" s="13">
        <v>22342.66</v>
      </c>
      <c r="G834" s="13">
        <v>2427549.77</v>
      </c>
      <c r="H834" s="13">
        <v>49052.07</v>
      </c>
      <c r="I834" s="14">
        <f t="shared" si="25"/>
        <v>2.0206411669162195E-2</v>
      </c>
      <c r="J834" s="13">
        <f t="shared" si="24"/>
        <v>451.4649857441234</v>
      </c>
    </row>
    <row r="835" spans="2:10" x14ac:dyDescent="0.25">
      <c r="B835" s="2">
        <v>831</v>
      </c>
      <c r="C835" s="1">
        <v>32020</v>
      </c>
      <c r="D835" t="s">
        <v>640</v>
      </c>
      <c r="E835" s="2" t="s">
        <v>1</v>
      </c>
      <c r="F835" s="13">
        <v>75636.88</v>
      </c>
      <c r="G835" s="13">
        <v>8449563.0600000005</v>
      </c>
      <c r="H835" s="13">
        <v>119991.45</v>
      </c>
      <c r="I835" s="14">
        <f t="shared" si="25"/>
        <v>1.4200905910512252E-2</v>
      </c>
      <c r="J835" s="13">
        <f t="shared" si="24"/>
        <v>1074.1122162447061</v>
      </c>
    </row>
    <row r="836" spans="2:10" x14ac:dyDescent="0.25">
      <c r="B836" s="2">
        <v>832</v>
      </c>
      <c r="C836" s="1">
        <v>32022</v>
      </c>
      <c r="D836" t="s">
        <v>641</v>
      </c>
      <c r="E836" s="2" t="s">
        <v>1</v>
      </c>
      <c r="F836" s="13">
        <v>64796.36</v>
      </c>
      <c r="G836" s="13">
        <v>8537938.1699999999</v>
      </c>
      <c r="H836" s="13">
        <v>72627.69</v>
      </c>
      <c r="I836" s="14">
        <f t="shared" si="25"/>
        <v>8.5064670830240982E-3</v>
      </c>
      <c r="J836" s="13">
        <f t="shared" si="24"/>
        <v>551.18810343977941</v>
      </c>
    </row>
    <row r="837" spans="2:10" x14ac:dyDescent="0.25">
      <c r="B837" s="2">
        <v>833</v>
      </c>
      <c r="C837" s="1">
        <v>32024</v>
      </c>
      <c r="D837" t="s">
        <v>368</v>
      </c>
      <c r="E837" s="2" t="s">
        <v>1</v>
      </c>
      <c r="F837" s="13">
        <v>7037.02</v>
      </c>
      <c r="G837" s="13">
        <v>842812.54</v>
      </c>
      <c r="H837" s="13">
        <v>2229.81</v>
      </c>
      <c r="I837" s="14">
        <f t="shared" si="25"/>
        <v>2.6456772937906215E-3</v>
      </c>
      <c r="J837" s="13">
        <f t="shared" ref="J837:J900" si="26">I837*F837</f>
        <v>18.617684029950482</v>
      </c>
    </row>
    <row r="838" spans="2:10" x14ac:dyDescent="0.25">
      <c r="B838" s="2">
        <v>834</v>
      </c>
      <c r="C838" s="1">
        <v>32106</v>
      </c>
      <c r="D838" t="s">
        <v>633</v>
      </c>
      <c r="E838" s="2" t="s">
        <v>19</v>
      </c>
      <c r="F838" s="13">
        <v>11771.07</v>
      </c>
      <c r="G838" s="13">
        <v>1617621.12</v>
      </c>
      <c r="H838" s="13">
        <v>15848.93</v>
      </c>
      <c r="I838" s="14">
        <f t="shared" ref="I838:I901" si="27">IF(G838=0,0,H838/G838)</f>
        <v>9.7976774685038723E-3</v>
      </c>
      <c r="J838" s="13">
        <f t="shared" si="26"/>
        <v>115.32914731918187</v>
      </c>
    </row>
    <row r="839" spans="2:10" x14ac:dyDescent="0.25">
      <c r="B839" s="2">
        <v>835</v>
      </c>
      <c r="C839" s="1">
        <v>32136</v>
      </c>
      <c r="D839" t="s">
        <v>642</v>
      </c>
      <c r="E839" s="2" t="s">
        <v>19</v>
      </c>
      <c r="F839" s="13">
        <v>86887.7</v>
      </c>
      <c r="G839" s="13">
        <v>11113801.029999999</v>
      </c>
      <c r="H839" s="13">
        <v>158196.99</v>
      </c>
      <c r="I839" s="14">
        <f t="shared" si="27"/>
        <v>1.4234283083975636E-2</v>
      </c>
      <c r="J839" s="13">
        <f t="shared" si="26"/>
        <v>1236.7841183155499</v>
      </c>
    </row>
    <row r="840" spans="2:10" x14ac:dyDescent="0.25">
      <c r="B840" s="2">
        <v>836</v>
      </c>
      <c r="C840" s="1">
        <v>32176</v>
      </c>
      <c r="D840" t="s">
        <v>99</v>
      </c>
      <c r="E840" s="2" t="s">
        <v>19</v>
      </c>
      <c r="F840" s="13">
        <v>4368</v>
      </c>
      <c r="G840" s="13">
        <v>560929.13</v>
      </c>
      <c r="H840" s="13">
        <v>9715.84</v>
      </c>
      <c r="I840" s="14">
        <f t="shared" si="27"/>
        <v>1.7320976002797358E-2</v>
      </c>
      <c r="J840" s="13">
        <f t="shared" si="26"/>
        <v>75.658023180218862</v>
      </c>
    </row>
    <row r="841" spans="2:10" x14ac:dyDescent="0.25">
      <c r="B841" s="2">
        <v>837</v>
      </c>
      <c r="C841" s="1">
        <v>32191</v>
      </c>
      <c r="D841" t="s">
        <v>643</v>
      </c>
      <c r="E841" s="2" t="s">
        <v>19</v>
      </c>
      <c r="F841" s="13">
        <v>56108.04</v>
      </c>
      <c r="G841" s="13">
        <v>6496758.71</v>
      </c>
      <c r="H841" s="13">
        <v>152034.53</v>
      </c>
      <c r="I841" s="14">
        <f t="shared" si="27"/>
        <v>2.34015971327339E-2</v>
      </c>
      <c r="J841" s="13">
        <f t="shared" si="26"/>
        <v>1313.0177479873189</v>
      </c>
    </row>
    <row r="842" spans="2:10" x14ac:dyDescent="0.25">
      <c r="B842" s="2">
        <v>838</v>
      </c>
      <c r="C842" s="1">
        <v>32246</v>
      </c>
      <c r="D842" t="s">
        <v>644</v>
      </c>
      <c r="E842" s="2" t="s">
        <v>20</v>
      </c>
      <c r="F842" s="13">
        <v>529680.13</v>
      </c>
      <c r="G842" s="13">
        <v>94055723.379999995</v>
      </c>
      <c r="H842" s="13">
        <v>6118994.2000000002</v>
      </c>
      <c r="I842" s="14">
        <f t="shared" si="27"/>
        <v>6.5057116995191205E-2</v>
      </c>
      <c r="J842" s="13">
        <f t="shared" si="26"/>
        <v>34459.46218743809</v>
      </c>
    </row>
    <row r="843" spans="2:10" x14ac:dyDescent="0.25">
      <c r="B843" s="2">
        <v>839</v>
      </c>
      <c r="C843" s="1">
        <v>32265</v>
      </c>
      <c r="D843" t="s">
        <v>640</v>
      </c>
      <c r="E843" s="2" t="s">
        <v>20</v>
      </c>
      <c r="F843" s="13">
        <v>272202.21000000002</v>
      </c>
      <c r="G843" s="13">
        <v>35755815.829999998</v>
      </c>
      <c r="H843" s="13">
        <v>1046905.16</v>
      </c>
      <c r="I843" s="14">
        <f t="shared" si="27"/>
        <v>2.9279297247124234E-2</v>
      </c>
      <c r="J843" s="13">
        <f t="shared" si="26"/>
        <v>7969.8894179141334</v>
      </c>
    </row>
    <row r="844" spans="2:10" x14ac:dyDescent="0.25">
      <c r="B844" s="2">
        <v>840</v>
      </c>
      <c r="C844" s="1">
        <v>33002</v>
      </c>
      <c r="D844" t="s">
        <v>645</v>
      </c>
      <c r="E844" s="2" t="s">
        <v>1</v>
      </c>
      <c r="F844" s="13">
        <v>7746.49</v>
      </c>
      <c r="G844" s="13">
        <v>1064590.29</v>
      </c>
      <c r="H844" s="13">
        <v>5980.53</v>
      </c>
      <c r="I844" s="14">
        <f t="shared" si="27"/>
        <v>5.6176822728676206E-3</v>
      </c>
      <c r="J844" s="13">
        <f t="shared" si="26"/>
        <v>43.517319549946293</v>
      </c>
    </row>
    <row r="845" spans="2:10" x14ac:dyDescent="0.25">
      <c r="B845" s="2">
        <v>841</v>
      </c>
      <c r="C845" s="1">
        <v>33004</v>
      </c>
      <c r="D845" t="s">
        <v>646</v>
      </c>
      <c r="E845" s="2" t="s">
        <v>1</v>
      </c>
      <c r="F845" s="13">
        <v>8590.73</v>
      </c>
      <c r="G845" s="13">
        <v>1090816.44</v>
      </c>
      <c r="H845" s="13">
        <v>15338.56</v>
      </c>
      <c r="I845" s="14">
        <f t="shared" si="27"/>
        <v>1.4061540913336437E-2</v>
      </c>
      <c r="J845" s="13">
        <f t="shared" si="26"/>
        <v>120.79890137042672</v>
      </c>
    </row>
    <row r="846" spans="2:10" x14ac:dyDescent="0.25">
      <c r="B846" s="2">
        <v>842</v>
      </c>
      <c r="C846" s="1">
        <v>33006</v>
      </c>
      <c r="D846" t="s">
        <v>647</v>
      </c>
      <c r="E846" s="2" t="s">
        <v>1</v>
      </c>
      <c r="F846" s="13">
        <v>5971.13</v>
      </c>
      <c r="G846" s="13">
        <v>869852.42</v>
      </c>
      <c r="H846" s="13">
        <v>5555.91</v>
      </c>
      <c r="I846" s="14">
        <f t="shared" si="27"/>
        <v>6.3871869207422563E-3</v>
      </c>
      <c r="J846" s="13">
        <f t="shared" si="26"/>
        <v>38.138723438051713</v>
      </c>
    </row>
    <row r="847" spans="2:10" x14ac:dyDescent="0.25">
      <c r="B847" s="2">
        <v>843</v>
      </c>
      <c r="C847" s="1">
        <v>33008</v>
      </c>
      <c r="D847" t="s">
        <v>648</v>
      </c>
      <c r="E847" s="2" t="s">
        <v>1</v>
      </c>
      <c r="F847" s="13">
        <v>4384.6499999999996</v>
      </c>
      <c r="G847" s="13">
        <v>635896.02</v>
      </c>
      <c r="H847" s="13">
        <v>744.53</v>
      </c>
      <c r="I847" s="14">
        <f t="shared" si="27"/>
        <v>1.170836074740647E-3</v>
      </c>
      <c r="J847" s="13">
        <f t="shared" si="26"/>
        <v>5.1337063951115773</v>
      </c>
    </row>
    <row r="848" spans="2:10" x14ac:dyDescent="0.25">
      <c r="B848" s="2">
        <v>844</v>
      </c>
      <c r="C848" s="1">
        <v>33010</v>
      </c>
      <c r="D848" t="s">
        <v>649</v>
      </c>
      <c r="E848" s="2" t="s">
        <v>1</v>
      </c>
      <c r="F848" s="13">
        <v>11643.88</v>
      </c>
      <c r="G848" s="13">
        <v>1625926.87</v>
      </c>
      <c r="H848" s="13">
        <v>23719.22</v>
      </c>
      <c r="I848" s="14">
        <f t="shared" si="27"/>
        <v>1.4588122281293008E-2</v>
      </c>
      <c r="J848" s="13">
        <f t="shared" si="26"/>
        <v>169.86234526870203</v>
      </c>
    </row>
    <row r="849" spans="2:10" x14ac:dyDescent="0.25">
      <c r="B849" s="2">
        <v>845</v>
      </c>
      <c r="C849" s="1">
        <v>33012</v>
      </c>
      <c r="D849" t="s">
        <v>650</v>
      </c>
      <c r="E849" s="2" t="s">
        <v>1</v>
      </c>
      <c r="F849" s="13">
        <v>5963.86</v>
      </c>
      <c r="G849" s="13">
        <v>846419.58</v>
      </c>
      <c r="H849" s="13">
        <v>3034.18</v>
      </c>
      <c r="I849" s="14">
        <f t="shared" si="27"/>
        <v>3.5847233118118556E-3</v>
      </c>
      <c r="J849" s="13">
        <f t="shared" si="26"/>
        <v>21.378787970382252</v>
      </c>
    </row>
    <row r="850" spans="2:10" x14ac:dyDescent="0.25">
      <c r="B850" s="2">
        <v>846</v>
      </c>
      <c r="C850" s="1">
        <v>33014</v>
      </c>
      <c r="D850" t="s">
        <v>651</v>
      </c>
      <c r="E850" s="2" t="s">
        <v>1</v>
      </c>
      <c r="F850" s="13">
        <v>4807.55</v>
      </c>
      <c r="G850" s="13">
        <v>634003.16</v>
      </c>
      <c r="H850" s="13">
        <v>3934.12</v>
      </c>
      <c r="I850" s="14">
        <f t="shared" si="27"/>
        <v>6.2052056649055179E-3</v>
      </c>
      <c r="J850" s="13">
        <f t="shared" si="26"/>
        <v>29.831836494316523</v>
      </c>
    </row>
    <row r="851" spans="2:10" x14ac:dyDescent="0.25">
      <c r="B851" s="2">
        <v>847</v>
      </c>
      <c r="C851" s="1">
        <v>33016</v>
      </c>
      <c r="D851" t="s">
        <v>652</v>
      </c>
      <c r="E851" s="2" t="s">
        <v>1</v>
      </c>
      <c r="F851" s="13">
        <v>7104.56</v>
      </c>
      <c r="G851" s="13">
        <v>1004265.69</v>
      </c>
      <c r="H851" s="13">
        <v>10129.719999999999</v>
      </c>
      <c r="I851" s="14">
        <f t="shared" si="27"/>
        <v>1.0086693293285764E-2</v>
      </c>
      <c r="J851" s="13">
        <f t="shared" si="26"/>
        <v>71.661517703746313</v>
      </c>
    </row>
    <row r="852" spans="2:10" x14ac:dyDescent="0.25">
      <c r="B852" s="2">
        <v>848</v>
      </c>
      <c r="C852" s="1">
        <v>33018</v>
      </c>
      <c r="D852" t="s">
        <v>653</v>
      </c>
      <c r="E852" s="2" t="s">
        <v>1</v>
      </c>
      <c r="F852" s="13">
        <v>5401.85</v>
      </c>
      <c r="G852" s="13">
        <v>797280.94</v>
      </c>
      <c r="H852" s="13">
        <v>497.22</v>
      </c>
      <c r="I852" s="14">
        <f t="shared" si="27"/>
        <v>6.23644659058324E-4</v>
      </c>
      <c r="J852" s="13">
        <f t="shared" si="26"/>
        <v>3.3688349015342078</v>
      </c>
    </row>
    <row r="853" spans="2:10" x14ac:dyDescent="0.25">
      <c r="B853" s="2">
        <v>849</v>
      </c>
      <c r="C853" s="1">
        <v>33020</v>
      </c>
      <c r="D853" t="s">
        <v>654</v>
      </c>
      <c r="E853" s="2" t="s">
        <v>1</v>
      </c>
      <c r="F853" s="13">
        <v>3307</v>
      </c>
      <c r="G853" s="13">
        <v>500145.76</v>
      </c>
      <c r="H853" s="13">
        <v>116.86</v>
      </c>
      <c r="I853" s="14">
        <f t="shared" si="27"/>
        <v>2.3365188580225092E-4</v>
      </c>
      <c r="J853" s="13">
        <f t="shared" si="26"/>
        <v>0.77268678634804377</v>
      </c>
    </row>
    <row r="854" spans="2:10" x14ac:dyDescent="0.25">
      <c r="B854" s="2">
        <v>850</v>
      </c>
      <c r="C854" s="1">
        <v>33022</v>
      </c>
      <c r="D854" t="s">
        <v>518</v>
      </c>
      <c r="E854" s="2" t="s">
        <v>1</v>
      </c>
      <c r="F854" s="13">
        <v>2045.82</v>
      </c>
      <c r="G854" s="13">
        <v>292625.71000000002</v>
      </c>
      <c r="H854" s="13">
        <v>97.74</v>
      </c>
      <c r="I854" s="14">
        <f t="shared" si="27"/>
        <v>3.3401029595109738E-4</v>
      </c>
      <c r="J854" s="13">
        <f t="shared" si="26"/>
        <v>0.68332494366267404</v>
      </c>
    </row>
    <row r="855" spans="2:10" x14ac:dyDescent="0.25">
      <c r="B855" s="2">
        <v>851</v>
      </c>
      <c r="C855" s="1">
        <v>33024</v>
      </c>
      <c r="D855" t="s">
        <v>655</v>
      </c>
      <c r="E855" s="2" t="s">
        <v>1</v>
      </c>
      <c r="F855" s="13">
        <v>4544.05</v>
      </c>
      <c r="G855" s="13">
        <v>643231.67000000004</v>
      </c>
      <c r="H855" s="13">
        <v>776.44</v>
      </c>
      <c r="I855" s="14">
        <f t="shared" si="27"/>
        <v>1.2070923062603557E-3</v>
      </c>
      <c r="J855" s="13">
        <f t="shared" si="26"/>
        <v>5.4850877942623697</v>
      </c>
    </row>
    <row r="856" spans="2:10" x14ac:dyDescent="0.25">
      <c r="B856" s="2">
        <v>852</v>
      </c>
      <c r="C856" s="1">
        <v>33026</v>
      </c>
      <c r="D856" t="s">
        <v>417</v>
      </c>
      <c r="E856" s="2" t="s">
        <v>1</v>
      </c>
      <c r="F856" s="13">
        <v>5867.96</v>
      </c>
      <c r="G856" s="13">
        <v>805292.02</v>
      </c>
      <c r="H856" s="13">
        <v>4668.24</v>
      </c>
      <c r="I856" s="14">
        <f t="shared" si="27"/>
        <v>5.7969530109090112E-3</v>
      </c>
      <c r="J856" s="13">
        <f t="shared" si="26"/>
        <v>34.016288389893639</v>
      </c>
    </row>
    <row r="857" spans="2:10" x14ac:dyDescent="0.25">
      <c r="B857" s="2">
        <v>853</v>
      </c>
      <c r="C857" s="1">
        <v>33028</v>
      </c>
      <c r="D857" t="s">
        <v>656</v>
      </c>
      <c r="E857" s="2" t="s">
        <v>1</v>
      </c>
      <c r="F857" s="13">
        <v>6808.54</v>
      </c>
      <c r="G857" s="13">
        <v>874649.24</v>
      </c>
      <c r="H857" s="13">
        <v>11159.3</v>
      </c>
      <c r="I857" s="14">
        <f t="shared" si="27"/>
        <v>1.2758600236135802E-2</v>
      </c>
      <c r="J857" s="13">
        <f t="shared" si="26"/>
        <v>86.867440051740047</v>
      </c>
    </row>
    <row r="858" spans="2:10" x14ac:dyDescent="0.25">
      <c r="B858" s="2">
        <v>854</v>
      </c>
      <c r="C858" s="1">
        <v>33030</v>
      </c>
      <c r="D858" t="s">
        <v>657</v>
      </c>
      <c r="E858" s="2" t="s">
        <v>1</v>
      </c>
      <c r="F858" s="13">
        <v>5655.46</v>
      </c>
      <c r="G858" s="13">
        <v>812455.32</v>
      </c>
      <c r="H858" s="13">
        <v>12123.87</v>
      </c>
      <c r="I858" s="14">
        <f t="shared" si="27"/>
        <v>1.4922506753971408E-2</v>
      </c>
      <c r="J858" s="13">
        <f t="shared" si="26"/>
        <v>84.393640046815136</v>
      </c>
    </row>
    <row r="859" spans="2:10" x14ac:dyDescent="0.25">
      <c r="B859" s="2">
        <v>855</v>
      </c>
      <c r="C859" s="1">
        <v>33032</v>
      </c>
      <c r="D859" t="s">
        <v>658</v>
      </c>
      <c r="E859" s="2" t="s">
        <v>1</v>
      </c>
      <c r="F859" s="13">
        <v>1715.95</v>
      </c>
      <c r="G859" s="13">
        <v>218570.05</v>
      </c>
      <c r="H859" s="13">
        <v>1116.07</v>
      </c>
      <c r="I859" s="14">
        <f t="shared" si="27"/>
        <v>5.1062348203699459E-3</v>
      </c>
      <c r="J859" s="13">
        <f t="shared" si="26"/>
        <v>8.7620436400138093</v>
      </c>
    </row>
    <row r="860" spans="2:10" x14ac:dyDescent="0.25">
      <c r="B860" s="2">
        <v>856</v>
      </c>
      <c r="C860" s="1">
        <v>33034</v>
      </c>
      <c r="D860" t="s">
        <v>659</v>
      </c>
      <c r="E860" s="2" t="s">
        <v>1</v>
      </c>
      <c r="F860" s="13">
        <v>10125.02</v>
      </c>
      <c r="G860" s="13">
        <v>1432663.15</v>
      </c>
      <c r="H860" s="13">
        <v>4423.3500000000004</v>
      </c>
      <c r="I860" s="14">
        <f t="shared" si="27"/>
        <v>3.087501762015726E-3</v>
      </c>
      <c r="J860" s="13">
        <f t="shared" si="26"/>
        <v>31.261017090444469</v>
      </c>
    </row>
    <row r="861" spans="2:10" x14ac:dyDescent="0.25">
      <c r="B861" s="2">
        <v>857</v>
      </c>
      <c r="C861" s="1">
        <v>33036</v>
      </c>
      <c r="D861" t="s">
        <v>660</v>
      </c>
      <c r="E861" s="2" t="s">
        <v>1</v>
      </c>
      <c r="F861" s="13">
        <v>11067.2</v>
      </c>
      <c r="G861" s="13">
        <v>1473863.05</v>
      </c>
      <c r="H861" s="13">
        <v>14677.11</v>
      </c>
      <c r="I861" s="14">
        <f t="shared" si="27"/>
        <v>9.9582590119210879E-3</v>
      </c>
      <c r="J861" s="13">
        <f t="shared" si="26"/>
        <v>110.21004413673307</v>
      </c>
    </row>
    <row r="862" spans="2:10" x14ac:dyDescent="0.25">
      <c r="B862" s="2">
        <v>858</v>
      </c>
      <c r="C862" s="1">
        <v>33101</v>
      </c>
      <c r="D862" t="s">
        <v>645</v>
      </c>
      <c r="E862" s="2" t="s">
        <v>19</v>
      </c>
      <c r="F862" s="13">
        <v>5756.87</v>
      </c>
      <c r="G862" s="13">
        <v>794644.08</v>
      </c>
      <c r="H862" s="13">
        <v>16316.55</v>
      </c>
      <c r="I862" s="14">
        <f t="shared" si="27"/>
        <v>2.0533154918866318E-2</v>
      </c>
      <c r="J862" s="13">
        <f t="shared" si="26"/>
        <v>118.20670355777393</v>
      </c>
    </row>
    <row r="863" spans="2:10" x14ac:dyDescent="0.25">
      <c r="B863" s="2">
        <v>859</v>
      </c>
      <c r="C863" s="1">
        <v>33106</v>
      </c>
      <c r="D863" t="s">
        <v>646</v>
      </c>
      <c r="E863" s="2" t="s">
        <v>19</v>
      </c>
      <c r="F863" s="13">
        <v>10349.41</v>
      </c>
      <c r="G863" s="13">
        <v>1442391.52</v>
      </c>
      <c r="H863" s="13">
        <v>53393.05</v>
      </c>
      <c r="I863" s="14">
        <f t="shared" si="27"/>
        <v>3.701702988381407E-2</v>
      </c>
      <c r="J863" s="13">
        <f t="shared" si="26"/>
        <v>383.10441924984417</v>
      </c>
    </row>
    <row r="864" spans="2:10" x14ac:dyDescent="0.25">
      <c r="B864" s="2">
        <v>860</v>
      </c>
      <c r="C864" s="1">
        <v>33107</v>
      </c>
      <c r="D864" t="s">
        <v>647</v>
      </c>
      <c r="E864" s="2" t="s">
        <v>19</v>
      </c>
      <c r="F864" s="13">
        <v>6277.09</v>
      </c>
      <c r="G864" s="13">
        <v>1045227.89</v>
      </c>
      <c r="H864" s="13">
        <v>11345.38</v>
      </c>
      <c r="I864" s="14">
        <f t="shared" si="27"/>
        <v>1.085445586416566E-2</v>
      </c>
      <c r="J864" s="13">
        <f t="shared" si="26"/>
        <v>68.134396360395627</v>
      </c>
    </row>
    <row r="865" spans="2:10" x14ac:dyDescent="0.25">
      <c r="B865" s="2">
        <v>861</v>
      </c>
      <c r="C865" s="1">
        <v>33108</v>
      </c>
      <c r="D865" t="s">
        <v>542</v>
      </c>
      <c r="E865" s="2" t="s">
        <v>19</v>
      </c>
      <c r="F865" s="13">
        <v>4922.75</v>
      </c>
      <c r="G865" s="13">
        <v>808195.39</v>
      </c>
      <c r="H865" s="13">
        <v>33489.65</v>
      </c>
      <c r="I865" s="14">
        <f t="shared" si="27"/>
        <v>4.1437566230116706E-2</v>
      </c>
      <c r="J865" s="13">
        <f t="shared" si="26"/>
        <v>203.98677915930702</v>
      </c>
    </row>
    <row r="866" spans="2:10" x14ac:dyDescent="0.25">
      <c r="B866" s="2">
        <v>862</v>
      </c>
      <c r="C866" s="1">
        <v>33131</v>
      </c>
      <c r="D866" t="s">
        <v>652</v>
      </c>
      <c r="E866" s="2" t="s">
        <v>19</v>
      </c>
      <c r="F866" s="13">
        <v>1353.32</v>
      </c>
      <c r="G866" s="13">
        <v>220316.86</v>
      </c>
      <c r="H866" s="13">
        <v>2565.81</v>
      </c>
      <c r="I866" s="14">
        <f t="shared" si="27"/>
        <v>1.16459993120817E-2</v>
      </c>
      <c r="J866" s="13">
        <f t="shared" si="26"/>
        <v>15.760763789026406</v>
      </c>
    </row>
    <row r="867" spans="2:10" x14ac:dyDescent="0.25">
      <c r="B867" s="2">
        <v>863</v>
      </c>
      <c r="C867" s="1">
        <v>33136</v>
      </c>
      <c r="D867" t="s">
        <v>475</v>
      </c>
      <c r="E867" s="2" t="s">
        <v>19</v>
      </c>
      <c r="F867" s="13">
        <v>185.05</v>
      </c>
      <c r="G867" s="13">
        <v>24266.05</v>
      </c>
      <c r="H867" s="13">
        <v>10.67</v>
      </c>
      <c r="I867" s="14">
        <f t="shared" si="27"/>
        <v>4.3970897612095915E-4</v>
      </c>
      <c r="J867" s="13">
        <f t="shared" si="26"/>
        <v>8.1368146031183503E-2</v>
      </c>
    </row>
    <row r="868" spans="2:10" x14ac:dyDescent="0.25">
      <c r="B868" s="2">
        <v>864</v>
      </c>
      <c r="C868" s="1">
        <v>33181</v>
      </c>
      <c r="D868" t="s">
        <v>661</v>
      </c>
      <c r="E868" s="2" t="s">
        <v>19</v>
      </c>
      <c r="F868" s="13">
        <v>2966.94</v>
      </c>
      <c r="G868" s="13">
        <v>460598.91</v>
      </c>
      <c r="H868" s="13">
        <v>10339.65</v>
      </c>
      <c r="I868" s="14">
        <f t="shared" si="27"/>
        <v>2.2448272836772455E-2</v>
      </c>
      <c r="J868" s="13">
        <f t="shared" si="26"/>
        <v>66.602678610333669</v>
      </c>
    </row>
    <row r="869" spans="2:10" x14ac:dyDescent="0.25">
      <c r="B869" s="2">
        <v>865</v>
      </c>
      <c r="C869" s="1">
        <v>33211</v>
      </c>
      <c r="D869" t="s">
        <v>504</v>
      </c>
      <c r="E869" s="2" t="s">
        <v>20</v>
      </c>
      <c r="F869" s="13">
        <v>2239.54</v>
      </c>
      <c r="G869" s="13">
        <v>365769.3</v>
      </c>
      <c r="H869" s="13">
        <v>2306.13</v>
      </c>
      <c r="I869" s="14">
        <f t="shared" si="27"/>
        <v>6.3048757782569508E-3</v>
      </c>
      <c r="J869" s="13">
        <f t="shared" si="26"/>
        <v>14.120021500437572</v>
      </c>
    </row>
    <row r="870" spans="2:10" x14ac:dyDescent="0.25">
      <c r="B870" s="2">
        <v>866</v>
      </c>
      <c r="C870" s="1">
        <v>33216</v>
      </c>
      <c r="D870" t="s">
        <v>649</v>
      </c>
      <c r="E870" s="2" t="s">
        <v>20</v>
      </c>
      <c r="F870" s="13">
        <v>17056.689999999999</v>
      </c>
      <c r="G870" s="13">
        <v>3094675.48</v>
      </c>
      <c r="H870" s="13">
        <v>179133.53</v>
      </c>
      <c r="I870" s="14">
        <f t="shared" si="27"/>
        <v>5.7884431229603434E-2</v>
      </c>
      <c r="J870" s="13">
        <f t="shared" si="26"/>
        <v>987.31679930966448</v>
      </c>
    </row>
    <row r="871" spans="2:10" x14ac:dyDescent="0.25">
      <c r="B871" s="2">
        <v>867</v>
      </c>
      <c r="C871" s="1">
        <v>33281</v>
      </c>
      <c r="D871" t="s">
        <v>656</v>
      </c>
      <c r="E871" s="2" t="s">
        <v>20</v>
      </c>
      <c r="F871" s="13">
        <v>10270.84</v>
      </c>
      <c r="G871" s="13">
        <v>1428415.2</v>
      </c>
      <c r="H871" s="13">
        <v>56781.81</v>
      </c>
      <c r="I871" s="14">
        <f t="shared" si="27"/>
        <v>3.9751614236532909E-2</v>
      </c>
      <c r="J871" s="13">
        <f t="shared" si="26"/>
        <v>408.28246956515164</v>
      </c>
    </row>
    <row r="872" spans="2:10" x14ac:dyDescent="0.25">
      <c r="B872" s="2">
        <v>868</v>
      </c>
      <c r="C872" s="1">
        <v>34002</v>
      </c>
      <c r="D872" t="s">
        <v>662</v>
      </c>
      <c r="E872" s="2" t="s">
        <v>1</v>
      </c>
      <c r="F872" s="13">
        <v>6588.93</v>
      </c>
      <c r="G872" s="13">
        <v>653980.56999999995</v>
      </c>
      <c r="H872" s="13">
        <v>3847.14</v>
      </c>
      <c r="I872" s="14">
        <f t="shared" si="27"/>
        <v>5.8826518347479349E-3</v>
      </c>
      <c r="J872" s="13">
        <f t="shared" si="26"/>
        <v>38.760381153525714</v>
      </c>
    </row>
    <row r="873" spans="2:10" x14ac:dyDescent="0.25">
      <c r="B873" s="2">
        <v>869</v>
      </c>
      <c r="C873" s="1">
        <v>34004</v>
      </c>
      <c r="D873" t="s">
        <v>663</v>
      </c>
      <c r="E873" s="2" t="s">
        <v>1</v>
      </c>
      <c r="F873" s="13">
        <v>13698.32</v>
      </c>
      <c r="G873" s="13">
        <v>1221134.07</v>
      </c>
      <c r="H873" s="13">
        <v>17756.650000000001</v>
      </c>
      <c r="I873" s="14">
        <f t="shared" si="27"/>
        <v>1.4541114228350046E-2</v>
      </c>
      <c r="J873" s="13">
        <f t="shared" si="26"/>
        <v>199.18883585649201</v>
      </c>
    </row>
    <row r="874" spans="2:10" x14ac:dyDescent="0.25">
      <c r="B874" s="2">
        <v>870</v>
      </c>
      <c r="C874" s="1">
        <v>34006</v>
      </c>
      <c r="D874" t="s">
        <v>664</v>
      </c>
      <c r="E874" s="2" t="s">
        <v>1</v>
      </c>
      <c r="F874" s="13">
        <v>15495.48</v>
      </c>
      <c r="G874" s="13">
        <v>1671233.97</v>
      </c>
      <c r="H874" s="13">
        <v>21173.599999999999</v>
      </c>
      <c r="I874" s="14">
        <f t="shared" si="27"/>
        <v>1.2669440892228871E-2</v>
      </c>
      <c r="J874" s="13">
        <f t="shared" si="26"/>
        <v>196.31906795671463</v>
      </c>
    </row>
    <row r="875" spans="2:10" x14ac:dyDescent="0.25">
      <c r="B875" s="2">
        <v>871</v>
      </c>
      <c r="C875" s="1">
        <v>34008</v>
      </c>
      <c r="D875" t="s">
        <v>665</v>
      </c>
      <c r="E875" s="2" t="s">
        <v>1</v>
      </c>
      <c r="F875" s="13">
        <v>41712.22</v>
      </c>
      <c r="G875" s="13">
        <v>3413288.74</v>
      </c>
      <c r="H875" s="13">
        <v>65600.820000000007</v>
      </c>
      <c r="I875" s="14">
        <f t="shared" si="27"/>
        <v>1.9219241323252367E-2</v>
      </c>
      <c r="J875" s="13">
        <f t="shared" si="26"/>
        <v>801.67722230859385</v>
      </c>
    </row>
    <row r="876" spans="2:10" x14ac:dyDescent="0.25">
      <c r="B876" s="2">
        <v>872</v>
      </c>
      <c r="C876" s="1">
        <v>34010</v>
      </c>
      <c r="D876" t="s">
        <v>666</v>
      </c>
      <c r="E876" s="2" t="s">
        <v>1</v>
      </c>
      <c r="F876" s="13">
        <v>5397.67</v>
      </c>
      <c r="G876" s="13">
        <v>644754.19999999995</v>
      </c>
      <c r="H876" s="13">
        <v>1313.62</v>
      </c>
      <c r="I876" s="14">
        <f t="shared" si="27"/>
        <v>2.0373965768660366E-3</v>
      </c>
      <c r="J876" s="13">
        <f t="shared" si="26"/>
        <v>10.9971943810525</v>
      </c>
    </row>
    <row r="877" spans="2:10" x14ac:dyDescent="0.25">
      <c r="B877" s="2">
        <v>873</v>
      </c>
      <c r="C877" s="1">
        <v>34012</v>
      </c>
      <c r="D877" t="s">
        <v>667</v>
      </c>
      <c r="E877" s="2" t="s">
        <v>1</v>
      </c>
      <c r="F877" s="13">
        <v>11340.99</v>
      </c>
      <c r="G877" s="13">
        <v>1143865.8700000001</v>
      </c>
      <c r="H877" s="13">
        <v>14126.26</v>
      </c>
      <c r="I877" s="14">
        <f t="shared" si="27"/>
        <v>1.2349577315389259E-2</v>
      </c>
      <c r="J877" s="13">
        <f t="shared" si="26"/>
        <v>140.05643283805642</v>
      </c>
    </row>
    <row r="878" spans="2:10" x14ac:dyDescent="0.25">
      <c r="B878" s="2">
        <v>874</v>
      </c>
      <c r="C878" s="1">
        <v>34014</v>
      </c>
      <c r="D878" t="s">
        <v>668</v>
      </c>
      <c r="E878" s="2" t="s">
        <v>1</v>
      </c>
      <c r="F878" s="13">
        <v>11648.9</v>
      </c>
      <c r="G878" s="13">
        <v>1202652.03</v>
      </c>
      <c r="H878" s="13">
        <v>4965.1099999999997</v>
      </c>
      <c r="I878" s="14">
        <f t="shared" si="27"/>
        <v>4.1284676499485883E-3</v>
      </c>
      <c r="J878" s="13">
        <f t="shared" si="26"/>
        <v>48.092106807486111</v>
      </c>
    </row>
    <row r="879" spans="2:10" x14ac:dyDescent="0.25">
      <c r="B879" s="2">
        <v>875</v>
      </c>
      <c r="C879" s="1">
        <v>34016</v>
      </c>
      <c r="D879" t="s">
        <v>669</v>
      </c>
      <c r="E879" s="2" t="s">
        <v>1</v>
      </c>
      <c r="F879" s="13">
        <v>11431.76</v>
      </c>
      <c r="G879" s="13">
        <v>1167848.45</v>
      </c>
      <c r="H879" s="13">
        <v>10200.32</v>
      </c>
      <c r="I879" s="14">
        <f t="shared" si="27"/>
        <v>8.7342839732330001E-3</v>
      </c>
      <c r="J879" s="13">
        <f t="shared" si="26"/>
        <v>99.848238153846083</v>
      </c>
    </row>
    <row r="880" spans="2:10" x14ac:dyDescent="0.25">
      <c r="B880" s="2">
        <v>876</v>
      </c>
      <c r="C880" s="1">
        <v>34018</v>
      </c>
      <c r="D880" t="s">
        <v>670</v>
      </c>
      <c r="E880" s="2" t="s">
        <v>1</v>
      </c>
      <c r="F880" s="13">
        <v>2239.73</v>
      </c>
      <c r="G880" s="13">
        <v>212505.88</v>
      </c>
      <c r="H880" s="13">
        <v>515.65</v>
      </c>
      <c r="I880" s="14">
        <f t="shared" si="27"/>
        <v>2.4265210920281356E-3</v>
      </c>
      <c r="J880" s="13">
        <f t="shared" si="26"/>
        <v>5.4347520854481761</v>
      </c>
    </row>
    <row r="881" spans="2:10" x14ac:dyDescent="0.25">
      <c r="B881" s="2">
        <v>877</v>
      </c>
      <c r="C881" s="1">
        <v>34020</v>
      </c>
      <c r="D881" t="s">
        <v>671</v>
      </c>
      <c r="E881" s="2" t="s">
        <v>1</v>
      </c>
      <c r="F881" s="13">
        <v>5094.78</v>
      </c>
      <c r="G881" s="13">
        <v>490314.52</v>
      </c>
      <c r="H881" s="13">
        <v>454.41</v>
      </c>
      <c r="I881" s="14">
        <f t="shared" si="27"/>
        <v>9.2677247249377812E-4</v>
      </c>
      <c r="J881" s="13">
        <f t="shared" si="26"/>
        <v>4.7217018574118503</v>
      </c>
    </row>
    <row r="882" spans="2:10" x14ac:dyDescent="0.25">
      <c r="B882" s="2">
        <v>878</v>
      </c>
      <c r="C882" s="1">
        <v>34022</v>
      </c>
      <c r="D882" t="s">
        <v>672</v>
      </c>
      <c r="E882" s="2" t="s">
        <v>1</v>
      </c>
      <c r="F882" s="13">
        <v>13483.61</v>
      </c>
      <c r="G882" s="13">
        <v>1393160.62</v>
      </c>
      <c r="H882" s="13">
        <v>9458.25</v>
      </c>
      <c r="I882" s="14">
        <f t="shared" si="27"/>
        <v>6.789059254344987E-3</v>
      </c>
      <c r="J882" s="13">
        <f t="shared" si="26"/>
        <v>91.541027252478614</v>
      </c>
    </row>
    <row r="883" spans="2:10" x14ac:dyDescent="0.25">
      <c r="B883" s="2">
        <v>879</v>
      </c>
      <c r="C883" s="1">
        <v>34024</v>
      </c>
      <c r="D883" t="s">
        <v>673</v>
      </c>
      <c r="E883" s="2" t="s">
        <v>1</v>
      </c>
      <c r="F883" s="13">
        <v>3427.54</v>
      </c>
      <c r="G883" s="13">
        <v>338900.94</v>
      </c>
      <c r="H883" s="13">
        <v>4415.3900000000003</v>
      </c>
      <c r="I883" s="14">
        <f t="shared" si="27"/>
        <v>1.3028556368123383E-2</v>
      </c>
      <c r="J883" s="13">
        <f t="shared" si="26"/>
        <v>44.655898093997621</v>
      </c>
    </row>
    <row r="884" spans="2:10" x14ac:dyDescent="0.25">
      <c r="B884" s="2">
        <v>880</v>
      </c>
      <c r="C884" s="1">
        <v>34026</v>
      </c>
      <c r="D884" t="s">
        <v>674</v>
      </c>
      <c r="E884" s="2" t="s">
        <v>1</v>
      </c>
      <c r="F884" s="13">
        <v>17485.84</v>
      </c>
      <c r="G884" s="13">
        <v>1878704.62</v>
      </c>
      <c r="H884" s="13">
        <v>17324.46</v>
      </c>
      <c r="I884" s="14">
        <f t="shared" si="27"/>
        <v>9.221492200301289E-3</v>
      </c>
      <c r="J884" s="13">
        <f t="shared" si="26"/>
        <v>161.24553717571629</v>
      </c>
    </row>
    <row r="885" spans="2:10" x14ac:dyDescent="0.25">
      <c r="B885" s="2">
        <v>881</v>
      </c>
      <c r="C885" s="1">
        <v>34028</v>
      </c>
      <c r="D885" t="s">
        <v>382</v>
      </c>
      <c r="E885" s="2" t="s">
        <v>1</v>
      </c>
      <c r="F885" s="13">
        <v>3578.46</v>
      </c>
      <c r="G885" s="13">
        <v>351585.84</v>
      </c>
      <c r="H885" s="13">
        <v>8273.2199999999993</v>
      </c>
      <c r="I885" s="14">
        <f t="shared" si="27"/>
        <v>2.3531152449143E-2</v>
      </c>
      <c r="J885" s="13">
        <f t="shared" si="26"/>
        <v>84.205287793160267</v>
      </c>
    </row>
    <row r="886" spans="2:10" x14ac:dyDescent="0.25">
      <c r="B886" s="2">
        <v>882</v>
      </c>
      <c r="C886" s="1">
        <v>34030</v>
      </c>
      <c r="D886" t="s">
        <v>675</v>
      </c>
      <c r="E886" s="2" t="s">
        <v>1</v>
      </c>
      <c r="F886" s="13">
        <v>31093.47</v>
      </c>
      <c r="G886" s="13">
        <v>2481952.63</v>
      </c>
      <c r="H886" s="13">
        <v>23608.74</v>
      </c>
      <c r="I886" s="14">
        <f t="shared" si="27"/>
        <v>9.5121638159548615E-3</v>
      </c>
      <c r="J886" s="13">
        <f t="shared" si="26"/>
        <v>295.76618024647803</v>
      </c>
    </row>
    <row r="887" spans="2:10" x14ac:dyDescent="0.25">
      <c r="B887" s="2">
        <v>883</v>
      </c>
      <c r="C887" s="1">
        <v>34032</v>
      </c>
      <c r="D887" t="s">
        <v>676</v>
      </c>
      <c r="E887" s="2" t="s">
        <v>1</v>
      </c>
      <c r="F887" s="13">
        <v>4610.51</v>
      </c>
      <c r="G887" s="13">
        <v>467418.02</v>
      </c>
      <c r="H887" s="13">
        <v>6661.3</v>
      </c>
      <c r="I887" s="14">
        <f t="shared" si="27"/>
        <v>1.4251269131643662E-2</v>
      </c>
      <c r="J887" s="13">
        <f t="shared" si="26"/>
        <v>65.70561884413442</v>
      </c>
    </row>
    <row r="888" spans="2:10" x14ac:dyDescent="0.25">
      <c r="B888" s="2">
        <v>884</v>
      </c>
      <c r="C888" s="1">
        <v>34034</v>
      </c>
      <c r="D888" t="s">
        <v>677</v>
      </c>
      <c r="E888" s="2" t="s">
        <v>1</v>
      </c>
      <c r="F888" s="13">
        <v>19884.18</v>
      </c>
      <c r="G888" s="13">
        <v>2312318.2799999998</v>
      </c>
      <c r="H888" s="13">
        <v>4666.3100000000004</v>
      </c>
      <c r="I888" s="14">
        <f t="shared" si="27"/>
        <v>2.0180223632535574E-3</v>
      </c>
      <c r="J888" s="13">
        <f t="shared" si="26"/>
        <v>40.126719914959125</v>
      </c>
    </row>
    <row r="889" spans="2:10" x14ac:dyDescent="0.25">
      <c r="B889" s="2">
        <v>885</v>
      </c>
      <c r="C889" s="1">
        <v>34191</v>
      </c>
      <c r="D889" t="s">
        <v>678</v>
      </c>
      <c r="E889" s="2" t="s">
        <v>19</v>
      </c>
      <c r="F889" s="13">
        <v>2810.32</v>
      </c>
      <c r="G889" s="13">
        <v>432991.83</v>
      </c>
      <c r="H889" s="13">
        <v>8509.65</v>
      </c>
      <c r="I889" s="14">
        <f t="shared" si="27"/>
        <v>1.9653142185153932E-2</v>
      </c>
      <c r="J889" s="13">
        <f t="shared" si="26"/>
        <v>55.231618545781799</v>
      </c>
    </row>
    <row r="890" spans="2:10" x14ac:dyDescent="0.25">
      <c r="B890" s="2">
        <v>886</v>
      </c>
      <c r="C890" s="1">
        <v>34201</v>
      </c>
      <c r="D890" t="s">
        <v>664</v>
      </c>
      <c r="E890" s="2" t="s">
        <v>20</v>
      </c>
      <c r="F890" s="13">
        <v>60757.73</v>
      </c>
      <c r="G890" s="13">
        <v>9129178.1500000004</v>
      </c>
      <c r="H890" s="13">
        <v>404332.5</v>
      </c>
      <c r="I890" s="14">
        <f t="shared" si="27"/>
        <v>4.429013141779909E-2</v>
      </c>
      <c r="J890" s="13">
        <f t="shared" si="26"/>
        <v>2690.9678463471546</v>
      </c>
    </row>
    <row r="891" spans="2:10" x14ac:dyDescent="0.25">
      <c r="B891" s="2">
        <v>887</v>
      </c>
      <c r="C891" s="1">
        <v>35002</v>
      </c>
      <c r="D891" t="s">
        <v>679</v>
      </c>
      <c r="E891" s="2" t="s">
        <v>1</v>
      </c>
      <c r="F891" s="13">
        <v>6639.72</v>
      </c>
      <c r="G891" s="13">
        <v>674017.71</v>
      </c>
      <c r="H891" s="13">
        <v>4720.37</v>
      </c>
      <c r="I891" s="14">
        <f t="shared" si="27"/>
        <v>7.003332301164609E-3</v>
      </c>
      <c r="J891" s="13">
        <f t="shared" si="26"/>
        <v>46.500165546688677</v>
      </c>
    </row>
    <row r="892" spans="2:10" x14ac:dyDescent="0.25">
      <c r="B892" s="2">
        <v>888</v>
      </c>
      <c r="C892" s="1">
        <v>35004</v>
      </c>
      <c r="D892" t="s">
        <v>680</v>
      </c>
      <c r="E892" s="2" t="s">
        <v>1</v>
      </c>
      <c r="F892" s="13">
        <v>75475.31</v>
      </c>
      <c r="G892" s="13">
        <v>7282820.1399999997</v>
      </c>
      <c r="H892" s="13">
        <v>124606.46</v>
      </c>
      <c r="I892" s="14">
        <f t="shared" si="27"/>
        <v>1.7109644012161477E-2</v>
      </c>
      <c r="J892" s="13">
        <f t="shared" si="26"/>
        <v>1291.3556858075312</v>
      </c>
    </row>
    <row r="893" spans="2:10" x14ac:dyDescent="0.25">
      <c r="B893" s="2">
        <v>889</v>
      </c>
      <c r="C893" s="1">
        <v>35006</v>
      </c>
      <c r="D893" t="s">
        <v>681</v>
      </c>
      <c r="E893" s="2" t="s">
        <v>1</v>
      </c>
      <c r="F893" s="13">
        <v>11496.4</v>
      </c>
      <c r="G893" s="13">
        <v>1284884.22</v>
      </c>
      <c r="H893" s="13">
        <v>29310.69</v>
      </c>
      <c r="I893" s="14">
        <f t="shared" si="27"/>
        <v>2.281193086798124E-2</v>
      </c>
      <c r="J893" s="13">
        <f t="shared" si="26"/>
        <v>262.25508203065954</v>
      </c>
    </row>
    <row r="894" spans="2:10" x14ac:dyDescent="0.25">
      <c r="B894" s="2">
        <v>890</v>
      </c>
      <c r="C894" s="1">
        <v>35008</v>
      </c>
      <c r="D894" t="s">
        <v>682</v>
      </c>
      <c r="E894" s="2" t="s">
        <v>1</v>
      </c>
      <c r="F894" s="13">
        <v>7667.32</v>
      </c>
      <c r="G894" s="13">
        <v>794070.06</v>
      </c>
      <c r="H894" s="13">
        <v>98.95</v>
      </c>
      <c r="I894" s="14">
        <f t="shared" si="27"/>
        <v>1.2461117095889499E-4</v>
      </c>
      <c r="J894" s="13">
        <f t="shared" si="26"/>
        <v>0.95543372331655474</v>
      </c>
    </row>
    <row r="895" spans="2:10" x14ac:dyDescent="0.25">
      <c r="B895" s="2">
        <v>891</v>
      </c>
      <c r="C895" s="1">
        <v>35010</v>
      </c>
      <c r="D895" t="s">
        <v>153</v>
      </c>
      <c r="E895" s="2" t="s">
        <v>1</v>
      </c>
      <c r="F895" s="13">
        <v>28938.85</v>
      </c>
      <c r="G895" s="13">
        <v>2750357.42</v>
      </c>
      <c r="H895" s="13">
        <v>9984.4599999999991</v>
      </c>
      <c r="I895" s="14">
        <f t="shared" si="27"/>
        <v>3.630240901562532E-3</v>
      </c>
      <c r="J895" s="13">
        <f t="shared" si="26"/>
        <v>105.05499691418287</v>
      </c>
    </row>
    <row r="896" spans="2:10" x14ac:dyDescent="0.25">
      <c r="B896" s="2">
        <v>892</v>
      </c>
      <c r="C896" s="1">
        <v>35012</v>
      </c>
      <c r="D896" t="s">
        <v>683</v>
      </c>
      <c r="E896" s="2" t="s">
        <v>1</v>
      </c>
      <c r="F896" s="13">
        <v>27515.4</v>
      </c>
      <c r="G896" s="13">
        <v>2513518.92</v>
      </c>
      <c r="H896" s="13">
        <v>9069.2099999999991</v>
      </c>
      <c r="I896" s="14">
        <f t="shared" si="27"/>
        <v>3.6081725615178576E-3</v>
      </c>
      <c r="J896" s="13">
        <f t="shared" si="26"/>
        <v>99.280311299188469</v>
      </c>
    </row>
    <row r="897" spans="2:10" x14ac:dyDescent="0.25">
      <c r="B897" s="2">
        <v>893</v>
      </c>
      <c r="C897" s="1">
        <v>35014</v>
      </c>
      <c r="D897" t="s">
        <v>684</v>
      </c>
      <c r="E897" s="2" t="s">
        <v>1</v>
      </c>
      <c r="F897" s="13">
        <v>32397.95</v>
      </c>
      <c r="G897" s="13">
        <v>3497265.11</v>
      </c>
      <c r="H897" s="13">
        <v>19590.43</v>
      </c>
      <c r="I897" s="14">
        <f t="shared" si="27"/>
        <v>5.6016428219821173E-3</v>
      </c>
      <c r="J897" s="13">
        <f t="shared" si="26"/>
        <v>181.48174406443553</v>
      </c>
    </row>
    <row r="898" spans="2:10" x14ac:dyDescent="0.25">
      <c r="B898" s="2">
        <v>894</v>
      </c>
      <c r="C898" s="1">
        <v>35016</v>
      </c>
      <c r="D898" t="s">
        <v>685</v>
      </c>
      <c r="E898" s="2" t="s">
        <v>1</v>
      </c>
      <c r="F898" s="13">
        <v>21875.51</v>
      </c>
      <c r="G898" s="13">
        <v>2494392.13</v>
      </c>
      <c r="H898" s="13">
        <v>13040.93</v>
      </c>
      <c r="I898" s="14">
        <f t="shared" si="27"/>
        <v>5.2280994007145145E-3</v>
      </c>
      <c r="J898" s="13">
        <f t="shared" si="26"/>
        <v>114.36734072132435</v>
      </c>
    </row>
    <row r="899" spans="2:10" x14ac:dyDescent="0.25">
      <c r="B899" s="2">
        <v>895</v>
      </c>
      <c r="C899" s="1">
        <v>35018</v>
      </c>
      <c r="D899" t="s">
        <v>686</v>
      </c>
      <c r="E899" s="2" t="s">
        <v>1</v>
      </c>
      <c r="F899" s="13">
        <v>14311.44</v>
      </c>
      <c r="G899" s="13">
        <v>1485927.87</v>
      </c>
      <c r="H899" s="13">
        <v>15795.71</v>
      </c>
      <c r="I899" s="14">
        <f t="shared" si="27"/>
        <v>1.0630199701416192E-2</v>
      </c>
      <c r="J899" s="13">
        <f t="shared" si="26"/>
        <v>152.13346521483575</v>
      </c>
    </row>
    <row r="900" spans="2:10" x14ac:dyDescent="0.25">
      <c r="B900" s="2">
        <v>896</v>
      </c>
      <c r="C900" s="1">
        <v>35020</v>
      </c>
      <c r="D900" t="s">
        <v>86</v>
      </c>
      <c r="E900" s="2" t="s">
        <v>1</v>
      </c>
      <c r="F900" s="13">
        <v>7551.57</v>
      </c>
      <c r="G900" s="13">
        <v>825371.47</v>
      </c>
      <c r="H900" s="13">
        <v>11036.13</v>
      </c>
      <c r="I900" s="14">
        <f t="shared" si="27"/>
        <v>1.3371106709079731E-2</v>
      </c>
      <c r="J900" s="13">
        <f t="shared" si="26"/>
        <v>100.97284829108523</v>
      </c>
    </row>
    <row r="901" spans="2:10" x14ac:dyDescent="0.25">
      <c r="B901" s="2">
        <v>897</v>
      </c>
      <c r="C901" s="1">
        <v>35022</v>
      </c>
      <c r="D901" t="s">
        <v>687</v>
      </c>
      <c r="E901" s="2" t="s">
        <v>1</v>
      </c>
      <c r="F901" s="13">
        <v>10925.7</v>
      </c>
      <c r="G901" s="13">
        <v>1142951.8500000001</v>
      </c>
      <c r="H901" s="13">
        <v>8848.58</v>
      </c>
      <c r="I901" s="14">
        <f t="shared" si="27"/>
        <v>7.7418659412467807E-3</v>
      </c>
      <c r="J901" s="13">
        <f t="shared" ref="J901:J964" si="28">I901*F901</f>
        <v>84.585304714279957</v>
      </c>
    </row>
    <row r="902" spans="2:10" x14ac:dyDescent="0.25">
      <c r="B902" s="2">
        <v>898</v>
      </c>
      <c r="C902" s="1">
        <v>35024</v>
      </c>
      <c r="D902" t="s">
        <v>100</v>
      </c>
      <c r="E902" s="2" t="s">
        <v>1</v>
      </c>
      <c r="F902" s="13">
        <v>16942.27</v>
      </c>
      <c r="G902" s="13">
        <v>1916378.32</v>
      </c>
      <c r="H902" s="13">
        <v>19911.599999999999</v>
      </c>
      <c r="I902" s="14">
        <f t="shared" ref="I902:I965" si="29">IF(G902=0,0,H902/G902)</f>
        <v>1.0390223992932667E-2</v>
      </c>
      <c r="J902" s="13">
        <f t="shared" si="28"/>
        <v>176.03398024874335</v>
      </c>
    </row>
    <row r="903" spans="2:10" x14ac:dyDescent="0.25">
      <c r="B903" s="2">
        <v>899</v>
      </c>
      <c r="C903" s="1">
        <v>35026</v>
      </c>
      <c r="D903" t="s">
        <v>688</v>
      </c>
      <c r="E903" s="2" t="s">
        <v>1</v>
      </c>
      <c r="F903" s="13">
        <v>8799.89</v>
      </c>
      <c r="G903" s="13">
        <v>846316.55</v>
      </c>
      <c r="H903" s="13">
        <v>8925.0300000000007</v>
      </c>
      <c r="I903" s="14">
        <f t="shared" si="29"/>
        <v>1.0545734926251885E-2</v>
      </c>
      <c r="J903" s="13">
        <f t="shared" si="28"/>
        <v>92.801307320174701</v>
      </c>
    </row>
    <row r="904" spans="2:10" x14ac:dyDescent="0.25">
      <c r="B904" s="2">
        <v>900</v>
      </c>
      <c r="C904" s="1">
        <v>35028</v>
      </c>
      <c r="D904" t="s">
        <v>689</v>
      </c>
      <c r="E904" s="2" t="s">
        <v>1</v>
      </c>
      <c r="F904" s="13">
        <v>3408.97</v>
      </c>
      <c r="G904" s="13">
        <v>376492.99</v>
      </c>
      <c r="H904" s="13">
        <v>394.18</v>
      </c>
      <c r="I904" s="14">
        <f t="shared" si="29"/>
        <v>1.0469783248819586E-3</v>
      </c>
      <c r="J904" s="13">
        <f t="shared" si="28"/>
        <v>3.5691177001728502</v>
      </c>
    </row>
    <row r="905" spans="2:10" x14ac:dyDescent="0.25">
      <c r="B905" s="2">
        <v>901</v>
      </c>
      <c r="C905" s="1">
        <v>35030</v>
      </c>
      <c r="D905" t="s">
        <v>690</v>
      </c>
      <c r="E905" s="2" t="s">
        <v>1</v>
      </c>
      <c r="F905" s="13">
        <v>11582.92</v>
      </c>
      <c r="G905" s="13">
        <v>1111388.76</v>
      </c>
      <c r="H905" s="13">
        <v>9931.02</v>
      </c>
      <c r="I905" s="14">
        <f t="shared" si="29"/>
        <v>8.9356851152606592E-3</v>
      </c>
      <c r="J905" s="13">
        <f t="shared" si="28"/>
        <v>103.50132583525499</v>
      </c>
    </row>
    <row r="906" spans="2:10" x14ac:dyDescent="0.25">
      <c r="B906" s="2">
        <v>902</v>
      </c>
      <c r="C906" s="1">
        <v>35032</v>
      </c>
      <c r="D906" t="s">
        <v>404</v>
      </c>
      <c r="E906" s="2" t="s">
        <v>1</v>
      </c>
      <c r="F906" s="13">
        <v>11272.71</v>
      </c>
      <c r="G906" s="13">
        <v>1025725.61</v>
      </c>
      <c r="H906" s="13">
        <v>24057.66</v>
      </c>
      <c r="I906" s="14">
        <f t="shared" si="29"/>
        <v>2.3454284231043038E-2</v>
      </c>
      <c r="J906" s="13">
        <f t="shared" si="28"/>
        <v>264.39334439412113</v>
      </c>
    </row>
    <row r="907" spans="2:10" x14ac:dyDescent="0.25">
      <c r="B907" s="2">
        <v>903</v>
      </c>
      <c r="C907" s="1">
        <v>35251</v>
      </c>
      <c r="D907" t="s">
        <v>684</v>
      </c>
      <c r="E907" s="2" t="s">
        <v>20</v>
      </c>
      <c r="F907" s="13">
        <v>67074.55</v>
      </c>
      <c r="G907" s="13">
        <v>11530862.800000001</v>
      </c>
      <c r="H907" s="13">
        <v>450556.54</v>
      </c>
      <c r="I907" s="14">
        <f t="shared" si="29"/>
        <v>3.9073965913461392E-2</v>
      </c>
      <c r="J907" s="13">
        <f t="shared" si="28"/>
        <v>2620.868680360762</v>
      </c>
    </row>
    <row r="908" spans="2:10" x14ac:dyDescent="0.25">
      <c r="B908" s="2">
        <v>904</v>
      </c>
      <c r="C908" s="1">
        <v>35286</v>
      </c>
      <c r="D908" t="s">
        <v>690</v>
      </c>
      <c r="E908" s="2" t="s">
        <v>20</v>
      </c>
      <c r="F908" s="13">
        <v>36066.69</v>
      </c>
      <c r="G908" s="13">
        <v>5039703.29</v>
      </c>
      <c r="H908" s="13">
        <v>193769.60000000001</v>
      </c>
      <c r="I908" s="14">
        <f t="shared" si="29"/>
        <v>3.8448612715848991E-2</v>
      </c>
      <c r="J908" s="13">
        <f t="shared" si="28"/>
        <v>1386.7141957525837</v>
      </c>
    </row>
    <row r="909" spans="2:10" x14ac:dyDescent="0.25">
      <c r="B909" s="2">
        <v>905</v>
      </c>
      <c r="C909" s="1">
        <v>36002</v>
      </c>
      <c r="D909" t="s">
        <v>691</v>
      </c>
      <c r="E909" s="2" t="s">
        <v>1</v>
      </c>
      <c r="F909" s="13">
        <v>22074.66</v>
      </c>
      <c r="G909" s="13">
        <v>2845116.61</v>
      </c>
      <c r="H909" s="13">
        <v>52398.98</v>
      </c>
      <c r="I909" s="14">
        <f t="shared" si="29"/>
        <v>1.8417164279252513E-2</v>
      </c>
      <c r="J909" s="13">
        <f t="shared" si="28"/>
        <v>406.55263962864427</v>
      </c>
    </row>
    <row r="910" spans="2:10" x14ac:dyDescent="0.25">
      <c r="B910" s="2">
        <v>906</v>
      </c>
      <c r="C910" s="1">
        <v>36004</v>
      </c>
      <c r="D910" t="s">
        <v>692</v>
      </c>
      <c r="E910" s="2" t="s">
        <v>1</v>
      </c>
      <c r="F910" s="13">
        <v>12372.05</v>
      </c>
      <c r="G910" s="13">
        <v>1472682.76</v>
      </c>
      <c r="H910" s="13">
        <v>4419.43</v>
      </c>
      <c r="I910" s="14">
        <f t="shared" si="29"/>
        <v>3.0009382332960837E-3</v>
      </c>
      <c r="J910" s="13">
        <f t="shared" si="28"/>
        <v>37.127757869250807</v>
      </c>
    </row>
    <row r="911" spans="2:10" x14ac:dyDescent="0.25">
      <c r="B911" s="2">
        <v>907</v>
      </c>
      <c r="C911" s="1">
        <v>36006</v>
      </c>
      <c r="D911" t="s">
        <v>693</v>
      </c>
      <c r="E911" s="2" t="s">
        <v>1</v>
      </c>
      <c r="F911" s="13">
        <v>16773.18</v>
      </c>
      <c r="G911" s="13">
        <v>2010034.59</v>
      </c>
      <c r="H911" s="13">
        <v>4417.97</v>
      </c>
      <c r="I911" s="14">
        <f t="shared" si="29"/>
        <v>2.1979572003285775E-3</v>
      </c>
      <c r="J911" s="13">
        <f t="shared" si="28"/>
        <v>36.866731753407286</v>
      </c>
    </row>
    <row r="912" spans="2:10" x14ac:dyDescent="0.25">
      <c r="B912" s="2">
        <v>908</v>
      </c>
      <c r="C912" s="1">
        <v>36008</v>
      </c>
      <c r="D912" t="s">
        <v>89</v>
      </c>
      <c r="E912" s="2" t="s">
        <v>1</v>
      </c>
      <c r="F912" s="13">
        <v>12747.17</v>
      </c>
      <c r="G912" s="13">
        <v>1584011.27</v>
      </c>
      <c r="H912" s="13">
        <v>15797.99</v>
      </c>
      <c r="I912" s="14">
        <f t="shared" si="29"/>
        <v>9.9734075755660498E-3</v>
      </c>
      <c r="J912" s="13">
        <f t="shared" si="28"/>
        <v>127.13272184502829</v>
      </c>
    </row>
    <row r="913" spans="2:10" x14ac:dyDescent="0.25">
      <c r="B913" s="2">
        <v>909</v>
      </c>
      <c r="C913" s="1">
        <v>36010</v>
      </c>
      <c r="D913" t="s">
        <v>560</v>
      </c>
      <c r="E913" s="2" t="s">
        <v>1</v>
      </c>
      <c r="F913" s="13">
        <v>17535.599999999999</v>
      </c>
      <c r="G913" s="13">
        <v>2156902.8199999998</v>
      </c>
      <c r="H913" s="13">
        <v>27622.880000000001</v>
      </c>
      <c r="I913" s="14">
        <f t="shared" si="29"/>
        <v>1.2806733684923275E-2</v>
      </c>
      <c r="J913" s="13">
        <f t="shared" si="28"/>
        <v>224.57375920534056</v>
      </c>
    </row>
    <row r="914" spans="2:10" x14ac:dyDescent="0.25">
      <c r="B914" s="2">
        <v>910</v>
      </c>
      <c r="C914" s="1">
        <v>36012</v>
      </c>
      <c r="D914" t="s">
        <v>694</v>
      </c>
      <c r="E914" s="2" t="s">
        <v>1</v>
      </c>
      <c r="F914" s="13">
        <v>17576.060000000001</v>
      </c>
      <c r="G914" s="13">
        <v>2178480.17</v>
      </c>
      <c r="H914" s="13">
        <v>19187.2</v>
      </c>
      <c r="I914" s="14">
        <f t="shared" si="29"/>
        <v>8.8076082877541189E-3</v>
      </c>
      <c r="J914" s="13">
        <f t="shared" si="28"/>
        <v>154.80305172206366</v>
      </c>
    </row>
    <row r="915" spans="2:10" x14ac:dyDescent="0.25">
      <c r="B915" s="2">
        <v>911</v>
      </c>
      <c r="C915" s="1">
        <v>36014</v>
      </c>
      <c r="D915" t="s">
        <v>695</v>
      </c>
      <c r="E915" s="2" t="s">
        <v>1</v>
      </c>
      <c r="F915" s="13">
        <v>26909.86</v>
      </c>
      <c r="G915" s="13">
        <v>2953006.95</v>
      </c>
      <c r="H915" s="13">
        <v>20328.71</v>
      </c>
      <c r="I915" s="14">
        <f t="shared" si="29"/>
        <v>6.8840711668490982E-3</v>
      </c>
      <c r="J915" s="13">
        <f t="shared" si="28"/>
        <v>185.24939132994587</v>
      </c>
    </row>
    <row r="916" spans="2:10" x14ac:dyDescent="0.25">
      <c r="B916" s="2">
        <v>912</v>
      </c>
      <c r="C916" s="1">
        <v>36016</v>
      </c>
      <c r="D916" t="s">
        <v>478</v>
      </c>
      <c r="E916" s="2" t="s">
        <v>1</v>
      </c>
      <c r="F916" s="13">
        <v>22962.36</v>
      </c>
      <c r="G916" s="13">
        <v>2823758.84</v>
      </c>
      <c r="H916" s="13">
        <v>23692.78</v>
      </c>
      <c r="I916" s="14">
        <f t="shared" si="29"/>
        <v>8.3905111386920004E-3</v>
      </c>
      <c r="J916" s="13">
        <f t="shared" si="28"/>
        <v>192.66593735065564</v>
      </c>
    </row>
    <row r="917" spans="2:10" x14ac:dyDescent="0.25">
      <c r="B917" s="2">
        <v>913</v>
      </c>
      <c r="C917" s="1">
        <v>36018</v>
      </c>
      <c r="D917" t="s">
        <v>696</v>
      </c>
      <c r="E917" s="2" t="s">
        <v>1</v>
      </c>
      <c r="F917" s="13">
        <v>15016.04</v>
      </c>
      <c r="G917" s="13">
        <v>1607066.65</v>
      </c>
      <c r="H917" s="13">
        <v>10882.85</v>
      </c>
      <c r="I917" s="14">
        <f t="shared" si="29"/>
        <v>6.7718722182430963E-3</v>
      </c>
      <c r="J917" s="13">
        <f t="shared" si="28"/>
        <v>101.68670410402707</v>
      </c>
    </row>
    <row r="918" spans="2:10" x14ac:dyDescent="0.25">
      <c r="B918" s="2">
        <v>914</v>
      </c>
      <c r="C918" s="1">
        <v>36020</v>
      </c>
      <c r="D918" t="s">
        <v>697</v>
      </c>
      <c r="E918" s="2" t="s">
        <v>1</v>
      </c>
      <c r="F918" s="13">
        <v>31320.61</v>
      </c>
      <c r="G918" s="13">
        <v>3504960.98</v>
      </c>
      <c r="H918" s="13">
        <v>88807.61</v>
      </c>
      <c r="I918" s="14">
        <f t="shared" si="29"/>
        <v>2.5337688638120016E-2</v>
      </c>
      <c r="J918" s="13">
        <f t="shared" si="28"/>
        <v>793.5918641359882</v>
      </c>
    </row>
    <row r="919" spans="2:10" x14ac:dyDescent="0.25">
      <c r="B919" s="2">
        <v>915</v>
      </c>
      <c r="C919" s="1">
        <v>36022</v>
      </c>
      <c r="D919" t="s">
        <v>50</v>
      </c>
      <c r="E919" s="2" t="s">
        <v>1</v>
      </c>
      <c r="F919" s="13">
        <v>11042.78</v>
      </c>
      <c r="G919" s="13">
        <v>1527760.28</v>
      </c>
      <c r="H919" s="13">
        <v>7119.72</v>
      </c>
      <c r="I919" s="14">
        <f t="shared" si="29"/>
        <v>4.6602337377170192E-3</v>
      </c>
      <c r="J919" s="13">
        <f t="shared" si="28"/>
        <v>51.461935914186746</v>
      </c>
    </row>
    <row r="920" spans="2:10" x14ac:dyDescent="0.25">
      <c r="B920" s="2">
        <v>916</v>
      </c>
      <c r="C920" s="1">
        <v>36024</v>
      </c>
      <c r="D920" t="s">
        <v>698</v>
      </c>
      <c r="E920" s="2" t="s">
        <v>1</v>
      </c>
      <c r="F920" s="13">
        <v>18804.12</v>
      </c>
      <c r="G920" s="13">
        <v>2181199.65</v>
      </c>
      <c r="H920" s="13">
        <v>25118.93</v>
      </c>
      <c r="I920" s="14">
        <f t="shared" si="29"/>
        <v>1.1516107661212948E-2</v>
      </c>
      <c r="J920" s="13">
        <f t="shared" si="28"/>
        <v>216.5502703943676</v>
      </c>
    </row>
    <row r="921" spans="2:10" x14ac:dyDescent="0.25">
      <c r="B921" s="2">
        <v>917</v>
      </c>
      <c r="C921" s="1">
        <v>36026</v>
      </c>
      <c r="D921" t="s">
        <v>699</v>
      </c>
      <c r="E921" s="2" t="s">
        <v>1</v>
      </c>
      <c r="F921" s="13">
        <v>14474.46</v>
      </c>
      <c r="G921" s="13">
        <v>1716096.45</v>
      </c>
      <c r="H921" s="13">
        <v>10465.82</v>
      </c>
      <c r="I921" s="14">
        <f t="shared" si="29"/>
        <v>6.0986199231401013E-3</v>
      </c>
      <c r="J921" s="13">
        <f t="shared" si="28"/>
        <v>88.27423013269447</v>
      </c>
    </row>
    <row r="922" spans="2:10" x14ac:dyDescent="0.25">
      <c r="B922" s="2">
        <v>918</v>
      </c>
      <c r="C922" s="1">
        <v>36028</v>
      </c>
      <c r="D922" t="s">
        <v>700</v>
      </c>
      <c r="E922" s="2" t="s">
        <v>1</v>
      </c>
      <c r="F922" s="13">
        <v>36911</v>
      </c>
      <c r="G922" s="13">
        <v>4075760.11</v>
      </c>
      <c r="H922" s="13">
        <v>65915.67</v>
      </c>
      <c r="I922" s="14">
        <f t="shared" si="29"/>
        <v>1.6172607862340555E-2</v>
      </c>
      <c r="J922" s="13">
        <f t="shared" si="28"/>
        <v>596.94712880685222</v>
      </c>
    </row>
    <row r="923" spans="2:10" x14ac:dyDescent="0.25">
      <c r="B923" s="2">
        <v>919</v>
      </c>
      <c r="C923" s="1">
        <v>36030</v>
      </c>
      <c r="D923" t="s">
        <v>99</v>
      </c>
      <c r="E923" s="2" t="s">
        <v>1</v>
      </c>
      <c r="F923" s="13">
        <v>13500.27</v>
      </c>
      <c r="G923" s="13">
        <v>1901264.06</v>
      </c>
      <c r="H923" s="13">
        <v>27596.78</v>
      </c>
      <c r="I923" s="14">
        <f t="shared" si="29"/>
        <v>1.4514964323261862E-2</v>
      </c>
      <c r="J923" s="13">
        <f t="shared" si="28"/>
        <v>195.95593740440242</v>
      </c>
    </row>
    <row r="924" spans="2:10" x14ac:dyDescent="0.25">
      <c r="B924" s="2">
        <v>920</v>
      </c>
      <c r="C924" s="1">
        <v>36032</v>
      </c>
      <c r="D924" t="s">
        <v>701</v>
      </c>
      <c r="E924" s="2" t="s">
        <v>1</v>
      </c>
      <c r="F924" s="13">
        <v>36866.550000000003</v>
      </c>
      <c r="G924" s="13">
        <v>4205135.3600000003</v>
      </c>
      <c r="H924" s="13">
        <v>54846.38</v>
      </c>
      <c r="I924" s="14">
        <f t="shared" si="29"/>
        <v>1.3042714515615495E-2</v>
      </c>
      <c r="J924" s="13">
        <f t="shared" si="28"/>
        <v>480.83988682566445</v>
      </c>
    </row>
    <row r="925" spans="2:10" x14ac:dyDescent="0.25">
      <c r="B925" s="2">
        <v>921</v>
      </c>
      <c r="C925" s="1">
        <v>36034</v>
      </c>
      <c r="D925" t="s">
        <v>702</v>
      </c>
      <c r="E925" s="2" t="s">
        <v>1</v>
      </c>
      <c r="F925" s="13">
        <v>7847.33</v>
      </c>
      <c r="G925" s="13">
        <v>357531.06</v>
      </c>
      <c r="H925" s="13">
        <v>7983.67</v>
      </c>
      <c r="I925" s="14">
        <f t="shared" si="29"/>
        <v>2.2330004000211897E-2</v>
      </c>
      <c r="J925" s="13">
        <f t="shared" si="28"/>
        <v>175.23091029098282</v>
      </c>
    </row>
    <row r="926" spans="2:10" x14ac:dyDescent="0.25">
      <c r="B926" s="2">
        <v>922</v>
      </c>
      <c r="C926" s="1">
        <v>36036</v>
      </c>
      <c r="D926" t="s">
        <v>703</v>
      </c>
      <c r="E926" s="2" t="s">
        <v>1</v>
      </c>
      <c r="F926" s="13">
        <v>22949.94</v>
      </c>
      <c r="G926" s="13">
        <v>2676844.21</v>
      </c>
      <c r="H926" s="13">
        <v>9357.23</v>
      </c>
      <c r="I926" s="14">
        <f t="shared" si="29"/>
        <v>3.4956199412142851E-3</v>
      </c>
      <c r="J926" s="13">
        <f t="shared" si="28"/>
        <v>80.224267913671369</v>
      </c>
    </row>
    <row r="927" spans="2:10" x14ac:dyDescent="0.25">
      <c r="B927" s="2">
        <v>923</v>
      </c>
      <c r="C927" s="1">
        <v>36112</v>
      </c>
      <c r="D927" t="s">
        <v>170</v>
      </c>
      <c r="E927" s="2" t="s">
        <v>19</v>
      </c>
      <c r="F927" s="13">
        <v>15332.47</v>
      </c>
      <c r="G927" s="13">
        <v>2313182.13</v>
      </c>
      <c r="H927" s="13">
        <v>35791.78</v>
      </c>
      <c r="I927" s="14">
        <f t="shared" si="29"/>
        <v>1.5472962347327143E-2</v>
      </c>
      <c r="J927" s="13">
        <f t="shared" si="28"/>
        <v>237.23873100152298</v>
      </c>
    </row>
    <row r="928" spans="2:10" x14ac:dyDescent="0.25">
      <c r="B928" s="2">
        <v>924</v>
      </c>
      <c r="C928" s="1">
        <v>36126</v>
      </c>
      <c r="D928" t="s">
        <v>704</v>
      </c>
      <c r="E928" s="2" t="s">
        <v>19</v>
      </c>
      <c r="F928" s="13">
        <v>6644.4</v>
      </c>
      <c r="G928" s="13">
        <v>855538.37</v>
      </c>
      <c r="H928" s="13">
        <v>8303.73</v>
      </c>
      <c r="I928" s="14">
        <f t="shared" si="29"/>
        <v>9.7058534031618012E-3</v>
      </c>
      <c r="J928" s="13">
        <f t="shared" si="28"/>
        <v>64.489572351968263</v>
      </c>
    </row>
    <row r="929" spans="2:10" x14ac:dyDescent="0.25">
      <c r="B929" s="2">
        <v>925</v>
      </c>
      <c r="C929" s="1">
        <v>36132</v>
      </c>
      <c r="D929" t="s">
        <v>705</v>
      </c>
      <c r="E929" s="2" t="s">
        <v>19</v>
      </c>
      <c r="F929" s="13">
        <v>2093.0500000000002</v>
      </c>
      <c r="G929" s="13">
        <v>301250.77</v>
      </c>
      <c r="H929" s="13">
        <v>2656.51</v>
      </c>
      <c r="I929" s="14">
        <f t="shared" si="29"/>
        <v>8.8182679167923793E-3</v>
      </c>
      <c r="J929" s="13">
        <f t="shared" si="28"/>
        <v>18.457075663242293</v>
      </c>
    </row>
    <row r="930" spans="2:10" x14ac:dyDescent="0.25">
      <c r="B930" s="2">
        <v>926</v>
      </c>
      <c r="C930" s="1">
        <v>36147</v>
      </c>
      <c r="D930" t="s">
        <v>706</v>
      </c>
      <c r="E930" s="2" t="s">
        <v>19</v>
      </c>
      <c r="F930" s="13">
        <v>2881.97</v>
      </c>
      <c r="G930" s="13">
        <v>339151.75</v>
      </c>
      <c r="H930" s="13">
        <v>13082.2</v>
      </c>
      <c r="I930" s="14">
        <f t="shared" si="29"/>
        <v>3.8573293518314442E-2</v>
      </c>
      <c r="J930" s="13">
        <f t="shared" si="28"/>
        <v>111.16707472097666</v>
      </c>
    </row>
    <row r="931" spans="2:10" x14ac:dyDescent="0.25">
      <c r="B931" s="2">
        <v>927</v>
      </c>
      <c r="C931" s="1">
        <v>36151</v>
      </c>
      <c r="D931" t="s">
        <v>699</v>
      </c>
      <c r="E931" s="2" t="s">
        <v>19</v>
      </c>
      <c r="F931" s="13">
        <v>14765.62</v>
      </c>
      <c r="G931" s="13">
        <v>2129667.11</v>
      </c>
      <c r="H931" s="13">
        <v>46294.62</v>
      </c>
      <c r="I931" s="14">
        <f t="shared" si="29"/>
        <v>2.1737960727580569E-2</v>
      </c>
      <c r="J931" s="13">
        <f t="shared" si="28"/>
        <v>320.97446767837823</v>
      </c>
    </row>
    <row r="932" spans="2:10" x14ac:dyDescent="0.25">
      <c r="B932" s="2">
        <v>928</v>
      </c>
      <c r="C932" s="1">
        <v>36176</v>
      </c>
      <c r="D932" t="s">
        <v>707</v>
      </c>
      <c r="E932" s="2" t="s">
        <v>19</v>
      </c>
      <c r="F932" s="13">
        <v>8431.34</v>
      </c>
      <c r="G932" s="13">
        <v>1492853.16</v>
      </c>
      <c r="H932" s="13">
        <v>42980.65</v>
      </c>
      <c r="I932" s="14">
        <f t="shared" si="29"/>
        <v>2.8790942841290568E-2</v>
      </c>
      <c r="J932" s="13">
        <f t="shared" si="28"/>
        <v>242.74622801548682</v>
      </c>
    </row>
    <row r="933" spans="2:10" x14ac:dyDescent="0.25">
      <c r="B933" s="2">
        <v>929</v>
      </c>
      <c r="C933" s="1">
        <v>36181</v>
      </c>
      <c r="D933" t="s">
        <v>708</v>
      </c>
      <c r="E933" s="2" t="s">
        <v>19</v>
      </c>
      <c r="F933" s="13">
        <v>5954.75</v>
      </c>
      <c r="G933" s="13">
        <v>891483.34</v>
      </c>
      <c r="H933" s="13">
        <v>28299.68</v>
      </c>
      <c r="I933" s="14">
        <f t="shared" si="29"/>
        <v>3.1744485544732672E-2</v>
      </c>
      <c r="J933" s="13">
        <f t="shared" si="28"/>
        <v>189.03047529749688</v>
      </c>
    </row>
    <row r="934" spans="2:10" x14ac:dyDescent="0.25">
      <c r="B934" s="2">
        <v>930</v>
      </c>
      <c r="C934" s="1">
        <v>36186</v>
      </c>
      <c r="D934" t="s">
        <v>709</v>
      </c>
      <c r="E934" s="2" t="s">
        <v>19</v>
      </c>
      <c r="F934" s="13">
        <v>8859.93</v>
      </c>
      <c r="G934" s="13">
        <v>1260298.43</v>
      </c>
      <c r="H934" s="13">
        <v>44686.44</v>
      </c>
      <c r="I934" s="14">
        <f t="shared" si="29"/>
        <v>3.5457030601871026E-2</v>
      </c>
      <c r="J934" s="13">
        <f t="shared" si="28"/>
        <v>314.14680914043515</v>
      </c>
    </row>
    <row r="935" spans="2:10" x14ac:dyDescent="0.25">
      <c r="B935" s="2">
        <v>931</v>
      </c>
      <c r="C935" s="1">
        <v>36191</v>
      </c>
      <c r="D935" t="s">
        <v>710</v>
      </c>
      <c r="E935" s="2" t="s">
        <v>19</v>
      </c>
      <c r="F935" s="13">
        <v>6489.48</v>
      </c>
      <c r="G935" s="13">
        <v>832913.92000000004</v>
      </c>
      <c r="H935" s="13">
        <v>9246.93</v>
      </c>
      <c r="I935" s="14">
        <f t="shared" si="29"/>
        <v>1.1101903543645902E-2</v>
      </c>
      <c r="J935" s="13">
        <f t="shared" si="28"/>
        <v>72.045581008419205</v>
      </c>
    </row>
    <row r="936" spans="2:10" x14ac:dyDescent="0.25">
      <c r="B936" s="2">
        <v>932</v>
      </c>
      <c r="C936" s="1">
        <v>36241</v>
      </c>
      <c r="D936" t="s">
        <v>163</v>
      </c>
      <c r="E936" s="2" t="s">
        <v>20</v>
      </c>
      <c r="F936" s="13">
        <v>37030.15</v>
      </c>
      <c r="G936" s="13">
        <v>4802698.1100000003</v>
      </c>
      <c r="H936" s="13">
        <v>194423.16</v>
      </c>
      <c r="I936" s="14">
        <f t="shared" si="29"/>
        <v>4.0482069775566218E-2</v>
      </c>
      <c r="J936" s="13">
        <f t="shared" si="28"/>
        <v>1499.0571160996835</v>
      </c>
    </row>
    <row r="937" spans="2:10" x14ac:dyDescent="0.25">
      <c r="B937" s="2">
        <v>933</v>
      </c>
      <c r="C937" s="1">
        <v>36251</v>
      </c>
      <c r="D937" t="s">
        <v>696</v>
      </c>
      <c r="E937" s="2" t="s">
        <v>20</v>
      </c>
      <c r="F937" s="13">
        <v>324887.67</v>
      </c>
      <c r="G937" s="13">
        <v>45521571.829999998</v>
      </c>
      <c r="H937" s="13">
        <v>1825053.23</v>
      </c>
      <c r="I937" s="14">
        <f t="shared" si="29"/>
        <v>4.0092052111373677E-2</v>
      </c>
      <c r="J937" s="13">
        <f t="shared" si="28"/>
        <v>13025.413395982774</v>
      </c>
    </row>
    <row r="938" spans="2:10" x14ac:dyDescent="0.25">
      <c r="B938" s="2">
        <v>934</v>
      </c>
      <c r="C938" s="1">
        <v>36286</v>
      </c>
      <c r="D938" t="s">
        <v>703</v>
      </c>
      <c r="E938" s="2" t="s">
        <v>20</v>
      </c>
      <c r="F938" s="13">
        <v>89090.39</v>
      </c>
      <c r="G938" s="13">
        <v>14205924.27</v>
      </c>
      <c r="H938" s="13">
        <v>278382.27</v>
      </c>
      <c r="I938" s="14">
        <f t="shared" si="29"/>
        <v>1.9596209631209026E-2</v>
      </c>
      <c r="J938" s="13">
        <f t="shared" si="28"/>
        <v>1745.8339585661683</v>
      </c>
    </row>
    <row r="939" spans="2:10" x14ac:dyDescent="0.25">
      <c r="B939" s="2">
        <v>935</v>
      </c>
      <c r="C939" s="1">
        <v>37002</v>
      </c>
      <c r="D939" t="s">
        <v>711</v>
      </c>
      <c r="E939" s="2" t="s">
        <v>1</v>
      </c>
      <c r="F939" s="13">
        <v>11603.64</v>
      </c>
      <c r="G939" s="13">
        <v>1298531.02</v>
      </c>
      <c r="H939" s="13">
        <v>71800</v>
      </c>
      <c r="I939" s="14">
        <f t="shared" si="29"/>
        <v>5.5293249752323977E-2</v>
      </c>
      <c r="J939" s="13">
        <f t="shared" si="28"/>
        <v>641.60296455605658</v>
      </c>
    </row>
    <row r="940" spans="2:10" x14ac:dyDescent="0.25">
      <c r="B940" s="2">
        <v>936</v>
      </c>
      <c r="C940" s="1">
        <v>37004</v>
      </c>
      <c r="D940" t="s">
        <v>520</v>
      </c>
      <c r="E940" s="2" t="s">
        <v>1</v>
      </c>
      <c r="F940" s="13">
        <v>11902.64</v>
      </c>
      <c r="G940" s="13">
        <v>1449036.93</v>
      </c>
      <c r="H940" s="13">
        <v>5319.35</v>
      </c>
      <c r="I940" s="14">
        <f t="shared" si="29"/>
        <v>3.6709554393482579E-3</v>
      </c>
      <c r="J940" s="13">
        <f t="shared" si="28"/>
        <v>43.694061050604148</v>
      </c>
    </row>
    <row r="941" spans="2:10" x14ac:dyDescent="0.25">
      <c r="B941" s="2">
        <v>937</v>
      </c>
      <c r="C941" s="1">
        <v>37006</v>
      </c>
      <c r="D941" t="s">
        <v>712</v>
      </c>
      <c r="E941" s="2" t="s">
        <v>1</v>
      </c>
      <c r="F941" s="13">
        <v>5613.86</v>
      </c>
      <c r="G941" s="13">
        <v>656009.42000000004</v>
      </c>
      <c r="H941" s="13">
        <v>7012.87</v>
      </c>
      <c r="I941" s="14">
        <f t="shared" si="29"/>
        <v>1.069019710113309E-2</v>
      </c>
      <c r="J941" s="13">
        <f t="shared" si="28"/>
        <v>60.013269898167003</v>
      </c>
    </row>
    <row r="942" spans="2:10" x14ac:dyDescent="0.25">
      <c r="B942" s="2">
        <v>938</v>
      </c>
      <c r="C942" s="1">
        <v>37008</v>
      </c>
      <c r="D942" t="s">
        <v>713</v>
      </c>
      <c r="E942" s="2" t="s">
        <v>1</v>
      </c>
      <c r="F942" s="13">
        <v>14096.91</v>
      </c>
      <c r="G942" s="13">
        <v>1577055.04</v>
      </c>
      <c r="H942" s="13">
        <v>4558.99</v>
      </c>
      <c r="I942" s="14">
        <f t="shared" si="29"/>
        <v>2.8908249137582411E-3</v>
      </c>
      <c r="J942" s="13">
        <f t="shared" si="28"/>
        <v>40.751698635007685</v>
      </c>
    </row>
    <row r="943" spans="2:10" x14ac:dyDescent="0.25">
      <c r="B943" s="2">
        <v>939</v>
      </c>
      <c r="C943" s="1">
        <v>37010</v>
      </c>
      <c r="D943" t="s">
        <v>612</v>
      </c>
      <c r="E943" s="2" t="s">
        <v>1</v>
      </c>
      <c r="F943" s="13">
        <v>6682.25</v>
      </c>
      <c r="G943" s="13">
        <v>823246.49</v>
      </c>
      <c r="H943" s="13">
        <v>10933.06</v>
      </c>
      <c r="I943" s="14">
        <f t="shared" si="29"/>
        <v>1.3280421031615938E-2</v>
      </c>
      <c r="J943" s="13">
        <f t="shared" si="28"/>
        <v>88.743093438515601</v>
      </c>
    </row>
    <row r="944" spans="2:10" x14ac:dyDescent="0.25">
      <c r="B944" s="2">
        <v>940</v>
      </c>
      <c r="C944" s="1">
        <v>37012</v>
      </c>
      <c r="D944" t="s">
        <v>714</v>
      </c>
      <c r="E944" s="2" t="s">
        <v>1</v>
      </c>
      <c r="F944" s="13">
        <v>10763.75</v>
      </c>
      <c r="G944" s="13">
        <v>1217875.0900000001</v>
      </c>
      <c r="H944" s="13">
        <v>10498.79</v>
      </c>
      <c r="I944" s="14">
        <f t="shared" si="29"/>
        <v>8.6205802928443175E-3</v>
      </c>
      <c r="J944" s="13">
        <f t="shared" si="28"/>
        <v>92.789771127103023</v>
      </c>
    </row>
    <row r="945" spans="2:10" x14ac:dyDescent="0.25">
      <c r="B945" s="2">
        <v>941</v>
      </c>
      <c r="C945" s="1">
        <v>37014</v>
      </c>
      <c r="D945" t="s">
        <v>170</v>
      </c>
      <c r="E945" s="2" t="s">
        <v>1</v>
      </c>
      <c r="F945" s="13">
        <v>17919.240000000002</v>
      </c>
      <c r="G945" s="13">
        <v>1999319.79</v>
      </c>
      <c r="H945" s="13">
        <v>13970.59</v>
      </c>
      <c r="I945" s="14">
        <f t="shared" si="29"/>
        <v>6.9876715420298021E-3</v>
      </c>
      <c r="J945" s="13">
        <f t="shared" si="28"/>
        <v>125.21376340280212</v>
      </c>
    </row>
    <row r="946" spans="2:10" x14ac:dyDescent="0.25">
      <c r="B946" s="2">
        <v>942</v>
      </c>
      <c r="C946" s="1">
        <v>37016</v>
      </c>
      <c r="D946" t="s">
        <v>715</v>
      </c>
      <c r="E946" s="2" t="s">
        <v>1</v>
      </c>
      <c r="F946" s="13">
        <v>11861.29</v>
      </c>
      <c r="G946" s="13">
        <v>1423117.19</v>
      </c>
      <c r="H946" s="13">
        <v>15404.86</v>
      </c>
      <c r="I946" s="14">
        <f t="shared" si="29"/>
        <v>1.082473046369428E-2</v>
      </c>
      <c r="J946" s="13">
        <f t="shared" si="28"/>
        <v>128.39526720171233</v>
      </c>
    </row>
    <row r="947" spans="2:10" x14ac:dyDescent="0.25">
      <c r="B947" s="2">
        <v>943</v>
      </c>
      <c r="C947" s="1">
        <v>37018</v>
      </c>
      <c r="D947" t="s">
        <v>5</v>
      </c>
      <c r="E947" s="2" t="s">
        <v>1</v>
      </c>
      <c r="F947" s="13">
        <v>12445.89</v>
      </c>
      <c r="G947" s="13">
        <v>1595359.17</v>
      </c>
      <c r="H947" s="13">
        <v>6158.54</v>
      </c>
      <c r="I947" s="14">
        <f t="shared" si="29"/>
        <v>3.8602843270710008E-3</v>
      </c>
      <c r="J947" s="13">
        <f t="shared" si="28"/>
        <v>48.044674103449694</v>
      </c>
    </row>
    <row r="948" spans="2:10" x14ac:dyDescent="0.25">
      <c r="B948" s="2">
        <v>944</v>
      </c>
      <c r="C948" s="1">
        <v>37020</v>
      </c>
      <c r="D948" t="s">
        <v>716</v>
      </c>
      <c r="E948" s="2" t="s">
        <v>1</v>
      </c>
      <c r="F948" s="13">
        <v>9643.2800000000007</v>
      </c>
      <c r="G948" s="13">
        <v>1013311.41</v>
      </c>
      <c r="H948" s="13">
        <v>6165.32</v>
      </c>
      <c r="I948" s="14">
        <f t="shared" si="29"/>
        <v>6.0843290020784428E-3</v>
      </c>
      <c r="J948" s="13">
        <f t="shared" si="28"/>
        <v>58.67288817916301</v>
      </c>
    </row>
    <row r="949" spans="2:10" x14ac:dyDescent="0.25">
      <c r="B949" s="2">
        <v>945</v>
      </c>
      <c r="C949" s="1">
        <v>37022</v>
      </c>
      <c r="D949" t="s">
        <v>717</v>
      </c>
      <c r="E949" s="2" t="s">
        <v>1</v>
      </c>
      <c r="F949" s="13">
        <v>8518.25</v>
      </c>
      <c r="G949" s="13">
        <v>899117.22</v>
      </c>
      <c r="H949" s="13">
        <v>669.18</v>
      </c>
      <c r="I949" s="14">
        <f t="shared" si="29"/>
        <v>7.4426335645089744E-4</v>
      </c>
      <c r="J949" s="13">
        <f t="shared" si="28"/>
        <v>6.3398213360878568</v>
      </c>
    </row>
    <row r="950" spans="2:10" x14ac:dyDescent="0.25">
      <c r="B950" s="2">
        <v>946</v>
      </c>
      <c r="C950" s="1">
        <v>37024</v>
      </c>
      <c r="D950" t="s">
        <v>330</v>
      </c>
      <c r="E950" s="2" t="s">
        <v>1</v>
      </c>
      <c r="F950" s="13">
        <v>11579.37</v>
      </c>
      <c r="G950" s="13">
        <v>1267996.6200000001</v>
      </c>
      <c r="H950" s="13">
        <v>8946.06</v>
      </c>
      <c r="I950" s="14">
        <f t="shared" si="29"/>
        <v>7.0552711725682662E-3</v>
      </c>
      <c r="J950" s="13">
        <f t="shared" si="28"/>
        <v>81.695595357501816</v>
      </c>
    </row>
    <row r="951" spans="2:10" x14ac:dyDescent="0.25">
      <c r="B951" s="2">
        <v>947</v>
      </c>
      <c r="C951" s="1">
        <v>37026</v>
      </c>
      <c r="D951" t="s">
        <v>718</v>
      </c>
      <c r="E951" s="2" t="s">
        <v>1</v>
      </c>
      <c r="F951" s="13">
        <v>6974.21</v>
      </c>
      <c r="G951" s="13">
        <v>801152.25</v>
      </c>
      <c r="H951" s="13">
        <v>6970.66</v>
      </c>
      <c r="I951" s="14">
        <f t="shared" si="29"/>
        <v>8.7007931388821541E-3</v>
      </c>
      <c r="J951" s="13">
        <f t="shared" si="28"/>
        <v>60.681158517123308</v>
      </c>
    </row>
    <row r="952" spans="2:10" x14ac:dyDescent="0.25">
      <c r="B952" s="2">
        <v>948</v>
      </c>
      <c r="C952" s="1">
        <v>37028</v>
      </c>
      <c r="D952" t="s">
        <v>719</v>
      </c>
      <c r="E952" s="2" t="s">
        <v>1</v>
      </c>
      <c r="F952" s="13">
        <v>6778.55</v>
      </c>
      <c r="G952" s="13">
        <v>714265.84</v>
      </c>
      <c r="H952" s="13">
        <v>4840.28</v>
      </c>
      <c r="I952" s="14">
        <f t="shared" si="29"/>
        <v>6.7765805515772673E-3</v>
      </c>
      <c r="J952" s="13">
        <f t="shared" si="28"/>
        <v>45.935390097894086</v>
      </c>
    </row>
    <row r="953" spans="2:10" x14ac:dyDescent="0.25">
      <c r="B953" s="2">
        <v>949</v>
      </c>
      <c r="C953" s="1">
        <v>37030</v>
      </c>
      <c r="D953" t="s">
        <v>720</v>
      </c>
      <c r="E953" s="2" t="s">
        <v>1</v>
      </c>
      <c r="F953" s="13">
        <v>8947.74</v>
      </c>
      <c r="G953" s="13">
        <v>1079972.25</v>
      </c>
      <c r="H953" s="13">
        <v>2379.4499999999998</v>
      </c>
      <c r="I953" s="14">
        <f t="shared" si="29"/>
        <v>2.2032510557562935E-3</v>
      </c>
      <c r="J953" s="13">
        <f t="shared" si="28"/>
        <v>19.714117601632818</v>
      </c>
    </row>
    <row r="954" spans="2:10" x14ac:dyDescent="0.25">
      <c r="B954" s="2">
        <v>950</v>
      </c>
      <c r="C954" s="1">
        <v>37032</v>
      </c>
      <c r="D954" t="s">
        <v>721</v>
      </c>
      <c r="E954" s="2" t="s">
        <v>1</v>
      </c>
      <c r="F954" s="13">
        <v>4952.2299999999996</v>
      </c>
      <c r="G954" s="13">
        <v>641494.81000000006</v>
      </c>
      <c r="H954" s="13">
        <v>6477.54</v>
      </c>
      <c r="I954" s="14">
        <f t="shared" si="29"/>
        <v>1.0097571950737995E-2</v>
      </c>
      <c r="J954" s="13">
        <f t="shared" si="28"/>
        <v>50.005498741603219</v>
      </c>
    </row>
    <row r="955" spans="2:10" x14ac:dyDescent="0.25">
      <c r="B955" s="2">
        <v>951</v>
      </c>
      <c r="C955" s="1">
        <v>37034</v>
      </c>
      <c r="D955" t="s">
        <v>722</v>
      </c>
      <c r="E955" s="2" t="s">
        <v>1</v>
      </c>
      <c r="F955" s="13">
        <v>6289.68</v>
      </c>
      <c r="G955" s="13">
        <v>743796.96</v>
      </c>
      <c r="H955" s="13">
        <v>15945.53</v>
      </c>
      <c r="I955" s="14">
        <f t="shared" si="29"/>
        <v>2.1438014481801593E-2</v>
      </c>
      <c r="J955" s="13">
        <f t="shared" si="28"/>
        <v>134.83825092589785</v>
      </c>
    </row>
    <row r="956" spans="2:10" x14ac:dyDescent="0.25">
      <c r="B956" s="2">
        <v>952</v>
      </c>
      <c r="C956" s="1">
        <v>37036</v>
      </c>
      <c r="D956" t="s">
        <v>723</v>
      </c>
      <c r="E956" s="2" t="s">
        <v>1</v>
      </c>
      <c r="F956" s="13">
        <v>9454.33</v>
      </c>
      <c r="G956" s="13">
        <v>1072859.81</v>
      </c>
      <c r="H956" s="13">
        <v>14866.24</v>
      </c>
      <c r="I956" s="14">
        <f t="shared" si="29"/>
        <v>1.3856647309772933E-2</v>
      </c>
      <c r="J956" s="13">
        <f t="shared" si="28"/>
        <v>131.00531636020554</v>
      </c>
    </row>
    <row r="957" spans="2:10" x14ac:dyDescent="0.25">
      <c r="B957" s="2">
        <v>953</v>
      </c>
      <c r="C957" s="1">
        <v>37038</v>
      </c>
      <c r="D957" t="s">
        <v>153</v>
      </c>
      <c r="E957" s="2" t="s">
        <v>1</v>
      </c>
      <c r="F957" s="13">
        <v>4121.87</v>
      </c>
      <c r="G957" s="13">
        <v>401609.53</v>
      </c>
      <c r="H957" s="13">
        <v>1307.3900000000001</v>
      </c>
      <c r="I957" s="14">
        <f t="shared" si="29"/>
        <v>3.2553759369206205E-3</v>
      </c>
      <c r="J957" s="13">
        <f t="shared" si="28"/>
        <v>13.418236413114998</v>
      </c>
    </row>
    <row r="958" spans="2:10" x14ac:dyDescent="0.25">
      <c r="B958" s="2">
        <v>954</v>
      </c>
      <c r="C958" s="1">
        <v>37040</v>
      </c>
      <c r="D958" t="s">
        <v>724</v>
      </c>
      <c r="E958" s="2" t="s">
        <v>1</v>
      </c>
      <c r="F958" s="13">
        <v>7936.87</v>
      </c>
      <c r="G958" s="13">
        <v>1056286.58</v>
      </c>
      <c r="H958" s="13">
        <v>4457.5200000000004</v>
      </c>
      <c r="I958" s="14">
        <f t="shared" si="29"/>
        <v>4.2199911315734034E-3</v>
      </c>
      <c r="J958" s="13">
        <f t="shared" si="28"/>
        <v>33.493521012450998</v>
      </c>
    </row>
    <row r="959" spans="2:10" x14ac:dyDescent="0.25">
      <c r="B959" s="2">
        <v>955</v>
      </c>
      <c r="C959" s="1">
        <v>37042</v>
      </c>
      <c r="D959" t="s">
        <v>725</v>
      </c>
      <c r="E959" s="2" t="s">
        <v>1</v>
      </c>
      <c r="F959" s="13">
        <v>8327.67</v>
      </c>
      <c r="G959" s="13">
        <v>926525.23</v>
      </c>
      <c r="H959" s="13">
        <v>5058.9399999999996</v>
      </c>
      <c r="I959" s="14">
        <f t="shared" si="29"/>
        <v>5.4601211453248824E-3</v>
      </c>
      <c r="J959" s="13">
        <f t="shared" si="28"/>
        <v>45.47008705828766</v>
      </c>
    </row>
    <row r="960" spans="2:10" x14ac:dyDescent="0.25">
      <c r="B960" s="2">
        <v>956</v>
      </c>
      <c r="C960" s="1">
        <v>37044</v>
      </c>
      <c r="D960" t="s">
        <v>726</v>
      </c>
      <c r="E960" s="2" t="s">
        <v>1</v>
      </c>
      <c r="F960" s="13">
        <v>7812.73</v>
      </c>
      <c r="G960" s="13">
        <v>896037.3</v>
      </c>
      <c r="H960" s="13">
        <v>15877.11</v>
      </c>
      <c r="I960" s="14">
        <f t="shared" si="29"/>
        <v>1.7719251196350864E-2</v>
      </c>
      <c r="J960" s="13">
        <f t="shared" si="28"/>
        <v>138.43572539926629</v>
      </c>
    </row>
    <row r="961" spans="2:10" x14ac:dyDescent="0.25">
      <c r="B961" s="2">
        <v>957</v>
      </c>
      <c r="C961" s="1">
        <v>37046</v>
      </c>
      <c r="D961" t="s">
        <v>727</v>
      </c>
      <c r="E961" s="2" t="s">
        <v>1</v>
      </c>
      <c r="F961" s="13">
        <v>7962.9</v>
      </c>
      <c r="G961" s="13">
        <v>953482.09</v>
      </c>
      <c r="H961" s="13">
        <v>52831.16</v>
      </c>
      <c r="I961" s="14">
        <f t="shared" si="29"/>
        <v>5.5408654818046979E-2</v>
      </c>
      <c r="J961" s="13">
        <f t="shared" si="28"/>
        <v>441.21357745062625</v>
      </c>
    </row>
    <row r="962" spans="2:10" x14ac:dyDescent="0.25">
      <c r="B962" s="2">
        <v>958</v>
      </c>
      <c r="C962" s="1">
        <v>37048</v>
      </c>
      <c r="D962" t="s">
        <v>728</v>
      </c>
      <c r="E962" s="2" t="s">
        <v>1</v>
      </c>
      <c r="F962" s="13">
        <v>36194.870000000003</v>
      </c>
      <c r="G962" s="13">
        <v>4065423.18</v>
      </c>
      <c r="H962" s="13">
        <v>53462.18</v>
      </c>
      <c r="I962" s="14">
        <f t="shared" si="29"/>
        <v>1.315045879184464E-2</v>
      </c>
      <c r="J962" s="13">
        <f t="shared" si="28"/>
        <v>475.97914641117387</v>
      </c>
    </row>
    <row r="963" spans="2:10" x14ac:dyDescent="0.25">
      <c r="B963" s="2">
        <v>959</v>
      </c>
      <c r="C963" s="1">
        <v>37052</v>
      </c>
      <c r="D963" t="s">
        <v>729</v>
      </c>
      <c r="E963" s="2" t="s">
        <v>1</v>
      </c>
      <c r="F963" s="13">
        <v>32114.48</v>
      </c>
      <c r="G963" s="13">
        <v>4150731.4</v>
      </c>
      <c r="H963" s="13">
        <v>51251.29</v>
      </c>
      <c r="I963" s="14">
        <f t="shared" si="29"/>
        <v>1.2347532292742431E-2</v>
      </c>
      <c r="J963" s="13">
        <f t="shared" si="28"/>
        <v>396.53457886463093</v>
      </c>
    </row>
    <row r="964" spans="2:10" x14ac:dyDescent="0.25">
      <c r="B964" s="2">
        <v>960</v>
      </c>
      <c r="C964" s="1">
        <v>37054</v>
      </c>
      <c r="D964" t="s">
        <v>730</v>
      </c>
      <c r="E964" s="2" t="s">
        <v>1</v>
      </c>
      <c r="F964" s="13">
        <v>14049.7</v>
      </c>
      <c r="G964" s="13">
        <v>1632812.69</v>
      </c>
      <c r="H964" s="13">
        <v>8699.19</v>
      </c>
      <c r="I964" s="14">
        <f t="shared" si="29"/>
        <v>5.3277329685623648E-3</v>
      </c>
      <c r="J964" s="13">
        <f t="shared" si="28"/>
        <v>74.853049888410666</v>
      </c>
    </row>
    <row r="965" spans="2:10" x14ac:dyDescent="0.25">
      <c r="B965" s="2">
        <v>961</v>
      </c>
      <c r="C965" s="1">
        <v>37056</v>
      </c>
      <c r="D965" t="s">
        <v>731</v>
      </c>
      <c r="E965" s="2" t="s">
        <v>1</v>
      </c>
      <c r="F965" s="13">
        <v>30316.68</v>
      </c>
      <c r="G965" s="13">
        <v>3503965.26</v>
      </c>
      <c r="H965" s="13">
        <v>50217.51</v>
      </c>
      <c r="I965" s="14">
        <f t="shared" si="29"/>
        <v>1.4331623253593561E-2</v>
      </c>
      <c r="J965" s="13">
        <f t="shared" ref="J965:J1028" si="30">I965*F965</f>
        <v>434.48723605975482</v>
      </c>
    </row>
    <row r="966" spans="2:10" x14ac:dyDescent="0.25">
      <c r="B966" s="2">
        <v>962</v>
      </c>
      <c r="C966" s="1">
        <v>37058</v>
      </c>
      <c r="D966" t="s">
        <v>732</v>
      </c>
      <c r="E966" s="2" t="s">
        <v>1</v>
      </c>
      <c r="F966" s="13">
        <v>25013.94</v>
      </c>
      <c r="G966" s="13">
        <v>2875139.07</v>
      </c>
      <c r="H966" s="13">
        <v>19177.11</v>
      </c>
      <c r="I966" s="14">
        <f t="shared" ref="I966:I1029" si="31">IF(G966=0,0,H966/G966)</f>
        <v>6.6699764891720529E-3</v>
      </c>
      <c r="J966" s="13">
        <f t="shared" si="30"/>
        <v>166.84239170156036</v>
      </c>
    </row>
    <row r="967" spans="2:10" x14ac:dyDescent="0.25">
      <c r="B967" s="2">
        <v>963</v>
      </c>
      <c r="C967" s="1">
        <v>37060</v>
      </c>
      <c r="D967" t="s">
        <v>733</v>
      </c>
      <c r="E967" s="2" t="s">
        <v>1</v>
      </c>
      <c r="F967" s="13">
        <v>11264.77</v>
      </c>
      <c r="G967" s="13">
        <v>1167415.23</v>
      </c>
      <c r="H967" s="13">
        <v>6109.71</v>
      </c>
      <c r="I967" s="14">
        <f t="shared" si="31"/>
        <v>5.2335363142384222E-3</v>
      </c>
      <c r="J967" s="13">
        <f t="shared" si="30"/>
        <v>58.954582866543554</v>
      </c>
    </row>
    <row r="968" spans="2:10" x14ac:dyDescent="0.25">
      <c r="B968" s="2">
        <v>964</v>
      </c>
      <c r="C968" s="1">
        <v>37062</v>
      </c>
      <c r="D968" t="s">
        <v>734</v>
      </c>
      <c r="E968" s="2" t="s">
        <v>1</v>
      </c>
      <c r="F968" s="13">
        <v>7245.74</v>
      </c>
      <c r="G968" s="13">
        <v>860324.65</v>
      </c>
      <c r="H968" s="13">
        <v>2240.2800000000002</v>
      </c>
      <c r="I968" s="14">
        <f t="shared" si="31"/>
        <v>2.6039937365504987E-3</v>
      </c>
      <c r="J968" s="13">
        <f t="shared" si="30"/>
        <v>18.867861576673409</v>
      </c>
    </row>
    <row r="969" spans="2:10" x14ac:dyDescent="0.25">
      <c r="B969" s="2">
        <v>965</v>
      </c>
      <c r="C969" s="1">
        <v>37064</v>
      </c>
      <c r="D969" t="s">
        <v>735</v>
      </c>
      <c r="E969" s="2" t="s">
        <v>1</v>
      </c>
      <c r="F969" s="13">
        <v>15186.83</v>
      </c>
      <c r="G969" s="13">
        <v>1673318.55</v>
      </c>
      <c r="H969" s="13">
        <v>6996.97</v>
      </c>
      <c r="I969" s="14">
        <f t="shared" si="31"/>
        <v>4.1814931173744536E-3</v>
      </c>
      <c r="J969" s="13">
        <f t="shared" si="30"/>
        <v>63.503625119735872</v>
      </c>
    </row>
    <row r="970" spans="2:10" x14ac:dyDescent="0.25">
      <c r="B970" s="2">
        <v>966</v>
      </c>
      <c r="C970" s="1">
        <v>37066</v>
      </c>
      <c r="D970" t="s">
        <v>736</v>
      </c>
      <c r="E970" s="2" t="s">
        <v>1</v>
      </c>
      <c r="F970" s="13">
        <v>12805.28</v>
      </c>
      <c r="G970" s="13">
        <v>1459619.34</v>
      </c>
      <c r="H970" s="13">
        <v>7778.91</v>
      </c>
      <c r="I970" s="14">
        <f t="shared" si="31"/>
        <v>5.3294100638595259E-3</v>
      </c>
      <c r="J970" s="13">
        <f t="shared" si="30"/>
        <v>68.244588102539112</v>
      </c>
    </row>
    <row r="971" spans="2:10" x14ac:dyDescent="0.25">
      <c r="B971" s="2">
        <v>967</v>
      </c>
      <c r="C971" s="1">
        <v>37068</v>
      </c>
      <c r="D971" t="s">
        <v>737</v>
      </c>
      <c r="E971" s="2" t="s">
        <v>1</v>
      </c>
      <c r="F971" s="13">
        <v>114641.87</v>
      </c>
      <c r="G971" s="13">
        <v>14854245.699999999</v>
      </c>
      <c r="H971" s="13">
        <v>450101.18</v>
      </c>
      <c r="I971" s="14">
        <f t="shared" si="31"/>
        <v>3.0301180490100551E-2</v>
      </c>
      <c r="J971" s="13">
        <f t="shared" si="30"/>
        <v>3473.7839945926435</v>
      </c>
    </row>
    <row r="972" spans="2:10" x14ac:dyDescent="0.25">
      <c r="B972" s="2">
        <v>968</v>
      </c>
      <c r="C972" s="1">
        <v>37070</v>
      </c>
      <c r="D972" t="s">
        <v>738</v>
      </c>
      <c r="E972" s="2" t="s">
        <v>1</v>
      </c>
      <c r="F972" s="13">
        <v>8010.64</v>
      </c>
      <c r="G972" s="13">
        <v>962376.96</v>
      </c>
      <c r="H972" s="13">
        <v>8472.77</v>
      </c>
      <c r="I972" s="14">
        <f t="shared" si="31"/>
        <v>8.8040033709867703E-3</v>
      </c>
      <c r="J972" s="13">
        <f t="shared" si="30"/>
        <v>70.525701563761459</v>
      </c>
    </row>
    <row r="973" spans="2:10" x14ac:dyDescent="0.25">
      <c r="B973" s="2">
        <v>969</v>
      </c>
      <c r="C973" s="1">
        <v>37072</v>
      </c>
      <c r="D973" t="s">
        <v>739</v>
      </c>
      <c r="E973" s="2" t="s">
        <v>1</v>
      </c>
      <c r="F973" s="13">
        <v>23165.87</v>
      </c>
      <c r="G973" s="13">
        <v>2637217.9500000002</v>
      </c>
      <c r="H973" s="13">
        <v>34553.56</v>
      </c>
      <c r="I973" s="14">
        <f t="shared" si="31"/>
        <v>1.3102276965769931E-2</v>
      </c>
      <c r="J973" s="13">
        <f t="shared" si="30"/>
        <v>303.52564489302063</v>
      </c>
    </row>
    <row r="974" spans="2:10" x14ac:dyDescent="0.25">
      <c r="B974" s="2">
        <v>970</v>
      </c>
      <c r="C974" s="1">
        <v>37074</v>
      </c>
      <c r="D974" t="s">
        <v>740</v>
      </c>
      <c r="E974" s="2" t="s">
        <v>1</v>
      </c>
      <c r="F974" s="13">
        <v>17637.73</v>
      </c>
      <c r="G974" s="13">
        <v>2090126.35</v>
      </c>
      <c r="H974" s="13">
        <v>32529.82</v>
      </c>
      <c r="I974" s="14">
        <f t="shared" si="31"/>
        <v>1.5563566288707857E-2</v>
      </c>
      <c r="J974" s="13">
        <f t="shared" si="30"/>
        <v>274.5059800373312</v>
      </c>
    </row>
    <row r="975" spans="2:10" x14ac:dyDescent="0.25">
      <c r="B975" s="2">
        <v>971</v>
      </c>
      <c r="C975" s="1">
        <v>37076</v>
      </c>
      <c r="D975" t="s">
        <v>741</v>
      </c>
      <c r="E975" s="2" t="s">
        <v>1</v>
      </c>
      <c r="F975" s="13">
        <v>37634.18</v>
      </c>
      <c r="G975" s="13">
        <v>4816461.46</v>
      </c>
      <c r="H975" s="13">
        <v>60370.38</v>
      </c>
      <c r="I975" s="14">
        <f t="shared" si="31"/>
        <v>1.2534176905881439E-2</v>
      </c>
      <c r="J975" s="13">
        <f t="shared" si="30"/>
        <v>471.7134698277851</v>
      </c>
    </row>
    <row r="976" spans="2:10" x14ac:dyDescent="0.25">
      <c r="B976" s="2">
        <v>972</v>
      </c>
      <c r="C976" s="1">
        <v>37078</v>
      </c>
      <c r="D976" t="s">
        <v>742</v>
      </c>
      <c r="E976" s="2" t="s">
        <v>1</v>
      </c>
      <c r="F976" s="13">
        <v>18449.740000000002</v>
      </c>
      <c r="G976" s="13">
        <v>2324102.94</v>
      </c>
      <c r="H976" s="13">
        <v>26386.19</v>
      </c>
      <c r="I976" s="14">
        <f t="shared" si="31"/>
        <v>1.135327938615318E-2</v>
      </c>
      <c r="J976" s="13">
        <f t="shared" si="30"/>
        <v>209.46505282188579</v>
      </c>
    </row>
    <row r="977" spans="2:10" x14ac:dyDescent="0.25">
      <c r="B977" s="2">
        <v>973</v>
      </c>
      <c r="C977" s="1">
        <v>37080</v>
      </c>
      <c r="D977" t="s">
        <v>743</v>
      </c>
      <c r="E977" s="2" t="s">
        <v>1</v>
      </c>
      <c r="F977" s="13">
        <v>25917.59</v>
      </c>
      <c r="G977" s="13">
        <v>3211645.47</v>
      </c>
      <c r="H977" s="13">
        <v>29710.33</v>
      </c>
      <c r="I977" s="14">
        <f t="shared" si="31"/>
        <v>9.2508124814909901E-3</v>
      </c>
      <c r="J977" s="13">
        <f t="shared" si="30"/>
        <v>239.75876506216608</v>
      </c>
    </row>
    <row r="978" spans="2:10" x14ac:dyDescent="0.25">
      <c r="B978" s="2">
        <v>974</v>
      </c>
      <c r="C978" s="1">
        <v>37082</v>
      </c>
      <c r="D978" t="s">
        <v>218</v>
      </c>
      <c r="E978" s="2" t="s">
        <v>1</v>
      </c>
      <c r="F978" s="13">
        <v>8984.48</v>
      </c>
      <c r="G978" s="13">
        <v>995819.31</v>
      </c>
      <c r="H978" s="13">
        <v>21373.07</v>
      </c>
      <c r="I978" s="14">
        <f t="shared" si="31"/>
        <v>2.1462799310449199E-2</v>
      </c>
      <c r="J978" s="13">
        <f t="shared" si="30"/>
        <v>192.83209114874461</v>
      </c>
    </row>
    <row r="979" spans="2:10" x14ac:dyDescent="0.25">
      <c r="B979" s="2">
        <v>975</v>
      </c>
      <c r="C979" s="1">
        <v>37084</v>
      </c>
      <c r="D979" t="s">
        <v>744</v>
      </c>
      <c r="E979" s="2" t="s">
        <v>1</v>
      </c>
      <c r="F979" s="13">
        <v>8568.51</v>
      </c>
      <c r="G979" s="13">
        <v>940562.19</v>
      </c>
      <c r="H979" s="13">
        <v>6343.55</v>
      </c>
      <c r="I979" s="14">
        <f t="shared" si="31"/>
        <v>6.7444237791442589E-3</v>
      </c>
      <c r="J979" s="13">
        <f t="shared" si="30"/>
        <v>57.789662595835374</v>
      </c>
    </row>
    <row r="980" spans="2:10" x14ac:dyDescent="0.25">
      <c r="B980" s="2">
        <v>976</v>
      </c>
      <c r="C980" s="1">
        <v>37102</v>
      </c>
      <c r="D980" t="s">
        <v>745</v>
      </c>
      <c r="E980" s="2" t="s">
        <v>19</v>
      </c>
      <c r="F980" s="13">
        <v>7853.88</v>
      </c>
      <c r="G980" s="13">
        <v>1217035.43</v>
      </c>
      <c r="H980" s="13">
        <v>39425.08</v>
      </c>
      <c r="I980" s="14">
        <f t="shared" si="31"/>
        <v>3.2394356834788286E-2</v>
      </c>
      <c r="J980" s="13">
        <f t="shared" si="30"/>
        <v>254.42139125760704</v>
      </c>
    </row>
    <row r="981" spans="2:10" x14ac:dyDescent="0.25">
      <c r="B981" s="2">
        <v>977</v>
      </c>
      <c r="C981" s="1">
        <v>37104</v>
      </c>
      <c r="D981" t="s">
        <v>746</v>
      </c>
      <c r="E981" s="2" t="s">
        <v>19</v>
      </c>
      <c r="F981" s="13">
        <v>119.15</v>
      </c>
      <c r="G981" s="13">
        <v>13926.25</v>
      </c>
      <c r="H981" s="13">
        <v>0</v>
      </c>
      <c r="I981" s="14">
        <f t="shared" si="31"/>
        <v>0</v>
      </c>
      <c r="J981" s="13">
        <f t="shared" si="30"/>
        <v>0</v>
      </c>
    </row>
    <row r="982" spans="2:10" x14ac:dyDescent="0.25">
      <c r="B982" s="2">
        <v>978</v>
      </c>
      <c r="C982" s="1">
        <v>37106</v>
      </c>
      <c r="D982" t="s">
        <v>747</v>
      </c>
      <c r="E982" s="2" t="s">
        <v>19</v>
      </c>
      <c r="F982" s="13">
        <v>5672.44</v>
      </c>
      <c r="G982" s="13">
        <v>1297245.83</v>
      </c>
      <c r="H982" s="13">
        <v>205368.98</v>
      </c>
      <c r="I982" s="14">
        <f t="shared" si="31"/>
        <v>0.15831153606406273</v>
      </c>
      <c r="J982" s="13">
        <f t="shared" si="30"/>
        <v>898.01268963123198</v>
      </c>
    </row>
    <row r="983" spans="2:10" x14ac:dyDescent="0.25">
      <c r="B983" s="2">
        <v>979</v>
      </c>
      <c r="C983" s="1">
        <v>37116</v>
      </c>
      <c r="D983" t="s">
        <v>223</v>
      </c>
      <c r="E983" s="2" t="s">
        <v>19</v>
      </c>
      <c r="F983" s="13">
        <v>153.47999999999999</v>
      </c>
      <c r="G983" s="13">
        <v>20213.22</v>
      </c>
      <c r="H983" s="13">
        <v>2155.96</v>
      </c>
      <c r="I983" s="14">
        <f t="shared" si="31"/>
        <v>0.10666088827015191</v>
      </c>
      <c r="J983" s="13">
        <f t="shared" si="30"/>
        <v>16.370313131702915</v>
      </c>
    </row>
    <row r="984" spans="2:10" x14ac:dyDescent="0.25">
      <c r="B984" s="2">
        <v>980</v>
      </c>
      <c r="C984" s="1">
        <v>37121</v>
      </c>
      <c r="D984" t="s">
        <v>748</v>
      </c>
      <c r="E984" s="2" t="s">
        <v>19</v>
      </c>
      <c r="F984" s="13">
        <v>11260.92</v>
      </c>
      <c r="G984" s="13">
        <v>1507617.56</v>
      </c>
      <c r="H984" s="13">
        <v>32350.17</v>
      </c>
      <c r="I984" s="14">
        <f t="shared" si="31"/>
        <v>2.1457809233795339E-2</v>
      </c>
      <c r="J984" s="13">
        <f t="shared" si="30"/>
        <v>241.63467315703062</v>
      </c>
    </row>
    <row r="985" spans="2:10" x14ac:dyDescent="0.25">
      <c r="B985" s="2">
        <v>981</v>
      </c>
      <c r="C985" s="1">
        <v>37122</v>
      </c>
      <c r="D985" t="s">
        <v>717</v>
      </c>
      <c r="E985" s="2" t="s">
        <v>19</v>
      </c>
      <c r="F985" s="13">
        <v>1111.52</v>
      </c>
      <c r="G985" s="13">
        <v>122067.9</v>
      </c>
      <c r="H985" s="13">
        <v>288.69</v>
      </c>
      <c r="I985" s="14">
        <f t="shared" si="31"/>
        <v>2.3649952198735295E-3</v>
      </c>
      <c r="J985" s="13">
        <f t="shared" si="30"/>
        <v>2.6287394867938256</v>
      </c>
    </row>
    <row r="986" spans="2:10" x14ac:dyDescent="0.25">
      <c r="B986" s="2">
        <v>982</v>
      </c>
      <c r="C986" s="1">
        <v>37126</v>
      </c>
      <c r="D986" t="s">
        <v>749</v>
      </c>
      <c r="E986" s="2" t="s">
        <v>19</v>
      </c>
      <c r="F986" s="13">
        <v>930.38</v>
      </c>
      <c r="G986" s="13">
        <v>103663.25</v>
      </c>
      <c r="H986" s="13">
        <v>798.99</v>
      </c>
      <c r="I986" s="14">
        <f t="shared" si="31"/>
        <v>7.7075530624401605E-3</v>
      </c>
      <c r="J986" s="13">
        <f t="shared" si="30"/>
        <v>7.1709532182330769</v>
      </c>
    </row>
    <row r="987" spans="2:10" x14ac:dyDescent="0.25">
      <c r="B987" s="2">
        <v>983</v>
      </c>
      <c r="C987" s="1">
        <v>37136</v>
      </c>
      <c r="D987" t="s">
        <v>750</v>
      </c>
      <c r="E987" s="2" t="s">
        <v>19</v>
      </c>
      <c r="F987" s="13">
        <v>4879.8999999999996</v>
      </c>
      <c r="G987" s="13">
        <v>610649.72</v>
      </c>
      <c r="H987" s="13">
        <v>3723.6</v>
      </c>
      <c r="I987" s="14">
        <f t="shared" si="31"/>
        <v>6.0977674729794356E-3</v>
      </c>
      <c r="J987" s="13">
        <f t="shared" si="30"/>
        <v>29.756495491392347</v>
      </c>
    </row>
    <row r="988" spans="2:10" x14ac:dyDescent="0.25">
      <c r="B988" s="2">
        <v>984</v>
      </c>
      <c r="C988" s="1">
        <v>37145</v>
      </c>
      <c r="D988" t="s">
        <v>751</v>
      </c>
      <c r="E988" s="2" t="s">
        <v>19</v>
      </c>
      <c r="F988" s="13">
        <v>79172.05</v>
      </c>
      <c r="G988" s="13">
        <v>10543795.98</v>
      </c>
      <c r="H988" s="13">
        <v>71188.11</v>
      </c>
      <c r="I988" s="14">
        <f t="shared" si="31"/>
        <v>6.7516585236506062E-3</v>
      </c>
      <c r="J988" s="13">
        <f t="shared" si="30"/>
        <v>534.54264621739196</v>
      </c>
    </row>
    <row r="989" spans="2:10" x14ac:dyDescent="0.25">
      <c r="B989" s="2">
        <v>985</v>
      </c>
      <c r="C989" s="1">
        <v>37151</v>
      </c>
      <c r="D989" t="s">
        <v>730</v>
      </c>
      <c r="E989" s="2" t="s">
        <v>19</v>
      </c>
      <c r="F989" s="13">
        <v>18376.310000000001</v>
      </c>
      <c r="G989" s="13">
        <v>2707487.82</v>
      </c>
      <c r="H989" s="13">
        <v>177859.61</v>
      </c>
      <c r="I989" s="14">
        <f t="shared" si="31"/>
        <v>6.5691748892151985E-2</v>
      </c>
      <c r="J989" s="13">
        <f t="shared" si="30"/>
        <v>1207.1719420843415</v>
      </c>
    </row>
    <row r="990" spans="2:10" x14ac:dyDescent="0.25">
      <c r="B990" s="2">
        <v>986</v>
      </c>
      <c r="C990" s="1">
        <v>37176</v>
      </c>
      <c r="D990" t="s">
        <v>752</v>
      </c>
      <c r="E990" s="2" t="s">
        <v>19</v>
      </c>
      <c r="F990" s="13">
        <v>69703.38</v>
      </c>
      <c r="G990" s="13">
        <v>10223024.720000001</v>
      </c>
      <c r="H990" s="13">
        <v>639511.59</v>
      </c>
      <c r="I990" s="14">
        <f t="shared" si="31"/>
        <v>6.2556005440237247E-2</v>
      </c>
      <c r="J990" s="13">
        <f t="shared" si="30"/>
        <v>4360.3650184829248</v>
      </c>
    </row>
    <row r="991" spans="2:10" x14ac:dyDescent="0.25">
      <c r="B991" s="2">
        <v>987</v>
      </c>
      <c r="C991" s="1">
        <v>37181</v>
      </c>
      <c r="D991" t="s">
        <v>740</v>
      </c>
      <c r="E991" s="2" t="s">
        <v>19</v>
      </c>
      <c r="F991" s="13">
        <v>15589.9</v>
      </c>
      <c r="G991" s="13">
        <v>2321022.1</v>
      </c>
      <c r="H991" s="13">
        <v>168553.11</v>
      </c>
      <c r="I991" s="14">
        <f t="shared" si="31"/>
        <v>7.2620209001887565E-2</v>
      </c>
      <c r="J991" s="13">
        <f t="shared" si="30"/>
        <v>1132.141796318527</v>
      </c>
    </row>
    <row r="992" spans="2:10" x14ac:dyDescent="0.25">
      <c r="B992" s="2">
        <v>988</v>
      </c>
      <c r="C992" s="1">
        <v>37182</v>
      </c>
      <c r="D992" t="s">
        <v>753</v>
      </c>
      <c r="E992" s="2" t="s">
        <v>19</v>
      </c>
      <c r="F992" s="13">
        <v>15131.02</v>
      </c>
      <c r="G992" s="13">
        <v>1984265.88</v>
      </c>
      <c r="H992" s="13">
        <v>88081.04</v>
      </c>
      <c r="I992" s="14">
        <f t="shared" si="31"/>
        <v>4.4389736722177574E-2</v>
      </c>
      <c r="J992" s="13">
        <f t="shared" si="30"/>
        <v>671.66199413800337</v>
      </c>
    </row>
    <row r="993" spans="2:10" x14ac:dyDescent="0.25">
      <c r="B993" s="2">
        <v>989</v>
      </c>
      <c r="C993" s="1">
        <v>37186</v>
      </c>
      <c r="D993" t="s">
        <v>216</v>
      </c>
      <c r="E993" s="2" t="s">
        <v>19</v>
      </c>
      <c r="F993" s="13">
        <v>1271.27</v>
      </c>
      <c r="G993" s="13">
        <v>160300.76</v>
      </c>
      <c r="H993" s="13">
        <v>862.28</v>
      </c>
      <c r="I993" s="14">
        <f t="shared" si="31"/>
        <v>5.3791385642837867E-3</v>
      </c>
      <c r="J993" s="13">
        <f t="shared" si="30"/>
        <v>6.8383374826170495</v>
      </c>
    </row>
    <row r="994" spans="2:10" x14ac:dyDescent="0.25">
      <c r="B994" s="2">
        <v>990</v>
      </c>
      <c r="C994" s="1">
        <v>37192</v>
      </c>
      <c r="D994" t="s">
        <v>218</v>
      </c>
      <c r="E994" s="2" t="s">
        <v>19</v>
      </c>
      <c r="F994" s="13">
        <v>164056.68</v>
      </c>
      <c r="G994" s="13">
        <v>23187004.280000001</v>
      </c>
      <c r="H994" s="13">
        <v>594339.57999999996</v>
      </c>
      <c r="I994" s="14">
        <f t="shared" si="31"/>
        <v>2.5632443623286375E-2</v>
      </c>
      <c r="J994" s="13">
        <f t="shared" si="30"/>
        <v>4205.1736011235334</v>
      </c>
    </row>
    <row r="995" spans="2:10" x14ac:dyDescent="0.25">
      <c r="B995" s="2">
        <v>991</v>
      </c>
      <c r="C995" s="1">
        <v>37201</v>
      </c>
      <c r="D995" t="s">
        <v>225</v>
      </c>
      <c r="E995" s="2" t="s">
        <v>20</v>
      </c>
      <c r="F995" s="13">
        <v>8364.2199999999993</v>
      </c>
      <c r="G995" s="13">
        <v>1211287.07</v>
      </c>
      <c r="H995" s="13">
        <v>120952.79</v>
      </c>
      <c r="I995" s="14">
        <f t="shared" si="31"/>
        <v>9.9854768531459664E-2</v>
      </c>
      <c r="J995" s="13">
        <f t="shared" si="30"/>
        <v>835.20725204620544</v>
      </c>
    </row>
    <row r="996" spans="2:10" x14ac:dyDescent="0.25">
      <c r="B996" s="2">
        <v>992</v>
      </c>
      <c r="C996" s="1">
        <v>37211</v>
      </c>
      <c r="D996" t="s">
        <v>194</v>
      </c>
      <c r="E996" s="2" t="s">
        <v>20</v>
      </c>
      <c r="F996" s="13">
        <v>4361.29</v>
      </c>
      <c r="G996" s="13">
        <v>665145.39</v>
      </c>
      <c r="H996" s="13">
        <v>27413.32</v>
      </c>
      <c r="I996" s="14">
        <f t="shared" si="31"/>
        <v>4.1214026906207679E-2</v>
      </c>
      <c r="J996" s="13">
        <f t="shared" si="30"/>
        <v>179.74632340577449</v>
      </c>
    </row>
    <row r="997" spans="2:10" x14ac:dyDescent="0.25">
      <c r="B997" s="2">
        <v>993</v>
      </c>
      <c r="C997" s="1">
        <v>37250</v>
      </c>
      <c r="D997" t="s">
        <v>439</v>
      </c>
      <c r="E997" s="2" t="s">
        <v>20</v>
      </c>
      <c r="F997" s="13">
        <v>17765.849999999999</v>
      </c>
      <c r="G997" s="13">
        <v>2679794.59</v>
      </c>
      <c r="H997" s="13">
        <v>154210.66</v>
      </c>
      <c r="I997" s="14">
        <f t="shared" si="31"/>
        <v>5.7545701665141433E-2</v>
      </c>
      <c r="J997" s="13">
        <f t="shared" si="30"/>
        <v>1022.3483039276529</v>
      </c>
    </row>
    <row r="998" spans="2:10" x14ac:dyDescent="0.25">
      <c r="B998" s="2">
        <v>994</v>
      </c>
      <c r="C998" s="1">
        <v>37251</v>
      </c>
      <c r="D998" t="s">
        <v>732</v>
      </c>
      <c r="E998" s="2" t="s">
        <v>20</v>
      </c>
      <c r="F998" s="13">
        <v>43287.43</v>
      </c>
      <c r="G998" s="13">
        <v>6171812.0700000003</v>
      </c>
      <c r="H998" s="13">
        <v>284674.64</v>
      </c>
      <c r="I998" s="14">
        <f t="shared" si="31"/>
        <v>4.6124968934771859E-2</v>
      </c>
      <c r="J998" s="13">
        <f t="shared" si="30"/>
        <v>1996.6313640161115</v>
      </c>
    </row>
    <row r="999" spans="2:10" x14ac:dyDescent="0.25">
      <c r="B999" s="2">
        <v>995</v>
      </c>
      <c r="C999" s="1">
        <v>37281</v>
      </c>
      <c r="D999" t="s">
        <v>754</v>
      </c>
      <c r="E999" s="2" t="s">
        <v>20</v>
      </c>
      <c r="F999" s="13">
        <v>32205.05</v>
      </c>
      <c r="G999" s="13">
        <v>4783778.93</v>
      </c>
      <c r="H999" s="13">
        <v>281182.68</v>
      </c>
      <c r="I999" s="14">
        <f t="shared" si="31"/>
        <v>5.8778359977433157E-2</v>
      </c>
      <c r="J999" s="13">
        <f t="shared" si="30"/>
        <v>1892.9600219912336</v>
      </c>
    </row>
    <row r="1000" spans="2:10" x14ac:dyDescent="0.25">
      <c r="B1000" s="2">
        <v>996</v>
      </c>
      <c r="C1000" s="1">
        <v>37291</v>
      </c>
      <c r="D1000" t="s">
        <v>743</v>
      </c>
      <c r="E1000" s="2" t="s">
        <v>20</v>
      </c>
      <c r="F1000" s="13">
        <v>433483.7</v>
      </c>
      <c r="G1000" s="13">
        <v>70227038.239999995</v>
      </c>
      <c r="H1000" s="13">
        <v>2943846.51</v>
      </c>
      <c r="I1000" s="14">
        <f t="shared" si="31"/>
        <v>4.1918989947140335E-2</v>
      </c>
      <c r="J1000" s="13">
        <f t="shared" si="30"/>
        <v>18171.198862549198</v>
      </c>
    </row>
    <row r="1001" spans="2:10" x14ac:dyDescent="0.25">
      <c r="B1001" s="2">
        <v>997</v>
      </c>
      <c r="C1001" s="1">
        <v>38002</v>
      </c>
      <c r="D1001" t="s">
        <v>755</v>
      </c>
      <c r="E1001" s="2" t="s">
        <v>1</v>
      </c>
      <c r="F1001" s="13">
        <v>15669.97</v>
      </c>
      <c r="G1001" s="13">
        <v>1457468.3</v>
      </c>
      <c r="H1001" s="13">
        <v>6789.37</v>
      </c>
      <c r="I1001" s="14">
        <f t="shared" si="31"/>
        <v>4.6583311623312838E-3</v>
      </c>
      <c r="J1001" s="13">
        <f t="shared" si="30"/>
        <v>72.995909563796346</v>
      </c>
    </row>
    <row r="1002" spans="2:10" x14ac:dyDescent="0.25">
      <c r="B1002" s="2">
        <v>998</v>
      </c>
      <c r="C1002" s="1">
        <v>38004</v>
      </c>
      <c r="D1002" t="s">
        <v>756</v>
      </c>
      <c r="E1002" s="2" t="s">
        <v>1</v>
      </c>
      <c r="F1002" s="13">
        <v>21146.81</v>
      </c>
      <c r="G1002" s="13">
        <v>1974499.28</v>
      </c>
      <c r="H1002" s="13">
        <v>106317.12</v>
      </c>
      <c r="I1002" s="14">
        <f t="shared" si="31"/>
        <v>5.3845104466181418E-2</v>
      </c>
      <c r="J1002" s="13">
        <f t="shared" si="30"/>
        <v>1138.6521935764899</v>
      </c>
    </row>
    <row r="1003" spans="2:10" x14ac:dyDescent="0.25">
      <c r="B1003" s="2">
        <v>999</v>
      </c>
      <c r="C1003" s="1">
        <v>38006</v>
      </c>
      <c r="D1003" t="s">
        <v>192</v>
      </c>
      <c r="E1003" s="2" t="s">
        <v>1</v>
      </c>
      <c r="F1003" s="13">
        <v>22521.51</v>
      </c>
      <c r="G1003" s="13">
        <v>2059417.32</v>
      </c>
      <c r="H1003" s="13">
        <v>15329.22</v>
      </c>
      <c r="I1003" s="14">
        <f t="shared" si="31"/>
        <v>7.4434743512791276E-3</v>
      </c>
      <c r="J1003" s="13">
        <f t="shared" si="30"/>
        <v>167.63828203707638</v>
      </c>
    </row>
    <row r="1004" spans="2:10" x14ac:dyDescent="0.25">
      <c r="B1004" s="2">
        <v>1000</v>
      </c>
      <c r="C1004" s="1">
        <v>38008</v>
      </c>
      <c r="D1004" t="s">
        <v>757</v>
      </c>
      <c r="E1004" s="2" t="s">
        <v>1</v>
      </c>
      <c r="F1004" s="13">
        <v>16105.16</v>
      </c>
      <c r="G1004" s="13">
        <v>1770407.35</v>
      </c>
      <c r="H1004" s="13">
        <v>17781.169999999998</v>
      </c>
      <c r="I1004" s="14">
        <f t="shared" si="31"/>
        <v>1.0043547322597818E-2</v>
      </c>
      <c r="J1004" s="13">
        <f t="shared" si="30"/>
        <v>161.75293659800948</v>
      </c>
    </row>
    <row r="1005" spans="2:10" x14ac:dyDescent="0.25">
      <c r="B1005" s="2">
        <v>1001</v>
      </c>
      <c r="C1005" s="1">
        <v>38010</v>
      </c>
      <c r="D1005" t="s">
        <v>758</v>
      </c>
      <c r="E1005" s="2" t="s">
        <v>1</v>
      </c>
      <c r="F1005" s="13">
        <v>14023.02</v>
      </c>
      <c r="G1005" s="13">
        <v>1453892.62</v>
      </c>
      <c r="H1005" s="13">
        <v>11501.28</v>
      </c>
      <c r="I1005" s="14">
        <f t="shared" si="31"/>
        <v>7.9106805012876397E-3</v>
      </c>
      <c r="J1005" s="13">
        <f t="shared" si="30"/>
        <v>110.9316308831666</v>
      </c>
    </row>
    <row r="1006" spans="2:10" x14ac:dyDescent="0.25">
      <c r="B1006" s="2">
        <v>1002</v>
      </c>
      <c r="C1006" s="1">
        <v>38012</v>
      </c>
      <c r="D1006" t="s">
        <v>759</v>
      </c>
      <c r="E1006" s="2" t="s">
        <v>1</v>
      </c>
      <c r="F1006" s="13">
        <v>13101.96</v>
      </c>
      <c r="G1006" s="13">
        <v>1619266.66</v>
      </c>
      <c r="H1006" s="13">
        <v>36484.800000000003</v>
      </c>
      <c r="I1006" s="14">
        <f t="shared" si="31"/>
        <v>2.2531681100628604E-2</v>
      </c>
      <c r="J1006" s="13">
        <f t="shared" si="30"/>
        <v>295.20918451319193</v>
      </c>
    </row>
    <row r="1007" spans="2:10" x14ac:dyDescent="0.25">
      <c r="B1007" s="2">
        <v>1003</v>
      </c>
      <c r="C1007" s="1">
        <v>38014</v>
      </c>
      <c r="D1007" t="s">
        <v>760</v>
      </c>
      <c r="E1007" s="2" t="s">
        <v>1</v>
      </c>
      <c r="F1007" s="13">
        <v>20272.64</v>
      </c>
      <c r="G1007" s="13">
        <v>1930445.22</v>
      </c>
      <c r="H1007" s="13">
        <v>9613.11</v>
      </c>
      <c r="I1007" s="14">
        <f t="shared" si="31"/>
        <v>4.9797372649610858E-3</v>
      </c>
      <c r="J1007" s="13">
        <f t="shared" si="30"/>
        <v>100.9524208671407</v>
      </c>
    </row>
    <row r="1008" spans="2:10" x14ac:dyDescent="0.25">
      <c r="B1008" s="2">
        <v>1004</v>
      </c>
      <c r="C1008" s="1">
        <v>38016</v>
      </c>
      <c r="D1008" t="s">
        <v>761</v>
      </c>
      <c r="E1008" s="2" t="s">
        <v>1</v>
      </c>
      <c r="F1008" s="13">
        <v>26580.19</v>
      </c>
      <c r="G1008" s="13">
        <v>2693720.23</v>
      </c>
      <c r="H1008" s="13">
        <v>9118.5300000000007</v>
      </c>
      <c r="I1008" s="14">
        <f t="shared" si="31"/>
        <v>3.3851065520638722E-3</v>
      </c>
      <c r="J1008" s="13">
        <f t="shared" si="30"/>
        <v>89.976775324102604</v>
      </c>
    </row>
    <row r="1009" spans="2:10" x14ac:dyDescent="0.25">
      <c r="B1009" s="2">
        <v>1005</v>
      </c>
      <c r="C1009" s="1">
        <v>38018</v>
      </c>
      <c r="D1009" t="s">
        <v>762</v>
      </c>
      <c r="E1009" s="2" t="s">
        <v>1</v>
      </c>
      <c r="F1009" s="13">
        <v>18035.330000000002</v>
      </c>
      <c r="G1009" s="13">
        <v>1900468.69</v>
      </c>
      <c r="H1009" s="13">
        <v>6784.92</v>
      </c>
      <c r="I1009" s="14">
        <f t="shared" si="31"/>
        <v>3.5701298504423138E-3</v>
      </c>
      <c r="J1009" s="13">
        <f t="shared" si="30"/>
        <v>64.388469995577779</v>
      </c>
    </row>
    <row r="1010" spans="2:10" x14ac:dyDescent="0.25">
      <c r="B1010" s="2">
        <v>1006</v>
      </c>
      <c r="C1010" s="1">
        <v>38020</v>
      </c>
      <c r="D1010" t="s">
        <v>763</v>
      </c>
      <c r="E1010" s="2" t="s">
        <v>1</v>
      </c>
      <c r="F1010" s="13">
        <v>12509.16</v>
      </c>
      <c r="G1010" s="13">
        <v>920118.8</v>
      </c>
      <c r="H1010" s="13">
        <v>9899.61</v>
      </c>
      <c r="I1010" s="14">
        <f t="shared" si="31"/>
        <v>1.0759056330552099E-2</v>
      </c>
      <c r="J1010" s="13">
        <f t="shared" si="30"/>
        <v>134.58675708788908</v>
      </c>
    </row>
    <row r="1011" spans="2:10" x14ac:dyDescent="0.25">
      <c r="B1011" s="2">
        <v>1007</v>
      </c>
      <c r="C1011" s="1">
        <v>38022</v>
      </c>
      <c r="D1011" t="s">
        <v>764</v>
      </c>
      <c r="E1011" s="2" t="s">
        <v>1</v>
      </c>
      <c r="F1011" s="13">
        <v>15076.28</v>
      </c>
      <c r="G1011" s="13">
        <v>1637631.51</v>
      </c>
      <c r="H1011" s="13">
        <v>34740.51</v>
      </c>
      <c r="I1011" s="14">
        <f t="shared" si="31"/>
        <v>2.1213874908892053E-2</v>
      </c>
      <c r="J1011" s="13">
        <f t="shared" si="30"/>
        <v>319.82631801143111</v>
      </c>
    </row>
    <row r="1012" spans="2:10" x14ac:dyDescent="0.25">
      <c r="B1012" s="2">
        <v>1008</v>
      </c>
      <c r="C1012" s="1">
        <v>38024</v>
      </c>
      <c r="D1012" t="s">
        <v>765</v>
      </c>
      <c r="E1012" s="2" t="s">
        <v>1</v>
      </c>
      <c r="F1012" s="13">
        <v>53110.23</v>
      </c>
      <c r="G1012" s="13">
        <v>5022343.29</v>
      </c>
      <c r="H1012" s="13">
        <v>28309.43</v>
      </c>
      <c r="I1012" s="14">
        <f t="shared" si="31"/>
        <v>5.6366975265046051E-3</v>
      </c>
      <c r="J1012" s="13">
        <f t="shared" si="30"/>
        <v>299.36630207309071</v>
      </c>
    </row>
    <row r="1013" spans="2:10" x14ac:dyDescent="0.25">
      <c r="B1013" s="2">
        <v>1009</v>
      </c>
      <c r="C1013" s="1">
        <v>38026</v>
      </c>
      <c r="D1013" t="s">
        <v>766</v>
      </c>
      <c r="E1013" s="2" t="s">
        <v>1</v>
      </c>
      <c r="F1013" s="13">
        <v>26790.9</v>
      </c>
      <c r="G1013" s="13">
        <v>2634568.4</v>
      </c>
      <c r="H1013" s="13">
        <v>17402.98</v>
      </c>
      <c r="I1013" s="14">
        <f t="shared" si="31"/>
        <v>6.6056284589156994E-3</v>
      </c>
      <c r="J1013" s="13">
        <f t="shared" si="30"/>
        <v>176.97073147996463</v>
      </c>
    </row>
    <row r="1014" spans="2:10" x14ac:dyDescent="0.25">
      <c r="B1014" s="2">
        <v>1010</v>
      </c>
      <c r="C1014" s="1">
        <v>38028</v>
      </c>
      <c r="D1014" t="s">
        <v>767</v>
      </c>
      <c r="E1014" s="2" t="s">
        <v>1</v>
      </c>
      <c r="F1014" s="13">
        <v>15684.36</v>
      </c>
      <c r="G1014" s="13">
        <v>1417686.42</v>
      </c>
      <c r="H1014" s="13">
        <v>14512.96</v>
      </c>
      <c r="I1014" s="14">
        <f t="shared" si="31"/>
        <v>1.0237073442517704E-2</v>
      </c>
      <c r="J1014" s="13">
        <f t="shared" si="30"/>
        <v>160.56194521888699</v>
      </c>
    </row>
    <row r="1015" spans="2:10" x14ac:dyDescent="0.25">
      <c r="B1015" s="2">
        <v>1011</v>
      </c>
      <c r="C1015" s="1">
        <v>38030</v>
      </c>
      <c r="D1015" t="s">
        <v>768</v>
      </c>
      <c r="E1015" s="2" t="s">
        <v>1</v>
      </c>
      <c r="F1015" s="13">
        <v>20568.23</v>
      </c>
      <c r="G1015" s="13">
        <v>1793115.78</v>
      </c>
      <c r="H1015" s="13">
        <v>8278.16</v>
      </c>
      <c r="I1015" s="14">
        <f t="shared" si="31"/>
        <v>4.6166344038308556E-3</v>
      </c>
      <c r="J1015" s="13">
        <f t="shared" si="30"/>
        <v>94.95599824390591</v>
      </c>
    </row>
    <row r="1016" spans="2:10" x14ac:dyDescent="0.25">
      <c r="B1016" s="2">
        <v>1012</v>
      </c>
      <c r="C1016" s="1">
        <v>38032</v>
      </c>
      <c r="D1016" t="s">
        <v>769</v>
      </c>
      <c r="E1016" s="2" t="s">
        <v>1</v>
      </c>
      <c r="F1016" s="13">
        <v>87764.34</v>
      </c>
      <c r="G1016" s="13">
        <v>8075621.4100000001</v>
      </c>
      <c r="H1016" s="13">
        <v>32085.9</v>
      </c>
      <c r="I1016" s="14">
        <f t="shared" si="31"/>
        <v>3.9731803128200387E-3</v>
      </c>
      <c r="J1016" s="13">
        <f t="shared" si="30"/>
        <v>348.70354785564422</v>
      </c>
    </row>
    <row r="1017" spans="2:10" x14ac:dyDescent="0.25">
      <c r="B1017" s="2">
        <v>1013</v>
      </c>
      <c r="C1017" s="1">
        <v>38034</v>
      </c>
      <c r="D1017" t="s">
        <v>770</v>
      </c>
      <c r="E1017" s="2" t="s">
        <v>1</v>
      </c>
      <c r="F1017" s="13">
        <v>17017.349999999999</v>
      </c>
      <c r="G1017" s="13">
        <v>1654356.5</v>
      </c>
      <c r="H1017" s="13">
        <v>4277.3100000000004</v>
      </c>
      <c r="I1017" s="14">
        <f t="shared" si="31"/>
        <v>2.5854826332776522E-3</v>
      </c>
      <c r="J1017" s="13">
        <f t="shared" si="30"/>
        <v>43.99806288940745</v>
      </c>
    </row>
    <row r="1018" spans="2:10" x14ac:dyDescent="0.25">
      <c r="B1018" s="2">
        <v>1014</v>
      </c>
      <c r="C1018" s="1">
        <v>38036</v>
      </c>
      <c r="D1018" t="s">
        <v>771</v>
      </c>
      <c r="E1018" s="2" t="s">
        <v>1</v>
      </c>
      <c r="F1018" s="13">
        <v>31027.73</v>
      </c>
      <c r="G1018" s="13">
        <v>2998900.78</v>
      </c>
      <c r="H1018" s="13">
        <v>15691.85</v>
      </c>
      <c r="I1018" s="14">
        <f t="shared" si="31"/>
        <v>5.2325339019719088E-3</v>
      </c>
      <c r="J1018" s="13">
        <f t="shared" si="30"/>
        <v>162.35364912623086</v>
      </c>
    </row>
    <row r="1019" spans="2:10" x14ac:dyDescent="0.25">
      <c r="B1019" s="2">
        <v>1015</v>
      </c>
      <c r="C1019" s="1">
        <v>38111</v>
      </c>
      <c r="D1019" t="s">
        <v>772</v>
      </c>
      <c r="E1019" s="2" t="s">
        <v>19</v>
      </c>
      <c r="F1019" s="13">
        <v>6950.55</v>
      </c>
      <c r="G1019" s="13">
        <v>910378.03</v>
      </c>
      <c r="H1019" s="13">
        <v>51879.63</v>
      </c>
      <c r="I1019" s="14">
        <f t="shared" si="31"/>
        <v>5.6986909053593916E-2</v>
      </c>
      <c r="J1019" s="13">
        <f t="shared" si="30"/>
        <v>396.09036072245721</v>
      </c>
    </row>
    <row r="1020" spans="2:10" x14ac:dyDescent="0.25">
      <c r="B1020" s="2">
        <v>1016</v>
      </c>
      <c r="C1020" s="1">
        <v>38121</v>
      </c>
      <c r="D1020" t="s">
        <v>773</v>
      </c>
      <c r="E1020" s="2" t="s">
        <v>19</v>
      </c>
      <c r="F1020" s="13">
        <v>12701.57</v>
      </c>
      <c r="G1020" s="13">
        <v>1558762.04</v>
      </c>
      <c r="H1020" s="13">
        <v>67343.61</v>
      </c>
      <c r="I1020" s="14">
        <f t="shared" si="31"/>
        <v>4.3203265329709979E-2</v>
      </c>
      <c r="J1020" s="13">
        <f t="shared" si="30"/>
        <v>548.74929881388437</v>
      </c>
    </row>
    <row r="1021" spans="2:10" x14ac:dyDescent="0.25">
      <c r="B1021" s="2">
        <v>1017</v>
      </c>
      <c r="C1021" s="1">
        <v>38171</v>
      </c>
      <c r="D1021" t="s">
        <v>767</v>
      </c>
      <c r="E1021" s="2" t="s">
        <v>19</v>
      </c>
      <c r="F1021" s="13">
        <v>2156.56</v>
      </c>
      <c r="G1021" s="13">
        <v>295494.68</v>
      </c>
      <c r="H1021" s="13">
        <v>4906.6499999999996</v>
      </c>
      <c r="I1021" s="14">
        <f t="shared" si="31"/>
        <v>1.6604867471725716E-2</v>
      </c>
      <c r="J1021" s="13">
        <f t="shared" si="30"/>
        <v>35.809392994824812</v>
      </c>
    </row>
    <row r="1022" spans="2:10" x14ac:dyDescent="0.25">
      <c r="B1022" s="2">
        <v>1018</v>
      </c>
      <c r="C1022" s="1">
        <v>38191</v>
      </c>
      <c r="D1022" t="s">
        <v>771</v>
      </c>
      <c r="E1022" s="2" t="s">
        <v>19</v>
      </c>
      <c r="F1022" s="13">
        <v>3868.18</v>
      </c>
      <c r="G1022" s="13">
        <v>522314.48</v>
      </c>
      <c r="H1022" s="13">
        <v>22562.63</v>
      </c>
      <c r="I1022" s="14">
        <f t="shared" si="31"/>
        <v>4.3197404751252541E-2</v>
      </c>
      <c r="J1022" s="13">
        <f t="shared" si="30"/>
        <v>167.09533711070006</v>
      </c>
    </row>
    <row r="1023" spans="2:10" x14ac:dyDescent="0.25">
      <c r="B1023" s="2">
        <v>1019</v>
      </c>
      <c r="C1023" s="1">
        <v>38251</v>
      </c>
      <c r="D1023" t="s">
        <v>774</v>
      </c>
      <c r="E1023" s="2" t="s">
        <v>20</v>
      </c>
      <c r="F1023" s="13">
        <v>107152.48</v>
      </c>
      <c r="G1023" s="13">
        <v>14641278.310000001</v>
      </c>
      <c r="H1023" s="13">
        <v>1271560.3</v>
      </c>
      <c r="I1023" s="14">
        <f t="shared" si="31"/>
        <v>8.6847628538795255E-2</v>
      </c>
      <c r="J1023" s="13">
        <f t="shared" si="30"/>
        <v>9305.9387800506865</v>
      </c>
    </row>
    <row r="1024" spans="2:10" x14ac:dyDescent="0.25">
      <c r="B1024" s="2">
        <v>1020</v>
      </c>
      <c r="C1024" s="1">
        <v>38261</v>
      </c>
      <c r="D1024" t="s">
        <v>763</v>
      </c>
      <c r="E1024" s="2" t="s">
        <v>20</v>
      </c>
      <c r="F1024" s="13">
        <v>11638.65</v>
      </c>
      <c r="G1024" s="13">
        <v>1596807.66</v>
      </c>
      <c r="H1024" s="13">
        <v>116582.68</v>
      </c>
      <c r="I1024" s="14">
        <f t="shared" si="31"/>
        <v>7.3009845155677669E-2</v>
      </c>
      <c r="J1024" s="13">
        <f t="shared" si="30"/>
        <v>849.73603432112793</v>
      </c>
    </row>
    <row r="1025" spans="2:10" x14ac:dyDescent="0.25">
      <c r="B1025" s="2">
        <v>1021</v>
      </c>
      <c r="C1025" s="1">
        <v>38271</v>
      </c>
      <c r="D1025" t="s">
        <v>765</v>
      </c>
      <c r="E1025" s="2" t="s">
        <v>20</v>
      </c>
      <c r="F1025" s="13">
        <v>27298.89</v>
      </c>
      <c r="G1025" s="13">
        <v>3261840.3</v>
      </c>
      <c r="H1025" s="13">
        <v>184724.22</v>
      </c>
      <c r="I1025" s="14">
        <f t="shared" si="31"/>
        <v>5.6631901935848918E-2</v>
      </c>
      <c r="J1025" s="13">
        <f t="shared" si="30"/>
        <v>1545.9880614375265</v>
      </c>
    </row>
    <row r="1026" spans="2:10" x14ac:dyDescent="0.25">
      <c r="B1026" s="2">
        <v>1022</v>
      </c>
      <c r="C1026" s="1">
        <v>39002</v>
      </c>
      <c r="D1026" t="s">
        <v>113</v>
      </c>
      <c r="E1026" s="2" t="s">
        <v>1</v>
      </c>
      <c r="F1026" s="13">
        <v>15294.95</v>
      </c>
      <c r="G1026" s="13">
        <v>1680415.05</v>
      </c>
      <c r="H1026" s="13">
        <v>15629.47</v>
      </c>
      <c r="I1026" s="14">
        <f t="shared" si="31"/>
        <v>9.300958117460326E-3</v>
      </c>
      <c r="J1026" s="13">
        <f t="shared" si="30"/>
        <v>142.25768935864983</v>
      </c>
    </row>
    <row r="1027" spans="2:10" x14ac:dyDescent="0.25">
      <c r="B1027" s="2">
        <v>1023</v>
      </c>
      <c r="C1027" s="1">
        <v>39004</v>
      </c>
      <c r="D1027" t="s">
        <v>44</v>
      </c>
      <c r="E1027" s="2" t="s">
        <v>1</v>
      </c>
      <c r="F1027" s="13">
        <v>19268.669999999998</v>
      </c>
      <c r="G1027" s="13">
        <v>2182103.7599999998</v>
      </c>
      <c r="H1027" s="13">
        <v>1435.7</v>
      </c>
      <c r="I1027" s="14">
        <f t="shared" si="31"/>
        <v>6.5794304850104847E-4</v>
      </c>
      <c r="J1027" s="13">
        <f t="shared" si="30"/>
        <v>12.677687480360696</v>
      </c>
    </row>
    <row r="1028" spans="2:10" x14ac:dyDescent="0.25">
      <c r="B1028" s="2">
        <v>1024</v>
      </c>
      <c r="C1028" s="1">
        <v>39006</v>
      </c>
      <c r="D1028" t="s">
        <v>775</v>
      </c>
      <c r="E1028" s="2" t="s">
        <v>1</v>
      </c>
      <c r="F1028" s="13">
        <v>11109.78</v>
      </c>
      <c r="G1028" s="13">
        <v>1286575.83</v>
      </c>
      <c r="H1028" s="13">
        <v>2445.37</v>
      </c>
      <c r="I1028" s="14">
        <f t="shared" si="31"/>
        <v>1.9006808172356228E-3</v>
      </c>
      <c r="J1028" s="13">
        <f t="shared" si="30"/>
        <v>21.116145729707977</v>
      </c>
    </row>
    <row r="1029" spans="2:10" x14ac:dyDescent="0.25">
      <c r="B1029" s="2">
        <v>1025</v>
      </c>
      <c r="C1029" s="1">
        <v>39008</v>
      </c>
      <c r="D1029" t="s">
        <v>776</v>
      </c>
      <c r="E1029" s="2" t="s">
        <v>1</v>
      </c>
      <c r="F1029" s="13">
        <v>12253.63</v>
      </c>
      <c r="G1029" s="13">
        <v>1405793.84</v>
      </c>
      <c r="H1029" s="13">
        <v>8800.49</v>
      </c>
      <c r="I1029" s="14">
        <f t="shared" si="31"/>
        <v>6.2601568946980156E-3</v>
      </c>
      <c r="J1029" s="13">
        <f t="shared" ref="J1029:J1092" si="32">I1029*F1029</f>
        <v>76.709646329578433</v>
      </c>
    </row>
    <row r="1030" spans="2:10" x14ac:dyDescent="0.25">
      <c r="B1030" s="2">
        <v>1026</v>
      </c>
      <c r="C1030" s="1">
        <v>39010</v>
      </c>
      <c r="D1030" t="s">
        <v>777</v>
      </c>
      <c r="E1030" s="2" t="s">
        <v>1</v>
      </c>
      <c r="F1030" s="13">
        <v>18442.689999999999</v>
      </c>
      <c r="G1030" s="13">
        <v>2033585.45</v>
      </c>
      <c r="H1030" s="13">
        <v>80681.88</v>
      </c>
      <c r="I1030" s="14">
        <f t="shared" ref="I1030:I1093" si="33">IF(G1030=0,0,H1030/G1030)</f>
        <v>3.9674693777928045E-2</v>
      </c>
      <c r="J1030" s="13">
        <f t="shared" si="32"/>
        <v>731.70807819125571</v>
      </c>
    </row>
    <row r="1031" spans="2:10" x14ac:dyDescent="0.25">
      <c r="B1031" s="2">
        <v>1027</v>
      </c>
      <c r="C1031" s="1">
        <v>39012</v>
      </c>
      <c r="D1031" t="s">
        <v>778</v>
      </c>
      <c r="E1031" s="2" t="s">
        <v>1</v>
      </c>
      <c r="F1031" s="13">
        <v>23421.84</v>
      </c>
      <c r="G1031" s="13">
        <v>2563530.81</v>
      </c>
      <c r="H1031" s="13">
        <v>27652.6</v>
      </c>
      <c r="I1031" s="14">
        <f t="shared" si="33"/>
        <v>1.0786919311494446E-2</v>
      </c>
      <c r="J1031" s="13">
        <f t="shared" si="32"/>
        <v>252.64949820673306</v>
      </c>
    </row>
    <row r="1032" spans="2:10" x14ac:dyDescent="0.25">
      <c r="B1032" s="2">
        <v>1028</v>
      </c>
      <c r="C1032" s="1">
        <v>39014</v>
      </c>
      <c r="D1032" t="s">
        <v>779</v>
      </c>
      <c r="E1032" s="2" t="s">
        <v>1</v>
      </c>
      <c r="F1032" s="13">
        <v>6597</v>
      </c>
      <c r="G1032" s="13">
        <v>812073.6</v>
      </c>
      <c r="H1032" s="13">
        <v>5168.08</v>
      </c>
      <c r="I1032" s="14">
        <f t="shared" si="33"/>
        <v>6.3640537015364129E-3</v>
      </c>
      <c r="J1032" s="13">
        <f t="shared" si="32"/>
        <v>41.983662269035719</v>
      </c>
    </row>
    <row r="1033" spans="2:10" x14ac:dyDescent="0.25">
      <c r="B1033" s="2">
        <v>1029</v>
      </c>
      <c r="C1033" s="1">
        <v>39016</v>
      </c>
      <c r="D1033" t="s">
        <v>780</v>
      </c>
      <c r="E1033" s="2" t="s">
        <v>1</v>
      </c>
      <c r="F1033" s="13">
        <v>16094.57</v>
      </c>
      <c r="G1033" s="13">
        <v>1825123.18</v>
      </c>
      <c r="H1033" s="13">
        <v>994.82</v>
      </c>
      <c r="I1033" s="14">
        <f t="shared" si="33"/>
        <v>5.4507005932607794E-4</v>
      </c>
      <c r="J1033" s="13">
        <f t="shared" si="32"/>
        <v>8.7726682247277132</v>
      </c>
    </row>
    <row r="1034" spans="2:10" x14ac:dyDescent="0.25">
      <c r="B1034" s="2">
        <v>1030</v>
      </c>
      <c r="C1034" s="1">
        <v>39018</v>
      </c>
      <c r="D1034" t="s">
        <v>700</v>
      </c>
      <c r="E1034" s="2" t="s">
        <v>1</v>
      </c>
      <c r="F1034" s="13">
        <v>10933.71</v>
      </c>
      <c r="G1034" s="13">
        <v>1286902.78</v>
      </c>
      <c r="H1034" s="13">
        <v>4454.45</v>
      </c>
      <c r="I1034" s="14">
        <f t="shared" si="33"/>
        <v>3.4613725832498394E-3</v>
      </c>
      <c r="J1034" s="13">
        <f t="shared" si="32"/>
        <v>37.8456440272046</v>
      </c>
    </row>
    <row r="1035" spans="2:10" x14ac:dyDescent="0.25">
      <c r="B1035" s="2">
        <v>1031</v>
      </c>
      <c r="C1035" s="1">
        <v>39020</v>
      </c>
      <c r="D1035" t="s">
        <v>781</v>
      </c>
      <c r="E1035" s="2" t="s">
        <v>1</v>
      </c>
      <c r="F1035" s="13">
        <v>17123.09</v>
      </c>
      <c r="G1035" s="13">
        <v>1950535.06</v>
      </c>
      <c r="H1035" s="13">
        <v>119554.34</v>
      </c>
      <c r="I1035" s="14">
        <f t="shared" si="33"/>
        <v>6.1293099750793507E-2</v>
      </c>
      <c r="J1035" s="13">
        <f t="shared" si="32"/>
        <v>1049.5272634118148</v>
      </c>
    </row>
    <row r="1036" spans="2:10" x14ac:dyDescent="0.25">
      <c r="B1036" s="2">
        <v>1032</v>
      </c>
      <c r="C1036" s="1">
        <v>39022</v>
      </c>
      <c r="D1036" t="s">
        <v>782</v>
      </c>
      <c r="E1036" s="2" t="s">
        <v>1</v>
      </c>
      <c r="F1036" s="13">
        <v>28724.54</v>
      </c>
      <c r="G1036" s="13">
        <v>3225481.2</v>
      </c>
      <c r="H1036" s="13">
        <v>7711.53</v>
      </c>
      <c r="I1036" s="14">
        <f t="shared" si="33"/>
        <v>2.3908153611312318E-3</v>
      </c>
      <c r="J1036" s="13">
        <f t="shared" si="32"/>
        <v>68.675071473428517</v>
      </c>
    </row>
    <row r="1037" spans="2:10" x14ac:dyDescent="0.25">
      <c r="B1037" s="2">
        <v>1033</v>
      </c>
      <c r="C1037" s="1">
        <v>39024</v>
      </c>
      <c r="D1037" t="s">
        <v>341</v>
      </c>
      <c r="E1037" s="2" t="s">
        <v>1</v>
      </c>
      <c r="F1037" s="13">
        <v>9500.76</v>
      </c>
      <c r="G1037" s="13">
        <v>1062695.23</v>
      </c>
      <c r="H1037" s="13">
        <v>829.72</v>
      </c>
      <c r="I1037" s="14">
        <f t="shared" si="33"/>
        <v>7.8076947799982132E-4</v>
      </c>
      <c r="J1037" s="13">
        <f t="shared" si="32"/>
        <v>7.4179034258015824</v>
      </c>
    </row>
    <row r="1038" spans="2:10" x14ac:dyDescent="0.25">
      <c r="B1038" s="2">
        <v>1034</v>
      </c>
      <c r="C1038" s="1">
        <v>39026</v>
      </c>
      <c r="D1038" t="s">
        <v>301</v>
      </c>
      <c r="E1038" s="2" t="s">
        <v>1</v>
      </c>
      <c r="F1038" s="13">
        <v>21406.95</v>
      </c>
      <c r="G1038" s="13">
        <v>2407978.59</v>
      </c>
      <c r="H1038" s="13">
        <v>8688.14</v>
      </c>
      <c r="I1038" s="14">
        <f t="shared" si="33"/>
        <v>3.6080636414628589E-3</v>
      </c>
      <c r="J1038" s="13">
        <f t="shared" si="32"/>
        <v>77.237637969613345</v>
      </c>
    </row>
    <row r="1039" spans="2:10" x14ac:dyDescent="0.25">
      <c r="B1039" s="2">
        <v>1035</v>
      </c>
      <c r="C1039" s="1">
        <v>39028</v>
      </c>
      <c r="D1039" t="s">
        <v>783</v>
      </c>
      <c r="E1039" s="2" t="s">
        <v>1</v>
      </c>
      <c r="F1039" s="13">
        <v>17609.560000000001</v>
      </c>
      <c r="G1039" s="13">
        <v>1948021.75</v>
      </c>
      <c r="H1039" s="13">
        <v>8177.16</v>
      </c>
      <c r="I1039" s="14">
        <f t="shared" si="33"/>
        <v>4.1976738709411229E-3</v>
      </c>
      <c r="J1039" s="13">
        <f t="shared" si="32"/>
        <v>73.919189890769971</v>
      </c>
    </row>
    <row r="1040" spans="2:10" x14ac:dyDescent="0.25">
      <c r="B1040" s="2">
        <v>1036</v>
      </c>
      <c r="C1040" s="1">
        <v>39121</v>
      </c>
      <c r="D1040" t="s">
        <v>784</v>
      </c>
      <c r="E1040" s="2" t="s">
        <v>19</v>
      </c>
      <c r="F1040" s="13">
        <v>3332.3</v>
      </c>
      <c r="G1040" s="13">
        <v>513622.58</v>
      </c>
      <c r="H1040" s="13">
        <v>4817.32</v>
      </c>
      <c r="I1040" s="14">
        <f t="shared" si="33"/>
        <v>9.3791047893571951E-3</v>
      </c>
      <c r="J1040" s="13">
        <f t="shared" si="32"/>
        <v>31.253990889574983</v>
      </c>
    </row>
    <row r="1041" spans="2:10" x14ac:dyDescent="0.25">
      <c r="B1041" s="2">
        <v>1037</v>
      </c>
      <c r="C1041" s="1">
        <v>39161</v>
      </c>
      <c r="D1041" t="s">
        <v>780</v>
      </c>
      <c r="E1041" s="2" t="s">
        <v>19</v>
      </c>
      <c r="F1041" s="13">
        <v>3858.12</v>
      </c>
      <c r="G1041" s="13">
        <v>545810.68000000005</v>
      </c>
      <c r="H1041" s="13">
        <v>20258.240000000002</v>
      </c>
      <c r="I1041" s="14">
        <f t="shared" si="33"/>
        <v>3.7115873218164216E-2</v>
      </c>
      <c r="J1041" s="13">
        <f t="shared" si="32"/>
        <v>143.19749278046373</v>
      </c>
    </row>
    <row r="1042" spans="2:10" x14ac:dyDescent="0.25">
      <c r="B1042" s="2">
        <v>1038</v>
      </c>
      <c r="C1042" s="1">
        <v>39165</v>
      </c>
      <c r="D1042" t="s">
        <v>781</v>
      </c>
      <c r="E1042" s="2" t="s">
        <v>19</v>
      </c>
      <c r="F1042" s="13">
        <v>4420.45</v>
      </c>
      <c r="G1042" s="13">
        <v>631535.1</v>
      </c>
      <c r="H1042" s="13">
        <v>12777.99</v>
      </c>
      <c r="I1042" s="14">
        <f t="shared" si="33"/>
        <v>2.0233222191450642E-2</v>
      </c>
      <c r="J1042" s="13">
        <f t="shared" si="32"/>
        <v>89.439947036197992</v>
      </c>
    </row>
    <row r="1043" spans="2:10" x14ac:dyDescent="0.25">
      <c r="B1043" s="2">
        <v>1039</v>
      </c>
      <c r="C1043" s="1">
        <v>39191</v>
      </c>
      <c r="D1043" t="s">
        <v>783</v>
      </c>
      <c r="E1043" s="2" t="s">
        <v>19</v>
      </c>
      <c r="F1043" s="13">
        <v>9613.7199999999993</v>
      </c>
      <c r="G1043" s="13">
        <v>1517562.89</v>
      </c>
      <c r="H1043" s="13">
        <v>51086.26</v>
      </c>
      <c r="I1043" s="14">
        <f t="shared" si="33"/>
        <v>3.3663356119626779E-2</v>
      </c>
      <c r="J1043" s="13">
        <f t="shared" si="32"/>
        <v>323.63007999437832</v>
      </c>
    </row>
    <row r="1044" spans="2:10" x14ac:dyDescent="0.25">
      <c r="B1044" s="2">
        <v>1040</v>
      </c>
      <c r="C1044" s="1">
        <v>39251</v>
      </c>
      <c r="D1044" t="s">
        <v>778</v>
      </c>
      <c r="E1044" s="2" t="s">
        <v>20</v>
      </c>
      <c r="F1044" s="13">
        <v>14536.16</v>
      </c>
      <c r="G1044" s="13">
        <v>2214242.2200000002</v>
      </c>
      <c r="H1044" s="13">
        <v>54342.04</v>
      </c>
      <c r="I1044" s="14">
        <f t="shared" si="33"/>
        <v>2.4542048520780169E-2</v>
      </c>
      <c r="J1044" s="13">
        <f t="shared" si="32"/>
        <v>356.74714402582384</v>
      </c>
    </row>
    <row r="1045" spans="2:10" x14ac:dyDescent="0.25">
      <c r="B1045" s="2">
        <v>1041</v>
      </c>
      <c r="C1045" s="1">
        <v>40106</v>
      </c>
      <c r="D1045" t="s">
        <v>785</v>
      </c>
      <c r="E1045" s="2" t="s">
        <v>19</v>
      </c>
      <c r="F1045" s="13">
        <v>95249.919999999998</v>
      </c>
      <c r="G1045" s="13">
        <v>16212302.439999999</v>
      </c>
      <c r="H1045" s="13">
        <v>99839.15</v>
      </c>
      <c r="I1045" s="14">
        <f t="shared" si="33"/>
        <v>6.1582338702040641E-3</v>
      </c>
      <c r="J1045" s="13">
        <f t="shared" si="32"/>
        <v>586.57128347822743</v>
      </c>
    </row>
    <row r="1046" spans="2:10" x14ac:dyDescent="0.25">
      <c r="B1046" s="2">
        <v>1042</v>
      </c>
      <c r="C1046" s="1">
        <v>40107</v>
      </c>
      <c r="D1046" t="s">
        <v>786</v>
      </c>
      <c r="E1046" s="2" t="s">
        <v>19</v>
      </c>
      <c r="F1046" s="13">
        <v>163388.99</v>
      </c>
      <c r="G1046" s="13">
        <v>30675495.07</v>
      </c>
      <c r="H1046" s="13">
        <v>854246.13</v>
      </c>
      <c r="I1046" s="14">
        <f t="shared" si="33"/>
        <v>2.7847835154759575E-2</v>
      </c>
      <c r="J1046" s="13">
        <f t="shared" si="32"/>
        <v>4550.0296596226599</v>
      </c>
    </row>
    <row r="1047" spans="2:10" x14ac:dyDescent="0.25">
      <c r="B1047" s="2">
        <v>1043</v>
      </c>
      <c r="C1047" s="1">
        <v>40126</v>
      </c>
      <c r="D1047" t="s">
        <v>787</v>
      </c>
      <c r="E1047" s="2" t="s">
        <v>19</v>
      </c>
      <c r="F1047" s="13">
        <v>174892.19</v>
      </c>
      <c r="G1047" s="13">
        <v>29325561.07</v>
      </c>
      <c r="H1047" s="13">
        <v>230247.78</v>
      </c>
      <c r="I1047" s="14">
        <f t="shared" si="33"/>
        <v>7.8514364806320132E-3</v>
      </c>
      <c r="J1047" s="13">
        <f t="shared" si="32"/>
        <v>1373.1549207436253</v>
      </c>
    </row>
    <row r="1048" spans="2:10" x14ac:dyDescent="0.25">
      <c r="B1048" s="2">
        <v>1044</v>
      </c>
      <c r="C1048" s="1">
        <v>40131</v>
      </c>
      <c r="D1048" t="s">
        <v>788</v>
      </c>
      <c r="E1048" s="2" t="s">
        <v>19</v>
      </c>
      <c r="F1048" s="13">
        <v>221706.32</v>
      </c>
      <c r="G1048" s="13">
        <v>37168765.850000001</v>
      </c>
      <c r="H1048" s="13">
        <v>497444.12</v>
      </c>
      <c r="I1048" s="14">
        <f t="shared" si="33"/>
        <v>1.3383390828942467E-2</v>
      </c>
      <c r="J1048" s="13">
        <f t="shared" si="32"/>
        <v>2967.1823298065838</v>
      </c>
    </row>
    <row r="1049" spans="2:10" x14ac:dyDescent="0.25">
      <c r="B1049" s="2">
        <v>1045</v>
      </c>
      <c r="C1049" s="1">
        <v>40136</v>
      </c>
      <c r="D1049" t="s">
        <v>789</v>
      </c>
      <c r="E1049" s="2" t="s">
        <v>19</v>
      </c>
      <c r="F1049" s="13">
        <v>106179.74</v>
      </c>
      <c r="G1049" s="13">
        <v>16890073.670000002</v>
      </c>
      <c r="H1049" s="13">
        <v>299790.2</v>
      </c>
      <c r="I1049" s="14">
        <f t="shared" si="33"/>
        <v>1.774949037270836E-2</v>
      </c>
      <c r="J1049" s="13">
        <f t="shared" si="32"/>
        <v>1884.6362729066768</v>
      </c>
    </row>
    <row r="1050" spans="2:10" x14ac:dyDescent="0.25">
      <c r="B1050" s="2">
        <v>1046</v>
      </c>
      <c r="C1050" s="1">
        <v>40176</v>
      </c>
      <c r="D1050" t="s">
        <v>790</v>
      </c>
      <c r="E1050" s="2" t="s">
        <v>19</v>
      </c>
      <c r="F1050" s="13">
        <v>79883.539999999994</v>
      </c>
      <c r="G1050" s="13">
        <v>12807911.439999999</v>
      </c>
      <c r="H1050" s="13">
        <v>53334.65</v>
      </c>
      <c r="I1050" s="14">
        <f t="shared" si="33"/>
        <v>4.1641957199541665E-3</v>
      </c>
      <c r="J1050" s="13">
        <f t="shared" si="32"/>
        <v>332.65069536278742</v>
      </c>
    </row>
    <row r="1051" spans="2:10" x14ac:dyDescent="0.25">
      <c r="B1051" s="2">
        <v>1047</v>
      </c>
      <c r="C1051" s="1">
        <v>40181</v>
      </c>
      <c r="D1051" t="s">
        <v>791</v>
      </c>
      <c r="E1051" s="2" t="s">
        <v>19</v>
      </c>
      <c r="F1051" s="13">
        <v>220697.26</v>
      </c>
      <c r="G1051" s="13">
        <v>41713288.630000003</v>
      </c>
      <c r="H1051" s="13">
        <v>292377.84999999998</v>
      </c>
      <c r="I1051" s="14">
        <f t="shared" si="33"/>
        <v>7.0092255874000592E-3</v>
      </c>
      <c r="J1051" s="13">
        <f t="shared" si="32"/>
        <v>1546.9168818610835</v>
      </c>
    </row>
    <row r="1052" spans="2:10" x14ac:dyDescent="0.25">
      <c r="B1052" s="2">
        <v>1048</v>
      </c>
      <c r="C1052" s="1">
        <v>40191</v>
      </c>
      <c r="D1052" t="s">
        <v>792</v>
      </c>
      <c r="E1052" s="2" t="s">
        <v>19</v>
      </c>
      <c r="F1052" s="13">
        <v>59507.59</v>
      </c>
      <c r="G1052" s="13">
        <v>11272576.800000001</v>
      </c>
      <c r="H1052" s="13">
        <v>923425.96</v>
      </c>
      <c r="I1052" s="14">
        <f t="shared" si="33"/>
        <v>8.191791250426432E-2</v>
      </c>
      <c r="J1052" s="13">
        <f t="shared" si="32"/>
        <v>4874.7375509596341</v>
      </c>
    </row>
    <row r="1053" spans="2:10" x14ac:dyDescent="0.25">
      <c r="B1053" s="2">
        <v>1049</v>
      </c>
      <c r="C1053" s="1">
        <v>40192</v>
      </c>
      <c r="D1053" t="s">
        <v>793</v>
      </c>
      <c r="E1053" s="2" t="s">
        <v>19</v>
      </c>
      <c r="F1053" s="13">
        <v>327040.09999999998</v>
      </c>
      <c r="G1053" s="13">
        <v>49261965.390000001</v>
      </c>
      <c r="H1053" s="13">
        <v>171180.47</v>
      </c>
      <c r="I1053" s="14">
        <f t="shared" si="33"/>
        <v>3.4749013492415188E-3</v>
      </c>
      <c r="J1053" s="13">
        <f t="shared" si="32"/>
        <v>1136.432084746081</v>
      </c>
    </row>
    <row r="1054" spans="2:10" x14ac:dyDescent="0.25">
      <c r="B1054" s="2">
        <v>1050</v>
      </c>
      <c r="C1054" s="1">
        <v>40211</v>
      </c>
      <c r="D1054" t="s">
        <v>794</v>
      </c>
      <c r="E1054" s="2" t="s">
        <v>20</v>
      </c>
      <c r="F1054" s="13">
        <v>208172.7</v>
      </c>
      <c r="G1054" s="13">
        <v>33930807.670000002</v>
      </c>
      <c r="H1054" s="13">
        <v>835044.55</v>
      </c>
      <c r="I1054" s="14">
        <f t="shared" si="33"/>
        <v>2.4610217302263232E-2</v>
      </c>
      <c r="J1054" s="13">
        <f t="shared" si="32"/>
        <v>5123.1753833988532</v>
      </c>
    </row>
    <row r="1055" spans="2:10" x14ac:dyDescent="0.25">
      <c r="B1055" s="2">
        <v>1051</v>
      </c>
      <c r="C1055" s="1">
        <v>40226</v>
      </c>
      <c r="D1055" t="s">
        <v>560</v>
      </c>
      <c r="E1055" s="2" t="s">
        <v>20</v>
      </c>
      <c r="F1055" s="13">
        <v>598062.37</v>
      </c>
      <c r="G1055" s="13">
        <v>93176747.060000002</v>
      </c>
      <c r="H1055" s="13">
        <v>2355373.0099999998</v>
      </c>
      <c r="I1055" s="14">
        <f t="shared" si="33"/>
        <v>2.5278549469893885E-2</v>
      </c>
      <c r="J1055" s="13">
        <f t="shared" si="32"/>
        <v>15118.14920612698</v>
      </c>
    </row>
    <row r="1056" spans="2:10" x14ac:dyDescent="0.25">
      <c r="B1056" s="2">
        <v>1052</v>
      </c>
      <c r="C1056" s="1">
        <v>40231</v>
      </c>
      <c r="D1056" t="s">
        <v>795</v>
      </c>
      <c r="E1056" s="2" t="s">
        <v>20</v>
      </c>
      <c r="F1056" s="13">
        <v>324038.74</v>
      </c>
      <c r="G1056" s="13">
        <v>54713436.310000002</v>
      </c>
      <c r="H1056" s="13">
        <v>2072732.45</v>
      </c>
      <c r="I1056" s="14">
        <f t="shared" si="33"/>
        <v>3.7883426627714219E-2</v>
      </c>
      <c r="J1056" s="13">
        <f t="shared" si="32"/>
        <v>12275.697831326965</v>
      </c>
    </row>
    <row r="1057" spans="2:10" x14ac:dyDescent="0.25">
      <c r="B1057" s="2">
        <v>1053</v>
      </c>
      <c r="C1057" s="1">
        <v>40236</v>
      </c>
      <c r="D1057" t="s">
        <v>637</v>
      </c>
      <c r="E1057" s="2" t="s">
        <v>20</v>
      </c>
      <c r="F1057" s="13">
        <v>467306.65</v>
      </c>
      <c r="G1057" s="13">
        <v>79301971</v>
      </c>
      <c r="H1057" s="13">
        <v>1905990.12</v>
      </c>
      <c r="I1057" s="14">
        <f t="shared" si="33"/>
        <v>2.4034586983972948E-2</v>
      </c>
      <c r="J1057" s="13">
        <f t="shared" si="32"/>
        <v>11231.522327614002</v>
      </c>
    </row>
    <row r="1058" spans="2:10" x14ac:dyDescent="0.25">
      <c r="B1058" s="2">
        <v>1054</v>
      </c>
      <c r="C1058" s="1">
        <v>40251</v>
      </c>
      <c r="D1058" t="s">
        <v>796</v>
      </c>
      <c r="E1058" s="2" t="s">
        <v>20</v>
      </c>
      <c r="F1058" s="13">
        <v>4481586.33</v>
      </c>
      <c r="G1058" s="13">
        <v>807752336.72000003</v>
      </c>
      <c r="H1058" s="13">
        <v>27772480.59</v>
      </c>
      <c r="I1058" s="14">
        <f t="shared" si="33"/>
        <v>3.4382420610226075E-2</v>
      </c>
      <c r="J1058" s="13">
        <f t="shared" si="32"/>
        <v>154087.78619909944</v>
      </c>
    </row>
    <row r="1059" spans="2:10" x14ac:dyDescent="0.25">
      <c r="B1059" s="2">
        <v>1055</v>
      </c>
      <c r="C1059" s="1">
        <v>40265</v>
      </c>
      <c r="D1059" t="s">
        <v>797</v>
      </c>
      <c r="E1059" s="2" t="s">
        <v>20</v>
      </c>
      <c r="F1059" s="13">
        <v>497708.46</v>
      </c>
      <c r="G1059" s="13">
        <v>73678200.799999997</v>
      </c>
      <c r="H1059" s="13">
        <v>2862301.75</v>
      </c>
      <c r="I1059" s="14">
        <f t="shared" si="33"/>
        <v>3.8848692271540919E-2</v>
      </c>
      <c r="J1059" s="13">
        <f t="shared" si="32"/>
        <v>19335.322803482533</v>
      </c>
    </row>
    <row r="1060" spans="2:10" x14ac:dyDescent="0.25">
      <c r="B1060" s="2">
        <v>1056</v>
      </c>
      <c r="C1060" s="1">
        <v>40281</v>
      </c>
      <c r="D1060" t="s">
        <v>798</v>
      </c>
      <c r="E1060" s="2" t="s">
        <v>20</v>
      </c>
      <c r="F1060" s="13">
        <v>103015</v>
      </c>
      <c r="G1060" s="13">
        <v>17840658.780000001</v>
      </c>
      <c r="H1060" s="13">
        <v>530894.96</v>
      </c>
      <c r="I1060" s="14">
        <f t="shared" si="33"/>
        <v>2.9757587236361006E-2</v>
      </c>
      <c r="J1060" s="13">
        <f t="shared" si="32"/>
        <v>3065.477849153729</v>
      </c>
    </row>
    <row r="1061" spans="2:10" x14ac:dyDescent="0.25">
      <c r="B1061" s="2">
        <v>1057</v>
      </c>
      <c r="C1061" s="1">
        <v>40282</v>
      </c>
      <c r="D1061" t="s">
        <v>799</v>
      </c>
      <c r="E1061" s="2" t="s">
        <v>20</v>
      </c>
      <c r="F1061" s="13">
        <v>200647.93</v>
      </c>
      <c r="G1061" s="13">
        <v>34669867.850000001</v>
      </c>
      <c r="H1061" s="13">
        <v>762113.35</v>
      </c>
      <c r="I1061" s="14">
        <f t="shared" si="33"/>
        <v>2.1982009083429486E-2</v>
      </c>
      <c r="J1061" s="13">
        <f t="shared" si="32"/>
        <v>4410.6446198313233</v>
      </c>
    </row>
    <row r="1062" spans="2:10" x14ac:dyDescent="0.25">
      <c r="B1062" s="2">
        <v>1058</v>
      </c>
      <c r="C1062" s="1">
        <v>40291</v>
      </c>
      <c r="D1062" t="s">
        <v>800</v>
      </c>
      <c r="E1062" s="2" t="s">
        <v>20</v>
      </c>
      <c r="F1062" s="13">
        <v>842407.41</v>
      </c>
      <c r="G1062" s="13">
        <v>131268621.92</v>
      </c>
      <c r="H1062" s="13">
        <v>5656948.1600000001</v>
      </c>
      <c r="I1062" s="14">
        <f t="shared" si="33"/>
        <v>4.3094443114117212E-2</v>
      </c>
      <c r="J1062" s="13">
        <f t="shared" si="32"/>
        <v>36303.078209155814</v>
      </c>
    </row>
    <row r="1063" spans="2:10" x14ac:dyDescent="0.25">
      <c r="B1063" s="2">
        <v>1059</v>
      </c>
      <c r="C1063" s="1">
        <v>40292</v>
      </c>
      <c r="D1063" t="s">
        <v>801</v>
      </c>
      <c r="E1063" s="2" t="s">
        <v>20</v>
      </c>
      <c r="F1063" s="13">
        <v>634519.47</v>
      </c>
      <c r="G1063" s="13">
        <v>112630876.08</v>
      </c>
      <c r="H1063" s="13">
        <v>3678490.3</v>
      </c>
      <c r="I1063" s="14">
        <f t="shared" si="33"/>
        <v>3.2659697127697243E-2</v>
      </c>
      <c r="J1063" s="13">
        <f t="shared" si="32"/>
        <v>20723.213711826975</v>
      </c>
    </row>
    <row r="1064" spans="2:10" x14ac:dyDescent="0.25">
      <c r="B1064" s="2">
        <v>1060</v>
      </c>
      <c r="C1064" s="1">
        <v>41002</v>
      </c>
      <c r="D1064" t="s">
        <v>802</v>
      </c>
      <c r="E1064" s="2" t="s">
        <v>1</v>
      </c>
      <c r="F1064" s="13">
        <v>9915.74</v>
      </c>
      <c r="G1064" s="13">
        <v>1171220.18</v>
      </c>
      <c r="H1064" s="13">
        <v>4057.8</v>
      </c>
      <c r="I1064" s="14">
        <f t="shared" si="33"/>
        <v>3.4645919437624449E-3</v>
      </c>
      <c r="J1064" s="13">
        <f t="shared" si="32"/>
        <v>34.353992920443027</v>
      </c>
    </row>
    <row r="1065" spans="2:10" x14ac:dyDescent="0.25">
      <c r="B1065" s="2">
        <v>1061</v>
      </c>
      <c r="C1065" s="1">
        <v>41004</v>
      </c>
      <c r="D1065" t="s">
        <v>803</v>
      </c>
      <c r="E1065" s="2" t="s">
        <v>1</v>
      </c>
      <c r="F1065" s="13">
        <v>10800.05</v>
      </c>
      <c r="G1065" s="13">
        <v>1228334.32</v>
      </c>
      <c r="H1065" s="13">
        <v>5937.63</v>
      </c>
      <c r="I1065" s="14">
        <f t="shared" si="33"/>
        <v>4.8338875689804056E-3</v>
      </c>
      <c r="J1065" s="13">
        <f t="shared" si="32"/>
        <v>52.206227439366828</v>
      </c>
    </row>
    <row r="1066" spans="2:10" x14ac:dyDescent="0.25">
      <c r="B1066" s="2">
        <v>1062</v>
      </c>
      <c r="C1066" s="1">
        <v>41006</v>
      </c>
      <c r="D1066" t="s">
        <v>431</v>
      </c>
      <c r="E1066" s="2" t="s">
        <v>1</v>
      </c>
      <c r="F1066" s="13">
        <v>18358.32</v>
      </c>
      <c r="G1066" s="13">
        <v>2001715.13</v>
      </c>
      <c r="H1066" s="13">
        <v>131734.25</v>
      </c>
      <c r="I1066" s="14">
        <f t="shared" si="33"/>
        <v>6.5810688057296146E-2</v>
      </c>
      <c r="J1066" s="13">
        <f t="shared" si="32"/>
        <v>1208.173670776021</v>
      </c>
    </row>
    <row r="1067" spans="2:10" x14ac:dyDescent="0.25">
      <c r="B1067" s="2">
        <v>1063</v>
      </c>
      <c r="C1067" s="1">
        <v>41008</v>
      </c>
      <c r="D1067" t="s">
        <v>471</v>
      </c>
      <c r="E1067" s="2" t="s">
        <v>1</v>
      </c>
      <c r="F1067" s="13">
        <v>5496.61</v>
      </c>
      <c r="G1067" s="13">
        <v>767298.39</v>
      </c>
      <c r="H1067" s="13">
        <v>4249.95</v>
      </c>
      <c r="I1067" s="14">
        <f t="shared" si="33"/>
        <v>5.5388491040623709E-3</v>
      </c>
      <c r="J1067" s="13">
        <f t="shared" si="32"/>
        <v>30.444893373880266</v>
      </c>
    </row>
    <row r="1068" spans="2:10" x14ac:dyDescent="0.25">
      <c r="B1068" s="2">
        <v>1064</v>
      </c>
      <c r="C1068" s="1">
        <v>41010</v>
      </c>
      <c r="D1068" t="s">
        <v>795</v>
      </c>
      <c r="E1068" s="2" t="s">
        <v>1</v>
      </c>
      <c r="F1068" s="13">
        <v>5973.88</v>
      </c>
      <c r="G1068" s="13">
        <v>895156.77</v>
      </c>
      <c r="H1068" s="13">
        <v>1925.41</v>
      </c>
      <c r="I1068" s="14">
        <f t="shared" si="33"/>
        <v>2.1509193300297555E-3</v>
      </c>
      <c r="J1068" s="13">
        <f t="shared" si="32"/>
        <v>12.849333967278156</v>
      </c>
    </row>
    <row r="1069" spans="2:10" x14ac:dyDescent="0.25">
      <c r="B1069" s="2">
        <v>1065</v>
      </c>
      <c r="C1069" s="1">
        <v>41012</v>
      </c>
      <c r="D1069" t="s">
        <v>198</v>
      </c>
      <c r="E1069" s="2" t="s">
        <v>1</v>
      </c>
      <c r="F1069" s="13">
        <v>6646.22</v>
      </c>
      <c r="G1069" s="13">
        <v>790435.1</v>
      </c>
      <c r="H1069" s="13">
        <v>4988.92</v>
      </c>
      <c r="I1069" s="14">
        <f t="shared" si="33"/>
        <v>6.3116124271303236E-3</v>
      </c>
      <c r="J1069" s="13">
        <f t="shared" si="32"/>
        <v>41.948364745442099</v>
      </c>
    </row>
    <row r="1070" spans="2:10" x14ac:dyDescent="0.25">
      <c r="B1070" s="2">
        <v>1066</v>
      </c>
      <c r="C1070" s="1">
        <v>41014</v>
      </c>
      <c r="D1070" t="s">
        <v>637</v>
      </c>
      <c r="E1070" s="2" t="s">
        <v>1</v>
      </c>
      <c r="F1070" s="13">
        <v>9674.08</v>
      </c>
      <c r="G1070" s="13">
        <v>1103212.83</v>
      </c>
      <c r="H1070" s="13">
        <v>59436.76</v>
      </c>
      <c r="I1070" s="14">
        <f t="shared" si="33"/>
        <v>5.3876059436328345E-2</v>
      </c>
      <c r="J1070" s="13">
        <f t="shared" si="32"/>
        <v>521.20130907179532</v>
      </c>
    </row>
    <row r="1071" spans="2:10" x14ac:dyDescent="0.25">
      <c r="B1071" s="2">
        <v>1067</v>
      </c>
      <c r="C1071" s="1">
        <v>41016</v>
      </c>
      <c r="D1071" t="s">
        <v>511</v>
      </c>
      <c r="E1071" s="2" t="s">
        <v>1</v>
      </c>
      <c r="F1071" s="13">
        <v>5752.97</v>
      </c>
      <c r="G1071" s="13">
        <v>868452.87</v>
      </c>
      <c r="H1071" s="13">
        <v>6200.44</v>
      </c>
      <c r="I1071" s="14">
        <f t="shared" si="33"/>
        <v>7.1396390226679766E-3</v>
      </c>
      <c r="J1071" s="13">
        <f t="shared" si="32"/>
        <v>41.074129108238189</v>
      </c>
    </row>
    <row r="1072" spans="2:10" x14ac:dyDescent="0.25">
      <c r="B1072" s="2">
        <v>1068</v>
      </c>
      <c r="C1072" s="1">
        <v>41018</v>
      </c>
      <c r="D1072" t="s">
        <v>804</v>
      </c>
      <c r="E1072" s="2" t="s">
        <v>1</v>
      </c>
      <c r="F1072" s="13">
        <v>3396.02</v>
      </c>
      <c r="G1072" s="13">
        <v>394492.73</v>
      </c>
      <c r="H1072" s="13">
        <v>2915.23</v>
      </c>
      <c r="I1072" s="14">
        <f t="shared" si="33"/>
        <v>7.3898193256945448E-3</v>
      </c>
      <c r="J1072" s="13">
        <f t="shared" si="32"/>
        <v>25.09597422644519</v>
      </c>
    </row>
    <row r="1073" spans="2:10" x14ac:dyDescent="0.25">
      <c r="B1073" s="2">
        <v>1069</v>
      </c>
      <c r="C1073" s="1">
        <v>41020</v>
      </c>
      <c r="D1073" t="s">
        <v>805</v>
      </c>
      <c r="E1073" s="2" t="s">
        <v>1</v>
      </c>
      <c r="F1073" s="13">
        <v>22548.75</v>
      </c>
      <c r="G1073" s="13">
        <v>2598918.94</v>
      </c>
      <c r="H1073" s="13">
        <v>7809.23</v>
      </c>
      <c r="I1073" s="14">
        <f t="shared" si="33"/>
        <v>3.0047993724652295E-3</v>
      </c>
      <c r="J1073" s="13">
        <f t="shared" si="32"/>
        <v>67.754469849875349</v>
      </c>
    </row>
    <row r="1074" spans="2:10" x14ac:dyDescent="0.25">
      <c r="B1074" s="2">
        <v>1070</v>
      </c>
      <c r="C1074" s="1">
        <v>41022</v>
      </c>
      <c r="D1074" t="s">
        <v>806</v>
      </c>
      <c r="E1074" s="2" t="s">
        <v>1</v>
      </c>
      <c r="F1074" s="13">
        <v>13738.78</v>
      </c>
      <c r="G1074" s="13">
        <v>1686340.44</v>
      </c>
      <c r="H1074" s="13">
        <v>5080.32</v>
      </c>
      <c r="I1074" s="14">
        <f t="shared" si="33"/>
        <v>3.0126301187439943E-3</v>
      </c>
      <c r="J1074" s="13">
        <f t="shared" si="32"/>
        <v>41.389862422797613</v>
      </c>
    </row>
    <row r="1075" spans="2:10" x14ac:dyDescent="0.25">
      <c r="B1075" s="2">
        <v>1071</v>
      </c>
      <c r="C1075" s="1">
        <v>41024</v>
      </c>
      <c r="D1075" t="s">
        <v>8</v>
      </c>
      <c r="E1075" s="2" t="s">
        <v>1</v>
      </c>
      <c r="F1075" s="13">
        <v>11627.86</v>
      </c>
      <c r="G1075" s="13">
        <v>1273698</v>
      </c>
      <c r="H1075" s="13">
        <v>13845.21</v>
      </c>
      <c r="I1075" s="14">
        <f t="shared" si="33"/>
        <v>1.0870088513917742E-2</v>
      </c>
      <c r="J1075" s="13">
        <f t="shared" si="32"/>
        <v>126.39586742744356</v>
      </c>
    </row>
    <row r="1076" spans="2:10" x14ac:dyDescent="0.25">
      <c r="B1076" s="2">
        <v>1072</v>
      </c>
      <c r="C1076" s="1">
        <v>41026</v>
      </c>
      <c r="D1076" t="s">
        <v>807</v>
      </c>
      <c r="E1076" s="2" t="s">
        <v>1</v>
      </c>
      <c r="F1076" s="13">
        <v>17548.84</v>
      </c>
      <c r="G1076" s="13">
        <v>2091438.8</v>
      </c>
      <c r="H1076" s="13">
        <v>17303.66</v>
      </c>
      <c r="I1076" s="14">
        <f t="shared" si="33"/>
        <v>8.2735674598749913E-3</v>
      </c>
      <c r="J1076" s="13">
        <f t="shared" si="32"/>
        <v>145.19151158255264</v>
      </c>
    </row>
    <row r="1077" spans="2:10" x14ac:dyDescent="0.25">
      <c r="B1077" s="2">
        <v>1073</v>
      </c>
      <c r="C1077" s="1">
        <v>41028</v>
      </c>
      <c r="D1077" t="s">
        <v>808</v>
      </c>
      <c r="E1077" s="2" t="s">
        <v>1</v>
      </c>
      <c r="F1077" s="13">
        <v>3460.48</v>
      </c>
      <c r="G1077" s="13">
        <v>396169.84</v>
      </c>
      <c r="H1077" s="13">
        <v>2705.59</v>
      </c>
      <c r="I1077" s="14">
        <f t="shared" si="33"/>
        <v>6.8293689393417734E-3</v>
      </c>
      <c r="J1077" s="13">
        <f t="shared" si="32"/>
        <v>23.632894627213421</v>
      </c>
    </row>
    <row r="1078" spans="2:10" x14ac:dyDescent="0.25">
      <c r="B1078" s="2">
        <v>1074</v>
      </c>
      <c r="C1078" s="1">
        <v>41030</v>
      </c>
      <c r="D1078" t="s">
        <v>809</v>
      </c>
      <c r="E1078" s="2" t="s">
        <v>1</v>
      </c>
      <c r="F1078" s="13">
        <v>9016.9599999999991</v>
      </c>
      <c r="G1078" s="13">
        <v>1082285.3999999999</v>
      </c>
      <c r="H1078" s="13">
        <v>2093.59</v>
      </c>
      <c r="I1078" s="14">
        <f t="shared" si="33"/>
        <v>1.9344158204481002E-3</v>
      </c>
      <c r="J1078" s="13">
        <f t="shared" si="32"/>
        <v>17.4425500763477</v>
      </c>
    </row>
    <row r="1079" spans="2:10" x14ac:dyDescent="0.25">
      <c r="B1079" s="2">
        <v>1075</v>
      </c>
      <c r="C1079" s="1">
        <v>41032</v>
      </c>
      <c r="D1079" t="s">
        <v>339</v>
      </c>
      <c r="E1079" s="2" t="s">
        <v>1</v>
      </c>
      <c r="F1079" s="13">
        <v>8354.58</v>
      </c>
      <c r="G1079" s="13">
        <v>1255635.72</v>
      </c>
      <c r="H1079" s="13">
        <v>16134.81</v>
      </c>
      <c r="I1079" s="14">
        <f t="shared" si="33"/>
        <v>1.2849913189790427E-2</v>
      </c>
      <c r="J1079" s="13">
        <f t="shared" si="32"/>
        <v>107.35562773715931</v>
      </c>
    </row>
    <row r="1080" spans="2:10" x14ac:dyDescent="0.25">
      <c r="B1080" s="2">
        <v>1076</v>
      </c>
      <c r="C1080" s="1">
        <v>41034</v>
      </c>
      <c r="D1080" t="s">
        <v>810</v>
      </c>
      <c r="E1080" s="2" t="s">
        <v>1</v>
      </c>
      <c r="F1080" s="13">
        <v>5636.62</v>
      </c>
      <c r="G1080" s="13">
        <v>752158.9</v>
      </c>
      <c r="H1080" s="13">
        <v>13100.75</v>
      </c>
      <c r="I1080" s="14">
        <f t="shared" si="33"/>
        <v>1.7417529726763852E-2</v>
      </c>
      <c r="J1080" s="13">
        <f t="shared" si="32"/>
        <v>98.175996408471661</v>
      </c>
    </row>
    <row r="1081" spans="2:10" x14ac:dyDescent="0.25">
      <c r="B1081" s="2">
        <v>1077</v>
      </c>
      <c r="C1081" s="1">
        <v>41036</v>
      </c>
      <c r="D1081" t="s">
        <v>100</v>
      </c>
      <c r="E1081" s="2" t="s">
        <v>1</v>
      </c>
      <c r="F1081" s="13">
        <v>2002.8</v>
      </c>
      <c r="G1081" s="13">
        <v>219602.18</v>
      </c>
      <c r="H1081" s="13">
        <v>5438.34</v>
      </c>
      <c r="I1081" s="14">
        <f t="shared" si="33"/>
        <v>2.4764508257613838E-2</v>
      </c>
      <c r="J1081" s="13">
        <f t="shared" si="32"/>
        <v>49.598357138348995</v>
      </c>
    </row>
    <row r="1082" spans="2:10" x14ac:dyDescent="0.25">
      <c r="B1082" s="2">
        <v>1078</v>
      </c>
      <c r="C1082" s="1">
        <v>41038</v>
      </c>
      <c r="D1082" t="s">
        <v>811</v>
      </c>
      <c r="E1082" s="2" t="s">
        <v>1</v>
      </c>
      <c r="F1082" s="13">
        <v>4517.2700000000004</v>
      </c>
      <c r="G1082" s="13">
        <v>624121.35</v>
      </c>
      <c r="H1082" s="13">
        <v>6590.35</v>
      </c>
      <c r="I1082" s="14">
        <f t="shared" si="33"/>
        <v>1.0559404833691397E-2</v>
      </c>
      <c r="J1082" s="13">
        <f t="shared" si="32"/>
        <v>47.699682673089143</v>
      </c>
    </row>
    <row r="1083" spans="2:10" x14ac:dyDescent="0.25">
      <c r="B1083" s="2">
        <v>1079</v>
      </c>
      <c r="C1083" s="1">
        <v>41040</v>
      </c>
      <c r="D1083" t="s">
        <v>812</v>
      </c>
      <c r="E1083" s="2" t="s">
        <v>1</v>
      </c>
      <c r="F1083" s="13">
        <v>33998.99</v>
      </c>
      <c r="G1083" s="13">
        <v>3912806.19</v>
      </c>
      <c r="H1083" s="13">
        <v>18297.73</v>
      </c>
      <c r="I1083" s="14">
        <f t="shared" si="33"/>
        <v>4.6763701321991622E-3</v>
      </c>
      <c r="J1083" s="13">
        <f t="shared" si="32"/>
        <v>158.99186136093797</v>
      </c>
    </row>
    <row r="1084" spans="2:10" x14ac:dyDescent="0.25">
      <c r="B1084" s="2">
        <v>1080</v>
      </c>
      <c r="C1084" s="1">
        <v>41042</v>
      </c>
      <c r="D1084" t="s">
        <v>813</v>
      </c>
      <c r="E1084" s="2" t="s">
        <v>1</v>
      </c>
      <c r="F1084" s="13">
        <v>16851.73</v>
      </c>
      <c r="G1084" s="13">
        <v>1917075.76</v>
      </c>
      <c r="H1084" s="13">
        <v>68645.55</v>
      </c>
      <c r="I1084" s="14">
        <f t="shared" si="33"/>
        <v>3.580742682803522E-2</v>
      </c>
      <c r="J1084" s="13">
        <f t="shared" si="32"/>
        <v>603.41708890080599</v>
      </c>
    </row>
    <row r="1085" spans="2:10" x14ac:dyDescent="0.25">
      <c r="B1085" s="2">
        <v>1081</v>
      </c>
      <c r="C1085" s="1">
        <v>41044</v>
      </c>
      <c r="D1085" t="s">
        <v>814</v>
      </c>
      <c r="E1085" s="2" t="s">
        <v>1</v>
      </c>
      <c r="F1085" s="13">
        <v>6599.96</v>
      </c>
      <c r="G1085" s="13">
        <v>883318.67</v>
      </c>
      <c r="H1085" s="13">
        <v>1148.6199999999999</v>
      </c>
      <c r="I1085" s="14">
        <f t="shared" si="33"/>
        <v>1.3003461140473798E-3</v>
      </c>
      <c r="J1085" s="13">
        <f t="shared" si="32"/>
        <v>8.5822323388681454</v>
      </c>
    </row>
    <row r="1086" spans="2:10" x14ac:dyDescent="0.25">
      <c r="B1086" s="2">
        <v>1082</v>
      </c>
      <c r="C1086" s="1">
        <v>41046</v>
      </c>
      <c r="D1086" t="s">
        <v>815</v>
      </c>
      <c r="E1086" s="2" t="s">
        <v>1</v>
      </c>
      <c r="F1086" s="13">
        <v>6871.16</v>
      </c>
      <c r="G1086" s="13">
        <v>908876.35</v>
      </c>
      <c r="H1086" s="13">
        <v>4129.45</v>
      </c>
      <c r="I1086" s="14">
        <f t="shared" si="33"/>
        <v>4.5434673264410502E-3</v>
      </c>
      <c r="J1086" s="13">
        <f t="shared" si="32"/>
        <v>31.218890954748687</v>
      </c>
    </row>
    <row r="1087" spans="2:10" x14ac:dyDescent="0.25">
      <c r="B1087" s="2">
        <v>1083</v>
      </c>
      <c r="C1087" s="1">
        <v>41048</v>
      </c>
      <c r="D1087" t="s">
        <v>816</v>
      </c>
      <c r="E1087" s="2" t="s">
        <v>1</v>
      </c>
      <c r="F1087" s="13">
        <v>6166.31</v>
      </c>
      <c r="G1087" s="13">
        <v>829006.2</v>
      </c>
      <c r="H1087" s="13">
        <v>1050.5899999999999</v>
      </c>
      <c r="I1087" s="14">
        <f t="shared" si="33"/>
        <v>1.2672884714251835E-3</v>
      </c>
      <c r="J1087" s="13">
        <f t="shared" si="32"/>
        <v>7.8144935742338237</v>
      </c>
    </row>
    <row r="1088" spans="2:10" x14ac:dyDescent="0.25">
      <c r="B1088" s="2">
        <v>1084</v>
      </c>
      <c r="C1088" s="1">
        <v>41111</v>
      </c>
      <c r="D1088" t="s">
        <v>817</v>
      </c>
      <c r="E1088" s="2" t="s">
        <v>19</v>
      </c>
      <c r="F1088" s="13">
        <v>9440.7199999999993</v>
      </c>
      <c r="G1088" s="13">
        <v>1468013.26</v>
      </c>
      <c r="H1088" s="13">
        <v>174527.85</v>
      </c>
      <c r="I1088" s="14">
        <f t="shared" si="33"/>
        <v>0.11888710732762728</v>
      </c>
      <c r="J1088" s="13">
        <f t="shared" si="32"/>
        <v>1122.3798918900773</v>
      </c>
    </row>
    <row r="1089" spans="2:10" x14ac:dyDescent="0.25">
      <c r="B1089" s="2">
        <v>1085</v>
      </c>
      <c r="C1089" s="1">
        <v>41141</v>
      </c>
      <c r="D1089" t="s">
        <v>653</v>
      </c>
      <c r="E1089" s="2" t="s">
        <v>19</v>
      </c>
      <c r="F1089" s="13">
        <v>2985.49</v>
      </c>
      <c r="G1089" s="13">
        <v>502626.3</v>
      </c>
      <c r="H1089" s="13">
        <v>13617.05</v>
      </c>
      <c r="I1089" s="14">
        <f t="shared" si="33"/>
        <v>2.709179762380122E-2</v>
      </c>
      <c r="J1089" s="13">
        <f t="shared" si="32"/>
        <v>80.882290887882291</v>
      </c>
    </row>
    <row r="1090" spans="2:10" x14ac:dyDescent="0.25">
      <c r="B1090" s="2">
        <v>1086</v>
      </c>
      <c r="C1090" s="1">
        <v>41151</v>
      </c>
      <c r="D1090" t="s">
        <v>818</v>
      </c>
      <c r="E1090" s="2" t="s">
        <v>19</v>
      </c>
      <c r="F1090" s="13">
        <v>389.49</v>
      </c>
      <c r="G1090" s="13">
        <v>44067.38</v>
      </c>
      <c r="H1090" s="13">
        <v>451.82</v>
      </c>
      <c r="I1090" s="14">
        <f t="shared" si="33"/>
        <v>1.0252935391212276E-2</v>
      </c>
      <c r="J1090" s="13">
        <f t="shared" si="32"/>
        <v>3.9934158055232691</v>
      </c>
    </row>
    <row r="1091" spans="2:10" x14ac:dyDescent="0.25">
      <c r="B1091" s="2">
        <v>1087</v>
      </c>
      <c r="C1091" s="1">
        <v>41161</v>
      </c>
      <c r="D1091" t="s">
        <v>819</v>
      </c>
      <c r="E1091" s="2" t="s">
        <v>19</v>
      </c>
      <c r="F1091" s="13">
        <v>2441.9899999999998</v>
      </c>
      <c r="G1091" s="13">
        <v>439701.22</v>
      </c>
      <c r="H1091" s="13">
        <v>8311.67</v>
      </c>
      <c r="I1091" s="14">
        <f t="shared" si="33"/>
        <v>1.890299508379804E-2</v>
      </c>
      <c r="J1091" s="13">
        <f t="shared" si="32"/>
        <v>46.160924964683971</v>
      </c>
    </row>
    <row r="1092" spans="2:10" x14ac:dyDescent="0.25">
      <c r="B1092" s="2">
        <v>1088</v>
      </c>
      <c r="C1092" s="1">
        <v>41165</v>
      </c>
      <c r="D1092" t="s">
        <v>809</v>
      </c>
      <c r="E1092" s="2" t="s">
        <v>19</v>
      </c>
      <c r="F1092" s="13">
        <v>3435.67</v>
      </c>
      <c r="G1092" s="13">
        <v>492152.36</v>
      </c>
      <c r="H1092" s="13">
        <v>23711.26</v>
      </c>
      <c r="I1092" s="14">
        <f t="shared" si="33"/>
        <v>4.8178698157619319E-2</v>
      </c>
      <c r="J1092" s="13">
        <f t="shared" si="32"/>
        <v>165.52610789918796</v>
      </c>
    </row>
    <row r="1093" spans="2:10" x14ac:dyDescent="0.25">
      <c r="B1093" s="2">
        <v>1089</v>
      </c>
      <c r="C1093" s="1">
        <v>41185</v>
      </c>
      <c r="D1093" t="s">
        <v>820</v>
      </c>
      <c r="E1093" s="2" t="s">
        <v>19</v>
      </c>
      <c r="F1093" s="13">
        <v>9646.77</v>
      </c>
      <c r="G1093" s="13">
        <v>2091161.95</v>
      </c>
      <c r="H1093" s="13">
        <v>22878.799999999999</v>
      </c>
      <c r="I1093" s="14">
        <f t="shared" si="33"/>
        <v>1.0940711693802577E-2</v>
      </c>
      <c r="J1093" s="13">
        <f t="shared" ref="J1093:J1156" si="34">I1093*F1093</f>
        <v>105.54252934642389</v>
      </c>
    </row>
    <row r="1094" spans="2:10" x14ac:dyDescent="0.25">
      <c r="B1094" s="2">
        <v>1090</v>
      </c>
      <c r="C1094" s="1">
        <v>41191</v>
      </c>
      <c r="D1094" t="s">
        <v>816</v>
      </c>
      <c r="E1094" s="2" t="s">
        <v>19</v>
      </c>
      <c r="F1094" s="13">
        <v>3841.25</v>
      </c>
      <c r="G1094" s="13">
        <v>629248.77</v>
      </c>
      <c r="H1094" s="13">
        <v>13987.08</v>
      </c>
      <c r="I1094" s="14">
        <f t="shared" ref="I1094:I1157" si="35">IF(G1094=0,0,H1094/G1094)</f>
        <v>2.2228219850155606E-2</v>
      </c>
      <c r="J1094" s="13">
        <f t="shared" si="34"/>
        <v>85.384149499410228</v>
      </c>
    </row>
    <row r="1095" spans="2:10" x14ac:dyDescent="0.25">
      <c r="B1095" s="2">
        <v>1091</v>
      </c>
      <c r="C1095" s="1">
        <v>41192</v>
      </c>
      <c r="D1095" t="s">
        <v>821</v>
      </c>
      <c r="E1095" s="2" t="s">
        <v>19</v>
      </c>
      <c r="F1095" s="13">
        <v>867.18</v>
      </c>
      <c r="G1095" s="13">
        <v>94890.57</v>
      </c>
      <c r="H1095" s="13">
        <v>115.35</v>
      </c>
      <c r="I1095" s="14">
        <f t="shared" si="35"/>
        <v>1.2156107819775979E-3</v>
      </c>
      <c r="J1095" s="13">
        <f t="shared" si="34"/>
        <v>1.0541533579153333</v>
      </c>
    </row>
    <row r="1096" spans="2:10" x14ac:dyDescent="0.25">
      <c r="B1096" s="2">
        <v>1092</v>
      </c>
      <c r="C1096" s="1">
        <v>41281</v>
      </c>
      <c r="D1096" t="s">
        <v>812</v>
      </c>
      <c r="E1096" s="2" t="s">
        <v>20</v>
      </c>
      <c r="F1096" s="13">
        <v>79797.91</v>
      </c>
      <c r="G1096" s="13">
        <v>12027717.73</v>
      </c>
      <c r="H1096" s="13">
        <v>712122.67</v>
      </c>
      <c r="I1096" s="14">
        <f t="shared" si="35"/>
        <v>5.9206799326841204E-2</v>
      </c>
      <c r="J1096" s="13">
        <f t="shared" si="34"/>
        <v>4724.578844071335</v>
      </c>
    </row>
    <row r="1097" spans="2:10" x14ac:dyDescent="0.25">
      <c r="B1097" s="2">
        <v>1093</v>
      </c>
      <c r="C1097" s="1">
        <v>41286</v>
      </c>
      <c r="D1097" t="s">
        <v>813</v>
      </c>
      <c r="E1097" s="2" t="s">
        <v>20</v>
      </c>
      <c r="F1097" s="13">
        <v>96939.96</v>
      </c>
      <c r="G1097" s="13">
        <v>14250155.65</v>
      </c>
      <c r="H1097" s="13">
        <v>740690.93</v>
      </c>
      <c r="I1097" s="14">
        <f t="shared" si="35"/>
        <v>5.1977743134335522E-2</v>
      </c>
      <c r="J1097" s="13">
        <f t="shared" si="34"/>
        <v>5038.7203403327603</v>
      </c>
    </row>
    <row r="1098" spans="2:10" x14ac:dyDescent="0.25">
      <c r="B1098" s="2">
        <v>1094</v>
      </c>
      <c r="C1098" s="1">
        <v>42002</v>
      </c>
      <c r="D1098" t="s">
        <v>822</v>
      </c>
      <c r="E1098" s="2" t="s">
        <v>1</v>
      </c>
      <c r="F1098" s="13">
        <v>26916.95</v>
      </c>
      <c r="G1098" s="13">
        <v>3012872.27</v>
      </c>
      <c r="H1098" s="13">
        <v>33615.22</v>
      </c>
      <c r="I1098" s="14">
        <f t="shared" si="35"/>
        <v>1.1157200500902749E-2</v>
      </c>
      <c r="J1098" s="13">
        <f t="shared" si="34"/>
        <v>300.31780802277427</v>
      </c>
    </row>
    <row r="1099" spans="2:10" x14ac:dyDescent="0.25">
      <c r="B1099" s="2">
        <v>1095</v>
      </c>
      <c r="C1099" s="1">
        <v>42006</v>
      </c>
      <c r="D1099" t="s">
        <v>498</v>
      </c>
      <c r="E1099" s="2" t="s">
        <v>1</v>
      </c>
      <c r="F1099" s="13">
        <v>7250.93</v>
      </c>
      <c r="G1099" s="13">
        <v>666486.1</v>
      </c>
      <c r="H1099" s="13">
        <v>1271.0999999999999</v>
      </c>
      <c r="I1099" s="14">
        <f t="shared" si="35"/>
        <v>1.9071665560617093E-3</v>
      </c>
      <c r="J1099" s="13">
        <f t="shared" si="34"/>
        <v>13.828731196344531</v>
      </c>
    </row>
    <row r="1100" spans="2:10" x14ac:dyDescent="0.25">
      <c r="B1100" s="2">
        <v>1096</v>
      </c>
      <c r="C1100" s="1">
        <v>42008</v>
      </c>
      <c r="D1100" t="s">
        <v>823</v>
      </c>
      <c r="E1100" s="2" t="s">
        <v>1</v>
      </c>
      <c r="F1100" s="13">
        <v>39490.97</v>
      </c>
      <c r="G1100" s="13">
        <v>4134288.78</v>
      </c>
      <c r="H1100" s="13">
        <v>24633.23</v>
      </c>
      <c r="I1100" s="14">
        <f t="shared" si="35"/>
        <v>5.9582751256190671E-3</v>
      </c>
      <c r="J1100" s="13">
        <f t="shared" si="34"/>
        <v>235.29806423756881</v>
      </c>
    </row>
    <row r="1101" spans="2:10" x14ac:dyDescent="0.25">
      <c r="B1101" s="2">
        <v>1097</v>
      </c>
      <c r="C1101" s="1">
        <v>42010</v>
      </c>
      <c r="D1101" t="s">
        <v>824</v>
      </c>
      <c r="E1101" s="2" t="s">
        <v>1</v>
      </c>
      <c r="F1101" s="13">
        <v>12309.09</v>
      </c>
      <c r="G1101" s="13">
        <v>1156065.99</v>
      </c>
      <c r="H1101" s="13">
        <v>4429.3</v>
      </c>
      <c r="I1101" s="14">
        <f t="shared" si="35"/>
        <v>3.8313556823862628E-3</v>
      </c>
      <c r="J1101" s="13">
        <f t="shared" si="34"/>
        <v>47.160501916503925</v>
      </c>
    </row>
    <row r="1102" spans="2:10" x14ac:dyDescent="0.25">
      <c r="B1102" s="2">
        <v>1098</v>
      </c>
      <c r="C1102" s="1">
        <v>42012</v>
      </c>
      <c r="D1102" t="s">
        <v>825</v>
      </c>
      <c r="E1102" s="2" t="s">
        <v>1</v>
      </c>
      <c r="F1102" s="13">
        <v>33415.51</v>
      </c>
      <c r="G1102" s="13">
        <v>3619882.31</v>
      </c>
      <c r="H1102" s="13">
        <v>26919.08</v>
      </c>
      <c r="I1102" s="14">
        <f t="shared" si="35"/>
        <v>7.4364517116027457E-3</v>
      </c>
      <c r="J1102" s="13">
        <f t="shared" si="34"/>
        <v>248.49282653357866</v>
      </c>
    </row>
    <row r="1103" spans="2:10" x14ac:dyDescent="0.25">
      <c r="B1103" s="2">
        <v>1099</v>
      </c>
      <c r="C1103" s="1">
        <v>42014</v>
      </c>
      <c r="D1103" t="s">
        <v>826</v>
      </c>
      <c r="E1103" s="2" t="s">
        <v>1</v>
      </c>
      <c r="F1103" s="13">
        <v>17124.330000000002</v>
      </c>
      <c r="G1103" s="13">
        <v>1702333.6</v>
      </c>
      <c r="H1103" s="13">
        <v>15304.09</v>
      </c>
      <c r="I1103" s="14">
        <f t="shared" si="35"/>
        <v>8.9900651670154416E-3</v>
      </c>
      <c r="J1103" s="13">
        <f t="shared" si="34"/>
        <v>153.94884264147754</v>
      </c>
    </row>
    <row r="1104" spans="2:10" x14ac:dyDescent="0.25">
      <c r="B1104" s="2">
        <v>1100</v>
      </c>
      <c r="C1104" s="1">
        <v>42016</v>
      </c>
      <c r="D1104" t="s">
        <v>827</v>
      </c>
      <c r="E1104" s="2" t="s">
        <v>1</v>
      </c>
      <c r="F1104" s="13">
        <v>11293.26</v>
      </c>
      <c r="G1104" s="13">
        <v>1367522.47</v>
      </c>
      <c r="H1104" s="13">
        <v>12080.09</v>
      </c>
      <c r="I1104" s="14">
        <f t="shared" si="35"/>
        <v>8.8335586909954033E-3</v>
      </c>
      <c r="J1104" s="13">
        <f t="shared" si="34"/>
        <v>99.759675022670748</v>
      </c>
    </row>
    <row r="1105" spans="2:10" x14ac:dyDescent="0.25">
      <c r="B1105" s="2">
        <v>1101</v>
      </c>
      <c r="C1105" s="1">
        <v>42018</v>
      </c>
      <c r="D1105" t="s">
        <v>828</v>
      </c>
      <c r="E1105" s="2" t="s">
        <v>1</v>
      </c>
      <c r="F1105" s="13">
        <v>7002.14</v>
      </c>
      <c r="G1105" s="13">
        <v>705117.61</v>
      </c>
      <c r="H1105" s="13">
        <v>7776.19</v>
      </c>
      <c r="I1105" s="14">
        <f t="shared" si="35"/>
        <v>1.1028216980710494E-2</v>
      </c>
      <c r="J1105" s="13">
        <f t="shared" si="34"/>
        <v>77.221119249312181</v>
      </c>
    </row>
    <row r="1106" spans="2:10" x14ac:dyDescent="0.25">
      <c r="B1106" s="2">
        <v>1102</v>
      </c>
      <c r="C1106" s="1">
        <v>42019</v>
      </c>
      <c r="D1106" t="s">
        <v>829</v>
      </c>
      <c r="E1106" s="2" t="s">
        <v>1</v>
      </c>
      <c r="F1106" s="13">
        <v>38320.639999999999</v>
      </c>
      <c r="G1106" s="13">
        <v>3548865.99</v>
      </c>
      <c r="H1106" s="13">
        <v>28812.85</v>
      </c>
      <c r="I1106" s="14">
        <f t="shared" si="35"/>
        <v>8.1188892680616534E-3</v>
      </c>
      <c r="J1106" s="13">
        <f t="shared" si="34"/>
        <v>311.12103284125413</v>
      </c>
    </row>
    <row r="1107" spans="2:10" x14ac:dyDescent="0.25">
      <c r="B1107" s="2">
        <v>1103</v>
      </c>
      <c r="C1107" s="1">
        <v>42020</v>
      </c>
      <c r="D1107" t="s">
        <v>830</v>
      </c>
      <c r="E1107" s="2" t="s">
        <v>1</v>
      </c>
      <c r="F1107" s="13">
        <v>7834.36</v>
      </c>
      <c r="G1107" s="13">
        <v>1011403.94</v>
      </c>
      <c r="H1107" s="13">
        <v>11760.82</v>
      </c>
      <c r="I1107" s="14">
        <f t="shared" si="35"/>
        <v>1.1628212561639813E-2</v>
      </c>
      <c r="J1107" s="13">
        <f t="shared" si="34"/>
        <v>91.09960336440848</v>
      </c>
    </row>
    <row r="1108" spans="2:10" x14ac:dyDescent="0.25">
      <c r="B1108" s="2">
        <v>1104</v>
      </c>
      <c r="C1108" s="1">
        <v>42022</v>
      </c>
      <c r="D1108" t="s">
        <v>831</v>
      </c>
      <c r="E1108" s="2" t="s">
        <v>1</v>
      </c>
      <c r="F1108" s="13">
        <v>12803.38</v>
      </c>
      <c r="G1108" s="13">
        <v>1547906.54</v>
      </c>
      <c r="H1108" s="13">
        <v>10922.56</v>
      </c>
      <c r="I1108" s="14">
        <f t="shared" si="35"/>
        <v>7.056343337111296E-3</v>
      </c>
      <c r="J1108" s="13">
        <f t="shared" si="34"/>
        <v>90.345045155504025</v>
      </c>
    </row>
    <row r="1109" spans="2:10" x14ac:dyDescent="0.25">
      <c r="B1109" s="2">
        <v>1105</v>
      </c>
      <c r="C1109" s="1">
        <v>42024</v>
      </c>
      <c r="D1109" t="s">
        <v>832</v>
      </c>
      <c r="E1109" s="2" t="s">
        <v>1</v>
      </c>
      <c r="F1109" s="13">
        <v>65001.09</v>
      </c>
      <c r="G1109" s="13">
        <v>7180165.54</v>
      </c>
      <c r="H1109" s="13">
        <v>46828.47</v>
      </c>
      <c r="I1109" s="14">
        <f t="shared" si="35"/>
        <v>6.5219206631272186E-3</v>
      </c>
      <c r="J1109" s="13">
        <f t="shared" si="34"/>
        <v>423.93195199679201</v>
      </c>
    </row>
    <row r="1110" spans="2:10" x14ac:dyDescent="0.25">
      <c r="B1110" s="2">
        <v>1106</v>
      </c>
      <c r="C1110" s="1">
        <v>42026</v>
      </c>
      <c r="D1110" t="s">
        <v>833</v>
      </c>
      <c r="E1110" s="2" t="s">
        <v>1</v>
      </c>
      <c r="F1110" s="13">
        <v>9034.83</v>
      </c>
      <c r="G1110" s="13">
        <v>886302.29</v>
      </c>
      <c r="H1110" s="13">
        <v>1922.72</v>
      </c>
      <c r="I1110" s="14">
        <f t="shared" si="35"/>
        <v>2.1693727091690127E-3</v>
      </c>
      <c r="J1110" s="13">
        <f t="shared" si="34"/>
        <v>19.599913633981473</v>
      </c>
    </row>
    <row r="1111" spans="2:10" x14ac:dyDescent="0.25">
      <c r="B1111" s="2">
        <v>1107</v>
      </c>
      <c r="C1111" s="1">
        <v>42028</v>
      </c>
      <c r="D1111" t="s">
        <v>834</v>
      </c>
      <c r="E1111" s="2" t="s">
        <v>1</v>
      </c>
      <c r="F1111" s="13">
        <v>12189.74</v>
      </c>
      <c r="G1111" s="13">
        <v>1385957.86</v>
      </c>
      <c r="H1111" s="13">
        <v>4268.0600000000004</v>
      </c>
      <c r="I1111" s="14">
        <f t="shared" si="35"/>
        <v>3.0795019987115628E-3</v>
      </c>
      <c r="J1111" s="13">
        <f t="shared" si="34"/>
        <v>37.538328693774282</v>
      </c>
    </row>
    <row r="1112" spans="2:10" x14ac:dyDescent="0.25">
      <c r="B1112" s="2">
        <v>1108</v>
      </c>
      <c r="C1112" s="1">
        <v>42029</v>
      </c>
      <c r="D1112" t="s">
        <v>835</v>
      </c>
      <c r="E1112" s="2" t="s">
        <v>1</v>
      </c>
      <c r="F1112" s="13">
        <v>26364.53</v>
      </c>
      <c r="G1112" s="13">
        <v>2509047.4</v>
      </c>
      <c r="H1112" s="13">
        <v>38596.949999999997</v>
      </c>
      <c r="I1112" s="14">
        <f t="shared" si="35"/>
        <v>1.5383109143334637E-2</v>
      </c>
      <c r="J1112" s="13">
        <f t="shared" si="34"/>
        <v>405.5684425027203</v>
      </c>
    </row>
    <row r="1113" spans="2:10" x14ac:dyDescent="0.25">
      <c r="B1113" s="2">
        <v>1109</v>
      </c>
      <c r="C1113" s="1">
        <v>42030</v>
      </c>
      <c r="D1113" t="s">
        <v>836</v>
      </c>
      <c r="E1113" s="2" t="s">
        <v>1</v>
      </c>
      <c r="F1113" s="13">
        <v>16800.47</v>
      </c>
      <c r="G1113" s="13">
        <v>1959069.01</v>
      </c>
      <c r="H1113" s="13">
        <v>11988.42</v>
      </c>
      <c r="I1113" s="14">
        <f t="shared" si="35"/>
        <v>6.1194475226781318E-3</v>
      </c>
      <c r="J1113" s="13">
        <f t="shared" si="34"/>
        <v>102.80959452132828</v>
      </c>
    </row>
    <row r="1114" spans="2:10" x14ac:dyDescent="0.25">
      <c r="B1114" s="2">
        <v>1110</v>
      </c>
      <c r="C1114" s="1">
        <v>42032</v>
      </c>
      <c r="D1114" t="s">
        <v>837</v>
      </c>
      <c r="E1114" s="2" t="s">
        <v>1</v>
      </c>
      <c r="F1114" s="13">
        <v>15606.87</v>
      </c>
      <c r="G1114" s="13">
        <v>1756465.87</v>
      </c>
      <c r="H1114" s="13">
        <v>11370.91</v>
      </c>
      <c r="I1114" s="14">
        <f t="shared" si="35"/>
        <v>6.4737437796044388E-3</v>
      </c>
      <c r="J1114" s="13">
        <f t="shared" si="34"/>
        <v>101.03487758159514</v>
      </c>
    </row>
    <row r="1115" spans="2:10" x14ac:dyDescent="0.25">
      <c r="B1115" s="2">
        <v>1111</v>
      </c>
      <c r="C1115" s="1">
        <v>42034</v>
      </c>
      <c r="D1115" t="s">
        <v>838</v>
      </c>
      <c r="E1115" s="2" t="s">
        <v>1</v>
      </c>
      <c r="F1115" s="13">
        <v>20080.78</v>
      </c>
      <c r="G1115" s="13">
        <v>2306979.9900000002</v>
      </c>
      <c r="H1115" s="13">
        <v>7768.58</v>
      </c>
      <c r="I1115" s="14">
        <f t="shared" si="35"/>
        <v>3.367424092828824E-3</v>
      </c>
      <c r="J1115" s="13">
        <f t="shared" si="34"/>
        <v>67.620502374795194</v>
      </c>
    </row>
    <row r="1116" spans="2:10" x14ac:dyDescent="0.25">
      <c r="B1116" s="2">
        <v>1112</v>
      </c>
      <c r="C1116" s="1">
        <v>42036</v>
      </c>
      <c r="D1116" t="s">
        <v>839</v>
      </c>
      <c r="E1116" s="2" t="s">
        <v>1</v>
      </c>
      <c r="F1116" s="13">
        <v>43348.85</v>
      </c>
      <c r="G1116" s="13">
        <v>3914860.08</v>
      </c>
      <c r="H1116" s="13">
        <v>13260.33</v>
      </c>
      <c r="I1116" s="14">
        <f t="shared" si="35"/>
        <v>3.3871785272080526E-3</v>
      </c>
      <c r="J1116" s="13">
        <f t="shared" si="34"/>
        <v>146.8302938991628</v>
      </c>
    </row>
    <row r="1117" spans="2:10" x14ac:dyDescent="0.25">
      <c r="B1117" s="2">
        <v>1113</v>
      </c>
      <c r="C1117" s="1">
        <v>42038</v>
      </c>
      <c r="D1117" t="s">
        <v>840</v>
      </c>
      <c r="E1117" s="2" t="s">
        <v>1</v>
      </c>
      <c r="F1117" s="13">
        <v>16772.63</v>
      </c>
      <c r="G1117" s="13">
        <v>1913482.2</v>
      </c>
      <c r="H1117" s="13">
        <v>8705.2000000000007</v>
      </c>
      <c r="I1117" s="14">
        <f t="shared" si="35"/>
        <v>4.5494021318829101E-3</v>
      </c>
      <c r="J1117" s="13">
        <f t="shared" si="34"/>
        <v>76.305438679283256</v>
      </c>
    </row>
    <row r="1118" spans="2:10" x14ac:dyDescent="0.25">
      <c r="B1118" s="2">
        <v>1114</v>
      </c>
      <c r="C1118" s="1">
        <v>42040</v>
      </c>
      <c r="D1118" t="s">
        <v>841</v>
      </c>
      <c r="E1118" s="2" t="s">
        <v>1</v>
      </c>
      <c r="F1118" s="13">
        <v>20833.96</v>
      </c>
      <c r="G1118" s="13">
        <v>2428001.2200000002</v>
      </c>
      <c r="H1118" s="13">
        <v>27836.38</v>
      </c>
      <c r="I1118" s="14">
        <f t="shared" si="35"/>
        <v>1.1464730647870102E-2</v>
      </c>
      <c r="J1118" s="13">
        <f t="shared" si="34"/>
        <v>238.8557397284998</v>
      </c>
    </row>
    <row r="1119" spans="2:10" x14ac:dyDescent="0.25">
      <c r="B1119" s="2">
        <v>1115</v>
      </c>
      <c r="C1119" s="1">
        <v>42042</v>
      </c>
      <c r="D1119" t="s">
        <v>842</v>
      </c>
      <c r="E1119" s="2" t="s">
        <v>1</v>
      </c>
      <c r="F1119" s="13">
        <v>51434.45</v>
      </c>
      <c r="G1119" s="13">
        <v>4498564.5999999996</v>
      </c>
      <c r="H1119" s="13">
        <v>10609.05</v>
      </c>
      <c r="I1119" s="14">
        <f t="shared" si="35"/>
        <v>2.3583189179944199E-3</v>
      </c>
      <c r="J1119" s="13">
        <f t="shared" si="34"/>
        <v>121.29883647163808</v>
      </c>
    </row>
    <row r="1120" spans="2:10" x14ac:dyDescent="0.25">
      <c r="B1120" s="2">
        <v>1116</v>
      </c>
      <c r="C1120" s="1">
        <v>42044</v>
      </c>
      <c r="D1120" t="s">
        <v>843</v>
      </c>
      <c r="E1120" s="2" t="s">
        <v>1</v>
      </c>
      <c r="F1120" s="13">
        <v>14019.05</v>
      </c>
      <c r="G1120" s="13">
        <v>1564094.45</v>
      </c>
      <c r="H1120" s="13">
        <v>19876.82</v>
      </c>
      <c r="I1120" s="14">
        <f t="shared" si="35"/>
        <v>1.2708196746046891E-2</v>
      </c>
      <c r="J1120" s="13">
        <f t="shared" si="34"/>
        <v>178.15684559266865</v>
      </c>
    </row>
    <row r="1121" spans="2:10" x14ac:dyDescent="0.25">
      <c r="B1121" s="2">
        <v>1117</v>
      </c>
      <c r="C1121" s="1">
        <v>42146</v>
      </c>
      <c r="D1121" t="s">
        <v>830</v>
      </c>
      <c r="E1121" s="2" t="s">
        <v>19</v>
      </c>
      <c r="F1121" s="13">
        <v>5161.8999999999996</v>
      </c>
      <c r="G1121" s="13">
        <v>759907.78</v>
      </c>
      <c r="H1121" s="13">
        <v>71283.360000000001</v>
      </c>
      <c r="I1121" s="14">
        <f t="shared" si="35"/>
        <v>9.3805277266670428E-2</v>
      </c>
      <c r="J1121" s="13">
        <f t="shared" si="34"/>
        <v>484.21346072282603</v>
      </c>
    </row>
    <row r="1122" spans="2:10" x14ac:dyDescent="0.25">
      <c r="B1122" s="2">
        <v>1118</v>
      </c>
      <c r="C1122" s="1">
        <v>42171</v>
      </c>
      <c r="D1122" t="s">
        <v>108</v>
      </c>
      <c r="E1122" s="2" t="s">
        <v>19</v>
      </c>
      <c r="F1122" s="13">
        <v>129.01</v>
      </c>
      <c r="G1122" s="13">
        <v>18348.02</v>
      </c>
      <c r="H1122" s="13">
        <v>133.13999999999999</v>
      </c>
      <c r="I1122" s="14">
        <f t="shared" si="35"/>
        <v>7.256368807097441E-3</v>
      </c>
      <c r="J1122" s="13">
        <f t="shared" si="34"/>
        <v>0.93614413980364075</v>
      </c>
    </row>
    <row r="1123" spans="2:10" x14ac:dyDescent="0.25">
      <c r="B1123" s="2">
        <v>1119</v>
      </c>
      <c r="C1123" s="1">
        <v>42181</v>
      </c>
      <c r="D1123" t="s">
        <v>844</v>
      </c>
      <c r="E1123" s="2" t="s">
        <v>19</v>
      </c>
      <c r="F1123" s="13">
        <v>3702.24</v>
      </c>
      <c r="G1123" s="13">
        <v>518442.4</v>
      </c>
      <c r="H1123" s="13">
        <v>24604.87</v>
      </c>
      <c r="I1123" s="14">
        <f t="shared" si="35"/>
        <v>4.7459216298666923E-2</v>
      </c>
      <c r="J1123" s="13">
        <f t="shared" si="34"/>
        <v>175.70540894957662</v>
      </c>
    </row>
    <row r="1124" spans="2:10" x14ac:dyDescent="0.25">
      <c r="B1124" s="2">
        <v>1120</v>
      </c>
      <c r="C1124" s="1">
        <v>42231</v>
      </c>
      <c r="D1124" t="s">
        <v>827</v>
      </c>
      <c r="E1124" s="2" t="s">
        <v>20</v>
      </c>
      <c r="F1124" s="13">
        <v>9306.67</v>
      </c>
      <c r="G1124" s="13">
        <v>1310910.58</v>
      </c>
      <c r="H1124" s="13">
        <v>46135.33</v>
      </c>
      <c r="I1124" s="14">
        <f t="shared" si="35"/>
        <v>3.5193346292162808E-2</v>
      </c>
      <c r="J1124" s="13">
        <f t="shared" si="34"/>
        <v>327.53286013688285</v>
      </c>
    </row>
    <row r="1125" spans="2:10" x14ac:dyDescent="0.25">
      <c r="B1125" s="2">
        <v>1121</v>
      </c>
      <c r="C1125" s="1">
        <v>42265</v>
      </c>
      <c r="D1125" t="s">
        <v>836</v>
      </c>
      <c r="E1125" s="2" t="s">
        <v>20</v>
      </c>
      <c r="F1125" s="13">
        <v>32058.06</v>
      </c>
      <c r="G1125" s="13">
        <v>4777002.0599999996</v>
      </c>
      <c r="H1125" s="13">
        <v>91702.69</v>
      </c>
      <c r="I1125" s="14">
        <f t="shared" si="35"/>
        <v>1.9196703046847757E-2</v>
      </c>
      <c r="J1125" s="13">
        <f t="shared" si="34"/>
        <v>615.40905807802824</v>
      </c>
    </row>
    <row r="1126" spans="2:10" x14ac:dyDescent="0.25">
      <c r="B1126" s="2">
        <v>1122</v>
      </c>
      <c r="C1126" s="1">
        <v>42266</v>
      </c>
      <c r="D1126" t="s">
        <v>837</v>
      </c>
      <c r="E1126" s="2" t="s">
        <v>20</v>
      </c>
      <c r="F1126" s="13">
        <v>23550.12</v>
      </c>
      <c r="G1126" s="13">
        <v>3533216.55</v>
      </c>
      <c r="H1126" s="13">
        <v>176787.88</v>
      </c>
      <c r="I1126" s="14">
        <f t="shared" si="35"/>
        <v>5.0035959443244432E-2</v>
      </c>
      <c r="J1126" s="13">
        <f t="shared" si="34"/>
        <v>1178.3528492035396</v>
      </c>
    </row>
    <row r="1127" spans="2:10" x14ac:dyDescent="0.25">
      <c r="B1127" s="2">
        <v>1123</v>
      </c>
      <c r="C1127" s="1">
        <v>43002</v>
      </c>
      <c r="D1127" t="s">
        <v>845</v>
      </c>
      <c r="E1127" s="2" t="s">
        <v>1</v>
      </c>
      <c r="F1127" s="13">
        <v>41968.27</v>
      </c>
      <c r="G1127" s="13">
        <v>3587647.85</v>
      </c>
      <c r="H1127" s="13">
        <v>11861.1</v>
      </c>
      <c r="I1127" s="14">
        <f t="shared" si="35"/>
        <v>3.3060937126256694E-3</v>
      </c>
      <c r="J1127" s="13">
        <f t="shared" si="34"/>
        <v>138.75103357677648</v>
      </c>
    </row>
    <row r="1128" spans="2:10" x14ac:dyDescent="0.25">
      <c r="B1128" s="2">
        <v>1124</v>
      </c>
      <c r="C1128" s="1">
        <v>43004</v>
      </c>
      <c r="D1128" t="s">
        <v>846</v>
      </c>
      <c r="E1128" s="2" t="s">
        <v>1</v>
      </c>
      <c r="F1128" s="13">
        <v>44334.1</v>
      </c>
      <c r="G1128" s="13">
        <v>3892534.99</v>
      </c>
      <c r="H1128" s="13">
        <v>12584.55</v>
      </c>
      <c r="I1128" s="14">
        <f t="shared" si="35"/>
        <v>3.2329959865049275E-3</v>
      </c>
      <c r="J1128" s="13">
        <f t="shared" si="34"/>
        <v>143.33196736530809</v>
      </c>
    </row>
    <row r="1129" spans="2:10" x14ac:dyDescent="0.25">
      <c r="B1129" s="2">
        <v>1125</v>
      </c>
      <c r="C1129" s="1">
        <v>43006</v>
      </c>
      <c r="D1129" t="s">
        <v>847</v>
      </c>
      <c r="E1129" s="2" t="s">
        <v>1</v>
      </c>
      <c r="F1129" s="13">
        <v>16663.900000000001</v>
      </c>
      <c r="G1129" s="13">
        <v>1098448.3899999999</v>
      </c>
      <c r="H1129" s="13">
        <v>15897.82</v>
      </c>
      <c r="I1129" s="14">
        <f t="shared" si="35"/>
        <v>1.4472978562060618E-2</v>
      </c>
      <c r="J1129" s="13">
        <f t="shared" si="34"/>
        <v>241.17626746032195</v>
      </c>
    </row>
    <row r="1130" spans="2:10" x14ac:dyDescent="0.25">
      <c r="B1130" s="2">
        <v>1126</v>
      </c>
      <c r="C1130" s="1">
        <v>43008</v>
      </c>
      <c r="D1130" t="s">
        <v>848</v>
      </c>
      <c r="E1130" s="2" t="s">
        <v>1</v>
      </c>
      <c r="F1130" s="13">
        <v>55872.52</v>
      </c>
      <c r="G1130" s="13">
        <v>3377066.48</v>
      </c>
      <c r="H1130" s="13">
        <v>9797.65</v>
      </c>
      <c r="I1130" s="14">
        <f t="shared" si="35"/>
        <v>2.9012310115967867E-3</v>
      </c>
      <c r="J1130" s="13">
        <f t="shared" si="34"/>
        <v>162.09908772006168</v>
      </c>
    </row>
    <row r="1131" spans="2:10" x14ac:dyDescent="0.25">
      <c r="B1131" s="2">
        <v>1127</v>
      </c>
      <c r="C1131" s="1">
        <v>43010</v>
      </c>
      <c r="D1131" t="s">
        <v>849</v>
      </c>
      <c r="E1131" s="2" t="s">
        <v>1</v>
      </c>
      <c r="F1131" s="13">
        <v>37343.75</v>
      </c>
      <c r="G1131" s="13">
        <v>2731110.5</v>
      </c>
      <c r="H1131" s="13">
        <v>8147.8</v>
      </c>
      <c r="I1131" s="14">
        <f t="shared" si="35"/>
        <v>2.9833285764160771E-3</v>
      </c>
      <c r="J1131" s="13">
        <f t="shared" si="34"/>
        <v>111.40867652553789</v>
      </c>
    </row>
    <row r="1132" spans="2:10" x14ac:dyDescent="0.25">
      <c r="B1132" s="2">
        <v>1128</v>
      </c>
      <c r="C1132" s="1">
        <v>43012</v>
      </c>
      <c r="D1132" t="s">
        <v>850</v>
      </c>
      <c r="E1132" s="2" t="s">
        <v>1</v>
      </c>
      <c r="F1132" s="13">
        <v>11672.44</v>
      </c>
      <c r="G1132" s="13">
        <v>952403.66</v>
      </c>
      <c r="H1132" s="13">
        <v>14986.25</v>
      </c>
      <c r="I1132" s="14">
        <f t="shared" si="35"/>
        <v>1.5735187325928587E-2</v>
      </c>
      <c r="J1132" s="13">
        <f t="shared" si="34"/>
        <v>183.66802995066189</v>
      </c>
    </row>
    <row r="1133" spans="2:10" x14ac:dyDescent="0.25">
      <c r="B1133" s="2">
        <v>1129</v>
      </c>
      <c r="C1133" s="1">
        <v>43014</v>
      </c>
      <c r="D1133" t="s">
        <v>851</v>
      </c>
      <c r="E1133" s="2" t="s">
        <v>1</v>
      </c>
      <c r="F1133" s="13">
        <v>5893.42</v>
      </c>
      <c r="G1133" s="13">
        <v>631568</v>
      </c>
      <c r="H1133" s="13">
        <v>8300.99</v>
      </c>
      <c r="I1133" s="14">
        <f t="shared" si="35"/>
        <v>1.3143461986674435E-2</v>
      </c>
      <c r="J1133" s="13">
        <f t="shared" si="34"/>
        <v>77.459941741506853</v>
      </c>
    </row>
    <row r="1134" spans="2:10" x14ac:dyDescent="0.25">
      <c r="B1134" s="2">
        <v>1130</v>
      </c>
      <c r="C1134" s="1">
        <v>43016</v>
      </c>
      <c r="D1134" t="s">
        <v>852</v>
      </c>
      <c r="E1134" s="2" t="s">
        <v>1</v>
      </c>
      <c r="F1134" s="13">
        <v>242775.37</v>
      </c>
      <c r="G1134" s="13">
        <v>16536590.24</v>
      </c>
      <c r="H1134" s="13">
        <v>292379.68</v>
      </c>
      <c r="I1134" s="14">
        <f t="shared" si="35"/>
        <v>1.7680771897750063E-2</v>
      </c>
      <c r="J1134" s="13">
        <f t="shared" si="34"/>
        <v>4292.4559393618738</v>
      </c>
    </row>
    <row r="1135" spans="2:10" x14ac:dyDescent="0.25">
      <c r="B1135" s="2">
        <v>1131</v>
      </c>
      <c r="C1135" s="1">
        <v>43018</v>
      </c>
      <c r="D1135" t="s">
        <v>853</v>
      </c>
      <c r="E1135" s="2" t="s">
        <v>1</v>
      </c>
      <c r="F1135" s="13">
        <v>4567.2700000000004</v>
      </c>
      <c r="G1135" s="13">
        <v>302569.15000000002</v>
      </c>
      <c r="H1135" s="13">
        <v>3296.28</v>
      </c>
      <c r="I1135" s="14">
        <f t="shared" si="35"/>
        <v>1.0894303004784195E-2</v>
      </c>
      <c r="J1135" s="13">
        <f t="shared" si="34"/>
        <v>49.757223284660718</v>
      </c>
    </row>
    <row r="1136" spans="2:10" x14ac:dyDescent="0.25">
      <c r="B1136" s="2">
        <v>1132</v>
      </c>
      <c r="C1136" s="1">
        <v>43020</v>
      </c>
      <c r="D1136" t="s">
        <v>854</v>
      </c>
      <c r="E1136" s="2" t="s">
        <v>1</v>
      </c>
      <c r="F1136" s="13">
        <v>88278.58</v>
      </c>
      <c r="G1136" s="13">
        <v>7269814.8499999996</v>
      </c>
      <c r="H1136" s="13">
        <v>21249.85</v>
      </c>
      <c r="I1136" s="14">
        <f t="shared" si="35"/>
        <v>2.9230249240804257E-3</v>
      </c>
      <c r="J1136" s="13">
        <f t="shared" si="34"/>
        <v>258.04048960242778</v>
      </c>
    </row>
    <row r="1137" spans="2:10" x14ac:dyDescent="0.25">
      <c r="B1137" s="2">
        <v>1133</v>
      </c>
      <c r="C1137" s="1">
        <v>43022</v>
      </c>
      <c r="D1137" t="s">
        <v>855</v>
      </c>
      <c r="E1137" s="2" t="s">
        <v>1</v>
      </c>
      <c r="F1137" s="13">
        <v>39142.19</v>
      </c>
      <c r="G1137" s="13">
        <v>3155386.61</v>
      </c>
      <c r="H1137" s="13">
        <v>8094.68</v>
      </c>
      <c r="I1137" s="14">
        <f t="shared" si="35"/>
        <v>2.5653528396002165E-3</v>
      </c>
      <c r="J1137" s="13">
        <f t="shared" si="34"/>
        <v>100.4135282646712</v>
      </c>
    </row>
    <row r="1138" spans="2:10" x14ac:dyDescent="0.25">
      <c r="B1138" s="2">
        <v>1134</v>
      </c>
      <c r="C1138" s="1">
        <v>43024</v>
      </c>
      <c r="D1138" t="s">
        <v>856</v>
      </c>
      <c r="E1138" s="2" t="s">
        <v>1</v>
      </c>
      <c r="F1138" s="13">
        <v>51635.87</v>
      </c>
      <c r="G1138" s="13">
        <v>4347201.46</v>
      </c>
      <c r="H1138" s="13">
        <v>131438.85999999999</v>
      </c>
      <c r="I1138" s="14">
        <f t="shared" si="35"/>
        <v>3.0235281527532423E-2</v>
      </c>
      <c r="J1138" s="13">
        <f t="shared" si="34"/>
        <v>1561.2250663690656</v>
      </c>
    </row>
    <row r="1139" spans="2:10" x14ac:dyDescent="0.25">
      <c r="B1139" s="2">
        <v>1135</v>
      </c>
      <c r="C1139" s="1">
        <v>43026</v>
      </c>
      <c r="D1139" t="s">
        <v>857</v>
      </c>
      <c r="E1139" s="2" t="s">
        <v>1</v>
      </c>
      <c r="F1139" s="13">
        <v>2776.87</v>
      </c>
      <c r="G1139" s="13">
        <v>156806.63</v>
      </c>
      <c r="H1139" s="13">
        <v>1097.02</v>
      </c>
      <c r="I1139" s="14">
        <f t="shared" si="35"/>
        <v>6.9960052071777832E-3</v>
      </c>
      <c r="J1139" s="13">
        <f t="shared" si="34"/>
        <v>19.426996979655769</v>
      </c>
    </row>
    <row r="1140" spans="2:10" x14ac:dyDescent="0.25">
      <c r="B1140" s="2">
        <v>1136</v>
      </c>
      <c r="C1140" s="1">
        <v>43028</v>
      </c>
      <c r="D1140" t="s">
        <v>858</v>
      </c>
      <c r="E1140" s="2" t="s">
        <v>1</v>
      </c>
      <c r="F1140" s="13">
        <v>50270.47</v>
      </c>
      <c r="G1140" s="13">
        <v>4548365.07</v>
      </c>
      <c r="H1140" s="13">
        <v>18489.62</v>
      </c>
      <c r="I1140" s="14">
        <f t="shared" si="35"/>
        <v>4.0651134452582534E-3</v>
      </c>
      <c r="J1140" s="13">
        <f t="shared" si="34"/>
        <v>204.35516349645167</v>
      </c>
    </row>
    <row r="1141" spans="2:10" x14ac:dyDescent="0.25">
      <c r="B1141" s="2">
        <v>1137</v>
      </c>
      <c r="C1141" s="1">
        <v>43030</v>
      </c>
      <c r="D1141" t="s">
        <v>859</v>
      </c>
      <c r="E1141" s="2" t="s">
        <v>1</v>
      </c>
      <c r="F1141" s="13">
        <v>21226.93</v>
      </c>
      <c r="G1141" s="13">
        <v>1356234.13</v>
      </c>
      <c r="H1141" s="13">
        <v>3110.06</v>
      </c>
      <c r="I1141" s="14">
        <f t="shared" si="35"/>
        <v>2.2931586303612636E-3</v>
      </c>
      <c r="J1141" s="13">
        <f t="shared" si="34"/>
        <v>48.67671772557442</v>
      </c>
    </row>
    <row r="1142" spans="2:10" x14ac:dyDescent="0.25">
      <c r="B1142" s="2">
        <v>1138</v>
      </c>
      <c r="C1142" s="1">
        <v>43032</v>
      </c>
      <c r="D1142" t="s">
        <v>860</v>
      </c>
      <c r="E1142" s="2" t="s">
        <v>1</v>
      </c>
      <c r="F1142" s="13">
        <v>14718.6</v>
      </c>
      <c r="G1142" s="13">
        <v>1272596.28</v>
      </c>
      <c r="H1142" s="13">
        <v>27494</v>
      </c>
      <c r="I1142" s="14">
        <f t="shared" si="35"/>
        <v>2.1604652183958923E-2</v>
      </c>
      <c r="J1142" s="13">
        <f t="shared" si="34"/>
        <v>317.9902336348178</v>
      </c>
    </row>
    <row r="1143" spans="2:10" x14ac:dyDescent="0.25">
      <c r="B1143" s="2">
        <v>1139</v>
      </c>
      <c r="C1143" s="1">
        <v>43034</v>
      </c>
      <c r="D1143" t="s">
        <v>861</v>
      </c>
      <c r="E1143" s="2" t="s">
        <v>1</v>
      </c>
      <c r="F1143" s="13">
        <v>63920.22</v>
      </c>
      <c r="G1143" s="13">
        <v>3935565.6</v>
      </c>
      <c r="H1143" s="13">
        <v>30269.82</v>
      </c>
      <c r="I1143" s="14">
        <f t="shared" si="35"/>
        <v>7.6913519113999771E-3</v>
      </c>
      <c r="J1143" s="13">
        <f t="shared" si="34"/>
        <v>491.63290627410703</v>
      </c>
    </row>
    <row r="1144" spans="2:10" x14ac:dyDescent="0.25">
      <c r="B1144" s="2">
        <v>1140</v>
      </c>
      <c r="C1144" s="1">
        <v>43036</v>
      </c>
      <c r="D1144" t="s">
        <v>862</v>
      </c>
      <c r="E1144" s="2" t="s">
        <v>1</v>
      </c>
      <c r="F1144" s="13">
        <v>164198.89000000001</v>
      </c>
      <c r="G1144" s="13">
        <v>10300363.779999999</v>
      </c>
      <c r="H1144" s="13">
        <v>64865.120000000003</v>
      </c>
      <c r="I1144" s="14">
        <f t="shared" si="35"/>
        <v>6.2973620529740175E-3</v>
      </c>
      <c r="J1144" s="13">
        <f t="shared" si="34"/>
        <v>1034.0198590264549</v>
      </c>
    </row>
    <row r="1145" spans="2:10" x14ac:dyDescent="0.25">
      <c r="B1145" s="2">
        <v>1141</v>
      </c>
      <c r="C1145" s="1">
        <v>43038</v>
      </c>
      <c r="D1145" t="s">
        <v>863</v>
      </c>
      <c r="E1145" s="2" t="s">
        <v>1</v>
      </c>
      <c r="F1145" s="13">
        <v>28668.29</v>
      </c>
      <c r="G1145" s="13">
        <v>2372498.41</v>
      </c>
      <c r="H1145" s="13">
        <v>3224.94</v>
      </c>
      <c r="I1145" s="14">
        <f t="shared" si="35"/>
        <v>1.3593012270975556E-3</v>
      </c>
      <c r="J1145" s="13">
        <f t="shared" si="34"/>
        <v>38.968841775788583</v>
      </c>
    </row>
    <row r="1146" spans="2:10" x14ac:dyDescent="0.25">
      <c r="B1146" s="2">
        <v>1142</v>
      </c>
      <c r="C1146" s="1">
        <v>43040</v>
      </c>
      <c r="D1146" t="s">
        <v>864</v>
      </c>
      <c r="E1146" s="2" t="s">
        <v>1</v>
      </c>
      <c r="F1146" s="13">
        <v>57004.56</v>
      </c>
      <c r="G1146" s="13">
        <v>5446382.3300000001</v>
      </c>
      <c r="H1146" s="13">
        <v>109825.05</v>
      </c>
      <c r="I1146" s="14">
        <f t="shared" si="35"/>
        <v>2.0164770547792227E-2</v>
      </c>
      <c r="J1146" s="13">
        <f t="shared" si="34"/>
        <v>1149.4838725778548</v>
      </c>
    </row>
    <row r="1147" spans="2:10" x14ac:dyDescent="0.25">
      <c r="B1147" s="2">
        <v>1143</v>
      </c>
      <c r="C1147" s="1">
        <v>43276</v>
      </c>
      <c r="D1147" t="s">
        <v>865</v>
      </c>
      <c r="E1147" s="2" t="s">
        <v>20</v>
      </c>
      <c r="F1147" s="13">
        <v>97759.62</v>
      </c>
      <c r="G1147" s="13">
        <v>13413114.720000001</v>
      </c>
      <c r="H1147" s="13">
        <v>1007101.72</v>
      </c>
      <c r="I1147" s="14">
        <f t="shared" si="35"/>
        <v>7.5083359907325078E-2</v>
      </c>
      <c r="J1147" s="13">
        <f t="shared" si="34"/>
        <v>7340.1207328633345</v>
      </c>
    </row>
    <row r="1148" spans="2:10" x14ac:dyDescent="0.25">
      <c r="B1148" s="2">
        <v>1144</v>
      </c>
      <c r="C1148" s="1">
        <v>44002</v>
      </c>
      <c r="D1148" t="s">
        <v>866</v>
      </c>
      <c r="E1148" s="2" t="s">
        <v>1</v>
      </c>
      <c r="F1148" s="13">
        <v>15575.08</v>
      </c>
      <c r="G1148" s="13">
        <v>1743360.17</v>
      </c>
      <c r="H1148" s="13">
        <v>15109.06</v>
      </c>
      <c r="I1148" s="14">
        <f t="shared" si="35"/>
        <v>8.6666314052591901E-3</v>
      </c>
      <c r="J1148" s="13">
        <f t="shared" si="34"/>
        <v>134.98347746742431</v>
      </c>
    </row>
    <row r="1149" spans="2:10" x14ac:dyDescent="0.25">
      <c r="B1149" s="2">
        <v>1145</v>
      </c>
      <c r="C1149" s="1">
        <v>44004</v>
      </c>
      <c r="D1149" t="s">
        <v>867</v>
      </c>
      <c r="E1149" s="2" t="s">
        <v>1</v>
      </c>
      <c r="F1149" s="13">
        <v>14128.48</v>
      </c>
      <c r="G1149" s="13">
        <v>1624540.75</v>
      </c>
      <c r="H1149" s="13">
        <v>6909.32</v>
      </c>
      <c r="I1149" s="14">
        <f t="shared" si="35"/>
        <v>4.253091219780113E-3</v>
      </c>
      <c r="J1149" s="13">
        <f t="shared" si="34"/>
        <v>60.08971423683893</v>
      </c>
    </row>
    <row r="1150" spans="2:10" x14ac:dyDescent="0.25">
      <c r="B1150" s="2">
        <v>1146</v>
      </c>
      <c r="C1150" s="1">
        <v>44006</v>
      </c>
      <c r="D1150" t="s">
        <v>868</v>
      </c>
      <c r="E1150" s="2" t="s">
        <v>1</v>
      </c>
      <c r="F1150" s="13">
        <v>92417.71</v>
      </c>
      <c r="G1150" s="13">
        <v>11168356.560000001</v>
      </c>
      <c r="H1150" s="13">
        <v>264915.78000000003</v>
      </c>
      <c r="I1150" s="14">
        <f t="shared" si="35"/>
        <v>2.3720211525911385E-2</v>
      </c>
      <c r="J1150" s="13">
        <f t="shared" si="34"/>
        <v>2192.1676299403362</v>
      </c>
    </row>
    <row r="1151" spans="2:10" x14ac:dyDescent="0.25">
      <c r="B1151" s="2">
        <v>1147</v>
      </c>
      <c r="C1151" s="1">
        <v>44008</v>
      </c>
      <c r="D1151" t="s">
        <v>869</v>
      </c>
      <c r="E1151" s="2" t="s">
        <v>1</v>
      </c>
      <c r="F1151" s="13">
        <v>50295.69</v>
      </c>
      <c r="G1151" s="13">
        <v>5288171.21</v>
      </c>
      <c r="H1151" s="13">
        <v>35643.599999999999</v>
      </c>
      <c r="I1151" s="14">
        <f t="shared" si="35"/>
        <v>6.7402507567450708E-3</v>
      </c>
      <c r="J1151" s="13">
        <f t="shared" si="34"/>
        <v>339.00556258351548</v>
      </c>
    </row>
    <row r="1152" spans="2:10" x14ac:dyDescent="0.25">
      <c r="B1152" s="2">
        <v>1148</v>
      </c>
      <c r="C1152" s="1">
        <v>44010</v>
      </c>
      <c r="D1152" t="s">
        <v>870</v>
      </c>
      <c r="E1152" s="2" t="s">
        <v>1</v>
      </c>
      <c r="F1152" s="13">
        <v>13326.5</v>
      </c>
      <c r="G1152" s="13">
        <v>1471815.74</v>
      </c>
      <c r="H1152" s="13">
        <v>3712.81</v>
      </c>
      <c r="I1152" s="14">
        <f t="shared" si="35"/>
        <v>2.5226051733894354E-3</v>
      </c>
      <c r="J1152" s="13">
        <f t="shared" si="34"/>
        <v>33.617497843174313</v>
      </c>
    </row>
    <row r="1153" spans="2:10" x14ac:dyDescent="0.25">
      <c r="B1153" s="2">
        <v>1149</v>
      </c>
      <c r="C1153" s="1">
        <v>44012</v>
      </c>
      <c r="D1153" t="s">
        <v>871</v>
      </c>
      <c r="E1153" s="2" t="s">
        <v>1</v>
      </c>
      <c r="F1153" s="13">
        <v>36806.92</v>
      </c>
      <c r="G1153" s="13">
        <v>4076778.37</v>
      </c>
      <c r="H1153" s="13">
        <v>23189.83</v>
      </c>
      <c r="I1153" s="14">
        <f t="shared" si="35"/>
        <v>5.6882734098689797E-3</v>
      </c>
      <c r="J1153" s="13">
        <f t="shared" si="34"/>
        <v>209.36782433517473</v>
      </c>
    </row>
    <row r="1154" spans="2:10" x14ac:dyDescent="0.25">
      <c r="B1154" s="2">
        <v>1150</v>
      </c>
      <c r="C1154" s="1">
        <v>44014</v>
      </c>
      <c r="D1154" t="s">
        <v>872</v>
      </c>
      <c r="E1154" s="2" t="s">
        <v>1</v>
      </c>
      <c r="F1154" s="13">
        <v>6873.49</v>
      </c>
      <c r="G1154" s="13">
        <v>835949.67</v>
      </c>
      <c r="H1154" s="13">
        <v>1004.37</v>
      </c>
      <c r="I1154" s="14">
        <f t="shared" si="35"/>
        <v>1.2014718541607894E-3</v>
      </c>
      <c r="J1154" s="13">
        <f t="shared" si="34"/>
        <v>8.2583047748556435</v>
      </c>
    </row>
    <row r="1155" spans="2:10" x14ac:dyDescent="0.25">
      <c r="B1155" s="2">
        <v>1151</v>
      </c>
      <c r="C1155" s="1">
        <v>44016</v>
      </c>
      <c r="D1155" t="s">
        <v>873</v>
      </c>
      <c r="E1155" s="2" t="s">
        <v>1</v>
      </c>
      <c r="F1155" s="13">
        <v>35675.74</v>
      </c>
      <c r="G1155" s="13">
        <v>3977215.3</v>
      </c>
      <c r="H1155" s="13">
        <v>18953.84</v>
      </c>
      <c r="I1155" s="14">
        <f t="shared" si="35"/>
        <v>4.7656057241859655E-3</v>
      </c>
      <c r="J1155" s="13">
        <f t="shared" si="34"/>
        <v>170.01651075857021</v>
      </c>
    </row>
    <row r="1156" spans="2:10" x14ac:dyDescent="0.25">
      <c r="B1156" s="2">
        <v>1152</v>
      </c>
      <c r="C1156" s="1">
        <v>44018</v>
      </c>
      <c r="D1156" t="s">
        <v>459</v>
      </c>
      <c r="E1156" s="2" t="s">
        <v>1</v>
      </c>
      <c r="F1156" s="13">
        <v>72808.100000000006</v>
      </c>
      <c r="G1156" s="13">
        <v>8305136.9100000001</v>
      </c>
      <c r="H1156" s="13">
        <v>102509.77</v>
      </c>
      <c r="I1156" s="14">
        <f t="shared" si="35"/>
        <v>1.2342935596470499E-2</v>
      </c>
      <c r="J1156" s="13">
        <f t="shared" si="34"/>
        <v>898.66568920138377</v>
      </c>
    </row>
    <row r="1157" spans="2:10" x14ac:dyDescent="0.25">
      <c r="B1157" s="2">
        <v>1153</v>
      </c>
      <c r="C1157" s="1">
        <v>44020</v>
      </c>
      <c r="D1157" t="s">
        <v>874</v>
      </c>
      <c r="E1157" s="2" t="s">
        <v>1</v>
      </c>
      <c r="F1157" s="13">
        <v>378169.48</v>
      </c>
      <c r="G1157" s="13">
        <v>47154042.880000003</v>
      </c>
      <c r="H1157" s="13">
        <v>2030629.51</v>
      </c>
      <c r="I1157" s="14">
        <f t="shared" si="35"/>
        <v>4.3063741430775064E-2</v>
      </c>
      <c r="J1157" s="13">
        <f t="shared" ref="J1157:J1220" si="36">I1157*F1157</f>
        <v>16285.39270373066</v>
      </c>
    </row>
    <row r="1158" spans="2:10" x14ac:dyDescent="0.25">
      <c r="B1158" s="2">
        <v>1154</v>
      </c>
      <c r="C1158" s="1">
        <v>44022</v>
      </c>
      <c r="D1158" t="s">
        <v>875</v>
      </c>
      <c r="E1158" s="2" t="s">
        <v>1</v>
      </c>
      <c r="F1158" s="13">
        <v>172931.53</v>
      </c>
      <c r="G1158" s="13">
        <v>18753677.969999999</v>
      </c>
      <c r="H1158" s="13">
        <v>659860.02</v>
      </c>
      <c r="I1158" s="14">
        <f t="shared" ref="I1158:I1221" si="37">IF(G1158=0,0,H1158/G1158)</f>
        <v>3.5185632442637067E-2</v>
      </c>
      <c r="J1158" s="13">
        <f t="shared" si="36"/>
        <v>6084.7052523228649</v>
      </c>
    </row>
    <row r="1159" spans="2:10" x14ac:dyDescent="0.25">
      <c r="B1159" s="2">
        <v>1155</v>
      </c>
      <c r="C1159" s="1">
        <v>44024</v>
      </c>
      <c r="D1159" t="s">
        <v>876</v>
      </c>
      <c r="E1159" s="2" t="s">
        <v>1</v>
      </c>
      <c r="F1159" s="13">
        <v>19594.05</v>
      </c>
      <c r="G1159" s="13">
        <v>2218297.88</v>
      </c>
      <c r="H1159" s="13">
        <v>145649.29999999999</v>
      </c>
      <c r="I1159" s="14">
        <f t="shared" si="37"/>
        <v>6.5658134244802144E-2</v>
      </c>
      <c r="J1159" s="13">
        <f t="shared" si="36"/>
        <v>1286.5087652993655</v>
      </c>
    </row>
    <row r="1160" spans="2:10" x14ac:dyDescent="0.25">
      <c r="B1160" s="2">
        <v>1156</v>
      </c>
      <c r="C1160" s="1">
        <v>44026</v>
      </c>
      <c r="D1160" t="s">
        <v>162</v>
      </c>
      <c r="E1160" s="2" t="s">
        <v>1</v>
      </c>
      <c r="F1160" s="13">
        <v>19193.919999999998</v>
      </c>
      <c r="G1160" s="13">
        <v>1928691.77</v>
      </c>
      <c r="H1160" s="13">
        <v>30791.82</v>
      </c>
      <c r="I1160" s="14">
        <f t="shared" si="37"/>
        <v>1.5965132676435904E-2</v>
      </c>
      <c r="J1160" s="13">
        <f t="shared" si="36"/>
        <v>306.43347938089659</v>
      </c>
    </row>
    <row r="1161" spans="2:10" x14ac:dyDescent="0.25">
      <c r="B1161" s="2">
        <v>1157</v>
      </c>
      <c r="C1161" s="1">
        <v>44028</v>
      </c>
      <c r="D1161" t="s">
        <v>478</v>
      </c>
      <c r="E1161" s="2" t="s">
        <v>1</v>
      </c>
      <c r="F1161" s="13">
        <v>10845</v>
      </c>
      <c r="G1161" s="13">
        <v>1142284.8500000001</v>
      </c>
      <c r="H1161" s="13">
        <v>9197.33</v>
      </c>
      <c r="I1161" s="14">
        <f t="shared" si="37"/>
        <v>8.0516956869383319E-3</v>
      </c>
      <c r="J1161" s="13">
        <f t="shared" si="36"/>
        <v>87.320639724846217</v>
      </c>
    </row>
    <row r="1162" spans="2:10" x14ac:dyDescent="0.25">
      <c r="B1162" s="2">
        <v>1158</v>
      </c>
      <c r="C1162" s="1">
        <v>44030</v>
      </c>
      <c r="D1162" t="s">
        <v>729</v>
      </c>
      <c r="E1162" s="2" t="s">
        <v>1</v>
      </c>
      <c r="F1162" s="13">
        <v>11512.92</v>
      </c>
      <c r="G1162" s="13">
        <v>1348357.66</v>
      </c>
      <c r="H1162" s="13">
        <v>5910.61</v>
      </c>
      <c r="I1162" s="14">
        <f t="shared" si="37"/>
        <v>4.3835624444036603E-3</v>
      </c>
      <c r="J1162" s="13">
        <f t="shared" si="36"/>
        <v>50.467603737423786</v>
      </c>
    </row>
    <row r="1163" spans="2:10" x14ac:dyDescent="0.25">
      <c r="B1163" s="2">
        <v>1159</v>
      </c>
      <c r="C1163" s="1">
        <v>44032</v>
      </c>
      <c r="D1163" t="s">
        <v>877</v>
      </c>
      <c r="E1163" s="2" t="s">
        <v>1</v>
      </c>
      <c r="F1163" s="13">
        <v>7404.02</v>
      </c>
      <c r="G1163" s="13">
        <v>801934.18</v>
      </c>
      <c r="H1163" s="13">
        <v>4734.05</v>
      </c>
      <c r="I1163" s="14">
        <f t="shared" si="37"/>
        <v>5.9032899682614848E-3</v>
      </c>
      <c r="J1163" s="13">
        <f t="shared" si="36"/>
        <v>43.708076990807399</v>
      </c>
    </row>
    <row r="1164" spans="2:10" x14ac:dyDescent="0.25">
      <c r="B1164" s="2">
        <v>1160</v>
      </c>
      <c r="C1164" s="1">
        <v>44034</v>
      </c>
      <c r="D1164" t="s">
        <v>878</v>
      </c>
      <c r="E1164" s="2" t="s">
        <v>1</v>
      </c>
      <c r="F1164" s="13">
        <v>32214.09</v>
      </c>
      <c r="G1164" s="13">
        <v>3342985.24</v>
      </c>
      <c r="H1164" s="13">
        <v>26957.96</v>
      </c>
      <c r="I1164" s="14">
        <f t="shared" si="37"/>
        <v>8.0640379973678841E-3</v>
      </c>
      <c r="J1164" s="13">
        <f t="shared" si="36"/>
        <v>259.77564581062876</v>
      </c>
    </row>
    <row r="1165" spans="2:10" x14ac:dyDescent="0.25">
      <c r="B1165" s="2">
        <v>1161</v>
      </c>
      <c r="C1165" s="1">
        <v>44036</v>
      </c>
      <c r="D1165" t="s">
        <v>879</v>
      </c>
      <c r="E1165" s="2" t="s">
        <v>1</v>
      </c>
      <c r="F1165" s="13">
        <v>15382.33</v>
      </c>
      <c r="G1165" s="13">
        <v>1720594.89</v>
      </c>
      <c r="H1165" s="13">
        <v>7095.96</v>
      </c>
      <c r="I1165" s="14">
        <f t="shared" si="37"/>
        <v>4.1241317414350805E-3</v>
      </c>
      <c r="J1165" s="13">
        <f t="shared" si="36"/>
        <v>63.438755410229085</v>
      </c>
    </row>
    <row r="1166" spans="2:10" x14ac:dyDescent="0.25">
      <c r="B1166" s="2">
        <v>1162</v>
      </c>
      <c r="C1166" s="1">
        <v>44038</v>
      </c>
      <c r="D1166" t="s">
        <v>417</v>
      </c>
      <c r="E1166" s="2" t="s">
        <v>1</v>
      </c>
      <c r="F1166" s="13">
        <v>16142.72</v>
      </c>
      <c r="G1166" s="13">
        <v>1765045.58</v>
      </c>
      <c r="H1166" s="13">
        <v>45317.07</v>
      </c>
      <c r="I1166" s="14">
        <f t="shared" si="37"/>
        <v>2.5674730734149085E-2</v>
      </c>
      <c r="J1166" s="13">
        <f t="shared" si="36"/>
        <v>414.45998931676309</v>
      </c>
    </row>
    <row r="1167" spans="2:10" x14ac:dyDescent="0.25">
      <c r="B1167" s="2">
        <v>1163</v>
      </c>
      <c r="C1167" s="1">
        <v>44040</v>
      </c>
      <c r="D1167" t="s">
        <v>880</v>
      </c>
      <c r="E1167" s="2" t="s">
        <v>1</v>
      </c>
      <c r="F1167" s="13">
        <v>22197.49</v>
      </c>
      <c r="G1167" s="13">
        <v>2307683.14</v>
      </c>
      <c r="H1167" s="13">
        <v>27460.48</v>
      </c>
      <c r="I1167" s="14">
        <f t="shared" si="37"/>
        <v>1.1899588606432336E-2</v>
      </c>
      <c r="J1167" s="13">
        <f t="shared" si="36"/>
        <v>264.14099909539573</v>
      </c>
    </row>
    <row r="1168" spans="2:10" x14ac:dyDescent="0.25">
      <c r="B1168" s="2">
        <v>1164</v>
      </c>
      <c r="C1168" s="1">
        <v>44106</v>
      </c>
      <c r="D1168" t="s">
        <v>881</v>
      </c>
      <c r="E1168" s="2" t="s">
        <v>19</v>
      </c>
      <c r="F1168" s="13">
        <v>2355.7199999999998</v>
      </c>
      <c r="G1168" s="13">
        <v>307842.13</v>
      </c>
      <c r="H1168" s="13">
        <v>5152.24</v>
      </c>
      <c r="I1168" s="14">
        <f t="shared" si="37"/>
        <v>1.6736630558007119E-2</v>
      </c>
      <c r="J1168" s="13">
        <f t="shared" si="36"/>
        <v>39.426815338108526</v>
      </c>
    </row>
    <row r="1169" spans="2:10" x14ac:dyDescent="0.25">
      <c r="B1169" s="2">
        <v>1165</v>
      </c>
      <c r="C1169" s="1">
        <v>44107</v>
      </c>
      <c r="D1169" t="s">
        <v>866</v>
      </c>
      <c r="E1169" s="2" t="s">
        <v>19</v>
      </c>
      <c r="F1169" s="13">
        <v>11426.16</v>
      </c>
      <c r="G1169" s="13">
        <v>1707481.68</v>
      </c>
      <c r="H1169" s="13">
        <v>79949.990000000005</v>
      </c>
      <c r="I1169" s="14">
        <f t="shared" si="37"/>
        <v>4.6823336927398256E-2</v>
      </c>
      <c r="J1169" s="13">
        <f t="shared" si="36"/>
        <v>535.01093946636081</v>
      </c>
    </row>
    <row r="1170" spans="2:10" x14ac:dyDescent="0.25">
      <c r="B1170" s="2">
        <v>1166</v>
      </c>
      <c r="C1170" s="1">
        <v>44111</v>
      </c>
      <c r="D1170" t="s">
        <v>882</v>
      </c>
      <c r="E1170" s="2" t="s">
        <v>19</v>
      </c>
      <c r="F1170" s="13">
        <v>44440.84</v>
      </c>
      <c r="G1170" s="13">
        <v>5924544.3799999999</v>
      </c>
      <c r="H1170" s="13">
        <v>318062.96000000002</v>
      </c>
      <c r="I1170" s="14">
        <f t="shared" si="37"/>
        <v>5.3685640548784282E-2</v>
      </c>
      <c r="J1170" s="13">
        <f t="shared" si="36"/>
        <v>2385.8349619260343</v>
      </c>
    </row>
    <row r="1171" spans="2:10" x14ac:dyDescent="0.25">
      <c r="B1171" s="2">
        <v>1167</v>
      </c>
      <c r="C1171" s="1">
        <v>44136</v>
      </c>
      <c r="D1171" t="s">
        <v>883</v>
      </c>
      <c r="E1171" s="2" t="s">
        <v>19</v>
      </c>
      <c r="F1171" s="13">
        <v>28147.29</v>
      </c>
      <c r="G1171" s="13">
        <v>3774744.64</v>
      </c>
      <c r="H1171" s="13">
        <v>61096.76</v>
      </c>
      <c r="I1171" s="14">
        <f t="shared" si="37"/>
        <v>1.6185667065415053E-2</v>
      </c>
      <c r="J1171" s="13">
        <f t="shared" si="36"/>
        <v>455.5826647336865</v>
      </c>
    </row>
    <row r="1172" spans="2:10" x14ac:dyDescent="0.25">
      <c r="B1172" s="2">
        <v>1168</v>
      </c>
      <c r="C1172" s="1">
        <v>44137</v>
      </c>
      <c r="D1172" t="s">
        <v>107</v>
      </c>
      <c r="E1172" s="2" t="s">
        <v>19</v>
      </c>
      <c r="F1172" s="13">
        <v>3.95</v>
      </c>
      <c r="G1172" s="13">
        <v>464.52</v>
      </c>
      <c r="H1172" s="13">
        <v>0</v>
      </c>
      <c r="I1172" s="14">
        <f t="shared" si="37"/>
        <v>0</v>
      </c>
      <c r="J1172" s="13">
        <f t="shared" si="36"/>
        <v>0</v>
      </c>
    </row>
    <row r="1173" spans="2:10" x14ac:dyDescent="0.25">
      <c r="B1173" s="2">
        <v>1169</v>
      </c>
      <c r="C1173" s="1">
        <v>44141</v>
      </c>
      <c r="D1173" t="s">
        <v>884</v>
      </c>
      <c r="E1173" s="2" t="s">
        <v>19</v>
      </c>
      <c r="F1173" s="13">
        <v>75917.78</v>
      </c>
      <c r="G1173" s="13">
        <v>10974624.630000001</v>
      </c>
      <c r="H1173" s="13">
        <v>244800.43</v>
      </c>
      <c r="I1173" s="14">
        <f t="shared" si="37"/>
        <v>2.2306041277331594E-2</v>
      </c>
      <c r="J1173" s="13">
        <f t="shared" si="36"/>
        <v>1693.4251343633789</v>
      </c>
    </row>
    <row r="1174" spans="2:10" x14ac:dyDescent="0.25">
      <c r="B1174" s="2">
        <v>1170</v>
      </c>
      <c r="C1174" s="1">
        <v>44146</v>
      </c>
      <c r="D1174" t="s">
        <v>885</v>
      </c>
      <c r="E1174" s="2" t="s">
        <v>19</v>
      </c>
      <c r="F1174" s="13">
        <v>112935.8</v>
      </c>
      <c r="G1174" s="13">
        <v>15542333.52</v>
      </c>
      <c r="H1174" s="13">
        <v>425257.31</v>
      </c>
      <c r="I1174" s="14">
        <f t="shared" si="37"/>
        <v>2.7361226642883159E-2</v>
      </c>
      <c r="J1174" s="13">
        <f t="shared" si="36"/>
        <v>3090.0620198953238</v>
      </c>
    </row>
    <row r="1175" spans="2:10" x14ac:dyDescent="0.25">
      <c r="B1175" s="2">
        <v>1171</v>
      </c>
      <c r="C1175" s="1">
        <v>44155</v>
      </c>
      <c r="D1175" t="s">
        <v>886</v>
      </c>
      <c r="E1175" s="2" t="s">
        <v>19</v>
      </c>
      <c r="F1175" s="13">
        <v>1545.68</v>
      </c>
      <c r="G1175" s="13">
        <v>195737.9</v>
      </c>
      <c r="H1175" s="13">
        <v>2665.48</v>
      </c>
      <c r="I1175" s="14">
        <f t="shared" si="37"/>
        <v>1.3617597818307032E-2</v>
      </c>
      <c r="J1175" s="13">
        <f t="shared" si="36"/>
        <v>21.048448595800814</v>
      </c>
    </row>
    <row r="1176" spans="2:10" x14ac:dyDescent="0.25">
      <c r="B1176" s="2">
        <v>1172</v>
      </c>
      <c r="C1176" s="1">
        <v>44181</v>
      </c>
      <c r="D1176" t="s">
        <v>887</v>
      </c>
      <c r="E1176" s="2" t="s">
        <v>19</v>
      </c>
      <c r="F1176" s="13">
        <v>5939.17</v>
      </c>
      <c r="G1176" s="13">
        <v>895597.37</v>
      </c>
      <c r="H1176" s="13">
        <v>12136.76</v>
      </c>
      <c r="I1176" s="14">
        <f t="shared" si="37"/>
        <v>1.3551580661743123E-2</v>
      </c>
      <c r="J1176" s="13">
        <f t="shared" si="36"/>
        <v>80.485141318804907</v>
      </c>
    </row>
    <row r="1177" spans="2:10" x14ac:dyDescent="0.25">
      <c r="B1177" s="2">
        <v>1173</v>
      </c>
      <c r="C1177" s="1">
        <v>44191</v>
      </c>
      <c r="D1177" t="s">
        <v>101</v>
      </c>
      <c r="E1177" s="2" t="s">
        <v>19</v>
      </c>
      <c r="F1177" s="13">
        <v>4571.71</v>
      </c>
      <c r="G1177" s="13">
        <v>637543.26</v>
      </c>
      <c r="H1177" s="13">
        <v>9067.01</v>
      </c>
      <c r="I1177" s="14">
        <f t="shared" si="37"/>
        <v>1.4221795709988371E-2</v>
      </c>
      <c r="J1177" s="13">
        <f t="shared" si="36"/>
        <v>65.017925665310941</v>
      </c>
    </row>
    <row r="1178" spans="2:10" x14ac:dyDescent="0.25">
      <c r="B1178" s="2">
        <v>1174</v>
      </c>
      <c r="C1178" s="1">
        <v>44201</v>
      </c>
      <c r="D1178" t="s">
        <v>161</v>
      </c>
      <c r="E1178" s="2" t="s">
        <v>20</v>
      </c>
      <c r="F1178" s="13">
        <v>666598.98</v>
      </c>
      <c r="G1178" s="13">
        <v>96053669.319999993</v>
      </c>
      <c r="H1178" s="13">
        <v>2875766.97</v>
      </c>
      <c r="I1178" s="14">
        <f t="shared" si="37"/>
        <v>2.9939168283300729E-2</v>
      </c>
      <c r="J1178" s="13">
        <f t="shared" si="36"/>
        <v>19957.419039696615</v>
      </c>
    </row>
    <row r="1179" spans="2:10" x14ac:dyDescent="0.25">
      <c r="B1179" s="2">
        <v>1175</v>
      </c>
      <c r="C1179" s="1">
        <v>44241</v>
      </c>
      <c r="D1179" t="s">
        <v>162</v>
      </c>
      <c r="E1179" s="2" t="s">
        <v>20</v>
      </c>
      <c r="F1179" s="13">
        <v>152458.74</v>
      </c>
      <c r="G1179" s="13">
        <v>22661402.859999999</v>
      </c>
      <c r="H1179" s="13">
        <v>851357.65</v>
      </c>
      <c r="I1179" s="14">
        <f t="shared" si="37"/>
        <v>3.7568620762783618E-2</v>
      </c>
      <c r="J1179" s="13">
        <f t="shared" si="36"/>
        <v>5727.6645850318291</v>
      </c>
    </row>
    <row r="1180" spans="2:10" x14ac:dyDescent="0.25">
      <c r="B1180" s="2">
        <v>1176</v>
      </c>
      <c r="C1180" s="1">
        <v>44261</v>
      </c>
      <c r="D1180" t="s">
        <v>888</v>
      </c>
      <c r="E1180" s="2" t="s">
        <v>20</v>
      </c>
      <c r="F1180" s="13">
        <v>19333.41</v>
      </c>
      <c r="G1180" s="13">
        <v>2804573.06</v>
      </c>
      <c r="H1180" s="13">
        <v>153364.31</v>
      </c>
      <c r="I1180" s="14">
        <f t="shared" si="37"/>
        <v>5.4683656556267425E-2</v>
      </c>
      <c r="J1180" s="13">
        <f t="shared" si="36"/>
        <v>1057.2215525015063</v>
      </c>
    </row>
    <row r="1181" spans="2:10" x14ac:dyDescent="0.25">
      <c r="B1181" s="2">
        <v>1177</v>
      </c>
      <c r="C1181" s="1">
        <v>44281</v>
      </c>
      <c r="D1181" t="s">
        <v>417</v>
      </c>
      <c r="E1181" s="2" t="s">
        <v>20</v>
      </c>
      <c r="F1181" s="13">
        <v>31348.560000000001</v>
      </c>
      <c r="G1181" s="13">
        <v>4718370.93</v>
      </c>
      <c r="H1181" s="13">
        <v>132105.10999999999</v>
      </c>
      <c r="I1181" s="14">
        <f t="shared" si="37"/>
        <v>2.7998034058759343E-2</v>
      </c>
      <c r="J1181" s="13">
        <f t="shared" si="36"/>
        <v>877.69805057306087</v>
      </c>
    </row>
    <row r="1182" spans="2:10" x14ac:dyDescent="0.25">
      <c r="B1182" s="2">
        <v>1178</v>
      </c>
      <c r="C1182" s="1">
        <v>45002</v>
      </c>
      <c r="D1182" t="s">
        <v>889</v>
      </c>
      <c r="E1182" s="2" t="s">
        <v>1</v>
      </c>
      <c r="F1182" s="13">
        <v>45424.31</v>
      </c>
      <c r="G1182" s="13">
        <v>4150987.04</v>
      </c>
      <c r="H1182" s="13">
        <v>14379.89</v>
      </c>
      <c r="I1182" s="14">
        <f t="shared" si="37"/>
        <v>3.4642098039409921E-3</v>
      </c>
      <c r="J1182" s="13">
        <f t="shared" si="36"/>
        <v>157.35934003925485</v>
      </c>
    </row>
    <row r="1183" spans="2:10" x14ac:dyDescent="0.25">
      <c r="B1183" s="2">
        <v>1179</v>
      </c>
      <c r="C1183" s="1">
        <v>45004</v>
      </c>
      <c r="D1183" t="s">
        <v>890</v>
      </c>
      <c r="E1183" s="2" t="s">
        <v>1</v>
      </c>
      <c r="F1183" s="13">
        <v>128766.14</v>
      </c>
      <c r="G1183" s="13">
        <v>12485247.24</v>
      </c>
      <c r="H1183" s="13">
        <v>74214.27</v>
      </c>
      <c r="I1183" s="14">
        <f t="shared" si="37"/>
        <v>5.9441570177508158E-3</v>
      </c>
      <c r="J1183" s="13">
        <f t="shared" si="36"/>
        <v>765.40615472968409</v>
      </c>
    </row>
    <row r="1184" spans="2:10" x14ac:dyDescent="0.25">
      <c r="B1184" s="2">
        <v>1180</v>
      </c>
      <c r="C1184" s="1">
        <v>45006</v>
      </c>
      <c r="D1184" t="s">
        <v>891</v>
      </c>
      <c r="E1184" s="2" t="s">
        <v>1</v>
      </c>
      <c r="F1184" s="13">
        <v>36455.660000000003</v>
      </c>
      <c r="G1184" s="13">
        <v>3405123.85</v>
      </c>
      <c r="H1184" s="13">
        <v>29239.119999999999</v>
      </c>
      <c r="I1184" s="14">
        <f t="shared" si="37"/>
        <v>8.5868007414767016E-3</v>
      </c>
      <c r="J1184" s="13">
        <f t="shared" si="36"/>
        <v>313.03748831902254</v>
      </c>
    </row>
    <row r="1185" spans="2:10" x14ac:dyDescent="0.25">
      <c r="B1185" s="2">
        <v>1181</v>
      </c>
      <c r="C1185" s="1">
        <v>45008</v>
      </c>
      <c r="D1185" t="s">
        <v>892</v>
      </c>
      <c r="E1185" s="2" t="s">
        <v>1</v>
      </c>
      <c r="F1185" s="13">
        <v>90286.19</v>
      </c>
      <c r="G1185" s="13">
        <v>9536053.3699999992</v>
      </c>
      <c r="H1185" s="13">
        <v>74797.850000000006</v>
      </c>
      <c r="I1185" s="14">
        <f t="shared" si="37"/>
        <v>7.8436903714602449E-3</v>
      </c>
      <c r="J1185" s="13">
        <f t="shared" si="36"/>
        <v>708.1769191788303</v>
      </c>
    </row>
    <row r="1186" spans="2:10" x14ac:dyDescent="0.25">
      <c r="B1186" s="2">
        <v>1182</v>
      </c>
      <c r="C1186" s="1">
        <v>45012</v>
      </c>
      <c r="D1186" t="s">
        <v>893</v>
      </c>
      <c r="E1186" s="2" t="s">
        <v>1</v>
      </c>
      <c r="F1186" s="13">
        <v>31986.7</v>
      </c>
      <c r="G1186" s="13">
        <v>3108678.2</v>
      </c>
      <c r="H1186" s="13">
        <v>14094.32</v>
      </c>
      <c r="I1186" s="14">
        <f t="shared" si="37"/>
        <v>4.5338626558387414E-3</v>
      </c>
      <c r="J1186" s="13">
        <f t="shared" si="36"/>
        <v>145.02330461351707</v>
      </c>
    </row>
    <row r="1187" spans="2:10" x14ac:dyDescent="0.25">
      <c r="B1187" s="2">
        <v>1183</v>
      </c>
      <c r="C1187" s="1">
        <v>45014</v>
      </c>
      <c r="D1187" t="s">
        <v>894</v>
      </c>
      <c r="E1187" s="2" t="s">
        <v>1</v>
      </c>
      <c r="F1187" s="13">
        <v>36828.959999999999</v>
      </c>
      <c r="G1187" s="13">
        <v>3652414.26</v>
      </c>
      <c r="H1187" s="13">
        <v>24297.67</v>
      </c>
      <c r="I1187" s="14">
        <f t="shared" si="37"/>
        <v>6.6524956563935875E-3</v>
      </c>
      <c r="J1187" s="13">
        <f t="shared" si="36"/>
        <v>245.00449642949317</v>
      </c>
    </row>
    <row r="1188" spans="2:10" x14ac:dyDescent="0.25">
      <c r="B1188" s="2">
        <v>1184</v>
      </c>
      <c r="C1188" s="1">
        <v>45105</v>
      </c>
      <c r="D1188" t="s">
        <v>785</v>
      </c>
      <c r="E1188" s="2" t="s">
        <v>19</v>
      </c>
      <c r="F1188" s="13">
        <v>3980.19</v>
      </c>
      <c r="G1188" s="13">
        <v>619489.98</v>
      </c>
      <c r="H1188" s="13">
        <v>0</v>
      </c>
      <c r="I1188" s="14">
        <f t="shared" si="37"/>
        <v>0</v>
      </c>
      <c r="J1188" s="13">
        <f t="shared" si="36"/>
        <v>0</v>
      </c>
    </row>
    <row r="1189" spans="2:10" x14ac:dyDescent="0.25">
      <c r="B1189" s="2">
        <v>1185</v>
      </c>
      <c r="C1189" s="1">
        <v>45106</v>
      </c>
      <c r="D1189" t="s">
        <v>889</v>
      </c>
      <c r="E1189" s="2" t="s">
        <v>19</v>
      </c>
      <c r="F1189" s="13">
        <v>29371.55</v>
      </c>
      <c r="G1189" s="13">
        <v>3126606.15</v>
      </c>
      <c r="H1189" s="13">
        <v>60901.36</v>
      </c>
      <c r="I1189" s="14">
        <f t="shared" si="37"/>
        <v>1.9478423913418069E-2</v>
      </c>
      <c r="J1189" s="13">
        <f t="shared" si="36"/>
        <v>572.11150189415446</v>
      </c>
    </row>
    <row r="1190" spans="2:10" x14ac:dyDescent="0.25">
      <c r="B1190" s="2">
        <v>1186</v>
      </c>
      <c r="C1190" s="1">
        <v>45126</v>
      </c>
      <c r="D1190" t="s">
        <v>891</v>
      </c>
      <c r="E1190" s="2" t="s">
        <v>19</v>
      </c>
      <c r="F1190" s="13">
        <v>25769.040000000001</v>
      </c>
      <c r="G1190" s="13">
        <v>3085635.69</v>
      </c>
      <c r="H1190" s="13">
        <v>30457.27</v>
      </c>
      <c r="I1190" s="14">
        <f t="shared" si="37"/>
        <v>9.8706629880859331E-3</v>
      </c>
      <c r="J1190" s="13">
        <f t="shared" si="36"/>
        <v>254.35750936650595</v>
      </c>
    </row>
    <row r="1191" spans="2:10" x14ac:dyDescent="0.25">
      <c r="B1191" s="2">
        <v>1187</v>
      </c>
      <c r="C1191" s="1">
        <v>45131</v>
      </c>
      <c r="D1191" t="s">
        <v>892</v>
      </c>
      <c r="E1191" s="2" t="s">
        <v>19</v>
      </c>
      <c r="F1191" s="13">
        <v>189803.32</v>
      </c>
      <c r="G1191" s="13">
        <v>24828373.609999999</v>
      </c>
      <c r="H1191" s="13">
        <v>572991.43000000005</v>
      </c>
      <c r="I1191" s="14">
        <f t="shared" si="37"/>
        <v>2.3078089568026282E-2</v>
      </c>
      <c r="J1191" s="13">
        <f t="shared" si="36"/>
        <v>4380.2980192687546</v>
      </c>
    </row>
    <row r="1192" spans="2:10" x14ac:dyDescent="0.25">
      <c r="B1192" s="2">
        <v>1188</v>
      </c>
      <c r="C1192" s="1">
        <v>45161</v>
      </c>
      <c r="D1192" t="s">
        <v>895</v>
      </c>
      <c r="E1192" s="2" t="s">
        <v>19</v>
      </c>
      <c r="F1192" s="13">
        <v>984.06</v>
      </c>
      <c r="G1192" s="13">
        <v>119464.17</v>
      </c>
      <c r="H1192" s="13">
        <v>1932.28</v>
      </c>
      <c r="I1192" s="14">
        <f t="shared" si="37"/>
        <v>1.6174556772963811E-2</v>
      </c>
      <c r="J1192" s="13">
        <f t="shared" si="36"/>
        <v>15.916734338002767</v>
      </c>
    </row>
    <row r="1193" spans="2:10" x14ac:dyDescent="0.25">
      <c r="B1193" s="2">
        <v>1189</v>
      </c>
      <c r="C1193" s="1">
        <v>45181</v>
      </c>
      <c r="D1193" t="s">
        <v>894</v>
      </c>
      <c r="E1193" s="2" t="s">
        <v>19</v>
      </c>
      <c r="F1193" s="13">
        <v>68325.11</v>
      </c>
      <c r="G1193" s="13">
        <v>8341712.6500000004</v>
      </c>
      <c r="H1193" s="13">
        <v>340919.9</v>
      </c>
      <c r="I1193" s="14">
        <f t="shared" si="37"/>
        <v>4.0869293190050129E-2</v>
      </c>
      <c r="J1193" s="13">
        <f t="shared" si="36"/>
        <v>2792.3989528324259</v>
      </c>
    </row>
    <row r="1194" spans="2:10" x14ac:dyDescent="0.25">
      <c r="B1194" s="2">
        <v>1190</v>
      </c>
      <c r="C1194" s="1">
        <v>45186</v>
      </c>
      <c r="D1194" t="s">
        <v>896</v>
      </c>
      <c r="E1194" s="2" t="s">
        <v>19</v>
      </c>
      <c r="F1194" s="13">
        <v>51117</v>
      </c>
      <c r="G1194" s="13">
        <v>6347144.8300000001</v>
      </c>
      <c r="H1194" s="13">
        <v>49994.84</v>
      </c>
      <c r="I1194" s="14">
        <f t="shared" si="37"/>
        <v>7.8767447945567032E-3</v>
      </c>
      <c r="J1194" s="13">
        <f t="shared" si="36"/>
        <v>402.63556366335501</v>
      </c>
    </row>
    <row r="1195" spans="2:10" x14ac:dyDescent="0.25">
      <c r="B1195" s="2">
        <v>1191</v>
      </c>
      <c r="C1195" s="1">
        <v>45211</v>
      </c>
      <c r="D1195" t="s">
        <v>890</v>
      </c>
      <c r="E1195" s="2" t="s">
        <v>20</v>
      </c>
      <c r="F1195" s="13">
        <v>196846.5</v>
      </c>
      <c r="G1195" s="13">
        <v>23839453.030000001</v>
      </c>
      <c r="H1195" s="13">
        <v>333577.12</v>
      </c>
      <c r="I1195" s="14">
        <f t="shared" si="37"/>
        <v>1.399264989763903E-2</v>
      </c>
      <c r="J1195" s="13">
        <f t="shared" si="36"/>
        <v>2754.4041580756016</v>
      </c>
    </row>
    <row r="1196" spans="2:10" x14ac:dyDescent="0.25">
      <c r="B1196" s="2">
        <v>1192</v>
      </c>
      <c r="C1196" s="1">
        <v>45255</v>
      </c>
      <c r="D1196" t="s">
        <v>897</v>
      </c>
      <c r="E1196" s="2" t="s">
        <v>20</v>
      </c>
      <c r="F1196" s="13">
        <v>674101.16</v>
      </c>
      <c r="G1196" s="13">
        <v>71489490.370000005</v>
      </c>
      <c r="H1196" s="13">
        <v>1133556.57</v>
      </c>
      <c r="I1196" s="14">
        <f t="shared" si="37"/>
        <v>1.5856268720523543E-2</v>
      </c>
      <c r="J1196" s="13">
        <f t="shared" si="36"/>
        <v>10688.729137776638</v>
      </c>
    </row>
    <row r="1197" spans="2:10" x14ac:dyDescent="0.25">
      <c r="B1197" s="2">
        <v>1193</v>
      </c>
      <c r="C1197" s="1">
        <v>45271</v>
      </c>
      <c r="D1197" t="s">
        <v>893</v>
      </c>
      <c r="E1197" s="2" t="s">
        <v>20</v>
      </c>
      <c r="F1197" s="13">
        <v>145660.69</v>
      </c>
      <c r="G1197" s="13">
        <v>16699591.9</v>
      </c>
      <c r="H1197" s="13">
        <v>202644.63</v>
      </c>
      <c r="I1197" s="14">
        <f t="shared" si="37"/>
        <v>1.2134705519360627E-2</v>
      </c>
      <c r="J1197" s="13">
        <f t="shared" si="36"/>
        <v>1767.5495788968772</v>
      </c>
    </row>
    <row r="1198" spans="2:10" x14ac:dyDescent="0.25">
      <c r="B1198" s="2">
        <v>1194</v>
      </c>
      <c r="C1198" s="1">
        <v>46002</v>
      </c>
      <c r="D1198" t="s">
        <v>506</v>
      </c>
      <c r="E1198" s="2" t="s">
        <v>1</v>
      </c>
      <c r="F1198" s="13">
        <v>7638.85</v>
      </c>
      <c r="G1198" s="13">
        <v>981052.22</v>
      </c>
      <c r="H1198" s="13">
        <v>20137.47</v>
      </c>
      <c r="I1198" s="14">
        <f t="shared" si="37"/>
        <v>2.0526399705817905E-2</v>
      </c>
      <c r="J1198" s="13">
        <f t="shared" si="36"/>
        <v>156.79808839278712</v>
      </c>
    </row>
    <row r="1199" spans="2:10" x14ac:dyDescent="0.25">
      <c r="B1199" s="2">
        <v>1195</v>
      </c>
      <c r="C1199" s="1">
        <v>46004</v>
      </c>
      <c r="D1199" t="s">
        <v>898</v>
      </c>
      <c r="E1199" s="2" t="s">
        <v>1</v>
      </c>
      <c r="F1199" s="13">
        <v>7293.26</v>
      </c>
      <c r="G1199" s="13">
        <v>863454.67</v>
      </c>
      <c r="H1199" s="13">
        <v>20284.97</v>
      </c>
      <c r="I1199" s="14">
        <f t="shared" si="37"/>
        <v>2.3492802465241169E-2</v>
      </c>
      <c r="J1199" s="13">
        <f t="shared" si="36"/>
        <v>171.3391165076448</v>
      </c>
    </row>
    <row r="1200" spans="2:10" x14ac:dyDescent="0.25">
      <c r="B1200" s="2">
        <v>1196</v>
      </c>
      <c r="C1200" s="1">
        <v>46006</v>
      </c>
      <c r="D1200" t="s">
        <v>718</v>
      </c>
      <c r="E1200" s="2" t="s">
        <v>1</v>
      </c>
      <c r="F1200" s="13">
        <v>4423.24</v>
      </c>
      <c r="G1200" s="13">
        <v>646954.06999999995</v>
      </c>
      <c r="H1200" s="13">
        <v>6290.11</v>
      </c>
      <c r="I1200" s="14">
        <f t="shared" si="37"/>
        <v>9.7226531088984419E-3</v>
      </c>
      <c r="J1200" s="13">
        <f t="shared" si="36"/>
        <v>43.005628137403939</v>
      </c>
    </row>
    <row r="1201" spans="2:10" x14ac:dyDescent="0.25">
      <c r="B1201" s="2">
        <v>1197</v>
      </c>
      <c r="C1201" s="1">
        <v>46008</v>
      </c>
      <c r="D1201" t="s">
        <v>479</v>
      </c>
      <c r="E1201" s="2" t="s">
        <v>1</v>
      </c>
      <c r="F1201" s="13">
        <v>7836.81</v>
      </c>
      <c r="G1201" s="13">
        <v>1010097.81</v>
      </c>
      <c r="H1201" s="13">
        <v>34001.42</v>
      </c>
      <c r="I1201" s="14">
        <f t="shared" si="37"/>
        <v>3.366151244303757E-2</v>
      </c>
      <c r="J1201" s="13">
        <f t="shared" si="36"/>
        <v>263.79887732872129</v>
      </c>
    </row>
    <row r="1202" spans="2:10" x14ac:dyDescent="0.25">
      <c r="B1202" s="2">
        <v>1198</v>
      </c>
      <c r="C1202" s="1">
        <v>46010</v>
      </c>
      <c r="D1202" t="s">
        <v>899</v>
      </c>
      <c r="E1202" s="2" t="s">
        <v>1</v>
      </c>
      <c r="F1202" s="13">
        <v>14385.58</v>
      </c>
      <c r="G1202" s="13">
        <v>2194930.5299999998</v>
      </c>
      <c r="H1202" s="13">
        <v>2687.38</v>
      </c>
      <c r="I1202" s="14">
        <f t="shared" si="37"/>
        <v>1.2243576565496132E-3</v>
      </c>
      <c r="J1202" s="13">
        <f t="shared" si="36"/>
        <v>17.613095016906986</v>
      </c>
    </row>
    <row r="1203" spans="2:10" x14ac:dyDescent="0.25">
      <c r="B1203" s="2">
        <v>1199</v>
      </c>
      <c r="C1203" s="1">
        <v>46012</v>
      </c>
      <c r="D1203" t="s">
        <v>900</v>
      </c>
      <c r="E1203" s="2" t="s">
        <v>1</v>
      </c>
      <c r="F1203" s="13">
        <v>5731.35</v>
      </c>
      <c r="G1203" s="13">
        <v>858277.05</v>
      </c>
      <c r="H1203" s="13">
        <v>2546.29</v>
      </c>
      <c r="I1203" s="14">
        <f t="shared" si="37"/>
        <v>2.9667459941984933E-3</v>
      </c>
      <c r="J1203" s="13">
        <f t="shared" si="36"/>
        <v>17.003459653849536</v>
      </c>
    </row>
    <row r="1204" spans="2:10" x14ac:dyDescent="0.25">
      <c r="B1204" s="2">
        <v>1200</v>
      </c>
      <c r="C1204" s="1">
        <v>46014</v>
      </c>
      <c r="D1204" t="s">
        <v>901</v>
      </c>
      <c r="E1204" s="2" t="s">
        <v>1</v>
      </c>
      <c r="F1204" s="13">
        <v>8965.1299999999992</v>
      </c>
      <c r="G1204" s="13">
        <v>1133852.32</v>
      </c>
      <c r="H1204" s="13">
        <v>19071.54</v>
      </c>
      <c r="I1204" s="14">
        <f t="shared" si="37"/>
        <v>1.6820126980910531E-2</v>
      </c>
      <c r="J1204" s="13">
        <f t="shared" si="36"/>
        <v>150.79462500037042</v>
      </c>
    </row>
    <row r="1205" spans="2:10" x14ac:dyDescent="0.25">
      <c r="B1205" s="2">
        <v>1201</v>
      </c>
      <c r="C1205" s="1">
        <v>46016</v>
      </c>
      <c r="D1205" t="s">
        <v>902</v>
      </c>
      <c r="E1205" s="2" t="s">
        <v>1</v>
      </c>
      <c r="F1205" s="13">
        <v>6135.54</v>
      </c>
      <c r="G1205" s="13">
        <v>724852.43</v>
      </c>
      <c r="H1205" s="13">
        <v>25949.86</v>
      </c>
      <c r="I1205" s="14">
        <f t="shared" si="37"/>
        <v>3.5800197289812492E-2</v>
      </c>
      <c r="J1205" s="13">
        <f t="shared" si="36"/>
        <v>219.65354247953613</v>
      </c>
    </row>
    <row r="1206" spans="2:10" x14ac:dyDescent="0.25">
      <c r="B1206" s="2">
        <v>1202</v>
      </c>
      <c r="C1206" s="1">
        <v>46171</v>
      </c>
      <c r="D1206" t="s">
        <v>899</v>
      </c>
      <c r="E1206" s="2" t="s">
        <v>19</v>
      </c>
      <c r="F1206" s="13">
        <v>10724.85</v>
      </c>
      <c r="G1206" s="13">
        <v>1711116.13</v>
      </c>
      <c r="H1206" s="13">
        <v>20210.96</v>
      </c>
      <c r="I1206" s="14">
        <f t="shared" si="37"/>
        <v>1.181156535529824E-2</v>
      </c>
      <c r="J1206" s="13">
        <f t="shared" si="36"/>
        <v>126.67726670077033</v>
      </c>
    </row>
    <row r="1207" spans="2:10" x14ac:dyDescent="0.25">
      <c r="B1207" s="2">
        <v>1203</v>
      </c>
      <c r="C1207" s="1">
        <v>46181</v>
      </c>
      <c r="D1207" t="s">
        <v>900</v>
      </c>
      <c r="E1207" s="2" t="s">
        <v>19</v>
      </c>
      <c r="F1207" s="13">
        <v>2834.18</v>
      </c>
      <c r="G1207" s="13">
        <v>412912.25</v>
      </c>
      <c r="H1207" s="13">
        <v>1758.04</v>
      </c>
      <c r="I1207" s="14">
        <f t="shared" si="37"/>
        <v>4.2576600718433515E-3</v>
      </c>
      <c r="J1207" s="13">
        <f t="shared" si="36"/>
        <v>12.066975022416988</v>
      </c>
    </row>
    <row r="1208" spans="2:10" x14ac:dyDescent="0.25">
      <c r="B1208" s="2">
        <v>1204</v>
      </c>
      <c r="C1208" s="1">
        <v>46216</v>
      </c>
      <c r="D1208" t="s">
        <v>898</v>
      </c>
      <c r="E1208" s="2" t="s">
        <v>20</v>
      </c>
      <c r="F1208" s="13">
        <v>16071.51</v>
      </c>
      <c r="G1208" s="13">
        <v>2368096.08</v>
      </c>
      <c r="H1208" s="13">
        <v>86906.73</v>
      </c>
      <c r="I1208" s="14">
        <f t="shared" si="37"/>
        <v>3.6698988159297993E-2</v>
      </c>
      <c r="J1208" s="13">
        <f t="shared" si="36"/>
        <v>589.80815519203929</v>
      </c>
    </row>
    <row r="1209" spans="2:10" x14ac:dyDescent="0.25">
      <c r="B1209" s="2">
        <v>1205</v>
      </c>
      <c r="C1209" s="1">
        <v>47002</v>
      </c>
      <c r="D1209" t="s">
        <v>471</v>
      </c>
      <c r="E1209" s="2" t="s">
        <v>1</v>
      </c>
      <c r="F1209" s="13">
        <v>40213.339999999997</v>
      </c>
      <c r="G1209" s="13">
        <v>4694710.2300000004</v>
      </c>
      <c r="H1209" s="13">
        <v>10315.27</v>
      </c>
      <c r="I1209" s="14">
        <f t="shared" si="37"/>
        <v>2.1972112217030272E-3</v>
      </c>
      <c r="J1209" s="13">
        <f t="shared" si="36"/>
        <v>88.357201910159205</v>
      </c>
    </row>
    <row r="1210" spans="2:10" x14ac:dyDescent="0.25">
      <c r="B1210" s="2">
        <v>1206</v>
      </c>
      <c r="C1210" s="1">
        <v>47004</v>
      </c>
      <c r="D1210" t="s">
        <v>903</v>
      </c>
      <c r="E1210" s="2" t="s">
        <v>1</v>
      </c>
      <c r="F1210" s="13">
        <v>7420.1</v>
      </c>
      <c r="G1210" s="13">
        <v>877572.22</v>
      </c>
      <c r="H1210" s="13">
        <v>4466.45</v>
      </c>
      <c r="I1210" s="14">
        <f t="shared" si="37"/>
        <v>5.0895526296399858E-3</v>
      </c>
      <c r="J1210" s="13">
        <f t="shared" si="36"/>
        <v>37.764989467191661</v>
      </c>
    </row>
    <row r="1211" spans="2:10" x14ac:dyDescent="0.25">
      <c r="B1211" s="2">
        <v>1207</v>
      </c>
      <c r="C1211" s="1">
        <v>47006</v>
      </c>
      <c r="D1211" t="s">
        <v>904</v>
      </c>
      <c r="E1211" s="2" t="s">
        <v>1</v>
      </c>
      <c r="F1211" s="13">
        <v>14600.7</v>
      </c>
      <c r="G1211" s="13">
        <v>1933046.43</v>
      </c>
      <c r="H1211" s="13">
        <v>32599.95</v>
      </c>
      <c r="I1211" s="14">
        <f t="shared" si="37"/>
        <v>1.686454577296418E-2</v>
      </c>
      <c r="J1211" s="13">
        <f t="shared" si="36"/>
        <v>246.23417346731813</v>
      </c>
    </row>
    <row r="1212" spans="2:10" x14ac:dyDescent="0.25">
      <c r="B1212" s="2">
        <v>1208</v>
      </c>
      <c r="C1212" s="1">
        <v>47008</v>
      </c>
      <c r="D1212" t="s">
        <v>905</v>
      </c>
      <c r="E1212" s="2" t="s">
        <v>1</v>
      </c>
      <c r="F1212" s="13">
        <v>9312.6200000000008</v>
      </c>
      <c r="G1212" s="13">
        <v>1378474.95</v>
      </c>
      <c r="H1212" s="13">
        <v>21272.86</v>
      </c>
      <c r="I1212" s="14">
        <f t="shared" si="37"/>
        <v>1.5432170167473846E-2</v>
      </c>
      <c r="J1212" s="13">
        <f t="shared" si="36"/>
        <v>143.71393654502029</v>
      </c>
    </row>
    <row r="1213" spans="2:10" x14ac:dyDescent="0.25">
      <c r="B1213" s="2">
        <v>1209</v>
      </c>
      <c r="C1213" s="1">
        <v>47010</v>
      </c>
      <c r="D1213" t="s">
        <v>906</v>
      </c>
      <c r="E1213" s="2" t="s">
        <v>1</v>
      </c>
      <c r="F1213" s="13">
        <v>12784.71</v>
      </c>
      <c r="G1213" s="13">
        <v>1745667.37</v>
      </c>
      <c r="H1213" s="13">
        <v>4472.7700000000004</v>
      </c>
      <c r="I1213" s="14">
        <f t="shared" si="37"/>
        <v>2.5622120667810845E-3</v>
      </c>
      <c r="J1213" s="13">
        <f t="shared" si="36"/>
        <v>32.757138232296796</v>
      </c>
    </row>
    <row r="1214" spans="2:10" x14ac:dyDescent="0.25">
      <c r="B1214" s="2">
        <v>1210</v>
      </c>
      <c r="C1214" s="1">
        <v>47012</v>
      </c>
      <c r="D1214" t="s">
        <v>907</v>
      </c>
      <c r="E1214" s="2" t="s">
        <v>1</v>
      </c>
      <c r="F1214" s="13">
        <v>10710.65</v>
      </c>
      <c r="G1214" s="13">
        <v>1418890.94</v>
      </c>
      <c r="H1214" s="13">
        <v>3490.71</v>
      </c>
      <c r="I1214" s="14">
        <f t="shared" si="37"/>
        <v>2.4601679393343651E-3</v>
      </c>
      <c r="J1214" s="13">
        <f t="shared" si="36"/>
        <v>26.349997739431618</v>
      </c>
    </row>
    <row r="1215" spans="2:10" x14ac:dyDescent="0.25">
      <c r="B1215" s="2">
        <v>1211</v>
      </c>
      <c r="C1215" s="1">
        <v>47014</v>
      </c>
      <c r="D1215" t="s">
        <v>908</v>
      </c>
      <c r="E1215" s="2" t="s">
        <v>1</v>
      </c>
      <c r="F1215" s="13">
        <v>4885.9399999999996</v>
      </c>
      <c r="G1215" s="13">
        <v>555077.56000000006</v>
      </c>
      <c r="H1215" s="13">
        <v>54014.71</v>
      </c>
      <c r="I1215" s="14">
        <f t="shared" si="37"/>
        <v>9.7310202920110833E-2</v>
      </c>
      <c r="J1215" s="13">
        <f t="shared" si="36"/>
        <v>475.45181285548631</v>
      </c>
    </row>
    <row r="1216" spans="2:10" x14ac:dyDescent="0.25">
      <c r="B1216" s="2">
        <v>1212</v>
      </c>
      <c r="C1216" s="1">
        <v>47016</v>
      </c>
      <c r="D1216" t="s">
        <v>909</v>
      </c>
      <c r="E1216" s="2" t="s">
        <v>1</v>
      </c>
      <c r="F1216" s="13">
        <v>10327.65</v>
      </c>
      <c r="G1216" s="13">
        <v>1417425.7</v>
      </c>
      <c r="H1216" s="13">
        <v>9759.49</v>
      </c>
      <c r="I1216" s="14">
        <f t="shared" si="37"/>
        <v>6.8853626683924246E-3</v>
      </c>
      <c r="J1216" s="13">
        <f t="shared" si="36"/>
        <v>71.109615762223015</v>
      </c>
    </row>
    <row r="1217" spans="2:10" x14ac:dyDescent="0.25">
      <c r="B1217" s="2">
        <v>1213</v>
      </c>
      <c r="C1217" s="1">
        <v>47018</v>
      </c>
      <c r="D1217" t="s">
        <v>910</v>
      </c>
      <c r="E1217" s="2" t="s">
        <v>1</v>
      </c>
      <c r="F1217" s="13">
        <v>15348.87</v>
      </c>
      <c r="G1217" s="13">
        <v>2008553.42</v>
      </c>
      <c r="H1217" s="13">
        <v>4490.3999999999996</v>
      </c>
      <c r="I1217" s="14">
        <f t="shared" si="37"/>
        <v>2.2356388210974243E-3</v>
      </c>
      <c r="J1217" s="13">
        <f t="shared" si="36"/>
        <v>34.314529631977628</v>
      </c>
    </row>
    <row r="1218" spans="2:10" x14ac:dyDescent="0.25">
      <c r="B1218" s="2">
        <v>1214</v>
      </c>
      <c r="C1218" s="1">
        <v>47020</v>
      </c>
      <c r="D1218" t="s">
        <v>52</v>
      </c>
      <c r="E1218" s="2" t="s">
        <v>1</v>
      </c>
      <c r="F1218" s="13">
        <v>38326.230000000003</v>
      </c>
      <c r="G1218" s="13">
        <v>4704209.1900000004</v>
      </c>
      <c r="H1218" s="13">
        <v>29018.25</v>
      </c>
      <c r="I1218" s="14">
        <f t="shared" si="37"/>
        <v>6.1685713428062915E-3</v>
      </c>
      <c r="J1218" s="13">
        <f t="shared" si="36"/>
        <v>236.41808405580278</v>
      </c>
    </row>
    <row r="1219" spans="2:10" x14ac:dyDescent="0.25">
      <c r="B1219" s="2">
        <v>1215</v>
      </c>
      <c r="C1219" s="1">
        <v>47022</v>
      </c>
      <c r="D1219" t="s">
        <v>911</v>
      </c>
      <c r="E1219" s="2" t="s">
        <v>1</v>
      </c>
      <c r="F1219" s="13">
        <v>34387.160000000003</v>
      </c>
      <c r="G1219" s="13">
        <v>4258878.1900000004</v>
      </c>
      <c r="H1219" s="13">
        <v>17514.97</v>
      </c>
      <c r="I1219" s="14">
        <f t="shared" si="37"/>
        <v>4.1125782937689514E-3</v>
      </c>
      <c r="J1219" s="13">
        <f t="shared" si="36"/>
        <v>141.41988780035996</v>
      </c>
    </row>
    <row r="1220" spans="2:10" x14ac:dyDescent="0.25">
      <c r="B1220" s="2">
        <v>1216</v>
      </c>
      <c r="C1220" s="1">
        <v>47024</v>
      </c>
      <c r="D1220" t="s">
        <v>912</v>
      </c>
      <c r="E1220" s="2" t="s">
        <v>1</v>
      </c>
      <c r="F1220" s="13">
        <v>5923.32</v>
      </c>
      <c r="G1220" s="13">
        <v>1011713.11</v>
      </c>
      <c r="H1220" s="13">
        <v>16619.36</v>
      </c>
      <c r="I1220" s="14">
        <f t="shared" si="37"/>
        <v>1.6426949335469222E-2</v>
      </c>
      <c r="J1220" s="13">
        <f t="shared" si="36"/>
        <v>97.302077537771538</v>
      </c>
    </row>
    <row r="1221" spans="2:10" x14ac:dyDescent="0.25">
      <c r="B1221" s="2">
        <v>1217</v>
      </c>
      <c r="C1221" s="1">
        <v>47026</v>
      </c>
      <c r="D1221" t="s">
        <v>614</v>
      </c>
      <c r="E1221" s="2" t="s">
        <v>1</v>
      </c>
      <c r="F1221" s="13">
        <v>7196.61</v>
      </c>
      <c r="G1221" s="13">
        <v>1024100.33</v>
      </c>
      <c r="H1221" s="13">
        <v>17048.52</v>
      </c>
      <c r="I1221" s="14">
        <f t="shared" si="37"/>
        <v>1.6647314233362274E-2</v>
      </c>
      <c r="J1221" s="13">
        <f t="shared" ref="J1221:J1284" si="38">I1221*F1221</f>
        <v>119.80422808495727</v>
      </c>
    </row>
    <row r="1222" spans="2:10" x14ac:dyDescent="0.25">
      <c r="B1222" s="2">
        <v>1218</v>
      </c>
      <c r="C1222" s="1">
        <v>47028</v>
      </c>
      <c r="D1222" t="s">
        <v>913</v>
      </c>
      <c r="E1222" s="2" t="s">
        <v>1</v>
      </c>
      <c r="F1222" s="13">
        <v>6695.4</v>
      </c>
      <c r="G1222" s="13">
        <v>1027022.57</v>
      </c>
      <c r="H1222" s="13">
        <v>6443.2</v>
      </c>
      <c r="I1222" s="14">
        <f t="shared" ref="I1222:I1285" si="39">IF(G1222=0,0,H1222/G1222)</f>
        <v>6.2736693313370905E-3</v>
      </c>
      <c r="J1222" s="13">
        <f t="shared" si="38"/>
        <v>42.004725641034355</v>
      </c>
    </row>
    <row r="1223" spans="2:10" x14ac:dyDescent="0.25">
      <c r="B1223" s="2">
        <v>1219</v>
      </c>
      <c r="C1223" s="1">
        <v>47030</v>
      </c>
      <c r="D1223" t="s">
        <v>343</v>
      </c>
      <c r="E1223" s="2" t="s">
        <v>1</v>
      </c>
      <c r="F1223" s="13">
        <v>26310.7</v>
      </c>
      <c r="G1223" s="13">
        <v>3177443.81</v>
      </c>
      <c r="H1223" s="13">
        <v>86323.93</v>
      </c>
      <c r="I1223" s="14">
        <f t="shared" si="39"/>
        <v>2.7167728262675397E-2</v>
      </c>
      <c r="J1223" s="13">
        <f t="shared" si="38"/>
        <v>714.80194800077356</v>
      </c>
    </row>
    <row r="1224" spans="2:10" x14ac:dyDescent="0.25">
      <c r="B1224" s="2">
        <v>1220</v>
      </c>
      <c r="C1224" s="1">
        <v>47032</v>
      </c>
      <c r="D1224" t="s">
        <v>914</v>
      </c>
      <c r="E1224" s="2" t="s">
        <v>1</v>
      </c>
      <c r="F1224" s="13">
        <v>23109.32</v>
      </c>
      <c r="G1224" s="13">
        <v>2872242.48</v>
      </c>
      <c r="H1224" s="13">
        <v>28842.92</v>
      </c>
      <c r="I1224" s="14">
        <f t="shared" si="39"/>
        <v>1.004195161127204E-2</v>
      </c>
      <c r="J1224" s="13">
        <f t="shared" si="38"/>
        <v>232.0626732094012</v>
      </c>
    </row>
    <row r="1225" spans="2:10" x14ac:dyDescent="0.25">
      <c r="B1225" s="2">
        <v>1221</v>
      </c>
      <c r="C1225" s="1">
        <v>47034</v>
      </c>
      <c r="D1225" t="s">
        <v>144</v>
      </c>
      <c r="E1225" s="2" t="s">
        <v>1</v>
      </c>
      <c r="F1225" s="13">
        <v>6571.16</v>
      </c>
      <c r="G1225" s="13">
        <v>942706.69</v>
      </c>
      <c r="H1225" s="13">
        <v>16963.71</v>
      </c>
      <c r="I1225" s="14">
        <f t="shared" si="39"/>
        <v>1.7994685070072007E-2</v>
      </c>
      <c r="J1225" s="13">
        <f t="shared" si="38"/>
        <v>118.24595474505436</v>
      </c>
    </row>
    <row r="1226" spans="2:10" x14ac:dyDescent="0.25">
      <c r="B1226" s="2">
        <v>1222</v>
      </c>
      <c r="C1226" s="1">
        <v>47106</v>
      </c>
      <c r="D1226" t="s">
        <v>915</v>
      </c>
      <c r="E1226" s="2" t="s">
        <v>19</v>
      </c>
      <c r="F1226" s="13">
        <v>3225.16</v>
      </c>
      <c r="G1226" s="13">
        <v>445547.16</v>
      </c>
      <c r="H1226" s="13">
        <v>7104.29</v>
      </c>
      <c r="I1226" s="14">
        <f t="shared" si="39"/>
        <v>1.5945090975330201E-2</v>
      </c>
      <c r="J1226" s="13">
        <f t="shared" si="38"/>
        <v>51.42546960999595</v>
      </c>
    </row>
    <row r="1227" spans="2:10" x14ac:dyDescent="0.25">
      <c r="B1227" s="2">
        <v>1223</v>
      </c>
      <c r="C1227" s="1">
        <v>47121</v>
      </c>
      <c r="D1227" t="s">
        <v>904</v>
      </c>
      <c r="E1227" s="2" t="s">
        <v>19</v>
      </c>
      <c r="F1227" s="13">
        <v>28269.56</v>
      </c>
      <c r="G1227" s="13">
        <v>4180759.27</v>
      </c>
      <c r="H1227" s="13">
        <v>84096.51</v>
      </c>
      <c r="I1227" s="14">
        <f t="shared" si="39"/>
        <v>2.0115128513486496E-2</v>
      </c>
      <c r="J1227" s="13">
        <f t="shared" si="38"/>
        <v>568.64583241971729</v>
      </c>
    </row>
    <row r="1228" spans="2:10" x14ac:dyDescent="0.25">
      <c r="B1228" s="2">
        <v>1224</v>
      </c>
      <c r="C1228" s="1">
        <v>47122</v>
      </c>
      <c r="D1228" t="s">
        <v>916</v>
      </c>
      <c r="E1228" s="2" t="s">
        <v>19</v>
      </c>
      <c r="F1228" s="13">
        <v>6092.59</v>
      </c>
      <c r="G1228" s="13">
        <v>1000396.35</v>
      </c>
      <c r="H1228" s="13">
        <v>19268.560000000001</v>
      </c>
      <c r="I1228" s="14">
        <f t="shared" si="39"/>
        <v>1.9260925932006852E-2</v>
      </c>
      <c r="J1228" s="13">
        <f t="shared" si="38"/>
        <v>117.34892472408563</v>
      </c>
    </row>
    <row r="1229" spans="2:10" x14ac:dyDescent="0.25">
      <c r="B1229" s="2">
        <v>1225</v>
      </c>
      <c r="C1229" s="1">
        <v>47151</v>
      </c>
      <c r="D1229" t="s">
        <v>909</v>
      </c>
      <c r="E1229" s="2" t="s">
        <v>19</v>
      </c>
      <c r="F1229" s="13">
        <v>3040</v>
      </c>
      <c r="G1229" s="13">
        <v>445877.56</v>
      </c>
      <c r="H1229" s="13">
        <v>32894.480000000003</v>
      </c>
      <c r="I1229" s="14">
        <f t="shared" si="39"/>
        <v>7.3774692765430944E-2</v>
      </c>
      <c r="J1229" s="13">
        <f t="shared" si="38"/>
        <v>224.27506600691007</v>
      </c>
    </row>
    <row r="1230" spans="2:10" x14ac:dyDescent="0.25">
      <c r="B1230" s="2">
        <v>1226</v>
      </c>
      <c r="C1230" s="1">
        <v>47171</v>
      </c>
      <c r="D1230" t="s">
        <v>917</v>
      </c>
      <c r="E1230" s="2" t="s">
        <v>19</v>
      </c>
      <c r="F1230" s="13">
        <v>4226.2299999999996</v>
      </c>
      <c r="G1230" s="13">
        <v>640496.19999999995</v>
      </c>
      <c r="H1230" s="13">
        <v>6040.84</v>
      </c>
      <c r="I1230" s="14">
        <f t="shared" si="39"/>
        <v>9.4315001400476703E-3</v>
      </c>
      <c r="J1230" s="13">
        <f t="shared" si="38"/>
        <v>39.859688836873659</v>
      </c>
    </row>
    <row r="1231" spans="2:10" x14ac:dyDescent="0.25">
      <c r="B1231" s="2">
        <v>1227</v>
      </c>
      <c r="C1231" s="1">
        <v>47181</v>
      </c>
      <c r="D1231" t="s">
        <v>918</v>
      </c>
      <c r="E1231" s="2" t="s">
        <v>19</v>
      </c>
      <c r="F1231" s="13">
        <v>9898.01</v>
      </c>
      <c r="G1231" s="13">
        <v>1550873</v>
      </c>
      <c r="H1231" s="13">
        <v>13467.78</v>
      </c>
      <c r="I1231" s="14">
        <f t="shared" si="39"/>
        <v>8.683999270088524E-3</v>
      </c>
      <c r="J1231" s="13">
        <f t="shared" si="38"/>
        <v>85.954311615328919</v>
      </c>
    </row>
    <row r="1232" spans="2:10" x14ac:dyDescent="0.25">
      <c r="B1232" s="2">
        <v>1228</v>
      </c>
      <c r="C1232" s="1">
        <v>47271</v>
      </c>
      <c r="D1232" t="s">
        <v>919</v>
      </c>
      <c r="E1232" s="2" t="s">
        <v>20</v>
      </c>
      <c r="F1232" s="13">
        <v>47329.36</v>
      </c>
      <c r="G1232" s="13">
        <v>7511811.6399999997</v>
      </c>
      <c r="H1232" s="13">
        <v>156297.39000000001</v>
      </c>
      <c r="I1232" s="14">
        <f t="shared" si="39"/>
        <v>2.0806883544273753E-2</v>
      </c>
      <c r="J1232" s="13">
        <f t="shared" si="38"/>
        <v>984.77648174500837</v>
      </c>
    </row>
    <row r="1233" spans="2:10" x14ac:dyDescent="0.25">
      <c r="B1233" s="2">
        <v>1229</v>
      </c>
      <c r="C1233" s="1">
        <v>47276</v>
      </c>
      <c r="D1233" t="s">
        <v>911</v>
      </c>
      <c r="E1233" s="2" t="s">
        <v>20</v>
      </c>
      <c r="F1233" s="13">
        <v>89759.06</v>
      </c>
      <c r="G1233" s="13">
        <v>13000722.140000001</v>
      </c>
      <c r="H1233" s="13">
        <v>164576.29</v>
      </c>
      <c r="I1233" s="14">
        <f t="shared" si="39"/>
        <v>1.26590114170381E-2</v>
      </c>
      <c r="J1233" s="13">
        <f t="shared" si="38"/>
        <v>1136.2609653226077</v>
      </c>
    </row>
    <row r="1234" spans="2:10" x14ac:dyDescent="0.25">
      <c r="B1234" s="2">
        <v>1230</v>
      </c>
      <c r="C1234" s="1">
        <v>48002</v>
      </c>
      <c r="D1234" t="s">
        <v>920</v>
      </c>
      <c r="E1234" s="2" t="s">
        <v>1</v>
      </c>
      <c r="F1234" s="13">
        <v>47733.53</v>
      </c>
      <c r="G1234" s="13">
        <v>5650200.21</v>
      </c>
      <c r="H1234" s="13">
        <v>8223.74</v>
      </c>
      <c r="I1234" s="14">
        <f t="shared" si="39"/>
        <v>1.455477628110456E-3</v>
      </c>
      <c r="J1234" s="13">
        <f t="shared" si="38"/>
        <v>69.47508502573929</v>
      </c>
    </row>
    <row r="1235" spans="2:10" x14ac:dyDescent="0.25">
      <c r="B1235" s="2">
        <v>1231</v>
      </c>
      <c r="C1235" s="1">
        <v>48004</v>
      </c>
      <c r="D1235" t="s">
        <v>921</v>
      </c>
      <c r="E1235" s="2" t="s">
        <v>1</v>
      </c>
      <c r="F1235" s="13">
        <v>23998.79</v>
      </c>
      <c r="G1235" s="13">
        <v>2719723</v>
      </c>
      <c r="H1235" s="13">
        <v>60064.19</v>
      </c>
      <c r="I1235" s="14">
        <f t="shared" si="39"/>
        <v>2.208467185812673E-2</v>
      </c>
      <c r="J1235" s="13">
        <f t="shared" si="38"/>
        <v>530.0054021420932</v>
      </c>
    </row>
    <row r="1236" spans="2:10" x14ac:dyDescent="0.25">
      <c r="B1236" s="2">
        <v>1232</v>
      </c>
      <c r="C1236" s="1">
        <v>48006</v>
      </c>
      <c r="D1236" t="s">
        <v>922</v>
      </c>
      <c r="E1236" s="2" t="s">
        <v>1</v>
      </c>
      <c r="F1236" s="13">
        <v>43360.02</v>
      </c>
      <c r="G1236" s="13">
        <v>4790012.1399999997</v>
      </c>
      <c r="H1236" s="13">
        <v>5602.91</v>
      </c>
      <c r="I1236" s="14">
        <f t="shared" si="39"/>
        <v>1.1697068475488249E-3</v>
      </c>
      <c r="J1236" s="13">
        <f t="shared" si="38"/>
        <v>50.718512303853998</v>
      </c>
    </row>
    <row r="1237" spans="2:10" x14ac:dyDescent="0.25">
      <c r="B1237" s="2">
        <v>1233</v>
      </c>
      <c r="C1237" s="1">
        <v>48008</v>
      </c>
      <c r="D1237" t="s">
        <v>192</v>
      </c>
      <c r="E1237" s="2" t="s">
        <v>1</v>
      </c>
      <c r="F1237" s="13">
        <v>17402.48</v>
      </c>
      <c r="G1237" s="13">
        <v>1947860.68</v>
      </c>
      <c r="H1237" s="13">
        <v>7115.27</v>
      </c>
      <c r="I1237" s="14">
        <f t="shared" si="39"/>
        <v>3.6528639204319278E-3</v>
      </c>
      <c r="J1237" s="13">
        <f t="shared" si="38"/>
        <v>63.568891318038212</v>
      </c>
    </row>
    <row r="1238" spans="2:10" x14ac:dyDescent="0.25">
      <c r="B1238" s="2">
        <v>1234</v>
      </c>
      <c r="C1238" s="1">
        <v>48010</v>
      </c>
      <c r="D1238" t="s">
        <v>923</v>
      </c>
      <c r="E1238" s="2" t="s">
        <v>1</v>
      </c>
      <c r="F1238" s="13">
        <v>16214.33</v>
      </c>
      <c r="G1238" s="13">
        <v>1990172.74</v>
      </c>
      <c r="H1238" s="13">
        <v>8195.36</v>
      </c>
      <c r="I1238" s="14">
        <f t="shared" si="39"/>
        <v>4.1179139053025117E-3</v>
      </c>
      <c r="J1238" s="13">
        <f t="shared" si="38"/>
        <v>66.769214972163681</v>
      </c>
    </row>
    <row r="1239" spans="2:10" x14ac:dyDescent="0.25">
      <c r="B1239" s="2">
        <v>1235</v>
      </c>
      <c r="C1239" s="1">
        <v>48012</v>
      </c>
      <c r="D1239" t="s">
        <v>924</v>
      </c>
      <c r="E1239" s="2" t="s">
        <v>1</v>
      </c>
      <c r="F1239" s="13">
        <v>17416.16</v>
      </c>
      <c r="G1239" s="13">
        <v>1879461.29</v>
      </c>
      <c r="H1239" s="13">
        <v>6010.08</v>
      </c>
      <c r="I1239" s="14">
        <f t="shared" si="39"/>
        <v>3.1977673772679827E-3</v>
      </c>
      <c r="J1239" s="13">
        <f t="shared" si="38"/>
        <v>55.692828285279546</v>
      </c>
    </row>
    <row r="1240" spans="2:10" x14ac:dyDescent="0.25">
      <c r="B1240" s="2">
        <v>1236</v>
      </c>
      <c r="C1240" s="1">
        <v>48014</v>
      </c>
      <c r="D1240" t="s">
        <v>925</v>
      </c>
      <c r="E1240" s="2" t="s">
        <v>1</v>
      </c>
      <c r="F1240" s="13">
        <v>8450.82</v>
      </c>
      <c r="G1240" s="13">
        <v>1080917.3899999999</v>
      </c>
      <c r="H1240" s="13">
        <v>7688.92</v>
      </c>
      <c r="I1240" s="14">
        <f t="shared" si="39"/>
        <v>7.1133280592330936E-3</v>
      </c>
      <c r="J1240" s="13">
        <f t="shared" si="38"/>
        <v>60.113455029528211</v>
      </c>
    </row>
    <row r="1241" spans="2:10" x14ac:dyDescent="0.25">
      <c r="B1241" s="2">
        <v>1237</v>
      </c>
      <c r="C1241" s="1">
        <v>48016</v>
      </c>
      <c r="D1241" t="s">
        <v>258</v>
      </c>
      <c r="E1241" s="2" t="s">
        <v>1</v>
      </c>
      <c r="F1241" s="13">
        <v>12163.21</v>
      </c>
      <c r="G1241" s="13">
        <v>1563916.85</v>
      </c>
      <c r="H1241" s="13">
        <v>11450.36</v>
      </c>
      <c r="I1241" s="14">
        <f t="shared" si="39"/>
        <v>7.3215912981562927E-3</v>
      </c>
      <c r="J1241" s="13">
        <f t="shared" si="38"/>
        <v>89.054052493647589</v>
      </c>
    </row>
    <row r="1242" spans="2:10" x14ac:dyDescent="0.25">
      <c r="B1242" s="2">
        <v>1238</v>
      </c>
      <c r="C1242" s="1">
        <v>48018</v>
      </c>
      <c r="D1242" t="s">
        <v>926</v>
      </c>
      <c r="E1242" s="2" t="s">
        <v>1</v>
      </c>
      <c r="F1242" s="13">
        <v>8778.68</v>
      </c>
      <c r="G1242" s="13">
        <v>1171498.6200000001</v>
      </c>
      <c r="H1242" s="13">
        <v>2096.5</v>
      </c>
      <c r="I1242" s="14">
        <f t="shared" si="39"/>
        <v>1.7895881089471533E-3</v>
      </c>
      <c r="J1242" s="13">
        <f t="shared" si="38"/>
        <v>15.710221340252197</v>
      </c>
    </row>
    <row r="1243" spans="2:10" x14ac:dyDescent="0.25">
      <c r="B1243" s="2">
        <v>1239</v>
      </c>
      <c r="C1243" s="1">
        <v>48020</v>
      </c>
      <c r="D1243" t="s">
        <v>927</v>
      </c>
      <c r="E1243" s="2" t="s">
        <v>1</v>
      </c>
      <c r="F1243" s="13">
        <v>21078.37</v>
      </c>
      <c r="G1243" s="13">
        <v>2560354.75</v>
      </c>
      <c r="H1243" s="13">
        <v>3950.15</v>
      </c>
      <c r="I1243" s="14">
        <f t="shared" si="39"/>
        <v>1.5428135495676918E-3</v>
      </c>
      <c r="J1243" s="13">
        <f t="shared" si="38"/>
        <v>32.519994838801146</v>
      </c>
    </row>
    <row r="1244" spans="2:10" x14ac:dyDescent="0.25">
      <c r="B1244" s="2">
        <v>1240</v>
      </c>
      <c r="C1244" s="1">
        <v>48022</v>
      </c>
      <c r="D1244" t="s">
        <v>577</v>
      </c>
      <c r="E1244" s="2" t="s">
        <v>1</v>
      </c>
      <c r="F1244" s="13">
        <v>22438.32</v>
      </c>
      <c r="G1244" s="13">
        <v>2642711.38</v>
      </c>
      <c r="H1244" s="13">
        <v>37767.58</v>
      </c>
      <c r="I1244" s="14">
        <f t="shared" si="39"/>
        <v>1.4291223886885447E-2</v>
      </c>
      <c r="J1244" s="13">
        <f t="shared" si="38"/>
        <v>320.67105476557947</v>
      </c>
    </row>
    <row r="1245" spans="2:10" x14ac:dyDescent="0.25">
      <c r="B1245" s="2">
        <v>1241</v>
      </c>
      <c r="C1245" s="1">
        <v>48024</v>
      </c>
      <c r="D1245" t="s">
        <v>562</v>
      </c>
      <c r="E1245" s="2" t="s">
        <v>1</v>
      </c>
      <c r="F1245" s="13">
        <v>31859.360000000001</v>
      </c>
      <c r="G1245" s="13">
        <v>3778232.25</v>
      </c>
      <c r="H1245" s="13">
        <v>13031.48</v>
      </c>
      <c r="I1245" s="14">
        <f t="shared" si="39"/>
        <v>3.4490944806264885E-3</v>
      </c>
      <c r="J1245" s="13">
        <f t="shared" si="38"/>
        <v>109.88594273229232</v>
      </c>
    </row>
    <row r="1246" spans="2:10" x14ac:dyDescent="0.25">
      <c r="B1246" s="2">
        <v>1242</v>
      </c>
      <c r="C1246" s="1">
        <v>48026</v>
      </c>
      <c r="D1246" t="s">
        <v>928</v>
      </c>
      <c r="E1246" s="2" t="s">
        <v>1</v>
      </c>
      <c r="F1246" s="13">
        <v>50953.26</v>
      </c>
      <c r="G1246" s="13">
        <v>5662871.2300000004</v>
      </c>
      <c r="H1246" s="13">
        <v>19220.32</v>
      </c>
      <c r="I1246" s="14">
        <f t="shared" si="39"/>
        <v>3.3940944830560802E-3</v>
      </c>
      <c r="J1246" s="13">
        <f t="shared" si="38"/>
        <v>172.94017865972205</v>
      </c>
    </row>
    <row r="1247" spans="2:10" x14ac:dyDescent="0.25">
      <c r="B1247" s="2">
        <v>1243</v>
      </c>
      <c r="C1247" s="1">
        <v>48028</v>
      </c>
      <c r="D1247" t="s">
        <v>929</v>
      </c>
      <c r="E1247" s="2" t="s">
        <v>1</v>
      </c>
      <c r="F1247" s="13">
        <v>18310.240000000002</v>
      </c>
      <c r="G1247" s="13">
        <v>2009437.52</v>
      </c>
      <c r="H1247" s="13">
        <v>4865.1899999999996</v>
      </c>
      <c r="I1247" s="14">
        <f t="shared" si="39"/>
        <v>2.4211700794757726E-3</v>
      </c>
      <c r="J1247" s="13">
        <f t="shared" si="38"/>
        <v>44.332205236020471</v>
      </c>
    </row>
    <row r="1248" spans="2:10" x14ac:dyDescent="0.25">
      <c r="B1248" s="2">
        <v>1244</v>
      </c>
      <c r="C1248" s="1">
        <v>48030</v>
      </c>
      <c r="D1248" t="s">
        <v>930</v>
      </c>
      <c r="E1248" s="2" t="s">
        <v>1</v>
      </c>
      <c r="F1248" s="13">
        <v>13817.07</v>
      </c>
      <c r="G1248" s="13">
        <v>1630055.75</v>
      </c>
      <c r="H1248" s="13">
        <v>3301.5</v>
      </c>
      <c r="I1248" s="14">
        <f t="shared" si="39"/>
        <v>2.025390849362054E-3</v>
      </c>
      <c r="J1248" s="13">
        <f t="shared" si="38"/>
        <v>27.984967142994954</v>
      </c>
    </row>
    <row r="1249" spans="2:10" x14ac:dyDescent="0.25">
      <c r="B1249" s="2">
        <v>1245</v>
      </c>
      <c r="C1249" s="1">
        <v>48032</v>
      </c>
      <c r="D1249" t="s">
        <v>8</v>
      </c>
      <c r="E1249" s="2" t="s">
        <v>1</v>
      </c>
      <c r="F1249" s="13">
        <v>41155.64</v>
      </c>
      <c r="G1249" s="13">
        <v>4831446.58</v>
      </c>
      <c r="H1249" s="13">
        <v>24893.08</v>
      </c>
      <c r="I1249" s="14">
        <f t="shared" si="39"/>
        <v>5.1523036812713766E-3</v>
      </c>
      <c r="J1249" s="13">
        <f t="shared" si="38"/>
        <v>212.04635547707952</v>
      </c>
    </row>
    <row r="1250" spans="2:10" x14ac:dyDescent="0.25">
      <c r="B1250" s="2">
        <v>1246</v>
      </c>
      <c r="C1250" s="1">
        <v>48034</v>
      </c>
      <c r="D1250" t="s">
        <v>931</v>
      </c>
      <c r="E1250" s="2" t="s">
        <v>1</v>
      </c>
      <c r="F1250" s="13">
        <v>4217.55</v>
      </c>
      <c r="G1250" s="13">
        <v>473303.33</v>
      </c>
      <c r="H1250" s="13">
        <v>1376.09</v>
      </c>
      <c r="I1250" s="14">
        <f t="shared" si="39"/>
        <v>2.9074166877296214E-3</v>
      </c>
      <c r="J1250" s="13">
        <f t="shared" si="38"/>
        <v>12.262175251334066</v>
      </c>
    </row>
    <row r="1251" spans="2:10" x14ac:dyDescent="0.25">
      <c r="B1251" s="2">
        <v>1247</v>
      </c>
      <c r="C1251" s="1">
        <v>48036</v>
      </c>
      <c r="D1251" t="s">
        <v>932</v>
      </c>
      <c r="E1251" s="2" t="s">
        <v>1</v>
      </c>
      <c r="F1251" s="13">
        <v>11586.87</v>
      </c>
      <c r="G1251" s="13">
        <v>1279655.58</v>
      </c>
      <c r="H1251" s="13">
        <v>7957.85</v>
      </c>
      <c r="I1251" s="14">
        <f t="shared" si="39"/>
        <v>6.2187436403786083E-3</v>
      </c>
      <c r="J1251" s="13">
        <f t="shared" si="38"/>
        <v>72.055774124393693</v>
      </c>
    </row>
    <row r="1252" spans="2:10" x14ac:dyDescent="0.25">
      <c r="B1252" s="2">
        <v>1248</v>
      </c>
      <c r="C1252" s="1">
        <v>48038</v>
      </c>
      <c r="D1252" t="s">
        <v>933</v>
      </c>
      <c r="E1252" s="2" t="s">
        <v>1</v>
      </c>
      <c r="F1252" s="13">
        <v>7316.78</v>
      </c>
      <c r="G1252" s="13">
        <v>880923.45</v>
      </c>
      <c r="H1252" s="13">
        <v>4734.1400000000003</v>
      </c>
      <c r="I1252" s="14">
        <f t="shared" si="39"/>
        <v>5.3740651358526112E-3</v>
      </c>
      <c r="J1252" s="13">
        <f t="shared" si="38"/>
        <v>39.320852304703671</v>
      </c>
    </row>
    <row r="1253" spans="2:10" x14ac:dyDescent="0.25">
      <c r="B1253" s="2">
        <v>1249</v>
      </c>
      <c r="C1253" s="1">
        <v>48040</v>
      </c>
      <c r="D1253" t="s">
        <v>934</v>
      </c>
      <c r="E1253" s="2" t="s">
        <v>1</v>
      </c>
      <c r="F1253" s="13">
        <v>36317.980000000003</v>
      </c>
      <c r="G1253" s="13">
        <v>4259030.21</v>
      </c>
      <c r="H1253" s="13">
        <v>4681.96</v>
      </c>
      <c r="I1253" s="14">
        <f t="shared" si="39"/>
        <v>1.099301899527968E-3</v>
      </c>
      <c r="J1253" s="13">
        <f t="shared" si="38"/>
        <v>39.924424401018754</v>
      </c>
    </row>
    <row r="1254" spans="2:10" x14ac:dyDescent="0.25">
      <c r="B1254" s="2">
        <v>1250</v>
      </c>
      <c r="C1254" s="1">
        <v>48042</v>
      </c>
      <c r="D1254" t="s">
        <v>442</v>
      </c>
      <c r="E1254" s="2" t="s">
        <v>1</v>
      </c>
      <c r="F1254" s="13">
        <v>38521.629999999997</v>
      </c>
      <c r="G1254" s="13">
        <v>4383620.71</v>
      </c>
      <c r="H1254" s="13">
        <v>23446.639999999999</v>
      </c>
      <c r="I1254" s="14">
        <f t="shared" si="39"/>
        <v>5.3486926792076402E-3</v>
      </c>
      <c r="J1254" s="13">
        <f t="shared" si="38"/>
        <v>206.04036037214539</v>
      </c>
    </row>
    <row r="1255" spans="2:10" x14ac:dyDescent="0.25">
      <c r="B1255" s="2">
        <v>1251</v>
      </c>
      <c r="C1255" s="1">
        <v>48044</v>
      </c>
      <c r="D1255" t="s">
        <v>935</v>
      </c>
      <c r="E1255" s="2" t="s">
        <v>1</v>
      </c>
      <c r="F1255" s="13">
        <v>24021.360000000001</v>
      </c>
      <c r="G1255" s="13">
        <v>2873961.52</v>
      </c>
      <c r="H1255" s="13">
        <v>16730.349999999999</v>
      </c>
      <c r="I1255" s="14">
        <f t="shared" si="39"/>
        <v>5.8213549080504039E-3</v>
      </c>
      <c r="J1255" s="13">
        <f t="shared" si="38"/>
        <v>139.83686193404566</v>
      </c>
    </row>
    <row r="1256" spans="2:10" x14ac:dyDescent="0.25">
      <c r="B1256" s="2">
        <v>1252</v>
      </c>
      <c r="C1256" s="1">
        <v>48046</v>
      </c>
      <c r="D1256" t="s">
        <v>936</v>
      </c>
      <c r="E1256" s="2" t="s">
        <v>1</v>
      </c>
      <c r="F1256" s="13">
        <v>9909.2099999999991</v>
      </c>
      <c r="G1256" s="13">
        <v>1147037.48</v>
      </c>
      <c r="H1256" s="13">
        <v>12217.52</v>
      </c>
      <c r="I1256" s="14">
        <f t="shared" si="39"/>
        <v>1.065136947399487E-2</v>
      </c>
      <c r="J1256" s="13">
        <f t="shared" si="38"/>
        <v>105.5466569054047</v>
      </c>
    </row>
    <row r="1257" spans="2:10" x14ac:dyDescent="0.25">
      <c r="B1257" s="2">
        <v>1253</v>
      </c>
      <c r="C1257" s="1">
        <v>48048</v>
      </c>
      <c r="D1257" t="s">
        <v>937</v>
      </c>
      <c r="E1257" s="2" t="s">
        <v>1</v>
      </c>
      <c r="F1257" s="13">
        <v>9112.1200000000008</v>
      </c>
      <c r="G1257" s="13">
        <v>1088295.6599999999</v>
      </c>
      <c r="H1257" s="13">
        <v>1277.6199999999999</v>
      </c>
      <c r="I1257" s="14">
        <f t="shared" si="39"/>
        <v>1.1739640678159096E-3</v>
      </c>
      <c r="J1257" s="13">
        <f t="shared" si="38"/>
        <v>10.697301461626706</v>
      </c>
    </row>
    <row r="1258" spans="2:10" x14ac:dyDescent="0.25">
      <c r="B1258" s="2">
        <v>1254</v>
      </c>
      <c r="C1258" s="1">
        <v>48106</v>
      </c>
      <c r="D1258" t="s">
        <v>922</v>
      </c>
      <c r="E1258" s="2" t="s">
        <v>19</v>
      </c>
      <c r="F1258" s="13">
        <v>20543.84</v>
      </c>
      <c r="G1258" s="13">
        <v>2757828.99</v>
      </c>
      <c r="H1258" s="13">
        <v>30907.57</v>
      </c>
      <c r="I1258" s="14">
        <f t="shared" si="39"/>
        <v>1.1207210494948055E-2</v>
      </c>
      <c r="J1258" s="13">
        <f t="shared" si="38"/>
        <v>230.23913925453365</v>
      </c>
    </row>
    <row r="1259" spans="2:10" x14ac:dyDescent="0.25">
      <c r="B1259" s="2">
        <v>1255</v>
      </c>
      <c r="C1259" s="1">
        <v>48111</v>
      </c>
      <c r="D1259" t="s">
        <v>938</v>
      </c>
      <c r="E1259" s="2" t="s">
        <v>19</v>
      </c>
      <c r="F1259" s="13">
        <v>5103.84</v>
      </c>
      <c r="G1259" s="13">
        <v>731661.47</v>
      </c>
      <c r="H1259" s="13">
        <v>12298.3</v>
      </c>
      <c r="I1259" s="14">
        <f t="shared" si="39"/>
        <v>1.6808729862459477E-2</v>
      </c>
      <c r="J1259" s="13">
        <f t="shared" si="38"/>
        <v>85.789067821215184</v>
      </c>
    </row>
    <row r="1260" spans="2:10" x14ac:dyDescent="0.25">
      <c r="B1260" s="2">
        <v>1256</v>
      </c>
      <c r="C1260" s="1">
        <v>48112</v>
      </c>
      <c r="D1260" t="s">
        <v>258</v>
      </c>
      <c r="E1260" s="2" t="s">
        <v>19</v>
      </c>
      <c r="F1260" s="13">
        <v>3831.57</v>
      </c>
      <c r="G1260" s="13">
        <v>604565.43999999994</v>
      </c>
      <c r="H1260" s="13">
        <v>57723.79</v>
      </c>
      <c r="I1260" s="14">
        <f t="shared" si="39"/>
        <v>9.5479804469140686E-2</v>
      </c>
      <c r="J1260" s="13">
        <f t="shared" si="38"/>
        <v>365.83755440982537</v>
      </c>
    </row>
    <row r="1261" spans="2:10" x14ac:dyDescent="0.25">
      <c r="B1261" s="2">
        <v>1257</v>
      </c>
      <c r="C1261" s="1">
        <v>48113</v>
      </c>
      <c r="D1261" t="s">
        <v>926</v>
      </c>
      <c r="E1261" s="2" t="s">
        <v>19</v>
      </c>
      <c r="F1261" s="13">
        <v>8811.43</v>
      </c>
      <c r="G1261" s="13">
        <v>1245704.1499999999</v>
      </c>
      <c r="H1261" s="13">
        <v>77758.48</v>
      </c>
      <c r="I1261" s="14">
        <f t="shared" si="39"/>
        <v>6.2421306054089971E-2</v>
      </c>
      <c r="J1261" s="13">
        <f t="shared" si="38"/>
        <v>550.02096880419003</v>
      </c>
    </row>
    <row r="1262" spans="2:10" x14ac:dyDescent="0.25">
      <c r="B1262" s="2">
        <v>1258</v>
      </c>
      <c r="C1262" s="1">
        <v>48116</v>
      </c>
      <c r="D1262" t="s">
        <v>939</v>
      </c>
      <c r="E1262" s="2" t="s">
        <v>19</v>
      </c>
      <c r="F1262" s="13">
        <v>8846.98</v>
      </c>
      <c r="G1262" s="13">
        <v>1351481.43</v>
      </c>
      <c r="H1262" s="13">
        <v>69478.45</v>
      </c>
      <c r="I1262" s="14">
        <f t="shared" si="39"/>
        <v>5.1409104452141828E-2</v>
      </c>
      <c r="J1262" s="13">
        <f t="shared" si="38"/>
        <v>454.81531890600968</v>
      </c>
    </row>
    <row r="1263" spans="2:10" x14ac:dyDescent="0.25">
      <c r="B1263" s="2">
        <v>1259</v>
      </c>
      <c r="C1263" s="1">
        <v>48126</v>
      </c>
      <c r="D1263" t="s">
        <v>940</v>
      </c>
      <c r="E1263" s="2" t="s">
        <v>19</v>
      </c>
      <c r="F1263" s="13">
        <v>9400.11</v>
      </c>
      <c r="G1263" s="13">
        <v>1214605.1499999999</v>
      </c>
      <c r="H1263" s="13">
        <v>32223.91</v>
      </c>
      <c r="I1263" s="14">
        <f t="shared" si="39"/>
        <v>2.6530358446117244E-2</v>
      </c>
      <c r="J1263" s="13">
        <f t="shared" si="38"/>
        <v>249.38828773293119</v>
      </c>
    </row>
    <row r="1264" spans="2:10" x14ac:dyDescent="0.25">
      <c r="B1264" s="2">
        <v>1260</v>
      </c>
      <c r="C1264" s="1">
        <v>48146</v>
      </c>
      <c r="D1264" t="s">
        <v>932</v>
      </c>
      <c r="E1264" s="2" t="s">
        <v>19</v>
      </c>
      <c r="F1264" s="13">
        <v>11048.45</v>
      </c>
      <c r="G1264" s="13">
        <v>1606163</v>
      </c>
      <c r="H1264" s="13">
        <v>21004.28</v>
      </c>
      <c r="I1264" s="14">
        <f t="shared" si="39"/>
        <v>1.3077302864030612E-2</v>
      </c>
      <c r="J1264" s="13">
        <f t="shared" si="38"/>
        <v>144.48392682809902</v>
      </c>
    </row>
    <row r="1265" spans="2:10" x14ac:dyDescent="0.25">
      <c r="B1265" s="2">
        <v>1261</v>
      </c>
      <c r="C1265" s="1">
        <v>48151</v>
      </c>
      <c r="D1265" t="s">
        <v>934</v>
      </c>
      <c r="E1265" s="2" t="s">
        <v>19</v>
      </c>
      <c r="F1265" s="13">
        <v>6438.23</v>
      </c>
      <c r="G1265" s="13">
        <v>1074375.1599999999</v>
      </c>
      <c r="H1265" s="13">
        <v>28775.5</v>
      </c>
      <c r="I1265" s="14">
        <f t="shared" si="39"/>
        <v>2.6783474778028192E-2</v>
      </c>
      <c r="J1265" s="13">
        <f t="shared" si="38"/>
        <v>172.43817082014442</v>
      </c>
    </row>
    <row r="1266" spans="2:10" x14ac:dyDescent="0.25">
      <c r="B1266" s="2">
        <v>1262</v>
      </c>
      <c r="C1266" s="1">
        <v>48165</v>
      </c>
      <c r="D1266" t="s">
        <v>442</v>
      </c>
      <c r="E1266" s="2" t="s">
        <v>19</v>
      </c>
      <c r="F1266" s="13">
        <v>27676.66</v>
      </c>
      <c r="G1266" s="13">
        <v>3864765.77</v>
      </c>
      <c r="H1266" s="13">
        <v>241968.04</v>
      </c>
      <c r="I1266" s="14">
        <f t="shared" si="39"/>
        <v>6.2608720527971354E-2</v>
      </c>
      <c r="J1266" s="13">
        <f t="shared" si="38"/>
        <v>1732.8002710876835</v>
      </c>
    </row>
    <row r="1267" spans="2:10" x14ac:dyDescent="0.25">
      <c r="B1267" s="2">
        <v>1263</v>
      </c>
      <c r="C1267" s="1">
        <v>48168</v>
      </c>
      <c r="D1267" t="s">
        <v>60</v>
      </c>
      <c r="E1267" s="2" t="s">
        <v>19</v>
      </c>
      <c r="F1267" s="13">
        <v>3218</v>
      </c>
      <c r="G1267" s="13">
        <v>499395.05</v>
      </c>
      <c r="H1267" s="13">
        <v>44538.48</v>
      </c>
      <c r="I1267" s="14">
        <f t="shared" si="39"/>
        <v>8.9184864767882663E-2</v>
      </c>
      <c r="J1267" s="13">
        <f t="shared" si="38"/>
        <v>286.99689482304643</v>
      </c>
    </row>
    <row r="1268" spans="2:10" x14ac:dyDescent="0.25">
      <c r="B1268" s="2">
        <v>1264</v>
      </c>
      <c r="C1268" s="1">
        <v>48201</v>
      </c>
      <c r="D1268" t="s">
        <v>941</v>
      </c>
      <c r="E1268" s="2" t="s">
        <v>20</v>
      </c>
      <c r="F1268" s="13">
        <v>29302.68</v>
      </c>
      <c r="G1268" s="13">
        <v>4821433.28</v>
      </c>
      <c r="H1268" s="13">
        <v>190170.11</v>
      </c>
      <c r="I1268" s="14">
        <f t="shared" si="39"/>
        <v>3.9442650962080716E-2</v>
      </c>
      <c r="J1268" s="13">
        <f t="shared" si="38"/>
        <v>1155.7753794935434</v>
      </c>
    </row>
    <row r="1269" spans="2:10" x14ac:dyDescent="0.25">
      <c r="B1269" s="2">
        <v>1265</v>
      </c>
      <c r="C1269" s="1">
        <v>48281</v>
      </c>
      <c r="D1269" t="s">
        <v>935</v>
      </c>
      <c r="E1269" s="2" t="s">
        <v>20</v>
      </c>
      <c r="F1269" s="13">
        <v>34117.99</v>
      </c>
      <c r="G1269" s="13">
        <v>4692738.74</v>
      </c>
      <c r="H1269" s="13">
        <v>240023.58</v>
      </c>
      <c r="I1269" s="14">
        <f t="shared" si="39"/>
        <v>5.1147867652227313E-2</v>
      </c>
      <c r="J1269" s="13">
        <f t="shared" si="38"/>
        <v>1745.0624370800149</v>
      </c>
    </row>
    <row r="1270" spans="2:10" x14ac:dyDescent="0.25">
      <c r="B1270" s="2">
        <v>1266</v>
      </c>
      <c r="C1270" s="1">
        <v>49002</v>
      </c>
      <c r="D1270" t="s">
        <v>942</v>
      </c>
      <c r="E1270" s="2" t="s">
        <v>1</v>
      </c>
      <c r="F1270" s="13">
        <v>13490.77</v>
      </c>
      <c r="G1270" s="13">
        <v>1642520.29</v>
      </c>
      <c r="H1270" s="13">
        <v>6191.8</v>
      </c>
      <c r="I1270" s="14">
        <f t="shared" si="39"/>
        <v>3.7696946806057416E-3</v>
      </c>
      <c r="J1270" s="13">
        <f t="shared" si="38"/>
        <v>50.856083906275522</v>
      </c>
    </row>
    <row r="1271" spans="2:10" x14ac:dyDescent="0.25">
      <c r="B1271" s="2">
        <v>1267</v>
      </c>
      <c r="C1271" s="1">
        <v>49004</v>
      </c>
      <c r="D1271" t="s">
        <v>943</v>
      </c>
      <c r="E1271" s="2" t="s">
        <v>1</v>
      </c>
      <c r="F1271" s="13">
        <v>7864.59</v>
      </c>
      <c r="G1271" s="13">
        <v>914494.87</v>
      </c>
      <c r="H1271" s="13">
        <v>20111.75</v>
      </c>
      <c r="I1271" s="14">
        <f t="shared" si="39"/>
        <v>2.1992195538505316E-2</v>
      </c>
      <c r="J1271" s="13">
        <f t="shared" si="38"/>
        <v>172.95960111017354</v>
      </c>
    </row>
    <row r="1272" spans="2:10" x14ac:dyDescent="0.25">
      <c r="B1272" s="2">
        <v>1268</v>
      </c>
      <c r="C1272" s="1">
        <v>49006</v>
      </c>
      <c r="D1272" t="s">
        <v>944</v>
      </c>
      <c r="E1272" s="2" t="s">
        <v>1</v>
      </c>
      <c r="F1272" s="13">
        <v>20218.91</v>
      </c>
      <c r="G1272" s="13">
        <v>2432922.2999999998</v>
      </c>
      <c r="H1272" s="13">
        <v>10312.11</v>
      </c>
      <c r="I1272" s="14">
        <f t="shared" si="39"/>
        <v>4.2385693945096404E-3</v>
      </c>
      <c r="J1272" s="13">
        <f t="shared" si="38"/>
        <v>85.69925311634492</v>
      </c>
    </row>
    <row r="1273" spans="2:10" x14ac:dyDescent="0.25">
      <c r="B1273" s="2">
        <v>1269</v>
      </c>
      <c r="C1273" s="1">
        <v>49008</v>
      </c>
      <c r="D1273" t="s">
        <v>646</v>
      </c>
      <c r="E1273" s="2" t="s">
        <v>1</v>
      </c>
      <c r="F1273" s="13">
        <v>9958.4599999999991</v>
      </c>
      <c r="G1273" s="13">
        <v>1113653.3899999999</v>
      </c>
      <c r="H1273" s="13">
        <v>4386.3</v>
      </c>
      <c r="I1273" s="14">
        <f t="shared" si="39"/>
        <v>3.9386581492828754E-3</v>
      </c>
      <c r="J1273" s="13">
        <f t="shared" si="38"/>
        <v>39.222969633307542</v>
      </c>
    </row>
    <row r="1274" spans="2:10" x14ac:dyDescent="0.25">
      <c r="B1274" s="2">
        <v>1270</v>
      </c>
      <c r="C1274" s="1">
        <v>49010</v>
      </c>
      <c r="D1274" t="s">
        <v>945</v>
      </c>
      <c r="E1274" s="2" t="s">
        <v>1</v>
      </c>
      <c r="F1274" s="13">
        <v>14488.15</v>
      </c>
      <c r="G1274" s="13">
        <v>1595402.31</v>
      </c>
      <c r="H1274" s="13">
        <v>16022.25</v>
      </c>
      <c r="I1274" s="14">
        <f t="shared" si="39"/>
        <v>1.0042764699268862E-2</v>
      </c>
      <c r="J1274" s="13">
        <f t="shared" si="38"/>
        <v>145.50108137771215</v>
      </c>
    </row>
    <row r="1275" spans="2:10" x14ac:dyDescent="0.25">
      <c r="B1275" s="2">
        <v>1271</v>
      </c>
      <c r="C1275" s="1">
        <v>49012</v>
      </c>
      <c r="D1275" t="s">
        <v>946</v>
      </c>
      <c r="E1275" s="2" t="s">
        <v>1</v>
      </c>
      <c r="F1275" s="13">
        <v>20773.05</v>
      </c>
      <c r="G1275" s="13">
        <v>2291566.0299999998</v>
      </c>
      <c r="H1275" s="13">
        <v>23404.94</v>
      </c>
      <c r="I1275" s="14">
        <f t="shared" si="39"/>
        <v>1.0213513245350386E-2</v>
      </c>
      <c r="J1275" s="13">
        <f t="shared" si="38"/>
        <v>212.16582132132584</v>
      </c>
    </row>
    <row r="1276" spans="2:10" x14ac:dyDescent="0.25">
      <c r="B1276" s="2">
        <v>1272</v>
      </c>
      <c r="C1276" s="1">
        <v>49014</v>
      </c>
      <c r="D1276" t="s">
        <v>133</v>
      </c>
      <c r="E1276" s="2" t="s">
        <v>1</v>
      </c>
      <c r="F1276" s="13">
        <v>15569.49</v>
      </c>
      <c r="G1276" s="13">
        <v>1787511.13</v>
      </c>
      <c r="H1276" s="13">
        <v>7971.23</v>
      </c>
      <c r="I1276" s="14">
        <f t="shared" si="39"/>
        <v>4.459401603837846E-3</v>
      </c>
      <c r="J1276" s="13">
        <f t="shared" si="38"/>
        <v>69.430608676937311</v>
      </c>
    </row>
    <row r="1277" spans="2:10" x14ac:dyDescent="0.25">
      <c r="B1277" s="2">
        <v>1273</v>
      </c>
      <c r="C1277" s="1">
        <v>49016</v>
      </c>
      <c r="D1277" t="s">
        <v>716</v>
      </c>
      <c r="E1277" s="2" t="s">
        <v>1</v>
      </c>
      <c r="F1277" s="13">
        <v>17018.349999999999</v>
      </c>
      <c r="G1277" s="13">
        <v>1754811.57</v>
      </c>
      <c r="H1277" s="13">
        <v>3991.45</v>
      </c>
      <c r="I1277" s="14">
        <f t="shared" si="39"/>
        <v>2.2745746997781648E-3</v>
      </c>
      <c r="J1277" s="13">
        <f t="shared" si="38"/>
        <v>38.70950834196973</v>
      </c>
    </row>
    <row r="1278" spans="2:10" x14ac:dyDescent="0.25">
      <c r="B1278" s="2">
        <v>1274</v>
      </c>
      <c r="C1278" s="1">
        <v>49018</v>
      </c>
      <c r="D1278" t="s">
        <v>198</v>
      </c>
      <c r="E1278" s="2" t="s">
        <v>1</v>
      </c>
      <c r="F1278" s="13">
        <v>22924.63</v>
      </c>
      <c r="G1278" s="13">
        <v>2510153.44</v>
      </c>
      <c r="H1278" s="13">
        <v>8213.0400000000009</v>
      </c>
      <c r="I1278" s="14">
        <f t="shared" si="39"/>
        <v>3.2719274722902997E-3</v>
      </c>
      <c r="J1278" s="13">
        <f t="shared" si="38"/>
        <v>75.007726689090376</v>
      </c>
    </row>
    <row r="1279" spans="2:10" x14ac:dyDescent="0.25">
      <c r="B1279" s="2">
        <v>1275</v>
      </c>
      <c r="C1279" s="1">
        <v>49020</v>
      </c>
      <c r="D1279" t="s">
        <v>726</v>
      </c>
      <c r="E1279" s="2" t="s">
        <v>1</v>
      </c>
      <c r="F1279" s="13">
        <v>62868.45</v>
      </c>
      <c r="G1279" s="13">
        <v>6759013.0499999998</v>
      </c>
      <c r="H1279" s="13">
        <v>46764.34</v>
      </c>
      <c r="I1279" s="14">
        <f t="shared" si="39"/>
        <v>6.9188119114520722E-3</v>
      </c>
      <c r="J1279" s="13">
        <f t="shared" si="38"/>
        <v>434.97498071452901</v>
      </c>
    </row>
    <row r="1280" spans="2:10" x14ac:dyDescent="0.25">
      <c r="B1280" s="2">
        <v>1276</v>
      </c>
      <c r="C1280" s="1">
        <v>49022</v>
      </c>
      <c r="D1280" t="s">
        <v>947</v>
      </c>
      <c r="E1280" s="2" t="s">
        <v>1</v>
      </c>
      <c r="F1280" s="13">
        <v>19446.05</v>
      </c>
      <c r="G1280" s="13">
        <v>2314927.0499999998</v>
      </c>
      <c r="H1280" s="13">
        <v>3825.1</v>
      </c>
      <c r="I1280" s="14">
        <f t="shared" si="39"/>
        <v>1.6523630841844457E-3</v>
      </c>
      <c r="J1280" s="13">
        <f t="shared" si="38"/>
        <v>32.131935153204935</v>
      </c>
    </row>
    <row r="1281" spans="2:10" x14ac:dyDescent="0.25">
      <c r="B1281" s="2">
        <v>1277</v>
      </c>
      <c r="C1281" s="1">
        <v>49024</v>
      </c>
      <c r="D1281" t="s">
        <v>948</v>
      </c>
      <c r="E1281" s="2" t="s">
        <v>1</v>
      </c>
      <c r="F1281" s="13">
        <v>15615.24</v>
      </c>
      <c r="G1281" s="13">
        <v>1682955.21</v>
      </c>
      <c r="H1281" s="13">
        <v>13457.29</v>
      </c>
      <c r="I1281" s="14">
        <f t="shared" si="39"/>
        <v>7.9962258769798161E-3</v>
      </c>
      <c r="J1281" s="13">
        <f t="shared" si="38"/>
        <v>124.8629861632503</v>
      </c>
    </row>
    <row r="1282" spans="2:10" x14ac:dyDescent="0.25">
      <c r="B1282" s="2">
        <v>1278</v>
      </c>
      <c r="C1282" s="1">
        <v>49026</v>
      </c>
      <c r="D1282" t="s">
        <v>949</v>
      </c>
      <c r="E1282" s="2" t="s">
        <v>1</v>
      </c>
      <c r="F1282" s="13">
        <v>14446.39</v>
      </c>
      <c r="G1282" s="13">
        <v>1577600.9</v>
      </c>
      <c r="H1282" s="13">
        <v>2603.0700000000002</v>
      </c>
      <c r="I1282" s="14">
        <f t="shared" si="39"/>
        <v>1.6500180749136238E-3</v>
      </c>
      <c r="J1282" s="13">
        <f t="shared" si="38"/>
        <v>23.836804617251424</v>
      </c>
    </row>
    <row r="1283" spans="2:10" x14ac:dyDescent="0.25">
      <c r="B1283" s="2">
        <v>1279</v>
      </c>
      <c r="C1283" s="1">
        <v>49028</v>
      </c>
      <c r="D1283" t="s">
        <v>950</v>
      </c>
      <c r="E1283" s="2" t="s">
        <v>1</v>
      </c>
      <c r="F1283" s="13">
        <v>7215.67</v>
      </c>
      <c r="G1283" s="13">
        <v>901918.38</v>
      </c>
      <c r="H1283" s="13">
        <v>22127.37</v>
      </c>
      <c r="I1283" s="14">
        <f t="shared" si="39"/>
        <v>2.4533672326314048E-2</v>
      </c>
      <c r="J1283" s="13">
        <f t="shared" si="38"/>
        <v>177.02688339481449</v>
      </c>
    </row>
    <row r="1284" spans="2:10" x14ac:dyDescent="0.25">
      <c r="B1284" s="2">
        <v>1280</v>
      </c>
      <c r="C1284" s="1">
        <v>49030</v>
      </c>
      <c r="D1284" t="s">
        <v>734</v>
      </c>
      <c r="E1284" s="2" t="s">
        <v>1</v>
      </c>
      <c r="F1284" s="13">
        <v>28865.32</v>
      </c>
      <c r="G1284" s="13">
        <v>3084422.46</v>
      </c>
      <c r="H1284" s="13">
        <v>151706.64000000001</v>
      </c>
      <c r="I1284" s="14">
        <f t="shared" si="39"/>
        <v>4.9184779960394921E-2</v>
      </c>
      <c r="J1284" s="13">
        <f t="shared" si="38"/>
        <v>1419.7344126863868</v>
      </c>
    </row>
    <row r="1285" spans="2:10" x14ac:dyDescent="0.25">
      <c r="B1285" s="2">
        <v>1281</v>
      </c>
      <c r="C1285" s="1">
        <v>49032</v>
      </c>
      <c r="D1285" t="s">
        <v>951</v>
      </c>
      <c r="E1285" s="2" t="s">
        <v>1</v>
      </c>
      <c r="F1285" s="13">
        <v>28049.06</v>
      </c>
      <c r="G1285" s="13">
        <v>3225924.51</v>
      </c>
      <c r="H1285" s="13">
        <v>13742.97</v>
      </c>
      <c r="I1285" s="14">
        <f t="shared" si="39"/>
        <v>4.2601647860631437E-3</v>
      </c>
      <c r="J1285" s="13">
        <f t="shared" ref="J1285:J1348" si="40">I1285*F1285</f>
        <v>119.49361769417229</v>
      </c>
    </row>
    <row r="1286" spans="2:10" x14ac:dyDescent="0.25">
      <c r="B1286" s="2">
        <v>1282</v>
      </c>
      <c r="C1286" s="1">
        <v>49034</v>
      </c>
      <c r="D1286" t="s">
        <v>952</v>
      </c>
      <c r="E1286" s="2" t="s">
        <v>1</v>
      </c>
      <c r="F1286" s="13">
        <v>38657.07</v>
      </c>
      <c r="G1286" s="13">
        <v>4270349.5</v>
      </c>
      <c r="H1286" s="13">
        <v>63467.77</v>
      </c>
      <c r="I1286" s="14">
        <f t="shared" ref="I1286:I1349" si="41">IF(G1286=0,0,H1286/G1286)</f>
        <v>1.486242987839754E-2</v>
      </c>
      <c r="J1286" s="13">
        <f t="shared" si="40"/>
        <v>574.53799217930521</v>
      </c>
    </row>
    <row r="1287" spans="2:10" x14ac:dyDescent="0.25">
      <c r="B1287" s="2">
        <v>1283</v>
      </c>
      <c r="C1287" s="1">
        <v>49101</v>
      </c>
      <c r="D1287" t="s">
        <v>943</v>
      </c>
      <c r="E1287" s="2" t="s">
        <v>19</v>
      </c>
      <c r="F1287" s="13">
        <v>2818.9</v>
      </c>
      <c r="G1287" s="13">
        <v>342543.26</v>
      </c>
      <c r="H1287" s="13">
        <v>2549.89</v>
      </c>
      <c r="I1287" s="14">
        <f t="shared" si="41"/>
        <v>7.4439940812147344E-3</v>
      </c>
      <c r="J1287" s="13">
        <f t="shared" si="40"/>
        <v>20.983874915536216</v>
      </c>
    </row>
    <row r="1288" spans="2:10" x14ac:dyDescent="0.25">
      <c r="B1288" s="2">
        <v>1284</v>
      </c>
      <c r="C1288" s="1">
        <v>49102</v>
      </c>
      <c r="D1288" t="s">
        <v>944</v>
      </c>
      <c r="E1288" s="2" t="s">
        <v>19</v>
      </c>
      <c r="F1288" s="13">
        <v>9841.2099999999991</v>
      </c>
      <c r="G1288" s="13">
        <v>1340083.6200000001</v>
      </c>
      <c r="H1288" s="13">
        <v>36432.93</v>
      </c>
      <c r="I1288" s="14">
        <f t="shared" si="41"/>
        <v>2.7187057177819992E-2</v>
      </c>
      <c r="J1288" s="13">
        <f t="shared" si="40"/>
        <v>267.55353896893388</v>
      </c>
    </row>
    <row r="1289" spans="2:10" x14ac:dyDescent="0.25">
      <c r="B1289" s="2">
        <v>1285</v>
      </c>
      <c r="C1289" s="1">
        <v>49103</v>
      </c>
      <c r="D1289" t="s">
        <v>953</v>
      </c>
      <c r="E1289" s="2" t="s">
        <v>19</v>
      </c>
      <c r="F1289" s="13">
        <v>4478.09</v>
      </c>
      <c r="G1289" s="13">
        <v>544239.09</v>
      </c>
      <c r="H1289" s="13">
        <v>3870.49</v>
      </c>
      <c r="I1289" s="14">
        <f t="shared" si="41"/>
        <v>7.1117456851546622E-3</v>
      </c>
      <c r="J1289" s="13">
        <f t="shared" si="40"/>
        <v>31.847037235234243</v>
      </c>
    </row>
    <row r="1290" spans="2:10" x14ac:dyDescent="0.25">
      <c r="B1290" s="2">
        <v>1286</v>
      </c>
      <c r="C1290" s="1">
        <v>49141</v>
      </c>
      <c r="D1290" t="s">
        <v>954</v>
      </c>
      <c r="E1290" s="2" t="s">
        <v>19</v>
      </c>
      <c r="F1290" s="13">
        <v>2663.47</v>
      </c>
      <c r="G1290" s="13">
        <v>291645.42</v>
      </c>
      <c r="H1290" s="13">
        <v>4129.8599999999997</v>
      </c>
      <c r="I1290" s="14">
        <f t="shared" si="41"/>
        <v>1.4160551535491282E-2</v>
      </c>
      <c r="J1290" s="13">
        <f t="shared" si="40"/>
        <v>37.716204198234962</v>
      </c>
    </row>
    <row r="1291" spans="2:10" x14ac:dyDescent="0.25">
      <c r="B1291" s="2">
        <v>1287</v>
      </c>
      <c r="C1291" s="1">
        <v>49151</v>
      </c>
      <c r="D1291" t="s">
        <v>955</v>
      </c>
      <c r="E1291" s="2" t="s">
        <v>19</v>
      </c>
      <c r="F1291" s="13">
        <v>0</v>
      </c>
      <c r="G1291" s="13">
        <v>0</v>
      </c>
      <c r="H1291" s="13">
        <v>0</v>
      </c>
      <c r="I1291" s="14">
        <f t="shared" si="41"/>
        <v>0</v>
      </c>
      <c r="J1291" s="13">
        <f t="shared" si="40"/>
        <v>0</v>
      </c>
    </row>
    <row r="1292" spans="2:10" x14ac:dyDescent="0.25">
      <c r="B1292" s="2">
        <v>1288</v>
      </c>
      <c r="C1292" s="1">
        <v>49161</v>
      </c>
      <c r="D1292" t="s">
        <v>956</v>
      </c>
      <c r="E1292" s="2" t="s">
        <v>19</v>
      </c>
      <c r="F1292" s="13">
        <v>1565.52</v>
      </c>
      <c r="G1292" s="13">
        <v>175831.81</v>
      </c>
      <c r="H1292" s="13">
        <v>655.23</v>
      </c>
      <c r="I1292" s="14">
        <f t="shared" si="41"/>
        <v>3.7264588244868778E-3</v>
      </c>
      <c r="J1292" s="13">
        <f t="shared" si="40"/>
        <v>5.8338458189106968</v>
      </c>
    </row>
    <row r="1293" spans="2:10" x14ac:dyDescent="0.25">
      <c r="B1293" s="2">
        <v>1289</v>
      </c>
      <c r="C1293" s="1">
        <v>49171</v>
      </c>
      <c r="D1293" t="s">
        <v>957</v>
      </c>
      <c r="E1293" s="2" t="s">
        <v>19</v>
      </c>
      <c r="F1293" s="13">
        <v>7983.79</v>
      </c>
      <c r="G1293" s="13">
        <v>917136</v>
      </c>
      <c r="H1293" s="13">
        <v>15535.15</v>
      </c>
      <c r="I1293" s="14">
        <f t="shared" si="41"/>
        <v>1.6938763716613459E-2</v>
      </c>
      <c r="J1293" s="13">
        <f t="shared" si="40"/>
        <v>135.23553237306137</v>
      </c>
    </row>
    <row r="1294" spans="2:10" x14ac:dyDescent="0.25">
      <c r="B1294" s="2">
        <v>1290</v>
      </c>
      <c r="C1294" s="1">
        <v>49173</v>
      </c>
      <c r="D1294" t="s">
        <v>734</v>
      </c>
      <c r="E1294" s="2" t="s">
        <v>19</v>
      </c>
      <c r="F1294" s="13">
        <v>155970.26999999999</v>
      </c>
      <c r="G1294" s="13">
        <v>20189829.539999999</v>
      </c>
      <c r="H1294" s="13">
        <v>689213.89</v>
      </c>
      <c r="I1294" s="14">
        <f t="shared" si="41"/>
        <v>3.4136686921230938E-2</v>
      </c>
      <c r="J1294" s="13">
        <f t="shared" si="40"/>
        <v>5324.3082760098578</v>
      </c>
    </row>
    <row r="1295" spans="2:10" x14ac:dyDescent="0.25">
      <c r="B1295" s="2">
        <v>1291</v>
      </c>
      <c r="C1295" s="1">
        <v>49176</v>
      </c>
      <c r="D1295" t="s">
        <v>958</v>
      </c>
      <c r="E1295" s="2" t="s">
        <v>19</v>
      </c>
      <c r="F1295" s="13">
        <v>3259.78</v>
      </c>
      <c r="G1295" s="13">
        <v>441571.4</v>
      </c>
      <c r="H1295" s="13">
        <v>12693.09</v>
      </c>
      <c r="I1295" s="14">
        <f t="shared" si="41"/>
        <v>2.8745271999047039E-2</v>
      </c>
      <c r="J1295" s="13">
        <f t="shared" si="40"/>
        <v>93.703262757053565</v>
      </c>
    </row>
    <row r="1296" spans="2:10" x14ac:dyDescent="0.25">
      <c r="B1296" s="2">
        <v>1292</v>
      </c>
      <c r="C1296" s="1">
        <v>49191</v>
      </c>
      <c r="D1296" t="s">
        <v>959</v>
      </c>
      <c r="E1296" s="2" t="s">
        <v>19</v>
      </c>
      <c r="F1296" s="13">
        <v>20718.98</v>
      </c>
      <c r="G1296" s="13">
        <v>2379418.7999999998</v>
      </c>
      <c r="H1296" s="13">
        <v>113051.73</v>
      </c>
      <c r="I1296" s="14">
        <f t="shared" si="41"/>
        <v>4.7512329481468336E-2</v>
      </c>
      <c r="J1296" s="13">
        <f t="shared" si="40"/>
        <v>984.40700427995284</v>
      </c>
    </row>
    <row r="1297" spans="2:10" x14ac:dyDescent="0.25">
      <c r="B1297" s="2">
        <v>1293</v>
      </c>
      <c r="C1297" s="1">
        <v>49281</v>
      </c>
      <c r="D1297" t="s">
        <v>960</v>
      </c>
      <c r="E1297" s="2" t="s">
        <v>20</v>
      </c>
      <c r="F1297" s="13">
        <v>252622.69</v>
      </c>
      <c r="G1297" s="13">
        <v>37663295.670000002</v>
      </c>
      <c r="H1297" s="13">
        <v>1636421.67</v>
      </c>
      <c r="I1297" s="14">
        <f t="shared" si="41"/>
        <v>4.3448711560933877E-2</v>
      </c>
      <c r="J1297" s="13">
        <f t="shared" si="40"/>
        <v>10976.130391557215</v>
      </c>
    </row>
    <row r="1298" spans="2:10" x14ac:dyDescent="0.25">
      <c r="B1298" s="2">
        <v>1294</v>
      </c>
      <c r="C1298" s="1">
        <v>50002</v>
      </c>
      <c r="D1298" t="s">
        <v>961</v>
      </c>
      <c r="E1298" s="2" t="s">
        <v>1</v>
      </c>
      <c r="F1298" s="13">
        <v>4027.55</v>
      </c>
      <c r="G1298" s="13">
        <v>428040.13</v>
      </c>
      <c r="H1298" s="13">
        <v>4582.04</v>
      </c>
      <c r="I1298" s="14">
        <f t="shared" si="41"/>
        <v>1.0704697244157926E-2</v>
      </c>
      <c r="J1298" s="13">
        <f t="shared" si="40"/>
        <v>43.113703385708256</v>
      </c>
    </row>
    <row r="1299" spans="2:10" x14ac:dyDescent="0.25">
      <c r="B1299" s="2">
        <v>1295</v>
      </c>
      <c r="C1299" s="1">
        <v>50004</v>
      </c>
      <c r="D1299" t="s">
        <v>962</v>
      </c>
      <c r="E1299" s="2" t="s">
        <v>1</v>
      </c>
      <c r="F1299" s="13">
        <v>11278.69</v>
      </c>
      <c r="G1299" s="13">
        <v>1072240.24</v>
      </c>
      <c r="H1299" s="13">
        <v>3335.6</v>
      </c>
      <c r="I1299" s="14">
        <f t="shared" si="41"/>
        <v>3.110870004281876E-3</v>
      </c>
      <c r="J1299" s="13">
        <f t="shared" si="40"/>
        <v>35.086538408593952</v>
      </c>
    </row>
    <row r="1300" spans="2:10" x14ac:dyDescent="0.25">
      <c r="B1300" s="2">
        <v>1296</v>
      </c>
      <c r="C1300" s="1">
        <v>50006</v>
      </c>
      <c r="D1300" t="s">
        <v>963</v>
      </c>
      <c r="E1300" s="2" t="s">
        <v>1</v>
      </c>
      <c r="F1300" s="13">
        <v>25620.23</v>
      </c>
      <c r="G1300" s="13">
        <v>2812527.3</v>
      </c>
      <c r="H1300" s="13">
        <v>8984.7199999999993</v>
      </c>
      <c r="I1300" s="14">
        <f t="shared" si="41"/>
        <v>3.1945361028140064E-3</v>
      </c>
      <c r="J1300" s="13">
        <f t="shared" si="40"/>
        <v>81.844749697398484</v>
      </c>
    </row>
    <row r="1301" spans="2:10" x14ac:dyDescent="0.25">
      <c r="B1301" s="2">
        <v>1297</v>
      </c>
      <c r="C1301" s="1">
        <v>50008</v>
      </c>
      <c r="D1301" t="s">
        <v>964</v>
      </c>
      <c r="E1301" s="2" t="s">
        <v>1</v>
      </c>
      <c r="F1301" s="13">
        <v>5988.3</v>
      </c>
      <c r="G1301" s="13">
        <v>634645.49</v>
      </c>
      <c r="H1301" s="13">
        <v>3617.29</v>
      </c>
      <c r="I1301" s="14">
        <f t="shared" si="41"/>
        <v>5.6997017342705772E-3</v>
      </c>
      <c r="J1301" s="13">
        <f t="shared" si="40"/>
        <v>34.131523895332499</v>
      </c>
    </row>
    <row r="1302" spans="2:10" x14ac:dyDescent="0.25">
      <c r="B1302" s="2">
        <v>1298</v>
      </c>
      <c r="C1302" s="1">
        <v>50010</v>
      </c>
      <c r="D1302" t="s">
        <v>965</v>
      </c>
      <c r="E1302" s="2" t="s">
        <v>1</v>
      </c>
      <c r="F1302" s="13">
        <v>28478.25</v>
      </c>
      <c r="G1302" s="13">
        <v>3053780.04</v>
      </c>
      <c r="H1302" s="13">
        <v>15514.32</v>
      </c>
      <c r="I1302" s="14">
        <f t="shared" si="41"/>
        <v>5.0803659061181101E-3</v>
      </c>
      <c r="J1302" s="13">
        <f t="shared" si="40"/>
        <v>144.67993036590806</v>
      </c>
    </row>
    <row r="1303" spans="2:10" x14ac:dyDescent="0.25">
      <c r="B1303" s="2">
        <v>1299</v>
      </c>
      <c r="C1303" s="1">
        <v>50012</v>
      </c>
      <c r="D1303" t="s">
        <v>966</v>
      </c>
      <c r="E1303" s="2" t="s">
        <v>1</v>
      </c>
      <c r="F1303" s="13">
        <v>12058.47</v>
      </c>
      <c r="G1303" s="13">
        <v>1307052.8500000001</v>
      </c>
      <c r="H1303" s="13">
        <v>14361.43</v>
      </c>
      <c r="I1303" s="14">
        <f t="shared" si="41"/>
        <v>1.0987642925073763E-2</v>
      </c>
      <c r="J1303" s="13">
        <f t="shared" si="40"/>
        <v>132.49416258271421</v>
      </c>
    </row>
    <row r="1304" spans="2:10" x14ac:dyDescent="0.25">
      <c r="B1304" s="2">
        <v>1300</v>
      </c>
      <c r="C1304" s="1">
        <v>50014</v>
      </c>
      <c r="D1304" t="s">
        <v>928</v>
      </c>
      <c r="E1304" s="2" t="s">
        <v>1</v>
      </c>
      <c r="F1304" s="13">
        <v>2728.11</v>
      </c>
      <c r="G1304" s="13">
        <v>294085.86</v>
      </c>
      <c r="H1304" s="13">
        <v>447.12</v>
      </c>
      <c r="I1304" s="14">
        <f t="shared" si="41"/>
        <v>1.520372315758398E-3</v>
      </c>
      <c r="J1304" s="13">
        <f t="shared" si="40"/>
        <v>4.1477429183436438</v>
      </c>
    </row>
    <row r="1305" spans="2:10" x14ac:dyDescent="0.25">
      <c r="B1305" s="2">
        <v>1301</v>
      </c>
      <c r="C1305" s="1">
        <v>50016</v>
      </c>
      <c r="D1305" t="s">
        <v>967</v>
      </c>
      <c r="E1305" s="2" t="s">
        <v>1</v>
      </c>
      <c r="F1305" s="13">
        <v>4978.6000000000004</v>
      </c>
      <c r="G1305" s="13">
        <v>561348.37</v>
      </c>
      <c r="H1305" s="13">
        <v>6546.98</v>
      </c>
      <c r="I1305" s="14">
        <f t="shared" si="41"/>
        <v>1.1662953612923112E-2</v>
      </c>
      <c r="J1305" s="13">
        <f t="shared" si="40"/>
        <v>58.065180857299012</v>
      </c>
    </row>
    <row r="1306" spans="2:10" x14ac:dyDescent="0.25">
      <c r="B1306" s="2">
        <v>1302</v>
      </c>
      <c r="C1306" s="1">
        <v>50018</v>
      </c>
      <c r="D1306" t="s">
        <v>968</v>
      </c>
      <c r="E1306" s="2" t="s">
        <v>1</v>
      </c>
      <c r="F1306" s="13">
        <v>4398.8500000000004</v>
      </c>
      <c r="G1306" s="13">
        <v>482866.34</v>
      </c>
      <c r="H1306" s="13">
        <v>347.92</v>
      </c>
      <c r="I1306" s="14">
        <f t="shared" si="41"/>
        <v>7.2053065450782927E-4</v>
      </c>
      <c r="J1306" s="13">
        <f t="shared" si="40"/>
        <v>3.1695062695817651</v>
      </c>
    </row>
    <row r="1307" spans="2:10" x14ac:dyDescent="0.25">
      <c r="B1307" s="2">
        <v>1303</v>
      </c>
      <c r="C1307" s="1">
        <v>50020</v>
      </c>
      <c r="D1307" t="s">
        <v>969</v>
      </c>
      <c r="E1307" s="2" t="s">
        <v>1</v>
      </c>
      <c r="F1307" s="13">
        <v>6399.19</v>
      </c>
      <c r="G1307" s="13">
        <v>727519.68</v>
      </c>
      <c r="H1307" s="13">
        <v>4474.4399999999996</v>
      </c>
      <c r="I1307" s="14">
        <f t="shared" si="41"/>
        <v>6.1502666154680504E-3</v>
      </c>
      <c r="J1307" s="13">
        <f t="shared" si="40"/>
        <v>39.356724623036989</v>
      </c>
    </row>
    <row r="1308" spans="2:10" x14ac:dyDescent="0.25">
      <c r="B1308" s="2">
        <v>1304</v>
      </c>
      <c r="C1308" s="1">
        <v>50022</v>
      </c>
      <c r="D1308" t="s">
        <v>970</v>
      </c>
      <c r="E1308" s="2" t="s">
        <v>1</v>
      </c>
      <c r="F1308" s="13">
        <v>5021.3999999999996</v>
      </c>
      <c r="G1308" s="13">
        <v>563337.47</v>
      </c>
      <c r="H1308" s="13">
        <v>4505.2</v>
      </c>
      <c r="I1308" s="14">
        <f t="shared" si="41"/>
        <v>7.9973377236916259E-3</v>
      </c>
      <c r="J1308" s="13">
        <f t="shared" si="40"/>
        <v>40.157831645745127</v>
      </c>
    </row>
    <row r="1309" spans="2:10" x14ac:dyDescent="0.25">
      <c r="B1309" s="2">
        <v>1305</v>
      </c>
      <c r="C1309" s="1">
        <v>50024</v>
      </c>
      <c r="D1309" t="s">
        <v>971</v>
      </c>
      <c r="E1309" s="2" t="s">
        <v>1</v>
      </c>
      <c r="F1309" s="13">
        <v>6066.33</v>
      </c>
      <c r="G1309" s="13">
        <v>684791.18</v>
      </c>
      <c r="H1309" s="13">
        <v>3578.97</v>
      </c>
      <c r="I1309" s="14">
        <f t="shared" si="41"/>
        <v>5.2263669634296395E-3</v>
      </c>
      <c r="J1309" s="13">
        <f t="shared" si="40"/>
        <v>31.704866701262127</v>
      </c>
    </row>
    <row r="1310" spans="2:10" x14ac:dyDescent="0.25">
      <c r="B1310" s="2">
        <v>1306</v>
      </c>
      <c r="C1310" s="1">
        <v>50026</v>
      </c>
      <c r="D1310" t="s">
        <v>761</v>
      </c>
      <c r="E1310" s="2" t="s">
        <v>1</v>
      </c>
      <c r="F1310" s="13">
        <v>25135.4</v>
      </c>
      <c r="G1310" s="13">
        <v>2543566.12</v>
      </c>
      <c r="H1310" s="13">
        <v>9592.19</v>
      </c>
      <c r="I1310" s="14">
        <f t="shared" si="41"/>
        <v>3.7711581093083594E-3</v>
      </c>
      <c r="J1310" s="13">
        <f t="shared" si="40"/>
        <v>94.789567540709342</v>
      </c>
    </row>
    <row r="1311" spans="2:10" x14ac:dyDescent="0.25">
      <c r="B1311" s="2">
        <v>1307</v>
      </c>
      <c r="C1311" s="1">
        <v>50028</v>
      </c>
      <c r="D1311" t="s">
        <v>972</v>
      </c>
      <c r="E1311" s="2" t="s">
        <v>1</v>
      </c>
      <c r="F1311" s="13">
        <v>11096.15</v>
      </c>
      <c r="G1311" s="13">
        <v>1273970.9099999999</v>
      </c>
      <c r="H1311" s="13">
        <v>10713.48</v>
      </c>
      <c r="I1311" s="14">
        <f t="shared" si="41"/>
        <v>8.4095169802582068E-3</v>
      </c>
      <c r="J1311" s="13">
        <f t="shared" si="40"/>
        <v>93.313261840492103</v>
      </c>
    </row>
    <row r="1312" spans="2:10" x14ac:dyDescent="0.25">
      <c r="B1312" s="2">
        <v>1308</v>
      </c>
      <c r="C1312" s="1">
        <v>50030</v>
      </c>
      <c r="D1312" t="s">
        <v>973</v>
      </c>
      <c r="E1312" s="2" t="s">
        <v>1</v>
      </c>
      <c r="F1312" s="13">
        <v>9134.18</v>
      </c>
      <c r="G1312" s="13">
        <v>1034991.35</v>
      </c>
      <c r="H1312" s="13">
        <v>5427.03</v>
      </c>
      <c r="I1312" s="14">
        <f t="shared" si="41"/>
        <v>5.2435510692915455E-3</v>
      </c>
      <c r="J1312" s="13">
        <f t="shared" si="40"/>
        <v>47.895539306101448</v>
      </c>
    </row>
    <row r="1313" spans="2:10" x14ac:dyDescent="0.25">
      <c r="B1313" s="2">
        <v>1309</v>
      </c>
      <c r="C1313" s="1">
        <v>50032</v>
      </c>
      <c r="D1313" t="s">
        <v>974</v>
      </c>
      <c r="E1313" s="2" t="s">
        <v>1</v>
      </c>
      <c r="F1313" s="13">
        <v>7868.51</v>
      </c>
      <c r="G1313" s="13">
        <v>924305.79</v>
      </c>
      <c r="H1313" s="13">
        <v>2368.11</v>
      </c>
      <c r="I1313" s="14">
        <f t="shared" si="41"/>
        <v>2.5620417243085755E-3</v>
      </c>
      <c r="J1313" s="13">
        <f t="shared" si="40"/>
        <v>20.159450928139272</v>
      </c>
    </row>
    <row r="1314" spans="2:10" x14ac:dyDescent="0.25">
      <c r="B1314" s="2">
        <v>1310</v>
      </c>
      <c r="C1314" s="1">
        <v>50034</v>
      </c>
      <c r="D1314" t="s">
        <v>975</v>
      </c>
      <c r="E1314" s="2" t="s">
        <v>1</v>
      </c>
      <c r="F1314" s="13">
        <v>28733.11</v>
      </c>
      <c r="G1314" s="13">
        <v>3039874.18</v>
      </c>
      <c r="H1314" s="13">
        <v>19653.97</v>
      </c>
      <c r="I1314" s="14">
        <f t="shared" si="41"/>
        <v>6.4653893010795599E-3</v>
      </c>
      <c r="J1314" s="13">
        <f t="shared" si="40"/>
        <v>185.77074198074212</v>
      </c>
    </row>
    <row r="1315" spans="2:10" x14ac:dyDescent="0.25">
      <c r="B1315" s="2">
        <v>1311</v>
      </c>
      <c r="C1315" s="1">
        <v>50111</v>
      </c>
      <c r="D1315" t="s">
        <v>961</v>
      </c>
      <c r="E1315" s="2" t="s">
        <v>19</v>
      </c>
      <c r="F1315" s="13">
        <v>934.72</v>
      </c>
      <c r="G1315" s="13">
        <v>99098.81</v>
      </c>
      <c r="H1315" s="13">
        <v>406.81</v>
      </c>
      <c r="I1315" s="14">
        <f t="shared" si="41"/>
        <v>4.105094702953547E-3</v>
      </c>
      <c r="J1315" s="13">
        <f t="shared" si="40"/>
        <v>3.8371141207447397</v>
      </c>
    </row>
    <row r="1316" spans="2:10" x14ac:dyDescent="0.25">
      <c r="B1316" s="2">
        <v>1312</v>
      </c>
      <c r="C1316" s="1">
        <v>50141</v>
      </c>
      <c r="D1316" t="s">
        <v>970</v>
      </c>
      <c r="E1316" s="2" t="s">
        <v>19</v>
      </c>
      <c r="F1316" s="13">
        <v>906.4</v>
      </c>
      <c r="G1316" s="13">
        <v>95567.17</v>
      </c>
      <c r="H1316" s="13">
        <v>1606.49</v>
      </c>
      <c r="I1316" s="14">
        <f t="shared" si="41"/>
        <v>1.6810061446833679E-2</v>
      </c>
      <c r="J1316" s="13">
        <f t="shared" si="40"/>
        <v>15.236639695410046</v>
      </c>
    </row>
    <row r="1317" spans="2:10" x14ac:dyDescent="0.25">
      <c r="B1317" s="2">
        <v>1313</v>
      </c>
      <c r="C1317" s="1">
        <v>50171</v>
      </c>
      <c r="D1317" t="s">
        <v>973</v>
      </c>
      <c r="E1317" s="2" t="s">
        <v>19</v>
      </c>
      <c r="F1317" s="13">
        <v>4734.92</v>
      </c>
      <c r="G1317" s="13">
        <v>638584.94999999995</v>
      </c>
      <c r="H1317" s="13">
        <v>30586.42</v>
      </c>
      <c r="I1317" s="14">
        <f t="shared" si="41"/>
        <v>4.789718266927525E-2</v>
      </c>
      <c r="J1317" s="13">
        <f t="shared" si="40"/>
        <v>226.78932816440476</v>
      </c>
    </row>
    <row r="1318" spans="2:10" x14ac:dyDescent="0.25">
      <c r="B1318" s="2">
        <v>1314</v>
      </c>
      <c r="C1318" s="1">
        <v>50271</v>
      </c>
      <c r="D1318" t="s">
        <v>976</v>
      </c>
      <c r="E1318" s="2" t="s">
        <v>20</v>
      </c>
      <c r="F1318" s="13">
        <v>21059.82</v>
      </c>
      <c r="G1318" s="13">
        <v>3401704.14</v>
      </c>
      <c r="H1318" s="13">
        <v>236499.53</v>
      </c>
      <c r="I1318" s="14">
        <f t="shared" si="41"/>
        <v>6.9523838719260281E-2</v>
      </c>
      <c r="J1318" s="13">
        <f t="shared" si="40"/>
        <v>1464.1595291366521</v>
      </c>
    </row>
    <row r="1319" spans="2:10" x14ac:dyDescent="0.25">
      <c r="B1319" s="2">
        <v>1315</v>
      </c>
      <c r="C1319" s="1">
        <v>50272</v>
      </c>
      <c r="D1319" t="s">
        <v>977</v>
      </c>
      <c r="E1319" s="2" t="s">
        <v>20</v>
      </c>
      <c r="F1319" s="13">
        <v>15391.34</v>
      </c>
      <c r="G1319" s="13">
        <v>2424920.23</v>
      </c>
      <c r="H1319" s="13">
        <v>116606.48</v>
      </c>
      <c r="I1319" s="14">
        <f t="shared" si="41"/>
        <v>4.8086728197240532E-2</v>
      </c>
      <c r="J1319" s="13">
        <f t="shared" si="40"/>
        <v>740.11918317131608</v>
      </c>
    </row>
    <row r="1320" spans="2:10" x14ac:dyDescent="0.25">
      <c r="B1320" s="2">
        <v>1316</v>
      </c>
      <c r="C1320" s="1">
        <v>51002</v>
      </c>
      <c r="D1320" t="s">
        <v>978</v>
      </c>
      <c r="E1320" s="2" t="s">
        <v>1</v>
      </c>
      <c r="F1320" s="13">
        <v>106206.88</v>
      </c>
      <c r="G1320" s="13">
        <v>12300656.779999999</v>
      </c>
      <c r="H1320" s="13">
        <v>111718.65</v>
      </c>
      <c r="I1320" s="14">
        <f t="shared" si="41"/>
        <v>9.0823321061723021E-3</v>
      </c>
      <c r="J1320" s="13">
        <f t="shared" si="40"/>
        <v>964.60615612038896</v>
      </c>
    </row>
    <row r="1321" spans="2:10" x14ac:dyDescent="0.25">
      <c r="B1321" s="2">
        <v>1317</v>
      </c>
      <c r="C1321" s="1">
        <v>51006</v>
      </c>
      <c r="D1321" t="s">
        <v>116</v>
      </c>
      <c r="E1321" s="2" t="s">
        <v>1</v>
      </c>
      <c r="F1321" s="13">
        <v>54831.44</v>
      </c>
      <c r="G1321" s="13">
        <v>6229502.5800000001</v>
      </c>
      <c r="H1321" s="13">
        <v>78139.11</v>
      </c>
      <c r="I1321" s="14">
        <f t="shared" si="41"/>
        <v>1.2543394756889242E-2</v>
      </c>
      <c r="J1321" s="13">
        <f t="shared" si="40"/>
        <v>687.77239700868711</v>
      </c>
    </row>
    <row r="1322" spans="2:10" x14ac:dyDescent="0.25">
      <c r="B1322" s="2">
        <v>1318</v>
      </c>
      <c r="C1322" s="1">
        <v>51010</v>
      </c>
      <c r="D1322" t="s">
        <v>979</v>
      </c>
      <c r="E1322" s="2" t="s">
        <v>1</v>
      </c>
      <c r="F1322" s="13">
        <v>131981</v>
      </c>
      <c r="G1322" s="13">
        <v>14705832.25</v>
      </c>
      <c r="H1322" s="13">
        <v>75249.460000000006</v>
      </c>
      <c r="I1322" s="14">
        <f t="shared" si="41"/>
        <v>5.1169807135532912E-3</v>
      </c>
      <c r="J1322" s="13">
        <f t="shared" si="40"/>
        <v>675.34423155547688</v>
      </c>
    </row>
    <row r="1323" spans="2:10" x14ac:dyDescent="0.25">
      <c r="B1323" s="2">
        <v>1319</v>
      </c>
      <c r="C1323" s="1">
        <v>51012</v>
      </c>
      <c r="D1323" t="s">
        <v>980</v>
      </c>
      <c r="E1323" s="2" t="s">
        <v>1</v>
      </c>
      <c r="F1323" s="13">
        <v>74118.37</v>
      </c>
      <c r="G1323" s="13">
        <v>8656551.1400000006</v>
      </c>
      <c r="H1323" s="13">
        <v>97186.67</v>
      </c>
      <c r="I1323" s="14">
        <f t="shared" si="41"/>
        <v>1.122695036721056E-2</v>
      </c>
      <c r="J1323" s="13">
        <f t="shared" si="40"/>
        <v>832.12326128854806</v>
      </c>
    </row>
    <row r="1324" spans="2:10" x14ac:dyDescent="0.25">
      <c r="B1324" s="2">
        <v>1320</v>
      </c>
      <c r="C1324" s="1">
        <v>51016</v>
      </c>
      <c r="D1324" t="s">
        <v>981</v>
      </c>
      <c r="E1324" s="2" t="s">
        <v>1</v>
      </c>
      <c r="F1324" s="13">
        <v>125335.27</v>
      </c>
      <c r="G1324" s="13">
        <v>15286917.76</v>
      </c>
      <c r="H1324" s="13">
        <v>59210.74</v>
      </c>
      <c r="I1324" s="14">
        <f t="shared" si="41"/>
        <v>3.8732948609779137E-3</v>
      </c>
      <c r="J1324" s="13">
        <f t="shared" si="40"/>
        <v>485.46045719027927</v>
      </c>
    </row>
    <row r="1325" spans="2:10" x14ac:dyDescent="0.25">
      <c r="B1325" s="2">
        <v>1321</v>
      </c>
      <c r="C1325" s="1">
        <v>51018</v>
      </c>
      <c r="D1325" t="s">
        <v>982</v>
      </c>
      <c r="E1325" s="2" t="s">
        <v>1</v>
      </c>
      <c r="F1325" s="13">
        <v>84663.48</v>
      </c>
      <c r="G1325" s="13">
        <v>9815185.8300000001</v>
      </c>
      <c r="H1325" s="13">
        <v>376591.34</v>
      </c>
      <c r="I1325" s="14">
        <f t="shared" si="41"/>
        <v>3.8368233319531563E-2</v>
      </c>
      <c r="J1325" s="13">
        <f t="shared" si="40"/>
        <v>3248.3881542834938</v>
      </c>
    </row>
    <row r="1326" spans="2:10" x14ac:dyDescent="0.25">
      <c r="B1326" s="2">
        <v>1322</v>
      </c>
      <c r="C1326" s="1">
        <v>51104</v>
      </c>
      <c r="D1326" t="s">
        <v>230</v>
      </c>
      <c r="E1326" s="2" t="s">
        <v>19</v>
      </c>
      <c r="F1326" s="13">
        <v>338740.1</v>
      </c>
      <c r="G1326" s="13">
        <v>44396589.469999999</v>
      </c>
      <c r="H1326" s="13">
        <v>405749.04</v>
      </c>
      <c r="I1326" s="14">
        <f t="shared" si="41"/>
        <v>9.1391939075449891E-3</v>
      </c>
      <c r="J1326" s="13">
        <f t="shared" si="40"/>
        <v>3095.8114581611803</v>
      </c>
    </row>
    <row r="1327" spans="2:10" x14ac:dyDescent="0.25">
      <c r="B1327" s="2">
        <v>1323</v>
      </c>
      <c r="C1327" s="1">
        <v>51121</v>
      </c>
      <c r="D1327" t="s">
        <v>983</v>
      </c>
      <c r="E1327" s="2" t="s">
        <v>19</v>
      </c>
      <c r="F1327" s="13">
        <v>6318.23</v>
      </c>
      <c r="G1327" s="13">
        <v>824585.81</v>
      </c>
      <c r="H1327" s="13">
        <v>7939.3</v>
      </c>
      <c r="I1327" s="14">
        <f t="shared" si="41"/>
        <v>9.6282277765609367E-3</v>
      </c>
      <c r="J1327" s="13">
        <f t="shared" si="40"/>
        <v>60.8333575847006</v>
      </c>
    </row>
    <row r="1328" spans="2:10" x14ac:dyDescent="0.25">
      <c r="B1328" s="2">
        <v>1324</v>
      </c>
      <c r="C1328" s="1">
        <v>51151</v>
      </c>
      <c r="D1328" t="s">
        <v>513</v>
      </c>
      <c r="E1328" s="2" t="s">
        <v>19</v>
      </c>
      <c r="F1328" s="13">
        <v>415630.69</v>
      </c>
      <c r="G1328" s="13">
        <v>55899614.030000001</v>
      </c>
      <c r="H1328" s="13">
        <v>1499714.76</v>
      </c>
      <c r="I1328" s="14">
        <f t="shared" si="41"/>
        <v>2.6828714044342748E-2</v>
      </c>
      <c r="J1328" s="13">
        <f t="shared" si="40"/>
        <v>11150.836930062867</v>
      </c>
    </row>
    <row r="1329" spans="2:10" x14ac:dyDescent="0.25">
      <c r="B1329" s="2">
        <v>1325</v>
      </c>
      <c r="C1329" s="1">
        <v>51161</v>
      </c>
      <c r="D1329" t="s">
        <v>984</v>
      </c>
      <c r="E1329" s="2" t="s">
        <v>19</v>
      </c>
      <c r="F1329" s="13">
        <v>6014.96</v>
      </c>
      <c r="G1329" s="13">
        <v>852144.36</v>
      </c>
      <c r="H1329" s="13">
        <v>452.47</v>
      </c>
      <c r="I1329" s="14">
        <f t="shared" si="41"/>
        <v>5.3097810798161007E-4</v>
      </c>
      <c r="J1329" s="13">
        <f t="shared" si="40"/>
        <v>3.1938120803850651</v>
      </c>
    </row>
    <row r="1330" spans="2:10" x14ac:dyDescent="0.25">
      <c r="B1330" s="2">
        <v>1326</v>
      </c>
      <c r="C1330" s="1">
        <v>51176</v>
      </c>
      <c r="D1330" t="s">
        <v>985</v>
      </c>
      <c r="E1330" s="2" t="s">
        <v>19</v>
      </c>
      <c r="F1330" s="13">
        <v>56376.71</v>
      </c>
      <c r="G1330" s="13">
        <v>6738796.0499999998</v>
      </c>
      <c r="H1330" s="13">
        <v>32694.57</v>
      </c>
      <c r="I1330" s="14">
        <f t="shared" si="41"/>
        <v>4.8516930557647607E-3</v>
      </c>
      <c r="J1330" s="13">
        <f t="shared" si="40"/>
        <v>273.52249241386374</v>
      </c>
    </row>
    <row r="1331" spans="2:10" x14ac:dyDescent="0.25">
      <c r="B1331" s="2">
        <v>1327</v>
      </c>
      <c r="C1331" s="1">
        <v>51181</v>
      </c>
      <c r="D1331" t="s">
        <v>986</v>
      </c>
      <c r="E1331" s="2" t="s">
        <v>19</v>
      </c>
      <c r="F1331" s="13">
        <v>84004.67</v>
      </c>
      <c r="G1331" s="13">
        <v>12035963.75</v>
      </c>
      <c r="H1331" s="13">
        <v>524049.66</v>
      </c>
      <c r="I1331" s="14">
        <f t="shared" si="41"/>
        <v>4.3540315581292774E-2</v>
      </c>
      <c r="J1331" s="13">
        <f t="shared" si="40"/>
        <v>3657.5898421023576</v>
      </c>
    </row>
    <row r="1332" spans="2:10" x14ac:dyDescent="0.25">
      <c r="B1332" s="2">
        <v>1328</v>
      </c>
      <c r="C1332" s="1">
        <v>51186</v>
      </c>
      <c r="D1332" t="s">
        <v>987</v>
      </c>
      <c r="E1332" s="2" t="s">
        <v>19</v>
      </c>
      <c r="F1332" s="13">
        <v>49980.14</v>
      </c>
      <c r="G1332" s="13">
        <v>7379426.0199999996</v>
      </c>
      <c r="H1332" s="13">
        <v>103291.93</v>
      </c>
      <c r="I1332" s="14">
        <f t="shared" si="41"/>
        <v>1.3997285116763051E-2</v>
      </c>
      <c r="J1332" s="13">
        <f t="shared" si="40"/>
        <v>699.58626975573361</v>
      </c>
    </row>
    <row r="1333" spans="2:10" x14ac:dyDescent="0.25">
      <c r="B1333" s="2">
        <v>1329</v>
      </c>
      <c r="C1333" s="1">
        <v>51191</v>
      </c>
      <c r="D1333" t="s">
        <v>981</v>
      </c>
      <c r="E1333" s="2" t="s">
        <v>19</v>
      </c>
      <c r="F1333" s="13">
        <v>71451.81</v>
      </c>
      <c r="G1333" s="13">
        <v>10492215.07</v>
      </c>
      <c r="H1333" s="13">
        <v>163837.76999999999</v>
      </c>
      <c r="I1333" s="14">
        <f t="shared" si="41"/>
        <v>1.5615174575333976E-2</v>
      </c>
      <c r="J1333" s="13">
        <f t="shared" si="40"/>
        <v>1115.7324868735939</v>
      </c>
    </row>
    <row r="1334" spans="2:10" x14ac:dyDescent="0.25">
      <c r="B1334" s="2">
        <v>1330</v>
      </c>
      <c r="C1334" s="1">
        <v>51192</v>
      </c>
      <c r="D1334" t="s">
        <v>988</v>
      </c>
      <c r="E1334" s="2" t="s">
        <v>19</v>
      </c>
      <c r="F1334" s="13">
        <v>40085.43</v>
      </c>
      <c r="G1334" s="13">
        <v>4782212.25</v>
      </c>
      <c r="H1334" s="13">
        <v>30721.06</v>
      </c>
      <c r="I1334" s="14">
        <f t="shared" si="41"/>
        <v>6.424026871663842E-3</v>
      </c>
      <c r="J1334" s="13">
        <f t="shared" si="40"/>
        <v>257.50987948219995</v>
      </c>
    </row>
    <row r="1335" spans="2:10" x14ac:dyDescent="0.25">
      <c r="B1335" s="2">
        <v>1331</v>
      </c>
      <c r="C1335" s="1">
        <v>51206</v>
      </c>
      <c r="D1335" t="s">
        <v>978</v>
      </c>
      <c r="E1335" s="2" t="s">
        <v>20</v>
      </c>
      <c r="F1335" s="13">
        <v>141227.76</v>
      </c>
      <c r="G1335" s="13">
        <v>20474704.52</v>
      </c>
      <c r="H1335" s="13">
        <v>770386.43</v>
      </c>
      <c r="I1335" s="14">
        <f t="shared" si="41"/>
        <v>3.7626253861074037E-2</v>
      </c>
      <c r="J1335" s="13">
        <f t="shared" si="40"/>
        <v>5313.8715499908376</v>
      </c>
    </row>
    <row r="1336" spans="2:10" x14ac:dyDescent="0.25">
      <c r="B1336" s="2">
        <v>1332</v>
      </c>
      <c r="C1336" s="1">
        <v>51276</v>
      </c>
      <c r="D1336" t="s">
        <v>989</v>
      </c>
      <c r="E1336" s="2" t="s">
        <v>20</v>
      </c>
      <c r="F1336" s="13">
        <v>608773.57999999996</v>
      </c>
      <c r="G1336" s="13">
        <v>107648454.39</v>
      </c>
      <c r="H1336" s="13">
        <v>3300629.97</v>
      </c>
      <c r="I1336" s="14">
        <f t="shared" si="41"/>
        <v>3.0661192385002901E-2</v>
      </c>
      <c r="J1336" s="13">
        <f t="shared" si="40"/>
        <v>18665.723855286953</v>
      </c>
    </row>
    <row r="1337" spans="2:10" x14ac:dyDescent="0.25">
      <c r="B1337" s="2">
        <v>1333</v>
      </c>
      <c r="C1337" s="1">
        <v>52002</v>
      </c>
      <c r="D1337" t="s">
        <v>990</v>
      </c>
      <c r="E1337" s="2" t="s">
        <v>1</v>
      </c>
      <c r="F1337" s="13">
        <v>5124.51</v>
      </c>
      <c r="G1337" s="13">
        <v>639114.79</v>
      </c>
      <c r="H1337" s="13">
        <v>1243.3699999999999</v>
      </c>
      <c r="I1337" s="14">
        <f t="shared" si="41"/>
        <v>1.9454564648707312E-3</v>
      </c>
      <c r="J1337" s="13">
        <f t="shared" si="40"/>
        <v>9.9695111087947108</v>
      </c>
    </row>
    <row r="1338" spans="2:10" x14ac:dyDescent="0.25">
      <c r="B1338" s="2">
        <v>1334</v>
      </c>
      <c r="C1338" s="1">
        <v>52004</v>
      </c>
      <c r="D1338" t="s">
        <v>991</v>
      </c>
      <c r="E1338" s="2" t="s">
        <v>1</v>
      </c>
      <c r="F1338" s="13">
        <v>5295.36</v>
      </c>
      <c r="G1338" s="13">
        <v>690686.04</v>
      </c>
      <c r="H1338" s="13">
        <v>584.86</v>
      </c>
      <c r="I1338" s="14">
        <f t="shared" si="41"/>
        <v>8.4678126692701067E-4</v>
      </c>
      <c r="J1338" s="13">
        <f t="shared" si="40"/>
        <v>4.4840116496346152</v>
      </c>
    </row>
    <row r="1339" spans="2:10" x14ac:dyDescent="0.25">
      <c r="B1339" s="2">
        <v>1335</v>
      </c>
      <c r="C1339" s="1">
        <v>52006</v>
      </c>
      <c r="D1339" t="s">
        <v>945</v>
      </c>
      <c r="E1339" s="2" t="s">
        <v>1</v>
      </c>
      <c r="F1339" s="13">
        <v>17749</v>
      </c>
      <c r="G1339" s="13">
        <v>2068167.83</v>
      </c>
      <c r="H1339" s="13">
        <v>16043.38</v>
      </c>
      <c r="I1339" s="14">
        <f t="shared" si="41"/>
        <v>7.757291147885227E-3</v>
      </c>
      <c r="J1339" s="13">
        <f t="shared" si="40"/>
        <v>137.6841605838149</v>
      </c>
    </row>
    <row r="1340" spans="2:10" x14ac:dyDescent="0.25">
      <c r="B1340" s="2">
        <v>1336</v>
      </c>
      <c r="C1340" s="1">
        <v>52008</v>
      </c>
      <c r="D1340" t="s">
        <v>992</v>
      </c>
      <c r="E1340" s="2" t="s">
        <v>1</v>
      </c>
      <c r="F1340" s="13">
        <v>7635.23</v>
      </c>
      <c r="G1340" s="13">
        <v>928498.77</v>
      </c>
      <c r="H1340" s="13">
        <v>5253.37</v>
      </c>
      <c r="I1340" s="14">
        <f t="shared" si="41"/>
        <v>5.6579181036502607E-3</v>
      </c>
      <c r="J1340" s="13">
        <f t="shared" si="40"/>
        <v>43.199506042533578</v>
      </c>
    </row>
    <row r="1341" spans="2:10" x14ac:dyDescent="0.25">
      <c r="B1341" s="2">
        <v>1337</v>
      </c>
      <c r="C1341" s="1">
        <v>52010</v>
      </c>
      <c r="D1341" t="s">
        <v>993</v>
      </c>
      <c r="E1341" s="2" t="s">
        <v>1</v>
      </c>
      <c r="F1341" s="13">
        <v>6543.95</v>
      </c>
      <c r="G1341" s="13">
        <v>843690.39</v>
      </c>
      <c r="H1341" s="13">
        <v>2329.2199999999998</v>
      </c>
      <c r="I1341" s="14">
        <f t="shared" si="41"/>
        <v>2.7607520811040644E-3</v>
      </c>
      <c r="J1341" s="13">
        <f t="shared" si="40"/>
        <v>18.066223581140942</v>
      </c>
    </row>
    <row r="1342" spans="2:10" x14ac:dyDescent="0.25">
      <c r="B1342" s="2">
        <v>1338</v>
      </c>
      <c r="C1342" s="1">
        <v>52012</v>
      </c>
      <c r="D1342" t="s">
        <v>437</v>
      </c>
      <c r="E1342" s="2" t="s">
        <v>1</v>
      </c>
      <c r="F1342" s="13">
        <v>5336.1</v>
      </c>
      <c r="G1342" s="13">
        <v>708151.06</v>
      </c>
      <c r="H1342" s="13">
        <v>26269.35</v>
      </c>
      <c r="I1342" s="14">
        <f t="shared" si="41"/>
        <v>3.7095686900475724E-2</v>
      </c>
      <c r="J1342" s="13">
        <f t="shared" si="40"/>
        <v>197.94629486962853</v>
      </c>
    </row>
    <row r="1343" spans="2:10" x14ac:dyDescent="0.25">
      <c r="B1343" s="2">
        <v>1339</v>
      </c>
      <c r="C1343" s="1">
        <v>52014</v>
      </c>
      <c r="D1343" t="s">
        <v>994</v>
      </c>
      <c r="E1343" s="2" t="s">
        <v>1</v>
      </c>
      <c r="F1343" s="13">
        <v>5550.85</v>
      </c>
      <c r="G1343" s="13">
        <v>680655.1</v>
      </c>
      <c r="H1343" s="13">
        <v>1563.79</v>
      </c>
      <c r="I1343" s="14">
        <f t="shared" si="41"/>
        <v>2.2974778268759024E-3</v>
      </c>
      <c r="J1343" s="13">
        <f t="shared" si="40"/>
        <v>12.752954795314103</v>
      </c>
    </row>
    <row r="1344" spans="2:10" x14ac:dyDescent="0.25">
      <c r="B1344" s="2">
        <v>1340</v>
      </c>
      <c r="C1344" s="1">
        <v>52016</v>
      </c>
      <c r="D1344" t="s">
        <v>995</v>
      </c>
      <c r="E1344" s="2" t="s">
        <v>1</v>
      </c>
      <c r="F1344" s="13">
        <v>7095.45</v>
      </c>
      <c r="G1344" s="13">
        <v>1058180.99</v>
      </c>
      <c r="H1344" s="13">
        <v>4048.85</v>
      </c>
      <c r="I1344" s="14">
        <f t="shared" si="41"/>
        <v>3.8262358124577533E-3</v>
      </c>
      <c r="J1344" s="13">
        <f t="shared" si="40"/>
        <v>27.148864895503365</v>
      </c>
    </row>
    <row r="1345" spans="2:10" x14ac:dyDescent="0.25">
      <c r="B1345" s="2">
        <v>1341</v>
      </c>
      <c r="C1345" s="1">
        <v>52018</v>
      </c>
      <c r="D1345" t="s">
        <v>313</v>
      </c>
      <c r="E1345" s="2" t="s">
        <v>1</v>
      </c>
      <c r="F1345" s="13">
        <v>6622.12</v>
      </c>
      <c r="G1345" s="13">
        <v>790086.39</v>
      </c>
      <c r="H1345" s="13">
        <v>10218.42</v>
      </c>
      <c r="I1345" s="14">
        <f t="shared" si="41"/>
        <v>1.2933294547701295E-2</v>
      </c>
      <c r="J1345" s="13">
        <f t="shared" si="40"/>
        <v>85.645828490223707</v>
      </c>
    </row>
    <row r="1346" spans="2:10" x14ac:dyDescent="0.25">
      <c r="B1346" s="2">
        <v>1342</v>
      </c>
      <c r="C1346" s="1">
        <v>52020</v>
      </c>
      <c r="D1346" t="s">
        <v>996</v>
      </c>
      <c r="E1346" s="2" t="s">
        <v>1</v>
      </c>
      <c r="F1346" s="13">
        <v>9993.4500000000007</v>
      </c>
      <c r="G1346" s="13">
        <v>1161545.51</v>
      </c>
      <c r="H1346" s="13">
        <v>10160.64</v>
      </c>
      <c r="I1346" s="14">
        <f t="shared" si="41"/>
        <v>8.7475177791354886E-3</v>
      </c>
      <c r="J1346" s="13">
        <f t="shared" si="40"/>
        <v>87.417881549901551</v>
      </c>
    </row>
    <row r="1347" spans="2:10" x14ac:dyDescent="0.25">
      <c r="B1347" s="2">
        <v>1343</v>
      </c>
      <c r="C1347" s="1">
        <v>52022</v>
      </c>
      <c r="D1347" t="s">
        <v>997</v>
      </c>
      <c r="E1347" s="2" t="s">
        <v>1</v>
      </c>
      <c r="F1347" s="13">
        <v>14001.04</v>
      </c>
      <c r="G1347" s="13">
        <v>1589714.68</v>
      </c>
      <c r="H1347" s="13">
        <v>15295.8</v>
      </c>
      <c r="I1347" s="14">
        <f t="shared" si="41"/>
        <v>9.6217265855530754E-3</v>
      </c>
      <c r="J1347" s="13">
        <f t="shared" si="40"/>
        <v>134.71417879339205</v>
      </c>
    </row>
    <row r="1348" spans="2:10" x14ac:dyDescent="0.25">
      <c r="B1348" s="2">
        <v>1344</v>
      </c>
      <c r="C1348" s="1">
        <v>52024</v>
      </c>
      <c r="D1348" t="s">
        <v>998</v>
      </c>
      <c r="E1348" s="2" t="s">
        <v>1</v>
      </c>
      <c r="F1348" s="13">
        <v>6443.93</v>
      </c>
      <c r="G1348" s="13">
        <v>844839.94</v>
      </c>
      <c r="H1348" s="13">
        <v>1553.54</v>
      </c>
      <c r="I1348" s="14">
        <f t="shared" si="41"/>
        <v>1.8388571922866243E-3</v>
      </c>
      <c r="J1348" s="13">
        <f t="shared" si="40"/>
        <v>11.849467027091547</v>
      </c>
    </row>
    <row r="1349" spans="2:10" x14ac:dyDescent="0.25">
      <c r="B1349" s="2">
        <v>1345</v>
      </c>
      <c r="C1349" s="1">
        <v>52026</v>
      </c>
      <c r="D1349" t="s">
        <v>999</v>
      </c>
      <c r="E1349" s="2" t="s">
        <v>1</v>
      </c>
      <c r="F1349" s="13">
        <v>8064.69</v>
      </c>
      <c r="G1349" s="13">
        <v>945334.57</v>
      </c>
      <c r="H1349" s="13">
        <v>5715.36</v>
      </c>
      <c r="I1349" s="14">
        <f t="shared" si="41"/>
        <v>6.0458595098241254E-3</v>
      </c>
      <c r="J1349" s="13">
        <f t="shared" ref="J1349:J1412" si="42">I1349*F1349</f>
        <v>48.757982730283523</v>
      </c>
    </row>
    <row r="1350" spans="2:10" x14ac:dyDescent="0.25">
      <c r="B1350" s="2">
        <v>1346</v>
      </c>
      <c r="C1350" s="1">
        <v>52028</v>
      </c>
      <c r="D1350" t="s">
        <v>1000</v>
      </c>
      <c r="E1350" s="2" t="s">
        <v>1</v>
      </c>
      <c r="F1350" s="13">
        <v>5773.33</v>
      </c>
      <c r="G1350" s="13">
        <v>701843.9</v>
      </c>
      <c r="H1350" s="13">
        <v>2775.25</v>
      </c>
      <c r="I1350" s="14">
        <f t="shared" ref="I1350:I1413" si="43">IF(G1350=0,0,H1350/G1350)</f>
        <v>3.9542268587074705E-3</v>
      </c>
      <c r="J1350" s="13">
        <f t="shared" si="42"/>
        <v>22.829056550181601</v>
      </c>
    </row>
    <row r="1351" spans="2:10" x14ac:dyDescent="0.25">
      <c r="B1351" s="2">
        <v>1347</v>
      </c>
      <c r="C1351" s="1">
        <v>52030</v>
      </c>
      <c r="D1351" t="s">
        <v>344</v>
      </c>
      <c r="E1351" s="2" t="s">
        <v>1</v>
      </c>
      <c r="F1351" s="13">
        <v>5468.25</v>
      </c>
      <c r="G1351" s="13">
        <v>815393.63</v>
      </c>
      <c r="H1351" s="13">
        <v>5570.89</v>
      </c>
      <c r="I1351" s="14">
        <f t="shared" si="43"/>
        <v>6.832148050997161E-3</v>
      </c>
      <c r="J1351" s="13">
        <f t="shared" si="42"/>
        <v>37.359893579865229</v>
      </c>
    </row>
    <row r="1352" spans="2:10" x14ac:dyDescent="0.25">
      <c r="B1352" s="2">
        <v>1348</v>
      </c>
      <c r="C1352" s="1">
        <v>52032</v>
      </c>
      <c r="D1352" t="s">
        <v>1001</v>
      </c>
      <c r="E1352" s="2" t="s">
        <v>1</v>
      </c>
      <c r="F1352" s="13">
        <v>5604.07</v>
      </c>
      <c r="G1352" s="13">
        <v>811238.99</v>
      </c>
      <c r="H1352" s="13">
        <v>911.35</v>
      </c>
      <c r="I1352" s="14">
        <f t="shared" si="43"/>
        <v>1.1234050769675162E-3</v>
      </c>
      <c r="J1352" s="13">
        <f t="shared" si="42"/>
        <v>6.2956406896813482</v>
      </c>
    </row>
    <row r="1353" spans="2:10" x14ac:dyDescent="0.25">
      <c r="B1353" s="2">
        <v>1349</v>
      </c>
      <c r="C1353" s="1">
        <v>52106</v>
      </c>
      <c r="D1353" t="s">
        <v>1002</v>
      </c>
      <c r="E1353" s="2" t="s">
        <v>19</v>
      </c>
      <c r="F1353" s="13">
        <v>714.19</v>
      </c>
      <c r="G1353" s="13">
        <v>86961.5</v>
      </c>
      <c r="H1353" s="13">
        <v>313.81</v>
      </c>
      <c r="I1353" s="14">
        <f t="shared" si="43"/>
        <v>3.6086084071686895E-3</v>
      </c>
      <c r="J1353" s="13">
        <f t="shared" si="42"/>
        <v>2.5772320383158065</v>
      </c>
    </row>
    <row r="1354" spans="2:10" x14ac:dyDescent="0.25">
      <c r="B1354" s="2">
        <v>1350</v>
      </c>
      <c r="C1354" s="1">
        <v>52111</v>
      </c>
      <c r="D1354" t="s">
        <v>1003</v>
      </c>
      <c r="E1354" s="2" t="s">
        <v>19</v>
      </c>
      <c r="F1354" s="13">
        <v>2675.28</v>
      </c>
      <c r="G1354" s="13">
        <v>449492.47</v>
      </c>
      <c r="H1354" s="13">
        <v>3848.14</v>
      </c>
      <c r="I1354" s="14">
        <f t="shared" si="43"/>
        <v>8.5610777862418913E-3</v>
      </c>
      <c r="J1354" s="13">
        <f t="shared" si="42"/>
        <v>22.903280179977209</v>
      </c>
    </row>
    <row r="1355" spans="2:10" x14ac:dyDescent="0.25">
      <c r="B1355" s="2">
        <v>1351</v>
      </c>
      <c r="C1355" s="1">
        <v>52146</v>
      </c>
      <c r="D1355" t="s">
        <v>1004</v>
      </c>
      <c r="E1355" s="2" t="s">
        <v>19</v>
      </c>
      <c r="F1355" s="13">
        <v>5733.17</v>
      </c>
      <c r="G1355" s="13">
        <v>777199.03</v>
      </c>
      <c r="H1355" s="13">
        <v>8403.5300000000007</v>
      </c>
      <c r="I1355" s="14">
        <f t="shared" si="43"/>
        <v>1.0812584261717363E-2</v>
      </c>
      <c r="J1355" s="13">
        <f t="shared" si="42"/>
        <v>61.990383711750134</v>
      </c>
    </row>
    <row r="1356" spans="2:10" x14ac:dyDescent="0.25">
      <c r="B1356" s="2">
        <v>1352</v>
      </c>
      <c r="C1356" s="1">
        <v>52186</v>
      </c>
      <c r="D1356" t="s">
        <v>1005</v>
      </c>
      <c r="E1356" s="2" t="s">
        <v>19</v>
      </c>
      <c r="F1356" s="13">
        <v>2674.6</v>
      </c>
      <c r="G1356" s="13">
        <v>356491.36</v>
      </c>
      <c r="H1356" s="13">
        <v>3620.85</v>
      </c>
      <c r="I1356" s="14">
        <f t="shared" si="43"/>
        <v>1.0156908150593046E-2</v>
      </c>
      <c r="J1356" s="13">
        <f t="shared" si="42"/>
        <v>27.165666539576161</v>
      </c>
    </row>
    <row r="1357" spans="2:10" x14ac:dyDescent="0.25">
      <c r="B1357" s="2">
        <v>1353</v>
      </c>
      <c r="C1357" s="1">
        <v>52196</v>
      </c>
      <c r="D1357" t="s">
        <v>1006</v>
      </c>
      <c r="E1357" s="2" t="s">
        <v>19</v>
      </c>
      <c r="F1357" s="13">
        <v>403.37</v>
      </c>
      <c r="G1357" s="13">
        <v>52121.599999999999</v>
      </c>
      <c r="H1357" s="13">
        <v>1355.26</v>
      </c>
      <c r="I1357" s="14">
        <f t="shared" si="43"/>
        <v>2.600188789292731E-2</v>
      </c>
      <c r="J1357" s="13">
        <f t="shared" si="42"/>
        <v>10.488381519370089</v>
      </c>
    </row>
    <row r="1358" spans="2:10" x14ac:dyDescent="0.25">
      <c r="B1358" s="2">
        <v>1354</v>
      </c>
      <c r="C1358" s="1">
        <v>52276</v>
      </c>
      <c r="D1358" t="s">
        <v>1007</v>
      </c>
      <c r="E1358" s="2" t="s">
        <v>20</v>
      </c>
      <c r="F1358" s="13">
        <v>45782.54</v>
      </c>
      <c r="G1358" s="13">
        <v>6621794.5300000003</v>
      </c>
      <c r="H1358" s="13">
        <v>411603.22</v>
      </c>
      <c r="I1358" s="14">
        <f t="shared" si="43"/>
        <v>6.2158863150349054E-2</v>
      </c>
      <c r="J1358" s="13">
        <f t="shared" si="42"/>
        <v>2845.7906385353817</v>
      </c>
    </row>
    <row r="1359" spans="2:10" x14ac:dyDescent="0.25">
      <c r="B1359" s="2">
        <v>1355</v>
      </c>
      <c r="C1359" s="1">
        <v>53002</v>
      </c>
      <c r="D1359" t="s">
        <v>1008</v>
      </c>
      <c r="E1359" s="2" t="s">
        <v>1</v>
      </c>
      <c r="F1359" s="13">
        <v>8927.27</v>
      </c>
      <c r="G1359" s="13">
        <v>1114216.77</v>
      </c>
      <c r="H1359" s="13">
        <v>14328.06</v>
      </c>
      <c r="I1359" s="14">
        <f t="shared" si="43"/>
        <v>1.2859311029755906E-2</v>
      </c>
      <c r="J1359" s="13">
        <f t="shared" si="42"/>
        <v>114.79854157660901</v>
      </c>
    </row>
    <row r="1360" spans="2:10" x14ac:dyDescent="0.25">
      <c r="B1360" s="2">
        <v>1356</v>
      </c>
      <c r="C1360" s="1">
        <v>53004</v>
      </c>
      <c r="D1360" t="s">
        <v>1009</v>
      </c>
      <c r="E1360" s="2" t="s">
        <v>1</v>
      </c>
      <c r="F1360" s="13">
        <v>68257.64</v>
      </c>
      <c r="G1360" s="13">
        <v>10421888.98</v>
      </c>
      <c r="H1360" s="13">
        <v>265920.92</v>
      </c>
      <c r="I1360" s="14">
        <f t="shared" si="43"/>
        <v>2.5515616267867781E-2</v>
      </c>
      <c r="J1360" s="13">
        <f t="shared" si="42"/>
        <v>1741.6357495902625</v>
      </c>
    </row>
    <row r="1361" spans="2:10" x14ac:dyDescent="0.25">
      <c r="B1361" s="2">
        <v>1357</v>
      </c>
      <c r="C1361" s="1">
        <v>53006</v>
      </c>
      <c r="D1361" t="s">
        <v>1010</v>
      </c>
      <c r="E1361" s="2" t="s">
        <v>1</v>
      </c>
      <c r="F1361" s="13">
        <v>15298.33</v>
      </c>
      <c r="G1361" s="13">
        <v>2219850.09</v>
      </c>
      <c r="H1361" s="13">
        <v>10982.97</v>
      </c>
      <c r="I1361" s="14">
        <f t="shared" si="43"/>
        <v>4.9476178817102019E-3</v>
      </c>
      <c r="J1361" s="13">
        <f t="shared" si="42"/>
        <v>75.690291068303637</v>
      </c>
    </row>
    <row r="1362" spans="2:10" x14ac:dyDescent="0.25">
      <c r="B1362" s="2">
        <v>1358</v>
      </c>
      <c r="C1362" s="1">
        <v>53008</v>
      </c>
      <c r="D1362" t="s">
        <v>869</v>
      </c>
      <c r="E1362" s="2" t="s">
        <v>1</v>
      </c>
      <c r="F1362" s="13">
        <v>15106.53</v>
      </c>
      <c r="G1362" s="13">
        <v>2039987.39</v>
      </c>
      <c r="H1362" s="13">
        <v>11187.37</v>
      </c>
      <c r="I1362" s="14">
        <f t="shared" si="43"/>
        <v>5.484038800847686E-3</v>
      </c>
      <c r="J1362" s="13">
        <f t="shared" si="42"/>
        <v>82.8447966661696</v>
      </c>
    </row>
    <row r="1363" spans="2:10" x14ac:dyDescent="0.25">
      <c r="B1363" s="2">
        <v>1359</v>
      </c>
      <c r="C1363" s="1">
        <v>53010</v>
      </c>
      <c r="D1363" t="s">
        <v>43</v>
      </c>
      <c r="E1363" s="2" t="s">
        <v>1</v>
      </c>
      <c r="F1363" s="13">
        <v>11199.45</v>
      </c>
      <c r="G1363" s="13">
        <v>1652578.78</v>
      </c>
      <c r="H1363" s="13">
        <v>14514.18</v>
      </c>
      <c r="I1363" s="14">
        <f t="shared" si="43"/>
        <v>8.7827461998513622E-3</v>
      </c>
      <c r="J1363" s="13">
        <f t="shared" si="42"/>
        <v>98.361926927925339</v>
      </c>
    </row>
    <row r="1364" spans="2:10" x14ac:dyDescent="0.25">
      <c r="B1364" s="2">
        <v>1360</v>
      </c>
      <c r="C1364" s="1">
        <v>53012</v>
      </c>
      <c r="D1364" t="s">
        <v>1011</v>
      </c>
      <c r="E1364" s="2" t="s">
        <v>1</v>
      </c>
      <c r="F1364" s="13">
        <v>60495.35</v>
      </c>
      <c r="G1364" s="13">
        <v>7489106.2599999998</v>
      </c>
      <c r="H1364" s="13">
        <v>45864.18</v>
      </c>
      <c r="I1364" s="14">
        <f t="shared" si="43"/>
        <v>6.1241192750815642E-3</v>
      </c>
      <c r="J1364" s="13">
        <f t="shared" si="42"/>
        <v>370.48073898780552</v>
      </c>
    </row>
    <row r="1365" spans="2:10" x14ac:dyDescent="0.25">
      <c r="B1365" s="2">
        <v>1361</v>
      </c>
      <c r="C1365" s="1">
        <v>53014</v>
      </c>
      <c r="D1365" t="s">
        <v>968</v>
      </c>
      <c r="E1365" s="2" t="s">
        <v>1</v>
      </c>
      <c r="F1365" s="13">
        <v>37223.68</v>
      </c>
      <c r="G1365" s="13">
        <v>4036455.92</v>
      </c>
      <c r="H1365" s="13">
        <v>58856.3</v>
      </c>
      <c r="I1365" s="14">
        <f t="shared" si="43"/>
        <v>1.458118239527313E-2</v>
      </c>
      <c r="J1365" s="13">
        <f t="shared" si="42"/>
        <v>542.76526750328048</v>
      </c>
    </row>
    <row r="1366" spans="2:10" x14ac:dyDescent="0.25">
      <c r="B1366" s="2">
        <v>1362</v>
      </c>
      <c r="C1366" s="1">
        <v>53016</v>
      </c>
      <c r="D1366" t="s">
        <v>1012</v>
      </c>
      <c r="E1366" s="2" t="s">
        <v>1</v>
      </c>
      <c r="F1366" s="13">
        <v>62685.93</v>
      </c>
      <c r="G1366" s="13">
        <v>7156055.4299999997</v>
      </c>
      <c r="H1366" s="13">
        <v>88051.7</v>
      </c>
      <c r="I1366" s="14">
        <f t="shared" si="43"/>
        <v>1.2304502230497675E-2</v>
      </c>
      <c r="J1366" s="13">
        <f t="shared" si="42"/>
        <v>771.31916550582116</v>
      </c>
    </row>
    <row r="1367" spans="2:10" x14ac:dyDescent="0.25">
      <c r="B1367" s="2">
        <v>1363</v>
      </c>
      <c r="C1367" s="1">
        <v>53018</v>
      </c>
      <c r="D1367" t="s">
        <v>929</v>
      </c>
      <c r="E1367" s="2" t="s">
        <v>1</v>
      </c>
      <c r="F1367" s="13">
        <v>12896.61</v>
      </c>
      <c r="G1367" s="13">
        <v>1526463.22</v>
      </c>
      <c r="H1367" s="13">
        <v>15646.4</v>
      </c>
      <c r="I1367" s="14">
        <f t="shared" si="43"/>
        <v>1.0250099573313009E-2</v>
      </c>
      <c r="J1367" s="13">
        <f t="shared" si="42"/>
        <v>132.19153665818428</v>
      </c>
    </row>
    <row r="1368" spans="2:10" x14ac:dyDescent="0.25">
      <c r="B1368" s="2">
        <v>1364</v>
      </c>
      <c r="C1368" s="1">
        <v>53020</v>
      </c>
      <c r="D1368" t="s">
        <v>1013</v>
      </c>
      <c r="E1368" s="2" t="s">
        <v>1</v>
      </c>
      <c r="F1368" s="13">
        <v>12385.39</v>
      </c>
      <c r="G1368" s="13">
        <v>1706134.4</v>
      </c>
      <c r="H1368" s="13">
        <v>53840.77</v>
      </c>
      <c r="I1368" s="14">
        <f t="shared" si="43"/>
        <v>3.1557168063664855E-2</v>
      </c>
      <c r="J1368" s="13">
        <f t="shared" si="42"/>
        <v>390.84783376403402</v>
      </c>
    </row>
    <row r="1369" spans="2:10" x14ac:dyDescent="0.25">
      <c r="B1369" s="2">
        <v>1365</v>
      </c>
      <c r="C1369" s="1">
        <v>53022</v>
      </c>
      <c r="D1369" t="s">
        <v>479</v>
      </c>
      <c r="E1369" s="2" t="s">
        <v>1</v>
      </c>
      <c r="F1369" s="13">
        <v>15813.73</v>
      </c>
      <c r="G1369" s="13">
        <v>1887139.22</v>
      </c>
      <c r="H1369" s="13">
        <v>4386.87</v>
      </c>
      <c r="I1369" s="14">
        <f t="shared" si="43"/>
        <v>2.3246138671210491E-3</v>
      </c>
      <c r="J1369" s="13">
        <f t="shared" si="42"/>
        <v>36.760816048908147</v>
      </c>
    </row>
    <row r="1370" spans="2:10" x14ac:dyDescent="0.25">
      <c r="B1370" s="2">
        <v>1366</v>
      </c>
      <c r="C1370" s="1">
        <v>53024</v>
      </c>
      <c r="D1370" t="s">
        <v>1014</v>
      </c>
      <c r="E1370" s="2" t="s">
        <v>1</v>
      </c>
      <c r="F1370" s="13">
        <v>10406.450000000001</v>
      </c>
      <c r="G1370" s="13">
        <v>1411143.4</v>
      </c>
      <c r="H1370" s="13">
        <v>8253.44</v>
      </c>
      <c r="I1370" s="14">
        <f t="shared" si="43"/>
        <v>5.848760657492358E-3</v>
      </c>
      <c r="J1370" s="13">
        <f t="shared" si="42"/>
        <v>60.864835344161357</v>
      </c>
    </row>
    <row r="1371" spans="2:10" x14ac:dyDescent="0.25">
      <c r="B1371" s="2">
        <v>1367</v>
      </c>
      <c r="C1371" s="1">
        <v>53026</v>
      </c>
      <c r="D1371" t="s">
        <v>120</v>
      </c>
      <c r="E1371" s="2" t="s">
        <v>1</v>
      </c>
      <c r="F1371" s="13">
        <v>45001.96</v>
      </c>
      <c r="G1371" s="13">
        <v>5223126.32</v>
      </c>
      <c r="H1371" s="13">
        <v>24379.919999999998</v>
      </c>
      <c r="I1371" s="14">
        <f t="shared" si="43"/>
        <v>4.667687225301493E-3</v>
      </c>
      <c r="J1371" s="13">
        <f t="shared" si="42"/>
        <v>210.05507380552876</v>
      </c>
    </row>
    <row r="1372" spans="2:10" x14ac:dyDescent="0.25">
      <c r="B1372" s="2">
        <v>1368</v>
      </c>
      <c r="C1372" s="1">
        <v>53028</v>
      </c>
      <c r="D1372" t="s">
        <v>1015</v>
      </c>
      <c r="E1372" s="2" t="s">
        <v>1</v>
      </c>
      <c r="F1372" s="13">
        <v>18687.87</v>
      </c>
      <c r="G1372" s="13">
        <v>2232396.2000000002</v>
      </c>
      <c r="H1372" s="13">
        <v>6072.93</v>
      </c>
      <c r="I1372" s="14">
        <f t="shared" si="43"/>
        <v>2.7203638852279E-3</v>
      </c>
      <c r="J1372" s="13">
        <f t="shared" si="42"/>
        <v>50.837806639833914</v>
      </c>
    </row>
    <row r="1373" spans="2:10" x14ac:dyDescent="0.25">
      <c r="B1373" s="2">
        <v>1369</v>
      </c>
      <c r="C1373" s="1">
        <v>53030</v>
      </c>
      <c r="D1373" t="s">
        <v>602</v>
      </c>
      <c r="E1373" s="2" t="s">
        <v>1</v>
      </c>
      <c r="F1373" s="13">
        <v>15594.67</v>
      </c>
      <c r="G1373" s="13">
        <v>1902962.67</v>
      </c>
      <c r="H1373" s="13">
        <v>6953.41</v>
      </c>
      <c r="I1373" s="14">
        <f t="shared" si="43"/>
        <v>3.6539918042638219E-3</v>
      </c>
      <c r="J1373" s="13">
        <f t="shared" si="42"/>
        <v>56.982796370198898</v>
      </c>
    </row>
    <row r="1374" spans="2:10" x14ac:dyDescent="0.25">
      <c r="B1374" s="2">
        <v>1370</v>
      </c>
      <c r="C1374" s="1">
        <v>53032</v>
      </c>
      <c r="D1374" t="s">
        <v>1016</v>
      </c>
      <c r="E1374" s="2" t="s">
        <v>1</v>
      </c>
      <c r="F1374" s="13">
        <v>15240.27</v>
      </c>
      <c r="G1374" s="13">
        <v>1977351.2</v>
      </c>
      <c r="H1374" s="13">
        <v>9839.59</v>
      </c>
      <c r="I1374" s="14">
        <f t="shared" si="43"/>
        <v>4.9761468777018468E-3</v>
      </c>
      <c r="J1374" s="13">
        <f t="shared" si="42"/>
        <v>75.837821975833123</v>
      </c>
    </row>
    <row r="1375" spans="2:10" x14ac:dyDescent="0.25">
      <c r="B1375" s="2">
        <v>1371</v>
      </c>
      <c r="C1375" s="1">
        <v>53034</v>
      </c>
      <c r="D1375" t="s">
        <v>1017</v>
      </c>
      <c r="E1375" s="2" t="s">
        <v>1</v>
      </c>
      <c r="F1375" s="13">
        <v>27877.37</v>
      </c>
      <c r="G1375" s="13">
        <v>3433042.27</v>
      </c>
      <c r="H1375" s="13">
        <v>66553.53</v>
      </c>
      <c r="I1375" s="14">
        <f t="shared" si="43"/>
        <v>1.9386166777375567E-2</v>
      </c>
      <c r="J1375" s="13">
        <f t="shared" si="42"/>
        <v>540.43534413460623</v>
      </c>
    </row>
    <row r="1376" spans="2:10" x14ac:dyDescent="0.25">
      <c r="B1376" s="2">
        <v>1372</v>
      </c>
      <c r="C1376" s="1">
        <v>53036</v>
      </c>
      <c r="D1376" t="s">
        <v>918</v>
      </c>
      <c r="E1376" s="2" t="s">
        <v>1</v>
      </c>
      <c r="F1376" s="13">
        <v>11413.4</v>
      </c>
      <c r="G1376" s="13">
        <v>1352297.45</v>
      </c>
      <c r="H1376" s="13">
        <v>10077.17</v>
      </c>
      <c r="I1376" s="14">
        <f t="shared" si="43"/>
        <v>7.4518886358914604E-3</v>
      </c>
      <c r="J1376" s="13">
        <f t="shared" si="42"/>
        <v>85.05138575688359</v>
      </c>
    </row>
    <row r="1377" spans="2:10" x14ac:dyDescent="0.25">
      <c r="B1377" s="2">
        <v>1373</v>
      </c>
      <c r="C1377" s="1">
        <v>53038</v>
      </c>
      <c r="D1377" t="s">
        <v>1018</v>
      </c>
      <c r="E1377" s="2" t="s">
        <v>1</v>
      </c>
      <c r="F1377" s="13">
        <v>28147.02</v>
      </c>
      <c r="G1377" s="13">
        <v>3742360.01</v>
      </c>
      <c r="H1377" s="13">
        <v>45296.94</v>
      </c>
      <c r="I1377" s="14">
        <f t="shared" si="43"/>
        <v>1.2103843531611489E-2</v>
      </c>
      <c r="J1377" s="13">
        <f t="shared" si="42"/>
        <v>340.6871259611392</v>
      </c>
    </row>
    <row r="1378" spans="2:10" x14ac:dyDescent="0.25">
      <c r="B1378" s="2">
        <v>1374</v>
      </c>
      <c r="C1378" s="1">
        <v>53040</v>
      </c>
      <c r="D1378" t="s">
        <v>144</v>
      </c>
      <c r="E1378" s="2" t="s">
        <v>1</v>
      </c>
      <c r="F1378" s="13">
        <v>26440.67</v>
      </c>
      <c r="G1378" s="13">
        <v>3556253.65</v>
      </c>
      <c r="H1378" s="13">
        <v>33717.24</v>
      </c>
      <c r="I1378" s="14">
        <f t="shared" si="43"/>
        <v>9.4811122373118679E-3</v>
      </c>
      <c r="J1378" s="13">
        <f t="shared" si="42"/>
        <v>250.68695989972477</v>
      </c>
    </row>
    <row r="1379" spans="2:10" x14ac:dyDescent="0.25">
      <c r="B1379" s="2">
        <v>1375</v>
      </c>
      <c r="C1379" s="1">
        <v>53111</v>
      </c>
      <c r="D1379" t="s">
        <v>43</v>
      </c>
      <c r="E1379" s="2" t="s">
        <v>19</v>
      </c>
      <c r="F1379" s="13">
        <v>19788.89</v>
      </c>
      <c r="G1379" s="13">
        <v>3487456.08</v>
      </c>
      <c r="H1379" s="13">
        <v>109124.38</v>
      </c>
      <c r="I1379" s="14">
        <f t="shared" si="43"/>
        <v>3.1290538861782596E-2</v>
      </c>
      <c r="J1379" s="13">
        <f t="shared" si="42"/>
        <v>619.20503157654093</v>
      </c>
    </row>
    <row r="1380" spans="2:10" x14ac:dyDescent="0.25">
      <c r="B1380" s="2">
        <v>1376</v>
      </c>
      <c r="C1380" s="1">
        <v>53126</v>
      </c>
      <c r="D1380" t="s">
        <v>1019</v>
      </c>
      <c r="E1380" s="2" t="s">
        <v>19</v>
      </c>
      <c r="F1380" s="13">
        <v>6121.86</v>
      </c>
      <c r="G1380" s="13">
        <v>1048431.4</v>
      </c>
      <c r="H1380" s="13">
        <v>13079.13</v>
      </c>
      <c r="I1380" s="14">
        <f t="shared" si="43"/>
        <v>1.2474950673930597E-2</v>
      </c>
      <c r="J1380" s="13">
        <f t="shared" si="42"/>
        <v>76.369901532708766</v>
      </c>
    </row>
    <row r="1381" spans="2:10" x14ac:dyDescent="0.25">
      <c r="B1381" s="2">
        <v>1377</v>
      </c>
      <c r="C1381" s="1">
        <v>53165</v>
      </c>
      <c r="D1381" t="s">
        <v>1020</v>
      </c>
      <c r="E1381" s="2" t="s">
        <v>19</v>
      </c>
      <c r="F1381" s="13">
        <v>11369.6</v>
      </c>
      <c r="G1381" s="13">
        <v>1746008.43</v>
      </c>
      <c r="H1381" s="13">
        <v>17115.64</v>
      </c>
      <c r="I1381" s="14">
        <f t="shared" si="43"/>
        <v>9.8027247210942733E-3</v>
      </c>
      <c r="J1381" s="13">
        <f t="shared" si="42"/>
        <v>111.45305898895346</v>
      </c>
    </row>
    <row r="1382" spans="2:10" x14ac:dyDescent="0.25">
      <c r="B1382" s="2">
        <v>1378</v>
      </c>
      <c r="C1382" s="1">
        <v>53206</v>
      </c>
      <c r="D1382" t="s">
        <v>1009</v>
      </c>
      <c r="E1382" s="2" t="s">
        <v>20</v>
      </c>
      <c r="F1382" s="13">
        <v>255913.09</v>
      </c>
      <c r="G1382" s="13">
        <v>45551805.560000002</v>
      </c>
      <c r="H1382" s="13">
        <v>3003361.34</v>
      </c>
      <c r="I1382" s="14">
        <f t="shared" si="43"/>
        <v>6.5932871443350971E-2</v>
      </c>
      <c r="J1382" s="13">
        <f t="shared" si="42"/>
        <v>16873.084863640706</v>
      </c>
    </row>
    <row r="1383" spans="2:10" x14ac:dyDescent="0.25">
      <c r="B1383" s="2">
        <v>1379</v>
      </c>
      <c r="C1383" s="1">
        <v>53210</v>
      </c>
      <c r="D1383" t="s">
        <v>519</v>
      </c>
      <c r="E1383" s="2" t="s">
        <v>20</v>
      </c>
      <c r="F1383" s="13">
        <v>801.18</v>
      </c>
      <c r="G1383" s="13">
        <v>139338.22</v>
      </c>
      <c r="H1383" s="13">
        <v>1269.23</v>
      </c>
      <c r="I1383" s="14">
        <f t="shared" si="43"/>
        <v>9.1089867518043509E-3</v>
      </c>
      <c r="J1383" s="13">
        <f t="shared" si="42"/>
        <v>7.2979380058106091</v>
      </c>
    </row>
    <row r="1384" spans="2:10" x14ac:dyDescent="0.25">
      <c r="B1384" s="2">
        <v>1380</v>
      </c>
      <c r="C1384" s="1">
        <v>53221</v>
      </c>
      <c r="D1384" t="s">
        <v>319</v>
      </c>
      <c r="E1384" s="2" t="s">
        <v>20</v>
      </c>
      <c r="F1384" s="13">
        <v>49158.77</v>
      </c>
      <c r="G1384" s="13">
        <v>7957974.79</v>
      </c>
      <c r="H1384" s="13">
        <v>135856.17000000001</v>
      </c>
      <c r="I1384" s="14">
        <f t="shared" si="43"/>
        <v>1.7071701479969129E-2</v>
      </c>
      <c r="J1384" s="13">
        <f t="shared" si="42"/>
        <v>839.22384656246197</v>
      </c>
    </row>
    <row r="1385" spans="2:10" x14ac:dyDescent="0.25">
      <c r="B1385" s="2">
        <v>1381</v>
      </c>
      <c r="C1385" s="1">
        <v>53222</v>
      </c>
      <c r="D1385" t="s">
        <v>1021</v>
      </c>
      <c r="E1385" s="2" t="s">
        <v>20</v>
      </c>
      <c r="F1385" s="13">
        <v>53648.57</v>
      </c>
      <c r="G1385" s="13">
        <v>8733336</v>
      </c>
      <c r="H1385" s="13">
        <v>129343.05</v>
      </c>
      <c r="I1385" s="14">
        <f t="shared" si="43"/>
        <v>1.4810268378544007E-2</v>
      </c>
      <c r="J1385" s="13">
        <f t="shared" si="42"/>
        <v>794.5497198251046</v>
      </c>
    </row>
    <row r="1386" spans="2:10" x14ac:dyDescent="0.25">
      <c r="B1386" s="2">
        <v>1382</v>
      </c>
      <c r="C1386" s="1">
        <v>53241</v>
      </c>
      <c r="D1386" t="s">
        <v>1012</v>
      </c>
      <c r="E1386" s="2" t="s">
        <v>20</v>
      </c>
      <c r="F1386" s="13">
        <v>661125.21</v>
      </c>
      <c r="G1386" s="13">
        <v>101513884.17</v>
      </c>
      <c r="H1386" s="13">
        <v>3856832.59</v>
      </c>
      <c r="I1386" s="14">
        <f t="shared" si="43"/>
        <v>3.7993153562533022E-2</v>
      </c>
      <c r="J1386" s="13">
        <f t="shared" si="42"/>
        <v>25118.231627591889</v>
      </c>
    </row>
    <row r="1387" spans="2:10" x14ac:dyDescent="0.25">
      <c r="B1387" s="2">
        <v>1383</v>
      </c>
      <c r="C1387" s="1">
        <v>53257</v>
      </c>
      <c r="D1387" t="s">
        <v>120</v>
      </c>
      <c r="E1387" s="2" t="s">
        <v>20</v>
      </c>
      <c r="F1387" s="13">
        <v>58714.879999999997</v>
      </c>
      <c r="G1387" s="13">
        <v>8686427.0399999991</v>
      </c>
      <c r="H1387" s="13">
        <v>346014.03</v>
      </c>
      <c r="I1387" s="14">
        <f t="shared" si="43"/>
        <v>3.9833872823273039E-2</v>
      </c>
      <c r="J1387" s="13">
        <f t="shared" si="42"/>
        <v>2338.8410627537378</v>
      </c>
    </row>
    <row r="1388" spans="2:10" x14ac:dyDescent="0.25">
      <c r="B1388" s="2">
        <v>1384</v>
      </c>
      <c r="C1388" s="1">
        <v>54002</v>
      </c>
      <c r="D1388" t="s">
        <v>1022</v>
      </c>
      <c r="E1388" s="2" t="s">
        <v>1</v>
      </c>
      <c r="F1388" s="13">
        <v>7215.36</v>
      </c>
      <c r="G1388" s="13">
        <v>761145.55</v>
      </c>
      <c r="H1388" s="13">
        <v>2675.64</v>
      </c>
      <c r="I1388" s="14">
        <f t="shared" si="43"/>
        <v>3.5152803560370284E-3</v>
      </c>
      <c r="J1388" s="13">
        <f t="shared" si="42"/>
        <v>25.364013269735331</v>
      </c>
    </row>
    <row r="1389" spans="2:10" x14ac:dyDescent="0.25">
      <c r="B1389" s="2">
        <v>1385</v>
      </c>
      <c r="C1389" s="1">
        <v>54004</v>
      </c>
      <c r="D1389" t="s">
        <v>1023</v>
      </c>
      <c r="E1389" s="2" t="s">
        <v>1</v>
      </c>
      <c r="F1389" s="13">
        <v>19433.3</v>
      </c>
      <c r="G1389" s="13">
        <v>2104713.59</v>
      </c>
      <c r="H1389" s="13">
        <v>7353.4</v>
      </c>
      <c r="I1389" s="14">
        <f t="shared" si="43"/>
        <v>3.4937770321519139E-3</v>
      </c>
      <c r="J1389" s="13">
        <f t="shared" si="42"/>
        <v>67.89561719891779</v>
      </c>
    </row>
    <row r="1390" spans="2:10" x14ac:dyDescent="0.25">
      <c r="B1390" s="2">
        <v>1386</v>
      </c>
      <c r="C1390" s="1">
        <v>54006</v>
      </c>
      <c r="D1390" t="s">
        <v>1024</v>
      </c>
      <c r="E1390" s="2" t="s">
        <v>1</v>
      </c>
      <c r="F1390" s="13">
        <v>1940.33</v>
      </c>
      <c r="G1390" s="13">
        <v>230003.82</v>
      </c>
      <c r="H1390" s="13">
        <v>7539.27</v>
      </c>
      <c r="I1390" s="14">
        <f t="shared" si="43"/>
        <v>3.2778890367994758E-2</v>
      </c>
      <c r="J1390" s="13">
        <f t="shared" si="42"/>
        <v>63.601864347731265</v>
      </c>
    </row>
    <row r="1391" spans="2:10" x14ac:dyDescent="0.25">
      <c r="B1391" s="2">
        <v>1387</v>
      </c>
      <c r="C1391" s="1">
        <v>54008</v>
      </c>
      <c r="D1391" t="s">
        <v>1025</v>
      </c>
      <c r="E1391" s="2" t="s">
        <v>1</v>
      </c>
      <c r="F1391" s="13">
        <v>532.22</v>
      </c>
      <c r="G1391" s="13">
        <v>60511.25</v>
      </c>
      <c r="H1391" s="13">
        <v>1749.33</v>
      </c>
      <c r="I1391" s="14">
        <f t="shared" si="43"/>
        <v>2.8909169782478462E-2</v>
      </c>
      <c r="J1391" s="13">
        <f t="shared" si="42"/>
        <v>15.386038341630687</v>
      </c>
    </row>
    <row r="1392" spans="2:10" x14ac:dyDescent="0.25">
      <c r="B1392" s="2">
        <v>1388</v>
      </c>
      <c r="C1392" s="1">
        <v>54010</v>
      </c>
      <c r="D1392" t="s">
        <v>133</v>
      </c>
      <c r="E1392" s="2" t="s">
        <v>1</v>
      </c>
      <c r="F1392" s="13">
        <v>11566.68</v>
      </c>
      <c r="G1392" s="13">
        <v>1359893.1</v>
      </c>
      <c r="H1392" s="13">
        <v>1332.05</v>
      </c>
      <c r="I1392" s="14">
        <f t="shared" si="43"/>
        <v>9.7952552299882976E-4</v>
      </c>
      <c r="J1392" s="13">
        <f t="shared" si="42"/>
        <v>11.329858276360104</v>
      </c>
    </row>
    <row r="1393" spans="2:10" x14ac:dyDescent="0.25">
      <c r="B1393" s="2">
        <v>1389</v>
      </c>
      <c r="C1393" s="1">
        <v>54012</v>
      </c>
      <c r="D1393" t="s">
        <v>966</v>
      </c>
      <c r="E1393" s="2" t="s">
        <v>1</v>
      </c>
      <c r="F1393" s="13">
        <v>10186.27</v>
      </c>
      <c r="G1393" s="13">
        <v>1243769.56</v>
      </c>
      <c r="H1393" s="13">
        <v>7386.82</v>
      </c>
      <c r="I1393" s="14">
        <f t="shared" si="43"/>
        <v>5.9390583574018318E-3</v>
      </c>
      <c r="J1393" s="13">
        <f t="shared" si="42"/>
        <v>60.496851974251562</v>
      </c>
    </row>
    <row r="1394" spans="2:10" x14ac:dyDescent="0.25">
      <c r="B1394" s="2">
        <v>1390</v>
      </c>
      <c r="C1394" s="1">
        <v>54014</v>
      </c>
      <c r="D1394" t="s">
        <v>198</v>
      </c>
      <c r="E1394" s="2" t="s">
        <v>1</v>
      </c>
      <c r="F1394" s="13">
        <v>7823.47</v>
      </c>
      <c r="G1394" s="13">
        <v>942150.45</v>
      </c>
      <c r="H1394" s="13">
        <v>4767.46</v>
      </c>
      <c r="I1394" s="14">
        <f t="shared" si="43"/>
        <v>5.0601896968790923E-3</v>
      </c>
      <c r="J1394" s="13">
        <f t="shared" si="42"/>
        <v>39.588242287842675</v>
      </c>
    </row>
    <row r="1395" spans="2:10" x14ac:dyDescent="0.25">
      <c r="B1395" s="2">
        <v>1391</v>
      </c>
      <c r="C1395" s="1">
        <v>54016</v>
      </c>
      <c r="D1395" t="s">
        <v>1026</v>
      </c>
      <c r="E1395" s="2" t="s">
        <v>1</v>
      </c>
      <c r="F1395" s="13">
        <v>3423.72</v>
      </c>
      <c r="G1395" s="13">
        <v>417946.92</v>
      </c>
      <c r="H1395" s="13">
        <v>981.21</v>
      </c>
      <c r="I1395" s="14">
        <f t="shared" si="43"/>
        <v>2.3476904674880725E-3</v>
      </c>
      <c r="J1395" s="13">
        <f t="shared" si="42"/>
        <v>8.0378348073482631</v>
      </c>
    </row>
    <row r="1396" spans="2:10" x14ac:dyDescent="0.25">
      <c r="B1396" s="2">
        <v>1392</v>
      </c>
      <c r="C1396" s="1">
        <v>54018</v>
      </c>
      <c r="D1396" t="s">
        <v>1027</v>
      </c>
      <c r="E1396" s="2" t="s">
        <v>1</v>
      </c>
      <c r="F1396" s="13">
        <v>2382.1999999999998</v>
      </c>
      <c r="G1396" s="13">
        <v>296724.93</v>
      </c>
      <c r="H1396" s="13">
        <v>1565.25</v>
      </c>
      <c r="I1396" s="14">
        <f t="shared" si="43"/>
        <v>5.2750876038626078E-3</v>
      </c>
      <c r="J1396" s="13">
        <f t="shared" si="42"/>
        <v>12.566313689921504</v>
      </c>
    </row>
    <row r="1397" spans="2:10" x14ac:dyDescent="0.25">
      <c r="B1397" s="2">
        <v>1393</v>
      </c>
      <c r="C1397" s="1">
        <v>54020</v>
      </c>
      <c r="D1397" t="s">
        <v>333</v>
      </c>
      <c r="E1397" s="2" t="s">
        <v>1</v>
      </c>
      <c r="F1397" s="13">
        <v>3404.51</v>
      </c>
      <c r="G1397" s="13">
        <v>434362.05</v>
      </c>
      <c r="H1397" s="13">
        <v>7494.18</v>
      </c>
      <c r="I1397" s="14">
        <f t="shared" si="43"/>
        <v>1.7253302861057959E-2</v>
      </c>
      <c r="J1397" s="13">
        <f t="shared" si="42"/>
        <v>58.73904212350044</v>
      </c>
    </row>
    <row r="1398" spans="2:10" x14ac:dyDescent="0.25">
      <c r="B1398" s="2">
        <v>1394</v>
      </c>
      <c r="C1398" s="1">
        <v>54022</v>
      </c>
      <c r="D1398" t="s">
        <v>94</v>
      </c>
      <c r="E1398" s="2" t="s">
        <v>1</v>
      </c>
      <c r="F1398" s="13">
        <v>3643.59</v>
      </c>
      <c r="G1398" s="13">
        <v>431629.79</v>
      </c>
      <c r="H1398" s="13">
        <v>1525.64</v>
      </c>
      <c r="I1398" s="14">
        <f t="shared" si="43"/>
        <v>3.5346031143957887E-3</v>
      </c>
      <c r="J1398" s="13">
        <f t="shared" si="42"/>
        <v>12.878644561581352</v>
      </c>
    </row>
    <row r="1399" spans="2:10" x14ac:dyDescent="0.25">
      <c r="B1399" s="2">
        <v>1395</v>
      </c>
      <c r="C1399" s="1">
        <v>54024</v>
      </c>
      <c r="D1399" t="s">
        <v>313</v>
      </c>
      <c r="E1399" s="2" t="s">
        <v>1</v>
      </c>
      <c r="F1399" s="13">
        <v>3780.46</v>
      </c>
      <c r="G1399" s="13">
        <v>458817.65</v>
      </c>
      <c r="H1399" s="13">
        <v>3313.06</v>
      </c>
      <c r="I1399" s="14">
        <f t="shared" si="43"/>
        <v>7.2208643237678402E-3</v>
      </c>
      <c r="J1399" s="13">
        <f t="shared" si="42"/>
        <v>27.298188741431371</v>
      </c>
    </row>
    <row r="1400" spans="2:10" x14ac:dyDescent="0.25">
      <c r="B1400" s="2">
        <v>1396</v>
      </c>
      <c r="C1400" s="1">
        <v>54026</v>
      </c>
      <c r="D1400" t="s">
        <v>1028</v>
      </c>
      <c r="E1400" s="2" t="s">
        <v>1</v>
      </c>
      <c r="F1400" s="13">
        <v>4009.94</v>
      </c>
      <c r="G1400" s="13">
        <v>409613.25</v>
      </c>
      <c r="H1400" s="13">
        <v>2493.19</v>
      </c>
      <c r="I1400" s="14">
        <f t="shared" si="43"/>
        <v>6.0866927522486153E-3</v>
      </c>
      <c r="J1400" s="13">
        <f t="shared" si="42"/>
        <v>24.407272734951814</v>
      </c>
    </row>
    <row r="1401" spans="2:10" x14ac:dyDescent="0.25">
      <c r="B1401" s="2">
        <v>1397</v>
      </c>
      <c r="C1401" s="1">
        <v>54028</v>
      </c>
      <c r="D1401" t="s">
        <v>997</v>
      </c>
      <c r="E1401" s="2" t="s">
        <v>1</v>
      </c>
      <c r="F1401" s="13">
        <v>2858.92</v>
      </c>
      <c r="G1401" s="13">
        <v>346309.81</v>
      </c>
      <c r="H1401" s="13">
        <v>1265.94</v>
      </c>
      <c r="I1401" s="14">
        <f t="shared" si="43"/>
        <v>3.6555129639555982E-3</v>
      </c>
      <c r="J1401" s="13">
        <f t="shared" si="42"/>
        <v>10.450819122911939</v>
      </c>
    </row>
    <row r="1402" spans="2:10" x14ac:dyDescent="0.25">
      <c r="B1402" s="2">
        <v>1398</v>
      </c>
      <c r="C1402" s="1">
        <v>54030</v>
      </c>
      <c r="D1402" t="s">
        <v>139</v>
      </c>
      <c r="E1402" s="2" t="s">
        <v>1</v>
      </c>
      <c r="F1402" s="13">
        <v>19716.68</v>
      </c>
      <c r="G1402" s="13">
        <v>2141298.2599999998</v>
      </c>
      <c r="H1402" s="13">
        <v>3299.44</v>
      </c>
      <c r="I1402" s="14">
        <f t="shared" si="43"/>
        <v>1.5408596091606595E-3</v>
      </c>
      <c r="J1402" s="13">
        <f t="shared" si="42"/>
        <v>30.380635838745793</v>
      </c>
    </row>
    <row r="1403" spans="2:10" x14ac:dyDescent="0.25">
      <c r="B1403" s="2">
        <v>1399</v>
      </c>
      <c r="C1403" s="1">
        <v>54032</v>
      </c>
      <c r="D1403" t="s">
        <v>1029</v>
      </c>
      <c r="E1403" s="2" t="s">
        <v>1</v>
      </c>
      <c r="F1403" s="13">
        <v>1736.47</v>
      </c>
      <c r="G1403" s="13">
        <v>218348.19</v>
      </c>
      <c r="H1403" s="13">
        <v>1608.96</v>
      </c>
      <c r="I1403" s="14">
        <f t="shared" si="43"/>
        <v>7.3687810281367573E-3</v>
      </c>
      <c r="J1403" s="13">
        <f t="shared" si="42"/>
        <v>12.795667191928635</v>
      </c>
    </row>
    <row r="1404" spans="2:10" x14ac:dyDescent="0.25">
      <c r="B1404" s="2">
        <v>1400</v>
      </c>
      <c r="C1404" s="1">
        <v>54034</v>
      </c>
      <c r="D1404" t="s">
        <v>1030</v>
      </c>
      <c r="E1404" s="2" t="s">
        <v>1</v>
      </c>
      <c r="F1404" s="13">
        <v>3835.19</v>
      </c>
      <c r="G1404" s="13">
        <v>470800.77</v>
      </c>
      <c r="H1404" s="13">
        <v>5955.45</v>
      </c>
      <c r="I1404" s="14">
        <f t="shared" si="43"/>
        <v>1.2649618223861443E-2</v>
      </c>
      <c r="J1404" s="13">
        <f t="shared" si="42"/>
        <v>48.51368931597117</v>
      </c>
    </row>
    <row r="1405" spans="2:10" x14ac:dyDescent="0.25">
      <c r="B1405" s="2">
        <v>1401</v>
      </c>
      <c r="C1405" s="1">
        <v>54036</v>
      </c>
      <c r="D1405" t="s">
        <v>1031</v>
      </c>
      <c r="E1405" s="2" t="s">
        <v>1</v>
      </c>
      <c r="F1405" s="13">
        <v>8386.25</v>
      </c>
      <c r="G1405" s="13">
        <v>825323.13</v>
      </c>
      <c r="H1405" s="13">
        <v>9198.69</v>
      </c>
      <c r="I1405" s="14">
        <f t="shared" si="43"/>
        <v>1.1145561860116535E-2</v>
      </c>
      <c r="J1405" s="13">
        <f t="shared" si="42"/>
        <v>93.469468149402289</v>
      </c>
    </row>
    <row r="1406" spans="2:10" x14ac:dyDescent="0.25">
      <c r="B1406" s="2">
        <v>1402</v>
      </c>
      <c r="C1406" s="1">
        <v>54038</v>
      </c>
      <c r="D1406" t="s">
        <v>1032</v>
      </c>
      <c r="E1406" s="2" t="s">
        <v>1</v>
      </c>
      <c r="F1406" s="13">
        <v>10153.67</v>
      </c>
      <c r="G1406" s="13">
        <v>1047850.24</v>
      </c>
      <c r="H1406" s="13">
        <v>8188.52</v>
      </c>
      <c r="I1406" s="14">
        <f t="shared" si="43"/>
        <v>7.8145899933181294E-3</v>
      </c>
      <c r="J1406" s="13">
        <f t="shared" si="42"/>
        <v>79.346767977454491</v>
      </c>
    </row>
    <row r="1407" spans="2:10" x14ac:dyDescent="0.25">
      <c r="B1407" s="2">
        <v>1403</v>
      </c>
      <c r="C1407" s="1">
        <v>54040</v>
      </c>
      <c r="D1407" t="s">
        <v>1033</v>
      </c>
      <c r="E1407" s="2" t="s">
        <v>1</v>
      </c>
      <c r="F1407" s="13">
        <v>2166.13</v>
      </c>
      <c r="G1407" s="13">
        <v>264106.67</v>
      </c>
      <c r="H1407" s="13">
        <v>261.83</v>
      </c>
      <c r="I1407" s="14">
        <f t="shared" si="43"/>
        <v>9.9137973304498509E-4</v>
      </c>
      <c r="J1407" s="13">
        <f t="shared" si="42"/>
        <v>2.1474573811407338</v>
      </c>
    </row>
    <row r="1408" spans="2:10" x14ac:dyDescent="0.25">
      <c r="B1408" s="2">
        <v>1404</v>
      </c>
      <c r="C1408" s="1">
        <v>54042</v>
      </c>
      <c r="D1408" t="s">
        <v>368</v>
      </c>
      <c r="E1408" s="2" t="s">
        <v>1</v>
      </c>
      <c r="F1408" s="13">
        <v>12601.29</v>
      </c>
      <c r="G1408" s="13">
        <v>1254185.8799999999</v>
      </c>
      <c r="H1408" s="13">
        <v>7252.29</v>
      </c>
      <c r="I1408" s="14">
        <f t="shared" si="43"/>
        <v>5.7824682255233177E-3</v>
      </c>
      <c r="J1408" s="13">
        <f t="shared" si="42"/>
        <v>72.86655902560473</v>
      </c>
    </row>
    <row r="1409" spans="2:10" x14ac:dyDescent="0.25">
      <c r="B1409" s="2">
        <v>1405</v>
      </c>
      <c r="C1409" s="1">
        <v>54044</v>
      </c>
      <c r="D1409" t="s">
        <v>1034</v>
      </c>
      <c r="E1409" s="2" t="s">
        <v>1</v>
      </c>
      <c r="F1409" s="13">
        <v>1171.21</v>
      </c>
      <c r="G1409" s="13">
        <v>90714.240000000005</v>
      </c>
      <c r="H1409" s="13">
        <v>628.59</v>
      </c>
      <c r="I1409" s="14">
        <f t="shared" si="43"/>
        <v>6.929342074629077E-3</v>
      </c>
      <c r="J1409" s="13">
        <f t="shared" si="42"/>
        <v>8.1157147312263209</v>
      </c>
    </row>
    <row r="1410" spans="2:10" x14ac:dyDescent="0.25">
      <c r="B1410" s="2">
        <v>1406</v>
      </c>
      <c r="C1410" s="1">
        <v>54046</v>
      </c>
      <c r="D1410" t="s">
        <v>1035</v>
      </c>
      <c r="E1410" s="2" t="s">
        <v>1</v>
      </c>
      <c r="F1410" s="13">
        <v>11933.24</v>
      </c>
      <c r="G1410" s="13">
        <v>1203342.43</v>
      </c>
      <c r="H1410" s="13">
        <v>4146.8500000000004</v>
      </c>
      <c r="I1410" s="14">
        <f t="shared" si="43"/>
        <v>3.4461096830101807E-3</v>
      </c>
      <c r="J1410" s="13">
        <f t="shared" si="42"/>
        <v>41.123253913684408</v>
      </c>
    </row>
    <row r="1411" spans="2:10" x14ac:dyDescent="0.25">
      <c r="B1411" s="2">
        <v>1407</v>
      </c>
      <c r="C1411" s="1">
        <v>54048</v>
      </c>
      <c r="D1411" t="s">
        <v>404</v>
      </c>
      <c r="E1411" s="2" t="s">
        <v>1</v>
      </c>
      <c r="F1411" s="13">
        <v>1627.35</v>
      </c>
      <c r="G1411" s="13">
        <v>129187.22</v>
      </c>
      <c r="H1411" s="13">
        <v>292.08</v>
      </c>
      <c r="I1411" s="14">
        <f t="shared" si="43"/>
        <v>2.2609047551298031E-3</v>
      </c>
      <c r="J1411" s="13">
        <f t="shared" si="42"/>
        <v>3.6792833532604847</v>
      </c>
    </row>
    <row r="1412" spans="2:10" x14ac:dyDescent="0.25">
      <c r="B1412" s="2">
        <v>1408</v>
      </c>
      <c r="C1412" s="1">
        <v>54106</v>
      </c>
      <c r="D1412" t="s">
        <v>1036</v>
      </c>
      <c r="E1412" s="2" t="s">
        <v>19</v>
      </c>
      <c r="F1412" s="13">
        <v>4054.23</v>
      </c>
      <c r="G1412" s="13">
        <v>445248.72</v>
      </c>
      <c r="H1412" s="13">
        <v>13147.25</v>
      </c>
      <c r="I1412" s="14">
        <f t="shared" si="43"/>
        <v>2.9527878260941436E-2</v>
      </c>
      <c r="J1412" s="13">
        <f t="shared" si="42"/>
        <v>119.7128098818566</v>
      </c>
    </row>
    <row r="1413" spans="2:10" x14ac:dyDescent="0.25">
      <c r="B1413" s="2">
        <v>1409</v>
      </c>
      <c r="C1413" s="1">
        <v>54111</v>
      </c>
      <c r="D1413" t="s">
        <v>1037</v>
      </c>
      <c r="E1413" s="2" t="s">
        <v>19</v>
      </c>
      <c r="F1413" s="13">
        <v>424.77</v>
      </c>
      <c r="G1413" s="13">
        <v>52295.42</v>
      </c>
      <c r="H1413" s="13">
        <v>614.33000000000004</v>
      </c>
      <c r="I1413" s="14">
        <f t="shared" si="43"/>
        <v>1.1747300241589036E-2</v>
      </c>
      <c r="J1413" s="13">
        <f t="shared" ref="J1413:J1476" si="44">I1413*F1413</f>
        <v>4.9899007236197743</v>
      </c>
    </row>
    <row r="1414" spans="2:10" x14ac:dyDescent="0.25">
      <c r="B1414" s="2">
        <v>1410</v>
      </c>
      <c r="C1414" s="1">
        <v>54131</v>
      </c>
      <c r="D1414" t="s">
        <v>1038</v>
      </c>
      <c r="E1414" s="2" t="s">
        <v>19</v>
      </c>
      <c r="F1414" s="13">
        <v>890.6</v>
      </c>
      <c r="G1414" s="13">
        <v>141503.89000000001</v>
      </c>
      <c r="H1414" s="13">
        <v>7041.56</v>
      </c>
      <c r="I1414" s="14">
        <f t="shared" ref="I1414:I1477" si="45">IF(G1414=0,0,H1414/G1414)</f>
        <v>4.9762306887817707E-2</v>
      </c>
      <c r="J1414" s="13">
        <f t="shared" si="44"/>
        <v>44.318310514290452</v>
      </c>
    </row>
    <row r="1415" spans="2:10" x14ac:dyDescent="0.25">
      <c r="B1415" s="2">
        <v>1411</v>
      </c>
      <c r="C1415" s="1">
        <v>54136</v>
      </c>
      <c r="D1415" t="s">
        <v>1027</v>
      </c>
      <c r="E1415" s="2" t="s">
        <v>19</v>
      </c>
      <c r="F1415" s="13">
        <v>1959.12</v>
      </c>
      <c r="G1415" s="13">
        <v>253626.33</v>
      </c>
      <c r="H1415" s="13">
        <v>7247.06</v>
      </c>
      <c r="I1415" s="14">
        <f t="shared" si="45"/>
        <v>2.8573768346527747E-2</v>
      </c>
      <c r="J1415" s="13">
        <f t="shared" si="44"/>
        <v>55.979441043049434</v>
      </c>
    </row>
    <row r="1416" spans="2:10" x14ac:dyDescent="0.25">
      <c r="B1416" s="2">
        <v>1412</v>
      </c>
      <c r="C1416" s="1">
        <v>54141</v>
      </c>
      <c r="D1416" t="s">
        <v>1039</v>
      </c>
      <c r="E1416" s="2" t="s">
        <v>19</v>
      </c>
      <c r="F1416" s="13">
        <v>237.32</v>
      </c>
      <c r="G1416" s="13">
        <v>29781.41</v>
      </c>
      <c r="H1416" s="13">
        <v>269.95</v>
      </c>
      <c r="I1416" s="14">
        <f t="shared" si="45"/>
        <v>9.0643794232710944E-3</v>
      </c>
      <c r="J1416" s="13">
        <f t="shared" si="44"/>
        <v>2.1511585247306959</v>
      </c>
    </row>
    <row r="1417" spans="2:10" x14ac:dyDescent="0.25">
      <c r="B1417" s="2">
        <v>1413</v>
      </c>
      <c r="C1417" s="1">
        <v>54181</v>
      </c>
      <c r="D1417" t="s">
        <v>811</v>
      </c>
      <c r="E1417" s="2" t="s">
        <v>19</v>
      </c>
      <c r="F1417" s="13">
        <v>1277.33</v>
      </c>
      <c r="G1417" s="13">
        <v>178392.82</v>
      </c>
      <c r="H1417" s="13">
        <v>8029.48</v>
      </c>
      <c r="I1417" s="14">
        <f t="shared" si="45"/>
        <v>4.5010107469571924E-2</v>
      </c>
      <c r="J1417" s="13">
        <f t="shared" si="44"/>
        <v>57.492760574108303</v>
      </c>
    </row>
    <row r="1418" spans="2:10" x14ac:dyDescent="0.25">
      <c r="B1418" s="2">
        <v>1414</v>
      </c>
      <c r="C1418" s="1">
        <v>54186</v>
      </c>
      <c r="D1418" t="s">
        <v>1040</v>
      </c>
      <c r="E1418" s="2" t="s">
        <v>19</v>
      </c>
      <c r="F1418" s="13">
        <v>608.17999999999995</v>
      </c>
      <c r="G1418" s="13">
        <v>92544.9</v>
      </c>
      <c r="H1418" s="13">
        <v>2003.14</v>
      </c>
      <c r="I1418" s="14">
        <f t="shared" si="45"/>
        <v>2.1645060937987941E-2</v>
      </c>
      <c r="J1418" s="13">
        <f t="shared" si="44"/>
        <v>13.164093161265505</v>
      </c>
    </row>
    <row r="1419" spans="2:10" x14ac:dyDescent="0.25">
      <c r="B1419" s="2">
        <v>1415</v>
      </c>
      <c r="C1419" s="1">
        <v>54191</v>
      </c>
      <c r="D1419" t="s">
        <v>1041</v>
      </c>
      <c r="E1419" s="2" t="s">
        <v>19</v>
      </c>
      <c r="F1419" s="13">
        <v>1371.55</v>
      </c>
      <c r="G1419" s="13">
        <v>175998.58</v>
      </c>
      <c r="H1419" s="13">
        <v>6802.69</v>
      </c>
      <c r="I1419" s="14">
        <f t="shared" si="45"/>
        <v>3.8651959578310233E-2</v>
      </c>
      <c r="J1419" s="13">
        <f t="shared" si="44"/>
        <v>53.013095159631398</v>
      </c>
    </row>
    <row r="1420" spans="2:10" x14ac:dyDescent="0.25">
      <c r="B1420" s="2">
        <v>1416</v>
      </c>
      <c r="C1420" s="1">
        <v>54246</v>
      </c>
      <c r="D1420" t="s">
        <v>1042</v>
      </c>
      <c r="E1420" s="2" t="s">
        <v>20</v>
      </c>
      <c r="F1420" s="13">
        <v>25094.17</v>
      </c>
      <c r="G1420" s="13">
        <v>4124081.57</v>
      </c>
      <c r="H1420" s="13">
        <v>283216.83</v>
      </c>
      <c r="I1420" s="14">
        <f t="shared" si="45"/>
        <v>6.867391568106157E-2</v>
      </c>
      <c r="J1420" s="13">
        <f t="shared" si="44"/>
        <v>1723.3149146662247</v>
      </c>
    </row>
    <row r="1421" spans="2:10" x14ac:dyDescent="0.25">
      <c r="B1421" s="2">
        <v>1417</v>
      </c>
      <c r="C1421" s="1">
        <v>55002</v>
      </c>
      <c r="D1421" t="s">
        <v>1043</v>
      </c>
      <c r="E1421" s="2" t="s">
        <v>1</v>
      </c>
      <c r="F1421" s="13">
        <v>10493</v>
      </c>
      <c r="G1421" s="13">
        <v>1257033.8500000001</v>
      </c>
      <c r="H1421" s="13">
        <v>11545.22</v>
      </c>
      <c r="I1421" s="14">
        <f t="shared" si="45"/>
        <v>9.184494116844983E-3</v>
      </c>
      <c r="J1421" s="13">
        <f t="shared" si="44"/>
        <v>96.372896768054403</v>
      </c>
    </row>
    <row r="1422" spans="2:10" x14ac:dyDescent="0.25">
      <c r="B1422" s="2">
        <v>1418</v>
      </c>
      <c r="C1422" s="1">
        <v>55004</v>
      </c>
      <c r="D1422" t="s">
        <v>1044</v>
      </c>
      <c r="E1422" s="2" t="s">
        <v>1</v>
      </c>
      <c r="F1422" s="13">
        <v>10983.94</v>
      </c>
      <c r="G1422" s="13">
        <v>1348068.06</v>
      </c>
      <c r="H1422" s="13">
        <v>42607.79</v>
      </c>
      <c r="I1422" s="14">
        <f t="shared" si="45"/>
        <v>3.1606557016119793E-2</v>
      </c>
      <c r="J1422" s="13">
        <f t="shared" si="44"/>
        <v>347.16452587163889</v>
      </c>
    </row>
    <row r="1423" spans="2:10" x14ac:dyDescent="0.25">
      <c r="B1423" s="2">
        <v>1419</v>
      </c>
      <c r="C1423" s="1">
        <v>55006</v>
      </c>
      <c r="D1423" t="s">
        <v>1045</v>
      </c>
      <c r="E1423" s="2" t="s">
        <v>1</v>
      </c>
      <c r="F1423" s="13">
        <v>8009.82</v>
      </c>
      <c r="G1423" s="13">
        <v>1014149.12</v>
      </c>
      <c r="H1423" s="13">
        <v>15728.23</v>
      </c>
      <c r="I1423" s="14">
        <f t="shared" si="45"/>
        <v>1.5508794209672045E-2</v>
      </c>
      <c r="J1423" s="13">
        <f t="shared" si="44"/>
        <v>124.22265003651533</v>
      </c>
    </row>
    <row r="1424" spans="2:10" x14ac:dyDescent="0.25">
      <c r="B1424" s="2">
        <v>1420</v>
      </c>
      <c r="C1424" s="1">
        <v>55008</v>
      </c>
      <c r="D1424" t="s">
        <v>389</v>
      </c>
      <c r="E1424" s="2" t="s">
        <v>1</v>
      </c>
      <c r="F1424" s="13">
        <v>14808.29</v>
      </c>
      <c r="G1424" s="13">
        <v>1689482.2</v>
      </c>
      <c r="H1424" s="13">
        <v>10339.74</v>
      </c>
      <c r="I1424" s="14">
        <f t="shared" si="45"/>
        <v>6.1200644789273307E-3</v>
      </c>
      <c r="J1424" s="13">
        <f t="shared" si="44"/>
        <v>90.627689622654813</v>
      </c>
    </row>
    <row r="1425" spans="2:10" x14ac:dyDescent="0.25">
      <c r="B1425" s="2">
        <v>1421</v>
      </c>
      <c r="C1425" s="1">
        <v>55010</v>
      </c>
      <c r="D1425" t="s">
        <v>1046</v>
      </c>
      <c r="E1425" s="2" t="s">
        <v>1</v>
      </c>
      <c r="F1425" s="13">
        <v>8057.88</v>
      </c>
      <c r="G1425" s="13">
        <v>1110543.8</v>
      </c>
      <c r="H1425" s="13">
        <v>2724.64</v>
      </c>
      <c r="I1425" s="14">
        <f t="shared" si="45"/>
        <v>2.4534286716111509E-3</v>
      </c>
      <c r="J1425" s="13">
        <f t="shared" si="44"/>
        <v>19.769433824402061</v>
      </c>
    </row>
    <row r="1426" spans="2:10" x14ac:dyDescent="0.25">
      <c r="B1426" s="2">
        <v>1422</v>
      </c>
      <c r="C1426" s="1">
        <v>55012</v>
      </c>
      <c r="D1426" t="s">
        <v>1047</v>
      </c>
      <c r="E1426" s="2" t="s">
        <v>1</v>
      </c>
      <c r="F1426" s="13">
        <v>8548.8799999999992</v>
      </c>
      <c r="G1426" s="13">
        <v>1062433.1399999999</v>
      </c>
      <c r="H1426" s="13">
        <v>1532.09</v>
      </c>
      <c r="I1426" s="14">
        <f t="shared" si="45"/>
        <v>1.4420578032797433E-3</v>
      </c>
      <c r="J1426" s="13">
        <f t="shared" si="44"/>
        <v>12.327979113302131</v>
      </c>
    </row>
    <row r="1427" spans="2:10" x14ac:dyDescent="0.25">
      <c r="B1427" s="2">
        <v>1423</v>
      </c>
      <c r="C1427" s="1">
        <v>55014</v>
      </c>
      <c r="D1427" t="s">
        <v>437</v>
      </c>
      <c r="E1427" s="2" t="s">
        <v>1</v>
      </c>
      <c r="F1427" s="13">
        <v>6477.02</v>
      </c>
      <c r="G1427" s="13">
        <v>832267.4</v>
      </c>
      <c r="H1427" s="13">
        <v>5690.19</v>
      </c>
      <c r="I1427" s="14">
        <f t="shared" si="45"/>
        <v>6.8369733092993904E-3</v>
      </c>
      <c r="J1427" s="13">
        <f t="shared" si="44"/>
        <v>44.28321286379834</v>
      </c>
    </row>
    <row r="1428" spans="2:10" x14ac:dyDescent="0.25">
      <c r="B1428" s="2">
        <v>1424</v>
      </c>
      <c r="C1428" s="1">
        <v>55016</v>
      </c>
      <c r="D1428" t="s">
        <v>1048</v>
      </c>
      <c r="E1428" s="2" t="s">
        <v>1</v>
      </c>
      <c r="F1428" s="13">
        <v>8015.22</v>
      </c>
      <c r="G1428" s="13">
        <v>1021089.79</v>
      </c>
      <c r="H1428" s="13">
        <v>1902.42</v>
      </c>
      <c r="I1428" s="14">
        <f t="shared" si="45"/>
        <v>1.8631270419421195E-3</v>
      </c>
      <c r="J1428" s="13">
        <f t="shared" si="44"/>
        <v>14.933373129115315</v>
      </c>
    </row>
    <row r="1429" spans="2:10" x14ac:dyDescent="0.25">
      <c r="B1429" s="2">
        <v>1425</v>
      </c>
      <c r="C1429" s="1">
        <v>55018</v>
      </c>
      <c r="D1429" t="s">
        <v>1049</v>
      </c>
      <c r="E1429" s="2" t="s">
        <v>1</v>
      </c>
      <c r="F1429" s="13">
        <v>24350.3</v>
      </c>
      <c r="G1429" s="13">
        <v>2830264.82</v>
      </c>
      <c r="H1429" s="13">
        <v>10913.81</v>
      </c>
      <c r="I1429" s="14">
        <f t="shared" si="45"/>
        <v>3.8561091255057893E-3</v>
      </c>
      <c r="J1429" s="13">
        <f t="shared" si="44"/>
        <v>93.897414038803618</v>
      </c>
    </row>
    <row r="1430" spans="2:10" x14ac:dyDescent="0.25">
      <c r="B1430" s="2">
        <v>1426</v>
      </c>
      <c r="C1430" s="1">
        <v>55020</v>
      </c>
      <c r="D1430" t="s">
        <v>1050</v>
      </c>
      <c r="E1430" s="2" t="s">
        <v>1</v>
      </c>
      <c r="F1430" s="13">
        <v>131980.29999999999</v>
      </c>
      <c r="G1430" s="13">
        <v>12558041.18</v>
      </c>
      <c r="H1430" s="13">
        <v>180603.91</v>
      </c>
      <c r="I1430" s="14">
        <f t="shared" si="45"/>
        <v>1.4381535098613207E-2</v>
      </c>
      <c r="J1430" s="13">
        <f t="shared" si="44"/>
        <v>1898.0793167755005</v>
      </c>
    </row>
    <row r="1431" spans="2:10" x14ac:dyDescent="0.25">
      <c r="B1431" s="2">
        <v>1427</v>
      </c>
      <c r="C1431" s="1">
        <v>55022</v>
      </c>
      <c r="D1431" t="s">
        <v>1051</v>
      </c>
      <c r="E1431" s="2" t="s">
        <v>1</v>
      </c>
      <c r="F1431" s="13">
        <v>27413.599999999999</v>
      </c>
      <c r="G1431" s="13">
        <v>3134133.61</v>
      </c>
      <c r="H1431" s="13">
        <v>1925.89</v>
      </c>
      <c r="I1431" s="14">
        <f t="shared" si="45"/>
        <v>6.1448879966543614E-4</v>
      </c>
      <c r="J1431" s="13">
        <f t="shared" si="44"/>
        <v>16.845350158508399</v>
      </c>
    </row>
    <row r="1432" spans="2:10" x14ac:dyDescent="0.25">
      <c r="B1432" s="2">
        <v>1428</v>
      </c>
      <c r="C1432" s="1">
        <v>55024</v>
      </c>
      <c r="D1432" t="s">
        <v>416</v>
      </c>
      <c r="E1432" s="2" t="s">
        <v>1</v>
      </c>
      <c r="F1432" s="13">
        <v>6224.7</v>
      </c>
      <c r="G1432" s="13">
        <v>778998.57</v>
      </c>
      <c r="H1432" s="13">
        <v>398.25</v>
      </c>
      <c r="I1432" s="14">
        <f t="shared" si="45"/>
        <v>5.1123328762978353E-4</v>
      </c>
      <c r="J1432" s="13">
        <f t="shared" si="44"/>
        <v>3.1822738455091133</v>
      </c>
    </row>
    <row r="1433" spans="2:10" x14ac:dyDescent="0.25">
      <c r="B1433" s="2">
        <v>1429</v>
      </c>
      <c r="C1433" s="1">
        <v>55026</v>
      </c>
      <c r="D1433" t="s">
        <v>1052</v>
      </c>
      <c r="E1433" s="2" t="s">
        <v>1</v>
      </c>
      <c r="F1433" s="13">
        <v>40465.42</v>
      </c>
      <c r="G1433" s="13">
        <v>4652340.03</v>
      </c>
      <c r="H1433" s="13">
        <v>25638.720000000001</v>
      </c>
      <c r="I1433" s="14">
        <f t="shared" si="45"/>
        <v>5.5109299480846415E-3</v>
      </c>
      <c r="J1433" s="13">
        <f t="shared" si="44"/>
        <v>223.00209493982319</v>
      </c>
    </row>
    <row r="1434" spans="2:10" x14ac:dyDescent="0.25">
      <c r="B1434" s="2">
        <v>1430</v>
      </c>
      <c r="C1434" s="1">
        <v>55028</v>
      </c>
      <c r="D1434" t="s">
        <v>1053</v>
      </c>
      <c r="E1434" s="2" t="s">
        <v>1</v>
      </c>
      <c r="F1434" s="13">
        <v>6737.71</v>
      </c>
      <c r="G1434" s="13">
        <v>733259.9</v>
      </c>
      <c r="H1434" s="13">
        <v>1985.41</v>
      </c>
      <c r="I1434" s="14">
        <f t="shared" si="45"/>
        <v>2.7076484067927349E-3</v>
      </c>
      <c r="J1434" s="13">
        <f t="shared" si="44"/>
        <v>18.243349746931479</v>
      </c>
    </row>
    <row r="1435" spans="2:10" x14ac:dyDescent="0.25">
      <c r="B1435" s="2">
        <v>1431</v>
      </c>
      <c r="C1435" s="1">
        <v>55030</v>
      </c>
      <c r="D1435" t="s">
        <v>1054</v>
      </c>
      <c r="E1435" s="2" t="s">
        <v>1</v>
      </c>
      <c r="F1435" s="13">
        <v>65125.57</v>
      </c>
      <c r="G1435" s="13">
        <v>7058999.1299999999</v>
      </c>
      <c r="H1435" s="13">
        <v>27876.73</v>
      </c>
      <c r="I1435" s="14">
        <f t="shared" si="45"/>
        <v>3.9491051757644851E-3</v>
      </c>
      <c r="J1435" s="13">
        <f t="shared" si="44"/>
        <v>257.1877255616123</v>
      </c>
    </row>
    <row r="1436" spans="2:10" x14ac:dyDescent="0.25">
      <c r="B1436" s="2">
        <v>1432</v>
      </c>
      <c r="C1436" s="1">
        <v>55032</v>
      </c>
      <c r="D1436" t="s">
        <v>1055</v>
      </c>
      <c r="E1436" s="2" t="s">
        <v>1</v>
      </c>
      <c r="F1436" s="13">
        <v>48466.12</v>
      </c>
      <c r="G1436" s="13">
        <v>5724657.2400000002</v>
      </c>
      <c r="H1436" s="13">
        <v>40053.279999999999</v>
      </c>
      <c r="I1436" s="14">
        <f t="shared" si="45"/>
        <v>6.9966250066702679E-3</v>
      </c>
      <c r="J1436" s="13">
        <f t="shared" si="44"/>
        <v>339.09926716828204</v>
      </c>
    </row>
    <row r="1437" spans="2:10" x14ac:dyDescent="0.25">
      <c r="B1437" s="2">
        <v>1433</v>
      </c>
      <c r="C1437" s="1">
        <v>55034</v>
      </c>
      <c r="D1437" t="s">
        <v>301</v>
      </c>
      <c r="E1437" s="2" t="s">
        <v>1</v>
      </c>
      <c r="F1437" s="13">
        <v>10161.209999999999</v>
      </c>
      <c r="G1437" s="13">
        <v>1056814.3700000001</v>
      </c>
      <c r="H1437" s="13">
        <v>11475.3</v>
      </c>
      <c r="I1437" s="14">
        <f t="shared" si="45"/>
        <v>1.0858387552016346E-2</v>
      </c>
      <c r="J1437" s="13">
        <f t="shared" si="44"/>
        <v>110.33435617742401</v>
      </c>
    </row>
    <row r="1438" spans="2:10" x14ac:dyDescent="0.25">
      <c r="B1438" s="2">
        <v>1434</v>
      </c>
      <c r="C1438" s="1">
        <v>55036</v>
      </c>
      <c r="D1438" t="s">
        <v>401</v>
      </c>
      <c r="E1438" s="2" t="s">
        <v>1</v>
      </c>
      <c r="F1438" s="13">
        <v>9728.4500000000007</v>
      </c>
      <c r="G1438" s="13">
        <v>1245614.3899999999</v>
      </c>
      <c r="H1438" s="13">
        <v>4880.03</v>
      </c>
      <c r="I1438" s="14">
        <f t="shared" si="45"/>
        <v>3.9177694470918885E-3</v>
      </c>
      <c r="J1438" s="13">
        <f t="shared" si="44"/>
        <v>38.113824177561085</v>
      </c>
    </row>
    <row r="1439" spans="2:10" x14ac:dyDescent="0.25">
      <c r="B1439" s="2">
        <v>1435</v>
      </c>
      <c r="C1439" s="1">
        <v>55038</v>
      </c>
      <c r="D1439" t="s">
        <v>1056</v>
      </c>
      <c r="E1439" s="2" t="s">
        <v>1</v>
      </c>
      <c r="F1439" s="13">
        <v>41584.86</v>
      </c>
      <c r="G1439" s="13">
        <v>4806087.43</v>
      </c>
      <c r="H1439" s="13">
        <v>27038.05</v>
      </c>
      <c r="I1439" s="14">
        <f t="shared" si="45"/>
        <v>5.6257923714051125E-3</v>
      </c>
      <c r="J1439" s="13">
        <f t="shared" si="44"/>
        <v>233.9477881539496</v>
      </c>
    </row>
    <row r="1440" spans="2:10" x14ac:dyDescent="0.25">
      <c r="B1440" s="2">
        <v>1436</v>
      </c>
      <c r="C1440" s="1">
        <v>55040</v>
      </c>
      <c r="D1440" t="s">
        <v>1057</v>
      </c>
      <c r="E1440" s="2" t="s">
        <v>1</v>
      </c>
      <c r="F1440" s="13">
        <v>103480.31</v>
      </c>
      <c r="G1440" s="13">
        <v>10680832</v>
      </c>
      <c r="H1440" s="13">
        <v>96361.78</v>
      </c>
      <c r="I1440" s="14">
        <f t="shared" si="45"/>
        <v>9.021935744331527E-3</v>
      </c>
      <c r="J1440" s="13">
        <f t="shared" si="44"/>
        <v>933.59270762350718</v>
      </c>
    </row>
    <row r="1441" spans="2:10" x14ac:dyDescent="0.25">
      <c r="B1441" s="2">
        <v>1437</v>
      </c>
      <c r="C1441" s="1">
        <v>55042</v>
      </c>
      <c r="D1441" t="s">
        <v>1058</v>
      </c>
      <c r="E1441" s="2" t="s">
        <v>1</v>
      </c>
      <c r="F1441" s="13">
        <v>22178.400000000001</v>
      </c>
      <c r="G1441" s="13">
        <v>2685519.71</v>
      </c>
      <c r="H1441" s="13">
        <v>7230.63</v>
      </c>
      <c r="I1441" s="14">
        <f t="shared" si="45"/>
        <v>2.6924509148361455E-3</v>
      </c>
      <c r="J1441" s="13">
        <f t="shared" si="44"/>
        <v>59.714253369601977</v>
      </c>
    </row>
    <row r="1442" spans="2:10" x14ac:dyDescent="0.25">
      <c r="B1442" s="2">
        <v>1438</v>
      </c>
      <c r="C1442" s="1">
        <v>55106</v>
      </c>
      <c r="D1442" t="s">
        <v>1043</v>
      </c>
      <c r="E1442" s="2" t="s">
        <v>19</v>
      </c>
      <c r="F1442" s="13">
        <v>36470.339999999997</v>
      </c>
      <c r="G1442" s="13">
        <v>5690574.4100000001</v>
      </c>
      <c r="H1442" s="13">
        <v>162727.35999999999</v>
      </c>
      <c r="I1442" s="14">
        <f t="shared" si="45"/>
        <v>2.8595946257031719E-2</v>
      </c>
      <c r="J1442" s="13">
        <f t="shared" si="44"/>
        <v>1042.9038826156741</v>
      </c>
    </row>
    <row r="1443" spans="2:10" x14ac:dyDescent="0.25">
      <c r="B1443" s="2">
        <v>1439</v>
      </c>
      <c r="C1443" s="1">
        <v>55116</v>
      </c>
      <c r="D1443" t="s">
        <v>1059</v>
      </c>
      <c r="E1443" s="2" t="s">
        <v>19</v>
      </c>
      <c r="F1443" s="13">
        <v>1826.19</v>
      </c>
      <c r="G1443" s="13">
        <v>206321.82</v>
      </c>
      <c r="H1443" s="13">
        <v>1616.97</v>
      </c>
      <c r="I1443" s="14">
        <f t="shared" si="45"/>
        <v>7.8371255158567327E-3</v>
      </c>
      <c r="J1443" s="13">
        <f t="shared" si="44"/>
        <v>14.312080245802408</v>
      </c>
    </row>
    <row r="1444" spans="2:10" x14ac:dyDescent="0.25">
      <c r="B1444" s="2">
        <v>1440</v>
      </c>
      <c r="C1444" s="1">
        <v>55136</v>
      </c>
      <c r="D1444" t="s">
        <v>1049</v>
      </c>
      <c r="E1444" s="2" t="s">
        <v>19</v>
      </c>
      <c r="F1444" s="13">
        <v>17936.48</v>
      </c>
      <c r="G1444" s="13">
        <v>2981536.64</v>
      </c>
      <c r="H1444" s="13">
        <v>94827.06</v>
      </c>
      <c r="I1444" s="14">
        <f t="shared" si="45"/>
        <v>3.1804760916840515E-2</v>
      </c>
      <c r="J1444" s="13">
        <f t="shared" si="44"/>
        <v>570.46545808969154</v>
      </c>
    </row>
    <row r="1445" spans="2:10" x14ac:dyDescent="0.25">
      <c r="B1445" s="2">
        <v>1441</v>
      </c>
      <c r="C1445" s="1">
        <v>55161</v>
      </c>
      <c r="D1445" t="s">
        <v>1060</v>
      </c>
      <c r="E1445" s="2" t="s">
        <v>19</v>
      </c>
      <c r="F1445" s="13">
        <v>53552.11</v>
      </c>
      <c r="G1445" s="13">
        <v>6192185.7699999996</v>
      </c>
      <c r="H1445" s="13">
        <v>21163.1</v>
      </c>
      <c r="I1445" s="14">
        <f t="shared" si="45"/>
        <v>3.4177107706508617E-3</v>
      </c>
      <c r="J1445" s="13">
        <f t="shared" si="44"/>
        <v>183.02562313807971</v>
      </c>
    </row>
    <row r="1446" spans="2:10" x14ac:dyDescent="0.25">
      <c r="B1446" s="2">
        <v>1442</v>
      </c>
      <c r="C1446" s="1">
        <v>55176</v>
      </c>
      <c r="D1446" t="s">
        <v>1061</v>
      </c>
      <c r="E1446" s="2" t="s">
        <v>19</v>
      </c>
      <c r="F1446" s="13">
        <v>15885.99</v>
      </c>
      <c r="G1446" s="13">
        <v>2519548.2000000002</v>
      </c>
      <c r="H1446" s="13">
        <v>62006.26</v>
      </c>
      <c r="I1446" s="14">
        <f t="shared" si="45"/>
        <v>2.4610070964310189E-2</v>
      </c>
      <c r="J1446" s="13">
        <f t="shared" si="44"/>
        <v>390.95534123832198</v>
      </c>
    </row>
    <row r="1447" spans="2:10" x14ac:dyDescent="0.25">
      <c r="B1447" s="2">
        <v>1443</v>
      </c>
      <c r="C1447" s="1">
        <v>55181</v>
      </c>
      <c r="D1447" t="s">
        <v>1055</v>
      </c>
      <c r="E1447" s="2" t="s">
        <v>19</v>
      </c>
      <c r="F1447" s="13">
        <v>29660.15</v>
      </c>
      <c r="G1447" s="13">
        <v>4577396.47</v>
      </c>
      <c r="H1447" s="13">
        <v>107665.68</v>
      </c>
      <c r="I1447" s="14">
        <f t="shared" si="45"/>
        <v>2.3521161145999659E-2</v>
      </c>
      <c r="J1447" s="13">
        <f t="shared" si="44"/>
        <v>697.64116776452181</v>
      </c>
    </row>
    <row r="1448" spans="2:10" x14ac:dyDescent="0.25">
      <c r="B1448" s="2">
        <v>1444</v>
      </c>
      <c r="C1448" s="1">
        <v>55182</v>
      </c>
      <c r="D1448" t="s">
        <v>1056</v>
      </c>
      <c r="E1448" s="2" t="s">
        <v>19</v>
      </c>
      <c r="F1448" s="13">
        <v>5571.74</v>
      </c>
      <c r="G1448" s="13">
        <v>826949.48</v>
      </c>
      <c r="H1448" s="13">
        <v>5548.04</v>
      </c>
      <c r="I1448" s="14">
        <f t="shared" si="45"/>
        <v>6.7090434593416763E-3</v>
      </c>
      <c r="J1448" s="13">
        <f t="shared" si="44"/>
        <v>37.381045804152393</v>
      </c>
    </row>
    <row r="1449" spans="2:10" x14ac:dyDescent="0.25">
      <c r="B1449" s="2">
        <v>1445</v>
      </c>
      <c r="C1449" s="1">
        <v>55184</v>
      </c>
      <c r="D1449" t="s">
        <v>918</v>
      </c>
      <c r="E1449" s="2" t="s">
        <v>19</v>
      </c>
      <c r="F1449" s="13">
        <v>125.19</v>
      </c>
      <c r="G1449" s="13">
        <v>17922.13</v>
      </c>
      <c r="H1449" s="13">
        <v>0</v>
      </c>
      <c r="I1449" s="14">
        <f t="shared" si="45"/>
        <v>0</v>
      </c>
      <c r="J1449" s="13">
        <f t="shared" si="44"/>
        <v>0</v>
      </c>
    </row>
    <row r="1450" spans="2:10" x14ac:dyDescent="0.25">
      <c r="B1450" s="2">
        <v>1446</v>
      </c>
      <c r="C1450" s="1">
        <v>55191</v>
      </c>
      <c r="D1450" t="s">
        <v>404</v>
      </c>
      <c r="E1450" s="2" t="s">
        <v>19</v>
      </c>
      <c r="F1450" s="13">
        <v>1532.19</v>
      </c>
      <c r="G1450" s="13">
        <v>184046.27</v>
      </c>
      <c r="H1450" s="13">
        <v>1647.19</v>
      </c>
      <c r="I1450" s="14">
        <f t="shared" si="45"/>
        <v>8.9498689650162437E-3</v>
      </c>
      <c r="J1450" s="13">
        <f t="shared" si="44"/>
        <v>13.712899729508239</v>
      </c>
    </row>
    <row r="1451" spans="2:10" x14ac:dyDescent="0.25">
      <c r="B1451" s="2">
        <v>1447</v>
      </c>
      <c r="C1451" s="1">
        <v>55192</v>
      </c>
      <c r="D1451" t="s">
        <v>157</v>
      </c>
      <c r="E1451" s="2" t="s">
        <v>19</v>
      </c>
      <c r="F1451" s="13">
        <v>11838.78</v>
      </c>
      <c r="G1451" s="13">
        <v>1729182.52</v>
      </c>
      <c r="H1451" s="13">
        <v>65645.119999999995</v>
      </c>
      <c r="I1451" s="14">
        <f t="shared" si="45"/>
        <v>3.7963094838594592E-2</v>
      </c>
      <c r="J1451" s="13">
        <f t="shared" si="44"/>
        <v>449.4367279132569</v>
      </c>
    </row>
    <row r="1452" spans="2:10" x14ac:dyDescent="0.25">
      <c r="B1452" s="2">
        <v>1448</v>
      </c>
      <c r="C1452" s="1">
        <v>55231</v>
      </c>
      <c r="D1452" t="s">
        <v>1062</v>
      </c>
      <c r="E1452" s="2" t="s">
        <v>20</v>
      </c>
      <c r="F1452" s="13">
        <v>10201.65</v>
      </c>
      <c r="G1452" s="13">
        <v>1348673.65</v>
      </c>
      <c r="H1452" s="13">
        <v>66245.179999999993</v>
      </c>
      <c r="I1452" s="14">
        <f t="shared" si="45"/>
        <v>4.9118761977740129E-2</v>
      </c>
      <c r="J1452" s="13">
        <f t="shared" si="44"/>
        <v>501.09241813021259</v>
      </c>
    </row>
    <row r="1453" spans="2:10" x14ac:dyDescent="0.25">
      <c r="B1453" s="2">
        <v>1449</v>
      </c>
      <c r="C1453" s="1">
        <v>55236</v>
      </c>
      <c r="D1453" t="s">
        <v>1050</v>
      </c>
      <c r="E1453" s="2" t="s">
        <v>20</v>
      </c>
      <c r="F1453" s="13">
        <v>237698.56</v>
      </c>
      <c r="G1453" s="13">
        <v>27617568.539999999</v>
      </c>
      <c r="H1453" s="13">
        <v>772626.3</v>
      </c>
      <c r="I1453" s="14">
        <f t="shared" si="45"/>
        <v>2.7975898706686077E-2</v>
      </c>
      <c r="J1453" s="13">
        <f t="shared" si="44"/>
        <v>6649.8308372851425</v>
      </c>
    </row>
    <row r="1454" spans="2:10" x14ac:dyDescent="0.25">
      <c r="B1454" s="2">
        <v>1450</v>
      </c>
      <c r="C1454" s="1">
        <v>55261</v>
      </c>
      <c r="D1454" t="s">
        <v>1063</v>
      </c>
      <c r="E1454" s="2" t="s">
        <v>20</v>
      </c>
      <c r="F1454" s="13">
        <v>93172.55</v>
      </c>
      <c r="G1454" s="13">
        <v>14615333.210000001</v>
      </c>
      <c r="H1454" s="13">
        <v>616917.80000000005</v>
      </c>
      <c r="I1454" s="14">
        <f t="shared" si="45"/>
        <v>4.2210313725717652E-2</v>
      </c>
      <c r="J1454" s="13">
        <f t="shared" si="44"/>
        <v>3932.8425661251144</v>
      </c>
    </row>
    <row r="1455" spans="2:10" x14ac:dyDescent="0.25">
      <c r="B1455" s="2">
        <v>1451</v>
      </c>
      <c r="C1455" s="1">
        <v>55276</v>
      </c>
      <c r="D1455" t="s">
        <v>911</v>
      </c>
      <c r="E1455" s="2" t="s">
        <v>20</v>
      </c>
      <c r="F1455" s="13">
        <v>47461.65</v>
      </c>
      <c r="G1455" s="13">
        <v>6370360.4000000004</v>
      </c>
      <c r="H1455" s="13">
        <v>249589.43</v>
      </c>
      <c r="I1455" s="14">
        <f t="shared" si="45"/>
        <v>3.917979742558992E-2</v>
      </c>
      <c r="J1455" s="13">
        <f t="shared" si="44"/>
        <v>1859.53783248425</v>
      </c>
    </row>
    <row r="1456" spans="2:10" x14ac:dyDescent="0.25">
      <c r="B1456" s="2">
        <v>1452</v>
      </c>
      <c r="C1456" s="1">
        <v>56002</v>
      </c>
      <c r="D1456" t="s">
        <v>1064</v>
      </c>
      <c r="E1456" s="2" t="s">
        <v>1</v>
      </c>
      <c r="F1456" s="13">
        <v>31724.83</v>
      </c>
      <c r="G1456" s="13">
        <v>3322489.51</v>
      </c>
      <c r="H1456" s="13">
        <v>20637.98</v>
      </c>
      <c r="I1456" s="14">
        <f t="shared" si="45"/>
        <v>6.2116012519780692E-3</v>
      </c>
      <c r="J1456" s="13">
        <f t="shared" si="44"/>
        <v>197.06199374679142</v>
      </c>
    </row>
    <row r="1457" spans="2:10" x14ac:dyDescent="0.25">
      <c r="B1457" s="2">
        <v>1453</v>
      </c>
      <c r="C1457" s="1">
        <v>56004</v>
      </c>
      <c r="D1457" t="s">
        <v>881</v>
      </c>
      <c r="E1457" s="2" t="s">
        <v>1</v>
      </c>
      <c r="F1457" s="13">
        <v>10122.34</v>
      </c>
      <c r="G1457" s="13">
        <v>1348846.14</v>
      </c>
      <c r="H1457" s="13">
        <v>5201.6099999999997</v>
      </c>
      <c r="I1457" s="14">
        <f t="shared" si="45"/>
        <v>3.8563405015193211E-3</v>
      </c>
      <c r="J1457" s="13">
        <f t="shared" si="44"/>
        <v>39.035189712149084</v>
      </c>
    </row>
    <row r="1458" spans="2:10" x14ac:dyDescent="0.25">
      <c r="B1458" s="2">
        <v>1454</v>
      </c>
      <c r="C1458" s="1">
        <v>56006</v>
      </c>
      <c r="D1458" t="s">
        <v>1065</v>
      </c>
      <c r="E1458" s="2" t="s">
        <v>1</v>
      </c>
      <c r="F1458" s="13">
        <v>34010.379999999997</v>
      </c>
      <c r="G1458" s="13">
        <v>3220817.88</v>
      </c>
      <c r="H1458" s="13">
        <v>88309.75</v>
      </c>
      <c r="I1458" s="14">
        <f t="shared" si="45"/>
        <v>2.7418423919082318E-2</v>
      </c>
      <c r="J1458" s="13">
        <f t="shared" si="44"/>
        <v>932.51101648907877</v>
      </c>
    </row>
    <row r="1459" spans="2:10" x14ac:dyDescent="0.25">
      <c r="B1459" s="2">
        <v>1455</v>
      </c>
      <c r="C1459" s="1">
        <v>56008</v>
      </c>
      <c r="D1459" t="s">
        <v>1066</v>
      </c>
      <c r="E1459" s="2" t="s">
        <v>1</v>
      </c>
      <c r="F1459" s="13">
        <v>47981.22</v>
      </c>
      <c r="G1459" s="13">
        <v>4595096.33</v>
      </c>
      <c r="H1459" s="13">
        <v>240283.78</v>
      </c>
      <c r="I1459" s="14">
        <f t="shared" si="45"/>
        <v>5.2291347720233756E-2</v>
      </c>
      <c r="J1459" s="13">
        <f t="shared" si="44"/>
        <v>2509.0026590610346</v>
      </c>
    </row>
    <row r="1460" spans="2:10" x14ac:dyDescent="0.25">
      <c r="B1460" s="2">
        <v>1456</v>
      </c>
      <c r="C1460" s="1">
        <v>56010</v>
      </c>
      <c r="D1460" t="s">
        <v>1067</v>
      </c>
      <c r="E1460" s="2" t="s">
        <v>1</v>
      </c>
      <c r="F1460" s="13">
        <v>22862.89</v>
      </c>
      <c r="G1460" s="13">
        <v>2519201.29</v>
      </c>
      <c r="H1460" s="13">
        <v>3839.44</v>
      </c>
      <c r="I1460" s="14">
        <f t="shared" si="45"/>
        <v>1.5240703532666102E-3</v>
      </c>
      <c r="J1460" s="13">
        <f t="shared" si="44"/>
        <v>34.84465283899565</v>
      </c>
    </row>
    <row r="1461" spans="2:10" x14ac:dyDescent="0.25">
      <c r="B1461" s="2">
        <v>1457</v>
      </c>
      <c r="C1461" s="1">
        <v>56012</v>
      </c>
      <c r="D1461" t="s">
        <v>1068</v>
      </c>
      <c r="E1461" s="2" t="s">
        <v>1</v>
      </c>
      <c r="F1461" s="13">
        <v>16998.16</v>
      </c>
      <c r="G1461" s="13">
        <v>1739938.43</v>
      </c>
      <c r="H1461" s="13">
        <v>19080.240000000002</v>
      </c>
      <c r="I1461" s="14">
        <f t="shared" si="45"/>
        <v>1.0966043206482888E-2</v>
      </c>
      <c r="J1461" s="13">
        <f t="shared" si="44"/>
        <v>186.40255699070917</v>
      </c>
    </row>
    <row r="1462" spans="2:10" x14ac:dyDescent="0.25">
      <c r="B1462" s="2">
        <v>1458</v>
      </c>
      <c r="C1462" s="1">
        <v>56014</v>
      </c>
      <c r="D1462" t="s">
        <v>560</v>
      </c>
      <c r="E1462" s="2" t="s">
        <v>1</v>
      </c>
      <c r="F1462" s="13">
        <v>11633.13</v>
      </c>
      <c r="G1462" s="13">
        <v>1438345.58</v>
      </c>
      <c r="H1462" s="13">
        <v>9157.4</v>
      </c>
      <c r="I1462" s="14">
        <f t="shared" si="45"/>
        <v>6.3666201831690536E-3</v>
      </c>
      <c r="J1462" s="13">
        <f t="shared" si="44"/>
        <v>74.063720251429402</v>
      </c>
    </row>
    <row r="1463" spans="2:10" x14ac:dyDescent="0.25">
      <c r="B1463" s="2">
        <v>1459</v>
      </c>
      <c r="C1463" s="1">
        <v>56016</v>
      </c>
      <c r="D1463" t="s">
        <v>459</v>
      </c>
      <c r="E1463" s="2" t="s">
        <v>1</v>
      </c>
      <c r="F1463" s="13">
        <v>8787.32</v>
      </c>
      <c r="G1463" s="13">
        <v>1135375.8799999999</v>
      </c>
      <c r="H1463" s="13">
        <v>4711.9399999999996</v>
      </c>
      <c r="I1463" s="14">
        <f t="shared" si="45"/>
        <v>4.1501145858409468E-3</v>
      </c>
      <c r="J1463" s="13">
        <f t="shared" si="44"/>
        <v>36.468384902451866</v>
      </c>
    </row>
    <row r="1464" spans="2:10" x14ac:dyDescent="0.25">
      <c r="B1464" s="2">
        <v>1460</v>
      </c>
      <c r="C1464" s="1">
        <v>56018</v>
      </c>
      <c r="D1464" t="s">
        <v>637</v>
      </c>
      <c r="E1464" s="2" t="s">
        <v>1</v>
      </c>
      <c r="F1464" s="13">
        <v>17411.900000000001</v>
      </c>
      <c r="G1464" s="13">
        <v>1813966.01</v>
      </c>
      <c r="H1464" s="13">
        <v>12056.9</v>
      </c>
      <c r="I1464" s="14">
        <f t="shared" si="45"/>
        <v>6.6467066822271936E-3</v>
      </c>
      <c r="J1464" s="13">
        <f t="shared" si="44"/>
        <v>115.73179208027169</v>
      </c>
    </row>
    <row r="1465" spans="2:10" x14ac:dyDescent="0.25">
      <c r="B1465" s="2">
        <v>1461</v>
      </c>
      <c r="C1465" s="1">
        <v>56020</v>
      </c>
      <c r="D1465" t="s">
        <v>1069</v>
      </c>
      <c r="E1465" s="2" t="s">
        <v>1</v>
      </c>
      <c r="F1465" s="13">
        <v>12161.02</v>
      </c>
      <c r="G1465" s="13">
        <v>1505300.09</v>
      </c>
      <c r="H1465" s="13">
        <v>4385.8</v>
      </c>
      <c r="I1465" s="14">
        <f t="shared" si="45"/>
        <v>2.9135718712406376E-3</v>
      </c>
      <c r="J1465" s="13">
        <f t="shared" si="44"/>
        <v>35.432005797594819</v>
      </c>
    </row>
    <row r="1466" spans="2:10" x14ac:dyDescent="0.25">
      <c r="B1466" s="2">
        <v>1462</v>
      </c>
      <c r="C1466" s="1">
        <v>56022</v>
      </c>
      <c r="D1466" t="s">
        <v>1070</v>
      </c>
      <c r="E1466" s="2" t="s">
        <v>1</v>
      </c>
      <c r="F1466" s="13">
        <v>8288.48</v>
      </c>
      <c r="G1466" s="13">
        <v>1099359.5</v>
      </c>
      <c r="H1466" s="13">
        <v>2230.14</v>
      </c>
      <c r="I1466" s="14">
        <f t="shared" si="45"/>
        <v>2.0285811875005401E-3</v>
      </c>
      <c r="J1466" s="13">
        <f t="shared" si="44"/>
        <v>16.813854600974476</v>
      </c>
    </row>
    <row r="1467" spans="2:10" x14ac:dyDescent="0.25">
      <c r="B1467" s="2">
        <v>1463</v>
      </c>
      <c r="C1467" s="1">
        <v>56024</v>
      </c>
      <c r="D1467" t="s">
        <v>1071</v>
      </c>
      <c r="E1467" s="2" t="s">
        <v>1</v>
      </c>
      <c r="F1467" s="13">
        <v>62687.24</v>
      </c>
      <c r="G1467" s="13">
        <v>7155877.9400000004</v>
      </c>
      <c r="H1467" s="13">
        <v>12435.88</v>
      </c>
      <c r="I1467" s="14">
        <f t="shared" si="45"/>
        <v>1.7378552435174709E-3</v>
      </c>
      <c r="J1467" s="13">
        <f t="shared" si="44"/>
        <v>108.94134873563814</v>
      </c>
    </row>
    <row r="1468" spans="2:10" x14ac:dyDescent="0.25">
      <c r="B1468" s="2">
        <v>1464</v>
      </c>
      <c r="C1468" s="1">
        <v>56026</v>
      </c>
      <c r="D1468" t="s">
        <v>1072</v>
      </c>
      <c r="E1468" s="2" t="s">
        <v>1</v>
      </c>
      <c r="F1468" s="13">
        <v>41724.93</v>
      </c>
      <c r="G1468" s="13">
        <v>4259408.6500000004</v>
      </c>
      <c r="H1468" s="13">
        <v>60188.24</v>
      </c>
      <c r="I1468" s="14">
        <f t="shared" si="45"/>
        <v>1.413065637644324E-2</v>
      </c>
      <c r="J1468" s="13">
        <f t="shared" si="44"/>
        <v>589.60064816114777</v>
      </c>
    </row>
    <row r="1469" spans="2:10" x14ac:dyDescent="0.25">
      <c r="B1469" s="2">
        <v>1465</v>
      </c>
      <c r="C1469" s="1">
        <v>56028</v>
      </c>
      <c r="D1469" t="s">
        <v>1073</v>
      </c>
      <c r="E1469" s="2" t="s">
        <v>1</v>
      </c>
      <c r="F1469" s="13">
        <v>22528.080000000002</v>
      </c>
      <c r="G1469" s="13">
        <v>2369216.7000000002</v>
      </c>
      <c r="H1469" s="13">
        <v>62677.1</v>
      </c>
      <c r="I1469" s="14">
        <f t="shared" si="45"/>
        <v>2.6454777226582942E-2</v>
      </c>
      <c r="J1469" s="13">
        <f t="shared" si="44"/>
        <v>595.97533774263866</v>
      </c>
    </row>
    <row r="1470" spans="2:10" x14ac:dyDescent="0.25">
      <c r="B1470" s="2">
        <v>1466</v>
      </c>
      <c r="C1470" s="1">
        <v>56030</v>
      </c>
      <c r="D1470" t="s">
        <v>1074</v>
      </c>
      <c r="E1470" s="2" t="s">
        <v>1</v>
      </c>
      <c r="F1470" s="13">
        <v>16191.51</v>
      </c>
      <c r="G1470" s="13">
        <v>1749682.1</v>
      </c>
      <c r="H1470" s="13">
        <v>6167.4</v>
      </c>
      <c r="I1470" s="14">
        <f t="shared" si="45"/>
        <v>3.5248688890398999E-3</v>
      </c>
      <c r="J1470" s="13">
        <f t="shared" si="44"/>
        <v>57.07294986557843</v>
      </c>
    </row>
    <row r="1471" spans="2:10" x14ac:dyDescent="0.25">
      <c r="B1471" s="2">
        <v>1467</v>
      </c>
      <c r="C1471" s="1">
        <v>56032</v>
      </c>
      <c r="D1471" t="s">
        <v>1075</v>
      </c>
      <c r="E1471" s="2" t="s">
        <v>1</v>
      </c>
      <c r="F1471" s="13">
        <v>26332.77</v>
      </c>
      <c r="G1471" s="13">
        <v>3021610.31</v>
      </c>
      <c r="H1471" s="13">
        <v>33060.25</v>
      </c>
      <c r="I1471" s="14">
        <f t="shared" si="45"/>
        <v>1.0941268597935119E-2</v>
      </c>
      <c r="J1471" s="13">
        <f t="shared" si="44"/>
        <v>288.11390949764797</v>
      </c>
    </row>
    <row r="1472" spans="2:10" x14ac:dyDescent="0.25">
      <c r="B1472" s="2">
        <v>1468</v>
      </c>
      <c r="C1472" s="1">
        <v>56034</v>
      </c>
      <c r="D1472" t="s">
        <v>1076</v>
      </c>
      <c r="E1472" s="2" t="s">
        <v>1</v>
      </c>
      <c r="F1472" s="13">
        <v>9114.5400000000009</v>
      </c>
      <c r="G1472" s="13">
        <v>1013811.33</v>
      </c>
      <c r="H1472" s="13">
        <v>7658.66</v>
      </c>
      <c r="I1472" s="14">
        <f t="shared" si="45"/>
        <v>7.5543247282509659E-3</v>
      </c>
      <c r="J1472" s="13">
        <f t="shared" si="44"/>
        <v>68.854194908632564</v>
      </c>
    </row>
    <row r="1473" spans="2:10" x14ac:dyDescent="0.25">
      <c r="B1473" s="2">
        <v>1469</v>
      </c>
      <c r="C1473" s="1">
        <v>56036</v>
      </c>
      <c r="D1473" t="s">
        <v>1057</v>
      </c>
      <c r="E1473" s="2" t="s">
        <v>1</v>
      </c>
      <c r="F1473" s="13">
        <v>14395.19</v>
      </c>
      <c r="G1473" s="13">
        <v>1741589.15</v>
      </c>
      <c r="H1473" s="13">
        <v>4106.18</v>
      </c>
      <c r="I1473" s="14">
        <f t="shared" si="45"/>
        <v>2.3577202464771904E-3</v>
      </c>
      <c r="J1473" s="13">
        <f t="shared" si="44"/>
        <v>33.939830914885988</v>
      </c>
    </row>
    <row r="1474" spans="2:10" x14ac:dyDescent="0.25">
      <c r="B1474" s="2">
        <v>1470</v>
      </c>
      <c r="C1474" s="1">
        <v>56038</v>
      </c>
      <c r="D1474" t="s">
        <v>368</v>
      </c>
      <c r="E1474" s="2" t="s">
        <v>1</v>
      </c>
      <c r="F1474" s="13">
        <v>9478.31</v>
      </c>
      <c r="G1474" s="13">
        <v>1354957.15</v>
      </c>
      <c r="H1474" s="13">
        <v>18325.36</v>
      </c>
      <c r="I1474" s="14">
        <f t="shared" si="45"/>
        <v>1.3524678621755678E-2</v>
      </c>
      <c r="J1474" s="13">
        <f t="shared" si="44"/>
        <v>128.19109662737304</v>
      </c>
    </row>
    <row r="1475" spans="2:10" x14ac:dyDescent="0.25">
      <c r="B1475" s="2">
        <v>1471</v>
      </c>
      <c r="C1475" s="1">
        <v>56040</v>
      </c>
      <c r="D1475" t="s">
        <v>783</v>
      </c>
      <c r="E1475" s="2" t="s">
        <v>1</v>
      </c>
      <c r="F1475" s="13">
        <v>7632.96</v>
      </c>
      <c r="G1475" s="13">
        <v>975508.75</v>
      </c>
      <c r="H1475" s="13">
        <v>4119.0200000000004</v>
      </c>
      <c r="I1475" s="14">
        <f t="shared" si="45"/>
        <v>4.2224326537306824E-3</v>
      </c>
      <c r="J1475" s="13">
        <f t="shared" si="44"/>
        <v>32.229659548620148</v>
      </c>
    </row>
    <row r="1476" spans="2:10" x14ac:dyDescent="0.25">
      <c r="B1476" s="2">
        <v>1472</v>
      </c>
      <c r="C1476" s="1">
        <v>56042</v>
      </c>
      <c r="D1476" t="s">
        <v>1077</v>
      </c>
      <c r="E1476" s="2" t="s">
        <v>1</v>
      </c>
      <c r="F1476" s="13">
        <v>13831.98</v>
      </c>
      <c r="G1476" s="13">
        <v>1510390.57</v>
      </c>
      <c r="H1476" s="13">
        <v>1659.57</v>
      </c>
      <c r="I1476" s="14">
        <f t="shared" si="45"/>
        <v>1.0987687774030527E-3</v>
      </c>
      <c r="J1476" s="13">
        <f t="shared" si="44"/>
        <v>15.198147753663477</v>
      </c>
    </row>
    <row r="1477" spans="2:10" x14ac:dyDescent="0.25">
      <c r="B1477" s="2">
        <v>1473</v>
      </c>
      <c r="C1477" s="1">
        <v>56044</v>
      </c>
      <c r="D1477" t="s">
        <v>1078</v>
      </c>
      <c r="E1477" s="2" t="s">
        <v>1</v>
      </c>
      <c r="F1477" s="13">
        <v>13580.02</v>
      </c>
      <c r="G1477" s="13">
        <v>1663966.09</v>
      </c>
      <c r="H1477" s="13">
        <v>582.30999999999995</v>
      </c>
      <c r="I1477" s="14">
        <f t="shared" si="45"/>
        <v>3.4995304501668056E-4</v>
      </c>
      <c r="J1477" s="13">
        <f t="shared" ref="J1477:J1540" si="46">I1477*F1477</f>
        <v>4.752369350387422</v>
      </c>
    </row>
    <row r="1478" spans="2:10" x14ac:dyDescent="0.25">
      <c r="B1478" s="2">
        <v>1474</v>
      </c>
      <c r="C1478" s="1">
        <v>56111</v>
      </c>
      <c r="D1478" t="s">
        <v>1003</v>
      </c>
      <c r="E1478" s="2" t="s">
        <v>19</v>
      </c>
      <c r="F1478" s="13">
        <v>109.27</v>
      </c>
      <c r="G1478" s="13">
        <v>17486.349999999999</v>
      </c>
      <c r="H1478" s="13">
        <v>0</v>
      </c>
      <c r="I1478" s="14">
        <f t="shared" ref="I1478:I1541" si="47">IF(G1478=0,0,H1478/G1478)</f>
        <v>0</v>
      </c>
      <c r="J1478" s="13">
        <f t="shared" si="46"/>
        <v>0</v>
      </c>
    </row>
    <row r="1479" spans="2:10" x14ac:dyDescent="0.25">
      <c r="B1479" s="2">
        <v>1475</v>
      </c>
      <c r="C1479" s="1">
        <v>56141</v>
      </c>
      <c r="D1479" t="s">
        <v>1070</v>
      </c>
      <c r="E1479" s="2" t="s">
        <v>19</v>
      </c>
      <c r="F1479" s="13">
        <v>1333.87</v>
      </c>
      <c r="G1479" s="13">
        <v>179692.03</v>
      </c>
      <c r="H1479" s="13">
        <v>396.8</v>
      </c>
      <c r="I1479" s="14">
        <f t="shared" si="47"/>
        <v>2.2082225906179592E-3</v>
      </c>
      <c r="J1479" s="13">
        <f t="shared" si="46"/>
        <v>2.9454818669475769</v>
      </c>
    </row>
    <row r="1480" spans="2:10" x14ac:dyDescent="0.25">
      <c r="B1480" s="2">
        <v>1476</v>
      </c>
      <c r="C1480" s="1">
        <v>56146</v>
      </c>
      <c r="D1480" t="s">
        <v>1079</v>
      </c>
      <c r="E1480" s="2" t="s">
        <v>19</v>
      </c>
      <c r="F1480" s="13">
        <v>227776.27</v>
      </c>
      <c r="G1480" s="13">
        <v>22967967.02</v>
      </c>
      <c r="H1480" s="13">
        <v>913853.71</v>
      </c>
      <c r="I1480" s="14">
        <f t="shared" si="47"/>
        <v>3.9788184526921178E-2</v>
      </c>
      <c r="J1480" s="13">
        <f t="shared" si="46"/>
        <v>9062.8042616138191</v>
      </c>
    </row>
    <row r="1481" spans="2:10" x14ac:dyDescent="0.25">
      <c r="B1481" s="2">
        <v>1477</v>
      </c>
      <c r="C1481" s="1">
        <v>56147</v>
      </c>
      <c r="D1481" t="s">
        <v>1071</v>
      </c>
      <c r="E1481" s="2" t="s">
        <v>19</v>
      </c>
      <c r="F1481" s="13">
        <v>2786.78</v>
      </c>
      <c r="G1481" s="13">
        <v>393350.12</v>
      </c>
      <c r="H1481" s="13">
        <v>11228.84</v>
      </c>
      <c r="I1481" s="14">
        <f t="shared" si="47"/>
        <v>2.854667999084378E-2</v>
      </c>
      <c r="J1481" s="13">
        <f t="shared" si="46"/>
        <v>79.553316864883641</v>
      </c>
    </row>
    <row r="1482" spans="2:10" x14ac:dyDescent="0.25">
      <c r="B1482" s="2">
        <v>1478</v>
      </c>
      <c r="C1482" s="1">
        <v>56148</v>
      </c>
      <c r="D1482" t="s">
        <v>1080</v>
      </c>
      <c r="E1482" s="2" t="s">
        <v>19</v>
      </c>
      <c r="F1482" s="13">
        <v>1344.72</v>
      </c>
      <c r="G1482" s="13">
        <v>175896.06</v>
      </c>
      <c r="H1482" s="13">
        <v>2830.81</v>
      </c>
      <c r="I1482" s="14">
        <f t="shared" si="47"/>
        <v>1.6093652126147679E-2</v>
      </c>
      <c r="J1482" s="13">
        <f t="shared" si="46"/>
        <v>21.641455887073306</v>
      </c>
    </row>
    <row r="1483" spans="2:10" x14ac:dyDescent="0.25">
      <c r="B1483" s="2">
        <v>1479</v>
      </c>
      <c r="C1483" s="1">
        <v>56149</v>
      </c>
      <c r="D1483" t="s">
        <v>1081</v>
      </c>
      <c r="E1483" s="2" t="s">
        <v>19</v>
      </c>
      <c r="F1483" s="13">
        <v>2494.9699999999998</v>
      </c>
      <c r="G1483" s="13">
        <v>373630.39</v>
      </c>
      <c r="H1483" s="13">
        <v>14129.57</v>
      </c>
      <c r="I1483" s="14">
        <f t="shared" si="47"/>
        <v>3.7816972008085314E-2</v>
      </c>
      <c r="J1483" s="13">
        <f t="shared" si="46"/>
        <v>94.352210651012612</v>
      </c>
    </row>
    <row r="1484" spans="2:10" x14ac:dyDescent="0.25">
      <c r="B1484" s="2">
        <v>1480</v>
      </c>
      <c r="C1484" s="1">
        <v>56151</v>
      </c>
      <c r="D1484" t="s">
        <v>1072</v>
      </c>
      <c r="E1484" s="2" t="s">
        <v>19</v>
      </c>
      <c r="F1484" s="13">
        <v>11108.64</v>
      </c>
      <c r="G1484" s="13">
        <v>1317253.6100000001</v>
      </c>
      <c r="H1484" s="13">
        <v>10838.15</v>
      </c>
      <c r="I1484" s="14">
        <f t="shared" si="47"/>
        <v>8.2278385253390946E-3</v>
      </c>
      <c r="J1484" s="13">
        <f t="shared" si="46"/>
        <v>91.400096156122871</v>
      </c>
    </row>
    <row r="1485" spans="2:10" x14ac:dyDescent="0.25">
      <c r="B1485" s="2">
        <v>1481</v>
      </c>
      <c r="C1485" s="1">
        <v>56161</v>
      </c>
      <c r="D1485" t="s">
        <v>1082</v>
      </c>
      <c r="E1485" s="2" t="s">
        <v>19</v>
      </c>
      <c r="F1485" s="13">
        <v>4147.24</v>
      </c>
      <c r="G1485" s="13">
        <v>488289.02</v>
      </c>
      <c r="H1485" s="13">
        <v>4968.3599999999997</v>
      </c>
      <c r="I1485" s="14">
        <f t="shared" si="47"/>
        <v>1.0175039365005585E-2</v>
      </c>
      <c r="J1485" s="13">
        <f t="shared" si="46"/>
        <v>42.198330256125757</v>
      </c>
    </row>
    <row r="1486" spans="2:10" x14ac:dyDescent="0.25">
      <c r="B1486" s="2">
        <v>1482</v>
      </c>
      <c r="C1486" s="1">
        <v>56171</v>
      </c>
      <c r="D1486" t="s">
        <v>1083</v>
      </c>
      <c r="E1486" s="2" t="s">
        <v>19</v>
      </c>
      <c r="F1486" s="13">
        <v>11950.64</v>
      </c>
      <c r="G1486" s="13">
        <v>1819352.35</v>
      </c>
      <c r="H1486" s="13">
        <v>335004.71999999997</v>
      </c>
      <c r="I1486" s="14">
        <f t="shared" si="47"/>
        <v>0.18413405187840604</v>
      </c>
      <c r="J1486" s="13">
        <f t="shared" si="46"/>
        <v>2200.5197657401541</v>
      </c>
    </row>
    <row r="1487" spans="2:10" x14ac:dyDescent="0.25">
      <c r="B1487" s="2">
        <v>1483</v>
      </c>
      <c r="C1487" s="1">
        <v>56172</v>
      </c>
      <c r="D1487" t="s">
        <v>1073</v>
      </c>
      <c r="E1487" s="2" t="s">
        <v>19</v>
      </c>
      <c r="F1487" s="13">
        <v>55403.72</v>
      </c>
      <c r="G1487" s="13">
        <v>7481380.6399999997</v>
      </c>
      <c r="H1487" s="13">
        <v>123238.21</v>
      </c>
      <c r="I1487" s="14">
        <f t="shared" si="47"/>
        <v>1.6472656041732963E-2</v>
      </c>
      <c r="J1487" s="13">
        <f t="shared" si="46"/>
        <v>912.64642299248146</v>
      </c>
    </row>
    <row r="1488" spans="2:10" x14ac:dyDescent="0.25">
      <c r="B1488" s="2">
        <v>1484</v>
      </c>
      <c r="C1488" s="1">
        <v>56176</v>
      </c>
      <c r="D1488" t="s">
        <v>1084</v>
      </c>
      <c r="E1488" s="2" t="s">
        <v>19</v>
      </c>
      <c r="F1488" s="13">
        <v>3166.05</v>
      </c>
      <c r="G1488" s="13">
        <v>427330.34</v>
      </c>
      <c r="H1488" s="13">
        <v>9300.65</v>
      </c>
      <c r="I1488" s="14">
        <f t="shared" si="47"/>
        <v>2.1764544029333369E-2</v>
      </c>
      <c r="J1488" s="13">
        <f t="shared" si="46"/>
        <v>68.907634624070923</v>
      </c>
    </row>
    <row r="1489" spans="2:10" x14ac:dyDescent="0.25">
      <c r="B1489" s="2">
        <v>1485</v>
      </c>
      <c r="C1489" s="1">
        <v>56181</v>
      </c>
      <c r="D1489" t="s">
        <v>1085</v>
      </c>
      <c r="E1489" s="2" t="s">
        <v>19</v>
      </c>
      <c r="F1489" s="13">
        <v>49438.82</v>
      </c>
      <c r="G1489" s="13">
        <v>6667553.0700000003</v>
      </c>
      <c r="H1489" s="13">
        <v>196553.43</v>
      </c>
      <c r="I1489" s="14">
        <f t="shared" si="47"/>
        <v>2.9479094944796589E-2</v>
      </c>
      <c r="J1489" s="13">
        <f t="shared" si="46"/>
        <v>1457.4116687387084</v>
      </c>
    </row>
    <row r="1490" spans="2:10" x14ac:dyDescent="0.25">
      <c r="B1490" s="2">
        <v>1486</v>
      </c>
      <c r="C1490" s="1">
        <v>56182</v>
      </c>
      <c r="D1490" t="s">
        <v>1075</v>
      </c>
      <c r="E1490" s="2" t="s">
        <v>19</v>
      </c>
      <c r="F1490" s="13">
        <v>25616.19</v>
      </c>
      <c r="G1490" s="13">
        <v>3631912.18</v>
      </c>
      <c r="H1490" s="13">
        <v>307427.21999999997</v>
      </c>
      <c r="I1490" s="14">
        <f t="shared" si="47"/>
        <v>8.4646105071846736E-2</v>
      </c>
      <c r="J1490" s="13">
        <f t="shared" si="46"/>
        <v>2168.3107102803897</v>
      </c>
    </row>
    <row r="1491" spans="2:10" x14ac:dyDescent="0.25">
      <c r="B1491" s="2">
        <v>1487</v>
      </c>
      <c r="C1491" s="1">
        <v>56191</v>
      </c>
      <c r="D1491" t="s">
        <v>1086</v>
      </c>
      <c r="E1491" s="2" t="s">
        <v>19</v>
      </c>
      <c r="F1491" s="13">
        <v>17573.41</v>
      </c>
      <c r="G1491" s="13">
        <v>2528211.2799999998</v>
      </c>
      <c r="H1491" s="13">
        <v>154746.20000000001</v>
      </c>
      <c r="I1491" s="14">
        <f t="shared" si="47"/>
        <v>6.1207780071292149E-2</v>
      </c>
      <c r="J1491" s="13">
        <f t="shared" si="46"/>
        <v>1075.6294143826462</v>
      </c>
    </row>
    <row r="1492" spans="2:10" x14ac:dyDescent="0.25">
      <c r="B1492" s="2">
        <v>1488</v>
      </c>
      <c r="C1492" s="1">
        <v>56206</v>
      </c>
      <c r="D1492" t="s">
        <v>1064</v>
      </c>
      <c r="E1492" s="2" t="s">
        <v>20</v>
      </c>
      <c r="F1492" s="13">
        <v>128126.77</v>
      </c>
      <c r="G1492" s="13">
        <v>19036825.66</v>
      </c>
      <c r="H1492" s="13">
        <v>483923.45</v>
      </c>
      <c r="I1492" s="14">
        <f t="shared" si="47"/>
        <v>2.5420385658981762E-2</v>
      </c>
      <c r="J1492" s="13">
        <f t="shared" si="46"/>
        <v>3257.0319066396546</v>
      </c>
    </row>
    <row r="1493" spans="2:10" x14ac:dyDescent="0.25">
      <c r="B1493" s="2">
        <v>1489</v>
      </c>
      <c r="C1493" s="1">
        <v>56276</v>
      </c>
      <c r="D1493" t="s">
        <v>1074</v>
      </c>
      <c r="E1493" s="2" t="s">
        <v>20</v>
      </c>
      <c r="F1493" s="13">
        <v>91789.46</v>
      </c>
      <c r="G1493" s="13">
        <v>14190667.43</v>
      </c>
      <c r="H1493" s="13">
        <v>618667.22</v>
      </c>
      <c r="I1493" s="14">
        <f t="shared" si="47"/>
        <v>4.359676689287334E-2</v>
      </c>
      <c r="J1493" s="13">
        <f t="shared" si="46"/>
        <v>4001.7236908427221</v>
      </c>
    </row>
    <row r="1494" spans="2:10" x14ac:dyDescent="0.25">
      <c r="B1494" s="2">
        <v>1490</v>
      </c>
      <c r="C1494" s="1">
        <v>56291</v>
      </c>
      <c r="D1494" t="s">
        <v>21</v>
      </c>
      <c r="E1494" s="2" t="s">
        <v>20</v>
      </c>
      <c r="F1494" s="13">
        <v>17451.48</v>
      </c>
      <c r="G1494" s="13">
        <v>2448043.63</v>
      </c>
      <c r="H1494" s="13">
        <v>263138.65999999997</v>
      </c>
      <c r="I1494" s="14">
        <f t="shared" si="47"/>
        <v>0.10748936692766378</v>
      </c>
      <c r="J1494" s="13">
        <f t="shared" si="46"/>
        <v>1875.8485371507859</v>
      </c>
    </row>
    <row r="1495" spans="2:10" x14ac:dyDescent="0.25">
      <c r="B1495" s="2">
        <v>1491</v>
      </c>
      <c r="C1495" s="1">
        <v>57002</v>
      </c>
      <c r="D1495" t="s">
        <v>1087</v>
      </c>
      <c r="E1495" s="2" t="s">
        <v>1</v>
      </c>
      <c r="F1495" s="13">
        <v>86375.51</v>
      </c>
      <c r="G1495" s="13">
        <v>5837992.5</v>
      </c>
      <c r="H1495" s="13">
        <v>5176.05</v>
      </c>
      <c r="I1495" s="14">
        <f t="shared" si="47"/>
        <v>8.8661470531180026E-4</v>
      </c>
      <c r="J1495" s="13">
        <f t="shared" si="46"/>
        <v>76.581797344806446</v>
      </c>
    </row>
    <row r="1496" spans="2:10" x14ac:dyDescent="0.25">
      <c r="B1496" s="2">
        <v>1492</v>
      </c>
      <c r="C1496" s="1">
        <v>57004</v>
      </c>
      <c r="D1496" t="s">
        <v>1088</v>
      </c>
      <c r="E1496" s="2" t="s">
        <v>1</v>
      </c>
      <c r="F1496" s="13">
        <v>4974.51</v>
      </c>
      <c r="G1496" s="13">
        <v>371193.87</v>
      </c>
      <c r="H1496" s="13">
        <v>1131.68</v>
      </c>
      <c r="I1496" s="14">
        <f t="shared" si="47"/>
        <v>3.0487572437551303E-3</v>
      </c>
      <c r="J1496" s="13">
        <f t="shared" si="46"/>
        <v>15.166073396632333</v>
      </c>
    </row>
    <row r="1497" spans="2:10" x14ac:dyDescent="0.25">
      <c r="B1497" s="2">
        <v>1493</v>
      </c>
      <c r="C1497" s="1">
        <v>57006</v>
      </c>
      <c r="D1497" t="s">
        <v>1089</v>
      </c>
      <c r="E1497" s="2" t="s">
        <v>1</v>
      </c>
      <c r="F1497" s="13">
        <v>7461.64</v>
      </c>
      <c r="G1497" s="13">
        <v>606191.5</v>
      </c>
      <c r="H1497" s="13">
        <v>3393.77</v>
      </c>
      <c r="I1497" s="14">
        <f t="shared" si="47"/>
        <v>5.5985113615086984E-3</v>
      </c>
      <c r="J1497" s="13">
        <f t="shared" si="46"/>
        <v>41.774076315487768</v>
      </c>
    </row>
    <row r="1498" spans="2:10" x14ac:dyDescent="0.25">
      <c r="B1498" s="2">
        <v>1494</v>
      </c>
      <c r="C1498" s="1">
        <v>57008</v>
      </c>
      <c r="D1498" t="s">
        <v>1090</v>
      </c>
      <c r="E1498" s="2" t="s">
        <v>1</v>
      </c>
      <c r="F1498" s="13">
        <v>26599.759999999998</v>
      </c>
      <c r="G1498" s="13">
        <v>1913749.05</v>
      </c>
      <c r="H1498" s="13">
        <v>4167.51</v>
      </c>
      <c r="I1498" s="14">
        <f t="shared" si="47"/>
        <v>2.1776679654001659E-3</v>
      </c>
      <c r="J1498" s="13">
        <f t="shared" si="46"/>
        <v>57.925445239332717</v>
      </c>
    </row>
    <row r="1499" spans="2:10" x14ac:dyDescent="0.25">
      <c r="B1499" s="2">
        <v>1495</v>
      </c>
      <c r="C1499" s="1">
        <v>57010</v>
      </c>
      <c r="D1499" t="s">
        <v>1091</v>
      </c>
      <c r="E1499" s="2" t="s">
        <v>1</v>
      </c>
      <c r="F1499" s="13">
        <v>86246.13</v>
      </c>
      <c r="G1499" s="13">
        <v>6130776.0300000003</v>
      </c>
      <c r="H1499" s="13">
        <v>80366.899999999994</v>
      </c>
      <c r="I1499" s="14">
        <f t="shared" si="47"/>
        <v>1.3108764633830539E-2</v>
      </c>
      <c r="J1499" s="13">
        <f t="shared" si="46"/>
        <v>1130.5802187487511</v>
      </c>
    </row>
    <row r="1500" spans="2:10" x14ac:dyDescent="0.25">
      <c r="B1500" s="2">
        <v>1496</v>
      </c>
      <c r="C1500" s="1">
        <v>57012</v>
      </c>
      <c r="D1500" t="s">
        <v>1092</v>
      </c>
      <c r="E1500" s="2" t="s">
        <v>1</v>
      </c>
      <c r="F1500" s="13">
        <v>32926.11</v>
      </c>
      <c r="G1500" s="13">
        <v>2163859.2400000002</v>
      </c>
      <c r="H1500" s="13">
        <v>34916.46</v>
      </c>
      <c r="I1500" s="14">
        <f t="shared" si="47"/>
        <v>1.6136197472807888E-2</v>
      </c>
      <c r="J1500" s="13">
        <f t="shared" si="46"/>
        <v>531.30221297139451</v>
      </c>
    </row>
    <row r="1501" spans="2:10" x14ac:dyDescent="0.25">
      <c r="B1501" s="2">
        <v>1497</v>
      </c>
      <c r="C1501" s="1">
        <v>57014</v>
      </c>
      <c r="D1501" t="s">
        <v>1093</v>
      </c>
      <c r="E1501" s="2" t="s">
        <v>1</v>
      </c>
      <c r="F1501" s="13">
        <v>40323.129999999997</v>
      </c>
      <c r="G1501" s="13">
        <v>2788435.85</v>
      </c>
      <c r="H1501" s="13">
        <v>4650.8999999999996</v>
      </c>
      <c r="I1501" s="14">
        <f t="shared" si="47"/>
        <v>1.6679243311263552E-3</v>
      </c>
      <c r="J1501" s="13">
        <f t="shared" si="46"/>
        <v>67.255929634171068</v>
      </c>
    </row>
    <row r="1502" spans="2:10" x14ac:dyDescent="0.25">
      <c r="B1502" s="2">
        <v>1498</v>
      </c>
      <c r="C1502" s="1">
        <v>57016</v>
      </c>
      <c r="D1502" t="s">
        <v>1094</v>
      </c>
      <c r="E1502" s="2" t="s">
        <v>1</v>
      </c>
      <c r="F1502" s="13">
        <v>3227.18</v>
      </c>
      <c r="G1502" s="13">
        <v>267737.03000000003</v>
      </c>
      <c r="H1502" s="13">
        <v>867.5</v>
      </c>
      <c r="I1502" s="14">
        <f t="shared" si="47"/>
        <v>3.2401196054202882E-3</v>
      </c>
      <c r="J1502" s="13">
        <f t="shared" si="46"/>
        <v>10.456449188220246</v>
      </c>
    </row>
    <row r="1503" spans="2:10" x14ac:dyDescent="0.25">
      <c r="B1503" s="2">
        <v>1499</v>
      </c>
      <c r="C1503" s="1">
        <v>57018</v>
      </c>
      <c r="D1503" t="s">
        <v>1095</v>
      </c>
      <c r="E1503" s="2" t="s">
        <v>1</v>
      </c>
      <c r="F1503" s="13">
        <v>4533.7299999999996</v>
      </c>
      <c r="G1503" s="13">
        <v>358561.43</v>
      </c>
      <c r="H1503" s="13">
        <v>1099.94</v>
      </c>
      <c r="I1503" s="14">
        <f t="shared" si="47"/>
        <v>3.0676472926828746E-3</v>
      </c>
      <c r="J1503" s="13">
        <f t="shared" si="46"/>
        <v>13.907884560255129</v>
      </c>
    </row>
    <row r="1504" spans="2:10" x14ac:dyDescent="0.25">
      <c r="B1504" s="2">
        <v>1500</v>
      </c>
      <c r="C1504" s="1">
        <v>57020</v>
      </c>
      <c r="D1504" t="s">
        <v>1096</v>
      </c>
      <c r="E1504" s="2" t="s">
        <v>1</v>
      </c>
      <c r="F1504" s="13">
        <v>8790.0499999999993</v>
      </c>
      <c r="G1504" s="13">
        <v>785931.08</v>
      </c>
      <c r="H1504" s="13">
        <v>1577.26</v>
      </c>
      <c r="I1504" s="14">
        <f t="shared" si="47"/>
        <v>2.0068680831403182E-3</v>
      </c>
      <c r="J1504" s="13">
        <f t="shared" si="46"/>
        <v>17.640470794207552</v>
      </c>
    </row>
    <row r="1505" spans="2:10" x14ac:dyDescent="0.25">
      <c r="B1505" s="2">
        <v>1501</v>
      </c>
      <c r="C1505" s="1">
        <v>57022</v>
      </c>
      <c r="D1505" t="s">
        <v>1097</v>
      </c>
      <c r="E1505" s="2" t="s">
        <v>1</v>
      </c>
      <c r="F1505" s="13">
        <v>11126.41</v>
      </c>
      <c r="G1505" s="13">
        <v>957032.05</v>
      </c>
      <c r="H1505" s="13">
        <v>3180.58</v>
      </c>
      <c r="I1505" s="14">
        <f t="shared" si="47"/>
        <v>3.3233787729470498E-3</v>
      </c>
      <c r="J1505" s="13">
        <f t="shared" si="46"/>
        <v>36.977274813105787</v>
      </c>
    </row>
    <row r="1506" spans="2:10" x14ac:dyDescent="0.25">
      <c r="B1506" s="2">
        <v>1502</v>
      </c>
      <c r="C1506" s="1">
        <v>57024</v>
      </c>
      <c r="D1506" t="s">
        <v>1098</v>
      </c>
      <c r="E1506" s="2" t="s">
        <v>1</v>
      </c>
      <c r="F1506" s="13">
        <v>61898.07</v>
      </c>
      <c r="G1506" s="13">
        <v>4223127.28</v>
      </c>
      <c r="H1506" s="13">
        <v>3432.72</v>
      </c>
      <c r="I1506" s="14">
        <f t="shared" si="47"/>
        <v>8.1283839496308044E-4</v>
      </c>
      <c r="J1506" s="13">
        <f t="shared" si="46"/>
        <v>50.313127870112403</v>
      </c>
    </row>
    <row r="1507" spans="2:10" x14ac:dyDescent="0.25">
      <c r="B1507" s="2">
        <v>1503</v>
      </c>
      <c r="C1507" s="1">
        <v>57026</v>
      </c>
      <c r="D1507" t="s">
        <v>140</v>
      </c>
      <c r="E1507" s="2" t="s">
        <v>1</v>
      </c>
      <c r="F1507" s="13">
        <v>64031.48</v>
      </c>
      <c r="G1507" s="13">
        <v>4316660.46</v>
      </c>
      <c r="H1507" s="13">
        <v>29382.44</v>
      </c>
      <c r="I1507" s="14">
        <f t="shared" si="47"/>
        <v>6.8067526441493616E-3</v>
      </c>
      <c r="J1507" s="13">
        <f t="shared" si="46"/>
        <v>435.84644579879699</v>
      </c>
    </row>
    <row r="1508" spans="2:10" x14ac:dyDescent="0.25">
      <c r="B1508" s="2">
        <v>1504</v>
      </c>
      <c r="C1508" s="1">
        <v>57028</v>
      </c>
      <c r="D1508" t="s">
        <v>1099</v>
      </c>
      <c r="E1508" s="2" t="s">
        <v>1</v>
      </c>
      <c r="F1508" s="13">
        <v>51642.42</v>
      </c>
      <c r="G1508" s="13">
        <v>3498470.71</v>
      </c>
      <c r="H1508" s="13">
        <v>6510.66</v>
      </c>
      <c r="I1508" s="14">
        <f t="shared" si="47"/>
        <v>1.8610017175190242E-3</v>
      </c>
      <c r="J1508" s="13">
        <f t="shared" si="46"/>
        <v>96.106632316838798</v>
      </c>
    </row>
    <row r="1509" spans="2:10" x14ac:dyDescent="0.25">
      <c r="B1509" s="2">
        <v>1505</v>
      </c>
      <c r="C1509" s="1">
        <v>57030</v>
      </c>
      <c r="D1509" t="s">
        <v>1100</v>
      </c>
      <c r="E1509" s="2" t="s">
        <v>1</v>
      </c>
      <c r="F1509" s="13">
        <v>6830.99</v>
      </c>
      <c r="G1509" s="13">
        <v>686387.13</v>
      </c>
      <c r="H1509" s="13">
        <v>3781.55</v>
      </c>
      <c r="I1509" s="14">
        <f t="shared" si="47"/>
        <v>5.5093544658974015E-3</v>
      </c>
      <c r="J1509" s="13">
        <f t="shared" si="46"/>
        <v>37.63434526300049</v>
      </c>
    </row>
    <row r="1510" spans="2:10" x14ac:dyDescent="0.25">
      <c r="B1510" s="2">
        <v>1506</v>
      </c>
      <c r="C1510" s="1">
        <v>57032</v>
      </c>
      <c r="D1510" t="s">
        <v>1101</v>
      </c>
      <c r="E1510" s="2" t="s">
        <v>1</v>
      </c>
      <c r="F1510" s="13">
        <v>37407.81</v>
      </c>
      <c r="G1510" s="13">
        <v>3152840.57</v>
      </c>
      <c r="H1510" s="13">
        <v>19970.71</v>
      </c>
      <c r="I1510" s="14">
        <f t="shared" si="47"/>
        <v>6.334195959677086E-3</v>
      </c>
      <c r="J1510" s="13">
        <f t="shared" si="46"/>
        <v>236.94839896236809</v>
      </c>
    </row>
    <row r="1511" spans="2:10" x14ac:dyDescent="0.25">
      <c r="B1511" s="2">
        <v>1507</v>
      </c>
      <c r="C1511" s="1">
        <v>57111</v>
      </c>
      <c r="D1511" t="s">
        <v>1088</v>
      </c>
      <c r="E1511" s="2" t="s">
        <v>19</v>
      </c>
      <c r="F1511" s="13">
        <v>592.44000000000005</v>
      </c>
      <c r="G1511" s="13">
        <v>55298.41</v>
      </c>
      <c r="H1511" s="13">
        <v>278.37</v>
      </c>
      <c r="I1511" s="14">
        <f t="shared" si="47"/>
        <v>5.0339602892741399E-3</v>
      </c>
      <c r="J1511" s="13">
        <f t="shared" si="46"/>
        <v>2.9823194337775716</v>
      </c>
    </row>
    <row r="1512" spans="2:10" x14ac:dyDescent="0.25">
      <c r="B1512" s="2">
        <v>1508</v>
      </c>
      <c r="C1512" s="1">
        <v>57121</v>
      </c>
      <c r="D1512" t="s">
        <v>1102</v>
      </c>
      <c r="E1512" s="2" t="s">
        <v>19</v>
      </c>
      <c r="F1512" s="13">
        <v>1180.6300000000001</v>
      </c>
      <c r="G1512" s="13">
        <v>137199.81</v>
      </c>
      <c r="H1512" s="13">
        <v>3616.53</v>
      </c>
      <c r="I1512" s="14">
        <f t="shared" si="47"/>
        <v>2.6359584608754198E-2</v>
      </c>
      <c r="J1512" s="13">
        <f t="shared" si="46"/>
        <v>31.12091637663347</v>
      </c>
    </row>
    <row r="1513" spans="2:10" x14ac:dyDescent="0.25">
      <c r="B1513" s="2">
        <v>1509</v>
      </c>
      <c r="C1513" s="1">
        <v>57176</v>
      </c>
      <c r="D1513" t="s">
        <v>1097</v>
      </c>
      <c r="E1513" s="2" t="s">
        <v>19</v>
      </c>
      <c r="F1513" s="13">
        <v>1181.71</v>
      </c>
      <c r="G1513" s="13">
        <v>114188.94</v>
      </c>
      <c r="H1513" s="13">
        <v>2512.39</v>
      </c>
      <c r="I1513" s="14">
        <f t="shared" si="47"/>
        <v>2.2002043280198589E-2</v>
      </c>
      <c r="J1513" s="13">
        <f t="shared" si="46"/>
        <v>26.000034564643475</v>
      </c>
    </row>
    <row r="1514" spans="2:10" x14ac:dyDescent="0.25">
      <c r="B1514" s="2">
        <v>1510</v>
      </c>
      <c r="C1514" s="1">
        <v>57190</v>
      </c>
      <c r="D1514" t="s">
        <v>1101</v>
      </c>
      <c r="E1514" s="2" t="s">
        <v>19</v>
      </c>
      <c r="F1514" s="13">
        <v>2190.23</v>
      </c>
      <c r="G1514" s="13">
        <v>213981.79</v>
      </c>
      <c r="H1514" s="13">
        <v>4208.03</v>
      </c>
      <c r="I1514" s="14">
        <f t="shared" si="47"/>
        <v>1.966536498269315E-2</v>
      </c>
      <c r="J1514" s="13">
        <f t="shared" si="46"/>
        <v>43.071672346044018</v>
      </c>
    </row>
    <row r="1515" spans="2:10" x14ac:dyDescent="0.25">
      <c r="B1515" s="2">
        <v>1511</v>
      </c>
      <c r="C1515" s="1">
        <v>57236</v>
      </c>
      <c r="D1515" t="s">
        <v>1091</v>
      </c>
      <c r="E1515" s="2" t="s">
        <v>20</v>
      </c>
      <c r="F1515" s="13">
        <v>34587.25</v>
      </c>
      <c r="G1515" s="13">
        <v>3435877.01</v>
      </c>
      <c r="H1515" s="13">
        <v>179303.67999999999</v>
      </c>
      <c r="I1515" s="14">
        <f t="shared" si="47"/>
        <v>5.218570963923997E-2</v>
      </c>
      <c r="J1515" s="13">
        <f t="shared" si="46"/>
        <v>1804.9601857198027</v>
      </c>
    </row>
    <row r="1516" spans="2:10" x14ac:dyDescent="0.25">
      <c r="B1516" s="2">
        <v>1512</v>
      </c>
      <c r="C1516" s="1">
        <v>58002</v>
      </c>
      <c r="D1516" t="s">
        <v>1103</v>
      </c>
      <c r="E1516" s="2" t="s">
        <v>1</v>
      </c>
      <c r="F1516" s="13">
        <v>9100.4699999999993</v>
      </c>
      <c r="G1516" s="13">
        <v>1032119.97</v>
      </c>
      <c r="H1516" s="13">
        <v>7901.73</v>
      </c>
      <c r="I1516" s="14">
        <f t="shared" si="47"/>
        <v>7.6558251266081014E-3</v>
      </c>
      <c r="J1516" s="13">
        <f t="shared" si="46"/>
        <v>69.67160688994322</v>
      </c>
    </row>
    <row r="1517" spans="2:10" x14ac:dyDescent="0.25">
      <c r="B1517" s="2">
        <v>1513</v>
      </c>
      <c r="C1517" s="1">
        <v>58004</v>
      </c>
      <c r="D1517" t="s">
        <v>1104</v>
      </c>
      <c r="E1517" s="2" t="s">
        <v>1</v>
      </c>
      <c r="F1517" s="13">
        <v>20462.3</v>
      </c>
      <c r="G1517" s="13">
        <v>2429873.2400000002</v>
      </c>
      <c r="H1517" s="13">
        <v>48016.34</v>
      </c>
      <c r="I1517" s="14">
        <f t="shared" si="47"/>
        <v>1.9760841516160733E-2</v>
      </c>
      <c r="J1517" s="13">
        <f t="shared" si="46"/>
        <v>404.35226735613577</v>
      </c>
    </row>
    <row r="1518" spans="2:10" x14ac:dyDescent="0.25">
      <c r="B1518" s="2">
        <v>1514</v>
      </c>
      <c r="C1518" s="1">
        <v>58006</v>
      </c>
      <c r="D1518" t="s">
        <v>1105</v>
      </c>
      <c r="E1518" s="2" t="s">
        <v>1</v>
      </c>
      <c r="F1518" s="13">
        <v>7471.26</v>
      </c>
      <c r="G1518" s="13">
        <v>770298.03</v>
      </c>
      <c r="H1518" s="13">
        <v>2944.62</v>
      </c>
      <c r="I1518" s="14">
        <f t="shared" si="47"/>
        <v>3.8227022338353893E-3</v>
      </c>
      <c r="J1518" s="13">
        <f t="shared" si="46"/>
        <v>28.560402291564991</v>
      </c>
    </row>
    <row r="1519" spans="2:10" x14ac:dyDescent="0.25">
      <c r="B1519" s="2">
        <v>1515</v>
      </c>
      <c r="C1519" s="1">
        <v>58008</v>
      </c>
      <c r="D1519" t="s">
        <v>1106</v>
      </c>
      <c r="E1519" s="2" t="s">
        <v>1</v>
      </c>
      <c r="F1519" s="13">
        <v>2934.98</v>
      </c>
      <c r="G1519" s="13">
        <v>300059.39</v>
      </c>
      <c r="H1519" s="13">
        <v>18776.11</v>
      </c>
      <c r="I1519" s="14">
        <f t="shared" si="47"/>
        <v>6.2574645639318263E-2</v>
      </c>
      <c r="J1519" s="13">
        <f t="shared" si="46"/>
        <v>183.65533345848633</v>
      </c>
    </row>
    <row r="1520" spans="2:10" x14ac:dyDescent="0.25">
      <c r="B1520" s="2">
        <v>1516</v>
      </c>
      <c r="C1520" s="1">
        <v>58010</v>
      </c>
      <c r="D1520" t="s">
        <v>1107</v>
      </c>
      <c r="E1520" s="2" t="s">
        <v>1</v>
      </c>
      <c r="F1520" s="13">
        <v>32596.3</v>
      </c>
      <c r="G1520" s="13">
        <v>3831394.17</v>
      </c>
      <c r="H1520" s="13">
        <v>24337.14</v>
      </c>
      <c r="I1520" s="14">
        <f t="shared" si="47"/>
        <v>6.3520324247922522E-3</v>
      </c>
      <c r="J1520" s="13">
        <f t="shared" si="46"/>
        <v>207.05275452825569</v>
      </c>
    </row>
    <row r="1521" spans="2:10" x14ac:dyDescent="0.25">
      <c r="B1521" s="2">
        <v>1517</v>
      </c>
      <c r="C1521" s="1">
        <v>58012</v>
      </c>
      <c r="D1521" t="s">
        <v>746</v>
      </c>
      <c r="E1521" s="2" t="s">
        <v>1</v>
      </c>
      <c r="F1521" s="13">
        <v>8324.9699999999993</v>
      </c>
      <c r="G1521" s="13">
        <v>878548.05</v>
      </c>
      <c r="H1521" s="13">
        <v>1332.71</v>
      </c>
      <c r="I1521" s="14">
        <f t="shared" si="47"/>
        <v>1.5169460566214904E-3</v>
      </c>
      <c r="J1521" s="13">
        <f t="shared" si="46"/>
        <v>12.628530412992207</v>
      </c>
    </row>
    <row r="1522" spans="2:10" x14ac:dyDescent="0.25">
      <c r="B1522" s="2">
        <v>1518</v>
      </c>
      <c r="C1522" s="1">
        <v>58014</v>
      </c>
      <c r="D1522" t="s">
        <v>1108</v>
      </c>
      <c r="E1522" s="2" t="s">
        <v>1</v>
      </c>
      <c r="F1522" s="13">
        <v>8167.02</v>
      </c>
      <c r="G1522" s="13">
        <v>995610.49</v>
      </c>
      <c r="H1522" s="13">
        <v>6329.32</v>
      </c>
      <c r="I1522" s="14">
        <f t="shared" si="47"/>
        <v>6.3572251031625828E-3</v>
      </c>
      <c r="J1522" s="13">
        <f t="shared" si="46"/>
        <v>51.919584562030877</v>
      </c>
    </row>
    <row r="1523" spans="2:10" x14ac:dyDescent="0.25">
      <c r="B1523" s="2">
        <v>1519</v>
      </c>
      <c r="C1523" s="1">
        <v>58016</v>
      </c>
      <c r="D1523" t="s">
        <v>1109</v>
      </c>
      <c r="E1523" s="2" t="s">
        <v>1</v>
      </c>
      <c r="F1523" s="13">
        <v>8267.76</v>
      </c>
      <c r="G1523" s="13">
        <v>893690.02</v>
      </c>
      <c r="H1523" s="13">
        <v>180.56</v>
      </c>
      <c r="I1523" s="14">
        <f t="shared" si="47"/>
        <v>2.0203873374349644E-4</v>
      </c>
      <c r="J1523" s="13">
        <f t="shared" si="46"/>
        <v>1.6704077612951302</v>
      </c>
    </row>
    <row r="1524" spans="2:10" x14ac:dyDescent="0.25">
      <c r="B1524" s="2">
        <v>1520</v>
      </c>
      <c r="C1524" s="1">
        <v>58018</v>
      </c>
      <c r="D1524" t="s">
        <v>198</v>
      </c>
      <c r="E1524" s="2" t="s">
        <v>1</v>
      </c>
      <c r="F1524" s="13">
        <v>11160.62</v>
      </c>
      <c r="G1524" s="13">
        <v>1297341</v>
      </c>
      <c r="H1524" s="13">
        <v>9551.92</v>
      </c>
      <c r="I1524" s="14">
        <f t="shared" si="47"/>
        <v>7.3626903027037612E-3</v>
      </c>
      <c r="J1524" s="13">
        <f t="shared" si="46"/>
        <v>82.172188646161658</v>
      </c>
    </row>
    <row r="1525" spans="2:10" x14ac:dyDescent="0.25">
      <c r="B1525" s="2">
        <v>1521</v>
      </c>
      <c r="C1525" s="1">
        <v>58020</v>
      </c>
      <c r="D1525" t="s">
        <v>720</v>
      </c>
      <c r="E1525" s="2" t="s">
        <v>1</v>
      </c>
      <c r="F1525" s="13">
        <v>12191.37</v>
      </c>
      <c r="G1525" s="13">
        <v>1483758.96</v>
      </c>
      <c r="H1525" s="13">
        <v>5584.03</v>
      </c>
      <c r="I1525" s="14">
        <f t="shared" si="47"/>
        <v>3.7634347293174896E-3</v>
      </c>
      <c r="J1525" s="13">
        <f t="shared" si="46"/>
        <v>45.881425255959364</v>
      </c>
    </row>
    <row r="1526" spans="2:10" x14ac:dyDescent="0.25">
      <c r="B1526" s="2">
        <v>1522</v>
      </c>
      <c r="C1526" s="1">
        <v>58022</v>
      </c>
      <c r="D1526" t="s">
        <v>907</v>
      </c>
      <c r="E1526" s="2" t="s">
        <v>1</v>
      </c>
      <c r="F1526" s="13">
        <v>10231.77</v>
      </c>
      <c r="G1526" s="13">
        <v>1265943.1399999999</v>
      </c>
      <c r="H1526" s="13">
        <v>6625.21</v>
      </c>
      <c r="I1526" s="14">
        <f t="shared" si="47"/>
        <v>5.2334183034476577E-3</v>
      </c>
      <c r="J1526" s="13">
        <f t="shared" si="46"/>
        <v>53.54713239466664</v>
      </c>
    </row>
    <row r="1527" spans="2:10" x14ac:dyDescent="0.25">
      <c r="B1527" s="2">
        <v>1523</v>
      </c>
      <c r="C1527" s="1">
        <v>58024</v>
      </c>
      <c r="D1527" t="s">
        <v>332</v>
      </c>
      <c r="E1527" s="2" t="s">
        <v>1</v>
      </c>
      <c r="F1527" s="13">
        <v>8912.83</v>
      </c>
      <c r="G1527" s="13">
        <v>947096</v>
      </c>
      <c r="H1527" s="13">
        <v>8331.43</v>
      </c>
      <c r="I1527" s="14">
        <f t="shared" si="47"/>
        <v>8.7968167957630482E-3</v>
      </c>
      <c r="J1527" s="13">
        <f t="shared" si="46"/>
        <v>78.404532641780762</v>
      </c>
    </row>
    <row r="1528" spans="2:10" x14ac:dyDescent="0.25">
      <c r="B1528" s="2">
        <v>1524</v>
      </c>
      <c r="C1528" s="1">
        <v>58026</v>
      </c>
      <c r="D1528" t="s">
        <v>1110</v>
      </c>
      <c r="E1528" s="2" t="s">
        <v>1</v>
      </c>
      <c r="F1528" s="13">
        <v>7874.47</v>
      </c>
      <c r="G1528" s="13">
        <v>818299.55</v>
      </c>
      <c r="H1528" s="13">
        <v>2572.6</v>
      </c>
      <c r="I1528" s="14">
        <f t="shared" si="47"/>
        <v>3.1438365082811053E-3</v>
      </c>
      <c r="J1528" s="13">
        <f t="shared" si="46"/>
        <v>24.756046269364315</v>
      </c>
    </row>
    <row r="1529" spans="2:10" x14ac:dyDescent="0.25">
      <c r="B1529" s="2">
        <v>1525</v>
      </c>
      <c r="C1529" s="1">
        <v>58028</v>
      </c>
      <c r="D1529" t="s">
        <v>1111</v>
      </c>
      <c r="E1529" s="2" t="s">
        <v>1</v>
      </c>
      <c r="F1529" s="13">
        <v>14682.09</v>
      </c>
      <c r="G1529" s="13">
        <v>1685729.04</v>
      </c>
      <c r="H1529" s="13">
        <v>2531.94</v>
      </c>
      <c r="I1529" s="14">
        <f t="shared" si="47"/>
        <v>1.5019851588959992E-3</v>
      </c>
      <c r="J1529" s="13">
        <f t="shared" si="46"/>
        <v>22.052281281575361</v>
      </c>
    </row>
    <row r="1530" spans="2:10" x14ac:dyDescent="0.25">
      <c r="B1530" s="2">
        <v>1526</v>
      </c>
      <c r="C1530" s="1">
        <v>58030</v>
      </c>
      <c r="D1530" t="s">
        <v>50</v>
      </c>
      <c r="E1530" s="2" t="s">
        <v>1</v>
      </c>
      <c r="F1530" s="13">
        <v>9805.23</v>
      </c>
      <c r="G1530" s="13">
        <v>1141938.8799999999</v>
      </c>
      <c r="H1530" s="13">
        <v>10457.370000000001</v>
      </c>
      <c r="I1530" s="14">
        <f t="shared" si="47"/>
        <v>9.1575566636280942E-3</v>
      </c>
      <c r="J1530" s="13">
        <f t="shared" si="46"/>
        <v>89.791949324906099</v>
      </c>
    </row>
    <row r="1531" spans="2:10" x14ac:dyDescent="0.25">
      <c r="B1531" s="2">
        <v>1527</v>
      </c>
      <c r="C1531" s="1">
        <v>58032</v>
      </c>
      <c r="D1531" t="s">
        <v>1112</v>
      </c>
      <c r="E1531" s="2" t="s">
        <v>1</v>
      </c>
      <c r="F1531" s="13">
        <v>6772.24</v>
      </c>
      <c r="G1531" s="13">
        <v>775740.02</v>
      </c>
      <c r="H1531" s="13">
        <v>5035.8100000000004</v>
      </c>
      <c r="I1531" s="14">
        <f t="shared" si="47"/>
        <v>6.4916207365452155E-3</v>
      </c>
      <c r="J1531" s="13">
        <f t="shared" si="46"/>
        <v>43.96281361686097</v>
      </c>
    </row>
    <row r="1532" spans="2:10" x14ac:dyDescent="0.25">
      <c r="B1532" s="2">
        <v>1528</v>
      </c>
      <c r="C1532" s="1">
        <v>58034</v>
      </c>
      <c r="D1532" t="s">
        <v>1113</v>
      </c>
      <c r="E1532" s="2" t="s">
        <v>1</v>
      </c>
      <c r="F1532" s="13">
        <v>6616.55</v>
      </c>
      <c r="G1532" s="13">
        <v>714800.23</v>
      </c>
      <c r="H1532" s="13">
        <v>2246.19</v>
      </c>
      <c r="I1532" s="14">
        <f t="shared" si="47"/>
        <v>3.1424024583763775E-3</v>
      </c>
      <c r="J1532" s="13">
        <f t="shared" si="46"/>
        <v>20.791862985970223</v>
      </c>
    </row>
    <row r="1533" spans="2:10" x14ac:dyDescent="0.25">
      <c r="B1533" s="2">
        <v>1529</v>
      </c>
      <c r="C1533" s="1">
        <v>58036</v>
      </c>
      <c r="D1533" t="s">
        <v>1114</v>
      </c>
      <c r="E1533" s="2" t="s">
        <v>1</v>
      </c>
      <c r="F1533" s="13">
        <v>12616.84</v>
      </c>
      <c r="G1533" s="13">
        <v>1394019.15</v>
      </c>
      <c r="H1533" s="13">
        <v>6901.31</v>
      </c>
      <c r="I1533" s="14">
        <f t="shared" si="47"/>
        <v>4.950656524338278E-3</v>
      </c>
      <c r="J1533" s="13">
        <f t="shared" si="46"/>
        <v>62.461641262532162</v>
      </c>
    </row>
    <row r="1534" spans="2:10" x14ac:dyDescent="0.25">
      <c r="B1534" s="2">
        <v>1530</v>
      </c>
      <c r="C1534" s="1">
        <v>58038</v>
      </c>
      <c r="D1534" t="s">
        <v>1115</v>
      </c>
      <c r="E1534" s="2" t="s">
        <v>1</v>
      </c>
      <c r="F1534" s="13">
        <v>12067.4</v>
      </c>
      <c r="G1534" s="13">
        <v>1390663.63</v>
      </c>
      <c r="H1534" s="13">
        <v>8613.01</v>
      </c>
      <c r="I1534" s="14">
        <f t="shared" si="47"/>
        <v>6.1934531213705506E-3</v>
      </c>
      <c r="J1534" s="13">
        <f t="shared" si="46"/>
        <v>74.738876196826979</v>
      </c>
    </row>
    <row r="1535" spans="2:10" x14ac:dyDescent="0.25">
      <c r="B1535" s="2">
        <v>1531</v>
      </c>
      <c r="C1535" s="1">
        <v>58040</v>
      </c>
      <c r="D1535" t="s">
        <v>1052</v>
      </c>
      <c r="E1535" s="2" t="s">
        <v>1</v>
      </c>
      <c r="F1535" s="13">
        <v>25381.52</v>
      </c>
      <c r="G1535" s="13">
        <v>2764171</v>
      </c>
      <c r="H1535" s="13">
        <v>105705.08</v>
      </c>
      <c r="I1535" s="14">
        <f t="shared" si="47"/>
        <v>3.8241150782639712E-2</v>
      </c>
      <c r="J1535" s="13">
        <f t="shared" si="46"/>
        <v>970.61853341258552</v>
      </c>
    </row>
    <row r="1536" spans="2:10" x14ac:dyDescent="0.25">
      <c r="B1536" s="2">
        <v>1532</v>
      </c>
      <c r="C1536" s="1">
        <v>58042</v>
      </c>
      <c r="D1536" t="s">
        <v>264</v>
      </c>
      <c r="E1536" s="2" t="s">
        <v>1</v>
      </c>
      <c r="F1536" s="13">
        <v>8447.89</v>
      </c>
      <c r="G1536" s="13">
        <v>953002.89</v>
      </c>
      <c r="H1536" s="13">
        <v>14055.79</v>
      </c>
      <c r="I1536" s="14">
        <f t="shared" si="47"/>
        <v>1.4748947928164205E-2</v>
      </c>
      <c r="J1536" s="13">
        <f t="shared" si="46"/>
        <v>124.5974897128591</v>
      </c>
    </row>
    <row r="1537" spans="2:10" x14ac:dyDescent="0.25">
      <c r="B1537" s="2">
        <v>1533</v>
      </c>
      <c r="C1537" s="1">
        <v>58044</v>
      </c>
      <c r="D1537" t="s">
        <v>368</v>
      </c>
      <c r="E1537" s="2" t="s">
        <v>1</v>
      </c>
      <c r="F1537" s="13">
        <v>32529.07</v>
      </c>
      <c r="G1537" s="13">
        <v>3683532.49</v>
      </c>
      <c r="H1537" s="13">
        <v>7019.06</v>
      </c>
      <c r="I1537" s="14">
        <f t="shared" si="47"/>
        <v>1.9055241182357537E-3</v>
      </c>
      <c r="J1537" s="13">
        <f t="shared" si="46"/>
        <v>61.984927428779109</v>
      </c>
    </row>
    <row r="1538" spans="2:10" x14ac:dyDescent="0.25">
      <c r="B1538" s="2">
        <v>1534</v>
      </c>
      <c r="C1538" s="1">
        <v>58046</v>
      </c>
      <c r="D1538" t="s">
        <v>1116</v>
      </c>
      <c r="E1538" s="2" t="s">
        <v>1</v>
      </c>
      <c r="F1538" s="13">
        <v>12902.96</v>
      </c>
      <c r="G1538" s="13">
        <v>1502887.36</v>
      </c>
      <c r="H1538" s="13">
        <v>4014.08</v>
      </c>
      <c r="I1538" s="14">
        <f t="shared" si="47"/>
        <v>2.6709120768704845E-3</v>
      </c>
      <c r="J1538" s="13">
        <f t="shared" si="46"/>
        <v>34.462671691376784</v>
      </c>
    </row>
    <row r="1539" spans="2:10" x14ac:dyDescent="0.25">
      <c r="B1539" s="2">
        <v>1535</v>
      </c>
      <c r="C1539" s="1">
        <v>58048</v>
      </c>
      <c r="D1539" t="s">
        <v>1117</v>
      </c>
      <c r="E1539" s="2" t="s">
        <v>1</v>
      </c>
      <c r="F1539" s="13">
        <v>63206.6</v>
      </c>
      <c r="G1539" s="13">
        <v>7487906.7999999998</v>
      </c>
      <c r="H1539" s="13">
        <v>29771.62</v>
      </c>
      <c r="I1539" s="14">
        <f t="shared" si="47"/>
        <v>3.9759602777107213E-3</v>
      </c>
      <c r="J1539" s="13">
        <f t="shared" si="46"/>
        <v>251.30693088915046</v>
      </c>
    </row>
    <row r="1540" spans="2:10" x14ac:dyDescent="0.25">
      <c r="B1540" s="2">
        <v>1536</v>
      </c>
      <c r="C1540" s="1">
        <v>58050</v>
      </c>
      <c r="D1540" t="s">
        <v>1118</v>
      </c>
      <c r="E1540" s="2" t="s">
        <v>1</v>
      </c>
      <c r="F1540" s="13">
        <v>11328.77</v>
      </c>
      <c r="G1540" s="13">
        <v>1211980.75</v>
      </c>
      <c r="H1540" s="13">
        <v>20560.849999999999</v>
      </c>
      <c r="I1540" s="14">
        <f t="shared" si="47"/>
        <v>1.6964667136833648E-2</v>
      </c>
      <c r="J1540" s="13">
        <f t="shared" si="46"/>
        <v>192.18881211974693</v>
      </c>
    </row>
    <row r="1541" spans="2:10" x14ac:dyDescent="0.25">
      <c r="B1541" s="2">
        <v>1537</v>
      </c>
      <c r="C1541" s="1">
        <v>58101</v>
      </c>
      <c r="D1541" t="s">
        <v>1105</v>
      </c>
      <c r="E1541" s="2" t="s">
        <v>19</v>
      </c>
      <c r="F1541" s="13">
        <v>1367.42</v>
      </c>
      <c r="G1541" s="13">
        <v>132537.62</v>
      </c>
      <c r="H1541" s="13">
        <v>1666.22</v>
      </c>
      <c r="I1541" s="14">
        <f t="shared" si="47"/>
        <v>1.2571675875875847E-2</v>
      </c>
      <c r="J1541" s="13">
        <f t="shared" ref="J1541:J1604" si="48">I1541*F1541</f>
        <v>17.190761026190152</v>
      </c>
    </row>
    <row r="1542" spans="2:10" x14ac:dyDescent="0.25">
      <c r="B1542" s="2">
        <v>1538</v>
      </c>
      <c r="C1542" s="1">
        <v>58106</v>
      </c>
      <c r="D1542" t="s">
        <v>746</v>
      </c>
      <c r="E1542" s="2" t="s">
        <v>19</v>
      </c>
      <c r="F1542" s="13">
        <v>5327.31</v>
      </c>
      <c r="G1542" s="13">
        <v>647134.71</v>
      </c>
      <c r="H1542" s="13">
        <v>13151.52</v>
      </c>
      <c r="I1542" s="14">
        <f t="shared" ref="I1542:I1605" si="49">IF(G1542=0,0,H1542/G1542)</f>
        <v>2.0322692936683928E-2</v>
      </c>
      <c r="J1542" s="13">
        <f t="shared" si="48"/>
        <v>108.26528530852566</v>
      </c>
    </row>
    <row r="1543" spans="2:10" x14ac:dyDescent="0.25">
      <c r="B1543" s="2">
        <v>1539</v>
      </c>
      <c r="C1543" s="1">
        <v>58107</v>
      </c>
      <c r="D1543" t="s">
        <v>1119</v>
      </c>
      <c r="E1543" s="2" t="s">
        <v>19</v>
      </c>
      <c r="F1543" s="13">
        <v>12452.51</v>
      </c>
      <c r="G1543" s="13">
        <v>1836722.3</v>
      </c>
      <c r="H1543" s="13">
        <v>59475.56</v>
      </c>
      <c r="I1543" s="14">
        <f t="shared" si="49"/>
        <v>3.2381356724421537E-2</v>
      </c>
      <c r="J1543" s="13">
        <f t="shared" si="48"/>
        <v>403.22916842442646</v>
      </c>
    </row>
    <row r="1544" spans="2:10" x14ac:dyDescent="0.25">
      <c r="B1544" s="2">
        <v>1540</v>
      </c>
      <c r="C1544" s="1">
        <v>58108</v>
      </c>
      <c r="D1544" t="s">
        <v>1120</v>
      </c>
      <c r="E1544" s="2" t="s">
        <v>19</v>
      </c>
      <c r="F1544" s="13">
        <v>1493.87</v>
      </c>
      <c r="G1544" s="13">
        <v>159677.1</v>
      </c>
      <c r="H1544" s="13">
        <v>3953.27</v>
      </c>
      <c r="I1544" s="14">
        <f t="shared" si="49"/>
        <v>2.4757902041056608E-2</v>
      </c>
      <c r="J1544" s="13">
        <f t="shared" si="48"/>
        <v>36.985087122073232</v>
      </c>
    </row>
    <row r="1545" spans="2:10" x14ac:dyDescent="0.25">
      <c r="B1545" s="2">
        <v>1541</v>
      </c>
      <c r="C1545" s="1">
        <v>58111</v>
      </c>
      <c r="D1545" t="s">
        <v>1121</v>
      </c>
      <c r="E1545" s="2" t="s">
        <v>19</v>
      </c>
      <c r="F1545" s="13">
        <v>7573.31</v>
      </c>
      <c r="G1545" s="13">
        <v>932270.09</v>
      </c>
      <c r="H1545" s="13">
        <v>20250.509999999998</v>
      </c>
      <c r="I1545" s="14">
        <f t="shared" si="49"/>
        <v>2.1721720150863145E-2</v>
      </c>
      <c r="J1545" s="13">
        <f t="shared" si="48"/>
        <v>164.50532043573338</v>
      </c>
    </row>
    <row r="1546" spans="2:10" x14ac:dyDescent="0.25">
      <c r="B1546" s="2">
        <v>1542</v>
      </c>
      <c r="C1546" s="1">
        <v>58121</v>
      </c>
      <c r="D1546" t="s">
        <v>1122</v>
      </c>
      <c r="E1546" s="2" t="s">
        <v>19</v>
      </c>
      <c r="F1546" s="13">
        <v>1232.1300000000001</v>
      </c>
      <c r="G1546" s="13">
        <v>135723.23000000001</v>
      </c>
      <c r="H1546" s="13">
        <v>1441.1</v>
      </c>
      <c r="I1546" s="14">
        <f t="shared" si="49"/>
        <v>1.0617931801357805E-2</v>
      </c>
      <c r="J1546" s="13">
        <f t="shared" si="48"/>
        <v>13.082672310406993</v>
      </c>
    </row>
    <row r="1547" spans="2:10" x14ac:dyDescent="0.25">
      <c r="B1547" s="2">
        <v>1543</v>
      </c>
      <c r="C1547" s="1">
        <v>58131</v>
      </c>
      <c r="D1547" t="s">
        <v>1123</v>
      </c>
      <c r="E1547" s="2" t="s">
        <v>19</v>
      </c>
      <c r="F1547" s="13">
        <v>2972.76</v>
      </c>
      <c r="G1547" s="13">
        <v>332054.33</v>
      </c>
      <c r="H1547" s="13">
        <v>14691.07</v>
      </c>
      <c r="I1547" s="14">
        <f t="shared" si="49"/>
        <v>4.4242970721086516E-2</v>
      </c>
      <c r="J1547" s="13">
        <f t="shared" si="48"/>
        <v>131.52373364081717</v>
      </c>
    </row>
    <row r="1548" spans="2:10" x14ac:dyDescent="0.25">
      <c r="B1548" s="2">
        <v>1544</v>
      </c>
      <c r="C1548" s="1">
        <v>58151</v>
      </c>
      <c r="D1548" t="s">
        <v>1124</v>
      </c>
      <c r="E1548" s="2" t="s">
        <v>19</v>
      </c>
      <c r="F1548" s="13">
        <v>1697.72</v>
      </c>
      <c r="G1548" s="13">
        <v>187454.44</v>
      </c>
      <c r="H1548" s="13">
        <v>4217.46</v>
      </c>
      <c r="I1548" s="14">
        <f t="shared" si="49"/>
        <v>2.2498586856625001E-2</v>
      </c>
      <c r="J1548" s="13">
        <f t="shared" si="48"/>
        <v>38.196300878229394</v>
      </c>
    </row>
    <row r="1549" spans="2:10" x14ac:dyDescent="0.25">
      <c r="B1549" s="2">
        <v>1545</v>
      </c>
      <c r="C1549" s="1">
        <v>58171</v>
      </c>
      <c r="D1549" t="s">
        <v>108</v>
      </c>
      <c r="E1549" s="2" t="s">
        <v>19</v>
      </c>
      <c r="F1549" s="13">
        <v>1321.81</v>
      </c>
      <c r="G1549" s="13">
        <v>187833.02</v>
      </c>
      <c r="H1549" s="13">
        <v>294.92</v>
      </c>
      <c r="I1549" s="14">
        <f t="shared" si="49"/>
        <v>1.570117969673277E-3</v>
      </c>
      <c r="J1549" s="13">
        <f t="shared" si="48"/>
        <v>2.075397633493834</v>
      </c>
    </row>
    <row r="1550" spans="2:10" x14ac:dyDescent="0.25">
      <c r="B1550" s="2">
        <v>1546</v>
      </c>
      <c r="C1550" s="1">
        <v>58186</v>
      </c>
      <c r="D1550" t="s">
        <v>1125</v>
      </c>
      <c r="E1550" s="2" t="s">
        <v>19</v>
      </c>
      <c r="F1550" s="13">
        <v>3557.69</v>
      </c>
      <c r="G1550" s="13">
        <v>505390.52</v>
      </c>
      <c r="H1550" s="13">
        <v>9443.43</v>
      </c>
      <c r="I1550" s="14">
        <f t="shared" si="49"/>
        <v>1.8685411827669422E-2</v>
      </c>
      <c r="J1550" s="13">
        <f t="shared" si="48"/>
        <v>66.476902805181226</v>
      </c>
    </row>
    <row r="1551" spans="2:10" x14ac:dyDescent="0.25">
      <c r="B1551" s="2">
        <v>1547</v>
      </c>
      <c r="C1551" s="1">
        <v>58191</v>
      </c>
      <c r="D1551" t="s">
        <v>1118</v>
      </c>
      <c r="E1551" s="2" t="s">
        <v>19</v>
      </c>
      <c r="F1551" s="13">
        <v>8152.16</v>
      </c>
      <c r="G1551" s="13">
        <v>1008861.35</v>
      </c>
      <c r="H1551" s="13">
        <v>69505.350000000006</v>
      </c>
      <c r="I1551" s="14">
        <f t="shared" si="49"/>
        <v>6.88948486330654E-2</v>
      </c>
      <c r="J1551" s="13">
        <f t="shared" si="48"/>
        <v>561.64182923253043</v>
      </c>
    </row>
    <row r="1552" spans="2:10" x14ac:dyDescent="0.25">
      <c r="B1552" s="2">
        <v>1548</v>
      </c>
      <c r="C1552" s="1">
        <v>58252</v>
      </c>
      <c r="D1552" t="s">
        <v>481</v>
      </c>
      <c r="E1552" s="2" t="s">
        <v>20</v>
      </c>
      <c r="F1552" s="13">
        <v>830.95</v>
      </c>
      <c r="G1552" s="13">
        <v>126107.06</v>
      </c>
      <c r="H1552" s="13">
        <v>10240.24</v>
      </c>
      <c r="I1552" s="14">
        <f t="shared" si="49"/>
        <v>8.1202749473344313E-2</v>
      </c>
      <c r="J1552" s="13">
        <f t="shared" si="48"/>
        <v>67.475424674875455</v>
      </c>
    </row>
    <row r="1553" spans="2:10" x14ac:dyDescent="0.25">
      <c r="B1553" s="2">
        <v>1549</v>
      </c>
      <c r="C1553" s="1">
        <v>58281</v>
      </c>
      <c r="D1553" t="s">
        <v>1126</v>
      </c>
      <c r="E1553" s="2" t="s">
        <v>20</v>
      </c>
      <c r="F1553" s="13">
        <v>87550.85</v>
      </c>
      <c r="G1553" s="13">
        <v>13173223.4</v>
      </c>
      <c r="H1553" s="13">
        <v>562427.81999999995</v>
      </c>
      <c r="I1553" s="14">
        <f t="shared" si="49"/>
        <v>4.2694775828367108E-2</v>
      </c>
      <c r="J1553" s="13">
        <f t="shared" si="48"/>
        <v>3737.9639143329946</v>
      </c>
    </row>
    <row r="1554" spans="2:10" x14ac:dyDescent="0.25">
      <c r="B1554" s="2">
        <v>1550</v>
      </c>
      <c r="C1554" s="1">
        <v>59002</v>
      </c>
      <c r="D1554" t="s">
        <v>1127</v>
      </c>
      <c r="E1554" s="2" t="s">
        <v>1</v>
      </c>
      <c r="F1554" s="13">
        <v>23357.3</v>
      </c>
      <c r="G1554" s="13">
        <v>2375900.0499999998</v>
      </c>
      <c r="H1554" s="13">
        <v>13825.33</v>
      </c>
      <c r="I1554" s="14">
        <f t="shared" si="49"/>
        <v>5.818986366871789E-3</v>
      </c>
      <c r="J1554" s="13">
        <f t="shared" si="48"/>
        <v>135.91581026693444</v>
      </c>
    </row>
    <row r="1555" spans="2:10" x14ac:dyDescent="0.25">
      <c r="B1555" s="2">
        <v>1551</v>
      </c>
      <c r="C1555" s="1">
        <v>59004</v>
      </c>
      <c r="D1555" t="s">
        <v>332</v>
      </c>
      <c r="E1555" s="2" t="s">
        <v>1</v>
      </c>
      <c r="F1555" s="13">
        <v>20432.330000000002</v>
      </c>
      <c r="G1555" s="13">
        <v>2357939.8199999998</v>
      </c>
      <c r="H1555" s="13">
        <v>20128.3</v>
      </c>
      <c r="I1555" s="14">
        <f t="shared" si="49"/>
        <v>8.5363925869829885E-3</v>
      </c>
      <c r="J1555" s="13">
        <f t="shared" si="48"/>
        <v>174.41839034679015</v>
      </c>
    </row>
    <row r="1556" spans="2:10" x14ac:dyDescent="0.25">
      <c r="B1556" s="2">
        <v>1552</v>
      </c>
      <c r="C1556" s="1">
        <v>59006</v>
      </c>
      <c r="D1556" t="s">
        <v>92</v>
      </c>
      <c r="E1556" s="2" t="s">
        <v>1</v>
      </c>
      <c r="F1556" s="13">
        <v>59497.19</v>
      </c>
      <c r="G1556" s="13">
        <v>6500780.3899999997</v>
      </c>
      <c r="H1556" s="13">
        <v>19349.96</v>
      </c>
      <c r="I1556" s="14">
        <f t="shared" si="49"/>
        <v>2.9765595573364692E-3</v>
      </c>
      <c r="J1556" s="13">
        <f t="shared" si="48"/>
        <v>177.09692952916382</v>
      </c>
    </row>
    <row r="1557" spans="2:10" x14ac:dyDescent="0.25">
      <c r="B1557" s="2">
        <v>1553</v>
      </c>
      <c r="C1557" s="1">
        <v>59008</v>
      </c>
      <c r="D1557" t="s">
        <v>479</v>
      </c>
      <c r="E1557" s="2" t="s">
        <v>1</v>
      </c>
      <c r="F1557" s="13">
        <v>35441.050000000003</v>
      </c>
      <c r="G1557" s="13">
        <v>3791137.79</v>
      </c>
      <c r="H1557" s="13">
        <v>29338.32</v>
      </c>
      <c r="I1557" s="14">
        <f t="shared" si="49"/>
        <v>7.7386583197758159E-3</v>
      </c>
      <c r="J1557" s="13">
        <f t="shared" si="48"/>
        <v>274.26617644409072</v>
      </c>
    </row>
    <row r="1558" spans="2:10" x14ac:dyDescent="0.25">
      <c r="B1558" s="2">
        <v>1554</v>
      </c>
      <c r="C1558" s="1">
        <v>59010</v>
      </c>
      <c r="D1558" t="s">
        <v>599</v>
      </c>
      <c r="E1558" s="2" t="s">
        <v>1</v>
      </c>
      <c r="F1558" s="13">
        <v>25870.85</v>
      </c>
      <c r="G1558" s="13">
        <v>2967718.9</v>
      </c>
      <c r="H1558" s="13">
        <v>16068.68</v>
      </c>
      <c r="I1558" s="14">
        <f t="shared" si="49"/>
        <v>5.4144885487638333E-3</v>
      </c>
      <c r="J1558" s="13">
        <f t="shared" si="48"/>
        <v>140.0774210717868</v>
      </c>
    </row>
    <row r="1559" spans="2:10" x14ac:dyDescent="0.25">
      <c r="B1559" s="2">
        <v>1555</v>
      </c>
      <c r="C1559" s="1">
        <v>59012</v>
      </c>
      <c r="D1559" t="s">
        <v>1128</v>
      </c>
      <c r="E1559" s="2" t="s">
        <v>1</v>
      </c>
      <c r="F1559" s="13">
        <v>18134.150000000001</v>
      </c>
      <c r="G1559" s="13">
        <v>1948655.12</v>
      </c>
      <c r="H1559" s="13">
        <v>5700.08</v>
      </c>
      <c r="I1559" s="14">
        <f t="shared" si="49"/>
        <v>2.9251353620747419E-3</v>
      </c>
      <c r="J1559" s="13">
        <f t="shared" si="48"/>
        <v>53.044843426167688</v>
      </c>
    </row>
    <row r="1560" spans="2:10" x14ac:dyDescent="0.25">
      <c r="B1560" s="2">
        <v>1556</v>
      </c>
      <c r="C1560" s="1">
        <v>59014</v>
      </c>
      <c r="D1560" t="s">
        <v>1129</v>
      </c>
      <c r="E1560" s="2" t="s">
        <v>1</v>
      </c>
      <c r="F1560" s="13">
        <v>19046.12</v>
      </c>
      <c r="G1560" s="13">
        <v>2215085.14</v>
      </c>
      <c r="H1560" s="13">
        <v>160300.84</v>
      </c>
      <c r="I1560" s="14">
        <f t="shared" si="49"/>
        <v>7.2367800724806447E-2</v>
      </c>
      <c r="J1560" s="13">
        <f t="shared" si="48"/>
        <v>1378.3258167407505</v>
      </c>
    </row>
    <row r="1561" spans="2:10" x14ac:dyDescent="0.25">
      <c r="B1561" s="2">
        <v>1557</v>
      </c>
      <c r="C1561" s="1">
        <v>59016</v>
      </c>
      <c r="D1561" t="s">
        <v>602</v>
      </c>
      <c r="E1561" s="2" t="s">
        <v>1</v>
      </c>
      <c r="F1561" s="13">
        <v>55270.93</v>
      </c>
      <c r="G1561" s="13">
        <v>5695473.2599999998</v>
      </c>
      <c r="H1561" s="13">
        <v>113700.88</v>
      </c>
      <c r="I1561" s="14">
        <f t="shared" si="49"/>
        <v>1.9963377020577919E-2</v>
      </c>
      <c r="J1561" s="13">
        <f t="shared" si="48"/>
        <v>1103.3944138679708</v>
      </c>
    </row>
    <row r="1562" spans="2:10" x14ac:dyDescent="0.25">
      <c r="B1562" s="2">
        <v>1558</v>
      </c>
      <c r="C1562" s="1">
        <v>59018</v>
      </c>
      <c r="D1562" t="s">
        <v>1130</v>
      </c>
      <c r="E1562" s="2" t="s">
        <v>1</v>
      </c>
      <c r="F1562" s="13">
        <v>56550.53</v>
      </c>
      <c r="G1562" s="13">
        <v>5653832.6799999997</v>
      </c>
      <c r="H1562" s="13">
        <v>15720.98</v>
      </c>
      <c r="I1562" s="14">
        <f t="shared" si="49"/>
        <v>2.7805881230995328E-3</v>
      </c>
      <c r="J1562" s="13">
        <f t="shared" si="48"/>
        <v>157.24373207298382</v>
      </c>
    </row>
    <row r="1563" spans="2:10" x14ac:dyDescent="0.25">
      <c r="B1563" s="2">
        <v>1559</v>
      </c>
      <c r="C1563" s="1">
        <v>59020</v>
      </c>
      <c r="D1563" t="s">
        <v>86</v>
      </c>
      <c r="E1563" s="2" t="s">
        <v>1</v>
      </c>
      <c r="F1563" s="13">
        <v>5253.49</v>
      </c>
      <c r="G1563" s="13">
        <v>564350.36</v>
      </c>
      <c r="H1563" s="13">
        <v>954.98</v>
      </c>
      <c r="I1563" s="14">
        <f t="shared" si="49"/>
        <v>1.6921757611707735E-3</v>
      </c>
      <c r="J1563" s="13">
        <f t="shared" si="48"/>
        <v>8.889828439553046</v>
      </c>
    </row>
    <row r="1564" spans="2:10" x14ac:dyDescent="0.25">
      <c r="B1564" s="2">
        <v>1560</v>
      </c>
      <c r="C1564" s="1">
        <v>59022</v>
      </c>
      <c r="D1564" t="s">
        <v>100</v>
      </c>
      <c r="E1564" s="2" t="s">
        <v>1</v>
      </c>
      <c r="F1564" s="13">
        <v>24969.86</v>
      </c>
      <c r="G1564" s="13">
        <v>2747029.81</v>
      </c>
      <c r="H1564" s="13">
        <v>8870.33</v>
      </c>
      <c r="I1564" s="14">
        <f t="shared" si="49"/>
        <v>3.2290621556815211E-3</v>
      </c>
      <c r="J1564" s="13">
        <f t="shared" si="48"/>
        <v>80.629229958665789</v>
      </c>
    </row>
    <row r="1565" spans="2:10" x14ac:dyDescent="0.25">
      <c r="B1565" s="2">
        <v>1561</v>
      </c>
      <c r="C1565" s="1">
        <v>59024</v>
      </c>
      <c r="D1565" t="s">
        <v>1131</v>
      </c>
      <c r="E1565" s="2" t="s">
        <v>1</v>
      </c>
      <c r="F1565" s="13">
        <v>117122.56</v>
      </c>
      <c r="G1565" s="13">
        <v>14941313.18</v>
      </c>
      <c r="H1565" s="13">
        <v>326555.39</v>
      </c>
      <c r="I1565" s="14">
        <f t="shared" si="49"/>
        <v>2.1855869431685389E-2</v>
      </c>
      <c r="J1565" s="13">
        <f t="shared" si="48"/>
        <v>2559.8153788647378</v>
      </c>
    </row>
    <row r="1566" spans="2:10" x14ac:dyDescent="0.25">
      <c r="B1566" s="2">
        <v>1562</v>
      </c>
      <c r="C1566" s="1">
        <v>59026</v>
      </c>
      <c r="D1566" t="s">
        <v>1132</v>
      </c>
      <c r="E1566" s="2" t="s">
        <v>1</v>
      </c>
      <c r="F1566" s="13">
        <v>32009.99</v>
      </c>
      <c r="G1566" s="13">
        <v>3398887.44</v>
      </c>
      <c r="H1566" s="13">
        <v>314102.43</v>
      </c>
      <c r="I1566" s="14">
        <f t="shared" si="49"/>
        <v>9.2413307455689084E-2</v>
      </c>
      <c r="J1566" s="13">
        <f t="shared" si="48"/>
        <v>2958.1490475235332</v>
      </c>
    </row>
    <row r="1567" spans="2:10" x14ac:dyDescent="0.25">
      <c r="B1567" s="2">
        <v>1563</v>
      </c>
      <c r="C1567" s="1">
        <v>59028</v>
      </c>
      <c r="D1567" t="s">
        <v>214</v>
      </c>
      <c r="E1567" s="2" t="s">
        <v>1</v>
      </c>
      <c r="F1567" s="13">
        <v>21417.35</v>
      </c>
      <c r="G1567" s="13">
        <v>2319724.1</v>
      </c>
      <c r="H1567" s="13">
        <v>20110.63</v>
      </c>
      <c r="I1567" s="14">
        <f t="shared" si="49"/>
        <v>8.6694059866860886E-3</v>
      </c>
      <c r="J1567" s="13">
        <f t="shared" si="48"/>
        <v>185.67570230895129</v>
      </c>
    </row>
    <row r="1568" spans="2:10" x14ac:dyDescent="0.25">
      <c r="B1568" s="2">
        <v>1564</v>
      </c>
      <c r="C1568" s="1">
        <v>59030</v>
      </c>
      <c r="D1568" t="s">
        <v>404</v>
      </c>
      <c r="E1568" s="2" t="s">
        <v>1</v>
      </c>
      <c r="F1568" s="13">
        <v>71064.850000000006</v>
      </c>
      <c r="G1568" s="13">
        <v>8350798.7400000002</v>
      </c>
      <c r="H1568" s="13">
        <v>158053.79</v>
      </c>
      <c r="I1568" s="14">
        <f t="shared" si="49"/>
        <v>1.8926787115935213E-2</v>
      </c>
      <c r="J1568" s="13">
        <f t="shared" si="48"/>
        <v>1345.0292873758688</v>
      </c>
    </row>
    <row r="1569" spans="2:10" x14ac:dyDescent="0.25">
      <c r="B1569" s="2">
        <v>1565</v>
      </c>
      <c r="C1569" s="1">
        <v>59101</v>
      </c>
      <c r="D1569" t="s">
        <v>1133</v>
      </c>
      <c r="E1569" s="2" t="s">
        <v>19</v>
      </c>
      <c r="F1569" s="13">
        <v>5834.61</v>
      </c>
      <c r="G1569" s="13">
        <v>783283.65</v>
      </c>
      <c r="H1569" s="13">
        <v>30444.18</v>
      </c>
      <c r="I1569" s="14">
        <f t="shared" si="49"/>
        <v>3.8867375822283536E-2</v>
      </c>
      <c r="J1569" s="13">
        <f t="shared" si="48"/>
        <v>226.77597964645372</v>
      </c>
    </row>
    <row r="1570" spans="2:10" x14ac:dyDescent="0.25">
      <c r="B1570" s="2">
        <v>1566</v>
      </c>
      <c r="C1570" s="1">
        <v>59111</v>
      </c>
      <c r="D1570" t="s">
        <v>1134</v>
      </c>
      <c r="E1570" s="2" t="s">
        <v>19</v>
      </c>
      <c r="F1570" s="13">
        <v>6354.99</v>
      </c>
      <c r="G1570" s="13">
        <v>780519.7</v>
      </c>
      <c r="H1570" s="13">
        <v>14108.21</v>
      </c>
      <c r="I1570" s="14">
        <f t="shared" si="49"/>
        <v>1.8075405399761209E-2</v>
      </c>
      <c r="J1570" s="13">
        <f t="shared" si="48"/>
        <v>114.86902056142848</v>
      </c>
    </row>
    <row r="1571" spans="2:10" x14ac:dyDescent="0.25">
      <c r="B1571" s="2">
        <v>1567</v>
      </c>
      <c r="C1571" s="1">
        <v>59112</v>
      </c>
      <c r="D1571" t="s">
        <v>1135</v>
      </c>
      <c r="E1571" s="2" t="s">
        <v>19</v>
      </c>
      <c r="F1571" s="13">
        <v>22577.75</v>
      </c>
      <c r="G1571" s="13">
        <v>3120908.66</v>
      </c>
      <c r="H1571" s="13">
        <v>37278.17</v>
      </c>
      <c r="I1571" s="14">
        <f t="shared" si="49"/>
        <v>1.1944652683298971E-2</v>
      </c>
      <c r="J1571" s="13">
        <f t="shared" si="48"/>
        <v>269.68338212035337</v>
      </c>
    </row>
    <row r="1572" spans="2:10" x14ac:dyDescent="0.25">
      <c r="B1572" s="2">
        <v>1568</v>
      </c>
      <c r="C1572" s="1">
        <v>59121</v>
      </c>
      <c r="D1572" t="s">
        <v>1136</v>
      </c>
      <c r="E1572" s="2" t="s">
        <v>19</v>
      </c>
      <c r="F1572" s="13">
        <v>46642.58</v>
      </c>
      <c r="G1572" s="13">
        <v>5146448.95</v>
      </c>
      <c r="H1572" s="13">
        <v>83716.98</v>
      </c>
      <c r="I1572" s="14">
        <f t="shared" si="49"/>
        <v>1.6266940722301344E-2</v>
      </c>
      <c r="J1572" s="13">
        <f t="shared" si="48"/>
        <v>758.73208399519831</v>
      </c>
    </row>
    <row r="1573" spans="2:10" x14ac:dyDescent="0.25">
      <c r="B1573" s="2">
        <v>1569</v>
      </c>
      <c r="C1573" s="1">
        <v>59131</v>
      </c>
      <c r="D1573" t="s">
        <v>1137</v>
      </c>
      <c r="E1573" s="2" t="s">
        <v>19</v>
      </c>
      <c r="F1573" s="13">
        <v>5161.83</v>
      </c>
      <c r="G1573" s="13">
        <v>616716</v>
      </c>
      <c r="H1573" s="13">
        <v>7274.57</v>
      </c>
      <c r="I1573" s="14">
        <f t="shared" si="49"/>
        <v>1.17956563474922E-2</v>
      </c>
      <c r="J1573" s="13">
        <f t="shared" si="48"/>
        <v>60.887172804175663</v>
      </c>
    </row>
    <row r="1574" spans="2:10" x14ac:dyDescent="0.25">
      <c r="B1574" s="2">
        <v>1570</v>
      </c>
      <c r="C1574" s="1">
        <v>59135</v>
      </c>
      <c r="D1574" t="s">
        <v>1138</v>
      </c>
      <c r="E1574" s="2" t="s">
        <v>19</v>
      </c>
      <c r="F1574" s="13">
        <v>37569.58</v>
      </c>
      <c r="G1574" s="13">
        <v>4685680.95</v>
      </c>
      <c r="H1574" s="13">
        <v>42120.1</v>
      </c>
      <c r="I1574" s="14">
        <f t="shared" si="49"/>
        <v>8.989109683193431E-3</v>
      </c>
      <c r="J1574" s="13">
        <f t="shared" si="48"/>
        <v>337.7170753715103</v>
      </c>
    </row>
    <row r="1575" spans="2:10" x14ac:dyDescent="0.25">
      <c r="B1575" s="2">
        <v>1571</v>
      </c>
      <c r="C1575" s="1">
        <v>59141</v>
      </c>
      <c r="D1575" t="s">
        <v>1139</v>
      </c>
      <c r="E1575" s="2" t="s">
        <v>19</v>
      </c>
      <c r="F1575" s="13">
        <v>69488.960000000006</v>
      </c>
      <c r="G1575" s="13">
        <v>9040941.2300000004</v>
      </c>
      <c r="H1575" s="13">
        <v>709065.89</v>
      </c>
      <c r="I1575" s="14">
        <f t="shared" si="49"/>
        <v>7.8428326427689876E-2</v>
      </c>
      <c r="J1575" s="13">
        <f t="shared" si="48"/>
        <v>5449.9028380006848</v>
      </c>
    </row>
    <row r="1576" spans="2:10" x14ac:dyDescent="0.25">
      <c r="B1576" s="2">
        <v>1572</v>
      </c>
      <c r="C1576" s="1">
        <v>59165</v>
      </c>
      <c r="D1576" t="s">
        <v>1140</v>
      </c>
      <c r="E1576" s="2" t="s">
        <v>19</v>
      </c>
      <c r="F1576" s="13">
        <v>31500.720000000001</v>
      </c>
      <c r="G1576" s="13">
        <v>4214356.53</v>
      </c>
      <c r="H1576" s="13">
        <v>84872.9</v>
      </c>
      <c r="I1576" s="14">
        <f t="shared" si="49"/>
        <v>2.0138993793199549E-2</v>
      </c>
      <c r="J1576" s="13">
        <f t="shared" si="48"/>
        <v>634.39280456131689</v>
      </c>
    </row>
    <row r="1577" spans="2:10" x14ac:dyDescent="0.25">
      <c r="B1577" s="2">
        <v>1573</v>
      </c>
      <c r="C1577" s="1">
        <v>59176</v>
      </c>
      <c r="D1577" t="s">
        <v>1141</v>
      </c>
      <c r="E1577" s="2" t="s">
        <v>19</v>
      </c>
      <c r="F1577" s="13">
        <v>23351.94</v>
      </c>
      <c r="G1577" s="13">
        <v>3023930.23</v>
      </c>
      <c r="H1577" s="13">
        <v>89269.58</v>
      </c>
      <c r="I1577" s="14">
        <f t="shared" si="49"/>
        <v>2.9521044868816303E-2</v>
      </c>
      <c r="J1577" s="13">
        <f t="shared" si="48"/>
        <v>689.37366851390618</v>
      </c>
    </row>
    <row r="1578" spans="2:10" x14ac:dyDescent="0.25">
      <c r="B1578" s="2">
        <v>1574</v>
      </c>
      <c r="C1578" s="1">
        <v>59191</v>
      </c>
      <c r="D1578" t="s">
        <v>1142</v>
      </c>
      <c r="E1578" s="2" t="s">
        <v>19</v>
      </c>
      <c r="F1578" s="13">
        <v>4885.67</v>
      </c>
      <c r="G1578" s="13">
        <v>695029</v>
      </c>
      <c r="H1578" s="13">
        <v>13081.3</v>
      </c>
      <c r="I1578" s="14">
        <f t="shared" si="49"/>
        <v>1.8821229042241403E-2</v>
      </c>
      <c r="J1578" s="13">
        <f t="shared" si="48"/>
        <v>91.954314094807557</v>
      </c>
    </row>
    <row r="1579" spans="2:10" x14ac:dyDescent="0.25">
      <c r="B1579" s="2">
        <v>1575</v>
      </c>
      <c r="C1579" s="1">
        <v>59271</v>
      </c>
      <c r="D1579" t="s">
        <v>602</v>
      </c>
      <c r="E1579" s="2" t="s">
        <v>20</v>
      </c>
      <c r="F1579" s="13">
        <v>110983.06</v>
      </c>
      <c r="G1579" s="13">
        <v>15319068.300000001</v>
      </c>
      <c r="H1579" s="13">
        <v>638391.63</v>
      </c>
      <c r="I1579" s="14">
        <f t="shared" si="49"/>
        <v>4.1673006314620321E-2</v>
      </c>
      <c r="J1579" s="13">
        <f t="shared" si="48"/>
        <v>4624.9977601958863</v>
      </c>
    </row>
    <row r="1580" spans="2:10" x14ac:dyDescent="0.25">
      <c r="B1580" s="2">
        <v>1576</v>
      </c>
      <c r="C1580" s="1">
        <v>59281</v>
      </c>
      <c r="D1580" t="s">
        <v>1131</v>
      </c>
      <c r="E1580" s="2" t="s">
        <v>20</v>
      </c>
      <c r="F1580" s="13">
        <v>420262.93</v>
      </c>
      <c r="G1580" s="13">
        <v>68446873.150000006</v>
      </c>
      <c r="H1580" s="13">
        <v>2664593.79</v>
      </c>
      <c r="I1580" s="14">
        <f t="shared" si="49"/>
        <v>3.8929372042468526E-2</v>
      </c>
      <c r="J1580" s="13">
        <f t="shared" si="48"/>
        <v>16360.571957627906</v>
      </c>
    </row>
    <row r="1581" spans="2:10" x14ac:dyDescent="0.25">
      <c r="B1581" s="2">
        <v>1577</v>
      </c>
      <c r="C1581" s="1">
        <v>59282</v>
      </c>
      <c r="D1581" t="s">
        <v>1132</v>
      </c>
      <c r="E1581" s="2" t="s">
        <v>20</v>
      </c>
      <c r="F1581" s="13">
        <v>98130.17</v>
      </c>
      <c r="G1581" s="13">
        <v>12870202.460000001</v>
      </c>
      <c r="H1581" s="13">
        <v>396588.46</v>
      </c>
      <c r="I1581" s="14">
        <f t="shared" si="49"/>
        <v>3.0814469409675471E-2</v>
      </c>
      <c r="J1581" s="13">
        <f t="shared" si="48"/>
        <v>3023.8291216312537</v>
      </c>
    </row>
    <row r="1582" spans="2:10" x14ac:dyDescent="0.25">
      <c r="B1582" s="2">
        <v>1578</v>
      </c>
      <c r="C1582" s="1">
        <v>60002</v>
      </c>
      <c r="D1582" t="s">
        <v>421</v>
      </c>
      <c r="E1582" s="2" t="s">
        <v>1</v>
      </c>
      <c r="F1582" s="13">
        <v>4277.7299999999996</v>
      </c>
      <c r="G1582" s="13">
        <v>567898.43000000005</v>
      </c>
      <c r="H1582" s="13">
        <v>4571.83</v>
      </c>
      <c r="I1582" s="14">
        <f t="shared" si="49"/>
        <v>8.0504360612513037E-3</v>
      </c>
      <c r="J1582" s="13">
        <f t="shared" si="48"/>
        <v>34.437591852296535</v>
      </c>
    </row>
    <row r="1583" spans="2:10" x14ac:dyDescent="0.25">
      <c r="B1583" s="2">
        <v>1579</v>
      </c>
      <c r="C1583" s="1">
        <v>60004</v>
      </c>
      <c r="D1583" t="s">
        <v>1143</v>
      </c>
      <c r="E1583" s="2" t="s">
        <v>1</v>
      </c>
      <c r="F1583" s="13">
        <v>8562.86</v>
      </c>
      <c r="G1583" s="13">
        <v>1004676.47</v>
      </c>
      <c r="H1583" s="13">
        <v>3253.75</v>
      </c>
      <c r="I1583" s="14">
        <f t="shared" si="49"/>
        <v>3.2386047619887026E-3</v>
      </c>
      <c r="J1583" s="13">
        <f t="shared" si="48"/>
        <v>27.731719172242585</v>
      </c>
    </row>
    <row r="1584" spans="2:10" x14ac:dyDescent="0.25">
      <c r="B1584" s="2">
        <v>1580</v>
      </c>
      <c r="C1584" s="1">
        <v>60006</v>
      </c>
      <c r="D1584" t="s">
        <v>1144</v>
      </c>
      <c r="E1584" s="2" t="s">
        <v>1</v>
      </c>
      <c r="F1584" s="13">
        <v>9730.9</v>
      </c>
      <c r="G1584" s="13">
        <v>1108547.42</v>
      </c>
      <c r="H1584" s="13">
        <v>9759.57</v>
      </c>
      <c r="I1584" s="14">
        <f t="shared" si="49"/>
        <v>8.8039264932843388E-3</v>
      </c>
      <c r="J1584" s="13">
        <f t="shared" si="48"/>
        <v>85.67012831350057</v>
      </c>
    </row>
    <row r="1585" spans="2:10" x14ac:dyDescent="0.25">
      <c r="B1585" s="2">
        <v>1581</v>
      </c>
      <c r="C1585" s="1">
        <v>60008</v>
      </c>
      <c r="D1585" t="s">
        <v>170</v>
      </c>
      <c r="E1585" s="2" t="s">
        <v>1</v>
      </c>
      <c r="F1585" s="13">
        <v>3407.04</v>
      </c>
      <c r="G1585" s="13">
        <v>449284.55</v>
      </c>
      <c r="H1585" s="13">
        <v>610.08000000000004</v>
      </c>
      <c r="I1585" s="14">
        <f t="shared" si="49"/>
        <v>1.357892231103874E-3</v>
      </c>
      <c r="J1585" s="13">
        <f t="shared" si="48"/>
        <v>4.6263931470601429</v>
      </c>
    </row>
    <row r="1586" spans="2:10" x14ac:dyDescent="0.25">
      <c r="B1586" s="2">
        <v>1582</v>
      </c>
      <c r="C1586" s="1">
        <v>60010</v>
      </c>
      <c r="D1586" t="s">
        <v>872</v>
      </c>
      <c r="E1586" s="2" t="s">
        <v>1</v>
      </c>
      <c r="F1586" s="13">
        <v>7054.23</v>
      </c>
      <c r="G1586" s="13">
        <v>872569.68</v>
      </c>
      <c r="H1586" s="13">
        <v>8599.7199999999993</v>
      </c>
      <c r="I1586" s="14">
        <f t="shared" si="49"/>
        <v>9.8556255129103251E-3</v>
      </c>
      <c r="J1586" s="13">
        <f t="shared" si="48"/>
        <v>69.523849161937392</v>
      </c>
    </row>
    <row r="1587" spans="2:10" x14ac:dyDescent="0.25">
      <c r="B1587" s="2">
        <v>1583</v>
      </c>
      <c r="C1587" s="1">
        <v>60012</v>
      </c>
      <c r="D1587" t="s">
        <v>1145</v>
      </c>
      <c r="E1587" s="2" t="s">
        <v>1</v>
      </c>
      <c r="F1587" s="13">
        <v>3409.58</v>
      </c>
      <c r="G1587" s="13">
        <v>445733.91</v>
      </c>
      <c r="H1587" s="13">
        <v>115.95</v>
      </c>
      <c r="I1587" s="14">
        <f t="shared" si="49"/>
        <v>2.6013277742319407E-4</v>
      </c>
      <c r="J1587" s="13">
        <f t="shared" si="48"/>
        <v>0.886943515246574</v>
      </c>
    </row>
    <row r="1588" spans="2:10" x14ac:dyDescent="0.25">
      <c r="B1588" s="2">
        <v>1584</v>
      </c>
      <c r="C1588" s="1">
        <v>60014</v>
      </c>
      <c r="D1588" t="s">
        <v>1146</v>
      </c>
      <c r="E1588" s="2" t="s">
        <v>1</v>
      </c>
      <c r="F1588" s="13">
        <v>5762.08</v>
      </c>
      <c r="G1588" s="13">
        <v>690857.86</v>
      </c>
      <c r="H1588" s="13">
        <v>5469.34</v>
      </c>
      <c r="I1588" s="14">
        <f t="shared" si="49"/>
        <v>7.9167370260504813E-3</v>
      </c>
      <c r="J1588" s="13">
        <f t="shared" si="48"/>
        <v>45.616872083064955</v>
      </c>
    </row>
    <row r="1589" spans="2:10" x14ac:dyDescent="0.25">
      <c r="B1589" s="2">
        <v>1585</v>
      </c>
      <c r="C1589" s="1">
        <v>60016</v>
      </c>
      <c r="D1589" t="s">
        <v>226</v>
      </c>
      <c r="E1589" s="2" t="s">
        <v>1</v>
      </c>
      <c r="F1589" s="13">
        <v>9040.6200000000008</v>
      </c>
      <c r="G1589" s="13">
        <v>1152234.56</v>
      </c>
      <c r="H1589" s="13">
        <v>7464.07</v>
      </c>
      <c r="I1589" s="14">
        <f t="shared" si="49"/>
        <v>6.4779084564170674E-3</v>
      </c>
      <c r="J1589" s="13">
        <f t="shared" si="48"/>
        <v>58.564308749253271</v>
      </c>
    </row>
    <row r="1590" spans="2:10" x14ac:dyDescent="0.25">
      <c r="B1590" s="2">
        <v>1586</v>
      </c>
      <c r="C1590" s="1">
        <v>60018</v>
      </c>
      <c r="D1590" t="s">
        <v>760</v>
      </c>
      <c r="E1590" s="2" t="s">
        <v>1</v>
      </c>
      <c r="F1590" s="13">
        <v>5851.55</v>
      </c>
      <c r="G1590" s="13">
        <v>747302.37</v>
      </c>
      <c r="H1590" s="13">
        <v>2619.69</v>
      </c>
      <c r="I1590" s="14">
        <f t="shared" si="49"/>
        <v>3.5055288263036019E-3</v>
      </c>
      <c r="J1590" s="13">
        <f t="shared" si="48"/>
        <v>20.512777203556841</v>
      </c>
    </row>
    <row r="1591" spans="2:10" x14ac:dyDescent="0.25">
      <c r="B1591" s="2">
        <v>1587</v>
      </c>
      <c r="C1591" s="1">
        <v>60020</v>
      </c>
      <c r="D1591" t="s">
        <v>1147</v>
      </c>
      <c r="E1591" s="2" t="s">
        <v>1</v>
      </c>
      <c r="F1591" s="13">
        <v>10806.5</v>
      </c>
      <c r="G1591" s="13">
        <v>1327170.3799999999</v>
      </c>
      <c r="H1591" s="13">
        <v>7634.28</v>
      </c>
      <c r="I1591" s="14">
        <f t="shared" si="49"/>
        <v>5.7522983597629723E-3</v>
      </c>
      <c r="J1591" s="13">
        <f t="shared" si="48"/>
        <v>62.162212224778557</v>
      </c>
    </row>
    <row r="1592" spans="2:10" x14ac:dyDescent="0.25">
      <c r="B1592" s="2">
        <v>1588</v>
      </c>
      <c r="C1592" s="1">
        <v>60022</v>
      </c>
      <c r="D1592" t="s">
        <v>1148</v>
      </c>
      <c r="E1592" s="2" t="s">
        <v>1</v>
      </c>
      <c r="F1592" s="13">
        <v>6360.53</v>
      </c>
      <c r="G1592" s="13">
        <v>777061.23</v>
      </c>
      <c r="H1592" s="13">
        <v>8181.16</v>
      </c>
      <c r="I1592" s="14">
        <f t="shared" si="49"/>
        <v>1.0528333783941324E-2</v>
      </c>
      <c r="J1592" s="13">
        <f t="shared" si="48"/>
        <v>66.965782882772302</v>
      </c>
    </row>
    <row r="1593" spans="2:10" x14ac:dyDescent="0.25">
      <c r="B1593" s="2">
        <v>1589</v>
      </c>
      <c r="C1593" s="1">
        <v>60024</v>
      </c>
      <c r="D1593" t="s">
        <v>1149</v>
      </c>
      <c r="E1593" s="2" t="s">
        <v>1</v>
      </c>
      <c r="F1593" s="13">
        <v>3677.63</v>
      </c>
      <c r="G1593" s="13">
        <v>495964.33</v>
      </c>
      <c r="H1593" s="13">
        <v>40368.699999999997</v>
      </c>
      <c r="I1593" s="14">
        <f t="shared" si="49"/>
        <v>8.1394361566284407E-2</v>
      </c>
      <c r="J1593" s="13">
        <f t="shared" si="48"/>
        <v>299.33834592701453</v>
      </c>
    </row>
    <row r="1594" spans="2:10" x14ac:dyDescent="0.25">
      <c r="B1594" s="2">
        <v>1590</v>
      </c>
      <c r="C1594" s="1">
        <v>60026</v>
      </c>
      <c r="D1594" t="s">
        <v>1150</v>
      </c>
      <c r="E1594" s="2" t="s">
        <v>1</v>
      </c>
      <c r="F1594" s="13">
        <v>11356.36</v>
      </c>
      <c r="G1594" s="13">
        <v>1380258.4</v>
      </c>
      <c r="H1594" s="13">
        <v>134446.96</v>
      </c>
      <c r="I1594" s="14">
        <f t="shared" si="49"/>
        <v>9.7407094207867168E-2</v>
      </c>
      <c r="J1594" s="13">
        <f t="shared" si="48"/>
        <v>1106.1900283784544</v>
      </c>
    </row>
    <row r="1595" spans="2:10" x14ac:dyDescent="0.25">
      <c r="B1595" s="2">
        <v>1591</v>
      </c>
      <c r="C1595" s="1">
        <v>60028</v>
      </c>
      <c r="D1595" t="s">
        <v>1151</v>
      </c>
      <c r="E1595" s="2" t="s">
        <v>1</v>
      </c>
      <c r="F1595" s="13">
        <v>4184.43</v>
      </c>
      <c r="G1595" s="13">
        <v>500045.38</v>
      </c>
      <c r="H1595" s="13">
        <v>7708.85</v>
      </c>
      <c r="I1595" s="14">
        <f t="shared" si="49"/>
        <v>1.5416300816537892E-2</v>
      </c>
      <c r="J1595" s="13">
        <f t="shared" si="48"/>
        <v>64.508431625745658</v>
      </c>
    </row>
    <row r="1596" spans="2:10" x14ac:dyDescent="0.25">
      <c r="B1596" s="2">
        <v>1592</v>
      </c>
      <c r="C1596" s="1">
        <v>60030</v>
      </c>
      <c r="D1596" t="s">
        <v>933</v>
      </c>
      <c r="E1596" s="2" t="s">
        <v>1</v>
      </c>
      <c r="F1596" s="13">
        <v>4820.08</v>
      </c>
      <c r="G1596" s="13">
        <v>666430.13</v>
      </c>
      <c r="H1596" s="13">
        <v>7752.58</v>
      </c>
      <c r="I1596" s="14">
        <f t="shared" si="49"/>
        <v>1.1632997445658707E-2</v>
      </c>
      <c r="J1596" s="13">
        <f t="shared" si="48"/>
        <v>56.071978327870617</v>
      </c>
    </row>
    <row r="1597" spans="2:10" x14ac:dyDescent="0.25">
      <c r="B1597" s="2">
        <v>1593</v>
      </c>
      <c r="C1597" s="1">
        <v>60032</v>
      </c>
      <c r="D1597" t="s">
        <v>1152</v>
      </c>
      <c r="E1597" s="2" t="s">
        <v>1</v>
      </c>
      <c r="F1597" s="13">
        <v>25417.85</v>
      </c>
      <c r="G1597" s="13">
        <v>3043618.39</v>
      </c>
      <c r="H1597" s="13">
        <v>19419.73</v>
      </c>
      <c r="I1597" s="14">
        <f t="shared" si="49"/>
        <v>6.380474656022826E-3</v>
      </c>
      <c r="J1597" s="13">
        <f t="shared" si="48"/>
        <v>162.17794773558978</v>
      </c>
    </row>
    <row r="1598" spans="2:10" x14ac:dyDescent="0.25">
      <c r="B1598" s="2">
        <v>1594</v>
      </c>
      <c r="C1598" s="1">
        <v>60034</v>
      </c>
      <c r="D1598" t="s">
        <v>1153</v>
      </c>
      <c r="E1598" s="2" t="s">
        <v>1</v>
      </c>
      <c r="F1598" s="13">
        <v>6661.44</v>
      </c>
      <c r="G1598" s="13">
        <v>832012.67</v>
      </c>
      <c r="H1598" s="13">
        <v>2988.61</v>
      </c>
      <c r="I1598" s="14">
        <f t="shared" si="49"/>
        <v>3.5920246262595977E-3</v>
      </c>
      <c r="J1598" s="13">
        <f t="shared" si="48"/>
        <v>23.928056526350733</v>
      </c>
    </row>
    <row r="1599" spans="2:10" x14ac:dyDescent="0.25">
      <c r="B1599" s="2">
        <v>1595</v>
      </c>
      <c r="C1599" s="1">
        <v>60036</v>
      </c>
      <c r="D1599" t="s">
        <v>1154</v>
      </c>
      <c r="E1599" s="2" t="s">
        <v>1</v>
      </c>
      <c r="F1599" s="13">
        <v>3115.02</v>
      </c>
      <c r="G1599" s="13">
        <v>438645.98</v>
      </c>
      <c r="H1599" s="13">
        <v>2432.87</v>
      </c>
      <c r="I1599" s="14">
        <f t="shared" si="49"/>
        <v>5.5463177845605695E-3</v>
      </c>
      <c r="J1599" s="13">
        <f t="shared" si="48"/>
        <v>17.276890825261866</v>
      </c>
    </row>
    <row r="1600" spans="2:10" x14ac:dyDescent="0.25">
      <c r="B1600" s="2">
        <v>1596</v>
      </c>
      <c r="C1600" s="1">
        <v>60038</v>
      </c>
      <c r="D1600" t="s">
        <v>1155</v>
      </c>
      <c r="E1600" s="2" t="s">
        <v>1</v>
      </c>
      <c r="F1600" s="13">
        <v>11923.43</v>
      </c>
      <c r="G1600" s="13">
        <v>1585468.37</v>
      </c>
      <c r="H1600" s="13">
        <v>6107.54</v>
      </c>
      <c r="I1600" s="14">
        <f t="shared" si="49"/>
        <v>3.8521992084900435E-3</v>
      </c>
      <c r="J1600" s="13">
        <f t="shared" si="48"/>
        <v>45.931427608486437</v>
      </c>
    </row>
    <row r="1601" spans="2:10" x14ac:dyDescent="0.25">
      <c r="B1601" s="2">
        <v>1597</v>
      </c>
      <c r="C1601" s="1">
        <v>60040</v>
      </c>
      <c r="D1601" t="s">
        <v>138</v>
      </c>
      <c r="E1601" s="2" t="s">
        <v>1</v>
      </c>
      <c r="F1601" s="13">
        <v>4706.0200000000004</v>
      </c>
      <c r="G1601" s="13">
        <v>610570.53</v>
      </c>
      <c r="H1601" s="13">
        <v>4950.34</v>
      </c>
      <c r="I1601" s="14">
        <f t="shared" si="49"/>
        <v>8.1077283569516521E-3</v>
      </c>
      <c r="J1601" s="13">
        <f t="shared" si="48"/>
        <v>38.155131802381618</v>
      </c>
    </row>
    <row r="1602" spans="2:10" x14ac:dyDescent="0.25">
      <c r="B1602" s="2">
        <v>1598</v>
      </c>
      <c r="C1602" s="1">
        <v>60042</v>
      </c>
      <c r="D1602" t="s">
        <v>1156</v>
      </c>
      <c r="E1602" s="2" t="s">
        <v>1</v>
      </c>
      <c r="F1602" s="13">
        <v>4860.21</v>
      </c>
      <c r="G1602" s="13">
        <v>596583.43000000005</v>
      </c>
      <c r="H1602" s="13">
        <v>5358.71</v>
      </c>
      <c r="I1602" s="14">
        <f t="shared" si="49"/>
        <v>8.9823312725933399E-3</v>
      </c>
      <c r="J1602" s="13">
        <f t="shared" si="48"/>
        <v>43.656016274370877</v>
      </c>
    </row>
    <row r="1603" spans="2:10" x14ac:dyDescent="0.25">
      <c r="B1603" s="2">
        <v>1599</v>
      </c>
      <c r="C1603" s="1">
        <v>60044</v>
      </c>
      <c r="D1603" t="s">
        <v>1157</v>
      </c>
      <c r="E1603" s="2" t="s">
        <v>1</v>
      </c>
      <c r="F1603" s="13">
        <v>10230.799999999999</v>
      </c>
      <c r="G1603" s="13">
        <v>1379854.41</v>
      </c>
      <c r="H1603" s="13">
        <v>6381.95</v>
      </c>
      <c r="I1603" s="14">
        <f t="shared" si="49"/>
        <v>4.6250893962066619E-3</v>
      </c>
      <c r="J1603" s="13">
        <f t="shared" si="48"/>
        <v>47.318364594711113</v>
      </c>
    </row>
    <row r="1604" spans="2:10" x14ac:dyDescent="0.25">
      <c r="B1604" s="2">
        <v>1600</v>
      </c>
      <c r="C1604" s="1">
        <v>60131</v>
      </c>
      <c r="D1604" t="s">
        <v>906</v>
      </c>
      <c r="E1604" s="2" t="s">
        <v>19</v>
      </c>
      <c r="F1604" s="13">
        <v>2649.45</v>
      </c>
      <c r="G1604" s="13">
        <v>495574.63</v>
      </c>
      <c r="H1604" s="13">
        <v>21956.12</v>
      </c>
      <c r="I1604" s="14">
        <f t="shared" si="49"/>
        <v>4.4304366428120016E-2</v>
      </c>
      <c r="J1604" s="13">
        <f t="shared" si="48"/>
        <v>117.38220363298257</v>
      </c>
    </row>
    <row r="1605" spans="2:10" x14ac:dyDescent="0.25">
      <c r="B1605" s="2">
        <v>1601</v>
      </c>
      <c r="C1605" s="1">
        <v>60146</v>
      </c>
      <c r="D1605" t="s">
        <v>1158</v>
      </c>
      <c r="E1605" s="2" t="s">
        <v>19</v>
      </c>
      <c r="F1605" s="13">
        <v>597.16</v>
      </c>
      <c r="G1605" s="13">
        <v>81877.58</v>
      </c>
      <c r="H1605" s="13">
        <v>485.19</v>
      </c>
      <c r="I1605" s="14">
        <f t="shared" si="49"/>
        <v>5.9257980023347048E-3</v>
      </c>
      <c r="J1605" s="13">
        <f t="shared" ref="J1605:J1668" si="50">I1605*F1605</f>
        <v>3.538649535074192</v>
      </c>
    </row>
    <row r="1606" spans="2:10" x14ac:dyDescent="0.25">
      <c r="B1606" s="2">
        <v>1602</v>
      </c>
      <c r="C1606" s="1">
        <v>60176</v>
      </c>
      <c r="D1606" t="s">
        <v>1155</v>
      </c>
      <c r="E1606" s="2" t="s">
        <v>19</v>
      </c>
      <c r="F1606" s="13">
        <v>5368.96</v>
      </c>
      <c r="G1606" s="13">
        <v>846370.94</v>
      </c>
      <c r="H1606" s="13">
        <v>18733.560000000001</v>
      </c>
      <c r="I1606" s="14">
        <f t="shared" ref="I1606:I1669" si="51">IF(G1606=0,0,H1606/G1606)</f>
        <v>2.2133983002771813E-2</v>
      </c>
      <c r="J1606" s="13">
        <f t="shared" si="50"/>
        <v>118.83646938256176</v>
      </c>
    </row>
    <row r="1607" spans="2:10" x14ac:dyDescent="0.25">
      <c r="B1607" s="2">
        <v>1603</v>
      </c>
      <c r="C1607" s="1">
        <v>60181</v>
      </c>
      <c r="D1607" t="s">
        <v>1159</v>
      </c>
      <c r="E1607" s="2" t="s">
        <v>19</v>
      </c>
      <c r="F1607" s="13">
        <v>3464.79</v>
      </c>
      <c r="G1607" s="13">
        <v>417721.22</v>
      </c>
      <c r="H1607" s="13">
        <v>6782.73</v>
      </c>
      <c r="I1607" s="14">
        <f t="shared" si="51"/>
        <v>1.6237456167536808E-2</v>
      </c>
      <c r="J1607" s="13">
        <f t="shared" si="50"/>
        <v>56.259375754719855</v>
      </c>
    </row>
    <row r="1608" spans="2:10" x14ac:dyDescent="0.25">
      <c r="B1608" s="2">
        <v>1604</v>
      </c>
      <c r="C1608" s="1">
        <v>60251</v>
      </c>
      <c r="D1608" t="s">
        <v>1152</v>
      </c>
      <c r="E1608" s="2" t="s">
        <v>20</v>
      </c>
      <c r="F1608" s="13">
        <v>45365.21</v>
      </c>
      <c r="G1608" s="13">
        <v>6730943.1799999997</v>
      </c>
      <c r="H1608" s="13">
        <v>473088.57</v>
      </c>
      <c r="I1608" s="14">
        <f t="shared" si="51"/>
        <v>7.0285628231970904E-2</v>
      </c>
      <c r="J1608" s="13">
        <f t="shared" si="50"/>
        <v>3188.5222847252885</v>
      </c>
    </row>
    <row r="1609" spans="2:10" x14ac:dyDescent="0.25">
      <c r="B1609" s="2">
        <v>1605</v>
      </c>
      <c r="C1609" s="1">
        <v>61002</v>
      </c>
      <c r="D1609" t="s">
        <v>275</v>
      </c>
      <c r="E1609" s="2" t="s">
        <v>1</v>
      </c>
      <c r="F1609" s="13">
        <v>7825.17</v>
      </c>
      <c r="G1609" s="13">
        <v>956548.66</v>
      </c>
      <c r="H1609" s="13">
        <v>2311.75</v>
      </c>
      <c r="I1609" s="14">
        <f t="shared" si="51"/>
        <v>2.4167615267999014E-3</v>
      </c>
      <c r="J1609" s="13">
        <f t="shared" si="50"/>
        <v>18.911569796668783</v>
      </c>
    </row>
    <row r="1610" spans="2:10" x14ac:dyDescent="0.25">
      <c r="B1610" s="2">
        <v>1606</v>
      </c>
      <c r="C1610" s="1">
        <v>61004</v>
      </c>
      <c r="D1610" t="s">
        <v>1160</v>
      </c>
      <c r="E1610" s="2" t="s">
        <v>1</v>
      </c>
      <c r="F1610" s="13">
        <v>25099.89</v>
      </c>
      <c r="G1610" s="13">
        <v>3305666.85</v>
      </c>
      <c r="H1610" s="13">
        <v>69837.429999999993</v>
      </c>
      <c r="I1610" s="14">
        <f t="shared" si="51"/>
        <v>2.1126578439082569E-2</v>
      </c>
      <c r="J1610" s="13">
        <f t="shared" si="50"/>
        <v>530.27479489734412</v>
      </c>
    </row>
    <row r="1611" spans="2:10" x14ac:dyDescent="0.25">
      <c r="B1611" s="2">
        <v>1607</v>
      </c>
      <c r="C1611" s="1">
        <v>61006</v>
      </c>
      <c r="D1611" t="s">
        <v>1161</v>
      </c>
      <c r="E1611" s="2" t="s">
        <v>1</v>
      </c>
      <c r="F1611" s="13">
        <v>5589.08</v>
      </c>
      <c r="G1611" s="13">
        <v>818131.88</v>
      </c>
      <c r="H1611" s="13">
        <v>3256.55</v>
      </c>
      <c r="I1611" s="14">
        <f t="shared" si="51"/>
        <v>3.9804707280200356E-3</v>
      </c>
      <c r="J1611" s="13">
        <f t="shared" si="50"/>
        <v>22.247169336562219</v>
      </c>
    </row>
    <row r="1612" spans="2:10" x14ac:dyDescent="0.25">
      <c r="B1612" s="2">
        <v>1608</v>
      </c>
      <c r="C1612" s="1">
        <v>61008</v>
      </c>
      <c r="D1612" t="s">
        <v>230</v>
      </c>
      <c r="E1612" s="2" t="s">
        <v>1</v>
      </c>
      <c r="F1612" s="13">
        <v>11108.98</v>
      </c>
      <c r="G1612" s="13">
        <v>1294808.4099999999</v>
      </c>
      <c r="H1612" s="13">
        <v>1795.99</v>
      </c>
      <c r="I1612" s="14">
        <f t="shared" si="51"/>
        <v>1.3870700762593905E-3</v>
      </c>
      <c r="J1612" s="13">
        <f t="shared" si="50"/>
        <v>15.408933735764043</v>
      </c>
    </row>
    <row r="1613" spans="2:10" x14ac:dyDescent="0.25">
      <c r="B1613" s="2">
        <v>1609</v>
      </c>
      <c r="C1613" s="1">
        <v>61010</v>
      </c>
      <c r="D1613" t="s">
        <v>1162</v>
      </c>
      <c r="E1613" s="2" t="s">
        <v>1</v>
      </c>
      <c r="F1613" s="13">
        <v>3909.77</v>
      </c>
      <c r="G1613" s="13">
        <v>526857.87</v>
      </c>
      <c r="H1613" s="13">
        <v>1540.51</v>
      </c>
      <c r="I1613" s="14">
        <f t="shared" si="51"/>
        <v>2.9239574612409227E-3</v>
      </c>
      <c r="J1613" s="13">
        <f t="shared" si="50"/>
        <v>11.432001163235922</v>
      </c>
    </row>
    <row r="1614" spans="2:10" x14ac:dyDescent="0.25">
      <c r="B1614" s="2">
        <v>1610</v>
      </c>
      <c r="C1614" s="1">
        <v>61012</v>
      </c>
      <c r="D1614" t="s">
        <v>1163</v>
      </c>
      <c r="E1614" s="2" t="s">
        <v>1</v>
      </c>
      <c r="F1614" s="13">
        <v>5332.51</v>
      </c>
      <c r="G1614" s="13">
        <v>660404.52</v>
      </c>
      <c r="H1614" s="13">
        <v>3059</v>
      </c>
      <c r="I1614" s="14">
        <f t="shared" si="51"/>
        <v>4.6320094841264866E-3</v>
      </c>
      <c r="J1614" s="13">
        <f t="shared" si="50"/>
        <v>24.700236894199332</v>
      </c>
    </row>
    <row r="1615" spans="2:10" x14ac:dyDescent="0.25">
      <c r="B1615" s="2">
        <v>1611</v>
      </c>
      <c r="C1615" s="1">
        <v>61014</v>
      </c>
      <c r="D1615" t="s">
        <v>1164</v>
      </c>
      <c r="E1615" s="2" t="s">
        <v>1</v>
      </c>
      <c r="F1615" s="13">
        <v>18130.05</v>
      </c>
      <c r="G1615" s="13">
        <v>2156956.75</v>
      </c>
      <c r="H1615" s="13">
        <v>7722.78</v>
      </c>
      <c r="I1615" s="14">
        <f t="shared" si="51"/>
        <v>3.5804055876410132E-3</v>
      </c>
      <c r="J1615" s="13">
        <f t="shared" si="50"/>
        <v>64.912932324210942</v>
      </c>
    </row>
    <row r="1616" spans="2:10" x14ac:dyDescent="0.25">
      <c r="B1616" s="2">
        <v>1612</v>
      </c>
      <c r="C1616" s="1">
        <v>61016</v>
      </c>
      <c r="D1616" t="s">
        <v>1165</v>
      </c>
      <c r="E1616" s="2" t="s">
        <v>1</v>
      </c>
      <c r="F1616" s="13">
        <v>23149.32</v>
      </c>
      <c r="G1616" s="13">
        <v>2834757.44</v>
      </c>
      <c r="H1616" s="13">
        <v>25852.71</v>
      </c>
      <c r="I1616" s="14">
        <f t="shared" si="51"/>
        <v>9.1199019835714757E-3</v>
      </c>
      <c r="J1616" s="13">
        <f t="shared" si="50"/>
        <v>211.11952938633084</v>
      </c>
    </row>
    <row r="1617" spans="2:10" x14ac:dyDescent="0.25">
      <c r="B1617" s="2">
        <v>1613</v>
      </c>
      <c r="C1617" s="1">
        <v>61018</v>
      </c>
      <c r="D1617" t="s">
        <v>1166</v>
      </c>
      <c r="E1617" s="2" t="s">
        <v>1</v>
      </c>
      <c r="F1617" s="13">
        <v>12816.89</v>
      </c>
      <c r="G1617" s="13">
        <v>1577443.49</v>
      </c>
      <c r="H1617" s="13">
        <v>8753.68</v>
      </c>
      <c r="I1617" s="14">
        <f t="shared" si="51"/>
        <v>5.5492827828653316E-3</v>
      </c>
      <c r="J1617" s="13">
        <f t="shared" si="50"/>
        <v>71.124547006878842</v>
      </c>
    </row>
    <row r="1618" spans="2:10" x14ac:dyDescent="0.25">
      <c r="B1618" s="2">
        <v>1614</v>
      </c>
      <c r="C1618" s="1">
        <v>61020</v>
      </c>
      <c r="D1618" t="s">
        <v>8</v>
      </c>
      <c r="E1618" s="2" t="s">
        <v>1</v>
      </c>
      <c r="F1618" s="13">
        <v>6819.22</v>
      </c>
      <c r="G1618" s="13">
        <v>816237.24</v>
      </c>
      <c r="H1618" s="13">
        <v>3419.42</v>
      </c>
      <c r="I1618" s="14">
        <f t="shared" si="51"/>
        <v>4.1892477241053105E-3</v>
      </c>
      <c r="J1618" s="13">
        <f t="shared" si="50"/>
        <v>28.567401865173416</v>
      </c>
    </row>
    <row r="1619" spans="2:10" x14ac:dyDescent="0.25">
      <c r="B1619" s="2">
        <v>1615</v>
      </c>
      <c r="C1619" s="1">
        <v>61022</v>
      </c>
      <c r="D1619" t="s">
        <v>1167</v>
      </c>
      <c r="E1619" s="2" t="s">
        <v>1</v>
      </c>
      <c r="F1619" s="13">
        <v>9599.0400000000009</v>
      </c>
      <c r="G1619" s="13">
        <v>1028412.19</v>
      </c>
      <c r="H1619" s="13">
        <v>5687.31</v>
      </c>
      <c r="I1619" s="14">
        <f t="shared" si="51"/>
        <v>5.5301853238437408E-3</v>
      </c>
      <c r="J1619" s="13">
        <f t="shared" si="50"/>
        <v>53.084470130989025</v>
      </c>
    </row>
    <row r="1620" spans="2:10" x14ac:dyDescent="0.25">
      <c r="B1620" s="2">
        <v>1616</v>
      </c>
      <c r="C1620" s="1">
        <v>61024</v>
      </c>
      <c r="D1620" t="s">
        <v>12</v>
      </c>
      <c r="E1620" s="2" t="s">
        <v>1</v>
      </c>
      <c r="F1620" s="13">
        <v>15346.19</v>
      </c>
      <c r="G1620" s="13">
        <v>1766178.47</v>
      </c>
      <c r="H1620" s="13">
        <v>137340.98000000001</v>
      </c>
      <c r="I1620" s="14">
        <f t="shared" si="51"/>
        <v>7.7761665841164965E-2</v>
      </c>
      <c r="J1620" s="13">
        <f t="shared" si="50"/>
        <v>1193.3452987150274</v>
      </c>
    </row>
    <row r="1621" spans="2:10" x14ac:dyDescent="0.25">
      <c r="B1621" s="2">
        <v>1617</v>
      </c>
      <c r="C1621" s="1">
        <v>61026</v>
      </c>
      <c r="D1621" t="s">
        <v>59</v>
      </c>
      <c r="E1621" s="2" t="s">
        <v>1</v>
      </c>
      <c r="F1621" s="13">
        <v>9629.94</v>
      </c>
      <c r="G1621" s="13">
        <v>1195001.6599999999</v>
      </c>
      <c r="H1621" s="13">
        <v>29600.49</v>
      </c>
      <c r="I1621" s="14">
        <f t="shared" si="51"/>
        <v>2.4770250109945456E-2</v>
      </c>
      <c r="J1621" s="13">
        <f t="shared" si="50"/>
        <v>238.53602234376817</v>
      </c>
    </row>
    <row r="1622" spans="2:10" x14ac:dyDescent="0.25">
      <c r="B1622" s="2">
        <v>1618</v>
      </c>
      <c r="C1622" s="1">
        <v>61028</v>
      </c>
      <c r="D1622" t="s">
        <v>1168</v>
      </c>
      <c r="E1622" s="2" t="s">
        <v>1</v>
      </c>
      <c r="F1622" s="13">
        <v>23527.58</v>
      </c>
      <c r="G1622" s="13">
        <v>3035313.71</v>
      </c>
      <c r="H1622" s="13">
        <v>18937.77</v>
      </c>
      <c r="I1622" s="14">
        <f t="shared" si="51"/>
        <v>6.2391475179677559E-3</v>
      </c>
      <c r="J1622" s="13">
        <f t="shared" si="50"/>
        <v>146.79204236078783</v>
      </c>
    </row>
    <row r="1623" spans="2:10" x14ac:dyDescent="0.25">
      <c r="B1623" s="2">
        <v>1619</v>
      </c>
      <c r="C1623" s="1">
        <v>61030</v>
      </c>
      <c r="D1623" t="s">
        <v>216</v>
      </c>
      <c r="E1623" s="2" t="s">
        <v>1</v>
      </c>
      <c r="F1623" s="13">
        <v>6641.86</v>
      </c>
      <c r="G1623" s="13">
        <v>847878.95</v>
      </c>
      <c r="H1623" s="13">
        <v>7839.55</v>
      </c>
      <c r="I1623" s="14">
        <f t="shared" si="51"/>
        <v>9.2460722134922683E-3</v>
      </c>
      <c r="J1623" s="13">
        <f t="shared" si="50"/>
        <v>61.411117191905753</v>
      </c>
    </row>
    <row r="1624" spans="2:10" x14ac:dyDescent="0.25">
      <c r="B1624" s="2">
        <v>1620</v>
      </c>
      <c r="C1624" s="1">
        <v>61121</v>
      </c>
      <c r="D1624" t="s">
        <v>1169</v>
      </c>
      <c r="E1624" s="2" t="s">
        <v>19</v>
      </c>
      <c r="F1624" s="13">
        <v>4529.34</v>
      </c>
      <c r="G1624" s="13">
        <v>611632.81000000006</v>
      </c>
      <c r="H1624" s="13">
        <v>10579.69</v>
      </c>
      <c r="I1624" s="14">
        <f t="shared" si="51"/>
        <v>1.7297453352772229E-2</v>
      </c>
      <c r="J1624" s="13">
        <f t="shared" si="50"/>
        <v>78.346047368845376</v>
      </c>
    </row>
    <row r="1625" spans="2:10" x14ac:dyDescent="0.25">
      <c r="B1625" s="2">
        <v>1621</v>
      </c>
      <c r="C1625" s="1">
        <v>61122</v>
      </c>
      <c r="D1625" t="s">
        <v>1164</v>
      </c>
      <c r="E1625" s="2" t="s">
        <v>19</v>
      </c>
      <c r="F1625" s="13">
        <v>3868.04</v>
      </c>
      <c r="G1625" s="13">
        <v>532722.07999999996</v>
      </c>
      <c r="H1625" s="13">
        <v>10071.969999999999</v>
      </c>
      <c r="I1625" s="14">
        <f t="shared" si="51"/>
        <v>1.890661261872232E-2</v>
      </c>
      <c r="J1625" s="13">
        <f t="shared" si="50"/>
        <v>73.131533873722674</v>
      </c>
    </row>
    <row r="1626" spans="2:10" x14ac:dyDescent="0.25">
      <c r="B1626" s="2">
        <v>1622</v>
      </c>
      <c r="C1626" s="1">
        <v>61173</v>
      </c>
      <c r="D1626" t="s">
        <v>1170</v>
      </c>
      <c r="E1626" s="2" t="s">
        <v>19</v>
      </c>
      <c r="F1626" s="13">
        <v>2893.01</v>
      </c>
      <c r="G1626" s="13">
        <v>363581.89</v>
      </c>
      <c r="H1626" s="13">
        <v>6001.3</v>
      </c>
      <c r="I1626" s="14">
        <f t="shared" si="51"/>
        <v>1.6506047647202669E-2</v>
      </c>
      <c r="J1626" s="13">
        <f t="shared" si="50"/>
        <v>47.752160903833797</v>
      </c>
    </row>
    <row r="1627" spans="2:10" x14ac:dyDescent="0.25">
      <c r="B1627" s="2">
        <v>1623</v>
      </c>
      <c r="C1627" s="1">
        <v>61181</v>
      </c>
      <c r="D1627" t="s">
        <v>1171</v>
      </c>
      <c r="E1627" s="2" t="s">
        <v>19</v>
      </c>
      <c r="F1627" s="13">
        <v>7879.08</v>
      </c>
      <c r="G1627" s="13">
        <v>1229148.77</v>
      </c>
      <c r="H1627" s="13">
        <v>23269.38</v>
      </c>
      <c r="I1627" s="14">
        <f t="shared" si="51"/>
        <v>1.8931296656628474E-2</v>
      </c>
      <c r="J1627" s="13">
        <f t="shared" si="50"/>
        <v>149.16120086130829</v>
      </c>
    </row>
    <row r="1628" spans="2:10" x14ac:dyDescent="0.25">
      <c r="B1628" s="2">
        <v>1624</v>
      </c>
      <c r="C1628" s="1">
        <v>61186</v>
      </c>
      <c r="D1628" t="s">
        <v>1168</v>
      </c>
      <c r="E1628" s="2" t="s">
        <v>19</v>
      </c>
      <c r="F1628" s="13">
        <v>16906.669999999998</v>
      </c>
      <c r="G1628" s="13">
        <v>2316918.0299999998</v>
      </c>
      <c r="H1628" s="13">
        <v>21649.42</v>
      </c>
      <c r="I1628" s="14">
        <f t="shared" si="51"/>
        <v>9.3440595306688509E-3</v>
      </c>
      <c r="J1628" s="13">
        <f t="shared" si="50"/>
        <v>157.97693094537311</v>
      </c>
    </row>
    <row r="1629" spans="2:10" x14ac:dyDescent="0.25">
      <c r="B1629" s="2">
        <v>1625</v>
      </c>
      <c r="C1629" s="1">
        <v>61201</v>
      </c>
      <c r="D1629" t="s">
        <v>1160</v>
      </c>
      <c r="E1629" s="2" t="s">
        <v>20</v>
      </c>
      <c r="F1629" s="13">
        <v>25940.94</v>
      </c>
      <c r="G1629" s="13">
        <v>3784123.93</v>
      </c>
      <c r="H1629" s="13">
        <v>360079.56</v>
      </c>
      <c r="I1629" s="14">
        <f t="shared" si="51"/>
        <v>9.5155329651161816E-2</v>
      </c>
      <c r="J1629" s="13">
        <f t="shared" si="50"/>
        <v>2468.4186971610093</v>
      </c>
    </row>
    <row r="1630" spans="2:10" x14ac:dyDescent="0.25">
      <c r="B1630" s="2">
        <v>1626</v>
      </c>
      <c r="C1630" s="1">
        <v>61206</v>
      </c>
      <c r="D1630" t="s">
        <v>1172</v>
      </c>
      <c r="E1630" s="2" t="s">
        <v>20</v>
      </c>
      <c r="F1630" s="13">
        <v>8868.94</v>
      </c>
      <c r="G1630" s="13">
        <v>1265307.32</v>
      </c>
      <c r="H1630" s="13">
        <v>50605.83</v>
      </c>
      <c r="I1630" s="14">
        <f t="shared" si="51"/>
        <v>3.9994892308059991E-2</v>
      </c>
      <c r="J1630" s="13">
        <f t="shared" si="50"/>
        <v>354.71230018664562</v>
      </c>
    </row>
    <row r="1631" spans="2:10" x14ac:dyDescent="0.25">
      <c r="B1631" s="2">
        <v>1627</v>
      </c>
      <c r="C1631" s="1">
        <v>61231</v>
      </c>
      <c r="D1631" t="s">
        <v>1173</v>
      </c>
      <c r="E1631" s="2" t="s">
        <v>20</v>
      </c>
      <c r="F1631" s="13">
        <v>13200.91</v>
      </c>
      <c r="G1631" s="13">
        <v>2030292.17</v>
      </c>
      <c r="H1631" s="13">
        <v>58731.23</v>
      </c>
      <c r="I1631" s="14">
        <f t="shared" si="51"/>
        <v>2.8927476974902586E-2</v>
      </c>
      <c r="J1631" s="13">
        <f t="shared" si="50"/>
        <v>381.86902007276132</v>
      </c>
    </row>
    <row r="1632" spans="2:10" x14ac:dyDescent="0.25">
      <c r="B1632" s="2">
        <v>1628</v>
      </c>
      <c r="C1632" s="1">
        <v>61241</v>
      </c>
      <c r="D1632" t="s">
        <v>1174</v>
      </c>
      <c r="E1632" s="2" t="s">
        <v>20</v>
      </c>
      <c r="F1632" s="13">
        <v>11342.39</v>
      </c>
      <c r="G1632" s="13">
        <v>1951129.21</v>
      </c>
      <c r="H1632" s="13">
        <v>109980.12</v>
      </c>
      <c r="I1632" s="14">
        <f t="shared" si="51"/>
        <v>5.6367420177159872E-2</v>
      </c>
      <c r="J1632" s="13">
        <f t="shared" si="50"/>
        <v>639.34126294321629</v>
      </c>
    </row>
    <row r="1633" spans="2:10" x14ac:dyDescent="0.25">
      <c r="B1633" s="2">
        <v>1629</v>
      </c>
      <c r="C1633" s="1">
        <v>61265</v>
      </c>
      <c r="D1633" t="s">
        <v>1175</v>
      </c>
      <c r="E1633" s="2" t="s">
        <v>20</v>
      </c>
      <c r="F1633" s="13">
        <v>17922.63</v>
      </c>
      <c r="G1633" s="13">
        <v>2845015.04</v>
      </c>
      <c r="H1633" s="13">
        <v>105723.84</v>
      </c>
      <c r="I1633" s="14">
        <f t="shared" si="51"/>
        <v>3.7161082986752858E-2</v>
      </c>
      <c r="J1633" s="13">
        <f t="shared" si="50"/>
        <v>666.02434077086639</v>
      </c>
    </row>
    <row r="1634" spans="2:10" x14ac:dyDescent="0.25">
      <c r="B1634" s="2">
        <v>1630</v>
      </c>
      <c r="C1634" s="1">
        <v>61291</v>
      </c>
      <c r="D1634" t="s">
        <v>1176</v>
      </c>
      <c r="E1634" s="2" t="s">
        <v>20</v>
      </c>
      <c r="F1634" s="13">
        <v>13549.63</v>
      </c>
      <c r="G1634" s="13">
        <v>1900883.77</v>
      </c>
      <c r="H1634" s="13">
        <v>87901.84</v>
      </c>
      <c r="I1634" s="14">
        <f t="shared" si="51"/>
        <v>4.6242616927598887E-2</v>
      </c>
      <c r="J1634" s="13">
        <f t="shared" si="50"/>
        <v>626.57034960070166</v>
      </c>
    </row>
    <row r="1635" spans="2:10" x14ac:dyDescent="0.25">
      <c r="B1635" s="2">
        <v>1631</v>
      </c>
      <c r="C1635" s="1">
        <v>62002</v>
      </c>
      <c r="D1635" t="s">
        <v>711</v>
      </c>
      <c r="E1635" s="2" t="s">
        <v>1</v>
      </c>
      <c r="F1635" s="13">
        <v>17590.28</v>
      </c>
      <c r="G1635" s="13">
        <v>2300062.37</v>
      </c>
      <c r="H1635" s="13">
        <v>32053.21</v>
      </c>
      <c r="I1635" s="14">
        <f t="shared" si="51"/>
        <v>1.3935800358318108E-2</v>
      </c>
      <c r="J1635" s="13">
        <f t="shared" si="50"/>
        <v>245.13463032691584</v>
      </c>
    </row>
    <row r="1636" spans="2:10" x14ac:dyDescent="0.25">
      <c r="B1636" s="2">
        <v>1632</v>
      </c>
      <c r="C1636" s="1">
        <v>62004</v>
      </c>
      <c r="D1636" t="s">
        <v>282</v>
      </c>
      <c r="E1636" s="2" t="s">
        <v>1</v>
      </c>
      <c r="F1636" s="13">
        <v>10228.73</v>
      </c>
      <c r="G1636" s="13">
        <v>1568125.16</v>
      </c>
      <c r="H1636" s="13">
        <v>9620.31</v>
      </c>
      <c r="I1636" s="14">
        <f t="shared" si="51"/>
        <v>6.13491208826724E-3</v>
      </c>
      <c r="J1636" s="13">
        <f t="shared" si="50"/>
        <v>62.752359324621764</v>
      </c>
    </row>
    <row r="1637" spans="2:10" x14ac:dyDescent="0.25">
      <c r="B1637" s="2">
        <v>1633</v>
      </c>
      <c r="C1637" s="1">
        <v>62006</v>
      </c>
      <c r="D1637" t="s">
        <v>43</v>
      </c>
      <c r="E1637" s="2" t="s">
        <v>1</v>
      </c>
      <c r="F1637" s="13">
        <v>7809.59</v>
      </c>
      <c r="G1637" s="13">
        <v>973420.48</v>
      </c>
      <c r="H1637" s="13">
        <v>24826.98</v>
      </c>
      <c r="I1637" s="14">
        <f t="shared" si="51"/>
        <v>2.5504887671975014E-2</v>
      </c>
      <c r="J1637" s="13">
        <f t="shared" si="50"/>
        <v>199.18271571417935</v>
      </c>
    </row>
    <row r="1638" spans="2:10" x14ac:dyDescent="0.25">
      <c r="B1638" s="2">
        <v>1634</v>
      </c>
      <c r="C1638" s="1">
        <v>62008</v>
      </c>
      <c r="D1638" t="s">
        <v>1177</v>
      </c>
      <c r="E1638" s="2" t="s">
        <v>1</v>
      </c>
      <c r="F1638" s="13">
        <v>9553.9</v>
      </c>
      <c r="G1638" s="13">
        <v>1309842.5900000001</v>
      </c>
      <c r="H1638" s="13">
        <v>4994.58</v>
      </c>
      <c r="I1638" s="14">
        <f t="shared" si="51"/>
        <v>3.8131146735731042E-3</v>
      </c>
      <c r="J1638" s="13">
        <f t="shared" si="50"/>
        <v>36.430116279850083</v>
      </c>
    </row>
    <row r="1639" spans="2:10" x14ac:dyDescent="0.25">
      <c r="B1639" s="2">
        <v>1635</v>
      </c>
      <c r="C1639" s="1">
        <v>62010</v>
      </c>
      <c r="D1639" t="s">
        <v>437</v>
      </c>
      <c r="E1639" s="2" t="s">
        <v>1</v>
      </c>
      <c r="F1639" s="13">
        <v>5515.42</v>
      </c>
      <c r="G1639" s="13">
        <v>691007.64</v>
      </c>
      <c r="H1639" s="13">
        <v>3455.62</v>
      </c>
      <c r="I1639" s="14">
        <f t="shared" si="51"/>
        <v>5.0008419588530159E-3</v>
      </c>
      <c r="J1639" s="13">
        <f t="shared" si="50"/>
        <v>27.581743756697101</v>
      </c>
    </row>
    <row r="1640" spans="2:10" x14ac:dyDescent="0.25">
      <c r="B1640" s="2">
        <v>1636</v>
      </c>
      <c r="C1640" s="1">
        <v>62012</v>
      </c>
      <c r="D1640" t="s">
        <v>560</v>
      </c>
      <c r="E1640" s="2" t="s">
        <v>1</v>
      </c>
      <c r="F1640" s="13">
        <v>13391.66</v>
      </c>
      <c r="G1640" s="13">
        <v>1704702.29</v>
      </c>
      <c r="H1640" s="13">
        <v>7223.25</v>
      </c>
      <c r="I1640" s="14">
        <f t="shared" si="51"/>
        <v>4.2372501300505672E-3</v>
      </c>
      <c r="J1640" s="13">
        <f t="shared" si="50"/>
        <v>56.743813076592978</v>
      </c>
    </row>
    <row r="1641" spans="2:10" x14ac:dyDescent="0.25">
      <c r="B1641" s="2">
        <v>1637</v>
      </c>
      <c r="C1641" s="1">
        <v>62014</v>
      </c>
      <c r="D1641" t="s">
        <v>1178</v>
      </c>
      <c r="E1641" s="2" t="s">
        <v>1</v>
      </c>
      <c r="F1641" s="13">
        <v>9000.65</v>
      </c>
      <c r="G1641" s="13">
        <v>1063851.68</v>
      </c>
      <c r="H1641" s="13">
        <v>4817.92</v>
      </c>
      <c r="I1641" s="14">
        <f t="shared" si="51"/>
        <v>4.5287516019150344E-3</v>
      </c>
      <c r="J1641" s="13">
        <f t="shared" si="50"/>
        <v>40.761708105776556</v>
      </c>
    </row>
    <row r="1642" spans="2:10" x14ac:dyDescent="0.25">
      <c r="B1642" s="2">
        <v>1638</v>
      </c>
      <c r="C1642" s="1">
        <v>62016</v>
      </c>
      <c r="D1642" t="s">
        <v>226</v>
      </c>
      <c r="E1642" s="2" t="s">
        <v>1</v>
      </c>
      <c r="F1642" s="13">
        <v>6310.79</v>
      </c>
      <c r="G1642" s="13">
        <v>849721.1</v>
      </c>
      <c r="H1642" s="13">
        <v>12831.67</v>
      </c>
      <c r="I1642" s="14">
        <f t="shared" si="51"/>
        <v>1.5101037269758278E-2</v>
      </c>
      <c r="J1642" s="13">
        <f t="shared" si="50"/>
        <v>95.299474991617842</v>
      </c>
    </row>
    <row r="1643" spans="2:10" x14ac:dyDescent="0.25">
      <c r="B1643" s="2">
        <v>1639</v>
      </c>
      <c r="C1643" s="1">
        <v>62018</v>
      </c>
      <c r="D1643" t="s">
        <v>723</v>
      </c>
      <c r="E1643" s="2" t="s">
        <v>1</v>
      </c>
      <c r="F1643" s="13">
        <v>11811.05</v>
      </c>
      <c r="G1643" s="13">
        <v>1622646.2</v>
      </c>
      <c r="H1643" s="13">
        <v>8102.1</v>
      </c>
      <c r="I1643" s="14">
        <f t="shared" si="51"/>
        <v>4.9931402175039767E-3</v>
      </c>
      <c r="J1643" s="13">
        <f t="shared" si="50"/>
        <v>58.974228765950343</v>
      </c>
    </row>
    <row r="1644" spans="2:10" x14ac:dyDescent="0.25">
      <c r="B1644" s="2">
        <v>1640</v>
      </c>
      <c r="C1644" s="1">
        <v>62020</v>
      </c>
      <c r="D1644" t="s">
        <v>968</v>
      </c>
      <c r="E1644" s="2" t="s">
        <v>1</v>
      </c>
      <c r="F1644" s="13">
        <v>9376.99</v>
      </c>
      <c r="G1644" s="13">
        <v>1288540.6299999999</v>
      </c>
      <c r="H1644" s="13">
        <v>23166.87</v>
      </c>
      <c r="I1644" s="14">
        <f t="shared" si="51"/>
        <v>1.7979153672476746E-2</v>
      </c>
      <c r="J1644" s="13">
        <f t="shared" si="50"/>
        <v>168.59034419527771</v>
      </c>
    </row>
    <row r="1645" spans="2:10" x14ac:dyDescent="0.25">
      <c r="B1645" s="2">
        <v>1641</v>
      </c>
      <c r="C1645" s="1">
        <v>62022</v>
      </c>
      <c r="D1645" t="s">
        <v>1179</v>
      </c>
      <c r="E1645" s="2" t="s">
        <v>1</v>
      </c>
      <c r="F1645" s="13">
        <v>9009.9500000000007</v>
      </c>
      <c r="G1645" s="13">
        <v>1111417.45</v>
      </c>
      <c r="H1645" s="13">
        <v>72518.98</v>
      </c>
      <c r="I1645" s="14">
        <f t="shared" si="51"/>
        <v>6.5249092498952582E-2</v>
      </c>
      <c r="J1645" s="13">
        <f t="shared" si="50"/>
        <v>587.89106096093792</v>
      </c>
    </row>
    <row r="1646" spans="2:10" x14ac:dyDescent="0.25">
      <c r="B1646" s="2">
        <v>1642</v>
      </c>
      <c r="C1646" s="1">
        <v>62024</v>
      </c>
      <c r="D1646" t="s">
        <v>511</v>
      </c>
      <c r="E1646" s="2" t="s">
        <v>1</v>
      </c>
      <c r="F1646" s="13">
        <v>12947.7</v>
      </c>
      <c r="G1646" s="13">
        <v>1789472.35</v>
      </c>
      <c r="H1646" s="13">
        <v>10380.459999999999</v>
      </c>
      <c r="I1646" s="14">
        <f t="shared" si="51"/>
        <v>5.8008496191628766E-3</v>
      </c>
      <c r="J1646" s="13">
        <f t="shared" si="50"/>
        <v>75.107660614035183</v>
      </c>
    </row>
    <row r="1647" spans="2:10" x14ac:dyDescent="0.25">
      <c r="B1647" s="2">
        <v>1643</v>
      </c>
      <c r="C1647" s="1">
        <v>62026</v>
      </c>
      <c r="D1647" t="s">
        <v>1180</v>
      </c>
      <c r="E1647" s="2" t="s">
        <v>1</v>
      </c>
      <c r="F1647" s="13">
        <v>6541.93</v>
      </c>
      <c r="G1647" s="13">
        <v>917637.61</v>
      </c>
      <c r="H1647" s="13">
        <v>7413.27</v>
      </c>
      <c r="I1647" s="14">
        <f t="shared" si="51"/>
        <v>8.0786466457058153E-3</v>
      </c>
      <c r="J1647" s="13">
        <f t="shared" si="50"/>
        <v>52.849940850942247</v>
      </c>
    </row>
    <row r="1648" spans="2:10" x14ac:dyDescent="0.25">
      <c r="B1648" s="2">
        <v>1644</v>
      </c>
      <c r="C1648" s="1">
        <v>62028</v>
      </c>
      <c r="D1648" t="s">
        <v>478</v>
      </c>
      <c r="E1648" s="2" t="s">
        <v>1</v>
      </c>
      <c r="F1648" s="13">
        <v>4671.7700000000004</v>
      </c>
      <c r="G1648" s="13">
        <v>587655.81000000006</v>
      </c>
      <c r="H1648" s="13">
        <v>946.31</v>
      </c>
      <c r="I1648" s="14">
        <f t="shared" si="51"/>
        <v>1.6103133567249167E-3</v>
      </c>
      <c r="J1648" s="13">
        <f t="shared" si="50"/>
        <v>7.5230136305467648</v>
      </c>
    </row>
    <row r="1649" spans="2:10" x14ac:dyDescent="0.25">
      <c r="B1649" s="2">
        <v>1645</v>
      </c>
      <c r="C1649" s="1">
        <v>62030</v>
      </c>
      <c r="D1649" t="s">
        <v>1181</v>
      </c>
      <c r="E1649" s="2" t="s">
        <v>1</v>
      </c>
      <c r="F1649" s="13">
        <v>4762.72</v>
      </c>
      <c r="G1649" s="13">
        <v>687671.92</v>
      </c>
      <c r="H1649" s="13">
        <v>2470.52</v>
      </c>
      <c r="I1649" s="14">
        <f t="shared" si="51"/>
        <v>3.5925852548988764E-3</v>
      </c>
      <c r="J1649" s="13">
        <f t="shared" si="50"/>
        <v>17.110477645211979</v>
      </c>
    </row>
    <row r="1650" spans="2:10" x14ac:dyDescent="0.25">
      <c r="B1650" s="2">
        <v>1646</v>
      </c>
      <c r="C1650" s="1">
        <v>62032</v>
      </c>
      <c r="D1650" t="s">
        <v>936</v>
      </c>
      <c r="E1650" s="2" t="s">
        <v>1</v>
      </c>
      <c r="F1650" s="13">
        <v>7106.73</v>
      </c>
      <c r="G1650" s="13">
        <v>957690.74</v>
      </c>
      <c r="H1650" s="13">
        <v>2218.75</v>
      </c>
      <c r="I1650" s="14">
        <f t="shared" si="51"/>
        <v>2.3167708607060356E-3</v>
      </c>
      <c r="J1650" s="13">
        <f t="shared" si="50"/>
        <v>16.464664978905404</v>
      </c>
    </row>
    <row r="1651" spans="2:10" x14ac:dyDescent="0.25">
      <c r="B1651" s="2">
        <v>1647</v>
      </c>
      <c r="C1651" s="1">
        <v>62034</v>
      </c>
      <c r="D1651" t="s">
        <v>144</v>
      </c>
      <c r="E1651" s="2" t="s">
        <v>1</v>
      </c>
      <c r="F1651" s="13">
        <v>6136.1</v>
      </c>
      <c r="G1651" s="13">
        <v>809632.05</v>
      </c>
      <c r="H1651" s="13">
        <v>11698.03</v>
      </c>
      <c r="I1651" s="14">
        <f t="shared" si="51"/>
        <v>1.4448575744994285E-2</v>
      </c>
      <c r="J1651" s="13">
        <f t="shared" si="50"/>
        <v>88.657905628859439</v>
      </c>
    </row>
    <row r="1652" spans="2:10" x14ac:dyDescent="0.25">
      <c r="B1652" s="2">
        <v>1648</v>
      </c>
      <c r="C1652" s="1">
        <v>62036</v>
      </c>
      <c r="D1652" t="s">
        <v>1182</v>
      </c>
      <c r="E1652" s="2" t="s">
        <v>1</v>
      </c>
      <c r="F1652" s="13">
        <v>22399.77</v>
      </c>
      <c r="G1652" s="13">
        <v>2855851.96</v>
      </c>
      <c r="H1652" s="13">
        <v>70360.649999999994</v>
      </c>
      <c r="I1652" s="14">
        <f t="shared" si="51"/>
        <v>2.4637359003720907E-2</v>
      </c>
      <c r="J1652" s="13">
        <f t="shared" si="50"/>
        <v>551.87117509077746</v>
      </c>
    </row>
    <row r="1653" spans="2:10" x14ac:dyDescent="0.25">
      <c r="B1653" s="2">
        <v>1649</v>
      </c>
      <c r="C1653" s="1">
        <v>62038</v>
      </c>
      <c r="D1653" t="s">
        <v>148</v>
      </c>
      <c r="E1653" s="2" t="s">
        <v>1</v>
      </c>
      <c r="F1653" s="13">
        <v>8932.14</v>
      </c>
      <c r="G1653" s="13">
        <v>1260580.6399999999</v>
      </c>
      <c r="H1653" s="13">
        <v>6338.39</v>
      </c>
      <c r="I1653" s="14">
        <f t="shared" si="51"/>
        <v>5.0281511542173141E-3</v>
      </c>
      <c r="J1653" s="13">
        <f t="shared" si="50"/>
        <v>44.912150050630636</v>
      </c>
    </row>
    <row r="1654" spans="2:10" x14ac:dyDescent="0.25">
      <c r="B1654" s="2">
        <v>1650</v>
      </c>
      <c r="C1654" s="1">
        <v>62040</v>
      </c>
      <c r="D1654" t="s">
        <v>616</v>
      </c>
      <c r="E1654" s="2" t="s">
        <v>1</v>
      </c>
      <c r="F1654" s="13">
        <v>10156.06</v>
      </c>
      <c r="G1654" s="13">
        <v>1403893.13</v>
      </c>
      <c r="H1654" s="13">
        <v>2906.87</v>
      </c>
      <c r="I1654" s="14">
        <f t="shared" si="51"/>
        <v>2.0705778366477226E-3</v>
      </c>
      <c r="J1654" s="13">
        <f t="shared" si="50"/>
        <v>21.028912743664467</v>
      </c>
    </row>
    <row r="1655" spans="2:10" x14ac:dyDescent="0.25">
      <c r="B1655" s="2">
        <v>1651</v>
      </c>
      <c r="C1655" s="1">
        <v>62042</v>
      </c>
      <c r="D1655" t="s">
        <v>1183</v>
      </c>
      <c r="E1655" s="2" t="s">
        <v>1</v>
      </c>
      <c r="F1655" s="13">
        <v>4791.75</v>
      </c>
      <c r="G1655" s="13">
        <v>680787.38</v>
      </c>
      <c r="H1655" s="13">
        <v>2934.61</v>
      </c>
      <c r="I1655" s="14">
        <f t="shared" si="51"/>
        <v>4.3106116332532491E-3</v>
      </c>
      <c r="J1655" s="13">
        <f t="shared" si="50"/>
        <v>20.655373293641258</v>
      </c>
    </row>
    <row r="1656" spans="2:10" x14ac:dyDescent="0.25">
      <c r="B1656" s="2">
        <v>1652</v>
      </c>
      <c r="C1656" s="1">
        <v>62111</v>
      </c>
      <c r="D1656" t="s">
        <v>1184</v>
      </c>
      <c r="E1656" s="2" t="s">
        <v>19</v>
      </c>
      <c r="F1656" s="13">
        <v>2574.9</v>
      </c>
      <c r="G1656" s="13">
        <v>285123.90999999997</v>
      </c>
      <c r="H1656" s="13">
        <v>29002.47</v>
      </c>
      <c r="I1656" s="14">
        <f t="shared" si="51"/>
        <v>0.10171882814036888</v>
      </c>
      <c r="J1656" s="13">
        <f t="shared" si="50"/>
        <v>261.91581057863584</v>
      </c>
    </row>
    <row r="1657" spans="2:10" x14ac:dyDescent="0.25">
      <c r="B1657" s="2">
        <v>1653</v>
      </c>
      <c r="C1657" s="1">
        <v>62112</v>
      </c>
      <c r="D1657" t="s">
        <v>1185</v>
      </c>
      <c r="E1657" s="2" t="s">
        <v>19</v>
      </c>
      <c r="F1657" s="13">
        <v>6762.79</v>
      </c>
      <c r="G1657" s="13">
        <v>957758.92</v>
      </c>
      <c r="H1657" s="13">
        <v>19142.330000000002</v>
      </c>
      <c r="I1657" s="14">
        <f t="shared" si="51"/>
        <v>1.998658493308525E-2</v>
      </c>
      <c r="J1657" s="13">
        <f t="shared" si="50"/>
        <v>135.16507671961961</v>
      </c>
    </row>
    <row r="1658" spans="2:10" x14ac:dyDescent="0.25">
      <c r="B1658" s="2">
        <v>1654</v>
      </c>
      <c r="C1658" s="1">
        <v>62116</v>
      </c>
      <c r="D1658" t="s">
        <v>268</v>
      </c>
      <c r="E1658" s="2" t="s">
        <v>19</v>
      </c>
      <c r="F1658" s="13">
        <v>2334.4299999999998</v>
      </c>
      <c r="G1658" s="13">
        <v>305759.51</v>
      </c>
      <c r="H1658" s="13">
        <v>4016.94</v>
      </c>
      <c r="I1658" s="14">
        <f t="shared" si="51"/>
        <v>1.3137579923515707E-2</v>
      </c>
      <c r="J1658" s="13">
        <f t="shared" si="50"/>
        <v>30.668760700852769</v>
      </c>
    </row>
    <row r="1659" spans="2:10" x14ac:dyDescent="0.25">
      <c r="B1659" s="2">
        <v>1655</v>
      </c>
      <c r="C1659" s="1">
        <v>62131</v>
      </c>
      <c r="D1659" t="s">
        <v>1178</v>
      </c>
      <c r="E1659" s="2" t="s">
        <v>19</v>
      </c>
      <c r="F1659" s="13">
        <v>2127.3200000000002</v>
      </c>
      <c r="G1659" s="13">
        <v>245469.35</v>
      </c>
      <c r="H1659" s="13">
        <v>1168.5899999999999</v>
      </c>
      <c r="I1659" s="14">
        <f t="shared" si="51"/>
        <v>4.7606350853986448E-3</v>
      </c>
      <c r="J1659" s="13">
        <f t="shared" si="50"/>
        <v>10.127394229870246</v>
      </c>
    </row>
    <row r="1660" spans="2:10" x14ac:dyDescent="0.25">
      <c r="B1660" s="2">
        <v>1656</v>
      </c>
      <c r="C1660" s="1">
        <v>62146</v>
      </c>
      <c r="D1660" t="s">
        <v>1186</v>
      </c>
      <c r="E1660" s="2" t="s">
        <v>19</v>
      </c>
      <c r="F1660" s="13">
        <v>5488.4</v>
      </c>
      <c r="G1660" s="13">
        <v>836085.54</v>
      </c>
      <c r="H1660" s="13">
        <v>28854.98</v>
      </c>
      <c r="I1660" s="14">
        <f t="shared" si="51"/>
        <v>3.4511995028642641E-2</v>
      </c>
      <c r="J1660" s="13">
        <f t="shared" si="50"/>
        <v>189.41563351520225</v>
      </c>
    </row>
    <row r="1661" spans="2:10" x14ac:dyDescent="0.25">
      <c r="B1661" s="2">
        <v>1657</v>
      </c>
      <c r="C1661" s="1">
        <v>62165</v>
      </c>
      <c r="D1661" t="s">
        <v>1187</v>
      </c>
      <c r="E1661" s="2" t="s">
        <v>19</v>
      </c>
      <c r="F1661" s="13">
        <v>2546.27</v>
      </c>
      <c r="G1661" s="13">
        <v>363103.39</v>
      </c>
      <c r="H1661" s="13">
        <v>10020.700000000001</v>
      </c>
      <c r="I1661" s="14">
        <f t="shared" si="51"/>
        <v>2.7597373849910904E-2</v>
      </c>
      <c r="J1661" s="13">
        <f t="shared" si="50"/>
        <v>70.270365112812641</v>
      </c>
    </row>
    <row r="1662" spans="2:10" x14ac:dyDescent="0.25">
      <c r="B1662" s="2">
        <v>1658</v>
      </c>
      <c r="C1662" s="1">
        <v>62176</v>
      </c>
      <c r="D1662" t="s">
        <v>1188</v>
      </c>
      <c r="E1662" s="2" t="s">
        <v>19</v>
      </c>
      <c r="F1662" s="13">
        <v>2308.48</v>
      </c>
      <c r="G1662" s="13">
        <v>319360.99</v>
      </c>
      <c r="H1662" s="13">
        <v>5623.78</v>
      </c>
      <c r="I1662" s="14">
        <f t="shared" si="51"/>
        <v>1.7609476974629869E-2</v>
      </c>
      <c r="J1662" s="13">
        <f t="shared" si="50"/>
        <v>40.651125406393561</v>
      </c>
    </row>
    <row r="1663" spans="2:10" x14ac:dyDescent="0.25">
      <c r="B1663" s="2">
        <v>1659</v>
      </c>
      <c r="C1663" s="1">
        <v>62181</v>
      </c>
      <c r="D1663" t="s">
        <v>1189</v>
      </c>
      <c r="E1663" s="2" t="s">
        <v>19</v>
      </c>
      <c r="F1663" s="13">
        <v>7890.28</v>
      </c>
      <c r="G1663" s="13">
        <v>1091637.1000000001</v>
      </c>
      <c r="H1663" s="13">
        <v>12877.59</v>
      </c>
      <c r="I1663" s="14">
        <f t="shared" si="51"/>
        <v>1.1796585147206887E-2</v>
      </c>
      <c r="J1663" s="13">
        <f t="shared" si="50"/>
        <v>93.07835985530356</v>
      </c>
    </row>
    <row r="1664" spans="2:10" x14ac:dyDescent="0.25">
      <c r="B1664" s="2">
        <v>1660</v>
      </c>
      <c r="C1664" s="1">
        <v>62186</v>
      </c>
      <c r="D1664" t="s">
        <v>1005</v>
      </c>
      <c r="E1664" s="2" t="s">
        <v>19</v>
      </c>
      <c r="F1664" s="13">
        <v>983.87</v>
      </c>
      <c r="G1664" s="13">
        <v>123672.86</v>
      </c>
      <c r="H1664" s="13">
        <v>1058.8800000000001</v>
      </c>
      <c r="I1664" s="14">
        <f t="shared" si="51"/>
        <v>8.561943178155661E-3</v>
      </c>
      <c r="J1664" s="13">
        <f t="shared" si="50"/>
        <v>8.4238390346920102</v>
      </c>
    </row>
    <row r="1665" spans="2:10" x14ac:dyDescent="0.25">
      <c r="B1665" s="2">
        <v>1661</v>
      </c>
      <c r="C1665" s="1">
        <v>62236</v>
      </c>
      <c r="D1665" t="s">
        <v>1179</v>
      </c>
      <c r="E1665" s="2" t="s">
        <v>20</v>
      </c>
      <c r="F1665" s="13">
        <v>10744.11</v>
      </c>
      <c r="G1665" s="13">
        <v>1676828.53</v>
      </c>
      <c r="H1665" s="13">
        <v>49859.71</v>
      </c>
      <c r="I1665" s="14">
        <f t="shared" si="51"/>
        <v>2.9734531055480073E-2</v>
      </c>
      <c r="J1665" s="13">
        <f t="shared" si="50"/>
        <v>319.47107245849401</v>
      </c>
    </row>
    <row r="1666" spans="2:10" x14ac:dyDescent="0.25">
      <c r="B1666" s="2">
        <v>1662</v>
      </c>
      <c r="C1666" s="1">
        <v>62286</v>
      </c>
      <c r="D1666" t="s">
        <v>1182</v>
      </c>
      <c r="E1666" s="2" t="s">
        <v>20</v>
      </c>
      <c r="F1666" s="13">
        <v>39739.03</v>
      </c>
      <c r="G1666" s="13">
        <v>6191785.5700000003</v>
      </c>
      <c r="H1666" s="13">
        <v>325588.47999999998</v>
      </c>
      <c r="I1666" s="14">
        <f t="shared" si="51"/>
        <v>5.2583939853718155E-2</v>
      </c>
      <c r="J1666" s="13">
        <f t="shared" si="50"/>
        <v>2089.6347633651012</v>
      </c>
    </row>
    <row r="1667" spans="2:10" x14ac:dyDescent="0.25">
      <c r="B1667" s="2">
        <v>1663</v>
      </c>
      <c r="C1667" s="1">
        <v>62291</v>
      </c>
      <c r="D1667" t="s">
        <v>1190</v>
      </c>
      <c r="E1667" s="2" t="s">
        <v>20</v>
      </c>
      <c r="F1667" s="13">
        <v>18576.29</v>
      </c>
      <c r="G1667" s="13">
        <v>2514269.8199999998</v>
      </c>
      <c r="H1667" s="13">
        <v>84374.1</v>
      </c>
      <c r="I1667" s="14">
        <f t="shared" si="51"/>
        <v>3.3558092822352698E-2</v>
      </c>
      <c r="J1667" s="13">
        <f t="shared" si="50"/>
        <v>623.38486411494227</v>
      </c>
    </row>
    <row r="1668" spans="2:10" x14ac:dyDescent="0.25">
      <c r="B1668" s="2">
        <v>1664</v>
      </c>
      <c r="C1668" s="1">
        <v>63002</v>
      </c>
      <c r="D1668" t="s">
        <v>1191</v>
      </c>
      <c r="E1668" s="2" t="s">
        <v>1</v>
      </c>
      <c r="F1668" s="13">
        <v>90060.75</v>
      </c>
      <c r="G1668" s="13">
        <v>6552308.5599999996</v>
      </c>
      <c r="H1668" s="13">
        <v>186317.29</v>
      </c>
      <c r="I1668" s="14">
        <f t="shared" si="51"/>
        <v>2.8435365687357071E-2</v>
      </c>
      <c r="J1668" s="13">
        <f t="shared" si="50"/>
        <v>2560.9103603276435</v>
      </c>
    </row>
    <row r="1669" spans="2:10" x14ac:dyDescent="0.25">
      <c r="B1669" s="2">
        <v>1665</v>
      </c>
      <c r="C1669" s="1">
        <v>63004</v>
      </c>
      <c r="D1669" t="s">
        <v>1192</v>
      </c>
      <c r="E1669" s="2" t="s">
        <v>1</v>
      </c>
      <c r="F1669" s="13">
        <v>90424.11</v>
      </c>
      <c r="G1669" s="13">
        <v>4556640.7699999996</v>
      </c>
      <c r="H1669" s="13">
        <v>24584.76</v>
      </c>
      <c r="I1669" s="14">
        <f t="shared" si="51"/>
        <v>5.3953693611006343E-3</v>
      </c>
      <c r="J1669" s="13">
        <f t="shared" ref="J1669:J1732" si="52">I1669*F1669</f>
        <v>487.8714725987935</v>
      </c>
    </row>
    <row r="1670" spans="2:10" x14ac:dyDescent="0.25">
      <c r="B1670" s="2">
        <v>1666</v>
      </c>
      <c r="C1670" s="1">
        <v>63006</v>
      </c>
      <c r="D1670" t="s">
        <v>374</v>
      </c>
      <c r="E1670" s="2" t="s">
        <v>1</v>
      </c>
      <c r="F1670" s="13">
        <v>41203.39</v>
      </c>
      <c r="G1670" s="13">
        <v>2325447.31</v>
      </c>
      <c r="H1670" s="13">
        <v>334.22</v>
      </c>
      <c r="I1670" s="14">
        <f t="shared" ref="I1670:I1733" si="53">IF(G1670=0,0,H1670/G1670)</f>
        <v>1.4372288658735512E-4</v>
      </c>
      <c r="J1670" s="13">
        <f t="shared" si="52"/>
        <v>5.9218701479845617</v>
      </c>
    </row>
    <row r="1671" spans="2:10" x14ac:dyDescent="0.25">
      <c r="B1671" s="2">
        <v>1667</v>
      </c>
      <c r="C1671" s="1">
        <v>63008</v>
      </c>
      <c r="D1671" t="s">
        <v>1193</v>
      </c>
      <c r="E1671" s="2" t="s">
        <v>1</v>
      </c>
      <c r="F1671" s="13">
        <v>66037.490000000005</v>
      </c>
      <c r="G1671" s="13">
        <v>3792819.9</v>
      </c>
      <c r="H1671" s="13">
        <v>15569.7</v>
      </c>
      <c r="I1671" s="14">
        <f t="shared" si="53"/>
        <v>4.1050459580218935E-3</v>
      </c>
      <c r="J1671" s="13">
        <f t="shared" si="52"/>
        <v>271.08693140241121</v>
      </c>
    </row>
    <row r="1672" spans="2:10" x14ac:dyDescent="0.25">
      <c r="B1672" s="2">
        <v>1668</v>
      </c>
      <c r="C1672" s="1">
        <v>63010</v>
      </c>
      <c r="D1672" t="s">
        <v>1194</v>
      </c>
      <c r="E1672" s="2" t="s">
        <v>1</v>
      </c>
      <c r="F1672" s="13">
        <v>152814.75</v>
      </c>
      <c r="G1672" s="13">
        <v>11498706.49</v>
      </c>
      <c r="H1672" s="13">
        <v>39044.620000000003</v>
      </c>
      <c r="I1672" s="14">
        <f t="shared" si="53"/>
        <v>3.395566278168389E-3</v>
      </c>
      <c r="J1672" s="13">
        <f t="shared" si="52"/>
        <v>518.89261190673278</v>
      </c>
    </row>
    <row r="1673" spans="2:10" x14ac:dyDescent="0.25">
      <c r="B1673" s="2">
        <v>1669</v>
      </c>
      <c r="C1673" s="1">
        <v>63012</v>
      </c>
      <c r="D1673" t="s">
        <v>1195</v>
      </c>
      <c r="E1673" s="2" t="s">
        <v>1</v>
      </c>
      <c r="F1673" s="13">
        <v>82085.33</v>
      </c>
      <c r="G1673" s="13">
        <v>4990784.41</v>
      </c>
      <c r="H1673" s="13">
        <v>64724.61</v>
      </c>
      <c r="I1673" s="14">
        <f t="shared" si="53"/>
        <v>1.2968825074934463E-2</v>
      </c>
      <c r="J1673" s="13">
        <f t="shared" si="52"/>
        <v>1064.5502859882702</v>
      </c>
    </row>
    <row r="1674" spans="2:10" x14ac:dyDescent="0.25">
      <c r="B1674" s="2">
        <v>1670</v>
      </c>
      <c r="C1674" s="1">
        <v>63014</v>
      </c>
      <c r="D1674" t="s">
        <v>8</v>
      </c>
      <c r="E1674" s="2" t="s">
        <v>1</v>
      </c>
      <c r="F1674" s="13">
        <v>87271.51</v>
      </c>
      <c r="G1674" s="13">
        <v>4734157.68</v>
      </c>
      <c r="H1674" s="13">
        <v>42104.25</v>
      </c>
      <c r="I1674" s="14">
        <f t="shared" si="53"/>
        <v>8.8937151751143206E-3</v>
      </c>
      <c r="J1674" s="13">
        <f t="shared" si="52"/>
        <v>776.16795284214118</v>
      </c>
    </row>
    <row r="1675" spans="2:10" x14ac:dyDescent="0.25">
      <c r="B1675" s="2">
        <v>1671</v>
      </c>
      <c r="C1675" s="1">
        <v>63016</v>
      </c>
      <c r="D1675" t="s">
        <v>1196</v>
      </c>
      <c r="E1675" s="2" t="s">
        <v>1</v>
      </c>
      <c r="F1675" s="13">
        <v>90727.54</v>
      </c>
      <c r="G1675" s="13">
        <v>4464828.4800000004</v>
      </c>
      <c r="H1675" s="13">
        <v>21196.89</v>
      </c>
      <c r="I1675" s="14">
        <f t="shared" si="53"/>
        <v>4.7475261580485163E-3</v>
      </c>
      <c r="J1675" s="13">
        <f t="shared" si="52"/>
        <v>430.73136940539308</v>
      </c>
    </row>
    <row r="1676" spans="2:10" x14ac:dyDescent="0.25">
      <c r="B1676" s="2">
        <v>1672</v>
      </c>
      <c r="C1676" s="1">
        <v>63018</v>
      </c>
      <c r="D1676" t="s">
        <v>1197</v>
      </c>
      <c r="E1676" s="2" t="s">
        <v>1</v>
      </c>
      <c r="F1676" s="13">
        <v>70313.440000000002</v>
      </c>
      <c r="G1676" s="13">
        <v>5029513.3600000003</v>
      </c>
      <c r="H1676" s="13">
        <v>22714.74</v>
      </c>
      <c r="I1676" s="14">
        <f t="shared" si="53"/>
        <v>4.5162898225207223E-3</v>
      </c>
      <c r="J1676" s="13">
        <f t="shared" si="52"/>
        <v>317.55587345842144</v>
      </c>
    </row>
    <row r="1677" spans="2:10" x14ac:dyDescent="0.25">
      <c r="B1677" s="2">
        <v>1673</v>
      </c>
      <c r="C1677" s="1">
        <v>63020</v>
      </c>
      <c r="D1677" t="s">
        <v>1198</v>
      </c>
      <c r="E1677" s="2" t="s">
        <v>1</v>
      </c>
      <c r="F1677" s="13">
        <v>46781.07</v>
      </c>
      <c r="G1677" s="13">
        <v>2618273.71</v>
      </c>
      <c r="H1677" s="13">
        <v>8444.51</v>
      </c>
      <c r="I1677" s="14">
        <f t="shared" si="53"/>
        <v>3.2252204831556743E-3</v>
      </c>
      <c r="J1677" s="13">
        <f t="shared" si="52"/>
        <v>150.87926518793941</v>
      </c>
    </row>
    <row r="1678" spans="2:10" x14ac:dyDescent="0.25">
      <c r="B1678" s="2">
        <v>1674</v>
      </c>
      <c r="C1678" s="1">
        <v>63022</v>
      </c>
      <c r="D1678" t="s">
        <v>1199</v>
      </c>
      <c r="E1678" s="2" t="s">
        <v>1</v>
      </c>
      <c r="F1678" s="13">
        <v>103572.45</v>
      </c>
      <c r="G1678" s="13">
        <v>5320867.7300000004</v>
      </c>
      <c r="H1678" s="13">
        <v>6142.19</v>
      </c>
      <c r="I1678" s="14">
        <f t="shared" si="53"/>
        <v>1.1543587083304547E-3</v>
      </c>
      <c r="J1678" s="13">
        <f t="shared" si="52"/>
        <v>119.55975960062059</v>
      </c>
    </row>
    <row r="1679" spans="2:10" x14ac:dyDescent="0.25">
      <c r="B1679" s="2">
        <v>1675</v>
      </c>
      <c r="C1679" s="1">
        <v>63024</v>
      </c>
      <c r="D1679" t="s">
        <v>1200</v>
      </c>
      <c r="E1679" s="2" t="s">
        <v>1</v>
      </c>
      <c r="F1679" s="13">
        <v>110597.57</v>
      </c>
      <c r="G1679" s="13">
        <v>6302105.9699999997</v>
      </c>
      <c r="H1679" s="13">
        <v>50900.61</v>
      </c>
      <c r="I1679" s="14">
        <f t="shared" si="53"/>
        <v>8.0767619970693698E-3</v>
      </c>
      <c r="J1679" s="13">
        <f t="shared" si="52"/>
        <v>893.27025034421945</v>
      </c>
    </row>
    <row r="1680" spans="2:10" x14ac:dyDescent="0.25">
      <c r="B1680" s="2">
        <v>1676</v>
      </c>
      <c r="C1680" s="1">
        <v>63026</v>
      </c>
      <c r="D1680" t="s">
        <v>368</v>
      </c>
      <c r="E1680" s="2" t="s">
        <v>1</v>
      </c>
      <c r="F1680" s="13">
        <v>80368.53</v>
      </c>
      <c r="G1680" s="13">
        <v>4604527.87</v>
      </c>
      <c r="H1680" s="13">
        <v>18279.41</v>
      </c>
      <c r="I1680" s="14">
        <f t="shared" si="53"/>
        <v>3.9698771548536639E-3</v>
      </c>
      <c r="J1680" s="13">
        <f t="shared" si="52"/>
        <v>319.05319121617134</v>
      </c>
    </row>
    <row r="1681" spans="2:10" x14ac:dyDescent="0.25">
      <c r="B1681" s="2">
        <v>1677</v>
      </c>
      <c r="C1681" s="1">
        <v>63028</v>
      </c>
      <c r="D1681" t="s">
        <v>1201</v>
      </c>
      <c r="E1681" s="2" t="s">
        <v>1</v>
      </c>
      <c r="F1681" s="13">
        <v>48041.75</v>
      </c>
      <c r="G1681" s="13">
        <v>2621730.94</v>
      </c>
      <c r="H1681" s="13">
        <v>4103.07</v>
      </c>
      <c r="I1681" s="14">
        <f t="shared" si="53"/>
        <v>1.5650232971656504E-3</v>
      </c>
      <c r="J1681" s="13">
        <f t="shared" si="52"/>
        <v>75.186457986607891</v>
      </c>
    </row>
    <row r="1682" spans="2:10" x14ac:dyDescent="0.25">
      <c r="B1682" s="2">
        <v>1678</v>
      </c>
      <c r="C1682" s="1">
        <v>63221</v>
      </c>
      <c r="D1682" t="s">
        <v>1202</v>
      </c>
      <c r="E1682" s="2" t="s">
        <v>20</v>
      </c>
      <c r="F1682" s="13">
        <v>26517.82</v>
      </c>
      <c r="G1682" s="13">
        <v>2628084.5699999998</v>
      </c>
      <c r="H1682" s="13">
        <v>159395.19</v>
      </c>
      <c r="I1682" s="14">
        <f t="shared" si="53"/>
        <v>6.0650708055410868E-2</v>
      </c>
      <c r="J1682" s="13">
        <f t="shared" si="52"/>
        <v>1608.3245590859353</v>
      </c>
    </row>
    <row r="1683" spans="2:10" x14ac:dyDescent="0.25">
      <c r="B1683" s="2">
        <v>1679</v>
      </c>
      <c r="C1683" s="1">
        <v>64002</v>
      </c>
      <c r="D1683" t="s">
        <v>1203</v>
      </c>
      <c r="E1683" s="2" t="s">
        <v>1</v>
      </c>
      <c r="F1683" s="13">
        <v>17108.89</v>
      </c>
      <c r="G1683" s="13">
        <v>2301802.38</v>
      </c>
      <c r="H1683" s="13">
        <v>12211.24</v>
      </c>
      <c r="I1683" s="14">
        <f t="shared" si="53"/>
        <v>5.3050774932294582E-3</v>
      </c>
      <c r="J1683" s="13">
        <f t="shared" si="52"/>
        <v>90.76398727313854</v>
      </c>
    </row>
    <row r="1684" spans="2:10" x14ac:dyDescent="0.25">
      <c r="B1684" s="2">
        <v>1680</v>
      </c>
      <c r="C1684" s="1">
        <v>64004</v>
      </c>
      <c r="D1684" t="s">
        <v>1204</v>
      </c>
      <c r="E1684" s="2" t="s">
        <v>1</v>
      </c>
      <c r="F1684" s="13">
        <v>32734.34</v>
      </c>
      <c r="G1684" s="13">
        <v>3096414.76</v>
      </c>
      <c r="H1684" s="13">
        <v>78191.02</v>
      </c>
      <c r="I1684" s="14">
        <f t="shared" si="53"/>
        <v>2.5252114480942472E-2</v>
      </c>
      <c r="J1684" s="13">
        <f t="shared" si="52"/>
        <v>826.6113011380944</v>
      </c>
    </row>
    <row r="1685" spans="2:10" x14ac:dyDescent="0.25">
      <c r="B1685" s="2">
        <v>1681</v>
      </c>
      <c r="C1685" s="1">
        <v>64006</v>
      </c>
      <c r="D1685" t="s">
        <v>1205</v>
      </c>
      <c r="E1685" s="2" t="s">
        <v>1</v>
      </c>
      <c r="F1685" s="13">
        <v>163980</v>
      </c>
      <c r="G1685" s="13">
        <v>17953232.879999999</v>
      </c>
      <c r="H1685" s="13">
        <v>43215.67</v>
      </c>
      <c r="I1685" s="14">
        <f t="shared" si="53"/>
        <v>2.4071246827161974E-3</v>
      </c>
      <c r="J1685" s="13">
        <f t="shared" si="52"/>
        <v>394.72030547180208</v>
      </c>
    </row>
    <row r="1686" spans="2:10" x14ac:dyDescent="0.25">
      <c r="B1686" s="2">
        <v>1682</v>
      </c>
      <c r="C1686" s="1">
        <v>64008</v>
      </c>
      <c r="D1686" t="s">
        <v>1206</v>
      </c>
      <c r="E1686" s="2" t="s">
        <v>1</v>
      </c>
      <c r="F1686" s="13">
        <v>123705.16</v>
      </c>
      <c r="G1686" s="13">
        <v>13541705.289999999</v>
      </c>
      <c r="H1686" s="13">
        <v>32445.74</v>
      </c>
      <c r="I1686" s="14">
        <f t="shared" si="53"/>
        <v>2.3959862738971191E-3</v>
      </c>
      <c r="J1686" s="13">
        <f t="shared" si="52"/>
        <v>296.39586537024695</v>
      </c>
    </row>
    <row r="1687" spans="2:10" x14ac:dyDescent="0.25">
      <c r="B1687" s="2">
        <v>1683</v>
      </c>
      <c r="C1687" s="1">
        <v>64010</v>
      </c>
      <c r="D1687" t="s">
        <v>1207</v>
      </c>
      <c r="E1687" s="2" t="s">
        <v>1</v>
      </c>
      <c r="F1687" s="13">
        <v>140117.79999999999</v>
      </c>
      <c r="G1687" s="13">
        <v>16361839.75</v>
      </c>
      <c r="H1687" s="13">
        <v>131489.19</v>
      </c>
      <c r="I1687" s="14">
        <f t="shared" si="53"/>
        <v>8.036332833537255E-3</v>
      </c>
      <c r="J1687" s="13">
        <f t="shared" si="52"/>
        <v>1126.0332767030063</v>
      </c>
    </row>
    <row r="1688" spans="2:10" x14ac:dyDescent="0.25">
      <c r="B1688" s="2">
        <v>1684</v>
      </c>
      <c r="C1688" s="1">
        <v>64012</v>
      </c>
      <c r="D1688" t="s">
        <v>804</v>
      </c>
      <c r="E1688" s="2" t="s">
        <v>1</v>
      </c>
      <c r="F1688" s="13">
        <v>41780.720000000001</v>
      </c>
      <c r="G1688" s="13">
        <v>4580126.83</v>
      </c>
      <c r="H1688" s="13">
        <v>87324.15</v>
      </c>
      <c r="I1688" s="14">
        <f t="shared" si="53"/>
        <v>1.9065880321921129E-2</v>
      </c>
      <c r="J1688" s="13">
        <f t="shared" si="52"/>
        <v>796.58620728369658</v>
      </c>
    </row>
    <row r="1689" spans="2:10" x14ac:dyDescent="0.25">
      <c r="B1689" s="2">
        <v>1685</v>
      </c>
      <c r="C1689" s="1">
        <v>64014</v>
      </c>
      <c r="D1689" t="s">
        <v>805</v>
      </c>
      <c r="E1689" s="2" t="s">
        <v>1</v>
      </c>
      <c r="F1689" s="13">
        <v>124919.03</v>
      </c>
      <c r="G1689" s="13">
        <v>13133875.300000001</v>
      </c>
      <c r="H1689" s="13">
        <v>9901.5499999999993</v>
      </c>
      <c r="I1689" s="14">
        <f t="shared" si="53"/>
        <v>7.5389401633804145E-4</v>
      </c>
      <c r="J1689" s="13">
        <f t="shared" si="52"/>
        <v>94.175709243752294</v>
      </c>
    </row>
    <row r="1690" spans="2:10" x14ac:dyDescent="0.25">
      <c r="B1690" s="2">
        <v>1686</v>
      </c>
      <c r="C1690" s="1">
        <v>64016</v>
      </c>
      <c r="D1690" t="s">
        <v>1208</v>
      </c>
      <c r="E1690" s="2" t="s">
        <v>1</v>
      </c>
      <c r="F1690" s="13">
        <v>288377.8</v>
      </c>
      <c r="G1690" s="13">
        <v>25644354.120000001</v>
      </c>
      <c r="H1690" s="13">
        <v>71801.42</v>
      </c>
      <c r="I1690" s="14">
        <f t="shared" si="53"/>
        <v>2.7998919241254026E-3</v>
      </c>
      <c r="J1690" s="13">
        <f t="shared" si="52"/>
        <v>807.42667331705047</v>
      </c>
    </row>
    <row r="1691" spans="2:10" x14ac:dyDescent="0.25">
      <c r="B1691" s="2">
        <v>1687</v>
      </c>
      <c r="C1691" s="1">
        <v>64018</v>
      </c>
      <c r="D1691" t="s">
        <v>1209</v>
      </c>
      <c r="E1691" s="2" t="s">
        <v>1</v>
      </c>
      <c r="F1691" s="13">
        <v>74672.09</v>
      </c>
      <c r="G1691" s="13">
        <v>8316963.1200000001</v>
      </c>
      <c r="H1691" s="13">
        <v>237277.34</v>
      </c>
      <c r="I1691" s="14">
        <f t="shared" si="53"/>
        <v>2.8529324535468182E-2</v>
      </c>
      <c r="J1691" s="13">
        <f t="shared" si="52"/>
        <v>2130.3442893516881</v>
      </c>
    </row>
    <row r="1692" spans="2:10" x14ac:dyDescent="0.25">
      <c r="B1692" s="2">
        <v>1688</v>
      </c>
      <c r="C1692" s="1">
        <v>64020</v>
      </c>
      <c r="D1692" t="s">
        <v>1052</v>
      </c>
      <c r="E1692" s="2" t="s">
        <v>1</v>
      </c>
      <c r="F1692" s="13">
        <v>40545.93</v>
      </c>
      <c r="G1692" s="13">
        <v>4436223.5599999996</v>
      </c>
      <c r="H1692" s="13">
        <v>8590.9500000000007</v>
      </c>
      <c r="I1692" s="14">
        <f t="shared" si="53"/>
        <v>1.9365457767867771E-3</v>
      </c>
      <c r="J1692" s="13">
        <f t="shared" si="52"/>
        <v>78.519049507392282</v>
      </c>
    </row>
    <row r="1693" spans="2:10" x14ac:dyDescent="0.25">
      <c r="B1693" s="2">
        <v>1689</v>
      </c>
      <c r="C1693" s="1">
        <v>64022</v>
      </c>
      <c r="D1693" t="s">
        <v>951</v>
      </c>
      <c r="E1693" s="2" t="s">
        <v>1</v>
      </c>
      <c r="F1693" s="13">
        <v>13327.74</v>
      </c>
      <c r="G1693" s="13">
        <v>1613760.05</v>
      </c>
      <c r="H1693" s="13">
        <v>3818.07</v>
      </c>
      <c r="I1693" s="14">
        <f t="shared" si="53"/>
        <v>2.365946535855811E-3</v>
      </c>
      <c r="J1693" s="13">
        <f t="shared" si="52"/>
        <v>31.532720283786926</v>
      </c>
    </row>
    <row r="1694" spans="2:10" x14ac:dyDescent="0.25">
      <c r="B1694" s="2">
        <v>1690</v>
      </c>
      <c r="C1694" s="1">
        <v>64024</v>
      </c>
      <c r="D1694" t="s">
        <v>1210</v>
      </c>
      <c r="E1694" s="2" t="s">
        <v>1</v>
      </c>
      <c r="F1694" s="13">
        <v>38515.65</v>
      </c>
      <c r="G1694" s="13">
        <v>4431131.25</v>
      </c>
      <c r="H1694" s="13">
        <v>11911.71</v>
      </c>
      <c r="I1694" s="14">
        <f t="shared" si="53"/>
        <v>2.6881871305436955E-3</v>
      </c>
      <c r="J1694" s="13">
        <f t="shared" si="52"/>
        <v>103.53727465452529</v>
      </c>
    </row>
    <row r="1695" spans="2:10" x14ac:dyDescent="0.25">
      <c r="B1695" s="2">
        <v>1691</v>
      </c>
      <c r="C1695" s="1">
        <v>64026</v>
      </c>
      <c r="D1695" t="s">
        <v>1211</v>
      </c>
      <c r="E1695" s="2" t="s">
        <v>1</v>
      </c>
      <c r="F1695" s="13">
        <v>62354.49</v>
      </c>
      <c r="G1695" s="13">
        <v>6648545.1399999997</v>
      </c>
      <c r="H1695" s="13">
        <v>15244.16</v>
      </c>
      <c r="I1695" s="14">
        <f t="shared" si="53"/>
        <v>2.2928565090557544E-3</v>
      </c>
      <c r="J1695" s="13">
        <f t="shared" si="52"/>
        <v>142.96989826535193</v>
      </c>
    </row>
    <row r="1696" spans="2:10" x14ac:dyDescent="0.25">
      <c r="B1696" s="2">
        <v>1692</v>
      </c>
      <c r="C1696" s="1">
        <v>64028</v>
      </c>
      <c r="D1696" t="s">
        <v>1057</v>
      </c>
      <c r="E1696" s="2" t="s">
        <v>1</v>
      </c>
      <c r="F1696" s="13">
        <v>42190.39</v>
      </c>
      <c r="G1696" s="13">
        <v>4722796.32</v>
      </c>
      <c r="H1696" s="13">
        <v>24725.9</v>
      </c>
      <c r="I1696" s="14">
        <f t="shared" si="53"/>
        <v>5.2354364500732907E-3</v>
      </c>
      <c r="J1696" s="13">
        <f t="shared" si="52"/>
        <v>220.88510564880767</v>
      </c>
    </row>
    <row r="1697" spans="2:10" x14ac:dyDescent="0.25">
      <c r="B1697" s="2">
        <v>1693</v>
      </c>
      <c r="C1697" s="1">
        <v>64030</v>
      </c>
      <c r="D1697" t="s">
        <v>1212</v>
      </c>
      <c r="E1697" s="2" t="s">
        <v>1</v>
      </c>
      <c r="F1697" s="13">
        <v>37810.639999999999</v>
      </c>
      <c r="G1697" s="13">
        <v>3648646.23</v>
      </c>
      <c r="H1697" s="13">
        <v>47731.34</v>
      </c>
      <c r="I1697" s="14">
        <f t="shared" si="53"/>
        <v>1.3081931486681842E-2</v>
      </c>
      <c r="J1697" s="13">
        <f t="shared" si="52"/>
        <v>494.63620194759193</v>
      </c>
    </row>
    <row r="1698" spans="2:10" x14ac:dyDescent="0.25">
      <c r="B1698" s="2">
        <v>1694</v>
      </c>
      <c r="C1698" s="1">
        <v>64032</v>
      </c>
      <c r="D1698" t="s">
        <v>588</v>
      </c>
      <c r="E1698" s="2" t="s">
        <v>1</v>
      </c>
      <c r="F1698" s="13">
        <v>51998.01</v>
      </c>
      <c r="G1698" s="13">
        <v>5782039.54</v>
      </c>
      <c r="H1698" s="13">
        <v>20472.099999999999</v>
      </c>
      <c r="I1698" s="14">
        <f t="shared" si="53"/>
        <v>3.5406364585324158E-3</v>
      </c>
      <c r="J1698" s="13">
        <f t="shared" si="52"/>
        <v>184.10604997713315</v>
      </c>
    </row>
    <row r="1699" spans="2:10" x14ac:dyDescent="0.25">
      <c r="B1699" s="2">
        <v>1695</v>
      </c>
      <c r="C1699" s="1">
        <v>64115</v>
      </c>
      <c r="D1699" t="s">
        <v>1203</v>
      </c>
      <c r="E1699" s="2" t="s">
        <v>19</v>
      </c>
      <c r="F1699" s="13">
        <v>56386.64</v>
      </c>
      <c r="G1699" s="13">
        <v>7474600.46</v>
      </c>
      <c r="H1699" s="13">
        <v>37083.06</v>
      </c>
      <c r="I1699" s="14">
        <f t="shared" si="53"/>
        <v>4.9612096590912627E-3</v>
      </c>
      <c r="J1699" s="13">
        <f t="shared" si="52"/>
        <v>279.74594301170174</v>
      </c>
    </row>
    <row r="1700" spans="2:10" x14ac:dyDescent="0.25">
      <c r="B1700" s="2">
        <v>1696</v>
      </c>
      <c r="C1700" s="1">
        <v>64116</v>
      </c>
      <c r="D1700" t="s">
        <v>1204</v>
      </c>
      <c r="E1700" s="2" t="s">
        <v>19</v>
      </c>
      <c r="F1700" s="13">
        <v>17475.57</v>
      </c>
      <c r="G1700" s="13">
        <v>3026910.8</v>
      </c>
      <c r="H1700" s="13">
        <v>159605.96</v>
      </c>
      <c r="I1700" s="14">
        <f t="shared" si="53"/>
        <v>5.2728993533605287E-2</v>
      </c>
      <c r="J1700" s="13">
        <f t="shared" si="52"/>
        <v>921.46921752606647</v>
      </c>
    </row>
    <row r="1701" spans="2:10" x14ac:dyDescent="0.25">
      <c r="B1701" s="2">
        <v>1697</v>
      </c>
      <c r="C1701" s="1">
        <v>64121</v>
      </c>
      <c r="D1701" t="s">
        <v>1206</v>
      </c>
      <c r="E1701" s="2" t="s">
        <v>19</v>
      </c>
      <c r="F1701" s="13">
        <v>56111.58</v>
      </c>
      <c r="G1701" s="13">
        <v>7749324.71</v>
      </c>
      <c r="H1701" s="13">
        <v>219460.83</v>
      </c>
      <c r="I1701" s="14">
        <f t="shared" si="53"/>
        <v>2.8319994091459355E-2</v>
      </c>
      <c r="J1701" s="13">
        <f t="shared" si="52"/>
        <v>1589.0796140624491</v>
      </c>
    </row>
    <row r="1702" spans="2:10" x14ac:dyDescent="0.25">
      <c r="B1702" s="2">
        <v>1698</v>
      </c>
      <c r="C1702" s="1">
        <v>64126</v>
      </c>
      <c r="D1702" t="s">
        <v>1213</v>
      </c>
      <c r="E1702" s="2" t="s">
        <v>19</v>
      </c>
      <c r="F1702" s="13">
        <v>199924.98</v>
      </c>
      <c r="G1702" s="13">
        <v>17277872.530000001</v>
      </c>
      <c r="H1702" s="13">
        <v>48696.88</v>
      </c>
      <c r="I1702" s="14">
        <f t="shared" si="53"/>
        <v>2.8184534823628539E-3</v>
      </c>
      <c r="J1702" s="13">
        <f t="shared" si="52"/>
        <v>563.47925609232391</v>
      </c>
    </row>
    <row r="1703" spans="2:10" x14ac:dyDescent="0.25">
      <c r="B1703" s="2">
        <v>1699</v>
      </c>
      <c r="C1703" s="1">
        <v>64131</v>
      </c>
      <c r="D1703" t="s">
        <v>617</v>
      </c>
      <c r="E1703" s="2" t="s">
        <v>19</v>
      </c>
      <c r="F1703" s="13">
        <v>28275.52</v>
      </c>
      <c r="G1703" s="13">
        <v>4993675.28</v>
      </c>
      <c r="H1703" s="13">
        <v>147338.62</v>
      </c>
      <c r="I1703" s="14">
        <f t="shared" si="53"/>
        <v>2.9505046231199875E-2</v>
      </c>
      <c r="J1703" s="13">
        <f t="shared" si="52"/>
        <v>834.27052481121666</v>
      </c>
    </row>
    <row r="1704" spans="2:10" x14ac:dyDescent="0.25">
      <c r="B1704" s="2">
        <v>1700</v>
      </c>
      <c r="C1704" s="1">
        <v>64153</v>
      </c>
      <c r="D1704" t="s">
        <v>1214</v>
      </c>
      <c r="E1704" s="2" t="s">
        <v>19</v>
      </c>
      <c r="F1704" s="13">
        <v>1900.81</v>
      </c>
      <c r="G1704" s="13">
        <v>254828.62</v>
      </c>
      <c r="H1704" s="13">
        <v>4519.3100000000004</v>
      </c>
      <c r="I1704" s="14">
        <f t="shared" si="53"/>
        <v>1.7734703425384482E-2</v>
      </c>
      <c r="J1704" s="13">
        <f t="shared" si="52"/>
        <v>33.710301618005076</v>
      </c>
    </row>
    <row r="1705" spans="2:10" x14ac:dyDescent="0.25">
      <c r="B1705" s="2">
        <v>1701</v>
      </c>
      <c r="C1705" s="1">
        <v>64181</v>
      </c>
      <c r="D1705" t="s">
        <v>951</v>
      </c>
      <c r="E1705" s="2" t="s">
        <v>19</v>
      </c>
      <c r="F1705" s="13">
        <v>12418.75</v>
      </c>
      <c r="G1705" s="13">
        <v>2120626.65</v>
      </c>
      <c r="H1705" s="13">
        <v>20039.78</v>
      </c>
      <c r="I1705" s="14">
        <f t="shared" si="53"/>
        <v>9.4499331129314999E-3</v>
      </c>
      <c r="J1705" s="13">
        <f t="shared" si="52"/>
        <v>117.35635684621806</v>
      </c>
    </row>
    <row r="1706" spans="2:10" x14ac:dyDescent="0.25">
      <c r="B1706" s="2">
        <v>1702</v>
      </c>
      <c r="C1706" s="1">
        <v>64191</v>
      </c>
      <c r="D1706" t="s">
        <v>1212</v>
      </c>
      <c r="E1706" s="2" t="s">
        <v>19</v>
      </c>
      <c r="F1706" s="13">
        <v>32948.97</v>
      </c>
      <c r="G1706" s="13">
        <v>4344838.08</v>
      </c>
      <c r="H1706" s="13">
        <v>143915.22</v>
      </c>
      <c r="I1706" s="14">
        <f t="shared" si="53"/>
        <v>3.3123264285144546E-2</v>
      </c>
      <c r="J1706" s="13">
        <f t="shared" si="52"/>
        <v>1091.3774412332991</v>
      </c>
    </row>
    <row r="1707" spans="2:10" x14ac:dyDescent="0.25">
      <c r="B1707" s="2">
        <v>1703</v>
      </c>
      <c r="C1707" s="1">
        <v>64192</v>
      </c>
      <c r="D1707" t="s">
        <v>1215</v>
      </c>
      <c r="E1707" s="2" t="s">
        <v>19</v>
      </c>
      <c r="F1707" s="13">
        <v>121614.02</v>
      </c>
      <c r="G1707" s="13">
        <v>11612792.810000001</v>
      </c>
      <c r="H1707" s="13">
        <v>27257.64</v>
      </c>
      <c r="I1707" s="14">
        <f t="shared" si="53"/>
        <v>2.3472079839853784E-3</v>
      </c>
      <c r="J1707" s="13">
        <f t="shared" si="52"/>
        <v>285.45339870855753</v>
      </c>
    </row>
    <row r="1708" spans="2:10" x14ac:dyDescent="0.25">
      <c r="B1708" s="2">
        <v>1704</v>
      </c>
      <c r="C1708" s="1">
        <v>64206</v>
      </c>
      <c r="D1708" t="s">
        <v>978</v>
      </c>
      <c r="E1708" s="2" t="s">
        <v>20</v>
      </c>
      <c r="F1708" s="13">
        <v>91.54</v>
      </c>
      <c r="G1708" s="13">
        <v>13332.56</v>
      </c>
      <c r="H1708" s="13">
        <v>13332.56</v>
      </c>
      <c r="I1708" s="14">
        <f t="shared" si="53"/>
        <v>1</v>
      </c>
      <c r="J1708" s="13">
        <f t="shared" si="52"/>
        <v>91.54</v>
      </c>
    </row>
    <row r="1709" spans="2:10" x14ac:dyDescent="0.25">
      <c r="B1709" s="2">
        <v>1705</v>
      </c>
      <c r="C1709" s="1">
        <v>64216</v>
      </c>
      <c r="D1709" t="s">
        <v>1205</v>
      </c>
      <c r="E1709" s="2" t="s">
        <v>20</v>
      </c>
      <c r="F1709" s="13">
        <v>99833.41</v>
      </c>
      <c r="G1709" s="13">
        <v>14681837.699999999</v>
      </c>
      <c r="H1709" s="13">
        <v>506904.03</v>
      </c>
      <c r="I1709" s="14">
        <f t="shared" si="53"/>
        <v>3.4525925184420207E-2</v>
      </c>
      <c r="J1709" s="13">
        <f t="shared" si="52"/>
        <v>3446.8408445655482</v>
      </c>
    </row>
    <row r="1710" spans="2:10" x14ac:dyDescent="0.25">
      <c r="B1710" s="2">
        <v>1706</v>
      </c>
      <c r="C1710" s="1">
        <v>64221</v>
      </c>
      <c r="D1710" t="s">
        <v>1216</v>
      </c>
      <c r="E1710" s="2" t="s">
        <v>20</v>
      </c>
      <c r="F1710" s="13">
        <v>108189.37</v>
      </c>
      <c r="G1710" s="13">
        <v>14945021.5</v>
      </c>
      <c r="H1710" s="13">
        <v>323547.03000000003</v>
      </c>
      <c r="I1710" s="14">
        <f t="shared" si="53"/>
        <v>2.1649151190582097E-2</v>
      </c>
      <c r="J1710" s="13">
        <f t="shared" si="52"/>
        <v>2342.2080283438268</v>
      </c>
    </row>
    <row r="1711" spans="2:10" x14ac:dyDescent="0.25">
      <c r="B1711" s="2">
        <v>1707</v>
      </c>
      <c r="C1711" s="1">
        <v>64246</v>
      </c>
      <c r="D1711" t="s">
        <v>1217</v>
      </c>
      <c r="E1711" s="2" t="s">
        <v>20</v>
      </c>
      <c r="F1711" s="13">
        <v>207059.85</v>
      </c>
      <c r="G1711" s="13">
        <v>29385513.699999999</v>
      </c>
      <c r="H1711" s="13">
        <v>586248.4</v>
      </c>
      <c r="I1711" s="14">
        <f t="shared" si="53"/>
        <v>1.9950251882103393E-2</v>
      </c>
      <c r="J1711" s="13">
        <f t="shared" si="52"/>
        <v>4130.8961621705466</v>
      </c>
    </row>
    <row r="1712" spans="2:10" x14ac:dyDescent="0.25">
      <c r="B1712" s="2">
        <v>1708</v>
      </c>
      <c r="C1712" s="1">
        <v>64291</v>
      </c>
      <c r="D1712" t="s">
        <v>588</v>
      </c>
      <c r="E1712" s="2" t="s">
        <v>20</v>
      </c>
      <c r="F1712" s="13">
        <v>92069.66</v>
      </c>
      <c r="G1712" s="13">
        <v>12215630.42</v>
      </c>
      <c r="H1712" s="13">
        <v>309751.43</v>
      </c>
      <c r="I1712" s="14">
        <f t="shared" si="53"/>
        <v>2.5356974576838907E-2</v>
      </c>
      <c r="J1712" s="13">
        <f t="shared" si="52"/>
        <v>2334.608027918202</v>
      </c>
    </row>
    <row r="1713" spans="2:10" x14ac:dyDescent="0.25">
      <c r="B1713" s="2">
        <v>1709</v>
      </c>
      <c r="C1713" s="1">
        <v>65002</v>
      </c>
      <c r="D1713" t="s">
        <v>1218</v>
      </c>
      <c r="E1713" s="2" t="s">
        <v>1</v>
      </c>
      <c r="F1713" s="13">
        <v>5727.19</v>
      </c>
      <c r="G1713" s="13">
        <v>617093.09</v>
      </c>
      <c r="H1713" s="13">
        <v>5578.88</v>
      </c>
      <c r="I1713" s="14">
        <f t="shared" si="53"/>
        <v>9.0405808951774195E-3</v>
      </c>
      <c r="J1713" s="13">
        <f t="shared" si="52"/>
        <v>51.777124497051162</v>
      </c>
    </row>
    <row r="1714" spans="2:10" x14ac:dyDescent="0.25">
      <c r="B1714" s="2">
        <v>1710</v>
      </c>
      <c r="C1714" s="1">
        <v>65004</v>
      </c>
      <c r="D1714" t="s">
        <v>1219</v>
      </c>
      <c r="E1714" s="2" t="s">
        <v>1</v>
      </c>
      <c r="F1714" s="13">
        <v>12798.93</v>
      </c>
      <c r="G1714" s="13">
        <v>1271113.31</v>
      </c>
      <c r="H1714" s="13">
        <v>14002.58</v>
      </c>
      <c r="I1714" s="14">
        <f t="shared" si="53"/>
        <v>1.1015996677747006E-2</v>
      </c>
      <c r="J1714" s="13">
        <f t="shared" si="52"/>
        <v>140.99297035871649</v>
      </c>
    </row>
    <row r="1715" spans="2:10" x14ac:dyDescent="0.25">
      <c r="B1715" s="2">
        <v>1711</v>
      </c>
      <c r="C1715" s="1">
        <v>65006</v>
      </c>
      <c r="D1715" t="s">
        <v>1087</v>
      </c>
      <c r="E1715" s="2" t="s">
        <v>1</v>
      </c>
      <c r="F1715" s="13">
        <v>11258.98</v>
      </c>
      <c r="G1715" s="13">
        <v>1050812.1100000001</v>
      </c>
      <c r="H1715" s="13">
        <v>2359.4299999999998</v>
      </c>
      <c r="I1715" s="14">
        <f t="shared" si="53"/>
        <v>2.2453395593242634E-3</v>
      </c>
      <c r="J1715" s="13">
        <f t="shared" si="52"/>
        <v>25.280233191640693</v>
      </c>
    </row>
    <row r="1716" spans="2:10" x14ac:dyDescent="0.25">
      <c r="B1716" s="2">
        <v>1712</v>
      </c>
      <c r="C1716" s="1">
        <v>65008</v>
      </c>
      <c r="D1716" t="s">
        <v>1220</v>
      </c>
      <c r="E1716" s="2" t="s">
        <v>1</v>
      </c>
      <c r="F1716" s="13">
        <v>8952.41</v>
      </c>
      <c r="G1716" s="13">
        <v>840679.5</v>
      </c>
      <c r="H1716" s="13">
        <v>8343.77</v>
      </c>
      <c r="I1716" s="14">
        <f t="shared" si="53"/>
        <v>9.9250308827561525E-3</v>
      </c>
      <c r="J1716" s="13">
        <f t="shared" si="52"/>
        <v>88.852945725095012</v>
      </c>
    </row>
    <row r="1717" spans="2:10" x14ac:dyDescent="0.25">
      <c r="B1717" s="2">
        <v>1713</v>
      </c>
      <c r="C1717" s="1">
        <v>65010</v>
      </c>
      <c r="D1717" t="s">
        <v>1221</v>
      </c>
      <c r="E1717" s="2" t="s">
        <v>1</v>
      </c>
      <c r="F1717" s="13">
        <v>37397.83</v>
      </c>
      <c r="G1717" s="13">
        <v>3048749.93</v>
      </c>
      <c r="H1717" s="13">
        <v>5189.43</v>
      </c>
      <c r="I1717" s="14">
        <f t="shared" si="53"/>
        <v>1.7021501005823722E-3</v>
      </c>
      <c r="J1717" s="13">
        <f t="shared" si="52"/>
        <v>63.656720096062458</v>
      </c>
    </row>
    <row r="1718" spans="2:10" x14ac:dyDescent="0.25">
      <c r="B1718" s="2">
        <v>1714</v>
      </c>
      <c r="C1718" s="1">
        <v>65012</v>
      </c>
      <c r="D1718" t="s">
        <v>309</v>
      </c>
      <c r="E1718" s="2" t="s">
        <v>1</v>
      </c>
      <c r="F1718" s="13">
        <v>6247.56</v>
      </c>
      <c r="G1718" s="13">
        <v>580902.06999999995</v>
      </c>
      <c r="H1718" s="13">
        <v>4292.72</v>
      </c>
      <c r="I1718" s="14">
        <f t="shared" si="53"/>
        <v>7.3897481549687035E-3</v>
      </c>
      <c r="J1718" s="13">
        <f t="shared" si="52"/>
        <v>46.167894983056279</v>
      </c>
    </row>
    <row r="1719" spans="2:10" x14ac:dyDescent="0.25">
      <c r="B1719" s="2">
        <v>1715</v>
      </c>
      <c r="C1719" s="1">
        <v>65014</v>
      </c>
      <c r="D1719" t="s">
        <v>1222</v>
      </c>
      <c r="E1719" s="2" t="s">
        <v>1</v>
      </c>
      <c r="F1719" s="13">
        <v>27384.87</v>
      </c>
      <c r="G1719" s="13">
        <v>2558665.52</v>
      </c>
      <c r="H1719" s="13">
        <v>4888.01</v>
      </c>
      <c r="I1719" s="14">
        <f t="shared" si="53"/>
        <v>1.9103747487870162E-3</v>
      </c>
      <c r="J1719" s="13">
        <f t="shared" si="52"/>
        <v>52.315364146815092</v>
      </c>
    </row>
    <row r="1720" spans="2:10" x14ac:dyDescent="0.25">
      <c r="B1720" s="2">
        <v>1716</v>
      </c>
      <c r="C1720" s="1">
        <v>65016</v>
      </c>
      <c r="D1720" t="s">
        <v>1223</v>
      </c>
      <c r="E1720" s="2" t="s">
        <v>1</v>
      </c>
      <c r="F1720" s="13">
        <v>18744.47</v>
      </c>
      <c r="G1720" s="13">
        <v>1825975.73</v>
      </c>
      <c r="H1720" s="13">
        <v>6114.23</v>
      </c>
      <c r="I1720" s="14">
        <f t="shared" si="53"/>
        <v>3.3484727642026217E-3</v>
      </c>
      <c r="J1720" s="13">
        <f t="shared" si="52"/>
        <v>62.765347274413116</v>
      </c>
    </row>
    <row r="1721" spans="2:10" x14ac:dyDescent="0.25">
      <c r="B1721" s="2">
        <v>1717</v>
      </c>
      <c r="C1721" s="1">
        <v>65018</v>
      </c>
      <c r="D1721" t="s">
        <v>1224</v>
      </c>
      <c r="E1721" s="2" t="s">
        <v>1</v>
      </c>
      <c r="F1721" s="13">
        <v>7618.75</v>
      </c>
      <c r="G1721" s="13">
        <v>750368.97</v>
      </c>
      <c r="H1721" s="13">
        <v>391.91</v>
      </c>
      <c r="I1721" s="14">
        <f t="shared" si="53"/>
        <v>5.2228972101551596E-4</v>
      </c>
      <c r="J1721" s="13">
        <f t="shared" si="52"/>
        <v>3.9791948119869622</v>
      </c>
    </row>
    <row r="1722" spans="2:10" x14ac:dyDescent="0.25">
      <c r="B1722" s="2">
        <v>1718</v>
      </c>
      <c r="C1722" s="1">
        <v>65020</v>
      </c>
      <c r="D1722" t="s">
        <v>666</v>
      </c>
      <c r="E1722" s="2" t="s">
        <v>1</v>
      </c>
      <c r="F1722" s="13">
        <v>16263.55</v>
      </c>
      <c r="G1722" s="13">
        <v>1571578.87</v>
      </c>
      <c r="H1722" s="13">
        <v>7963.02</v>
      </c>
      <c r="I1722" s="14">
        <f t="shared" si="53"/>
        <v>5.0668917430787292E-3</v>
      </c>
      <c r="J1722" s="13">
        <f t="shared" si="52"/>
        <v>82.405647208148068</v>
      </c>
    </row>
    <row r="1723" spans="2:10" x14ac:dyDescent="0.25">
      <c r="B1723" s="2">
        <v>1719</v>
      </c>
      <c r="C1723" s="1">
        <v>65022</v>
      </c>
      <c r="D1723" t="s">
        <v>1225</v>
      </c>
      <c r="E1723" s="2" t="s">
        <v>1</v>
      </c>
      <c r="F1723" s="13">
        <v>2691.15</v>
      </c>
      <c r="G1723" s="13">
        <v>220624.33</v>
      </c>
      <c r="H1723" s="13">
        <v>3175.41</v>
      </c>
      <c r="I1723" s="14">
        <f t="shared" si="53"/>
        <v>1.4392836909691693E-2</v>
      </c>
      <c r="J1723" s="13">
        <f t="shared" si="52"/>
        <v>38.7332830495168</v>
      </c>
    </row>
    <row r="1724" spans="2:10" x14ac:dyDescent="0.25">
      <c r="B1724" s="2">
        <v>1720</v>
      </c>
      <c r="C1724" s="1">
        <v>65024</v>
      </c>
      <c r="D1724" t="s">
        <v>1226</v>
      </c>
      <c r="E1724" s="2" t="s">
        <v>1</v>
      </c>
      <c r="F1724" s="13">
        <v>5838.99</v>
      </c>
      <c r="G1724" s="13">
        <v>537891.16</v>
      </c>
      <c r="H1724" s="13">
        <v>4885.53</v>
      </c>
      <c r="I1724" s="14">
        <f t="shared" si="53"/>
        <v>9.0827482645373832E-3</v>
      </c>
      <c r="J1724" s="13">
        <f t="shared" si="52"/>
        <v>53.03407628915113</v>
      </c>
    </row>
    <row r="1725" spans="2:10" x14ac:dyDescent="0.25">
      <c r="B1725" s="2">
        <v>1721</v>
      </c>
      <c r="C1725" s="1">
        <v>65026</v>
      </c>
      <c r="D1725" t="s">
        <v>427</v>
      </c>
      <c r="E1725" s="2" t="s">
        <v>1</v>
      </c>
      <c r="F1725" s="13">
        <v>34836.17</v>
      </c>
      <c r="G1725" s="13">
        <v>3326825.65</v>
      </c>
      <c r="H1725" s="13">
        <v>6039.35</v>
      </c>
      <c r="I1725" s="14">
        <f t="shared" si="53"/>
        <v>1.8153491151542613E-3</v>
      </c>
      <c r="J1725" s="13">
        <f t="shared" si="52"/>
        <v>63.239810384863418</v>
      </c>
    </row>
    <row r="1726" spans="2:10" x14ac:dyDescent="0.25">
      <c r="B1726" s="2">
        <v>1722</v>
      </c>
      <c r="C1726" s="1">
        <v>65028</v>
      </c>
      <c r="D1726" t="s">
        <v>1227</v>
      </c>
      <c r="E1726" s="2" t="s">
        <v>1</v>
      </c>
      <c r="F1726" s="13">
        <v>23180.62</v>
      </c>
      <c r="G1726" s="13">
        <v>2116874.12</v>
      </c>
      <c r="H1726" s="13">
        <v>3663.28</v>
      </c>
      <c r="I1726" s="14">
        <f t="shared" si="53"/>
        <v>1.7305138578575471E-3</v>
      </c>
      <c r="J1726" s="13">
        <f t="shared" si="52"/>
        <v>40.114384143729808</v>
      </c>
    </row>
    <row r="1727" spans="2:10" x14ac:dyDescent="0.25">
      <c r="B1727" s="2">
        <v>1723</v>
      </c>
      <c r="C1727" s="1">
        <v>65030</v>
      </c>
      <c r="D1727" t="s">
        <v>1228</v>
      </c>
      <c r="E1727" s="2" t="s">
        <v>1</v>
      </c>
      <c r="F1727" s="13">
        <v>57207.27</v>
      </c>
      <c r="G1727" s="13">
        <v>4645963.57</v>
      </c>
      <c r="H1727" s="13">
        <v>7307.82</v>
      </c>
      <c r="I1727" s="14">
        <f t="shared" si="53"/>
        <v>1.5729395829076635E-3</v>
      </c>
      <c r="J1727" s="13">
        <f t="shared" si="52"/>
        <v>89.98357941308609</v>
      </c>
    </row>
    <row r="1728" spans="2:10" x14ac:dyDescent="0.25">
      <c r="B1728" s="2">
        <v>1724</v>
      </c>
      <c r="C1728" s="1">
        <v>65032</v>
      </c>
      <c r="D1728" t="s">
        <v>1229</v>
      </c>
      <c r="E1728" s="2" t="s">
        <v>1</v>
      </c>
      <c r="F1728" s="13">
        <v>11685.13</v>
      </c>
      <c r="G1728" s="13">
        <v>1171950.44</v>
      </c>
      <c r="H1728" s="13">
        <v>13303.8</v>
      </c>
      <c r="I1728" s="14">
        <f t="shared" si="53"/>
        <v>1.1351845219666456E-2</v>
      </c>
      <c r="J1728" s="13">
        <f t="shared" si="52"/>
        <v>132.6477871316811</v>
      </c>
    </row>
    <row r="1729" spans="2:10" x14ac:dyDescent="0.25">
      <c r="B1729" s="2">
        <v>1725</v>
      </c>
      <c r="C1729" s="1">
        <v>65034</v>
      </c>
      <c r="D1729" t="s">
        <v>1230</v>
      </c>
      <c r="E1729" s="2" t="s">
        <v>1</v>
      </c>
      <c r="F1729" s="13">
        <v>15381.54</v>
      </c>
      <c r="G1729" s="13">
        <v>1428485.84</v>
      </c>
      <c r="H1729" s="13">
        <v>10030.459999999999</v>
      </c>
      <c r="I1729" s="14">
        <f t="shared" si="53"/>
        <v>7.0217426866478411E-3</v>
      </c>
      <c r="J1729" s="13">
        <f t="shared" si="52"/>
        <v>108.00521600438124</v>
      </c>
    </row>
    <row r="1730" spans="2:10" x14ac:dyDescent="0.25">
      <c r="B1730" s="2">
        <v>1726</v>
      </c>
      <c r="C1730" s="1">
        <v>65036</v>
      </c>
      <c r="D1730" t="s">
        <v>1231</v>
      </c>
      <c r="E1730" s="2" t="s">
        <v>1</v>
      </c>
      <c r="F1730" s="13">
        <v>5661.89</v>
      </c>
      <c r="G1730" s="13">
        <v>530332.81000000006</v>
      </c>
      <c r="H1730" s="13">
        <v>3861.44</v>
      </c>
      <c r="I1730" s="14">
        <f t="shared" si="53"/>
        <v>7.2811636904003725E-3</v>
      </c>
      <c r="J1730" s="13">
        <f t="shared" si="52"/>
        <v>41.225147887040968</v>
      </c>
    </row>
    <row r="1731" spans="2:10" x14ac:dyDescent="0.25">
      <c r="B1731" s="2">
        <v>1727</v>
      </c>
      <c r="C1731" s="1">
        <v>65038</v>
      </c>
      <c r="D1731" t="s">
        <v>1232</v>
      </c>
      <c r="E1731" s="2" t="s">
        <v>1</v>
      </c>
      <c r="F1731" s="13">
        <v>2980.21</v>
      </c>
      <c r="G1731" s="13">
        <v>212714.64</v>
      </c>
      <c r="H1731" s="13">
        <v>1188.1500000000001</v>
      </c>
      <c r="I1731" s="14">
        <f t="shared" si="53"/>
        <v>5.5856522146289509E-3</v>
      </c>
      <c r="J1731" s="13">
        <f t="shared" si="52"/>
        <v>16.646416586559347</v>
      </c>
    </row>
    <row r="1732" spans="2:10" x14ac:dyDescent="0.25">
      <c r="B1732" s="2">
        <v>1728</v>
      </c>
      <c r="C1732" s="1">
        <v>65040</v>
      </c>
      <c r="D1732" t="s">
        <v>1233</v>
      </c>
      <c r="E1732" s="2" t="s">
        <v>1</v>
      </c>
      <c r="F1732" s="13">
        <v>11171.92</v>
      </c>
      <c r="G1732" s="13">
        <v>1009610.02</v>
      </c>
      <c r="H1732" s="13">
        <v>2735.17</v>
      </c>
      <c r="I1732" s="14">
        <f t="shared" si="53"/>
        <v>2.7091351569589217E-3</v>
      </c>
      <c r="J1732" s="13">
        <f t="shared" si="52"/>
        <v>30.266241242732516</v>
      </c>
    </row>
    <row r="1733" spans="2:10" x14ac:dyDescent="0.25">
      <c r="B1733" s="2">
        <v>1729</v>
      </c>
      <c r="C1733" s="1">
        <v>65042</v>
      </c>
      <c r="D1733" t="s">
        <v>1234</v>
      </c>
      <c r="E1733" s="2" t="s">
        <v>1</v>
      </c>
      <c r="F1733" s="13">
        <v>21434.48</v>
      </c>
      <c r="G1733" s="13">
        <v>1990393.69</v>
      </c>
      <c r="H1733" s="13">
        <v>9304.64</v>
      </c>
      <c r="I1733" s="14">
        <f t="shared" si="53"/>
        <v>4.6747736624908609E-3</v>
      </c>
      <c r="J1733" s="13">
        <f t="shared" ref="J1733:J1796" si="54">I1733*F1733</f>
        <v>100.20134257318711</v>
      </c>
    </row>
    <row r="1734" spans="2:10" x14ac:dyDescent="0.25">
      <c r="B1734" s="2">
        <v>1730</v>
      </c>
      <c r="C1734" s="1">
        <v>65106</v>
      </c>
      <c r="D1734" t="s">
        <v>1221</v>
      </c>
      <c r="E1734" s="2" t="s">
        <v>19</v>
      </c>
      <c r="F1734" s="13">
        <v>5528.04</v>
      </c>
      <c r="G1734" s="13">
        <v>537233.61</v>
      </c>
      <c r="H1734" s="13">
        <v>13309.2</v>
      </c>
      <c r="I1734" s="14">
        <f t="shared" ref="I1734:I1797" si="55">IF(G1734=0,0,H1734/G1734)</f>
        <v>2.4773580342451026E-2</v>
      </c>
      <c r="J1734" s="13">
        <f t="shared" si="54"/>
        <v>136.94934307628296</v>
      </c>
    </row>
    <row r="1735" spans="2:10" x14ac:dyDescent="0.25">
      <c r="B1735" s="2">
        <v>1731</v>
      </c>
      <c r="C1735" s="1">
        <v>65151</v>
      </c>
      <c r="D1735" t="s">
        <v>1228</v>
      </c>
      <c r="E1735" s="2" t="s">
        <v>19</v>
      </c>
      <c r="F1735" s="13">
        <v>5727.99</v>
      </c>
      <c r="G1735" s="13">
        <v>617293.93999999994</v>
      </c>
      <c r="H1735" s="13">
        <v>36426.199999999997</v>
      </c>
      <c r="I1735" s="14">
        <f t="shared" si="55"/>
        <v>5.9009489061240421E-2</v>
      </c>
      <c r="J1735" s="13">
        <f t="shared" si="54"/>
        <v>338.00576324789449</v>
      </c>
    </row>
    <row r="1736" spans="2:10" x14ac:dyDescent="0.25">
      <c r="B1736" s="2">
        <v>1732</v>
      </c>
      <c r="C1736" s="1">
        <v>65281</v>
      </c>
      <c r="D1736" t="s">
        <v>1230</v>
      </c>
      <c r="E1736" s="2" t="s">
        <v>20</v>
      </c>
      <c r="F1736" s="13">
        <v>23177.46</v>
      </c>
      <c r="G1736" s="13">
        <v>3249564.35</v>
      </c>
      <c r="H1736" s="13">
        <v>115878.39999999999</v>
      </c>
      <c r="I1736" s="14">
        <f t="shared" si="55"/>
        <v>3.5659672349618185E-2</v>
      </c>
      <c r="J1736" s="13">
        <f t="shared" si="54"/>
        <v>826.50062949638152</v>
      </c>
    </row>
    <row r="1737" spans="2:10" x14ac:dyDescent="0.25">
      <c r="B1737" s="2">
        <v>1733</v>
      </c>
      <c r="C1737" s="1">
        <v>65282</v>
      </c>
      <c r="D1737" t="s">
        <v>1235</v>
      </c>
      <c r="E1737" s="2" t="s">
        <v>20</v>
      </c>
      <c r="F1737" s="13">
        <v>30146.19</v>
      </c>
      <c r="G1737" s="13">
        <v>3905244.71</v>
      </c>
      <c r="H1737" s="13">
        <v>42581.7</v>
      </c>
      <c r="I1737" s="14">
        <f t="shared" si="55"/>
        <v>1.09037213189132E-2</v>
      </c>
      <c r="J1737" s="13">
        <f t="shared" si="54"/>
        <v>328.70565458700787</v>
      </c>
    </row>
    <row r="1738" spans="2:10" x14ac:dyDescent="0.25">
      <c r="B1738" s="2">
        <v>1734</v>
      </c>
      <c r="C1738" s="1">
        <v>66002</v>
      </c>
      <c r="D1738" t="s">
        <v>1236</v>
      </c>
      <c r="E1738" s="2" t="s">
        <v>1</v>
      </c>
      <c r="F1738" s="13">
        <v>51492.94</v>
      </c>
      <c r="G1738" s="13">
        <v>5260020.03</v>
      </c>
      <c r="H1738" s="13">
        <v>100436.85</v>
      </c>
      <c r="I1738" s="14">
        <f t="shared" si="55"/>
        <v>1.9094385463775506E-2</v>
      </c>
      <c r="J1738" s="13">
        <f t="shared" si="54"/>
        <v>983.22604502306433</v>
      </c>
    </row>
    <row r="1739" spans="2:10" x14ac:dyDescent="0.25">
      <c r="B1739" s="2">
        <v>1735</v>
      </c>
      <c r="C1739" s="1">
        <v>66004</v>
      </c>
      <c r="D1739" t="s">
        <v>1237</v>
      </c>
      <c r="E1739" s="2" t="s">
        <v>1</v>
      </c>
      <c r="F1739" s="13">
        <v>50275.22</v>
      </c>
      <c r="G1739" s="13">
        <v>4756896.4000000004</v>
      </c>
      <c r="H1739" s="13">
        <v>57644.18</v>
      </c>
      <c r="I1739" s="14">
        <f t="shared" si="55"/>
        <v>1.2118023003401965E-2</v>
      </c>
      <c r="J1739" s="13">
        <f t="shared" si="54"/>
        <v>609.23627246109459</v>
      </c>
    </row>
    <row r="1740" spans="2:10" x14ac:dyDescent="0.25">
      <c r="B1740" s="2">
        <v>1736</v>
      </c>
      <c r="C1740" s="1">
        <v>66006</v>
      </c>
      <c r="D1740" t="s">
        <v>1238</v>
      </c>
      <c r="E1740" s="2" t="s">
        <v>1</v>
      </c>
      <c r="F1740" s="13">
        <v>92310.22</v>
      </c>
      <c r="G1740" s="13">
        <v>8672640.7400000002</v>
      </c>
      <c r="H1740" s="13">
        <v>37353.1</v>
      </c>
      <c r="I1740" s="14">
        <f t="shared" si="55"/>
        <v>4.3070041893606675E-3</v>
      </c>
      <c r="J1740" s="13">
        <f t="shared" si="54"/>
        <v>397.5805042608049</v>
      </c>
    </row>
    <row r="1741" spans="2:10" x14ac:dyDescent="0.25">
      <c r="B1741" s="2">
        <v>1737</v>
      </c>
      <c r="C1741" s="1">
        <v>66008</v>
      </c>
      <c r="D1741" t="s">
        <v>577</v>
      </c>
      <c r="E1741" s="2" t="s">
        <v>1</v>
      </c>
      <c r="F1741" s="13">
        <v>65192.47</v>
      </c>
      <c r="G1741" s="13">
        <v>5988837.3099999996</v>
      </c>
      <c r="H1741" s="13">
        <v>25582.11</v>
      </c>
      <c r="I1741" s="14">
        <f t="shared" si="55"/>
        <v>4.2716321509157851E-3</v>
      </c>
      <c r="J1741" s="13">
        <f t="shared" si="54"/>
        <v>278.47825084961278</v>
      </c>
    </row>
    <row r="1742" spans="2:10" x14ac:dyDescent="0.25">
      <c r="B1742" s="2">
        <v>1738</v>
      </c>
      <c r="C1742" s="1">
        <v>66010</v>
      </c>
      <c r="D1742" t="s">
        <v>594</v>
      </c>
      <c r="E1742" s="2" t="s">
        <v>1</v>
      </c>
      <c r="F1742" s="13">
        <v>3792.64</v>
      </c>
      <c r="G1742" s="13">
        <v>405231.86</v>
      </c>
      <c r="H1742" s="13">
        <v>6143.38</v>
      </c>
      <c r="I1742" s="14">
        <f t="shared" si="55"/>
        <v>1.5160160407920543E-2</v>
      </c>
      <c r="J1742" s="13">
        <f t="shared" si="54"/>
        <v>57.497030769495765</v>
      </c>
    </row>
    <row r="1743" spans="2:10" x14ac:dyDescent="0.25">
      <c r="B1743" s="2">
        <v>1739</v>
      </c>
      <c r="C1743" s="1">
        <v>66012</v>
      </c>
      <c r="D1743" t="s">
        <v>351</v>
      </c>
      <c r="E1743" s="2" t="s">
        <v>1</v>
      </c>
      <c r="F1743" s="13">
        <v>59265.49</v>
      </c>
      <c r="G1743" s="13">
        <v>5936445.5599999996</v>
      </c>
      <c r="H1743" s="13">
        <v>22573.67</v>
      </c>
      <c r="I1743" s="14">
        <f t="shared" si="55"/>
        <v>3.8025565587768988E-3</v>
      </c>
      <c r="J1743" s="13">
        <f t="shared" si="54"/>
        <v>225.36037770862669</v>
      </c>
    </row>
    <row r="1744" spans="2:10" x14ac:dyDescent="0.25">
      <c r="B1744" s="2">
        <v>1740</v>
      </c>
      <c r="C1744" s="1">
        <v>66014</v>
      </c>
      <c r="D1744" t="s">
        <v>6</v>
      </c>
      <c r="E1744" s="2" t="s">
        <v>1</v>
      </c>
      <c r="F1744" s="13">
        <v>74286.990000000005</v>
      </c>
      <c r="G1744" s="13">
        <v>7249018.0999999996</v>
      </c>
      <c r="H1744" s="13">
        <v>67438.81</v>
      </c>
      <c r="I1744" s="14">
        <f t="shared" si="55"/>
        <v>9.3031647968984926E-3</v>
      </c>
      <c r="J1744" s="13">
        <f t="shared" si="54"/>
        <v>691.10411023555037</v>
      </c>
    </row>
    <row r="1745" spans="2:10" x14ac:dyDescent="0.25">
      <c r="B1745" s="2">
        <v>1741</v>
      </c>
      <c r="C1745" s="1">
        <v>66016</v>
      </c>
      <c r="D1745" t="s">
        <v>449</v>
      </c>
      <c r="E1745" s="2" t="s">
        <v>1</v>
      </c>
      <c r="F1745" s="13">
        <v>20858.599999999999</v>
      </c>
      <c r="G1745" s="13">
        <v>2075498.58</v>
      </c>
      <c r="H1745" s="13">
        <v>30648.32</v>
      </c>
      <c r="I1745" s="14">
        <f t="shared" si="55"/>
        <v>1.4766726556854595E-2</v>
      </c>
      <c r="J1745" s="13">
        <f t="shared" si="54"/>
        <v>308.01324255880724</v>
      </c>
    </row>
    <row r="1746" spans="2:10" x14ac:dyDescent="0.25">
      <c r="B1746" s="2">
        <v>1742</v>
      </c>
      <c r="C1746" s="1">
        <v>66018</v>
      </c>
      <c r="D1746" t="s">
        <v>1239</v>
      </c>
      <c r="E1746" s="2" t="s">
        <v>1</v>
      </c>
      <c r="F1746" s="13">
        <v>93819.49</v>
      </c>
      <c r="G1746" s="13">
        <v>8388840.2599999998</v>
      </c>
      <c r="H1746" s="13">
        <v>91124.64</v>
      </c>
      <c r="I1746" s="14">
        <f t="shared" si="55"/>
        <v>1.086260283611599E-2</v>
      </c>
      <c r="J1746" s="13">
        <f t="shared" si="54"/>
        <v>1019.1238581569557</v>
      </c>
    </row>
    <row r="1747" spans="2:10" x14ac:dyDescent="0.25">
      <c r="B1747" s="2">
        <v>1743</v>
      </c>
      <c r="C1747" s="1">
        <v>66022</v>
      </c>
      <c r="D1747" t="s">
        <v>343</v>
      </c>
      <c r="E1747" s="2" t="s">
        <v>1</v>
      </c>
      <c r="F1747" s="13">
        <v>76815.12</v>
      </c>
      <c r="G1747" s="13">
        <v>7061263</v>
      </c>
      <c r="H1747" s="13">
        <v>34553.339999999997</v>
      </c>
      <c r="I1747" s="14">
        <f t="shared" si="55"/>
        <v>4.8933653936979824E-3</v>
      </c>
      <c r="J1747" s="13">
        <f t="shared" si="54"/>
        <v>375.88444992075773</v>
      </c>
    </row>
    <row r="1748" spans="2:10" x14ac:dyDescent="0.25">
      <c r="B1748" s="2">
        <v>1744</v>
      </c>
      <c r="C1748" s="1">
        <v>66024</v>
      </c>
      <c r="D1748" t="s">
        <v>657</v>
      </c>
      <c r="E1748" s="2" t="s">
        <v>1</v>
      </c>
      <c r="F1748" s="13">
        <v>32722.41</v>
      </c>
      <c r="G1748" s="13">
        <v>3025647.47</v>
      </c>
      <c r="H1748" s="13">
        <v>15519.42</v>
      </c>
      <c r="I1748" s="14">
        <f t="shared" si="55"/>
        <v>5.1292889055577912E-3</v>
      </c>
      <c r="J1748" s="13">
        <f t="shared" si="54"/>
        <v>167.84269457611333</v>
      </c>
    </row>
    <row r="1749" spans="2:10" x14ac:dyDescent="0.25">
      <c r="B1749" s="2">
        <v>1745</v>
      </c>
      <c r="C1749" s="1">
        <v>66026</v>
      </c>
      <c r="D1749" t="s">
        <v>1240</v>
      </c>
      <c r="E1749" s="2" t="s">
        <v>1</v>
      </c>
      <c r="F1749" s="13">
        <v>144694.24</v>
      </c>
      <c r="G1749" s="13">
        <v>12996393.960000001</v>
      </c>
      <c r="H1749" s="13">
        <v>55113.919999999998</v>
      </c>
      <c r="I1749" s="14">
        <f t="shared" si="55"/>
        <v>4.2407086280723972E-3</v>
      </c>
      <c r="J1749" s="13">
        <f t="shared" si="54"/>
        <v>613.60611200037818</v>
      </c>
    </row>
    <row r="1750" spans="2:10" x14ac:dyDescent="0.25">
      <c r="B1750" s="2">
        <v>1746</v>
      </c>
      <c r="C1750" s="1">
        <v>66131</v>
      </c>
      <c r="D1750" t="s">
        <v>594</v>
      </c>
      <c r="E1750" s="2" t="s">
        <v>19</v>
      </c>
      <c r="F1750" s="13">
        <v>381611.26</v>
      </c>
      <c r="G1750" s="13">
        <v>46077495.509999998</v>
      </c>
      <c r="H1750" s="13">
        <v>1069896.49</v>
      </c>
      <c r="I1750" s="14">
        <f t="shared" si="55"/>
        <v>2.3219501801433739E-2</v>
      </c>
      <c r="J1750" s="13">
        <f t="shared" si="54"/>
        <v>8860.8233390173991</v>
      </c>
    </row>
    <row r="1751" spans="2:10" x14ac:dyDescent="0.25">
      <c r="B1751" s="2">
        <v>1747</v>
      </c>
      <c r="C1751" s="1">
        <v>66141</v>
      </c>
      <c r="D1751" t="s">
        <v>6</v>
      </c>
      <c r="E1751" s="2" t="s">
        <v>19</v>
      </c>
      <c r="F1751" s="13">
        <v>94698.87</v>
      </c>
      <c r="G1751" s="13">
        <v>11883216.710000001</v>
      </c>
      <c r="H1751" s="13">
        <v>215172.78</v>
      </c>
      <c r="I1751" s="14">
        <f t="shared" si="55"/>
        <v>1.8107284016702915E-2</v>
      </c>
      <c r="J1751" s="13">
        <f t="shared" si="54"/>
        <v>1714.7393351508269</v>
      </c>
    </row>
    <row r="1752" spans="2:10" x14ac:dyDescent="0.25">
      <c r="B1752" s="2">
        <v>1748</v>
      </c>
      <c r="C1752" s="1">
        <v>66142</v>
      </c>
      <c r="D1752" t="s">
        <v>449</v>
      </c>
      <c r="E1752" s="2" t="s">
        <v>19</v>
      </c>
      <c r="F1752" s="13">
        <v>46544.45</v>
      </c>
      <c r="G1752" s="13">
        <v>5750340.8799999999</v>
      </c>
      <c r="H1752" s="13">
        <v>62190.28</v>
      </c>
      <c r="I1752" s="14">
        <f t="shared" si="55"/>
        <v>1.08150597152077E-2</v>
      </c>
      <c r="J1752" s="13">
        <f t="shared" si="54"/>
        <v>503.38100616149904</v>
      </c>
    </row>
    <row r="1753" spans="2:10" x14ac:dyDescent="0.25">
      <c r="B1753" s="2">
        <v>1749</v>
      </c>
      <c r="C1753" s="1">
        <v>66161</v>
      </c>
      <c r="D1753" t="s">
        <v>895</v>
      </c>
      <c r="E1753" s="2" t="s">
        <v>19</v>
      </c>
      <c r="F1753" s="13">
        <v>11719.69</v>
      </c>
      <c r="G1753" s="13">
        <v>1323762.6100000001</v>
      </c>
      <c r="H1753" s="13">
        <v>9055.6</v>
      </c>
      <c r="I1753" s="14">
        <f t="shared" si="55"/>
        <v>6.840803578822943E-3</v>
      </c>
      <c r="J1753" s="13">
        <f t="shared" si="54"/>
        <v>80.172097294695462</v>
      </c>
    </row>
    <row r="1754" spans="2:10" x14ac:dyDescent="0.25">
      <c r="B1754" s="2">
        <v>1750</v>
      </c>
      <c r="C1754" s="1">
        <v>66166</v>
      </c>
      <c r="D1754" t="s">
        <v>14</v>
      </c>
      <c r="E1754" s="2" t="s">
        <v>19</v>
      </c>
      <c r="F1754" s="13">
        <v>241686.69</v>
      </c>
      <c r="G1754" s="13">
        <v>24031500.600000001</v>
      </c>
      <c r="H1754" s="13">
        <v>218640.68</v>
      </c>
      <c r="I1754" s="14">
        <f t="shared" si="55"/>
        <v>9.0980868668683965E-3</v>
      </c>
      <c r="J1754" s="13">
        <f t="shared" si="54"/>
        <v>2198.8865001858935</v>
      </c>
    </row>
    <row r="1755" spans="2:10" x14ac:dyDescent="0.25">
      <c r="B1755" s="2">
        <v>1751</v>
      </c>
      <c r="C1755" s="1">
        <v>66181</v>
      </c>
      <c r="D1755" t="s">
        <v>1241</v>
      </c>
      <c r="E1755" s="2" t="s">
        <v>19</v>
      </c>
      <c r="F1755" s="13">
        <v>75998.679999999993</v>
      </c>
      <c r="G1755" s="13">
        <v>9427671.3599999994</v>
      </c>
      <c r="H1755" s="13">
        <v>139645.24</v>
      </c>
      <c r="I1755" s="14">
        <f t="shared" si="55"/>
        <v>1.4812272794371143E-2</v>
      </c>
      <c r="J1755" s="13">
        <f t="shared" si="54"/>
        <v>1125.7131801721182</v>
      </c>
    </row>
    <row r="1756" spans="2:10" x14ac:dyDescent="0.25">
      <c r="B1756" s="2">
        <v>1752</v>
      </c>
      <c r="C1756" s="1">
        <v>66236</v>
      </c>
      <c r="D1756" t="s">
        <v>351</v>
      </c>
      <c r="E1756" s="2" t="s">
        <v>20</v>
      </c>
      <c r="F1756" s="13">
        <v>177243.69</v>
      </c>
      <c r="G1756" s="13">
        <v>22633637.93</v>
      </c>
      <c r="H1756" s="13">
        <v>462304.97</v>
      </c>
      <c r="I1756" s="14">
        <f t="shared" si="55"/>
        <v>2.042557062323741E-2</v>
      </c>
      <c r="J1756" s="13">
        <f t="shared" si="54"/>
        <v>3620.3035076181982</v>
      </c>
    </row>
    <row r="1757" spans="2:10" x14ac:dyDescent="0.25">
      <c r="B1757" s="2">
        <v>1753</v>
      </c>
      <c r="C1757" s="1">
        <v>66251</v>
      </c>
      <c r="D1757" t="s">
        <v>796</v>
      </c>
      <c r="E1757" s="2" t="s">
        <v>20</v>
      </c>
      <c r="F1757" s="13">
        <v>213.37</v>
      </c>
      <c r="G1757" s="13">
        <v>35733.769999999997</v>
      </c>
      <c r="H1757" s="13">
        <v>3797.83</v>
      </c>
      <c r="I1757" s="14">
        <f t="shared" si="55"/>
        <v>0.10628125719732344</v>
      </c>
      <c r="J1757" s="13">
        <f t="shared" si="54"/>
        <v>22.677231848192903</v>
      </c>
    </row>
    <row r="1758" spans="2:10" x14ac:dyDescent="0.25">
      <c r="B1758" s="2">
        <v>1754</v>
      </c>
      <c r="C1758" s="1">
        <v>66291</v>
      </c>
      <c r="D1758" t="s">
        <v>1240</v>
      </c>
      <c r="E1758" s="2" t="s">
        <v>20</v>
      </c>
      <c r="F1758" s="13">
        <v>409393.66</v>
      </c>
      <c r="G1758" s="13">
        <v>52507904.810000002</v>
      </c>
      <c r="H1758" s="13">
        <v>1355743.94</v>
      </c>
      <c r="I1758" s="14">
        <f t="shared" si="55"/>
        <v>2.581980646353655E-2</v>
      </c>
      <c r="J1758" s="13">
        <f t="shared" si="54"/>
        <v>10570.465068598884</v>
      </c>
    </row>
    <row r="1759" spans="2:10" x14ac:dyDescent="0.25">
      <c r="B1759" s="2">
        <v>1755</v>
      </c>
      <c r="C1759" s="1">
        <v>67002</v>
      </c>
      <c r="D1759" t="s">
        <v>1242</v>
      </c>
      <c r="E1759" s="2" t="s">
        <v>1</v>
      </c>
      <c r="F1759" s="13">
        <v>167047.87</v>
      </c>
      <c r="G1759" s="13">
        <v>16933325.559999999</v>
      </c>
      <c r="H1759" s="13">
        <v>640387.13</v>
      </c>
      <c r="I1759" s="14">
        <f t="shared" si="55"/>
        <v>3.7818154959042789E-2</v>
      </c>
      <c r="J1759" s="13">
        <f t="shared" si="54"/>
        <v>6317.4422332380354</v>
      </c>
    </row>
    <row r="1760" spans="2:10" x14ac:dyDescent="0.25">
      <c r="B1760" s="2">
        <v>1756</v>
      </c>
      <c r="C1760" s="1">
        <v>67004</v>
      </c>
      <c r="D1760" t="s">
        <v>1243</v>
      </c>
      <c r="E1760" s="2" t="s">
        <v>1</v>
      </c>
      <c r="F1760" s="13">
        <v>235653.94</v>
      </c>
      <c r="G1760" s="13">
        <v>22068611.370000001</v>
      </c>
      <c r="H1760" s="13">
        <v>54263.68</v>
      </c>
      <c r="I1760" s="14">
        <f t="shared" si="55"/>
        <v>2.4588624580958399E-3</v>
      </c>
      <c r="J1760" s="13">
        <f t="shared" si="54"/>
        <v>579.44062616836959</v>
      </c>
    </row>
    <row r="1761" spans="2:10" x14ac:dyDescent="0.25">
      <c r="B1761" s="2">
        <v>1757</v>
      </c>
      <c r="C1761" s="1">
        <v>67006</v>
      </c>
      <c r="D1761" t="s">
        <v>993</v>
      </c>
      <c r="E1761" s="2" t="s">
        <v>1</v>
      </c>
      <c r="F1761" s="13">
        <v>73453.73</v>
      </c>
      <c r="G1761" s="13">
        <v>6766326.5800000001</v>
      </c>
      <c r="H1761" s="13">
        <v>40211.51</v>
      </c>
      <c r="I1761" s="14">
        <f t="shared" si="55"/>
        <v>5.9428863689284118E-3</v>
      </c>
      <c r="J1761" s="13">
        <f t="shared" si="54"/>
        <v>436.52717076394794</v>
      </c>
    </row>
    <row r="1762" spans="2:10" x14ac:dyDescent="0.25">
      <c r="B1762" s="2">
        <v>1758</v>
      </c>
      <c r="C1762" s="1">
        <v>67008</v>
      </c>
      <c r="D1762" t="s">
        <v>1244</v>
      </c>
      <c r="E1762" s="2" t="s">
        <v>1</v>
      </c>
      <c r="F1762" s="13">
        <v>154668.01</v>
      </c>
      <c r="G1762" s="13">
        <v>13873693.16</v>
      </c>
      <c r="H1762" s="13">
        <v>125759.03999999999</v>
      </c>
      <c r="I1762" s="14">
        <f t="shared" si="55"/>
        <v>9.0645683560728243E-3</v>
      </c>
      <c r="J1762" s="13">
        <f t="shared" si="54"/>
        <v>1401.9987491427553</v>
      </c>
    </row>
    <row r="1763" spans="2:10" x14ac:dyDescent="0.25">
      <c r="B1763" s="2">
        <v>1759</v>
      </c>
      <c r="C1763" s="1">
        <v>67010</v>
      </c>
      <c r="D1763" t="s">
        <v>598</v>
      </c>
      <c r="E1763" s="2" t="s">
        <v>1</v>
      </c>
      <c r="F1763" s="13">
        <v>175376.47</v>
      </c>
      <c r="G1763" s="13">
        <v>18244267.41</v>
      </c>
      <c r="H1763" s="13">
        <v>242289.71</v>
      </c>
      <c r="I1763" s="14">
        <f t="shared" si="55"/>
        <v>1.3280320034511049E-2</v>
      </c>
      <c r="J1763" s="13">
        <f t="shared" si="54"/>
        <v>2329.0556481228259</v>
      </c>
    </row>
    <row r="1764" spans="2:10" x14ac:dyDescent="0.25">
      <c r="B1764" s="2">
        <v>1760</v>
      </c>
      <c r="C1764" s="1">
        <v>67014</v>
      </c>
      <c r="D1764" t="s">
        <v>1245</v>
      </c>
      <c r="E1764" s="2" t="s">
        <v>1</v>
      </c>
      <c r="F1764" s="13">
        <v>238875.86</v>
      </c>
      <c r="G1764" s="13">
        <v>21990734.399999999</v>
      </c>
      <c r="H1764" s="13">
        <v>73143.89</v>
      </c>
      <c r="I1764" s="14">
        <f t="shared" si="55"/>
        <v>3.3261231148333094E-3</v>
      </c>
      <c r="J1764" s="13">
        <f t="shared" si="54"/>
        <v>794.53051952168551</v>
      </c>
    </row>
    <row r="1765" spans="2:10" x14ac:dyDescent="0.25">
      <c r="B1765" s="2">
        <v>1761</v>
      </c>
      <c r="C1765" s="1">
        <v>67016</v>
      </c>
      <c r="D1765" t="s">
        <v>1214</v>
      </c>
      <c r="E1765" s="2" t="s">
        <v>1</v>
      </c>
      <c r="F1765" s="13">
        <v>138520.42000000001</v>
      </c>
      <c r="G1765" s="13">
        <v>13145846.720000001</v>
      </c>
      <c r="H1765" s="13">
        <v>43586.14</v>
      </c>
      <c r="I1765" s="14">
        <f t="shared" si="55"/>
        <v>3.315582550775398E-3</v>
      </c>
      <c r="J1765" s="13">
        <f t="shared" si="54"/>
        <v>459.27588747807948</v>
      </c>
    </row>
    <row r="1766" spans="2:10" x14ac:dyDescent="0.25">
      <c r="B1766" s="2">
        <v>1762</v>
      </c>
      <c r="C1766" s="1">
        <v>67022</v>
      </c>
      <c r="D1766" t="s">
        <v>1246</v>
      </c>
      <c r="E1766" s="2" t="s">
        <v>1</v>
      </c>
      <c r="F1766" s="13">
        <v>223913.12</v>
      </c>
      <c r="G1766" s="13">
        <v>22892990.5</v>
      </c>
      <c r="H1766" s="13">
        <v>109267.55</v>
      </c>
      <c r="I1766" s="14">
        <f t="shared" si="55"/>
        <v>4.7729697000485809E-3</v>
      </c>
      <c r="J1766" s="13">
        <f t="shared" si="54"/>
        <v>1068.7305372033418</v>
      </c>
    </row>
    <row r="1767" spans="2:10" x14ac:dyDescent="0.25">
      <c r="B1767" s="2">
        <v>1763</v>
      </c>
      <c r="C1767" s="1">
        <v>67024</v>
      </c>
      <c r="D1767" t="s">
        <v>1247</v>
      </c>
      <c r="E1767" s="2" t="s">
        <v>1</v>
      </c>
      <c r="F1767" s="13">
        <v>90196.36</v>
      </c>
      <c r="G1767" s="13">
        <v>8360604.8899999997</v>
      </c>
      <c r="H1767" s="13">
        <v>30342.66</v>
      </c>
      <c r="I1767" s="14">
        <f t="shared" si="55"/>
        <v>3.6292421899152801E-3</v>
      </c>
      <c r="J1767" s="13">
        <f t="shared" si="54"/>
        <v>327.34443508878695</v>
      </c>
    </row>
    <row r="1768" spans="2:10" x14ac:dyDescent="0.25">
      <c r="B1768" s="2">
        <v>1764</v>
      </c>
      <c r="C1768" s="1">
        <v>67030</v>
      </c>
      <c r="D1768" t="s">
        <v>1248</v>
      </c>
      <c r="E1768" s="2" t="s">
        <v>1</v>
      </c>
      <c r="F1768" s="13">
        <v>132402.87</v>
      </c>
      <c r="G1768" s="13">
        <v>12058743.699999999</v>
      </c>
      <c r="H1768" s="13">
        <v>50439.13</v>
      </c>
      <c r="I1768" s="14">
        <f t="shared" si="55"/>
        <v>4.1827848119866751E-3</v>
      </c>
      <c r="J1768" s="13">
        <f t="shared" si="54"/>
        <v>553.81271369944614</v>
      </c>
    </row>
    <row r="1769" spans="2:10" x14ac:dyDescent="0.25">
      <c r="B1769" s="2">
        <v>1765</v>
      </c>
      <c r="C1769" s="1">
        <v>67032</v>
      </c>
      <c r="D1769" t="s">
        <v>1249</v>
      </c>
      <c r="E1769" s="2" t="s">
        <v>1</v>
      </c>
      <c r="F1769" s="13">
        <v>154487.19</v>
      </c>
      <c r="G1769" s="13">
        <v>13869453.85</v>
      </c>
      <c r="H1769" s="13">
        <v>86737.41</v>
      </c>
      <c r="I1769" s="14">
        <f t="shared" si="55"/>
        <v>6.2538446674307944E-3</v>
      </c>
      <c r="J1769" s="13">
        <f t="shared" si="54"/>
        <v>966.13888936786793</v>
      </c>
    </row>
    <row r="1770" spans="2:10" x14ac:dyDescent="0.25">
      <c r="B1770" s="2">
        <v>1766</v>
      </c>
      <c r="C1770" s="1">
        <v>67106</v>
      </c>
      <c r="D1770" t="s">
        <v>1023</v>
      </c>
      <c r="E1770" s="2" t="s">
        <v>19</v>
      </c>
      <c r="F1770" s="13">
        <v>23934.06</v>
      </c>
      <c r="G1770" s="13">
        <v>2797480.26</v>
      </c>
      <c r="H1770" s="13">
        <v>72542.600000000006</v>
      </c>
      <c r="I1770" s="14">
        <f t="shared" si="55"/>
        <v>2.5931407287213534E-2</v>
      </c>
      <c r="J1770" s="13">
        <f t="shared" si="54"/>
        <v>620.64385789660605</v>
      </c>
    </row>
    <row r="1771" spans="2:10" x14ac:dyDescent="0.25">
      <c r="B1771" s="2">
        <v>1767</v>
      </c>
      <c r="C1771" s="1">
        <v>67107</v>
      </c>
      <c r="D1771" t="s">
        <v>193</v>
      </c>
      <c r="E1771" s="2" t="s">
        <v>19</v>
      </c>
      <c r="F1771" s="13">
        <v>39740.51</v>
      </c>
      <c r="G1771" s="13">
        <v>5004709.0199999996</v>
      </c>
      <c r="H1771" s="13">
        <v>268452.77</v>
      </c>
      <c r="I1771" s="14">
        <f t="shared" si="55"/>
        <v>5.3640035599911866E-2</v>
      </c>
      <c r="J1771" s="13">
        <f t="shared" si="54"/>
        <v>2131.6823711586535</v>
      </c>
    </row>
    <row r="1772" spans="2:10" x14ac:dyDescent="0.25">
      <c r="B1772" s="2">
        <v>1768</v>
      </c>
      <c r="C1772" s="1">
        <v>67111</v>
      </c>
      <c r="D1772" t="s">
        <v>1250</v>
      </c>
      <c r="E1772" s="2" t="s">
        <v>19</v>
      </c>
      <c r="F1772" s="13">
        <v>78440.23</v>
      </c>
      <c r="G1772" s="13">
        <v>7943277.7800000003</v>
      </c>
      <c r="H1772" s="13">
        <v>10745.69</v>
      </c>
      <c r="I1772" s="14">
        <f t="shared" si="55"/>
        <v>1.3528029986633553E-3</v>
      </c>
      <c r="J1772" s="13">
        <f t="shared" si="54"/>
        <v>106.11417835984328</v>
      </c>
    </row>
    <row r="1773" spans="2:10" x14ac:dyDescent="0.25">
      <c r="B1773" s="2">
        <v>1769</v>
      </c>
      <c r="C1773" s="1">
        <v>67116</v>
      </c>
      <c r="D1773" t="s">
        <v>1251</v>
      </c>
      <c r="E1773" s="2" t="s">
        <v>19</v>
      </c>
      <c r="F1773" s="13">
        <v>28400.41</v>
      </c>
      <c r="G1773" s="13">
        <v>3171544.73</v>
      </c>
      <c r="H1773" s="13">
        <v>28242.26</v>
      </c>
      <c r="I1773" s="14">
        <f t="shared" si="55"/>
        <v>8.9048909614464107E-3</v>
      </c>
      <c r="J1773" s="13">
        <f t="shared" si="54"/>
        <v>252.90255431037227</v>
      </c>
    </row>
    <row r="1774" spans="2:10" x14ac:dyDescent="0.25">
      <c r="B1774" s="2">
        <v>1770</v>
      </c>
      <c r="C1774" s="1">
        <v>67121</v>
      </c>
      <c r="D1774" t="s">
        <v>993</v>
      </c>
      <c r="E1774" s="2" t="s">
        <v>19</v>
      </c>
      <c r="F1774" s="13">
        <v>25079.919999999998</v>
      </c>
      <c r="G1774" s="13">
        <v>2855725.43</v>
      </c>
      <c r="H1774" s="13">
        <v>25824.49</v>
      </c>
      <c r="I1774" s="14">
        <f t="shared" si="55"/>
        <v>9.0430577564314368E-3</v>
      </c>
      <c r="J1774" s="13">
        <f t="shared" si="54"/>
        <v>226.79916508667989</v>
      </c>
    </row>
    <row r="1775" spans="2:10" x14ac:dyDescent="0.25">
      <c r="B1775" s="2">
        <v>1771</v>
      </c>
      <c r="C1775" s="1">
        <v>67122</v>
      </c>
      <c r="D1775" t="s">
        <v>1252</v>
      </c>
      <c r="E1775" s="2" t="s">
        <v>19</v>
      </c>
      <c r="F1775" s="13">
        <v>171696.83</v>
      </c>
      <c r="G1775" s="13">
        <v>20624587.100000001</v>
      </c>
      <c r="H1775" s="13">
        <v>189329.95</v>
      </c>
      <c r="I1775" s="14">
        <f t="shared" si="55"/>
        <v>9.1798177137810428E-3</v>
      </c>
      <c r="J1775" s="13">
        <f t="shared" si="54"/>
        <v>1576.1456014340522</v>
      </c>
    </row>
    <row r="1776" spans="2:10" x14ac:dyDescent="0.25">
      <c r="B1776" s="2">
        <v>1772</v>
      </c>
      <c r="C1776" s="1">
        <v>67136</v>
      </c>
      <c r="D1776" t="s">
        <v>907</v>
      </c>
      <c r="E1776" s="2" t="s">
        <v>19</v>
      </c>
      <c r="F1776" s="13">
        <v>191742.43</v>
      </c>
      <c r="G1776" s="13">
        <v>21412359.760000002</v>
      </c>
      <c r="H1776" s="13">
        <v>463785.3</v>
      </c>
      <c r="I1776" s="14">
        <f t="shared" si="55"/>
        <v>2.1659700528028115E-2</v>
      </c>
      <c r="J1776" s="13">
        <f t="shared" si="54"/>
        <v>4153.0836123163936</v>
      </c>
    </row>
    <row r="1777" spans="2:10" x14ac:dyDescent="0.25">
      <c r="B1777" s="2">
        <v>1773</v>
      </c>
      <c r="C1777" s="1">
        <v>67146</v>
      </c>
      <c r="D1777" t="s">
        <v>586</v>
      </c>
      <c r="E1777" s="2" t="s">
        <v>19</v>
      </c>
      <c r="F1777" s="13">
        <v>18526.63</v>
      </c>
      <c r="G1777" s="13">
        <v>2104307.13</v>
      </c>
      <c r="H1777" s="13">
        <v>7406.21</v>
      </c>
      <c r="I1777" s="14">
        <f t="shared" si="55"/>
        <v>3.5195480233914337E-3</v>
      </c>
      <c r="J1777" s="13">
        <f t="shared" si="54"/>
        <v>65.205363996604447</v>
      </c>
    </row>
    <row r="1778" spans="2:10" x14ac:dyDescent="0.25">
      <c r="B1778" s="2">
        <v>1774</v>
      </c>
      <c r="C1778" s="1">
        <v>67147</v>
      </c>
      <c r="D1778" t="s">
        <v>1253</v>
      </c>
      <c r="E1778" s="2" t="s">
        <v>19</v>
      </c>
      <c r="F1778" s="13">
        <v>18179.39</v>
      </c>
      <c r="G1778" s="13">
        <v>2058932.68</v>
      </c>
      <c r="H1778" s="13">
        <v>156471.42000000001</v>
      </c>
      <c r="I1778" s="14">
        <f t="shared" si="55"/>
        <v>7.5996374976184278E-2</v>
      </c>
      <c r="J1778" s="13">
        <f t="shared" si="54"/>
        <v>1381.5677392782945</v>
      </c>
    </row>
    <row r="1779" spans="2:10" x14ac:dyDescent="0.25">
      <c r="B1779" s="2">
        <v>1775</v>
      </c>
      <c r="C1779" s="1">
        <v>67151</v>
      </c>
      <c r="D1779" t="s">
        <v>1254</v>
      </c>
      <c r="E1779" s="2" t="s">
        <v>19</v>
      </c>
      <c r="F1779" s="13">
        <v>732365.41</v>
      </c>
      <c r="G1779" s="13">
        <v>87942818.900000006</v>
      </c>
      <c r="H1779" s="13">
        <v>2862246.86</v>
      </c>
      <c r="I1779" s="14">
        <f t="shared" si="55"/>
        <v>3.2546680852414654E-2</v>
      </c>
      <c r="J1779" s="13">
        <f t="shared" si="54"/>
        <v>23836.06326661781</v>
      </c>
    </row>
    <row r="1780" spans="2:10" x14ac:dyDescent="0.25">
      <c r="B1780" s="2">
        <v>1776</v>
      </c>
      <c r="C1780" s="1">
        <v>67152</v>
      </c>
      <c r="D1780" t="s">
        <v>1245</v>
      </c>
      <c r="E1780" s="2" t="s">
        <v>19</v>
      </c>
      <c r="F1780" s="13">
        <v>62846.64</v>
      </c>
      <c r="G1780" s="13">
        <v>6301787.1799999997</v>
      </c>
      <c r="H1780" s="13">
        <v>20804.580000000002</v>
      </c>
      <c r="I1780" s="14">
        <f t="shared" si="55"/>
        <v>3.3013777529694367E-3</v>
      </c>
      <c r="J1780" s="13">
        <f t="shared" si="54"/>
        <v>207.4804991448791</v>
      </c>
    </row>
    <row r="1781" spans="2:10" x14ac:dyDescent="0.25">
      <c r="B1781" s="2">
        <v>1777</v>
      </c>
      <c r="C1781" s="1">
        <v>67153</v>
      </c>
      <c r="D1781" t="s">
        <v>1214</v>
      </c>
      <c r="E1781" s="2" t="s">
        <v>19</v>
      </c>
      <c r="F1781" s="13">
        <v>121961.53</v>
      </c>
      <c r="G1781" s="13">
        <v>14390313.99</v>
      </c>
      <c r="H1781" s="13">
        <v>344564.61</v>
      </c>
      <c r="I1781" s="14">
        <f t="shared" si="55"/>
        <v>2.3944203735890825E-2</v>
      </c>
      <c r="J1781" s="13">
        <f t="shared" si="54"/>
        <v>2920.2717222609608</v>
      </c>
    </row>
    <row r="1782" spans="2:10" x14ac:dyDescent="0.25">
      <c r="B1782" s="2">
        <v>1778</v>
      </c>
      <c r="C1782" s="1">
        <v>67158</v>
      </c>
      <c r="D1782" t="s">
        <v>1255</v>
      </c>
      <c r="E1782" s="2" t="s">
        <v>19</v>
      </c>
      <c r="F1782" s="13">
        <v>28690.62</v>
      </c>
      <c r="G1782" s="13">
        <v>2809603.49</v>
      </c>
      <c r="H1782" s="13">
        <v>23610.54</v>
      </c>
      <c r="I1782" s="14">
        <f t="shared" si="55"/>
        <v>8.4035131946679064E-3</v>
      </c>
      <c r="J1782" s="13">
        <f t="shared" si="54"/>
        <v>241.10200373320291</v>
      </c>
    </row>
    <row r="1783" spans="2:10" x14ac:dyDescent="0.25">
      <c r="B1783" s="2">
        <v>1779</v>
      </c>
      <c r="C1783" s="1">
        <v>67161</v>
      </c>
      <c r="D1783" t="s">
        <v>1256</v>
      </c>
      <c r="E1783" s="2" t="s">
        <v>19</v>
      </c>
      <c r="F1783" s="13">
        <v>37811.69</v>
      </c>
      <c r="G1783" s="13">
        <v>3864499.87</v>
      </c>
      <c r="H1783" s="13">
        <v>40760.379999999997</v>
      </c>
      <c r="I1783" s="14">
        <f t="shared" si="55"/>
        <v>1.0547388115192251E-2</v>
      </c>
      <c r="J1783" s="13">
        <f t="shared" si="54"/>
        <v>398.81456972133373</v>
      </c>
    </row>
    <row r="1784" spans="2:10" x14ac:dyDescent="0.25">
      <c r="B1784" s="2">
        <v>1780</v>
      </c>
      <c r="C1784" s="1">
        <v>67166</v>
      </c>
      <c r="D1784" t="s">
        <v>1257</v>
      </c>
      <c r="E1784" s="2" t="s">
        <v>19</v>
      </c>
      <c r="F1784" s="13">
        <v>62603.62</v>
      </c>
      <c r="G1784" s="13">
        <v>6737834.0899999999</v>
      </c>
      <c r="H1784" s="13">
        <v>48906.65</v>
      </c>
      <c r="I1784" s="14">
        <f t="shared" si="55"/>
        <v>7.258512059919244E-3</v>
      </c>
      <c r="J1784" s="13">
        <f t="shared" si="54"/>
        <v>454.40913076460163</v>
      </c>
    </row>
    <row r="1785" spans="2:10" x14ac:dyDescent="0.25">
      <c r="B1785" s="2">
        <v>1781</v>
      </c>
      <c r="C1785" s="1">
        <v>67171</v>
      </c>
      <c r="D1785" t="s">
        <v>1258</v>
      </c>
      <c r="E1785" s="2" t="s">
        <v>19</v>
      </c>
      <c r="F1785" s="13">
        <v>156967.04000000001</v>
      </c>
      <c r="G1785" s="13">
        <v>18330110.43</v>
      </c>
      <c r="H1785" s="13">
        <v>427930.78</v>
      </c>
      <c r="I1785" s="14">
        <f t="shared" si="55"/>
        <v>2.3345782974641908E-2</v>
      </c>
      <c r="J1785" s="13">
        <f t="shared" si="54"/>
        <v>3664.5184500119353</v>
      </c>
    </row>
    <row r="1786" spans="2:10" x14ac:dyDescent="0.25">
      <c r="B1786" s="2">
        <v>1782</v>
      </c>
      <c r="C1786" s="1">
        <v>67172</v>
      </c>
      <c r="D1786" t="s">
        <v>382</v>
      </c>
      <c r="E1786" s="2" t="s">
        <v>19</v>
      </c>
      <c r="F1786" s="13">
        <v>159352.09</v>
      </c>
      <c r="G1786" s="13">
        <v>15588259.380000001</v>
      </c>
      <c r="H1786" s="13">
        <v>94341.67</v>
      </c>
      <c r="I1786" s="14">
        <f t="shared" si="55"/>
        <v>6.0520977807850661E-3</v>
      </c>
      <c r="J1786" s="13">
        <f t="shared" si="54"/>
        <v>964.41443025246213</v>
      </c>
    </row>
    <row r="1787" spans="2:10" x14ac:dyDescent="0.25">
      <c r="B1787" s="2">
        <v>1783</v>
      </c>
      <c r="C1787" s="1">
        <v>67181</v>
      </c>
      <c r="D1787" t="s">
        <v>1259</v>
      </c>
      <c r="E1787" s="2" t="s">
        <v>19</v>
      </c>
      <c r="F1787" s="13">
        <v>190923.11</v>
      </c>
      <c r="G1787" s="13">
        <v>21236100.289999999</v>
      </c>
      <c r="H1787" s="13">
        <v>599792.03</v>
      </c>
      <c r="I1787" s="14">
        <f t="shared" si="55"/>
        <v>2.8243981795586071E-2</v>
      </c>
      <c r="J1787" s="13">
        <f t="shared" si="54"/>
        <v>5392.4288431966761</v>
      </c>
    </row>
    <row r="1788" spans="2:10" x14ac:dyDescent="0.25">
      <c r="B1788" s="2">
        <v>1784</v>
      </c>
      <c r="C1788" s="1">
        <v>67191</v>
      </c>
      <c r="D1788" t="s">
        <v>1260</v>
      </c>
      <c r="E1788" s="2" t="s">
        <v>19</v>
      </c>
      <c r="F1788" s="13">
        <v>60040.639999999999</v>
      </c>
      <c r="G1788" s="13">
        <v>6153512.5</v>
      </c>
      <c r="H1788" s="13">
        <v>105968.59</v>
      </c>
      <c r="I1788" s="14">
        <f t="shared" si="55"/>
        <v>1.7220829566853078E-2</v>
      </c>
      <c r="J1788" s="13">
        <f t="shared" si="54"/>
        <v>1033.9496285247817</v>
      </c>
    </row>
    <row r="1789" spans="2:10" x14ac:dyDescent="0.25">
      <c r="B1789" s="2">
        <v>1785</v>
      </c>
      <c r="C1789" s="1">
        <v>67206</v>
      </c>
      <c r="D1789" t="s">
        <v>1242</v>
      </c>
      <c r="E1789" s="2" t="s">
        <v>20</v>
      </c>
      <c r="F1789" s="13">
        <v>1014028.83</v>
      </c>
      <c r="G1789" s="13">
        <v>118595949.59999999</v>
      </c>
      <c r="H1789" s="13">
        <v>3300504.82</v>
      </c>
      <c r="I1789" s="14">
        <f t="shared" si="55"/>
        <v>2.7829827503653631E-2</v>
      </c>
      <c r="J1789" s="13">
        <f t="shared" si="54"/>
        <v>28220.24742263171</v>
      </c>
    </row>
    <row r="1790" spans="2:10" x14ac:dyDescent="0.25">
      <c r="B1790" s="2">
        <v>1786</v>
      </c>
      <c r="C1790" s="1">
        <v>67216</v>
      </c>
      <c r="D1790" t="s">
        <v>1243</v>
      </c>
      <c r="E1790" s="2" t="s">
        <v>20</v>
      </c>
      <c r="F1790" s="13">
        <v>209731.99</v>
      </c>
      <c r="G1790" s="13">
        <v>22382036.09</v>
      </c>
      <c r="H1790" s="13">
        <v>443397.22</v>
      </c>
      <c r="I1790" s="14">
        <f t="shared" si="55"/>
        <v>1.9810405908428683E-2</v>
      </c>
      <c r="J1790" s="13">
        <f t="shared" si="54"/>
        <v>4154.875853882505</v>
      </c>
    </row>
    <row r="1791" spans="2:10" x14ac:dyDescent="0.25">
      <c r="B1791" s="2">
        <v>1787</v>
      </c>
      <c r="C1791" s="1">
        <v>67250</v>
      </c>
      <c r="D1791" t="s">
        <v>796</v>
      </c>
      <c r="E1791" s="2" t="s">
        <v>20</v>
      </c>
      <c r="F1791" s="13">
        <v>2164.0500000000002</v>
      </c>
      <c r="G1791" s="13">
        <v>352240.66</v>
      </c>
      <c r="H1791" s="13">
        <v>44901.83</v>
      </c>
      <c r="I1791" s="14">
        <f t="shared" si="55"/>
        <v>0.1274748633505286</v>
      </c>
      <c r="J1791" s="13">
        <f t="shared" si="54"/>
        <v>275.86197803371147</v>
      </c>
    </row>
    <row r="1792" spans="2:10" x14ac:dyDescent="0.25">
      <c r="B1792" s="2">
        <v>1788</v>
      </c>
      <c r="C1792" s="1">
        <v>67251</v>
      </c>
      <c r="D1792" t="s">
        <v>1261</v>
      </c>
      <c r="E1792" s="2" t="s">
        <v>20</v>
      </c>
      <c r="F1792" s="13">
        <v>435545.17</v>
      </c>
      <c r="G1792" s="13">
        <v>49734815.369999997</v>
      </c>
      <c r="H1792" s="13">
        <v>639261.29</v>
      </c>
      <c r="I1792" s="14">
        <f t="shared" si="55"/>
        <v>1.2853396262643049E-2</v>
      </c>
      <c r="J1792" s="13">
        <f t="shared" si="54"/>
        <v>5598.2346602902317</v>
      </c>
    </row>
    <row r="1793" spans="2:10" x14ac:dyDescent="0.25">
      <c r="B1793" s="2">
        <v>1789</v>
      </c>
      <c r="C1793" s="1">
        <v>67261</v>
      </c>
      <c r="D1793" t="s">
        <v>1262</v>
      </c>
      <c r="E1793" s="2" t="s">
        <v>20</v>
      </c>
      <c r="F1793" s="13">
        <v>777791.67</v>
      </c>
      <c r="G1793" s="13">
        <v>91055763.980000004</v>
      </c>
      <c r="H1793" s="13">
        <v>2706463.18</v>
      </c>
      <c r="I1793" s="14">
        <f t="shared" si="55"/>
        <v>2.9723139554289641E-2</v>
      </c>
      <c r="J1793" s="13">
        <f t="shared" si="54"/>
        <v>23118.410351573995</v>
      </c>
    </row>
    <row r="1794" spans="2:10" x14ac:dyDescent="0.25">
      <c r="B1794" s="2">
        <v>1790</v>
      </c>
      <c r="C1794" s="1">
        <v>67265</v>
      </c>
      <c r="D1794" t="s">
        <v>1246</v>
      </c>
      <c r="E1794" s="2" t="s">
        <v>20</v>
      </c>
      <c r="F1794" s="13">
        <v>304787.27</v>
      </c>
      <c r="G1794" s="13">
        <v>36075907.07</v>
      </c>
      <c r="H1794" s="13">
        <v>788614.11</v>
      </c>
      <c r="I1794" s="14">
        <f t="shared" si="55"/>
        <v>2.1859855345280996E-2</v>
      </c>
      <c r="J1794" s="13">
        <f t="shared" si="54"/>
        <v>6662.6056332831022</v>
      </c>
    </row>
    <row r="1795" spans="2:10" x14ac:dyDescent="0.25">
      <c r="B1795" s="2">
        <v>1791</v>
      </c>
      <c r="C1795" s="1">
        <v>67270</v>
      </c>
      <c r="D1795" t="s">
        <v>1258</v>
      </c>
      <c r="E1795" s="2" t="s">
        <v>20</v>
      </c>
      <c r="F1795" s="13">
        <v>442884.63</v>
      </c>
      <c r="G1795" s="13">
        <v>44568469.920000002</v>
      </c>
      <c r="H1795" s="13">
        <v>1660552.55</v>
      </c>
      <c r="I1795" s="14">
        <f t="shared" si="55"/>
        <v>3.7258459915287125E-2</v>
      </c>
      <c r="J1795" s="13">
        <f t="shared" si="54"/>
        <v>16501.199233951771</v>
      </c>
    </row>
    <row r="1796" spans="2:10" x14ac:dyDescent="0.25">
      <c r="B1796" s="2">
        <v>1792</v>
      </c>
      <c r="C1796" s="1">
        <v>67291</v>
      </c>
      <c r="D1796" t="s">
        <v>1249</v>
      </c>
      <c r="E1796" s="2" t="s">
        <v>20</v>
      </c>
      <c r="F1796" s="13">
        <v>920898.33</v>
      </c>
      <c r="G1796" s="13">
        <v>125226114.72</v>
      </c>
      <c r="H1796" s="13">
        <v>4142945.1</v>
      </c>
      <c r="I1796" s="14">
        <f t="shared" si="55"/>
        <v>3.3083715080224604E-2</v>
      </c>
      <c r="J1796" s="13">
        <f t="shared" si="54"/>
        <v>30466.737967574652</v>
      </c>
    </row>
    <row r="1797" spans="2:10" x14ac:dyDescent="0.25">
      <c r="B1797" s="2">
        <v>1793</v>
      </c>
      <c r="C1797" s="1">
        <v>68002</v>
      </c>
      <c r="D1797" t="s">
        <v>881</v>
      </c>
      <c r="E1797" s="2" t="s">
        <v>1</v>
      </c>
      <c r="F1797" s="13">
        <v>9647.9</v>
      </c>
      <c r="G1797" s="13">
        <v>1320522.45</v>
      </c>
      <c r="H1797" s="13">
        <v>7121.42</v>
      </c>
      <c r="I1797" s="14">
        <f t="shared" si="55"/>
        <v>5.3928806738575332E-3</v>
      </c>
      <c r="J1797" s="13">
        <f t="shared" ref="J1797:J1860" si="56">I1797*F1797</f>
        <v>52.029973453310092</v>
      </c>
    </row>
    <row r="1798" spans="2:10" x14ac:dyDescent="0.25">
      <c r="B1798" s="2">
        <v>1794</v>
      </c>
      <c r="C1798" s="1">
        <v>68004</v>
      </c>
      <c r="D1798" t="s">
        <v>230</v>
      </c>
      <c r="E1798" s="2" t="s">
        <v>1</v>
      </c>
      <c r="F1798" s="13">
        <v>24797.43</v>
      </c>
      <c r="G1798" s="13">
        <v>2949692.14</v>
      </c>
      <c r="H1798" s="13">
        <v>95261.42</v>
      </c>
      <c r="I1798" s="14">
        <f t="shared" ref="I1798:I1861" si="57">IF(G1798=0,0,H1798/G1798)</f>
        <v>3.2295377103320345E-2</v>
      </c>
      <c r="J1798" s="13">
        <f t="shared" si="56"/>
        <v>800.84235304318906</v>
      </c>
    </row>
    <row r="1799" spans="2:10" x14ac:dyDescent="0.25">
      <c r="B1799" s="2">
        <v>1795</v>
      </c>
      <c r="C1799" s="1">
        <v>68006</v>
      </c>
      <c r="D1799" t="s">
        <v>992</v>
      </c>
      <c r="E1799" s="2" t="s">
        <v>1</v>
      </c>
      <c r="F1799" s="13">
        <v>60659.03</v>
      </c>
      <c r="G1799" s="13">
        <v>7468136.2999999998</v>
      </c>
      <c r="H1799" s="13">
        <v>84340.65</v>
      </c>
      <c r="I1799" s="14">
        <f t="shared" si="57"/>
        <v>1.1293399934331675E-2</v>
      </c>
      <c r="J1799" s="13">
        <f t="shared" si="56"/>
        <v>685.04668541862316</v>
      </c>
    </row>
    <row r="1800" spans="2:10" x14ac:dyDescent="0.25">
      <c r="B1800" s="2">
        <v>1796</v>
      </c>
      <c r="C1800" s="1">
        <v>68008</v>
      </c>
      <c r="D1800" t="s">
        <v>1263</v>
      </c>
      <c r="E1800" s="2" t="s">
        <v>1</v>
      </c>
      <c r="F1800" s="13">
        <v>8213.0300000000007</v>
      </c>
      <c r="G1800" s="13">
        <v>941967.35</v>
      </c>
      <c r="H1800" s="13">
        <v>9077.2999999999993</v>
      </c>
      <c r="I1800" s="14">
        <f t="shared" si="57"/>
        <v>9.6365335804898117E-3</v>
      </c>
      <c r="J1800" s="13">
        <f t="shared" si="56"/>
        <v>79.145139392570243</v>
      </c>
    </row>
    <row r="1801" spans="2:10" x14ac:dyDescent="0.25">
      <c r="B1801" s="2">
        <v>1797</v>
      </c>
      <c r="C1801" s="1">
        <v>68010</v>
      </c>
      <c r="D1801" t="s">
        <v>577</v>
      </c>
      <c r="E1801" s="2" t="s">
        <v>1</v>
      </c>
      <c r="F1801" s="13">
        <v>74000.78</v>
      </c>
      <c r="G1801" s="13">
        <v>9135021.6799999997</v>
      </c>
      <c r="H1801" s="13">
        <v>20459.34</v>
      </c>
      <c r="I1801" s="14">
        <f t="shared" si="57"/>
        <v>2.2396597092695682E-3</v>
      </c>
      <c r="J1801" s="13">
        <f t="shared" si="56"/>
        <v>165.73656542052126</v>
      </c>
    </row>
    <row r="1802" spans="2:10" x14ac:dyDescent="0.25">
      <c r="B1802" s="2">
        <v>1798</v>
      </c>
      <c r="C1802" s="1">
        <v>68012</v>
      </c>
      <c r="D1802" t="s">
        <v>197</v>
      </c>
      <c r="E1802" s="2" t="s">
        <v>1</v>
      </c>
      <c r="F1802" s="13">
        <v>13683.32</v>
      </c>
      <c r="G1802" s="13">
        <v>1612971.92</v>
      </c>
      <c r="H1802" s="13">
        <v>17280.939999999999</v>
      </c>
      <c r="I1802" s="14">
        <f t="shared" si="57"/>
        <v>1.0713726498102955E-2</v>
      </c>
      <c r="J1802" s="13">
        <f t="shared" si="56"/>
        <v>146.59934806602212</v>
      </c>
    </row>
    <row r="1803" spans="2:10" x14ac:dyDescent="0.25">
      <c r="B1803" s="2">
        <v>1799</v>
      </c>
      <c r="C1803" s="1">
        <v>68014</v>
      </c>
      <c r="D1803" t="s">
        <v>153</v>
      </c>
      <c r="E1803" s="2" t="s">
        <v>1</v>
      </c>
      <c r="F1803" s="13">
        <v>9526.4699999999993</v>
      </c>
      <c r="G1803" s="13">
        <v>1142582.53</v>
      </c>
      <c r="H1803" s="13">
        <v>7280.29</v>
      </c>
      <c r="I1803" s="14">
        <f t="shared" si="57"/>
        <v>6.3717848022759455E-3</v>
      </c>
      <c r="J1803" s="13">
        <f t="shared" si="56"/>
        <v>60.70061676533772</v>
      </c>
    </row>
    <row r="1804" spans="2:10" x14ac:dyDescent="0.25">
      <c r="B1804" s="2">
        <v>1800</v>
      </c>
      <c r="C1804" s="1">
        <v>68016</v>
      </c>
      <c r="D1804" t="s">
        <v>1264</v>
      </c>
      <c r="E1804" s="2" t="s">
        <v>1</v>
      </c>
      <c r="F1804" s="13">
        <v>11728.05</v>
      </c>
      <c r="G1804" s="13">
        <v>1430137.62</v>
      </c>
      <c r="H1804" s="13">
        <v>13035.17</v>
      </c>
      <c r="I1804" s="14">
        <f t="shared" si="57"/>
        <v>9.1146263252623195E-3</v>
      </c>
      <c r="J1804" s="13">
        <f t="shared" si="56"/>
        <v>106.89679327399274</v>
      </c>
    </row>
    <row r="1805" spans="2:10" x14ac:dyDescent="0.25">
      <c r="B1805" s="2">
        <v>1801</v>
      </c>
      <c r="C1805" s="1">
        <v>68018</v>
      </c>
      <c r="D1805" t="s">
        <v>1265</v>
      </c>
      <c r="E1805" s="2" t="s">
        <v>1</v>
      </c>
      <c r="F1805" s="13">
        <v>17783.27</v>
      </c>
      <c r="G1805" s="13">
        <v>2124807.0299999998</v>
      </c>
      <c r="H1805" s="13">
        <v>5559.03</v>
      </c>
      <c r="I1805" s="14">
        <f t="shared" si="57"/>
        <v>2.6162516979247761E-3</v>
      </c>
      <c r="J1805" s="13">
        <f t="shared" si="56"/>
        <v>46.525510332154738</v>
      </c>
    </row>
    <row r="1806" spans="2:10" x14ac:dyDescent="0.25">
      <c r="B1806" s="2">
        <v>1802</v>
      </c>
      <c r="C1806" s="1">
        <v>68020</v>
      </c>
      <c r="D1806" t="s">
        <v>1266</v>
      </c>
      <c r="E1806" s="2" t="s">
        <v>1</v>
      </c>
      <c r="F1806" s="13">
        <v>13352.09</v>
      </c>
      <c r="G1806" s="13">
        <v>1816664.48</v>
      </c>
      <c r="H1806" s="13">
        <v>19799.62</v>
      </c>
      <c r="I1806" s="14">
        <f t="shared" si="57"/>
        <v>1.0898886513155142E-2</v>
      </c>
      <c r="J1806" s="13">
        <f t="shared" si="56"/>
        <v>145.52291362343362</v>
      </c>
    </row>
    <row r="1807" spans="2:10" x14ac:dyDescent="0.25">
      <c r="B1807" s="2">
        <v>1803</v>
      </c>
      <c r="C1807" s="1">
        <v>68022</v>
      </c>
      <c r="D1807" t="s">
        <v>335</v>
      </c>
      <c r="E1807" s="2" t="s">
        <v>1</v>
      </c>
      <c r="F1807" s="13">
        <v>18600.439999999999</v>
      </c>
      <c r="G1807" s="13">
        <v>2299182.16</v>
      </c>
      <c r="H1807" s="13">
        <v>6972.04</v>
      </c>
      <c r="I1807" s="14">
        <f t="shared" si="57"/>
        <v>3.0324000078358294E-3</v>
      </c>
      <c r="J1807" s="13">
        <f t="shared" si="56"/>
        <v>56.403974401749871</v>
      </c>
    </row>
    <row r="1808" spans="2:10" x14ac:dyDescent="0.25">
      <c r="B1808" s="2">
        <v>1804</v>
      </c>
      <c r="C1808" s="1">
        <v>68024</v>
      </c>
      <c r="D1808" t="s">
        <v>1267</v>
      </c>
      <c r="E1808" s="2" t="s">
        <v>1</v>
      </c>
      <c r="F1808" s="13">
        <v>19663.02</v>
      </c>
      <c r="G1808" s="13">
        <v>2440498.7400000002</v>
      </c>
      <c r="H1808" s="13">
        <v>162267.82999999999</v>
      </c>
      <c r="I1808" s="14">
        <f t="shared" si="57"/>
        <v>6.6489618429387096E-2</v>
      </c>
      <c r="J1808" s="13">
        <f t="shared" si="56"/>
        <v>1307.386696969407</v>
      </c>
    </row>
    <row r="1809" spans="2:10" x14ac:dyDescent="0.25">
      <c r="B1809" s="2">
        <v>1805</v>
      </c>
      <c r="C1809" s="1">
        <v>68026</v>
      </c>
      <c r="D1809" t="s">
        <v>1268</v>
      </c>
      <c r="E1809" s="2" t="s">
        <v>1</v>
      </c>
      <c r="F1809" s="13">
        <v>16421.14</v>
      </c>
      <c r="G1809" s="13">
        <v>2049502.76</v>
      </c>
      <c r="H1809" s="13">
        <v>14423.82</v>
      </c>
      <c r="I1809" s="14">
        <f t="shared" si="57"/>
        <v>7.0377167972196335E-3</v>
      </c>
      <c r="J1809" s="13">
        <f t="shared" si="56"/>
        <v>115.56733280749521</v>
      </c>
    </row>
    <row r="1810" spans="2:10" x14ac:dyDescent="0.25">
      <c r="B1810" s="2">
        <v>1806</v>
      </c>
      <c r="C1810" s="1">
        <v>68028</v>
      </c>
      <c r="D1810" t="s">
        <v>1269</v>
      </c>
      <c r="E1810" s="2" t="s">
        <v>1</v>
      </c>
      <c r="F1810" s="13">
        <v>9863.52</v>
      </c>
      <c r="G1810" s="13">
        <v>1372336.82</v>
      </c>
      <c r="H1810" s="13">
        <v>7916</v>
      </c>
      <c r="I1810" s="14">
        <f t="shared" si="57"/>
        <v>5.7682632168974375E-3</v>
      </c>
      <c r="J1810" s="13">
        <f t="shared" si="56"/>
        <v>56.895379605132213</v>
      </c>
    </row>
    <row r="1811" spans="2:10" x14ac:dyDescent="0.25">
      <c r="B1811" s="2">
        <v>1807</v>
      </c>
      <c r="C1811" s="1">
        <v>68030</v>
      </c>
      <c r="D1811" t="s">
        <v>1270</v>
      </c>
      <c r="E1811" s="2" t="s">
        <v>1</v>
      </c>
      <c r="F1811" s="13">
        <v>35197.81</v>
      </c>
      <c r="G1811" s="13">
        <v>4010206.94</v>
      </c>
      <c r="H1811" s="13">
        <v>15519.22</v>
      </c>
      <c r="I1811" s="14">
        <f t="shared" si="57"/>
        <v>3.8699299642626422E-3</v>
      </c>
      <c r="J1811" s="13">
        <f t="shared" si="56"/>
        <v>136.21305959542326</v>
      </c>
    </row>
    <row r="1812" spans="2:10" x14ac:dyDescent="0.25">
      <c r="B1812" s="2">
        <v>1808</v>
      </c>
      <c r="C1812" s="1">
        <v>68032</v>
      </c>
      <c r="D1812" t="s">
        <v>1271</v>
      </c>
      <c r="E1812" s="2" t="s">
        <v>1</v>
      </c>
      <c r="F1812" s="13">
        <v>20467.34</v>
      </c>
      <c r="G1812" s="13">
        <v>2313792.9500000002</v>
      </c>
      <c r="H1812" s="13">
        <v>7596.71</v>
      </c>
      <c r="I1812" s="14">
        <f t="shared" si="57"/>
        <v>3.2832280865926224E-3</v>
      </c>
      <c r="J1812" s="13">
        <f t="shared" si="56"/>
        <v>67.198945545840644</v>
      </c>
    </row>
    <row r="1813" spans="2:10" x14ac:dyDescent="0.25">
      <c r="B1813" s="2">
        <v>1809</v>
      </c>
      <c r="C1813" s="1">
        <v>68034</v>
      </c>
      <c r="D1813" t="s">
        <v>1272</v>
      </c>
      <c r="E1813" s="2" t="s">
        <v>1</v>
      </c>
      <c r="F1813" s="13">
        <v>10457.290000000001</v>
      </c>
      <c r="G1813" s="13">
        <v>1306713.98</v>
      </c>
      <c r="H1813" s="13">
        <v>4136.1400000000003</v>
      </c>
      <c r="I1813" s="14">
        <f t="shared" si="57"/>
        <v>3.1652986524258356E-3</v>
      </c>
      <c r="J1813" s="13">
        <f t="shared" si="56"/>
        <v>33.100445945026166</v>
      </c>
    </row>
    <row r="1814" spans="2:10" x14ac:dyDescent="0.25">
      <c r="B1814" s="2">
        <v>1810</v>
      </c>
      <c r="C1814" s="1">
        <v>68036</v>
      </c>
      <c r="D1814" t="s">
        <v>1273</v>
      </c>
      <c r="E1814" s="2" t="s">
        <v>1</v>
      </c>
      <c r="F1814" s="13">
        <v>17667.830000000002</v>
      </c>
      <c r="G1814" s="13">
        <v>2088817.9</v>
      </c>
      <c r="H1814" s="13">
        <v>3939.72</v>
      </c>
      <c r="I1814" s="14">
        <f t="shared" si="57"/>
        <v>1.886100267524517E-3</v>
      </c>
      <c r="J1814" s="13">
        <f t="shared" si="56"/>
        <v>33.323298889577693</v>
      </c>
    </row>
    <row r="1815" spans="2:10" x14ac:dyDescent="0.25">
      <c r="B1815" s="2">
        <v>1811</v>
      </c>
      <c r="C1815" s="1">
        <v>68038</v>
      </c>
      <c r="D1815" t="s">
        <v>144</v>
      </c>
      <c r="E1815" s="2" t="s">
        <v>1</v>
      </c>
      <c r="F1815" s="13">
        <v>9404.11</v>
      </c>
      <c r="G1815" s="13">
        <v>1270278.55</v>
      </c>
      <c r="H1815" s="13">
        <v>6154.72</v>
      </c>
      <c r="I1815" s="14">
        <f t="shared" si="57"/>
        <v>4.8451735251295869E-3</v>
      </c>
      <c r="J1815" s="13">
        <f t="shared" si="56"/>
        <v>45.564544799406399</v>
      </c>
    </row>
    <row r="1816" spans="2:10" x14ac:dyDescent="0.25">
      <c r="B1816" s="2">
        <v>1812</v>
      </c>
      <c r="C1816" s="1">
        <v>68040</v>
      </c>
      <c r="D1816" t="s">
        <v>1274</v>
      </c>
      <c r="E1816" s="2" t="s">
        <v>1</v>
      </c>
      <c r="F1816" s="13">
        <v>15344.39</v>
      </c>
      <c r="G1816" s="13">
        <v>1899725.63</v>
      </c>
      <c r="H1816" s="13">
        <v>51008.3</v>
      </c>
      <c r="I1816" s="14">
        <f t="shared" si="57"/>
        <v>2.6850351016214909E-2</v>
      </c>
      <c r="J1816" s="13">
        <f t="shared" si="56"/>
        <v>412.00225762969785</v>
      </c>
    </row>
    <row r="1817" spans="2:10" x14ac:dyDescent="0.25">
      <c r="B1817" s="2">
        <v>1813</v>
      </c>
      <c r="C1817" s="1">
        <v>68042</v>
      </c>
      <c r="D1817" t="s">
        <v>1275</v>
      </c>
      <c r="E1817" s="2" t="s">
        <v>1</v>
      </c>
      <c r="F1817" s="13">
        <v>9443.31</v>
      </c>
      <c r="G1817" s="13">
        <v>1080318.82</v>
      </c>
      <c r="H1817" s="13">
        <v>11106.38</v>
      </c>
      <c r="I1817" s="14">
        <f t="shared" si="57"/>
        <v>1.0280650299140395E-2</v>
      </c>
      <c r="J1817" s="13">
        <f t="shared" si="56"/>
        <v>97.083367776375482</v>
      </c>
    </row>
    <row r="1818" spans="2:10" x14ac:dyDescent="0.25">
      <c r="B1818" s="2">
        <v>1814</v>
      </c>
      <c r="C1818" s="1">
        <v>68044</v>
      </c>
      <c r="D1818" t="s">
        <v>539</v>
      </c>
      <c r="E1818" s="2" t="s">
        <v>1</v>
      </c>
      <c r="F1818" s="13">
        <v>5549.83</v>
      </c>
      <c r="G1818" s="13">
        <v>622852.36</v>
      </c>
      <c r="H1818" s="13">
        <v>6368.97</v>
      </c>
      <c r="I1818" s="14">
        <f t="shared" si="57"/>
        <v>1.0225489070957362E-2</v>
      </c>
      <c r="J1818" s="13">
        <f t="shared" si="56"/>
        <v>56.749726010671296</v>
      </c>
    </row>
    <row r="1819" spans="2:10" x14ac:dyDescent="0.25">
      <c r="B1819" s="2">
        <v>1815</v>
      </c>
      <c r="C1819" s="1">
        <v>68106</v>
      </c>
      <c r="D1819" t="s">
        <v>1024</v>
      </c>
      <c r="E1819" s="2" t="s">
        <v>19</v>
      </c>
      <c r="F1819" s="13">
        <v>490.65</v>
      </c>
      <c r="G1819" s="13">
        <v>61120.15</v>
      </c>
      <c r="H1819" s="13">
        <v>1901.84</v>
      </c>
      <c r="I1819" s="14">
        <f t="shared" si="57"/>
        <v>3.1116415781047655E-2</v>
      </c>
      <c r="J1819" s="13">
        <f t="shared" si="56"/>
        <v>15.267269402971031</v>
      </c>
    </row>
    <row r="1820" spans="2:10" x14ac:dyDescent="0.25">
      <c r="B1820" s="2">
        <v>1816</v>
      </c>
      <c r="C1820" s="1">
        <v>68121</v>
      </c>
      <c r="D1820" t="s">
        <v>1276</v>
      </c>
      <c r="E1820" s="2" t="s">
        <v>19</v>
      </c>
      <c r="F1820" s="13">
        <v>2367.66</v>
      </c>
      <c r="G1820" s="13">
        <v>335021.46000000002</v>
      </c>
      <c r="H1820" s="13">
        <v>8796.7099999999991</v>
      </c>
      <c r="I1820" s="14">
        <f t="shared" si="57"/>
        <v>2.6257153795461338E-2</v>
      </c>
      <c r="J1820" s="13">
        <f t="shared" si="56"/>
        <v>62.168012755361985</v>
      </c>
    </row>
    <row r="1821" spans="2:10" x14ac:dyDescent="0.25">
      <c r="B1821" s="2">
        <v>1817</v>
      </c>
      <c r="C1821" s="1">
        <v>68126</v>
      </c>
      <c r="D1821" t="s">
        <v>197</v>
      </c>
      <c r="E1821" s="2" t="s">
        <v>19</v>
      </c>
      <c r="F1821" s="13">
        <v>11599.57</v>
      </c>
      <c r="G1821" s="13">
        <v>1434687.29</v>
      </c>
      <c r="H1821" s="13">
        <v>14263.51</v>
      </c>
      <c r="I1821" s="14">
        <f t="shared" si="57"/>
        <v>9.9418947246685367E-3</v>
      </c>
      <c r="J1821" s="13">
        <f t="shared" si="56"/>
        <v>115.32170379142342</v>
      </c>
    </row>
    <row r="1822" spans="2:10" x14ac:dyDescent="0.25">
      <c r="B1822" s="2">
        <v>1818</v>
      </c>
      <c r="C1822" s="1">
        <v>68141</v>
      </c>
      <c r="D1822" t="s">
        <v>1265</v>
      </c>
      <c r="E1822" s="2" t="s">
        <v>19</v>
      </c>
      <c r="F1822" s="13">
        <v>10363.040000000001</v>
      </c>
      <c r="G1822" s="13">
        <v>1805122.49</v>
      </c>
      <c r="H1822" s="13">
        <v>45940.28</v>
      </c>
      <c r="I1822" s="14">
        <f t="shared" si="57"/>
        <v>2.5449951598575452E-2</v>
      </c>
      <c r="J1822" s="13">
        <f t="shared" si="56"/>
        <v>263.73886641410138</v>
      </c>
    </row>
    <row r="1823" spans="2:10" x14ac:dyDescent="0.25">
      <c r="B1823" s="2">
        <v>1819</v>
      </c>
      <c r="C1823" s="1">
        <v>68165</v>
      </c>
      <c r="D1823" t="s">
        <v>1277</v>
      </c>
      <c r="E1823" s="2" t="s">
        <v>19</v>
      </c>
      <c r="F1823" s="13">
        <v>1138.56</v>
      </c>
      <c r="G1823" s="13">
        <v>149321.45000000001</v>
      </c>
      <c r="H1823" s="13">
        <v>597.41999999999996</v>
      </c>
      <c r="I1823" s="14">
        <f t="shared" si="57"/>
        <v>4.0008987322317051E-3</v>
      </c>
      <c r="J1823" s="13">
        <f t="shared" si="56"/>
        <v>4.5552632605697303</v>
      </c>
    </row>
    <row r="1824" spans="2:10" x14ac:dyDescent="0.25">
      <c r="B1824" s="2">
        <v>1820</v>
      </c>
      <c r="C1824" s="1">
        <v>68181</v>
      </c>
      <c r="D1824" t="s">
        <v>1273</v>
      </c>
      <c r="E1824" s="2" t="s">
        <v>19</v>
      </c>
      <c r="F1824" s="13">
        <v>2600.54</v>
      </c>
      <c r="G1824" s="13">
        <v>314291.49</v>
      </c>
      <c r="H1824" s="13">
        <v>5792.52</v>
      </c>
      <c r="I1824" s="14">
        <f t="shared" si="57"/>
        <v>1.8430406753934064E-2</v>
      </c>
      <c r="J1824" s="13">
        <f t="shared" si="56"/>
        <v>47.929009979875694</v>
      </c>
    </row>
    <row r="1825" spans="2:10" x14ac:dyDescent="0.25">
      <c r="B1825" s="2">
        <v>1821</v>
      </c>
      <c r="C1825" s="1">
        <v>68211</v>
      </c>
      <c r="D1825" t="s">
        <v>1278</v>
      </c>
      <c r="E1825" s="2" t="s">
        <v>20</v>
      </c>
      <c r="F1825" s="13">
        <v>36400.980000000003</v>
      </c>
      <c r="G1825" s="13">
        <v>6630724.6799999997</v>
      </c>
      <c r="H1825" s="13">
        <v>404821.7</v>
      </c>
      <c r="I1825" s="14">
        <f t="shared" si="57"/>
        <v>6.1052406718235211E-2</v>
      </c>
      <c r="J1825" s="13">
        <f t="shared" si="56"/>
        <v>2222.3674359023457</v>
      </c>
    </row>
    <row r="1826" spans="2:10" x14ac:dyDescent="0.25">
      <c r="B1826" s="2">
        <v>1822</v>
      </c>
      <c r="C1826" s="1">
        <v>68251</v>
      </c>
      <c r="D1826" t="s">
        <v>1279</v>
      </c>
      <c r="E1826" s="2" t="s">
        <v>20</v>
      </c>
      <c r="F1826" s="13">
        <v>12430.63</v>
      </c>
      <c r="G1826" s="13">
        <v>2095309.74</v>
      </c>
      <c r="H1826" s="13">
        <v>187850.97</v>
      </c>
      <c r="I1826" s="14">
        <f t="shared" si="57"/>
        <v>8.9653079167187955E-2</v>
      </c>
      <c r="J1826" s="13">
        <f t="shared" si="56"/>
        <v>1114.4442554880216</v>
      </c>
    </row>
    <row r="1827" spans="2:10" x14ac:dyDescent="0.25">
      <c r="B1827" s="2">
        <v>1823</v>
      </c>
      <c r="C1827" s="1">
        <v>68252</v>
      </c>
      <c r="D1827" t="s">
        <v>481</v>
      </c>
      <c r="E1827" s="2" t="s">
        <v>20</v>
      </c>
      <c r="F1827" s="13">
        <v>8453.3700000000008</v>
      </c>
      <c r="G1827" s="13">
        <v>1333158.06</v>
      </c>
      <c r="H1827" s="13">
        <v>42248.55</v>
      </c>
      <c r="I1827" s="14">
        <f t="shared" si="57"/>
        <v>3.1690578384981599E-2</v>
      </c>
      <c r="J1827" s="13">
        <f t="shared" si="56"/>
        <v>267.89218460225192</v>
      </c>
    </row>
    <row r="1828" spans="2:10" x14ac:dyDescent="0.25">
      <c r="B1828" s="2">
        <v>1824</v>
      </c>
      <c r="C1828" s="1">
        <v>68261</v>
      </c>
      <c r="D1828" t="s">
        <v>888</v>
      </c>
      <c r="E1828" s="2" t="s">
        <v>20</v>
      </c>
      <c r="F1828" s="13">
        <v>41531.769999999997</v>
      </c>
      <c r="G1828" s="13">
        <v>6354089.6399999997</v>
      </c>
      <c r="H1828" s="13">
        <v>170464.64000000001</v>
      </c>
      <c r="I1828" s="14">
        <f t="shared" si="57"/>
        <v>2.6827547242471703E-2</v>
      </c>
      <c r="J1828" s="13">
        <f t="shared" si="56"/>
        <v>1114.1955217384689</v>
      </c>
    </row>
    <row r="1829" spans="2:10" x14ac:dyDescent="0.25">
      <c r="B1829" s="2">
        <v>1825</v>
      </c>
      <c r="C1829" s="1">
        <v>68291</v>
      </c>
      <c r="D1829" t="s">
        <v>1274</v>
      </c>
      <c r="E1829" s="2" t="s">
        <v>20</v>
      </c>
      <c r="F1829" s="13">
        <v>66610.320000000007</v>
      </c>
      <c r="G1829" s="13">
        <v>11301302.08</v>
      </c>
      <c r="H1829" s="13">
        <v>605271.62</v>
      </c>
      <c r="I1829" s="14">
        <f t="shared" si="57"/>
        <v>5.3557688814561799E-2</v>
      </c>
      <c r="J1829" s="13">
        <f t="shared" si="56"/>
        <v>3567.4947903983825</v>
      </c>
    </row>
    <row r="1830" spans="2:10" x14ac:dyDescent="0.25">
      <c r="B1830" s="2">
        <v>1826</v>
      </c>
      <c r="C1830" s="1">
        <v>68292</v>
      </c>
      <c r="D1830" t="s">
        <v>1275</v>
      </c>
      <c r="E1830" s="2" t="s">
        <v>20</v>
      </c>
      <c r="F1830" s="13">
        <v>14874.25</v>
      </c>
      <c r="G1830" s="13">
        <v>2275233.42</v>
      </c>
      <c r="H1830" s="13">
        <v>117170.67</v>
      </c>
      <c r="I1830" s="14">
        <f t="shared" si="57"/>
        <v>5.149830736927203E-2</v>
      </c>
      <c r="J1830" s="13">
        <f t="shared" si="56"/>
        <v>765.99869838739448</v>
      </c>
    </row>
    <row r="1831" spans="2:10" x14ac:dyDescent="0.25">
      <c r="B1831" s="2">
        <v>1827</v>
      </c>
      <c r="C1831" s="1">
        <v>69002</v>
      </c>
      <c r="D1831" t="s">
        <v>421</v>
      </c>
      <c r="E1831" s="2" t="s">
        <v>1</v>
      </c>
      <c r="F1831" s="13">
        <v>13446.36</v>
      </c>
      <c r="G1831" s="13">
        <v>1555280.16</v>
      </c>
      <c r="H1831" s="13">
        <v>25943.95</v>
      </c>
      <c r="I1831" s="14">
        <f t="shared" si="57"/>
        <v>1.668120681228262E-2</v>
      </c>
      <c r="J1831" s="13">
        <f t="shared" si="56"/>
        <v>224.30151203240453</v>
      </c>
    </row>
    <row r="1832" spans="2:10" x14ac:dyDescent="0.25">
      <c r="B1832" s="2">
        <v>1828</v>
      </c>
      <c r="C1832" s="1">
        <v>69004</v>
      </c>
      <c r="D1832" t="s">
        <v>1203</v>
      </c>
      <c r="E1832" s="2" t="s">
        <v>1</v>
      </c>
      <c r="F1832" s="13">
        <v>14011.75</v>
      </c>
      <c r="G1832" s="13">
        <v>1565205.96</v>
      </c>
      <c r="H1832" s="13">
        <v>2789.34</v>
      </c>
      <c r="I1832" s="14">
        <f t="shared" si="57"/>
        <v>1.7820913485404823E-3</v>
      </c>
      <c r="J1832" s="13">
        <f t="shared" si="56"/>
        <v>24.970218452912103</v>
      </c>
    </row>
    <row r="1833" spans="2:10" x14ac:dyDescent="0.25">
      <c r="B1833" s="2">
        <v>1829</v>
      </c>
      <c r="C1833" s="1">
        <v>69006</v>
      </c>
      <c r="D1833" t="s">
        <v>1280</v>
      </c>
      <c r="E1833" s="2" t="s">
        <v>1</v>
      </c>
      <c r="F1833" s="13">
        <v>17634.71</v>
      </c>
      <c r="G1833" s="13">
        <v>2004228.78</v>
      </c>
      <c r="H1833" s="13">
        <v>2707.72</v>
      </c>
      <c r="I1833" s="14">
        <f t="shared" si="57"/>
        <v>1.3510034518115241E-3</v>
      </c>
      <c r="J1833" s="13">
        <f t="shared" si="56"/>
        <v>23.824554081695201</v>
      </c>
    </row>
    <row r="1834" spans="2:10" x14ac:dyDescent="0.25">
      <c r="B1834" s="2">
        <v>1830</v>
      </c>
      <c r="C1834" s="1">
        <v>69008</v>
      </c>
      <c r="D1834" t="s">
        <v>1281</v>
      </c>
      <c r="E1834" s="2" t="s">
        <v>1</v>
      </c>
      <c r="F1834" s="13">
        <v>17168.52</v>
      </c>
      <c r="G1834" s="13">
        <v>1893022.27</v>
      </c>
      <c r="H1834" s="13">
        <v>17350.849999999999</v>
      </c>
      <c r="I1834" s="14">
        <f t="shared" si="57"/>
        <v>9.1656872055710138E-3</v>
      </c>
      <c r="J1834" s="13">
        <f t="shared" si="56"/>
        <v>157.36128410259008</v>
      </c>
    </row>
    <row r="1835" spans="2:10" x14ac:dyDescent="0.25">
      <c r="B1835" s="2">
        <v>1831</v>
      </c>
      <c r="C1835" s="1">
        <v>69010</v>
      </c>
      <c r="D1835" t="s">
        <v>286</v>
      </c>
      <c r="E1835" s="2" t="s">
        <v>1</v>
      </c>
      <c r="F1835" s="13">
        <v>16077.7</v>
      </c>
      <c r="G1835" s="13">
        <v>1746670.98</v>
      </c>
      <c r="H1835" s="13">
        <v>4523.3100000000004</v>
      </c>
      <c r="I1835" s="14">
        <f t="shared" si="57"/>
        <v>2.5896749025967102E-3</v>
      </c>
      <c r="J1835" s="13">
        <f t="shared" si="56"/>
        <v>41.636016181479128</v>
      </c>
    </row>
    <row r="1836" spans="2:10" x14ac:dyDescent="0.25">
      <c r="B1836" s="2">
        <v>1832</v>
      </c>
      <c r="C1836" s="1">
        <v>69012</v>
      </c>
      <c r="D1836" t="s">
        <v>1282</v>
      </c>
      <c r="E1836" s="2" t="s">
        <v>1</v>
      </c>
      <c r="F1836" s="13">
        <v>12986.2</v>
      </c>
      <c r="G1836" s="13">
        <v>1414399.76</v>
      </c>
      <c r="H1836" s="13">
        <v>2367.5500000000002</v>
      </c>
      <c r="I1836" s="14">
        <f t="shared" si="57"/>
        <v>1.6738902727189379E-3</v>
      </c>
      <c r="J1836" s="13">
        <f t="shared" si="56"/>
        <v>21.737473859582671</v>
      </c>
    </row>
    <row r="1837" spans="2:10" x14ac:dyDescent="0.25">
      <c r="B1837" s="2">
        <v>1833</v>
      </c>
      <c r="C1837" s="1">
        <v>69014</v>
      </c>
      <c r="D1837" t="s">
        <v>806</v>
      </c>
      <c r="E1837" s="2" t="s">
        <v>1</v>
      </c>
      <c r="F1837" s="13">
        <v>28280.37</v>
      </c>
      <c r="G1837" s="13">
        <v>3095198.76</v>
      </c>
      <c r="H1837" s="13">
        <v>9142.9599999999991</v>
      </c>
      <c r="I1837" s="14">
        <f t="shared" si="57"/>
        <v>2.9539169239005511E-3</v>
      </c>
      <c r="J1837" s="13">
        <f t="shared" si="56"/>
        <v>83.53786355716943</v>
      </c>
    </row>
    <row r="1838" spans="2:10" x14ac:dyDescent="0.25">
      <c r="B1838" s="2">
        <v>1834</v>
      </c>
      <c r="C1838" s="1">
        <v>69016</v>
      </c>
      <c r="D1838" t="s">
        <v>481</v>
      </c>
      <c r="E1838" s="2" t="s">
        <v>1</v>
      </c>
      <c r="F1838" s="13">
        <v>55578.15</v>
      </c>
      <c r="G1838" s="13">
        <v>6075691.7300000004</v>
      </c>
      <c r="H1838" s="13">
        <v>16019.19</v>
      </c>
      <c r="I1838" s="14">
        <f t="shared" si="57"/>
        <v>2.6366034867934289E-3</v>
      </c>
      <c r="J1838" s="13">
        <f t="shared" si="56"/>
        <v>146.5375440795282</v>
      </c>
    </row>
    <row r="1839" spans="2:10" x14ac:dyDescent="0.25">
      <c r="B1839" s="2">
        <v>1835</v>
      </c>
      <c r="C1839" s="1">
        <v>69018</v>
      </c>
      <c r="D1839" t="s">
        <v>1283</v>
      </c>
      <c r="E1839" s="2" t="s">
        <v>1</v>
      </c>
      <c r="F1839" s="13">
        <v>40048.81</v>
      </c>
      <c r="G1839" s="13">
        <v>4227650.87</v>
      </c>
      <c r="H1839" s="13">
        <v>27487.46</v>
      </c>
      <c r="I1839" s="14">
        <f t="shared" si="57"/>
        <v>6.5018282836586264E-3</v>
      </c>
      <c r="J1839" s="13">
        <f t="shared" si="56"/>
        <v>260.39048558487042</v>
      </c>
    </row>
    <row r="1840" spans="2:10" x14ac:dyDescent="0.25">
      <c r="B1840" s="2">
        <v>1836</v>
      </c>
      <c r="C1840" s="1">
        <v>69020</v>
      </c>
      <c r="D1840" t="s">
        <v>1284</v>
      </c>
      <c r="E1840" s="2" t="s">
        <v>1</v>
      </c>
      <c r="F1840" s="13">
        <v>8825.16</v>
      </c>
      <c r="G1840" s="13">
        <v>998402.78</v>
      </c>
      <c r="H1840" s="13">
        <v>3684.56</v>
      </c>
      <c r="I1840" s="14">
        <f t="shared" si="57"/>
        <v>3.6904544676848753E-3</v>
      </c>
      <c r="J1840" s="13">
        <f t="shared" si="56"/>
        <v>32.568851150033851</v>
      </c>
    </row>
    <row r="1841" spans="2:10" x14ac:dyDescent="0.25">
      <c r="B1841" s="2">
        <v>1837</v>
      </c>
      <c r="C1841" s="1">
        <v>69022</v>
      </c>
      <c r="D1841" t="s">
        <v>1285</v>
      </c>
      <c r="E1841" s="2" t="s">
        <v>1</v>
      </c>
      <c r="F1841" s="13">
        <v>7810.54</v>
      </c>
      <c r="G1841" s="13">
        <v>919788.92</v>
      </c>
      <c r="H1841" s="13">
        <v>18272.03</v>
      </c>
      <c r="I1841" s="14">
        <f t="shared" si="57"/>
        <v>1.9865460001409888E-2</v>
      </c>
      <c r="J1841" s="13">
        <f t="shared" si="56"/>
        <v>155.159969959412</v>
      </c>
    </row>
    <row r="1842" spans="2:10" x14ac:dyDescent="0.25">
      <c r="B1842" s="2">
        <v>1838</v>
      </c>
      <c r="C1842" s="1">
        <v>69024</v>
      </c>
      <c r="D1842" t="s">
        <v>1286</v>
      </c>
      <c r="E1842" s="2" t="s">
        <v>1</v>
      </c>
      <c r="F1842" s="13">
        <v>10919.76</v>
      </c>
      <c r="G1842" s="13">
        <v>1243806.6299999999</v>
      </c>
      <c r="H1842" s="13">
        <v>13836.32</v>
      </c>
      <c r="I1842" s="14">
        <f t="shared" si="57"/>
        <v>1.1124172894945897E-2</v>
      </c>
      <c r="J1842" s="13">
        <f t="shared" si="56"/>
        <v>121.47329821131441</v>
      </c>
    </row>
    <row r="1843" spans="2:10" x14ac:dyDescent="0.25">
      <c r="B1843" s="2">
        <v>1839</v>
      </c>
      <c r="C1843" s="1">
        <v>69026</v>
      </c>
      <c r="D1843" t="s">
        <v>1287</v>
      </c>
      <c r="E1843" s="2" t="s">
        <v>1</v>
      </c>
      <c r="F1843" s="13">
        <v>11419.78</v>
      </c>
      <c r="G1843" s="13">
        <v>1220681.75</v>
      </c>
      <c r="H1843" s="13">
        <v>2793.3</v>
      </c>
      <c r="I1843" s="14">
        <f t="shared" si="57"/>
        <v>2.2883114292484509E-3</v>
      </c>
      <c r="J1843" s="13">
        <f t="shared" si="56"/>
        <v>26.132013093502877</v>
      </c>
    </row>
    <row r="1844" spans="2:10" x14ac:dyDescent="0.25">
      <c r="B1844" s="2">
        <v>1840</v>
      </c>
      <c r="C1844" s="1">
        <v>69028</v>
      </c>
      <c r="D1844" t="s">
        <v>1288</v>
      </c>
      <c r="E1844" s="2" t="s">
        <v>1</v>
      </c>
      <c r="F1844" s="13">
        <v>12663.23</v>
      </c>
      <c r="G1844" s="13">
        <v>1367317.03</v>
      </c>
      <c r="H1844" s="13">
        <v>15447.44</v>
      </c>
      <c r="I1844" s="14">
        <f t="shared" si="57"/>
        <v>1.1297628612144178E-2</v>
      </c>
      <c r="J1844" s="13">
        <f t="shared" si="56"/>
        <v>143.06446957016252</v>
      </c>
    </row>
    <row r="1845" spans="2:10" x14ac:dyDescent="0.25">
      <c r="B1845" s="2">
        <v>1841</v>
      </c>
      <c r="C1845" s="1">
        <v>69030</v>
      </c>
      <c r="D1845" t="s">
        <v>1289</v>
      </c>
      <c r="E1845" s="2" t="s">
        <v>1</v>
      </c>
      <c r="F1845" s="13">
        <v>23175</v>
      </c>
      <c r="G1845" s="13">
        <v>2581152.8199999998</v>
      </c>
      <c r="H1845" s="13">
        <v>2064.73</v>
      </c>
      <c r="I1845" s="14">
        <f t="shared" si="57"/>
        <v>7.9992551545243263E-4</v>
      </c>
      <c r="J1845" s="13">
        <f t="shared" si="56"/>
        <v>18.538273820610126</v>
      </c>
    </row>
    <row r="1846" spans="2:10" x14ac:dyDescent="0.25">
      <c r="B1846" s="2">
        <v>1842</v>
      </c>
      <c r="C1846" s="1">
        <v>69032</v>
      </c>
      <c r="D1846" t="s">
        <v>1290</v>
      </c>
      <c r="E1846" s="2" t="s">
        <v>1</v>
      </c>
      <c r="F1846" s="13">
        <v>46737.02</v>
      </c>
      <c r="G1846" s="13">
        <v>5118428.3499999996</v>
      </c>
      <c r="H1846" s="13">
        <v>131549.54</v>
      </c>
      <c r="I1846" s="14">
        <f t="shared" si="57"/>
        <v>2.5701158833257874E-2</v>
      </c>
      <c r="J1846" s="13">
        <f t="shared" si="56"/>
        <v>1201.1955744131499</v>
      </c>
    </row>
    <row r="1847" spans="2:10" x14ac:dyDescent="0.25">
      <c r="B1847" s="2">
        <v>1843</v>
      </c>
      <c r="C1847" s="1">
        <v>69034</v>
      </c>
      <c r="D1847" t="s">
        <v>1058</v>
      </c>
      <c r="E1847" s="2" t="s">
        <v>1</v>
      </c>
      <c r="F1847" s="13">
        <v>8189.97</v>
      </c>
      <c r="G1847" s="13">
        <v>938687.69</v>
      </c>
      <c r="H1847" s="13">
        <v>6367.52</v>
      </c>
      <c r="I1847" s="14">
        <f t="shared" si="57"/>
        <v>6.7834276169105841E-3</v>
      </c>
      <c r="J1847" s="13">
        <f t="shared" si="56"/>
        <v>55.556068679669181</v>
      </c>
    </row>
    <row r="1848" spans="2:10" x14ac:dyDescent="0.25">
      <c r="B1848" s="2">
        <v>1844</v>
      </c>
      <c r="C1848" s="1">
        <v>69036</v>
      </c>
      <c r="D1848" t="s">
        <v>1291</v>
      </c>
      <c r="E1848" s="2" t="s">
        <v>1</v>
      </c>
      <c r="F1848" s="13">
        <v>21095.18</v>
      </c>
      <c r="G1848" s="13">
        <v>2239370.12</v>
      </c>
      <c r="H1848" s="13">
        <v>56301.01</v>
      </c>
      <c r="I1848" s="14">
        <f t="shared" si="57"/>
        <v>2.5141449149995804E-2</v>
      </c>
      <c r="J1848" s="13">
        <f t="shared" si="56"/>
        <v>530.36339528000849</v>
      </c>
    </row>
    <row r="1849" spans="2:10" x14ac:dyDescent="0.25">
      <c r="B1849" s="2">
        <v>1845</v>
      </c>
      <c r="C1849" s="1">
        <v>69111</v>
      </c>
      <c r="D1849" t="s">
        <v>1280</v>
      </c>
      <c r="E1849" s="2" t="s">
        <v>19</v>
      </c>
      <c r="F1849" s="13">
        <v>3719.3</v>
      </c>
      <c r="G1849" s="13">
        <v>617256.62</v>
      </c>
      <c r="H1849" s="13">
        <v>13644.21</v>
      </c>
      <c r="I1849" s="14">
        <f t="shared" si="57"/>
        <v>2.2104598894378807E-2</v>
      </c>
      <c r="J1849" s="13">
        <f t="shared" si="56"/>
        <v>82.213634667863104</v>
      </c>
    </row>
    <row r="1850" spans="2:10" x14ac:dyDescent="0.25">
      <c r="B1850" s="2">
        <v>1846</v>
      </c>
      <c r="C1850" s="1">
        <v>69136</v>
      </c>
      <c r="D1850" t="s">
        <v>1282</v>
      </c>
      <c r="E1850" s="2" t="s">
        <v>19</v>
      </c>
      <c r="F1850" s="13">
        <v>3047.96</v>
      </c>
      <c r="G1850" s="13">
        <v>422697.46</v>
      </c>
      <c r="H1850" s="13">
        <v>2364.31</v>
      </c>
      <c r="I1850" s="14">
        <f t="shared" si="57"/>
        <v>5.5933858698843375E-3</v>
      </c>
      <c r="J1850" s="13">
        <f t="shared" si="56"/>
        <v>17.048416395972666</v>
      </c>
    </row>
    <row r="1851" spans="2:10" x14ac:dyDescent="0.25">
      <c r="B1851" s="2">
        <v>1847</v>
      </c>
      <c r="C1851" s="1">
        <v>69146</v>
      </c>
      <c r="D1851" t="s">
        <v>1292</v>
      </c>
      <c r="E1851" s="2" t="s">
        <v>19</v>
      </c>
      <c r="F1851" s="13">
        <v>2724.61</v>
      </c>
      <c r="G1851" s="13">
        <v>275471.95</v>
      </c>
      <c r="H1851" s="13">
        <v>2179.96</v>
      </c>
      <c r="I1851" s="14">
        <f t="shared" si="57"/>
        <v>7.9135461886409852E-3</v>
      </c>
      <c r="J1851" s="13">
        <f t="shared" si="56"/>
        <v>21.561327081033117</v>
      </c>
    </row>
    <row r="1852" spans="2:10" x14ac:dyDescent="0.25">
      <c r="B1852" s="2">
        <v>1848</v>
      </c>
      <c r="C1852" s="1">
        <v>69171</v>
      </c>
      <c r="D1852" t="s">
        <v>1285</v>
      </c>
      <c r="E1852" s="2" t="s">
        <v>19</v>
      </c>
      <c r="F1852" s="13">
        <v>5456.14</v>
      </c>
      <c r="G1852" s="13">
        <v>752724.66</v>
      </c>
      <c r="H1852" s="13">
        <v>17538.259999999998</v>
      </c>
      <c r="I1852" s="14">
        <f t="shared" si="57"/>
        <v>2.3299701646548949E-2</v>
      </c>
      <c r="J1852" s="13">
        <f t="shared" si="56"/>
        <v>127.1264341418016</v>
      </c>
    </row>
    <row r="1853" spans="2:10" x14ac:dyDescent="0.25">
      <c r="B1853" s="2">
        <v>1849</v>
      </c>
      <c r="C1853" s="1">
        <v>69176</v>
      </c>
      <c r="D1853" t="s">
        <v>1293</v>
      </c>
      <c r="E1853" s="2" t="s">
        <v>19</v>
      </c>
      <c r="F1853" s="13">
        <v>7755.57</v>
      </c>
      <c r="G1853" s="13">
        <v>1057571.56</v>
      </c>
      <c r="H1853" s="13">
        <v>21802.63</v>
      </c>
      <c r="I1853" s="14">
        <f t="shared" si="57"/>
        <v>2.0615749160274317E-2</v>
      </c>
      <c r="J1853" s="13">
        <f t="shared" si="56"/>
        <v>159.88688571494868</v>
      </c>
    </row>
    <row r="1854" spans="2:10" x14ac:dyDescent="0.25">
      <c r="B1854" s="2">
        <v>1850</v>
      </c>
      <c r="C1854" s="1">
        <v>69191</v>
      </c>
      <c r="D1854" t="s">
        <v>1294</v>
      </c>
      <c r="E1854" s="2" t="s">
        <v>19</v>
      </c>
      <c r="F1854" s="13">
        <v>5107.1400000000003</v>
      </c>
      <c r="G1854" s="13">
        <v>805142.83</v>
      </c>
      <c r="H1854" s="13">
        <v>36214.120000000003</v>
      </c>
      <c r="I1854" s="14">
        <f t="shared" si="57"/>
        <v>4.4978504000339918E-2</v>
      </c>
      <c r="J1854" s="13">
        <f t="shared" si="56"/>
        <v>229.71151692029602</v>
      </c>
    </row>
    <row r="1855" spans="2:10" x14ac:dyDescent="0.25">
      <c r="B1855" s="2">
        <v>1851</v>
      </c>
      <c r="C1855" s="1">
        <v>69206</v>
      </c>
      <c r="D1855" t="s">
        <v>520</v>
      </c>
      <c r="E1855" s="2" t="s">
        <v>20</v>
      </c>
      <c r="F1855" s="13">
        <v>1821.78</v>
      </c>
      <c r="G1855" s="13">
        <v>280913.71999999997</v>
      </c>
      <c r="H1855" s="13">
        <v>9020.44</v>
      </c>
      <c r="I1855" s="14">
        <f t="shared" si="57"/>
        <v>3.2111069548329652E-2</v>
      </c>
      <c r="J1855" s="13">
        <f t="shared" si="56"/>
        <v>58.49930428175599</v>
      </c>
    </row>
    <row r="1856" spans="2:10" x14ac:dyDescent="0.25">
      <c r="B1856" s="2">
        <v>1852</v>
      </c>
      <c r="C1856" s="1">
        <v>69291</v>
      </c>
      <c r="D1856" t="s">
        <v>1291</v>
      </c>
      <c r="E1856" s="2" t="s">
        <v>20</v>
      </c>
      <c r="F1856" s="13">
        <v>17435.13</v>
      </c>
      <c r="G1856" s="13">
        <v>2721378.56</v>
      </c>
      <c r="H1856" s="13">
        <v>128276.95</v>
      </c>
      <c r="I1856" s="14">
        <f t="shared" si="57"/>
        <v>4.713675336664664E-2</v>
      </c>
      <c r="J1856" s="13">
        <f t="shared" si="56"/>
        <v>821.83542272542184</v>
      </c>
    </row>
    <row r="1857" spans="2:10" x14ac:dyDescent="0.25">
      <c r="B1857" s="2">
        <v>1853</v>
      </c>
      <c r="C1857" s="1">
        <v>70002</v>
      </c>
      <c r="D1857" t="s">
        <v>631</v>
      </c>
      <c r="E1857" s="2" t="s">
        <v>1</v>
      </c>
      <c r="F1857" s="13">
        <v>96900.11</v>
      </c>
      <c r="G1857" s="13">
        <v>11011156.35</v>
      </c>
      <c r="H1857" s="13">
        <v>61490.87</v>
      </c>
      <c r="I1857" s="14">
        <f t="shared" si="57"/>
        <v>5.5844153007599427E-3</v>
      </c>
      <c r="J1857" s="13">
        <f t="shared" si="56"/>
        <v>541.13045692932155</v>
      </c>
    </row>
    <row r="1858" spans="2:10" x14ac:dyDescent="0.25">
      <c r="B1858" s="2">
        <v>1854</v>
      </c>
      <c r="C1858" s="1">
        <v>70004</v>
      </c>
      <c r="D1858" t="s">
        <v>1295</v>
      </c>
      <c r="E1858" s="2" t="s">
        <v>1</v>
      </c>
      <c r="F1858" s="13">
        <v>45732.78</v>
      </c>
      <c r="G1858" s="13">
        <v>4934301.1900000004</v>
      </c>
      <c r="H1858" s="13">
        <v>18780.169999999998</v>
      </c>
      <c r="I1858" s="14">
        <f t="shared" si="57"/>
        <v>3.8060445191429419E-3</v>
      </c>
      <c r="J1858" s="13">
        <f t="shared" si="56"/>
        <v>174.06099666416995</v>
      </c>
    </row>
    <row r="1859" spans="2:10" x14ac:dyDescent="0.25">
      <c r="B1859" s="2">
        <v>1855</v>
      </c>
      <c r="C1859" s="1">
        <v>70006</v>
      </c>
      <c r="D1859" t="s">
        <v>258</v>
      </c>
      <c r="E1859" s="2" t="s">
        <v>1</v>
      </c>
      <c r="F1859" s="13">
        <v>73710.240000000005</v>
      </c>
      <c r="G1859" s="13">
        <v>8718508.3300000001</v>
      </c>
      <c r="H1859" s="13">
        <v>288243.31</v>
      </c>
      <c r="I1859" s="14">
        <f t="shared" si="57"/>
        <v>3.3061080988839288E-2</v>
      </c>
      <c r="J1859" s="13">
        <f t="shared" si="56"/>
        <v>2436.9402143467814</v>
      </c>
    </row>
    <row r="1860" spans="2:10" x14ac:dyDescent="0.25">
      <c r="B1860" s="2">
        <v>1856</v>
      </c>
      <c r="C1860" s="1">
        <v>70008</v>
      </c>
      <c r="D1860" t="s">
        <v>164</v>
      </c>
      <c r="E1860" s="2" t="s">
        <v>1</v>
      </c>
      <c r="F1860" s="13">
        <v>232588.63</v>
      </c>
      <c r="G1860" s="13">
        <v>31945945.739999998</v>
      </c>
      <c r="H1860" s="13">
        <v>1446404.02</v>
      </c>
      <c r="I1860" s="14">
        <f t="shared" si="57"/>
        <v>4.5276606670903337E-2</v>
      </c>
      <c r="J1860" s="13">
        <f t="shared" si="56"/>
        <v>10530.823916634268</v>
      </c>
    </row>
    <row r="1861" spans="2:10" x14ac:dyDescent="0.25">
      <c r="B1861" s="2">
        <v>1857</v>
      </c>
      <c r="C1861" s="1">
        <v>70010</v>
      </c>
      <c r="D1861" t="s">
        <v>1296</v>
      </c>
      <c r="E1861" s="2" t="s">
        <v>1</v>
      </c>
      <c r="F1861" s="13">
        <v>63355.61</v>
      </c>
      <c r="G1861" s="13">
        <v>6902369.4400000004</v>
      </c>
      <c r="H1861" s="13">
        <v>187938.08</v>
      </c>
      <c r="I1861" s="14">
        <f t="shared" si="57"/>
        <v>2.7228052864119074E-2</v>
      </c>
      <c r="J1861" s="13">
        <f t="shared" ref="J1861:J1913" si="58">I1861*F1861</f>
        <v>1725.0498983185112</v>
      </c>
    </row>
    <row r="1862" spans="2:10" x14ac:dyDescent="0.25">
      <c r="B1862" s="2">
        <v>1858</v>
      </c>
      <c r="C1862" s="1">
        <v>70012</v>
      </c>
      <c r="D1862" t="s">
        <v>1297</v>
      </c>
      <c r="E1862" s="2" t="s">
        <v>1</v>
      </c>
      <c r="F1862" s="13">
        <v>21642.1</v>
      </c>
      <c r="G1862" s="13">
        <v>2398222.36</v>
      </c>
      <c r="H1862" s="13">
        <v>24187.89</v>
      </c>
      <c r="I1862" s="14">
        <f t="shared" ref="I1862:I1913" si="59">IF(G1862=0,0,H1862/G1862)</f>
        <v>1.0085757852745564E-2</v>
      </c>
      <c r="J1862" s="13">
        <f t="shared" si="58"/>
        <v>218.27698002490476</v>
      </c>
    </row>
    <row r="1863" spans="2:10" x14ac:dyDescent="0.25">
      <c r="B1863" s="2">
        <v>1859</v>
      </c>
      <c r="C1863" s="1">
        <v>70014</v>
      </c>
      <c r="D1863" t="s">
        <v>1298</v>
      </c>
      <c r="E1863" s="2" t="s">
        <v>1</v>
      </c>
      <c r="F1863" s="13">
        <v>9335.8700000000008</v>
      </c>
      <c r="G1863" s="13">
        <v>1210532.6100000001</v>
      </c>
      <c r="H1863" s="13">
        <v>4990.0600000000004</v>
      </c>
      <c r="I1863" s="14">
        <f t="shared" si="59"/>
        <v>4.1222020446024998E-3</v>
      </c>
      <c r="J1863" s="13">
        <f t="shared" si="58"/>
        <v>38.484342402143142</v>
      </c>
    </row>
    <row r="1864" spans="2:10" x14ac:dyDescent="0.25">
      <c r="B1864" s="2">
        <v>1860</v>
      </c>
      <c r="C1864" s="1">
        <v>70016</v>
      </c>
      <c r="D1864" t="s">
        <v>1299</v>
      </c>
      <c r="E1864" s="2" t="s">
        <v>1</v>
      </c>
      <c r="F1864" s="13">
        <v>30513.62</v>
      </c>
      <c r="G1864" s="13">
        <v>3677035.36</v>
      </c>
      <c r="H1864" s="13">
        <v>8785.48</v>
      </c>
      <c r="I1864" s="14">
        <f t="shared" si="59"/>
        <v>2.3892835232348702E-3</v>
      </c>
      <c r="J1864" s="13">
        <f t="shared" si="58"/>
        <v>72.905689500249991</v>
      </c>
    </row>
    <row r="1865" spans="2:10" x14ac:dyDescent="0.25">
      <c r="B1865" s="2">
        <v>1861</v>
      </c>
      <c r="C1865" s="1">
        <v>70018</v>
      </c>
      <c r="D1865" t="s">
        <v>1300</v>
      </c>
      <c r="E1865" s="2" t="s">
        <v>1</v>
      </c>
      <c r="F1865" s="13">
        <v>51877.67</v>
      </c>
      <c r="G1865" s="13">
        <v>5536032.6799999997</v>
      </c>
      <c r="H1865" s="13">
        <v>99128.17</v>
      </c>
      <c r="I1865" s="14">
        <f t="shared" si="59"/>
        <v>1.790599436996098E-2</v>
      </c>
      <c r="J1865" s="13">
        <f t="shared" si="58"/>
        <v>928.92126694669355</v>
      </c>
    </row>
    <row r="1866" spans="2:10" x14ac:dyDescent="0.25">
      <c r="B1866" s="2">
        <v>1862</v>
      </c>
      <c r="C1866" s="1">
        <v>70020</v>
      </c>
      <c r="D1866" t="s">
        <v>1301</v>
      </c>
      <c r="E1866" s="2" t="s">
        <v>1</v>
      </c>
      <c r="F1866" s="13">
        <v>25120.31</v>
      </c>
      <c r="G1866" s="13">
        <v>2951044.82</v>
      </c>
      <c r="H1866" s="13">
        <v>4144.63</v>
      </c>
      <c r="I1866" s="14">
        <f t="shared" si="59"/>
        <v>1.4044618949569192E-3</v>
      </c>
      <c r="J1866" s="13">
        <f t="shared" si="58"/>
        <v>35.280518184505247</v>
      </c>
    </row>
    <row r="1867" spans="2:10" x14ac:dyDescent="0.25">
      <c r="B1867" s="2">
        <v>1863</v>
      </c>
      <c r="C1867" s="1">
        <v>70022</v>
      </c>
      <c r="D1867" t="s">
        <v>1302</v>
      </c>
      <c r="E1867" s="2" t="s">
        <v>1</v>
      </c>
      <c r="F1867" s="13">
        <v>17935.95</v>
      </c>
      <c r="G1867" s="13">
        <v>2205848.23</v>
      </c>
      <c r="H1867" s="13">
        <v>10153.58</v>
      </c>
      <c r="I1867" s="14">
        <f t="shared" si="59"/>
        <v>4.6030274712054869E-3</v>
      </c>
      <c r="J1867" s="13">
        <f t="shared" si="58"/>
        <v>82.559670572168059</v>
      </c>
    </row>
    <row r="1868" spans="2:10" x14ac:dyDescent="0.25">
      <c r="B1868" s="2">
        <v>1864</v>
      </c>
      <c r="C1868" s="1">
        <v>70024</v>
      </c>
      <c r="D1868" t="s">
        <v>265</v>
      </c>
      <c r="E1868" s="2" t="s">
        <v>1</v>
      </c>
      <c r="F1868" s="13">
        <v>21136.93</v>
      </c>
      <c r="G1868" s="13">
        <v>2717384.1</v>
      </c>
      <c r="H1868" s="13">
        <v>89633.07</v>
      </c>
      <c r="I1868" s="14">
        <f t="shared" si="59"/>
        <v>3.2985057209983674E-2</v>
      </c>
      <c r="J1868" s="13">
        <f t="shared" si="58"/>
        <v>697.20284529342018</v>
      </c>
    </row>
    <row r="1869" spans="2:10" x14ac:dyDescent="0.25">
      <c r="B1869" s="2">
        <v>1865</v>
      </c>
      <c r="C1869" s="1">
        <v>70026</v>
      </c>
      <c r="D1869" t="s">
        <v>1303</v>
      </c>
      <c r="E1869" s="2" t="s">
        <v>1</v>
      </c>
      <c r="F1869" s="13">
        <v>38023.629999999997</v>
      </c>
      <c r="G1869" s="13">
        <v>4197824.25</v>
      </c>
      <c r="H1869" s="13">
        <v>150995.54999999999</v>
      </c>
      <c r="I1869" s="14">
        <f t="shared" si="59"/>
        <v>3.5969955149980373E-2</v>
      </c>
      <c r="J1869" s="13">
        <f t="shared" si="58"/>
        <v>1367.7082657394481</v>
      </c>
    </row>
    <row r="1870" spans="2:10" x14ac:dyDescent="0.25">
      <c r="B1870" s="2">
        <v>1866</v>
      </c>
      <c r="C1870" s="1">
        <v>70028</v>
      </c>
      <c r="D1870" t="s">
        <v>1201</v>
      </c>
      <c r="E1870" s="2" t="s">
        <v>1</v>
      </c>
      <c r="F1870" s="13">
        <v>22625.98</v>
      </c>
      <c r="G1870" s="13">
        <v>2600258.4700000002</v>
      </c>
      <c r="H1870" s="13">
        <v>18342.849999999999</v>
      </c>
      <c r="I1870" s="14">
        <f t="shared" si="59"/>
        <v>7.0542410347383651E-3</v>
      </c>
      <c r="J1870" s="13">
        <f t="shared" si="58"/>
        <v>159.60911656716956</v>
      </c>
    </row>
    <row r="1871" spans="2:10" x14ac:dyDescent="0.25">
      <c r="B1871" s="2">
        <v>1867</v>
      </c>
      <c r="C1871" s="1">
        <v>70030</v>
      </c>
      <c r="D1871" t="s">
        <v>1304</v>
      </c>
      <c r="E1871" s="2" t="s">
        <v>1</v>
      </c>
      <c r="F1871" s="13">
        <v>49562</v>
      </c>
      <c r="G1871" s="13">
        <v>5751464.9800000004</v>
      </c>
      <c r="H1871" s="13">
        <v>25175.439999999999</v>
      </c>
      <c r="I1871" s="14">
        <f t="shared" si="59"/>
        <v>4.3772221664470602E-3</v>
      </c>
      <c r="J1871" s="13">
        <f t="shared" si="58"/>
        <v>216.9438850134492</v>
      </c>
    </row>
    <row r="1872" spans="2:10" x14ac:dyDescent="0.25">
      <c r="B1872" s="2">
        <v>1868</v>
      </c>
      <c r="C1872" s="1">
        <v>70032</v>
      </c>
      <c r="D1872" t="s">
        <v>677</v>
      </c>
      <c r="E1872" s="2" t="s">
        <v>1</v>
      </c>
      <c r="F1872" s="13">
        <v>28739.94</v>
      </c>
      <c r="G1872" s="13">
        <v>3271635.13</v>
      </c>
      <c r="H1872" s="13">
        <v>19149.330000000002</v>
      </c>
      <c r="I1872" s="14">
        <f t="shared" si="59"/>
        <v>5.8531374187805602E-3</v>
      </c>
      <c r="J1872" s="13">
        <f t="shared" si="58"/>
        <v>168.21881822750817</v>
      </c>
    </row>
    <row r="1873" spans="2:10" x14ac:dyDescent="0.25">
      <c r="B1873" s="2">
        <v>1869</v>
      </c>
      <c r="C1873" s="1">
        <v>70191</v>
      </c>
      <c r="D1873" t="s">
        <v>1304</v>
      </c>
      <c r="E1873" s="2" t="s">
        <v>19</v>
      </c>
      <c r="F1873" s="13">
        <v>30957.98</v>
      </c>
      <c r="G1873" s="13">
        <v>4812124.42</v>
      </c>
      <c r="H1873" s="13">
        <v>57129.48</v>
      </c>
      <c r="I1873" s="14">
        <f t="shared" si="59"/>
        <v>1.1871987299945999E-2</v>
      </c>
      <c r="J1873" s="13">
        <f t="shared" si="58"/>
        <v>367.53274539198225</v>
      </c>
    </row>
    <row r="1874" spans="2:10" x14ac:dyDescent="0.25">
      <c r="B1874" s="2">
        <v>1870</v>
      </c>
      <c r="C1874" s="1">
        <v>70201</v>
      </c>
      <c r="D1874" t="s">
        <v>161</v>
      </c>
      <c r="E1874" s="2" t="s">
        <v>20</v>
      </c>
      <c r="F1874" s="13">
        <v>13616.22</v>
      </c>
      <c r="G1874" s="13">
        <v>2078125.7</v>
      </c>
      <c r="H1874" s="13">
        <v>152213.72</v>
      </c>
      <c r="I1874" s="14">
        <f t="shared" si="59"/>
        <v>7.3245675177396635E-2</v>
      </c>
      <c r="J1874" s="13">
        <f t="shared" si="58"/>
        <v>997.32922726397157</v>
      </c>
    </row>
    <row r="1875" spans="2:10" x14ac:dyDescent="0.25">
      <c r="B1875" s="2">
        <v>1871</v>
      </c>
      <c r="C1875" s="1">
        <v>70251</v>
      </c>
      <c r="D1875" t="s">
        <v>164</v>
      </c>
      <c r="E1875" s="2" t="s">
        <v>20</v>
      </c>
      <c r="F1875" s="13">
        <v>137033.51999999999</v>
      </c>
      <c r="G1875" s="13">
        <v>22647305.219999999</v>
      </c>
      <c r="H1875" s="13">
        <v>636896.31999999995</v>
      </c>
      <c r="I1875" s="14">
        <f t="shared" si="59"/>
        <v>2.8122388682144495E-2</v>
      </c>
      <c r="J1875" s="13">
        <f t="shared" si="58"/>
        <v>3853.7099119224213</v>
      </c>
    </row>
    <row r="1876" spans="2:10" x14ac:dyDescent="0.25">
      <c r="B1876" s="2">
        <v>1872</v>
      </c>
      <c r="C1876" s="1">
        <v>70261</v>
      </c>
      <c r="D1876" t="s">
        <v>1296</v>
      </c>
      <c r="E1876" s="2" t="s">
        <v>20</v>
      </c>
      <c r="F1876" s="13">
        <v>312354.8</v>
      </c>
      <c r="G1876" s="13">
        <v>48093781.25</v>
      </c>
      <c r="H1876" s="13">
        <v>2101589.1800000002</v>
      </c>
      <c r="I1876" s="14">
        <f t="shared" si="59"/>
        <v>4.3697732334157031E-2</v>
      </c>
      <c r="J1876" s="13">
        <f t="shared" si="58"/>
        <v>13649.196443689152</v>
      </c>
    </row>
    <row r="1877" spans="2:10" x14ac:dyDescent="0.25">
      <c r="B1877" s="2">
        <v>1873</v>
      </c>
      <c r="C1877" s="1">
        <v>70265</v>
      </c>
      <c r="D1877" t="s">
        <v>1299</v>
      </c>
      <c r="E1877" s="2" t="s">
        <v>20</v>
      </c>
      <c r="F1877" s="13">
        <v>29231.439999999999</v>
      </c>
      <c r="G1877" s="13">
        <v>4653671.03</v>
      </c>
      <c r="H1877" s="13">
        <v>74879.8</v>
      </c>
      <c r="I1877" s="14">
        <f t="shared" si="59"/>
        <v>1.6090479863592765E-2</v>
      </c>
      <c r="J1877" s="13">
        <f t="shared" si="58"/>
        <v>470.34789670382008</v>
      </c>
    </row>
    <row r="1878" spans="2:10" x14ac:dyDescent="0.25">
      <c r="B1878" s="2">
        <v>1874</v>
      </c>
      <c r="C1878" s="1">
        <v>70266</v>
      </c>
      <c r="D1878" t="s">
        <v>1300</v>
      </c>
      <c r="E1878" s="2" t="s">
        <v>20</v>
      </c>
      <c r="F1878" s="13">
        <v>638536.46</v>
      </c>
      <c r="G1878" s="13">
        <v>96774438.439999998</v>
      </c>
      <c r="H1878" s="13">
        <v>3805411.89</v>
      </c>
      <c r="I1878" s="14">
        <f t="shared" si="59"/>
        <v>3.9322490022603948E-2</v>
      </c>
      <c r="J1878" s="13">
        <f t="shared" si="58"/>
        <v>25108.843577418844</v>
      </c>
    </row>
    <row r="1879" spans="2:10" x14ac:dyDescent="0.25">
      <c r="B1879" s="2">
        <v>1875</v>
      </c>
      <c r="C1879" s="1">
        <v>71002</v>
      </c>
      <c r="D1879" t="s">
        <v>1305</v>
      </c>
      <c r="E1879" s="2" t="s">
        <v>1</v>
      </c>
      <c r="F1879" s="13">
        <v>8577.44</v>
      </c>
      <c r="G1879" s="13">
        <v>1076724.3700000001</v>
      </c>
      <c r="H1879" s="13">
        <v>12584.35</v>
      </c>
      <c r="I1879" s="14">
        <f t="shared" si="59"/>
        <v>1.168762438245918E-2</v>
      </c>
      <c r="J1879" s="13">
        <f t="shared" si="58"/>
        <v>100.24989688308067</v>
      </c>
    </row>
    <row r="1880" spans="2:10" x14ac:dyDescent="0.25">
      <c r="B1880" s="2">
        <v>1876</v>
      </c>
      <c r="C1880" s="1">
        <v>71004</v>
      </c>
      <c r="D1880" t="s">
        <v>1306</v>
      </c>
      <c r="E1880" s="2" t="s">
        <v>1</v>
      </c>
      <c r="F1880" s="13">
        <v>8643.1200000000008</v>
      </c>
      <c r="G1880" s="13">
        <v>1008365.95</v>
      </c>
      <c r="H1880" s="13">
        <v>31114.560000000001</v>
      </c>
      <c r="I1880" s="14">
        <f t="shared" si="59"/>
        <v>3.0856416760204966E-2</v>
      </c>
      <c r="J1880" s="13">
        <f t="shared" si="58"/>
        <v>266.69571282846277</v>
      </c>
    </row>
    <row r="1881" spans="2:10" x14ac:dyDescent="0.25">
      <c r="B1881" s="2">
        <v>1877</v>
      </c>
      <c r="C1881" s="1">
        <v>71006</v>
      </c>
      <c r="D1881" t="s">
        <v>62</v>
      </c>
      <c r="E1881" s="2" t="s">
        <v>1</v>
      </c>
      <c r="F1881" s="13">
        <v>9076.39</v>
      </c>
      <c r="G1881" s="13">
        <v>1003319.16</v>
      </c>
      <c r="H1881" s="13">
        <v>140506.25</v>
      </c>
      <c r="I1881" s="14">
        <f t="shared" si="59"/>
        <v>0.14004143008691272</v>
      </c>
      <c r="J1881" s="13">
        <f t="shared" si="58"/>
        <v>1271.0706356265537</v>
      </c>
    </row>
    <row r="1882" spans="2:10" x14ac:dyDescent="0.25">
      <c r="B1882" s="2">
        <v>1878</v>
      </c>
      <c r="C1882" s="1">
        <v>71008</v>
      </c>
      <c r="D1882" t="s">
        <v>1307</v>
      </c>
      <c r="E1882" s="2" t="s">
        <v>1</v>
      </c>
      <c r="F1882" s="13">
        <v>7467.21</v>
      </c>
      <c r="G1882" s="13">
        <v>916665.64</v>
      </c>
      <c r="H1882" s="13">
        <v>5316.48</v>
      </c>
      <c r="I1882" s="14">
        <f t="shared" si="59"/>
        <v>5.7998028594155654E-3</v>
      </c>
      <c r="J1882" s="13">
        <f t="shared" si="58"/>
        <v>43.308345909856506</v>
      </c>
    </row>
    <row r="1883" spans="2:10" x14ac:dyDescent="0.25">
      <c r="B1883" s="2">
        <v>1879</v>
      </c>
      <c r="C1883" s="1">
        <v>71010</v>
      </c>
      <c r="D1883" t="s">
        <v>1308</v>
      </c>
      <c r="E1883" s="2" t="s">
        <v>1</v>
      </c>
      <c r="F1883" s="13">
        <v>6038.19</v>
      </c>
      <c r="G1883" s="13">
        <v>743223</v>
      </c>
      <c r="H1883" s="13">
        <v>489.92</v>
      </c>
      <c r="I1883" s="14">
        <f t="shared" si="59"/>
        <v>6.5918304465819818E-4</v>
      </c>
      <c r="J1883" s="13">
        <f t="shared" si="58"/>
        <v>3.9802724684246855</v>
      </c>
    </row>
    <row r="1884" spans="2:10" x14ac:dyDescent="0.25">
      <c r="B1884" s="2">
        <v>1880</v>
      </c>
      <c r="C1884" s="1">
        <v>71012</v>
      </c>
      <c r="D1884" t="s">
        <v>1309</v>
      </c>
      <c r="E1884" s="2" t="s">
        <v>1</v>
      </c>
      <c r="F1884" s="13">
        <v>5164</v>
      </c>
      <c r="G1884" s="13">
        <v>669045.23</v>
      </c>
      <c r="H1884" s="13">
        <v>1984.92</v>
      </c>
      <c r="I1884" s="14">
        <f t="shared" si="59"/>
        <v>2.9667949355232683E-3</v>
      </c>
      <c r="J1884" s="13">
        <f t="shared" si="58"/>
        <v>15.320529047042157</v>
      </c>
    </row>
    <row r="1885" spans="2:10" x14ac:dyDescent="0.25">
      <c r="B1885" s="2">
        <v>1881</v>
      </c>
      <c r="C1885" s="1">
        <v>71014</v>
      </c>
      <c r="D1885" t="s">
        <v>1310</v>
      </c>
      <c r="E1885" s="2" t="s">
        <v>1</v>
      </c>
      <c r="F1885" s="13">
        <v>80036.789999999994</v>
      </c>
      <c r="G1885" s="13">
        <v>9319045.9600000009</v>
      </c>
      <c r="H1885" s="13">
        <v>73692.100000000006</v>
      </c>
      <c r="I1885" s="14">
        <f t="shared" si="59"/>
        <v>7.9076871512714381E-3</v>
      </c>
      <c r="J1885" s="13">
        <f t="shared" si="58"/>
        <v>632.90589591201024</v>
      </c>
    </row>
    <row r="1886" spans="2:10" x14ac:dyDescent="0.25">
      <c r="B1886" s="2">
        <v>1882</v>
      </c>
      <c r="C1886" s="1">
        <v>71016</v>
      </c>
      <c r="D1886" t="s">
        <v>1311</v>
      </c>
      <c r="E1886" s="2" t="s">
        <v>1</v>
      </c>
      <c r="F1886" s="13">
        <v>8403.5400000000009</v>
      </c>
      <c r="G1886" s="13">
        <v>1055978.23</v>
      </c>
      <c r="H1886" s="13">
        <v>6275.35</v>
      </c>
      <c r="I1886" s="14">
        <f t="shared" si="59"/>
        <v>5.9426887995598175E-3</v>
      </c>
      <c r="J1886" s="13">
        <f t="shared" si="58"/>
        <v>49.939623034652911</v>
      </c>
    </row>
    <row r="1887" spans="2:10" x14ac:dyDescent="0.25">
      <c r="B1887" s="2">
        <v>1883</v>
      </c>
      <c r="C1887" s="1">
        <v>71018</v>
      </c>
      <c r="D1887" t="s">
        <v>460</v>
      </c>
      <c r="E1887" s="2" t="s">
        <v>1</v>
      </c>
      <c r="F1887" s="13">
        <v>3607.82</v>
      </c>
      <c r="G1887" s="13">
        <v>480939.42</v>
      </c>
      <c r="H1887" s="13">
        <v>13720.35</v>
      </c>
      <c r="I1887" s="14">
        <f t="shared" si="59"/>
        <v>2.8528229189447606E-2</v>
      </c>
      <c r="J1887" s="13">
        <f t="shared" si="58"/>
        <v>102.92471583427286</v>
      </c>
    </row>
    <row r="1888" spans="2:10" x14ac:dyDescent="0.25">
      <c r="B1888" s="2">
        <v>1884</v>
      </c>
      <c r="C1888" s="1">
        <v>71020</v>
      </c>
      <c r="D1888" t="s">
        <v>8</v>
      </c>
      <c r="E1888" s="2" t="s">
        <v>1</v>
      </c>
      <c r="F1888" s="13">
        <v>21166.16</v>
      </c>
      <c r="G1888" s="13">
        <v>2388543.89</v>
      </c>
      <c r="H1888" s="13">
        <v>48725.4</v>
      </c>
      <c r="I1888" s="14">
        <f t="shared" si="59"/>
        <v>2.0399625145678189E-2</v>
      </c>
      <c r="J1888" s="13">
        <f t="shared" si="58"/>
        <v>431.78172977344786</v>
      </c>
    </row>
    <row r="1889" spans="2:10" x14ac:dyDescent="0.25">
      <c r="B1889" s="2">
        <v>1885</v>
      </c>
      <c r="C1889" s="1">
        <v>71022</v>
      </c>
      <c r="D1889" t="s">
        <v>439</v>
      </c>
      <c r="E1889" s="2" t="s">
        <v>1</v>
      </c>
      <c r="F1889" s="13">
        <v>9704.56</v>
      </c>
      <c r="G1889" s="13">
        <v>1120352.6499999999</v>
      </c>
      <c r="H1889" s="13">
        <v>26827.33</v>
      </c>
      <c r="I1889" s="14">
        <f t="shared" si="59"/>
        <v>2.3945433609676384E-2</v>
      </c>
      <c r="J1889" s="13">
        <f t="shared" si="58"/>
        <v>232.37989719112105</v>
      </c>
    </row>
    <row r="1890" spans="2:10" x14ac:dyDescent="0.25">
      <c r="B1890" s="2">
        <v>1886</v>
      </c>
      <c r="C1890" s="1">
        <v>71024</v>
      </c>
      <c r="D1890" t="s">
        <v>955</v>
      </c>
      <c r="E1890" s="2" t="s">
        <v>1</v>
      </c>
      <c r="F1890" s="13">
        <v>6933.16</v>
      </c>
      <c r="G1890" s="13">
        <v>839335.23</v>
      </c>
      <c r="H1890" s="13">
        <v>19910.439999999999</v>
      </c>
      <c r="I1890" s="14">
        <f t="shared" si="59"/>
        <v>2.3721677928376723E-2</v>
      </c>
      <c r="J1890" s="13">
        <f t="shared" si="58"/>
        <v>164.46618854590434</v>
      </c>
    </row>
    <row r="1891" spans="2:10" x14ac:dyDescent="0.25">
      <c r="B1891" s="2">
        <v>1887</v>
      </c>
      <c r="C1891" s="1">
        <v>71026</v>
      </c>
      <c r="D1891" t="s">
        <v>1312</v>
      </c>
      <c r="E1891" s="2" t="s">
        <v>1</v>
      </c>
      <c r="F1891" s="13">
        <v>13679.09</v>
      </c>
      <c r="G1891" s="13">
        <v>1591222.74</v>
      </c>
      <c r="H1891" s="13">
        <v>16628.98</v>
      </c>
      <c r="I1891" s="14">
        <f t="shared" si="59"/>
        <v>1.0450441400806023E-2</v>
      </c>
      <c r="J1891" s="13">
        <f t="shared" si="58"/>
        <v>142.95252846135168</v>
      </c>
    </row>
    <row r="1892" spans="2:10" x14ac:dyDescent="0.25">
      <c r="B1892" s="2">
        <v>1888</v>
      </c>
      <c r="C1892" s="1">
        <v>71028</v>
      </c>
      <c r="D1892" t="s">
        <v>1313</v>
      </c>
      <c r="E1892" s="2" t="s">
        <v>1</v>
      </c>
      <c r="F1892" s="13">
        <v>4958.17</v>
      </c>
      <c r="G1892" s="13">
        <v>619963.89</v>
      </c>
      <c r="H1892" s="13">
        <v>16966.439999999999</v>
      </c>
      <c r="I1892" s="14">
        <f t="shared" si="59"/>
        <v>2.7366819702999153E-2</v>
      </c>
      <c r="J1892" s="13">
        <f t="shared" si="58"/>
        <v>135.68934444681932</v>
      </c>
    </row>
    <row r="1893" spans="2:10" x14ac:dyDescent="0.25">
      <c r="B1893" s="2">
        <v>1889</v>
      </c>
      <c r="C1893" s="1">
        <v>71030</v>
      </c>
      <c r="D1893" t="s">
        <v>14</v>
      </c>
      <c r="E1893" s="2" t="s">
        <v>1</v>
      </c>
      <c r="F1893" s="13">
        <v>15160</v>
      </c>
      <c r="G1893" s="13">
        <v>1791654.57</v>
      </c>
      <c r="H1893" s="13">
        <v>9996.52</v>
      </c>
      <c r="I1893" s="14">
        <f t="shared" si="59"/>
        <v>5.5794906939008893E-3</v>
      </c>
      <c r="J1893" s="13">
        <f t="shared" si="58"/>
        <v>84.58507891953748</v>
      </c>
    </row>
    <row r="1894" spans="2:10" x14ac:dyDescent="0.25">
      <c r="B1894" s="2">
        <v>1890</v>
      </c>
      <c r="C1894" s="1">
        <v>71032</v>
      </c>
      <c r="D1894" t="s">
        <v>1017</v>
      </c>
      <c r="E1894" s="2" t="s">
        <v>1</v>
      </c>
      <c r="F1894" s="13">
        <v>11657.13</v>
      </c>
      <c r="G1894" s="13">
        <v>1339063.3999999999</v>
      </c>
      <c r="H1894" s="13">
        <v>6621.08</v>
      </c>
      <c r="I1894" s="14">
        <f t="shared" si="59"/>
        <v>4.9445605040060094E-3</v>
      </c>
      <c r="J1894" s="13">
        <f t="shared" si="58"/>
        <v>57.639384588063571</v>
      </c>
    </row>
    <row r="1895" spans="2:10" x14ac:dyDescent="0.25">
      <c r="B1895" s="2">
        <v>1891</v>
      </c>
      <c r="C1895" s="1">
        <v>71034</v>
      </c>
      <c r="D1895" t="s">
        <v>1314</v>
      </c>
      <c r="E1895" s="2" t="s">
        <v>1</v>
      </c>
      <c r="F1895" s="13">
        <v>9977.3799999999992</v>
      </c>
      <c r="G1895" s="13">
        <v>1212612.55</v>
      </c>
      <c r="H1895" s="13">
        <v>6715.98</v>
      </c>
      <c r="I1895" s="14">
        <f t="shared" si="59"/>
        <v>5.5384384731957453E-3</v>
      </c>
      <c r="J1895" s="13">
        <f t="shared" si="58"/>
        <v>55.259105253693761</v>
      </c>
    </row>
    <row r="1896" spans="2:10" x14ac:dyDescent="0.25">
      <c r="B1896" s="2">
        <v>1892</v>
      </c>
      <c r="C1896" s="1">
        <v>71036</v>
      </c>
      <c r="D1896" t="s">
        <v>1315</v>
      </c>
      <c r="E1896" s="2" t="s">
        <v>1</v>
      </c>
      <c r="F1896" s="13">
        <v>47050.23</v>
      </c>
      <c r="G1896" s="13">
        <v>5352457.58</v>
      </c>
      <c r="H1896" s="13">
        <v>18019.189999999999</v>
      </c>
      <c r="I1896" s="14">
        <f t="shared" si="59"/>
        <v>3.3665264470904969E-3</v>
      </c>
      <c r="J1896" s="13">
        <f t="shared" si="58"/>
        <v>158.39584363669073</v>
      </c>
    </row>
    <row r="1897" spans="2:10" x14ac:dyDescent="0.25">
      <c r="B1897" s="2">
        <v>1893</v>
      </c>
      <c r="C1897" s="1">
        <v>71038</v>
      </c>
      <c r="D1897" t="s">
        <v>264</v>
      </c>
      <c r="E1897" s="2" t="s">
        <v>1</v>
      </c>
      <c r="F1897" s="13">
        <v>12787.46</v>
      </c>
      <c r="G1897" s="13">
        <v>1473546.02</v>
      </c>
      <c r="H1897" s="13">
        <v>7874.13</v>
      </c>
      <c r="I1897" s="14">
        <f t="shared" si="59"/>
        <v>5.3436607293744377E-3</v>
      </c>
      <c r="J1897" s="13">
        <f t="shared" si="58"/>
        <v>68.331847830446435</v>
      </c>
    </row>
    <row r="1898" spans="2:10" x14ac:dyDescent="0.25">
      <c r="B1898" s="2">
        <v>1894</v>
      </c>
      <c r="C1898" s="1">
        <v>71040</v>
      </c>
      <c r="D1898" t="s">
        <v>1316</v>
      </c>
      <c r="E1898" s="2" t="s">
        <v>1</v>
      </c>
      <c r="F1898" s="13">
        <v>9663.3700000000008</v>
      </c>
      <c r="G1898" s="13">
        <v>1206813.71</v>
      </c>
      <c r="H1898" s="13">
        <v>130114.81</v>
      </c>
      <c r="I1898" s="14">
        <f t="shared" si="59"/>
        <v>0.10781681457695737</v>
      </c>
      <c r="J1898" s="13">
        <f t="shared" si="58"/>
        <v>1041.8737714785327</v>
      </c>
    </row>
    <row r="1899" spans="2:10" x14ac:dyDescent="0.25">
      <c r="B1899" s="2">
        <v>1895</v>
      </c>
      <c r="C1899" s="1">
        <v>71042</v>
      </c>
      <c r="D1899" t="s">
        <v>182</v>
      </c>
      <c r="E1899" s="2" t="s">
        <v>1</v>
      </c>
      <c r="F1899" s="13">
        <v>10568.72</v>
      </c>
      <c r="G1899" s="13">
        <v>1161327.2</v>
      </c>
      <c r="H1899" s="13">
        <v>41818.89</v>
      </c>
      <c r="I1899" s="14">
        <f t="shared" si="59"/>
        <v>3.6009567329517468E-2</v>
      </c>
      <c r="J1899" s="13">
        <f t="shared" si="58"/>
        <v>380.57503442681781</v>
      </c>
    </row>
    <row r="1900" spans="2:10" x14ac:dyDescent="0.25">
      <c r="B1900" s="2">
        <v>1896</v>
      </c>
      <c r="C1900" s="1">
        <v>71044</v>
      </c>
      <c r="D1900" t="s">
        <v>1317</v>
      </c>
      <c r="E1900" s="2" t="s">
        <v>1</v>
      </c>
      <c r="F1900" s="13">
        <v>10045.77</v>
      </c>
      <c r="G1900" s="13">
        <v>1225458.18</v>
      </c>
      <c r="H1900" s="13">
        <v>12216.68</v>
      </c>
      <c r="I1900" s="14">
        <f t="shared" si="59"/>
        <v>9.969071323184607E-3</v>
      </c>
      <c r="J1900" s="13">
        <f t="shared" si="58"/>
        <v>100.14699762630823</v>
      </c>
    </row>
    <row r="1901" spans="2:10" x14ac:dyDescent="0.25">
      <c r="B1901" s="2">
        <v>1897</v>
      </c>
      <c r="C1901" s="1">
        <v>71100</v>
      </c>
      <c r="D1901" t="s">
        <v>1305</v>
      </c>
      <c r="E1901" s="2" t="s">
        <v>19</v>
      </c>
      <c r="F1901" s="13">
        <v>1783.98</v>
      </c>
      <c r="G1901" s="13">
        <v>245951.99</v>
      </c>
      <c r="H1901" s="13">
        <v>6547.54</v>
      </c>
      <c r="I1901" s="14">
        <f t="shared" si="59"/>
        <v>2.6621211725101311E-2</v>
      </c>
      <c r="J1901" s="13">
        <f t="shared" si="58"/>
        <v>47.49170929334624</v>
      </c>
    </row>
    <row r="1902" spans="2:10" x14ac:dyDescent="0.25">
      <c r="B1902" s="2">
        <v>1898</v>
      </c>
      <c r="C1902" s="1">
        <v>71101</v>
      </c>
      <c r="D1902" t="s">
        <v>1306</v>
      </c>
      <c r="E1902" s="2" t="s">
        <v>19</v>
      </c>
      <c r="F1902" s="13">
        <v>5673.21</v>
      </c>
      <c r="G1902" s="13">
        <v>748199.48</v>
      </c>
      <c r="H1902" s="13">
        <v>15867.8</v>
      </c>
      <c r="I1902" s="14">
        <f t="shared" si="59"/>
        <v>2.1207980524124394E-2</v>
      </c>
      <c r="J1902" s="13">
        <f t="shared" si="58"/>
        <v>120.31732718926776</v>
      </c>
    </row>
    <row r="1903" spans="2:10" x14ac:dyDescent="0.25">
      <c r="B1903" s="2">
        <v>1899</v>
      </c>
      <c r="C1903" s="1">
        <v>71106</v>
      </c>
      <c r="D1903" t="s">
        <v>1318</v>
      </c>
      <c r="E1903" s="2" t="s">
        <v>19</v>
      </c>
      <c r="F1903" s="13">
        <v>14432.1</v>
      </c>
      <c r="G1903" s="13">
        <v>2246923.0099999998</v>
      </c>
      <c r="H1903" s="13">
        <v>339469.32</v>
      </c>
      <c r="I1903" s="14">
        <f t="shared" si="59"/>
        <v>0.15108186550637534</v>
      </c>
      <c r="J1903" s="13">
        <f t="shared" si="58"/>
        <v>2180.4285911745596</v>
      </c>
    </row>
    <row r="1904" spans="2:10" x14ac:dyDescent="0.25">
      <c r="B1904" s="2">
        <v>1900</v>
      </c>
      <c r="C1904" s="1">
        <v>71122</v>
      </c>
      <c r="D1904" t="s">
        <v>724</v>
      </c>
      <c r="E1904" s="2" t="s">
        <v>19</v>
      </c>
      <c r="F1904" s="13">
        <v>8465.33</v>
      </c>
      <c r="G1904" s="13">
        <v>901343.11</v>
      </c>
      <c r="H1904" s="13">
        <v>8885.81</v>
      </c>
      <c r="I1904" s="14">
        <f t="shared" si="59"/>
        <v>9.858410078710203E-3</v>
      </c>
      <c r="J1904" s="13">
        <f t="shared" si="58"/>
        <v>83.454694591607847</v>
      </c>
    </row>
    <row r="1905" spans="2:10" x14ac:dyDescent="0.25">
      <c r="B1905" s="2">
        <v>1901</v>
      </c>
      <c r="C1905" s="1">
        <v>71151</v>
      </c>
      <c r="D1905" t="s">
        <v>955</v>
      </c>
      <c r="E1905" s="2" t="s">
        <v>19</v>
      </c>
      <c r="F1905" s="13">
        <v>1511.74</v>
      </c>
      <c r="G1905" s="13">
        <v>179554.17</v>
      </c>
      <c r="H1905" s="13">
        <v>3111.6</v>
      </c>
      <c r="I1905" s="14">
        <f t="shared" si="59"/>
        <v>1.7329589170777818E-2</v>
      </c>
      <c r="J1905" s="13">
        <f t="shared" si="58"/>
        <v>26.197833133031658</v>
      </c>
    </row>
    <row r="1906" spans="2:10" x14ac:dyDescent="0.25">
      <c r="B1906" s="2">
        <v>1902</v>
      </c>
      <c r="C1906" s="1">
        <v>71171</v>
      </c>
      <c r="D1906" t="s">
        <v>1312</v>
      </c>
      <c r="E1906" s="2" t="s">
        <v>19</v>
      </c>
      <c r="F1906" s="13">
        <v>17860.37</v>
      </c>
      <c r="G1906" s="13">
        <v>3128515.01</v>
      </c>
      <c r="H1906" s="13">
        <v>252229.71</v>
      </c>
      <c r="I1906" s="14">
        <f t="shared" si="59"/>
        <v>8.0622822391381146E-2</v>
      </c>
      <c r="J1906" s="13">
        <f t="shared" si="58"/>
        <v>1439.9534383543521</v>
      </c>
    </row>
    <row r="1907" spans="2:10" x14ac:dyDescent="0.25">
      <c r="B1907" s="2">
        <v>1903</v>
      </c>
      <c r="C1907" s="1">
        <v>71178</v>
      </c>
      <c r="D1907" t="s">
        <v>1314</v>
      </c>
      <c r="E1907" s="2" t="s">
        <v>19</v>
      </c>
      <c r="F1907" s="13">
        <v>4099.47</v>
      </c>
      <c r="G1907" s="13">
        <v>438047.18</v>
      </c>
      <c r="H1907" s="13">
        <v>7586.91</v>
      </c>
      <c r="I1907" s="14">
        <f t="shared" si="59"/>
        <v>1.731984668866034E-2</v>
      </c>
      <c r="J1907" s="13">
        <f t="shared" si="58"/>
        <v>71.002191904762412</v>
      </c>
    </row>
    <row r="1908" spans="2:10" x14ac:dyDescent="0.25">
      <c r="B1908" s="2">
        <v>1904</v>
      </c>
      <c r="C1908" s="1">
        <v>71186</v>
      </c>
      <c r="D1908" t="s">
        <v>1319</v>
      </c>
      <c r="E1908" s="2" t="s">
        <v>19</v>
      </c>
      <c r="F1908" s="13">
        <v>4329.75</v>
      </c>
      <c r="G1908" s="13">
        <v>544211.94999999995</v>
      </c>
      <c r="H1908" s="13">
        <v>23782.43</v>
      </c>
      <c r="I1908" s="14">
        <f t="shared" si="59"/>
        <v>4.3700675812061829E-2</v>
      </c>
      <c r="J1908" s="13">
        <f t="shared" si="58"/>
        <v>189.21300109727471</v>
      </c>
    </row>
    <row r="1909" spans="2:10" x14ac:dyDescent="0.25">
      <c r="B1909" s="2">
        <v>1905</v>
      </c>
      <c r="C1909" s="1">
        <v>71251</v>
      </c>
      <c r="D1909" t="s">
        <v>439</v>
      </c>
      <c r="E1909" s="2" t="s">
        <v>20</v>
      </c>
      <c r="F1909" s="13">
        <v>213932.61</v>
      </c>
      <c r="G1909" s="13">
        <v>32007222.629999999</v>
      </c>
      <c r="H1909" s="13">
        <v>1387325.71</v>
      </c>
      <c r="I1909" s="14">
        <f t="shared" si="59"/>
        <v>4.3344145352357928E-2</v>
      </c>
      <c r="J1909" s="13">
        <f t="shared" si="58"/>
        <v>9272.7261434493012</v>
      </c>
    </row>
    <row r="1910" spans="2:10" x14ac:dyDescent="0.25">
      <c r="B1910" s="2">
        <v>1906</v>
      </c>
      <c r="C1910" s="1">
        <v>71261</v>
      </c>
      <c r="D1910" t="s">
        <v>1320</v>
      </c>
      <c r="E1910" s="2" t="s">
        <v>20</v>
      </c>
      <c r="F1910" s="13">
        <v>17188.16</v>
      </c>
      <c r="G1910" s="13">
        <v>3239003.43</v>
      </c>
      <c r="H1910" s="13">
        <v>327932.39</v>
      </c>
      <c r="I1910" s="14">
        <f t="shared" si="59"/>
        <v>0.1012448418432209</v>
      </c>
      <c r="J1910" s="13">
        <f t="shared" si="58"/>
        <v>1740.2125407759756</v>
      </c>
    </row>
    <row r="1911" spans="2:10" x14ac:dyDescent="0.25">
      <c r="B1911" s="2">
        <v>1907</v>
      </c>
      <c r="C1911" s="1">
        <v>71271</v>
      </c>
      <c r="D1911" t="s">
        <v>1321</v>
      </c>
      <c r="E1911" s="2" t="s">
        <v>20</v>
      </c>
      <c r="F1911" s="13">
        <v>7169.8</v>
      </c>
      <c r="G1911" s="13">
        <v>1234586.1399999999</v>
      </c>
      <c r="H1911" s="13">
        <v>92087.81</v>
      </c>
      <c r="I1911" s="14">
        <f t="shared" si="59"/>
        <v>7.4590024151737197E-2</v>
      </c>
      <c r="J1911" s="13">
        <f t="shared" si="58"/>
        <v>534.79555516312541</v>
      </c>
    </row>
    <row r="1912" spans="2:10" x14ac:dyDescent="0.25">
      <c r="B1912" s="2">
        <v>1908</v>
      </c>
      <c r="C1912" s="1">
        <v>71291</v>
      </c>
      <c r="D1912" t="s">
        <v>1322</v>
      </c>
      <c r="E1912" s="2" t="s">
        <v>20</v>
      </c>
      <c r="F1912" s="13">
        <v>172814.6</v>
      </c>
      <c r="G1912" s="13">
        <v>28460038.010000002</v>
      </c>
      <c r="H1912" s="13">
        <v>1607871.55</v>
      </c>
      <c r="I1912" s="14">
        <f t="shared" si="59"/>
        <v>5.6495762564865243E-2</v>
      </c>
      <c r="J1912" s="13">
        <f t="shared" si="58"/>
        <v>9763.2926093421611</v>
      </c>
    </row>
    <row r="1913" spans="2:10" x14ac:dyDescent="0.25">
      <c r="B1913" s="2">
        <v>1909</v>
      </c>
      <c r="C1913" s="1">
        <v>72001</v>
      </c>
      <c r="D1913" t="s">
        <v>1323</v>
      </c>
      <c r="E1913" s="2" t="s">
        <v>1</v>
      </c>
      <c r="F1913" s="13">
        <v>52668.160000000003</v>
      </c>
      <c r="G1913" s="13">
        <v>6714392.7999999998</v>
      </c>
      <c r="H1913" s="13">
        <v>22536.93</v>
      </c>
      <c r="I1913" s="14">
        <f t="shared" si="59"/>
        <v>3.3565105097813166E-3</v>
      </c>
      <c r="J1913" s="13">
        <f t="shared" si="58"/>
        <v>176.78123257084397</v>
      </c>
    </row>
    <row r="1915" spans="2:10" x14ac:dyDescent="0.25">
      <c r="J1915">
        <f>SUM(Table2[Forestry Tax Levy, PP])</f>
        <v>1934737.0622191823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Summary</vt:lpstr>
      <vt:lpstr>EV2013</vt:lpstr>
      <vt:lpstr>EV2012</vt:lpstr>
      <vt:lpstr>EV2011</vt:lpstr>
      <vt:lpstr>Tax2013</vt:lpstr>
      <vt:lpstr>Tax2012</vt:lpstr>
      <vt:lpstr>Tax2011</vt:lpstr>
      <vt:lpstr>State2013</vt:lpstr>
      <vt:lpstr>State2012</vt:lpstr>
      <vt:lpstr>State2011</vt:lpstr>
      <vt:lpstr>Summary!Print_Area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iasWorld</dc:creator>
  <cp:lastModifiedBy>Ristow, Nathaniel L; FTE; 05/16/2013</cp:lastModifiedBy>
  <cp:lastPrinted>2014-06-16T16:42:35Z</cp:lastPrinted>
  <dcterms:created xsi:type="dcterms:W3CDTF">2014-06-13T14:38:34Z</dcterms:created>
  <dcterms:modified xsi:type="dcterms:W3CDTF">2014-06-18T18:50:49Z</dcterms:modified>
</cp:coreProperties>
</file>